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CLARA ACOSTA\VIGENCIA 2016\INFORMACION PAGINA WEB\PLAN ANUAL DE ADQUISICIONES\"/>
    </mc:Choice>
  </mc:AlternateContent>
  <bookViews>
    <workbookView xWindow="0" yWindow="0" windowWidth="28800" windowHeight="10635" activeTab="1"/>
  </bookViews>
  <sheets>
    <sheet name="CUADRO PAA 2016" sheetId="4" r:id="rId1"/>
    <sheet name="PLAN DE ADQUISICIONES 2016" sheetId="5" r:id="rId2"/>
    <sheet name="ADICIONES A CONTRATOS" sheetId="7" r:id="rId3"/>
    <sheet name="INVERSIÓN " sheetId="8" r:id="rId4"/>
  </sheets>
  <definedNames>
    <definedName name="_xlnm._FilterDatabase" localSheetId="2" hidden="1">'ADICIONES A CONTRATOS'!$A$5:$BO$19</definedName>
    <definedName name="_xlnm._FilterDatabase" localSheetId="0" hidden="1">'CUADRO PAA 2016'!$A$8:$J$51</definedName>
    <definedName name="_xlnm._FilterDatabase" localSheetId="3" hidden="1">'INVERSIÓN '!$A$5:$J$81</definedName>
    <definedName name="_xlnm._FilterDatabase" localSheetId="1" hidden="1">'PLAN DE ADQUISICIONES 2016'!$A$6:$IF$163</definedName>
    <definedName name="_xlnm.Print_Area" localSheetId="3">'INVERSIÓN '!$A$1:$G$118</definedName>
    <definedName name="_xlnm.Print_Area" localSheetId="1">'PLAN DE ADQUISICIONES 2016'!$A$1:$U$167</definedName>
    <definedName name="_xlnm.Print_Titles" localSheetId="3">'INVERSIÓN '!$5:$5</definedName>
    <definedName name="_xlnm.Print_Titles" localSheetId="1">'PLAN DE ADQUISICIONES 2016'!$C:$Q,'PLAN DE ADQUISICIONES 2016'!$6:$6</definedName>
  </definedNames>
  <calcPr calcId="152511"/>
</workbook>
</file>

<file path=xl/calcChain.xml><?xml version="1.0" encoding="utf-8"?>
<calcChain xmlns="http://schemas.openxmlformats.org/spreadsheetml/2006/main">
  <c r="F26" i="4" l="1"/>
  <c r="D114" i="8" l="1"/>
  <c r="C114" i="8"/>
  <c r="G114" i="8"/>
  <c r="E113" i="8"/>
  <c r="E112" i="8"/>
  <c r="E111" i="8"/>
  <c r="E110" i="8"/>
  <c r="E109" i="8"/>
  <c r="E108" i="8"/>
  <c r="E107" i="8"/>
  <c r="E106" i="8"/>
  <c r="E105" i="8"/>
  <c r="E104" i="8"/>
  <c r="E103" i="8"/>
  <c r="D101" i="8"/>
  <c r="D115" i="8" s="1"/>
  <c r="C100" i="8"/>
  <c r="C101" i="8" s="1"/>
  <c r="C95" i="8"/>
  <c r="E95" i="8" s="1"/>
  <c r="E96" i="8" s="1"/>
  <c r="D96" i="8"/>
  <c r="C96" i="8"/>
  <c r="D93" i="8"/>
  <c r="E88" i="8"/>
  <c r="E90" i="8"/>
  <c r="E91" i="8"/>
  <c r="E92" i="8"/>
  <c r="E86" i="8"/>
  <c r="C89" i="8"/>
  <c r="E89" i="8" s="1"/>
  <c r="C87" i="8"/>
  <c r="D79" i="8"/>
  <c r="D82" i="8"/>
  <c r="E81" i="8"/>
  <c r="E82" i="8" s="1"/>
  <c r="C82" i="8"/>
  <c r="C79" i="8"/>
  <c r="E78" i="8"/>
  <c r="E77" i="8"/>
  <c r="E74" i="8"/>
  <c r="D75" i="8"/>
  <c r="C75" i="8"/>
  <c r="D70" i="8"/>
  <c r="E69" i="8"/>
  <c r="E68" i="8"/>
  <c r="E67" i="8"/>
  <c r="E66" i="8"/>
  <c r="E65" i="8"/>
  <c r="E64" i="8"/>
  <c r="E63" i="8"/>
  <c r="C62" i="8"/>
  <c r="C70" i="8" s="1"/>
  <c r="E59" i="8"/>
  <c r="D60" i="8"/>
  <c r="D71" i="8" s="1"/>
  <c r="D57" i="8"/>
  <c r="C57" i="8"/>
  <c r="E56" i="8"/>
  <c r="E55" i="8"/>
  <c r="C53" i="8"/>
  <c r="D53" i="8"/>
  <c r="E52" i="8"/>
  <c r="E51" i="8"/>
  <c r="E50" i="8"/>
  <c r="E49" i="8"/>
  <c r="E48" i="8"/>
  <c r="E47" i="8"/>
  <c r="E46" i="8"/>
  <c r="E45" i="8"/>
  <c r="E44" i="8"/>
  <c r="E41" i="8"/>
  <c r="D42" i="8"/>
  <c r="C42" i="8"/>
  <c r="O148" i="5"/>
  <c r="E35" i="8"/>
  <c r="E34" i="8"/>
  <c r="E23" i="8"/>
  <c r="E24" i="8"/>
  <c r="E25" i="8"/>
  <c r="E26" i="8"/>
  <c r="E27" i="8"/>
  <c r="E28" i="8"/>
  <c r="E29" i="8"/>
  <c r="E30" i="8"/>
  <c r="E31" i="8"/>
  <c r="E22" i="8"/>
  <c r="E18" i="8"/>
  <c r="E19" i="8"/>
  <c r="D17" i="8"/>
  <c r="C17" i="8"/>
  <c r="D15" i="8"/>
  <c r="C15" i="8"/>
  <c r="E7" i="8"/>
  <c r="E8" i="8"/>
  <c r="E9" i="8"/>
  <c r="E10" i="8"/>
  <c r="E11" i="8"/>
  <c r="E12" i="8"/>
  <c r="E13" i="8"/>
  <c r="E14" i="8"/>
  <c r="E6" i="8"/>
  <c r="I41" i="4"/>
  <c r="F47" i="4"/>
  <c r="E47" i="4"/>
  <c r="E46" i="4"/>
  <c r="G46" i="4" s="1"/>
  <c r="E45" i="4"/>
  <c r="G45" i="4" s="1"/>
  <c r="D45" i="4"/>
  <c r="H45" i="4" s="1"/>
  <c r="J47" i="4"/>
  <c r="J46" i="4"/>
  <c r="J45" i="4"/>
  <c r="J44" i="4"/>
  <c r="E44" i="4"/>
  <c r="G44" i="4" s="1"/>
  <c r="E114" i="8" l="1"/>
  <c r="D97" i="8"/>
  <c r="G101" i="8"/>
  <c r="C93" i="8"/>
  <c r="G93" i="8" s="1"/>
  <c r="E100" i="8"/>
  <c r="E101" i="8" s="1"/>
  <c r="C115" i="8"/>
  <c r="G115" i="8" s="1"/>
  <c r="C83" i="8"/>
  <c r="G57" i="8"/>
  <c r="E62" i="8"/>
  <c r="D83" i="8"/>
  <c r="D117" i="8" s="1"/>
  <c r="E70" i="8"/>
  <c r="E87" i="8"/>
  <c r="E93" i="8" s="1"/>
  <c r="E97" i="8" s="1"/>
  <c r="G96" i="8"/>
  <c r="E79" i="8"/>
  <c r="G82" i="8"/>
  <c r="E75" i="8"/>
  <c r="G79" i="8"/>
  <c r="G75" i="8"/>
  <c r="G70" i="8"/>
  <c r="E53" i="8"/>
  <c r="E42" i="8"/>
  <c r="E57" i="8"/>
  <c r="G53" i="8"/>
  <c r="G42" i="8"/>
  <c r="E17" i="8"/>
  <c r="G15" i="8"/>
  <c r="E15" i="8"/>
  <c r="G47" i="4"/>
  <c r="C97" i="8" l="1"/>
  <c r="G97" i="8" s="1"/>
  <c r="E115" i="8"/>
  <c r="E83" i="8"/>
  <c r="J43" i="4" l="1"/>
  <c r="F43" i="4"/>
  <c r="F41" i="4" s="1"/>
  <c r="E37" i="4"/>
  <c r="D37" i="4"/>
  <c r="E34" i="4"/>
  <c r="D34" i="4"/>
  <c r="E32" i="4"/>
  <c r="D32" i="4"/>
  <c r="E30" i="4"/>
  <c r="D30" i="4"/>
  <c r="E28" i="4"/>
  <c r="D28" i="4"/>
  <c r="E26" i="4"/>
  <c r="D26" i="4"/>
  <c r="E24" i="4"/>
  <c r="E23" i="4"/>
  <c r="D23" i="4"/>
  <c r="E22" i="4"/>
  <c r="D22" i="4"/>
  <c r="E21" i="4"/>
  <c r="D21" i="4"/>
  <c r="E19" i="4"/>
  <c r="D19" i="4"/>
  <c r="E18" i="4"/>
  <c r="D18" i="4"/>
  <c r="E17" i="4"/>
  <c r="D17" i="4"/>
  <c r="E16" i="4"/>
  <c r="E15" i="4"/>
  <c r="E11" i="4"/>
  <c r="C41" i="4"/>
  <c r="H19" i="7" l="1"/>
  <c r="A117" i="5" l="1"/>
  <c r="O162" i="5"/>
  <c r="M112" i="5" l="1"/>
  <c r="O112" i="5" s="1"/>
  <c r="I112" i="5"/>
  <c r="I114" i="5"/>
  <c r="I118" i="5"/>
  <c r="M109" i="5"/>
  <c r="O109" i="5" s="1"/>
  <c r="M43" i="5"/>
  <c r="D46" i="4" l="1"/>
  <c r="H46" i="4" s="1"/>
  <c r="O62" i="5"/>
  <c r="I61" i="5"/>
  <c r="O157" i="5"/>
  <c r="I149" i="5" l="1"/>
  <c r="O147" i="5" l="1"/>
  <c r="M14" i="5" l="1"/>
  <c r="O85" i="5" l="1"/>
  <c r="A18" i="5" l="1"/>
  <c r="A19" i="5" s="1"/>
  <c r="A20" i="5" s="1"/>
  <c r="A21" i="5" s="1"/>
  <c r="A22" i="5" s="1"/>
  <c r="A23" i="5" s="1"/>
  <c r="A24" i="5" s="1"/>
  <c r="A25" i="5" s="1"/>
  <c r="A26" i="5" s="1"/>
  <c r="A27" i="5" s="1"/>
  <c r="A28" i="5" s="1"/>
  <c r="A29" i="5" s="1"/>
  <c r="A30" i="5" s="1"/>
  <c r="A31" i="5" s="1"/>
  <c r="A32" i="5" s="1"/>
  <c r="A33" i="5" s="1"/>
  <c r="A34" i="5" s="1"/>
  <c r="A35" i="5" s="1"/>
  <c r="A36" i="5" s="1"/>
  <c r="A37" i="5" s="1"/>
  <c r="A38" i="5" s="1"/>
  <c r="A39" i="5" s="1"/>
  <c r="A7"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3" i="5" s="1"/>
  <c r="A64" i="5" s="1"/>
  <c r="A67"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l="1"/>
  <c r="A113" i="5" s="1"/>
  <c r="I54" i="5"/>
  <c r="I73" i="5"/>
  <c r="A114" i="5" l="1"/>
  <c r="A118" i="5" s="1"/>
  <c r="A8" i="5" s="1"/>
  <c r="A9" i="5" s="1"/>
  <c r="A10" i="5" s="1"/>
  <c r="A11" i="5" s="1"/>
  <c r="A12" i="5" s="1"/>
  <c r="A13" i="5" s="1"/>
  <c r="A120" i="5" s="1"/>
  <c r="A15" i="5" s="1"/>
  <c r="A16"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O111" i="5" l="1"/>
  <c r="O146" i="5" l="1"/>
  <c r="O145" i="5"/>
  <c r="O61" i="5" l="1"/>
  <c r="I80" i="5" l="1"/>
  <c r="D24" i="4" s="1"/>
  <c r="F35" i="4" l="1"/>
  <c r="I35" i="4"/>
  <c r="J42" i="4"/>
  <c r="J41" i="4" s="1"/>
  <c r="G42" i="4"/>
  <c r="J40" i="4"/>
  <c r="H40" i="4"/>
  <c r="G40" i="4"/>
  <c r="E35" i="4"/>
  <c r="H37" i="4"/>
  <c r="G38" i="4"/>
  <c r="H38" i="4"/>
  <c r="J38" i="4"/>
  <c r="J37" i="4"/>
  <c r="J36" i="4"/>
  <c r="H36" i="4"/>
  <c r="G36" i="4"/>
  <c r="J34" i="4"/>
  <c r="G34" i="4"/>
  <c r="H34" i="4"/>
  <c r="H35" i="4" l="1"/>
  <c r="J35" i="4"/>
  <c r="G37" i="4"/>
  <c r="G35" i="4" s="1"/>
  <c r="D35" i="4"/>
  <c r="G32" i="4"/>
  <c r="G31" i="4"/>
  <c r="H31" i="4"/>
  <c r="J31" i="4"/>
  <c r="J32" i="4"/>
  <c r="G33" i="4"/>
  <c r="H33" i="4"/>
  <c r="J33" i="4"/>
  <c r="J30" i="4"/>
  <c r="G30" i="4"/>
  <c r="H30" i="4"/>
  <c r="J28" i="4"/>
  <c r="J27" i="4" s="1"/>
  <c r="G28" i="4"/>
  <c r="H28" i="4"/>
  <c r="J26" i="4"/>
  <c r="G24" i="4"/>
  <c r="H24" i="4"/>
  <c r="G23" i="4"/>
  <c r="H23" i="4"/>
  <c r="J22" i="4"/>
  <c r="J23" i="4"/>
  <c r="J24" i="4"/>
  <c r="G22" i="4"/>
  <c r="H22" i="4"/>
  <c r="J21" i="4"/>
  <c r="G21" i="4"/>
  <c r="H21" i="4"/>
  <c r="J19" i="4"/>
  <c r="G26" i="4" l="1"/>
  <c r="H26" i="4"/>
  <c r="G16" i="4"/>
  <c r="J16" i="4"/>
  <c r="J17" i="4"/>
  <c r="J18" i="4"/>
  <c r="J15" i="4"/>
  <c r="J11" i="4"/>
  <c r="J12" i="4"/>
  <c r="F11" i="4" l="1"/>
  <c r="G11" i="4" l="1"/>
  <c r="D32" i="8" l="1"/>
  <c r="D20" i="8"/>
  <c r="E32" i="8" l="1"/>
  <c r="E20" i="8"/>
  <c r="C20" i="8"/>
  <c r="L84" i="5" l="1"/>
  <c r="M84" i="5" s="1"/>
  <c r="D36" i="8" l="1"/>
  <c r="D37" i="8" s="1"/>
  <c r="D116" i="8" s="1"/>
  <c r="C32" i="8"/>
  <c r="L118" i="5"/>
  <c r="M118" i="5" s="1"/>
  <c r="O118" i="5" s="1"/>
  <c r="L73" i="5"/>
  <c r="M73" i="5" s="1"/>
  <c r="O73" i="5" s="1"/>
  <c r="L72" i="5"/>
  <c r="M72" i="5" s="1"/>
  <c r="O72" i="5" s="1"/>
  <c r="L71" i="5"/>
  <c r="M71" i="5" s="1"/>
  <c r="O71" i="5" s="1"/>
  <c r="L70" i="5"/>
  <c r="M70" i="5" s="1"/>
  <c r="O70" i="5" s="1"/>
  <c r="I71" i="5"/>
  <c r="D118" i="8" l="1"/>
  <c r="C36" i="8"/>
  <c r="C37" i="8" s="1"/>
  <c r="G37" i="8" l="1"/>
  <c r="C116" i="8"/>
  <c r="I66" i="5"/>
  <c r="G116" i="8" l="1"/>
  <c r="O134" i="5"/>
  <c r="O75" i="5" l="1"/>
  <c r="I75" i="5"/>
  <c r="O84" i="5"/>
  <c r="H42" i="4" l="1"/>
  <c r="O26" i="5"/>
  <c r="L11" i="5" l="1"/>
  <c r="M11" i="5" s="1"/>
  <c r="O11" i="5" s="1"/>
  <c r="L10" i="5"/>
  <c r="M10" i="5" s="1"/>
  <c r="O10" i="5" s="1"/>
  <c r="L9" i="5"/>
  <c r="M9" i="5" s="1"/>
  <c r="O9" i="5" s="1"/>
  <c r="O48" i="5" l="1"/>
  <c r="O47" i="5"/>
  <c r="O37" i="5"/>
  <c r="O36" i="5"/>
  <c r="O33" i="5"/>
  <c r="O31" i="5"/>
  <c r="M30" i="5"/>
  <c r="O30" i="5" s="1"/>
  <c r="O91" i="5" l="1"/>
  <c r="I19" i="5" l="1"/>
  <c r="D15" i="4" s="1"/>
  <c r="H32" i="4" l="1"/>
  <c r="N114" i="5"/>
  <c r="O114" i="5" s="1"/>
  <c r="G32" i="8" l="1"/>
  <c r="O135" i="5"/>
  <c r="G20" i="8" l="1"/>
  <c r="I56" i="5"/>
  <c r="M58" i="5"/>
  <c r="O58" i="5" s="1"/>
  <c r="I57" i="5"/>
  <c r="D47" i="4" l="1"/>
  <c r="H47" i="4" s="1"/>
  <c r="G83" i="8"/>
  <c r="E36" i="8"/>
  <c r="E37" i="8" s="1"/>
  <c r="E116" i="8" s="1"/>
  <c r="G36" i="8"/>
  <c r="M60" i="5"/>
  <c r="O60" i="5" s="1"/>
  <c r="I60" i="5"/>
  <c r="M59" i="5"/>
  <c r="O59" i="5" s="1"/>
  <c r="I59" i="5"/>
  <c r="G19" i="4" l="1"/>
  <c r="G18" i="4"/>
  <c r="G17" i="4"/>
  <c r="J119" i="5" l="1"/>
  <c r="E43" i="4" l="1"/>
  <c r="J163" i="5"/>
  <c r="I132" i="5"/>
  <c r="D44" i="4" s="1"/>
  <c r="H44" i="4" s="1"/>
  <c r="E41" i="4" l="1"/>
  <c r="G43" i="4"/>
  <c r="G41" i="4" s="1"/>
  <c r="M19" i="5"/>
  <c r="M115" i="5" l="1"/>
  <c r="O115" i="5" s="1"/>
  <c r="L29" i="5" l="1"/>
  <c r="M29" i="5" s="1"/>
  <c r="O29" i="5" s="1"/>
  <c r="M27" i="5"/>
  <c r="L51" i="5" l="1"/>
  <c r="M51" i="5" s="1"/>
  <c r="L52" i="5"/>
  <c r="M52" i="5" s="1"/>
  <c r="O52" i="5" s="1"/>
  <c r="L78" i="5"/>
  <c r="M78" i="5" s="1"/>
  <c r="O78" i="5" s="1"/>
  <c r="L77" i="5"/>
  <c r="M77" i="5" s="1"/>
  <c r="O77" i="5" s="1"/>
  <c r="L76" i="5"/>
  <c r="M76" i="5" s="1"/>
  <c r="O76" i="5" s="1"/>
  <c r="O51" i="5" l="1"/>
  <c r="M103" i="5"/>
  <c r="O103" i="5" s="1"/>
  <c r="M50" i="5" l="1"/>
  <c r="O50" i="5" s="1"/>
  <c r="M110" i="5" l="1"/>
  <c r="O110" i="5" s="1"/>
  <c r="L87" i="5" l="1"/>
  <c r="M87" i="5" s="1"/>
  <c r="O87" i="5" s="1"/>
  <c r="L86" i="5"/>
  <c r="M86" i="5" s="1"/>
  <c r="O86" i="5" s="1"/>
  <c r="O32" i="5"/>
  <c r="H19" i="4" l="1"/>
  <c r="L132" i="5" l="1"/>
  <c r="M132" i="5" s="1"/>
  <c r="O132" i="5" s="1"/>
  <c r="M131" i="5" l="1"/>
  <c r="O131" i="5" s="1"/>
  <c r="I110" i="5"/>
  <c r="D11" i="4" s="1"/>
  <c r="I14" i="4"/>
  <c r="H11" i="4" l="1"/>
  <c r="O39" i="5"/>
  <c r="I10" i="4" l="1"/>
  <c r="I25" i="4"/>
  <c r="J25" i="4"/>
  <c r="I27" i="4"/>
  <c r="I29" i="4"/>
  <c r="I39" i="4"/>
  <c r="H39" i="4"/>
  <c r="J39" i="4"/>
  <c r="F12" i="4"/>
  <c r="H12" i="4" l="1"/>
  <c r="G12" i="4"/>
  <c r="J14" i="4"/>
  <c r="J29" i="4"/>
  <c r="J20" i="4" s="1"/>
  <c r="J10" i="4"/>
  <c r="I20" i="4"/>
  <c r="I13" i="4" s="1"/>
  <c r="I48" i="4" s="1"/>
  <c r="J13" i="4" l="1"/>
  <c r="J48" i="4" s="1"/>
  <c r="G39" i="4" l="1"/>
  <c r="I119" i="5" l="1"/>
  <c r="D43" i="4" s="1"/>
  <c r="H43" i="4" l="1"/>
  <c r="H41" i="4" s="1"/>
  <c r="D41" i="4"/>
  <c r="L93" i="5"/>
  <c r="M93" i="5" s="1"/>
  <c r="O93" i="5" s="1"/>
  <c r="O18" i="5" l="1"/>
  <c r="O17" i="5" l="1"/>
  <c r="G29" i="4" l="1"/>
  <c r="G27" i="4"/>
  <c r="G25" i="4" l="1"/>
  <c r="G20" i="4" s="1"/>
  <c r="F15" i="4" l="1"/>
  <c r="G15" i="4" s="1"/>
  <c r="H18" i="4"/>
  <c r="H17" i="4"/>
  <c r="H15" i="4" l="1"/>
  <c r="H10" i="4"/>
  <c r="H25" i="4"/>
  <c r="H29" i="4"/>
  <c r="G10" i="4"/>
  <c r="H27" i="4"/>
  <c r="I101" i="5"/>
  <c r="I85" i="5"/>
  <c r="D16" i="4" l="1"/>
  <c r="H16" i="4" s="1"/>
  <c r="I163" i="5"/>
  <c r="G14" i="4"/>
  <c r="G13" i="4" s="1"/>
  <c r="G48" i="4" s="1"/>
  <c r="H20" i="4"/>
  <c r="H14" i="4" l="1"/>
  <c r="H13" i="4" s="1"/>
  <c r="H48" i="4" s="1"/>
  <c r="M90" i="5"/>
  <c r="O90" i="5" s="1"/>
  <c r="L16" i="5" l="1"/>
  <c r="M16" i="5" s="1"/>
  <c r="O16" i="5" s="1"/>
  <c r="L15" i="5"/>
  <c r="M15" i="5" s="1"/>
  <c r="O15" i="5" s="1"/>
  <c r="L13" i="5"/>
  <c r="M13" i="5" s="1"/>
  <c r="O13" i="5" s="1"/>
  <c r="M12" i="5"/>
  <c r="O12" i="5" s="1"/>
  <c r="L8" i="5"/>
  <c r="M8" i="5" s="1"/>
  <c r="K89" i="5"/>
  <c r="F39" i="4" l="1"/>
  <c r="E39" i="4"/>
  <c r="D39" i="4"/>
  <c r="C39" i="4"/>
  <c r="C35" i="4"/>
  <c r="F29" i="4"/>
  <c r="E29" i="4"/>
  <c r="D29" i="4"/>
  <c r="C29" i="4"/>
  <c r="F27" i="4"/>
  <c r="E27" i="4"/>
  <c r="D27" i="4"/>
  <c r="C27" i="4"/>
  <c r="F25" i="4"/>
  <c r="E25" i="4"/>
  <c r="D25" i="4"/>
  <c r="C25" i="4"/>
  <c r="F14" i="4"/>
  <c r="D14" i="4"/>
  <c r="C14" i="4"/>
  <c r="D10" i="4"/>
  <c r="F10" i="4"/>
  <c r="E10" i="4"/>
  <c r="C10" i="4"/>
  <c r="C20" i="4" l="1"/>
  <c r="C13" i="4" s="1"/>
  <c r="C48" i="4" s="1"/>
  <c r="F20" i="4"/>
  <c r="E14" i="4"/>
  <c r="D20" i="4"/>
  <c r="E20" i="4"/>
  <c r="F13" i="4" l="1"/>
  <c r="F48" i="4" s="1"/>
  <c r="D13" i="4"/>
  <c r="D48" i="4" s="1"/>
  <c r="E13" i="4"/>
  <c r="E48" i="4" s="1"/>
  <c r="D51" i="4" l="1"/>
  <c r="D49" i="4" l="1"/>
  <c r="D50" i="4" s="1"/>
  <c r="C60" i="8"/>
  <c r="C71" i="8" s="1"/>
  <c r="C117" i="8" s="1"/>
  <c r="G117" i="8" l="1"/>
  <c r="C118" i="8"/>
  <c r="G118" i="8" s="1"/>
  <c r="G60" i="8"/>
  <c r="G71" i="8"/>
  <c r="E60" i="8"/>
  <c r="E71" i="8" s="1"/>
  <c r="E117" i="8" s="1"/>
  <c r="E118" i="8" s="1"/>
</calcChain>
</file>

<file path=xl/sharedStrings.xml><?xml version="1.0" encoding="utf-8"?>
<sst xmlns="http://schemas.openxmlformats.org/spreadsheetml/2006/main" count="2562" uniqueCount="1010">
  <si>
    <t>DIRECCIÓN DE APOYO AL DESPACHO</t>
  </si>
  <si>
    <t>CÓDIGO RUBRO PRESUPUESTAL</t>
  </si>
  <si>
    <t>NOMBRE RUBRO 
PRESUPUESTAL</t>
  </si>
  <si>
    <t>CÓDIGO SUB RUBRO PRESUPUESTAL</t>
  </si>
  <si>
    <t>NOMBRE SUB-RUBRO PRESUPUESTAL</t>
  </si>
  <si>
    <t>MODALIDAD DE CONTRATACIÓN
(Según Normatividad vigente)</t>
  </si>
  <si>
    <t>TIPO DE CONTRATO
(Según el objeto)</t>
  </si>
  <si>
    <t xml:space="preserve">VR. ESTIMADO INCLUIDO IVA (Ajustar con IPC) 
</t>
  </si>
  <si>
    <t>FECHA RADICACIÓN DE LA NECESIDAD
(Anexo 3 del Procedimiento para las Compras)</t>
  </si>
  <si>
    <t>FECHA ESTIMADA DE SUSCRIPCIÓN
(dd-mm-aaaa)</t>
  </si>
  <si>
    <t>FECHA ESTIMADA DE INICIO CONTRATO
(dd-mm-aaaa)</t>
  </si>
  <si>
    <t>DURACIÓN 
(Días)</t>
  </si>
  <si>
    <t>FECHA ESTIMADA DE TERMINACIÓN CONTRATO
(dd-mm-aaaa)</t>
  </si>
  <si>
    <t>CÓDIGO UNSPSC</t>
  </si>
  <si>
    <t>OBJETO A CONTRATAR
(Cantidad y Descripción)</t>
  </si>
  <si>
    <t>DESCRIPCIÓN DE LA NECESIDAD A SATISFACER 
(Justificación)</t>
  </si>
  <si>
    <t>31202</t>
  </si>
  <si>
    <t>3120202</t>
  </si>
  <si>
    <t>Viáticos y gastos de viaje</t>
  </si>
  <si>
    <t>Suministro</t>
  </si>
  <si>
    <t xml:space="preserve">90121502
Agencias de viajes
78111502
Viajes en aviones comerciales
</t>
  </si>
  <si>
    <t>Contratar el suministro de pasajes aéreos a nivel nacional e internacional para el desplazamiento de los (as) directivos (as) y/o funcionarios de la Contraloría de Bogotá, D.C., en cumplimiento de las labores propias del Control Fiscal, y/o para participar en eventos de capacitación, formación, actualización y asistencia técnica en temas inherentes al Control Fiscal</t>
  </si>
  <si>
    <t>Asegurar la adquisición de tiquetes aéreos para el desplazamiento de los (las) funcionarios (as) y/o directivos (as) de la Contraloría de Bogotá, D.C. dentro y fuera del país, facilitando su traslado a los lugares donde se lleven a cabo eventos de capacitación,  y en atención a las diversas invitaciones a foros, seminarios, talleres, ejecución de auditorías a los sujetos de control cuyo domicilio se encuentra en otra ciudad, y demás actividades relacionadas con el ejercicio del Control Fiscal.</t>
  </si>
  <si>
    <t>33</t>
  </si>
  <si>
    <t>Inversión</t>
  </si>
  <si>
    <t>Selección Abreviada Subasta Inversa</t>
  </si>
  <si>
    <t>Prestación de servicios</t>
  </si>
  <si>
    <t>Garantizar el suministro del apoyo logístico con un hotel de reconocida y amplia experiencia, que ofrezca para la Contraloría de Bogotá los elementos técnicos, de infraestructura, y de servicios alimentarios y logísticos necesarios y de óptima calidad para la organización de eventos institucionales con las especificaciones técnicas exigidas.</t>
  </si>
  <si>
    <t>DEPENDENCIA</t>
  </si>
  <si>
    <t xml:space="preserve">Bienestar e incentivos </t>
  </si>
  <si>
    <t>Mínima Cuantía</t>
  </si>
  <si>
    <t xml:space="preserve">Contrato de prestación de servicios </t>
  </si>
  <si>
    <t>80111504
Formación o desarrollo laboral</t>
  </si>
  <si>
    <t xml:space="preserve">De acuerdo al resultado del estudio de Clima Laboral realizado en el 2014-2015 se hara intervención en las dependencias que reporten resultados críticos en las diferentes variables evaluadas. </t>
  </si>
  <si>
    <t>86101810
Capacitación en habilidades personales
80141607
Gestión de eventos
80111504
Formación o desarrollo laboral</t>
  </si>
  <si>
    <t>De acuerdo a lo establecido en el Decreto 1227 de 2005 se debe realizar el Programa de Prepensionados en la Contraloría.</t>
  </si>
  <si>
    <t>94121514
Servicios de promotores o directores técnicos de clubes deportivos</t>
  </si>
  <si>
    <t>Contratar la prestación de servicios de entrenadores en las modalidades deportivas: fútbol (fem-masc), Baloncesto (fem-masc) Voleibol (mixto), Natación (Mixto) y Atletismo (mixto), incluyendo los escenarios deportivos para entrenar los servidores (as) de la entidad</t>
  </si>
  <si>
    <t>Se hace necesario contratar los servicios de entrenadores deportivos para las  disciplinas deportivas que representen a la entidad en torneos interinstitucionales.</t>
  </si>
  <si>
    <t xml:space="preserve">94121703 Clubes o servicios para aficionados al baile a la danza
90131502 Actuaciones de danzas </t>
  </si>
  <si>
    <t>86131601 Escuelas de música
94121702 Clubes o servicios para aficionados a la música</t>
  </si>
  <si>
    <t xml:space="preserve">Contratar la prestación de servicios de un (01) profesor de canto con el fin de conformar el Grupo Coral de la Contraloría </t>
  </si>
  <si>
    <t>20102301
Transporte de personal</t>
  </si>
  <si>
    <t>Se contratará el servicio de transporte para el traslado de los funcionarios hacia la ciudad donde se desarrollen las Olimpiadas Internas.</t>
  </si>
  <si>
    <t>90121701
Guías locales o de excursiones
90121501
Servicios de organización de excursiones</t>
  </si>
  <si>
    <t>Las caminatas ecológicas son las actividades mas solicitadas por los funcionarios de la Contraloría</t>
  </si>
  <si>
    <t xml:space="preserve">90151700
Parques de diversiones </t>
  </si>
  <si>
    <t>14111608
Certificados de Regalo 
80141611  
Servicios de personalizaciòn  de obsequios o productos 
80141902
Reuniones y eventos
80141607
Gestión de eventos</t>
  </si>
  <si>
    <t xml:space="preserve">Suministro de Bonos para entrega de incentivos, mejores equipos de trabajo y  elaboraciòn de reconocimientos, asi contratar la prestación de servicios para celebraciòn  de la entrega de estimulos e incentivos. </t>
  </si>
  <si>
    <t xml:space="preserve">Con el fin de premiar a los mejores funcionarios de carrera administrativa , los mejores equipos de trabajo y reconocimiento a la antigüedad y calidades deportivas. </t>
  </si>
  <si>
    <t xml:space="preserve">compra venta </t>
  </si>
  <si>
    <t>14111608
Certificados de regalo
60141115
Kits de juegos
53101901
Trajes para niño
53101903
Trajes para niña
53101905
Trajes para bebé</t>
  </si>
  <si>
    <t xml:space="preserve">La Circular N0. 054 de 2004, expedida por la Secretaría General de la Alcaldía Mayor de Bogotá, establece: “Que las entidades Distritales solamente otorgarán a cargo de su presupuesto un bono navideño por un máximo de seis (6) salarios mínimos diarios legales vigentes por cada hijo o hija de los servidores que a 31 de diciembre del año en curso sean menores de 13 años”. </t>
  </si>
  <si>
    <t xml:space="preserve">prestación de servicios </t>
  </si>
  <si>
    <t>80141902
Reuniones y eventos
80141607
Gestión de eventos</t>
  </si>
  <si>
    <t xml:space="preserve">Contratar la prestación de servicios (logística, almuerzo, transporte) para la ejecución del Cierre de Gestión de la Contraloría de Bogotá. </t>
  </si>
  <si>
    <t>El Cierre de Gestión como actividad contenida en el Programa de Bienestar  tiene como objetivo socializar y evaluar por parte de la Administración los resultados de la gestión institucional durante el año 2015.</t>
  </si>
  <si>
    <t>Salud Ocupacional</t>
  </si>
  <si>
    <t>Compraventa</t>
  </si>
  <si>
    <t>42171903
Estuches de medicamentos para servicios médicos de emergencia</t>
  </si>
  <si>
    <t>Contratar el suministro de elementos para primeros auxilios básicos e inmediatos de dotación a los botiquines, así como otros artículos médicos para la Contraloría de Bogotá.</t>
  </si>
  <si>
    <t>Dar cumplimiento a lo reglamentado en el sistema de gestión de la seguridad y salud en el trabajo, para lo cual se hace necesario proveer a las dependencias de botiquines portátiles dotados con sus respectivos insumos.</t>
  </si>
  <si>
    <t>46182205       Descansos para los pies</t>
  </si>
  <si>
    <t>Suministrar los elementos necesarios para mejorar el confort en algunos puestos de trabajo, según los criterios del Sistema de Vigilancia Epidemiológica SVE a las Lesiones Osteomusculares, siendo este una de las principales estrategias de prevención y control de los riesgos ergonómicos dentro del Sistema de Gestión de la Seguridad y Salud en el Trabajo.</t>
  </si>
  <si>
    <t xml:space="preserve">56112101                               Silletería para auditorios o estadios o uso especiales
</t>
  </si>
  <si>
    <t>En desarrollo del Sistema de Gestión de la Seguridad y Salud en el trabajo de la entidad y específicamente del Plan de Prevención, Preparación y Respuesta ante Emergencias es de trascendental importancia disponer en las áreas de trabajo y vías de evacuación del edificio sede principal de los elementos necesarios que permitan realizar las evacuaciones en las condiciones más seguras posible y de manera especial prestando el apoyo que amerita el caso de las personas con movilidad reducida, más aún cuando sería casi que imposible hacerlo por los ascensores toda vez que el fluído eléctrico se suspende y hacerlo en condiciones seguras por la única vía de evacuación que son las escaleras se convierte en el gran reto para los Brigadistas como principal grupo de apoyo interno, pero valorando a su vez que las sillas también podrían ser maniobradas por los organismos externos que en un caso determinado acudan a prestar la ayuda que se requiera.</t>
  </si>
  <si>
    <t>Prestación de Servicios</t>
  </si>
  <si>
    <t>85122201
Valoración del estado de salud individual</t>
  </si>
  <si>
    <t xml:space="preserve">En desarrollo del SGSS de la entidad, se hace necesario desarrollar las actividades propias de los procesos de medicina preventiva y de medicina del trabajo, que permitan llevar a cabo la vigilancia de la salud de los funcionarios y cumplir con los objetivos generales de dicho Sistema de Gestión; así como los específicos de los programas y subsistemas de vigilancia epidemiológica.  Para esto se requiere realizar lo siguiente:                 Perfiles Lipídicos ( Glicemia basal, triglicéridos y colesterol total).  - KOH uñas   -Frótis faringeo  -Coprológicos  -Audiometrías  -Visiometrías para tamizaje general - Expirometrías para tamizaje general y como insumo a los programas de promoción y prevención, y específicamente al de prevención del tabaquismo.- Vacuna contra la influenza, como insumo de los programas de promoción y prevención, y específicamente al de promoción y prevención de la salud respiratoria. </t>
  </si>
  <si>
    <t xml:space="preserve">46161604      Chalecos o protectores salvavidas
</t>
  </si>
  <si>
    <t>Contratar el suministro de elementos de dotación para los Brigadistas y otros grupos de apoyo del Sistema de Gestión de la Seguridad y Salud en el Trabajo, de la Contraloría de Bogotá, D.C.</t>
  </si>
  <si>
    <t>Suministrar los elementos de dotación a los Brigadistas y otros grupos de apoyo de la entidad, según las necesidades específicas que se definanan una vez se inicie la cabal implementación del Sistema de Gestión de la Seguridad y Salud en el Trabajo de la entidad, en la cantidad y con las especificaciones técnicas que se determine, según la reconformación de dichos grupos en la vigencia 2016. Entre estos elementos de dotación figuran chalecos distintivos, monogafas de seguridad, protectores respiratorios, botiquines tipo canguro, entre otros.</t>
  </si>
  <si>
    <t>Mínima cuantía</t>
  </si>
  <si>
    <t xml:space="preserve">85101605 auxiliares
de salud a domicilio
85101604 servicios
de asistencia de
personal médico
</t>
  </si>
  <si>
    <t>Mantener la capacidad institucional para la prestación de primeros auxilios médicos, disminuyendo así el ausentismo y amparando a los funcionarios ante las urgencias y emergencias médicas durante la jornada laboral.  Asimismo; para prestar el amparo y atención médica inmediata a los usuarios y visitantes de la entidad durante su permanencia en las instalaciones ante posibles urgencias.</t>
  </si>
  <si>
    <t>Honorarios Entidad</t>
  </si>
  <si>
    <t>Contratación Directa</t>
  </si>
  <si>
    <t>85121502
Servicios de consulta de médicos de atención primaria</t>
  </si>
  <si>
    <t>Prestar el apoyo en la parte médica al SG-SST, garantizando un trabajo interdisciplinario en el SG-SST.  Así mismo para la realización de los exámenes médicos ocupacionales.</t>
  </si>
  <si>
    <t>Mantenimiento Entidad</t>
  </si>
  <si>
    <t>72101516
Servicio de inspección,
mantenimiento o reparación de extinguidores de fuego</t>
  </si>
  <si>
    <t>Mantener los extintores de la entidad en óptimas condiciones de uso, ante posibles conatos de incendio</t>
  </si>
  <si>
    <t>55121704    Señales de Seguridad</t>
  </si>
  <si>
    <t xml:space="preserve">Dada la importancia institucional de cumplir cabalmente con los términos establecidos por el Decreto 1072 del 26 de mayo de 2015, expedido por el Ministerio de Trabajo para la implementación del Sistema de Gestión de la Seguridad y Salud en el Trabajo y ante la necesidad de proveer e instalar todos los elementos necesarios para el cabal desarrollo del Plan de Prevención, Preparación y Respuesta ante Emergencias, tales como la señalización que en materia de seguridad industrial también determina el Estatuto de Seguridad Industrial reglamentado por la Resolución 2400 de 1979, suscrita por el otrora Ministerio de Trabajo y Seguridad Social, y específicamente aquella que indique las rutas de evacuación y salida de las áreas de trabajo ante posibles evacuaciones. </t>
  </si>
  <si>
    <t>SUBDIRECCIÓN DE BIENESTAR SOCIAL</t>
  </si>
  <si>
    <t>SUDIRECCIÓN DE CAPACITACIÓN Y COOPERACIÓN TÉCNICA</t>
  </si>
  <si>
    <t>Capacitación Externa</t>
  </si>
  <si>
    <t xml:space="preserve">80111504
Formación o desarrollo laboral
</t>
  </si>
  <si>
    <t>Mejoramiento de las competencias laborales de los funcionarios  de la Contraloría de Bogotá, D.C.</t>
  </si>
  <si>
    <t>Capacitación Interna</t>
  </si>
  <si>
    <t>DIRECCIÓN DE PLANEACIÓN</t>
  </si>
  <si>
    <t>DIRECCIÓN DE TECNOLOGÍAS DE LA INFORMACIÓN Y LAS COMUNICACIONES</t>
  </si>
  <si>
    <t>331140326-0776</t>
  </si>
  <si>
    <t>Fortalecimiento de la capacidad institucional para un control fiscal efectivo y transparente</t>
  </si>
  <si>
    <t>81111504
81111507
81112218</t>
  </si>
  <si>
    <t>81111504
81111507
81112218
81112205</t>
  </si>
  <si>
    <t>Se requiere garantizar la continuidad y sostenibilidad a la Conectividad por medio de canales de acceso a Internet y intercomunicación entre las diferentes sedes de la Contraloría</t>
  </si>
  <si>
    <t>Licitación Pública</t>
  </si>
  <si>
    <t>OFICINA ASESORA DE COMUNICACIONES</t>
  </si>
  <si>
    <t>Servicios Personales Indirectos</t>
  </si>
  <si>
    <t>Es importante tener un registro de la información presentada a la opinión pública a través de los medios de comunicación sobre la gestión de la Contraloría de Bogotá</t>
  </si>
  <si>
    <t>Promoción Institucional</t>
  </si>
  <si>
    <t>82131600 Fotógrafos cinematógrafos</t>
  </si>
  <si>
    <t>Es necesario contar con un video institucional actualizado, que muestre el que hacer de la entidad.</t>
  </si>
  <si>
    <t>Información</t>
  </si>
  <si>
    <t>Coadyuvar al posicionamiento de la imagen de la Contraloría de Bogotá.</t>
  </si>
  <si>
    <t xml:space="preserve"> Mínima Cuantía</t>
  </si>
  <si>
    <t>82101802
Servicios de
producción
publicitaria</t>
  </si>
  <si>
    <t>Favorecer la imagen del Ente Fiscalizador, pretenden difundir diferentes aspectos institucionales a  nivel interno y externo.</t>
  </si>
  <si>
    <t>55101506
Revistas
55101504
Periódicos
82111904
Servicios de entrega de periódicos o material publicitario</t>
  </si>
  <si>
    <t>Mantener el archivo original de prensa como parte de la memoria institucional de la Contraloría de Bogotá y permanecer a la vanguardia en el conocimiento de los temas relacionados con la capital de la República y del país, registrados en los principales medios impresos.</t>
  </si>
  <si>
    <t>55101504 Periódicos
82121506 Impresión de
publicaciones
82111904 Servicios de
entrega de periódicos o material publicitario</t>
  </si>
  <si>
    <t>Impulsar espacios de participación y acercamiento de la ciudadanía al Estado, para proporcionarle información que le sirva de base para que se apropie del control social y coadyuve a lograr la misión del Ente de Control y proteger los recursos públicos</t>
  </si>
  <si>
    <t>31201</t>
  </si>
  <si>
    <t>Adquisición de Bienes</t>
  </si>
  <si>
    <t>Gastos de computador</t>
  </si>
  <si>
    <t>Garantizar  la impresión y archivo en medios digitales de todos los trabajos, informes, memorandos, estudios y cualquier tipo de información que se tenga que realizar y entregar en medios físicos impresos o magnéticos, que permiten la ejecución normal de las  labores de sus funcionarios.</t>
  </si>
  <si>
    <t>Materiales y suministros</t>
  </si>
  <si>
    <t>Suministro de útiles de oficina e insumos para las oficinas de la Contraloría de Bogotá, de conformidad con las especificaciones técnicas dadas por la Contraloría de Bogotá.</t>
  </si>
  <si>
    <t>Aportar a todas las dependencias de la Entidad los recursos y herramientas necesarias para el cumplimiento de las tareas que a cada una le corresponde</t>
  </si>
  <si>
    <t>Mantenimiento de las impresoras y scaners de la entidad</t>
  </si>
  <si>
    <t xml:space="preserve">Mantener en buen estado de funcionamiento las impresoras de la entidad </t>
  </si>
  <si>
    <t>Protección de la plataforma tecnológica de la entidad, adoptandola a los requerimientos y necesidades actuales de seguridad y conectividad que los equipos y elementos requieren para mantener protegida a la Contraloria de Bogotá de ataques que atenten contra la seguridad y la disponibilidad de los sistemas de información.</t>
  </si>
  <si>
    <t>Compra de Equipo</t>
  </si>
  <si>
    <t>Seguros Entidad</t>
  </si>
  <si>
    <t>Subasta inversa por menor cuantia</t>
  </si>
  <si>
    <t>Contratación de las Polizas de los seguros que amparan los bienes de la entidad</t>
  </si>
  <si>
    <t>Pólizas amparo de la Entidad (Todo riesgo, automóviles, responsabilidad civil extracontractual, transportes de valores y de mercancía, Manejo global entidades oficiales, SOAT, responsabilidad servidores públicos)</t>
  </si>
  <si>
    <t>Contratación del corredor de seguros para el soporte de la contratación de los seguros de la entidad</t>
  </si>
  <si>
    <t>Tener el apoyo tecnico y juridico para la contratación, control y seguimiento del programa de seguros de la entidad</t>
  </si>
  <si>
    <t>SUBDIRECCIÓN DE RECURSOS MATERIALES</t>
  </si>
  <si>
    <t>3311403240-770</t>
  </si>
  <si>
    <t xml:space="preserve">861116 Servicios Educativos y de formación -Sistemas Educativos Alternativos -Educación de Adultos 861017 Servicios Educativos y de formación -Formación Profesional  -Servicios de capacitación no- científica </t>
  </si>
  <si>
    <t>Existe la necesidad de implementar desarrollar y ejecutar estrategias de participación, pedagogía y comunicación para fomentar la participación ciudadana en el ejercicio del control social articulado al control fiscal, con una focalización de mayor impacto social  dirigida a la ciudadanía, para fortalecer el conocimiento sobre el cuidado de lo pùblicol y posicionar la imagen de la entidad mediante a acciones ciudadanas especiales y mecanismos de control social</t>
  </si>
  <si>
    <t>DIRECCIÓN DE PARTICIPACIÓN CIUDADANA</t>
  </si>
  <si>
    <t>DIRECCIÓN HÁBITAT Y AMBIENTE</t>
  </si>
  <si>
    <t>31102</t>
  </si>
  <si>
    <t>77101601
Planificación de Desarrollo Ambiental Urbano</t>
  </si>
  <si>
    <t>SUBDIRECCIÓN DE SERVICIOS GENERALES</t>
  </si>
  <si>
    <r>
      <rPr>
        <b/>
        <sz val="10"/>
        <rFont val="Arial"/>
        <family val="2"/>
      </rPr>
      <t>46181536</t>
    </r>
    <r>
      <rPr>
        <sz val="10"/>
        <rFont val="Arial"/>
        <family val="2"/>
      </rPr>
      <t xml:space="preserve">
guantes anti cortadas
</t>
    </r>
    <r>
      <rPr>
        <b/>
        <sz val="10"/>
        <rFont val="Arial"/>
        <family val="2"/>
      </rPr>
      <t xml:space="preserve">461819 </t>
    </r>
    <r>
      <rPr>
        <sz val="10"/>
        <rFont val="Arial"/>
        <family val="2"/>
      </rPr>
      <t xml:space="preserve">Protectores auditivos
</t>
    </r>
    <r>
      <rPr>
        <b/>
        <sz val="10"/>
        <rFont val="Arial"/>
        <family val="2"/>
      </rPr>
      <t xml:space="preserve">461820 </t>
    </r>
    <r>
      <rPr>
        <sz val="10"/>
        <rFont val="Arial"/>
        <family val="2"/>
      </rPr>
      <t>protección de la respiración</t>
    </r>
  </si>
  <si>
    <t>Se requiere dotar a los funcionarios de los elementos de seguridad personal requeridos para el normal desarrollo de sus actividades.</t>
  </si>
  <si>
    <r>
      <rPr>
        <b/>
        <sz val="10"/>
        <rFont val="Arial"/>
        <family val="2"/>
      </rPr>
      <t>471317</t>
    </r>
    <r>
      <rPr>
        <sz val="10"/>
        <rFont val="Arial"/>
        <family val="2"/>
      </rPr>
      <t xml:space="preserve"> Suministros para aseos
</t>
    </r>
    <r>
      <rPr>
        <b/>
        <sz val="10"/>
        <rFont val="Arial"/>
        <family val="2"/>
      </rPr>
      <t>471318</t>
    </r>
    <r>
      <rPr>
        <sz val="10"/>
        <rFont val="Arial"/>
        <family val="2"/>
      </rPr>
      <t xml:space="preserve"> Soluciones de limpieza y desinfección    </t>
    </r>
    <r>
      <rPr>
        <b/>
        <sz val="10"/>
        <rFont val="Arial"/>
        <family val="2"/>
      </rPr>
      <t>501615</t>
    </r>
    <r>
      <rPr>
        <sz val="10"/>
        <rFont val="Arial"/>
        <family val="2"/>
      </rPr>
      <t xml:space="preserve"> Chocolates, azúcares, edulcorantes productos  
</t>
    </r>
    <r>
      <rPr>
        <b/>
        <sz val="10"/>
        <rFont val="Arial"/>
        <family val="2"/>
      </rPr>
      <t>502017</t>
    </r>
    <r>
      <rPr>
        <sz val="10"/>
        <rFont val="Arial"/>
        <family val="2"/>
      </rPr>
      <t xml:space="preserve"> Café y té</t>
    </r>
  </si>
  <si>
    <t>Suministro de elementos y bienes de aseo y cafetería para las diferentes dependencias de la Contraloría de Bogotá, de conformidad con las especificaciones técnicas.</t>
  </si>
  <si>
    <t>Contratar el Suministro de elementos y bienes de aseo y cafetería para satisfacer las necesidades de la Contraloría de Bogotá D.C.</t>
  </si>
  <si>
    <t>Combustibles Lubricantes y Llantas</t>
  </si>
  <si>
    <r>
      <rPr>
        <b/>
        <sz val="10"/>
        <rFont val="Arial"/>
        <family val="2"/>
      </rPr>
      <t xml:space="preserve">15101505 </t>
    </r>
    <r>
      <rPr>
        <sz val="10"/>
        <rFont val="Arial"/>
        <family val="2"/>
      </rPr>
      <t>Combustible Diesel.</t>
    </r>
    <r>
      <rPr>
        <b/>
        <sz val="10"/>
        <rFont val="Arial"/>
        <family val="2"/>
      </rPr>
      <t xml:space="preserve">
15101506 </t>
    </r>
    <r>
      <rPr>
        <sz val="10"/>
        <rFont val="Arial"/>
        <family val="2"/>
      </rPr>
      <t>Gasolina</t>
    </r>
  </si>
  <si>
    <t>Mantenimiento entidad</t>
  </si>
  <si>
    <r>
      <rPr>
        <b/>
        <sz val="10"/>
        <rFont val="Arial"/>
        <family val="2"/>
      </rPr>
      <t xml:space="preserve">76101503 </t>
    </r>
    <r>
      <rPr>
        <sz val="10"/>
        <rFont val="Arial"/>
        <family val="2"/>
      </rPr>
      <t xml:space="preserve">Servicio de
desinfección o
Desodorizacion
</t>
    </r>
    <r>
      <rPr>
        <b/>
        <sz val="10"/>
        <rFont val="Arial"/>
        <family val="2"/>
      </rPr>
      <t xml:space="preserve">47131706 </t>
    </r>
    <r>
      <rPr>
        <sz val="10"/>
        <rFont val="Arial"/>
        <family val="2"/>
      </rPr>
      <t>Dispensadores
de Ambientadores</t>
    </r>
  </si>
  <si>
    <t>Se requiere el servicios de suministro de unidades de dispensadores desodorizados, cuya función principal es la de eliminar y neutralizar los malos olores en los baños del Edifico de la CB, Subdirección de Capacitación, Bodega de San Cayetano y Participación ciudadana, liberando una mezcla diluida biodegradable, con lo cual se espera reducir los riesgos de contraer infecciones, y al mismo tiempo contrarrestar la proliferación de bacterias.</t>
  </si>
  <si>
    <r>
      <rPr>
        <b/>
        <sz val="10"/>
        <rFont val="Arial"/>
        <family val="2"/>
      </rPr>
      <t>15121500</t>
    </r>
    <r>
      <rPr>
        <sz val="10"/>
        <rFont val="Arial"/>
        <family val="2"/>
      </rPr>
      <t xml:space="preserve"> Aceite motor</t>
    </r>
  </si>
  <si>
    <t>Suministro de aceites, lubricantes, refrigerantes, filtros, filtros sedimentadores para los vehículos de propiedad de la Entidad y de los que fuere legalmente responsable.</t>
  </si>
  <si>
    <t>Suministrar aceites, lubricantes, refrigerantes, filtros para el normal mantenimiento y funcionamiento del parque automotor de la Contraloría de Bogotá.</t>
  </si>
  <si>
    <t>Gastos de Computador</t>
  </si>
  <si>
    <r>
      <rPr>
        <b/>
        <sz val="10"/>
        <rFont val="Arial"/>
        <family val="2"/>
      </rPr>
      <t>26101500</t>
    </r>
    <r>
      <rPr>
        <sz val="10"/>
        <rFont val="Arial"/>
        <family val="2"/>
      </rPr>
      <t xml:space="preserve"> Motores
</t>
    </r>
    <r>
      <rPr>
        <b/>
        <sz val="10"/>
        <rFont val="Arial"/>
        <family val="2"/>
      </rPr>
      <t>40101701</t>
    </r>
    <r>
      <rPr>
        <sz val="10"/>
        <rFont val="Arial"/>
        <family val="2"/>
      </rPr>
      <t xml:space="preserve"> Aires acondicionados </t>
    </r>
  </si>
  <si>
    <t>Mantenimiento preventivo y correctivo integral con el suminsitro de repuestos para las diferentes "UPS" y la planta eléctrica de la Contraloría de Bogotá.</t>
  </si>
  <si>
    <t>Gastos de Transporte y Comunicación</t>
  </si>
  <si>
    <r>
      <rPr>
        <b/>
        <sz val="10"/>
        <rFont val="Arial"/>
        <family val="2"/>
      </rPr>
      <t>78102203</t>
    </r>
    <r>
      <rPr>
        <sz val="10"/>
        <rFont val="Arial"/>
        <family val="2"/>
      </rPr>
      <t xml:space="preserve">
Servicios de envío, recogida o entrega de correo</t>
    </r>
  </si>
  <si>
    <t>Prestacion del servicio del correo certificado urbano nacional e internacional.</t>
  </si>
  <si>
    <r>
      <rPr>
        <b/>
        <sz val="10"/>
        <rFont val="Arial"/>
        <family val="2"/>
      </rPr>
      <t>78102203</t>
    </r>
    <r>
      <rPr>
        <sz val="10"/>
        <rFont val="Arial"/>
        <family val="2"/>
      </rPr>
      <t xml:space="preserve">
Servicios de envío, recogida o entrega de correspondencia</t>
    </r>
  </si>
  <si>
    <t>Prestación del  servicio de correspondencia ordinaria incluida la recolección, transporte y entrega de externa (urbana, periférica y nacional), de conformidad con las necesidades de cada una de las dependencias de la Contraloría de Bogotá D.C</t>
  </si>
  <si>
    <t>Prestacion del servicio de correspondencia ordinaria incluida recoleccion transporte y entrega de correspondencia ordinaria externa.</t>
  </si>
  <si>
    <r>
      <rPr>
        <b/>
        <sz val="10"/>
        <rFont val="Arial"/>
        <family val="2"/>
      </rPr>
      <t>82121701</t>
    </r>
    <r>
      <rPr>
        <sz val="10"/>
        <rFont val="Arial"/>
        <family val="2"/>
      </rPr>
      <t xml:space="preserve">
Servicios de copias en blanco y negro o de cotejo</t>
    </r>
  </si>
  <si>
    <r>
      <rPr>
        <b/>
        <sz val="10"/>
        <rFont val="Arial"/>
        <family val="2"/>
      </rPr>
      <t>92101501</t>
    </r>
    <r>
      <rPr>
        <sz val="10"/>
        <rFont val="Arial"/>
        <family val="2"/>
      </rPr>
      <t xml:space="preserve">
Servicios de vigilancia</t>
    </r>
  </si>
  <si>
    <t>Prestación del servicio de vigilancia y seguridad integral con recursos humanos, técnicos y logísticos propios para los bienes muebles e inmuebles de propiedad de la Contraloría de Bogotá D.C, y sobre todos los que legalmente es y/o llegare a ser responsable, en sus diferentes sedes.</t>
  </si>
  <si>
    <t>Prestar el servicio de vigilancia y seguridad integral con recursos humanos, técnicos y logísticos propios para los bienes muebles e inmuebles de la Contraloría de Bogotá, y sobe todos los que legalmente es y/o llegare a ser responsable, en sus diferentes sedes.</t>
  </si>
  <si>
    <t>Arrendamientos</t>
  </si>
  <si>
    <t>Arrendamiento</t>
  </si>
  <si>
    <r>
      <rPr>
        <b/>
        <sz val="10"/>
        <rFont val="Arial"/>
        <family val="2"/>
      </rPr>
      <t>80131502</t>
    </r>
    <r>
      <rPr>
        <sz val="10"/>
        <rFont val="Arial"/>
        <family val="2"/>
      </rPr>
      <t xml:space="preserve">
Arrendamiento de instalaciones comerciales o industriales</t>
    </r>
  </si>
  <si>
    <t>La Contraloría de Bogotá no cuenta con capacidad suficiente de parqueaderos para atender la demanda de sus funcionarios para la utilizacion de los mismos.</t>
  </si>
  <si>
    <r>
      <rPr>
        <b/>
        <sz val="10"/>
        <rFont val="Arial"/>
        <family val="2"/>
      </rPr>
      <t xml:space="preserve">78181507 </t>
    </r>
    <r>
      <rPr>
        <sz val="10"/>
        <rFont val="Arial"/>
        <family val="2"/>
      </rPr>
      <t xml:space="preserve">Reparación y
mantenimiento
</t>
    </r>
  </si>
  <si>
    <t>Prestación del servicio de mantenimiento preventivo por garantía, incluyendo el suministro de repuestos y mano de obra para nueve (9) camionetas 4x4 marca Hyundai de propiedad de la Contraloría de Bogotá D.C</t>
  </si>
  <si>
    <t>Mantener en buen funcionamiento el rodamiento del parque automotor de la Contraloría de Bogotá.</t>
  </si>
  <si>
    <r>
      <rPr>
        <b/>
        <sz val="10"/>
        <rFont val="Arial"/>
        <family val="2"/>
      </rPr>
      <t xml:space="preserve">81101605 </t>
    </r>
    <r>
      <rPr>
        <sz val="10"/>
        <rFont val="Arial"/>
        <family val="2"/>
      </rPr>
      <t xml:space="preserve">
Servicios electromecánicos
</t>
    </r>
    <r>
      <rPr>
        <b/>
        <sz val="10"/>
        <rFont val="Arial"/>
        <family val="2"/>
      </rPr>
      <t xml:space="preserve">25101503 </t>
    </r>
    <r>
      <rPr>
        <sz val="10"/>
        <rFont val="Arial"/>
        <family val="2"/>
      </rPr>
      <t xml:space="preserve">
Carros</t>
    </r>
  </si>
  <si>
    <t>Prestación del servicio de mantenimiento preventivo y correctivo integral, con el suministro de repuestos para los vehículos de propiedad de la Contraloría de Bogotá, y por los que llegare a ser legalmente responsable, al servicio de la entidad.</t>
  </si>
  <si>
    <r>
      <rPr>
        <b/>
        <sz val="10"/>
        <rFont val="Arial"/>
        <family val="2"/>
      </rPr>
      <t>76111801</t>
    </r>
    <r>
      <rPr>
        <sz val="10"/>
        <rFont val="Arial"/>
        <family val="2"/>
      </rPr>
      <t xml:space="preserve">
Limpieza de carros o barcos</t>
    </r>
  </si>
  <si>
    <t>Prestación del Servicio de Lavado para los vehículos de propiedad de la Contraloría de Bogotá D.C., y de los que fuera legalmente responsable.</t>
  </si>
  <si>
    <t>Mantener buena imagen del parque automotor de la Contraloría de Bogotá.</t>
  </si>
  <si>
    <r>
      <rPr>
        <b/>
        <sz val="10"/>
        <rFont val="Arial"/>
        <family val="2"/>
      </rPr>
      <t>801016</t>
    </r>
    <r>
      <rPr>
        <sz val="10"/>
        <rFont val="Arial"/>
        <family val="2"/>
      </rPr>
      <t xml:space="preserve"> 
Servicios Servicios de Gestión, Servicios Profesionales de Empresa y Servicios Administrativos 
Servicios de asesoría de gestión 
</t>
    </r>
  </si>
  <si>
    <t>Prestación de servicios para el desarrollo de las actividades que con llevan la aplicabilidad del "Plan Institucional de Seguridad Vial" -PlSV</t>
  </si>
  <si>
    <r>
      <rPr>
        <b/>
        <sz val="10"/>
        <rFont val="Arial"/>
        <family val="2"/>
      </rPr>
      <t>80101601</t>
    </r>
    <r>
      <rPr>
        <sz val="10"/>
        <rFont val="Arial"/>
        <family val="2"/>
      </rPr>
      <t xml:space="preserve"> Estudios de factibilidad o selección de ideas de proyectos</t>
    </r>
  </si>
  <si>
    <t xml:space="preserve">Obra </t>
  </si>
  <si>
    <r>
      <rPr>
        <b/>
        <sz val="10"/>
        <rFont val="Arial"/>
        <family val="2"/>
      </rPr>
      <t xml:space="preserve">721211 </t>
    </r>
    <r>
      <rPr>
        <sz val="10"/>
        <rFont val="Arial"/>
        <family val="2"/>
      </rPr>
      <t xml:space="preserve">
Servicios de renovación y reparación de edificios comerciales y de oficinas.</t>
    </r>
  </si>
  <si>
    <t>Mantenimiento correctivo y preventivo de la infraestrcutura y adecuaciones de las areas de trabajo de las sedes de la Contraloria de Bogota D.C,  debido al continuo desgaste de las areas por su uso diario y a los requerimeintos para las acomodaciones de los funcionarios</t>
  </si>
  <si>
    <r>
      <rPr>
        <b/>
        <sz val="10"/>
        <rFont val="Arial"/>
        <family val="2"/>
      </rPr>
      <t>561017</t>
    </r>
    <r>
      <rPr>
        <sz val="10"/>
        <rFont val="Arial"/>
        <family val="2"/>
      </rPr>
      <t xml:space="preserve"> 
Muebles de oficina</t>
    </r>
  </si>
  <si>
    <t>Se requiere adquirir mobiliario que cumpla con las especificaciones tecnicas de cada area, al igual que supla  las necesidades que se generan para el buen desempeño de las actividades adminitrativas con el fin de brindar una mejor calidad de vida a los funcionarios de la Contraloria de Bogotá.</t>
  </si>
  <si>
    <t>Se elaboraron los estudios y diseños con el fin de mitigar los inconvenientes que se presentan con  el  manejo de las aguas hidráulicas, sanitarias y pluviales del predio, así como los estudios de suelos, geotécnicos y estructurales para la estabilización del terreno perteneciente a la sede vacacional finca Pacande y la Yajaira propiedad de la Contraloría de Bogotá, donde se proyectaron las obras y las actividades que se deben realizar para el manejo de aguas servidas y superficiales, las cuales son prioridad para mitigar las filtraciones de agua que se generan a predios colindantes, y que de igual forma son obras para estabilización del terreno el cual sufre de erosión y problemas de estabilidad que se van agudizando con el pasar del tiempo. Por ello se requiere de la ejecución de dichas obras con el fin de evitar que continúe el deterioro de las edificaciones que conforman el centro vacacional a causa de la filtraciones de agua y la instabilidad del terreno.</t>
  </si>
  <si>
    <t>Interventoria</t>
  </si>
  <si>
    <r>
      <rPr>
        <b/>
        <sz val="10"/>
        <rFont val="Arial"/>
        <family val="2"/>
      </rPr>
      <t>80101600</t>
    </r>
    <r>
      <rPr>
        <sz val="10"/>
        <rFont val="Arial"/>
        <family val="2"/>
      </rPr>
      <t xml:space="preserve"> Gerencia de Proyectos</t>
    </r>
  </si>
  <si>
    <t xml:space="preserve">Interventoria tecnica, adminsitrativa, juridica, fianncuiera y ambiental de la obras de mitigación para el  manejo de aguas servidas, superficiales y estabilidad geotécnica del Centro de Estudios de la Contraloría de Bogotá. </t>
  </si>
  <si>
    <t xml:space="preserve">Mínima Cuantía </t>
  </si>
  <si>
    <t xml:space="preserve">Compraventa </t>
  </si>
  <si>
    <t>24111503
Bolsas plásticas
47121701
Bolsas de basura</t>
  </si>
  <si>
    <t xml:space="preserve">En el marco del Programa de Gestión Integral de Residuos, se cuenta con puntos ecológicos, que requieren del empleo de bolsas plásticas para almacenar temporalmente los residuos generados y entregar al prestador del servicio de aseo. </t>
  </si>
  <si>
    <t>DIRECCIÓN ADMINISTRATIVA Y FINANCIERA</t>
  </si>
  <si>
    <t>70111500
Plantas y Árboles Ornamentales</t>
  </si>
  <si>
    <t>Prestación de Servicio</t>
  </si>
  <si>
    <t>82121800
Publicación</t>
  </si>
  <si>
    <t>76121501
Recolección o destrucción o transformación o eliminación de basuras</t>
  </si>
  <si>
    <t xml:space="preserve">La Contraloría de Bogotá es generadora de residuos peligrosos (toner, luminarias y envases contaminados) por este motivo debe garantizar la disposición final de estos residuos, dando cumplimiento a la normativa ambiental sobre la materia. </t>
  </si>
  <si>
    <t xml:space="preserve">La Contraloría de Bogotá D.C., en el marco del Programa de Extensión de Buenas Prácticas Ambientales estableció el Concurso de Cuento Interno sobre Temáticas Ambientales a través del cual se busca transmitir mensajes de protección y conservación de la naturaleza, en desarrollo de este concurso se presentan diversos cuentos que se publican en ediciones anuales, para socializar los mensajes en referencia e invitar a más familias a integrarse a esta interesante iniciativa. </t>
  </si>
  <si>
    <t>Sensibilizar a los funcionarios de la entidad, sobre la importancia del PIGA y de sus programas ambientales.</t>
  </si>
  <si>
    <t>Adquisición de 
Servicios</t>
  </si>
  <si>
    <t>Fortalecimiento de la Capacidad Institucional para un Control Fiscal Efectivo y Transparente</t>
  </si>
  <si>
    <t>Concurso de Méritos</t>
  </si>
  <si>
    <t>Prestación de Servicios Profesionales</t>
  </si>
  <si>
    <t>Selección Abreviada Subasta Inversa - Acuerdo Marco de Precios</t>
  </si>
  <si>
    <t>Selección Abreviada Menor Cuantía</t>
  </si>
  <si>
    <t>Prestación de Servicios profesionales</t>
  </si>
  <si>
    <t>DIRECCIÓN ADMINISTRATIVA Y FINANCIERA - SUBDIRECCIÓN DE CONTRATACIÓN</t>
  </si>
  <si>
    <t>CÓDIGO PRESUPUESTAL</t>
  </si>
  <si>
    <t>NOMBRE RUBRO Y SUBRUBRO PRESUPUESTAL</t>
  </si>
  <si>
    <t>SERVICIOS PERSONALES INDIRECTOS</t>
  </si>
  <si>
    <t>Remuneración Servicios Técnicos</t>
  </si>
  <si>
    <t>GASTOS GENERALES</t>
  </si>
  <si>
    <t>Dotación</t>
  </si>
  <si>
    <t>Combustibles. Lubricantes y Llantas</t>
  </si>
  <si>
    <t>Materiales y Suministros</t>
  </si>
  <si>
    <t>Adquisición de Servicios</t>
  </si>
  <si>
    <t>Viáticos y Gastos de Viaje</t>
  </si>
  <si>
    <t>Impresos y Publicaciones</t>
  </si>
  <si>
    <t>Mantenimiento y Reparaciones</t>
  </si>
  <si>
    <t>Seguros</t>
  </si>
  <si>
    <t xml:space="preserve">Capacitación </t>
  </si>
  <si>
    <t>Bienestar e Incentivos</t>
  </si>
  <si>
    <t>Programas y Convenios Institucionales</t>
  </si>
  <si>
    <t>Publicidad</t>
  </si>
  <si>
    <t>OTROS GASTOS GENERALES</t>
  </si>
  <si>
    <t>INVERSIÓN</t>
  </si>
  <si>
    <t>Control social a la gestión pública</t>
  </si>
  <si>
    <t>TOTAL PRESUPUESTO UNIDAD 01</t>
  </si>
  <si>
    <t>CONTRATACIÓN PROGRAMADA PAA</t>
  </si>
  <si>
    <t>FUNCIONAMIENTO</t>
  </si>
  <si>
    <t xml:space="preserve">Nota 1:  El Plan Anual de Adquisiciones no incluye los rubros de: "Sentencias Judiciales" ni "Otras Sentencias"
</t>
  </si>
  <si>
    <t>PLAN ANUAL DE ADQUISICIONES VIGENCIA 2016</t>
  </si>
  <si>
    <t>Prestación de servicios de apoyo técnico al equipo de Gestión Documental en la implementación del Programa de Gestión Documental de la Contraloría de Bogotá D.C, de conformidad con las normas archivísticas vigentes.</t>
  </si>
  <si>
    <t xml:space="preserve">44121600 Suministro de 
Escritorio
44103103 Tóner para 
fotocopiadora o 
fax
</t>
  </si>
  <si>
    <t>14111507
Papel para impresora o fotocopiadora
44121600
44121700</t>
  </si>
  <si>
    <t xml:space="preserve">43212105 Impresoras láser
43212100 Impresoras de computador
43211711 Escáneres
44101719 Accesorios de copiado o escaneado
 </t>
  </si>
  <si>
    <t>81111801
Seguridad de los computadores, redes o internet
81112501 Servicio de licencias de software de computador.</t>
  </si>
  <si>
    <t>84131500
Servicios financieros y de seguros - servicios de seguros y pensiones- seguros para estructuras y propiedades y posesiones</t>
  </si>
  <si>
    <t>80131601 Corredores o agentes inmobiliarios
84131501 Seguros de
edificios o del contenido de edificios
84131503 Seguro de
automóviles o camiones
84131511 Seguro de
deterioro de valores</t>
  </si>
  <si>
    <t>META 2
Contratación de servicios de desarrollo, matenimiento y Soporte de los aplictivos SIVICOF - SIGESPRO</t>
  </si>
  <si>
    <t>Se requiere de los estudios y diseños con el fin de obtener el insumo de la evaluación técnica del estado de las redes de alumbrado de las sedes de la entidad, con el fin de saber si se requiere del cambio de cableado y la realización del estudio de iluminación para obtener el número de lamparas a implementar cumpliendo con las normas técnicas colombianas NTC 2050, el Reglamento Técnico de Instalaciones Eléctricas RETIE y el Reglamento Técnico de Luminarias - RETILAP.</t>
  </si>
  <si>
    <r>
      <rPr>
        <b/>
        <sz val="10"/>
        <rFont val="Arial"/>
        <family val="2"/>
      </rPr>
      <t xml:space="preserve">25172504 </t>
    </r>
    <r>
      <rPr>
        <sz val="10"/>
        <rFont val="Arial"/>
        <family val="2"/>
      </rPr>
      <t>Llantas para automóviles o camionetas</t>
    </r>
  </si>
  <si>
    <t>Compra de llantas para los vehiculos de propiedad de la Entidad y de los que fuere legalmente responsable.</t>
  </si>
  <si>
    <t>Se requiere la compra de llantas para los vehiculos de la Entidad y los que fuere legalmente resposable, teniendo en cuenta que no se cuenta con un stock de inventario suficiente para las ferencias de los nuevos vehículos  para realizar el mantenimiento de los automotores .</t>
  </si>
  <si>
    <r>
      <rPr>
        <b/>
        <sz val="10"/>
        <rFont val="Arial"/>
        <family val="2"/>
      </rPr>
      <t>78131602</t>
    </r>
    <r>
      <rPr>
        <sz val="10"/>
        <rFont val="Arial"/>
        <family val="2"/>
      </rPr>
      <t xml:space="preserve">
Almacenaje de archivos de carpetas</t>
    </r>
  </si>
  <si>
    <r>
      <rPr>
        <b/>
        <sz val="11"/>
        <rFont val="Calibri"/>
        <family val="2"/>
      </rPr>
      <t xml:space="preserve">86101705 </t>
    </r>
    <r>
      <rPr>
        <sz val="11"/>
        <rFont val="Calibri"/>
        <family val="2"/>
      </rPr>
      <t>Capacitación administrativa</t>
    </r>
  </si>
  <si>
    <t xml:space="preserve">Inversión </t>
  </si>
  <si>
    <t>Consultoría</t>
  </si>
  <si>
    <t>RESPONSABLE
(JEFE DEPENDENCIA)</t>
  </si>
  <si>
    <t>ESTADO</t>
  </si>
  <si>
    <t>FUNCIONARIO ESTUDIO PREVIO</t>
  </si>
  <si>
    <t>FUNCIONARIO
PROCESO CONTRACTUAL</t>
  </si>
  <si>
    <t>CONCEPTO DEL GASTO</t>
  </si>
  <si>
    <t>GABRIEL GUZMÁN USECHE</t>
  </si>
  <si>
    <t>GUSTAVO MONZÓN GARZÓN</t>
  </si>
  <si>
    <t>VALOR CONTRATADO</t>
  </si>
  <si>
    <t>Prestación de servicios para la realización de un (1) programa de 3 tres (3) días para los servidores(as) prepensionados o próximos a su jubilación.</t>
  </si>
  <si>
    <t>Suministro de combustible de gasolina tipo corriente y ACPM, para el parque automotor de propiedad de la Contraloría de Bogotá D.C., y de los que llegare a ser legalmente responsable al servicio de la Entidad.</t>
  </si>
  <si>
    <t>71122501                                                          Servicio de diseño del control del gas o agua</t>
  </si>
  <si>
    <t>Con el fin de dar cumplimiento a las directrices de la Secretaria Distrital de Ambiente especificamente a los criterios de Generación de Nuevos Sistemas de Reutilización y ahorro del Agua y adquisición de nuevas tecnologìas asì como lo establecido en la Resolución 242 de 2014 y que la Entidad no cuenta con el personal Idòneo para formular este tipo de estrategias se hace necesario contratar la Prestación del Servicio indicado buscando dar cumplimiento posterior a las directrices formuladas</t>
  </si>
  <si>
    <t>26131507                                                   Centrales de energía solar</t>
  </si>
  <si>
    <t>Con el fin de dar cumplimiento a las directrices de la Secretaria Distrital de Ambiente especificamente a los criterios de conversión tecnológica y aprovechamiento de energías alternativas, asì como lo establecido en la Resolución 242 de 2014  se hace necesario contratar la Prestación del Servicio indicado.</t>
  </si>
  <si>
    <t>La entidad cuenta con áreas verdes en sus sedes, las cuales requieren de mantenimientos periódicos para conservar las especies vegetales.</t>
  </si>
  <si>
    <t>Proyecto 776 FORTALECIMIENTO DE LA CAPACIDAD INSTITUCIONAL PARA UN CONTROL FISCAL EFECTIVO Y TRANSPARENTE</t>
  </si>
  <si>
    <t>META</t>
  </si>
  <si>
    <t>PUNTO DE INVERSIÓN</t>
  </si>
  <si>
    <t>RECURSOS PROGRAMADOS
$</t>
  </si>
  <si>
    <t>RECURSOS EJECUTADOS</t>
  </si>
  <si>
    <t>SALDO</t>
  </si>
  <si>
    <t>FECHA DE RADICACIÓN NECESIDAD</t>
  </si>
  <si>
    <t>OBSERVACIONES</t>
  </si>
  <si>
    <t>N/A</t>
  </si>
  <si>
    <t>RECURSOS EJECUTADOS
$</t>
  </si>
  <si>
    <t>5. Implementar el 100% de los programas ambientales establecidos en el Plan Institucional de Gestión Ambiental PIGA 2012- 2016.</t>
  </si>
  <si>
    <t>7. Organización de 2.000 metros lineales de los fondos documentales del Archivo Central de la Contraloría de Bogotá (identificación, organización, clasificación y
depuración).</t>
  </si>
  <si>
    <t>RECURSOS PROGRAMADOS</t>
  </si>
  <si>
    <t>En elaboración de estudio previo</t>
  </si>
  <si>
    <t>SANDRA MILENA JIMÉNEZ CASTAÑO</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</si>
  <si>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</si>
  <si>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Honorarios entidad</t>
  </si>
  <si>
    <t xml:space="preserve">Con motivo de la Convocatoria No. 287 de 2013 adoptada mediante Acuerdo No. 464 de 2 de octubre de 2013, se incrementó el volumen de demandas contencioso administrativas, acciones constitucionales, especialmente de tutela, de Conciliaciones Extrajudiciales, así como también de reclamaciones administrativas y consultas fuera del estándar de labores encomendadas a la Oficina Asesora Jurídica.
Así mismo, se evidencia que con los funcionarios actualmente vinculados a la Oficina Asesora Jurídica no es posible atender a cabalidad las situaciones señaladas en la presente necesidad, no solo porque la cantidad de profesionales es limitado, sino porque los mismos no cuentan con los conocimientos específicos en tales materias para adelantar adecuadamente la defensa técnica de la entidad  y prevenir el riesgo antijurídico.
</t>
  </si>
  <si>
    <t>JULIAN DARÍO HENAO CARDONA</t>
  </si>
  <si>
    <t>CAMILA TORRES</t>
  </si>
  <si>
    <t>Contrato suscrito</t>
  </si>
  <si>
    <t>SANDRA MILENA CÁCERES GONZÁLEZ</t>
  </si>
  <si>
    <t>Contratar la prestación de servicios profesionales de un (1) abogado con conocimientos en contratación estatal, derecho administrativo, Procedimiento Administrativo y materias a fines, para apoyar la gestión de la Subdirección de Contratos en la revisión de carpetas contractuales suscritas en el cuatrenio, así como la liquidación de contratos, seguimiento a los informes de supervisión, y brindar capacitación a los mismos, para una correcta ejecución contractual.</t>
  </si>
  <si>
    <t xml:space="preserve">En virtud del cierre de vigencia del Sr. Contralor, se hace necesario contratar un abogado (a) para que apoye la gestión en esta Subdirección, en lo que corresponde a la revisión de carpetas contractuales y liquidación de los contratos, suscritos durante el cuatrienio, así como brindar apoyo a los supervisores en la realización de los informes de supervisión, para lograr un buen desempeño en la ejecución contractual. 
Lo anterior, toda vez que los abogados de la Subdirección tienen a cargo con otras tareas, tales como los procesos contractuales, suscripción de los contratos etc., que no les permite llevar a cabo tales procedimientos, y adicionalmente, se requiere una persona que se dedique exclusivamente a la revisión y apoyo a la gestión de los supervisores, en cuanto a la realización de los informes que éstos presentan. 
</t>
  </si>
  <si>
    <t>DIRECCIÓN SECTOR SALUD</t>
  </si>
  <si>
    <t>La Dirección Sector Salud requiere contratar la prestación de servicios  de un profesional para apoyar la Dirección Sector Salud en el nuevo sistema del Plan de Desarrollo "Bogotá Mejor para Todos", en el Sector Salud, así como apoyar a las auditorías en la Programación del Primer Semestre del PAD.</t>
  </si>
  <si>
    <t>SEGUIMIENTO PROYECTOS DE INVERSIÓN 2016</t>
  </si>
  <si>
    <t>HENRY VARGAS DÍAZ</t>
  </si>
  <si>
    <t>ALEXANDRA MORENO BRICEÑO</t>
  </si>
  <si>
    <t>MÓNICA MARCELA QUINTERO GIRALDO</t>
  </si>
  <si>
    <t>Memorando 3-2016-00698 del 18-01-2016
Contrato 1 del 01-02-2016 con WILSON RUIZ OREJUELA</t>
  </si>
  <si>
    <t xml:space="preserve">SUBDIRECCIÓN DE CONTRATACIÓN </t>
  </si>
  <si>
    <t>En desarrollo de los objetivos institucionales, es necesario adoptar nuevas formas de comunicación, orientadas a vincular los medios digitales, las redes sociales y las modernas tecnologías con la estrategia de comunicación institucional, con el objeto de seguir posicionando a la Contraloría de Bogotá como un organismo de control fiscal técnico, eficiente, efectivo y transparente.
El buen manejo de las herramientas digitales, con estrategias de comunicación claras, mejorará la imagen de la organización, generará una cercanía mayor con la sociedad y facilitará el acceso de los ciudadanos a la información que tienen y gestionan entidades como los organismos de control.</t>
  </si>
  <si>
    <t>JOHANNA CEPEDA AMARIS</t>
  </si>
  <si>
    <t>SORAYA ASTRID MURCIA QUINTERO</t>
  </si>
  <si>
    <t>CARMEN SOFÍA PRIETO DUEÑAS</t>
  </si>
  <si>
    <t>BIVIANA DUQUE TORO</t>
  </si>
  <si>
    <t xml:space="preserve">Con el fin de verificar el cumplimiento de los requisitos de las normas ISO 9001:2008 y NTCGP 1000:2009 y lograr de esta forma mantener la certificacion al sistema, como un instrumento para mejorar la  gestion institucional y el logro de los objetivos y metas establecidas. </t>
  </si>
  <si>
    <t>ADRIANA DEL PILAR GUERRA MARTÍNEZ</t>
  </si>
  <si>
    <t xml:space="preserve">Como parte de los estimulos de la entidad es necesario celebrar el dia del niños, realziar las vacaciones recreativas y festejar el 31 de octubre a los hijos de los servidores(as) de la entidad.  </t>
  </si>
  <si>
    <t>YAMILE MEDINA MEDINA</t>
  </si>
  <si>
    <t>Suministro de combustible de gasolina tipo corriente y ACPM, para el parque automotor de propiedad de la Contraloría deBogotá D.C., y de los que llegare a ser leglamente responsable al servicio de la Entidad.</t>
  </si>
  <si>
    <t>Memorando 3-2015-26035 del 14-12-2015. 
Devuelto con observaciones.
Reenviado memorando 3-2016-00242 del 08-01-2016.
Contrato 2 del 01-02-2016 con la Lotería de Bogotá</t>
  </si>
  <si>
    <t>CONTRALORÍA DE BOGOTÁ,D.C.</t>
  </si>
  <si>
    <t>NIT: 800245133-5</t>
  </si>
  <si>
    <t>MES</t>
  </si>
  <si>
    <t>No. DEL PROCESO SECOP</t>
  </si>
  <si>
    <t>No. CONTRATO</t>
  </si>
  <si>
    <t>OBJETO</t>
  </si>
  <si>
    <t>MODALIDAD DE SELECCIÓN</t>
  </si>
  <si>
    <t>MODALIDAD DE SELECCIÓN/TIPO DE ADJUDICACIÓN/
TIPO DE PROCESO</t>
  </si>
  <si>
    <t>TIPO DE CONTRATO /CLASE DE CONTRATO/TIPOLOGÍA</t>
  </si>
  <si>
    <t>VALOR DEL CONTRATO</t>
  </si>
  <si>
    <t>CONTRATISTA</t>
  </si>
  <si>
    <t>OTROS DATOS DEL CONTRATISTA</t>
  </si>
  <si>
    <t>CÓDIGO UNSPSC
Decreto 1510 de 2013</t>
  </si>
  <si>
    <t>UNIDAD EJECUTORA</t>
  </si>
  <si>
    <t>DISPONIBILIDAD  PRESUPUESTAL</t>
  </si>
  <si>
    <t>REGISTRO  PRESUPUESTAL</t>
  </si>
  <si>
    <t>TIPO DE GASTO</t>
  </si>
  <si>
    <t>ORIGEN DE RECURSOS</t>
  </si>
  <si>
    <t>FECHA DE FIRMA Y/0 SUSCRIPCIÓN</t>
  </si>
  <si>
    <t>Nº DE PÓLIZA
ENTIDAD Y FECHA</t>
  </si>
  <si>
    <t>FECHA DE APROBACIÓN GARANTÍA ÚNICA</t>
  </si>
  <si>
    <t>FECHA NOTIFICACIÓN COMO SUPERVISOR</t>
  </si>
  <si>
    <t>FECHA DEL ACTA DE INICIACIÓN
SI LA HAY</t>
  </si>
  <si>
    <t>FECHA DE INICIO</t>
  </si>
  <si>
    <t>PLAZO DEL CONTRATO
(DÍAS)</t>
  </si>
  <si>
    <t>FECHA DE TERMINACIÓN
(Depende del acta de inicio)</t>
  </si>
  <si>
    <t>PRORROGAS
SI LA HAY</t>
  </si>
  <si>
    <t>NUEVA
FECHA DE TERMINACIÓN CON PRÓRROGA</t>
  </si>
  <si>
    <t>ADICIONES/OTRO SI</t>
  </si>
  <si>
    <t>DISPONIBILIDAD  PRESUPUESTAL 
DE LA ADICIÓN</t>
  </si>
  <si>
    <t>REGISTRO  PRESUPUESTAL
DE LA ADICIÓN</t>
  </si>
  <si>
    <t>VALOR FINAL DEL CONTRATO
(Valor Inicial + Adición)</t>
  </si>
  <si>
    <t>FECHA DE ACTA
SI LAS HAY</t>
  </si>
  <si>
    <t>SUPERVISOR</t>
  </si>
  <si>
    <t xml:space="preserve">  INFORMACIÓN SUPERVISOR</t>
  </si>
  <si>
    <t>DEPENDENCIA SOLICITANTE
 - ECO -</t>
  </si>
  <si>
    <t>PAGOS</t>
  </si>
  <si>
    <t>NUMERO RESERVA PRESUPUESTAL</t>
  </si>
  <si>
    <t>VALOR FINAL RESERVA</t>
  </si>
  <si>
    <t>ABOGADO</t>
  </si>
  <si>
    <t>VALOR MENSUAL</t>
  </si>
  <si>
    <t>TEMA</t>
  </si>
  <si>
    <t>NIT O C.C.</t>
  </si>
  <si>
    <t>DV</t>
  </si>
  <si>
    <t>NOMBRE</t>
  </si>
  <si>
    <t>DIRECCIÓN</t>
  </si>
  <si>
    <t>TELÉFONO</t>
  </si>
  <si>
    <t>MAIL</t>
  </si>
  <si>
    <t>TIPO CONFIGURACIÓN</t>
  </si>
  <si>
    <t>Nº</t>
  </si>
  <si>
    <t>FECHA</t>
  </si>
  <si>
    <t>VALOR</t>
  </si>
  <si>
    <t>CÓDIGO RUBRO</t>
  </si>
  <si>
    <t>DENOMINACIÓN RUBRO</t>
  </si>
  <si>
    <t>PROYECTO DE INVERSIÓN</t>
  </si>
  <si>
    <t>FECHA SUSCRIPCIÓN PRÓRROGA</t>
  </si>
  <si>
    <t>FECHA INICIO DE LA PRÓRROGA (Día siguiente a la terminación del contrato principal o ultima prórroga.</t>
  </si>
  <si>
    <t>PLAZO PRÓRROGA
DÍAS</t>
  </si>
  <si>
    <t>No.</t>
  </si>
  <si>
    <t>RUBRO</t>
  </si>
  <si>
    <t>DE TERMINACIÓN</t>
  </si>
  <si>
    <t>DE LIQUIDACIÓN</t>
  </si>
  <si>
    <t>TOTAL DE GIROS</t>
  </si>
  <si>
    <t>NÚMERO DE  PAGO</t>
  </si>
  <si>
    <t>VALOR DEL PAGO</t>
  </si>
  <si>
    <t>NÚMERO DE ORDEN DE PAGO</t>
  </si>
  <si>
    <t>FECHA EXPEDICIÓN ORDEN PAGO</t>
  </si>
  <si>
    <t>ENERO</t>
  </si>
  <si>
    <t>CB SASI 051 2015</t>
  </si>
  <si>
    <t>Adición No. 1 Contrato 64 de  2015 con INDUSTRIA COLOMBIANA DE CONFECCIONES Y DOTACIONES HS SAS</t>
  </si>
  <si>
    <t>Adición No. 1 Contrato 64 de  2015, objeto: Suministro y canje de bonos personalizados redimibles única y exclusivamente para la dotación de vestido y calzado para las funcionarias y funcionarios de la Contraloría de Bogotá</t>
  </si>
  <si>
    <t>15 15-Selección Abreviada - Subasta Inversa</t>
  </si>
  <si>
    <t xml:space="preserve">42 42-Suministro de Bienes en general </t>
  </si>
  <si>
    <t>INDUSTRIA COLOMBIANA DE CONFECCIONES Y DOTACIONES HS SAS</t>
  </si>
  <si>
    <t>Carrera 69 B No 100-67</t>
  </si>
  <si>
    <t>271 4200</t>
  </si>
  <si>
    <t>25 25-Sociedad por Acciones Simplificadas - SAS</t>
  </si>
  <si>
    <t xml:space="preserve">53101900 Traje
531016 Faldas y blusas (camisas para
hombre)
531116 Zapato
531025 Accesorios de
vestir (corbata)
</t>
  </si>
  <si>
    <t>NA</t>
  </si>
  <si>
    <t>2 2-Funcionamiento</t>
  </si>
  <si>
    <t>Recursos del Distrito (Transferencia)</t>
  </si>
  <si>
    <t>Seguros del Estado
No. 1444-101076158
del 22-01-2016</t>
  </si>
  <si>
    <t>NA ADICIÓN</t>
  </si>
  <si>
    <t>SUBDIRECTORA DE BIENESTAR SOCIAL</t>
  </si>
  <si>
    <t>GLORIA ALEXANDRA MORENO BRICEÑO</t>
  </si>
  <si>
    <t>51.898.556 </t>
  </si>
  <si>
    <t>DAVID ARENAS</t>
  </si>
  <si>
    <t xml:space="preserve">CB-CD-76-2015
</t>
  </si>
  <si>
    <t>Adición y Prórroga contrato 56 de 2015 con JAVIER ENRIQUE PAIPILLA ARANGO</t>
  </si>
  <si>
    <t>Adición y Prórroga contrato 56 de 2015, objeto: Prestar los servicios de apoyo a la Contraloría de Bogotá, D.C. en aspectos relacionados con la organización y manejo de bienes muebles y fungibles de acuerdo a los establecido en los procesos y procedimientos de recursos físicos de la Entidad.</t>
  </si>
  <si>
    <t>12 12-Contratación Directa (Ley 1150 de 2007)</t>
  </si>
  <si>
    <t xml:space="preserve">31 31-Servicios Profesionales </t>
  </si>
  <si>
    <t>6 6: Prestación de servicios</t>
  </si>
  <si>
    <t>JAVIER ENRIQUE PAIPILLA ARANGO</t>
  </si>
  <si>
    <t>CARRERA 65 # 79A-80</t>
  </si>
  <si>
    <t>3104867362
Nacimiento: Bogotá
Fecha:06-03-1993
EPS: Salud Total
AFP: Protección</t>
  </si>
  <si>
    <t>j.vi.er93@gmail.com</t>
  </si>
  <si>
    <t>26 26-Persona Natural</t>
  </si>
  <si>
    <t>80111601 Asistencia de oficina o administrativa temporal</t>
  </si>
  <si>
    <t>Remuneración servicios Técnicos</t>
  </si>
  <si>
    <t>Liberty Seguros S.A
2513636 del 25-01-2016</t>
  </si>
  <si>
    <t>SUBDIRECTOR DE RECURSOS MATERIALES</t>
  </si>
  <si>
    <t>MARIA CAMILA TORRES</t>
  </si>
  <si>
    <t>CB-CD-79-2015</t>
  </si>
  <si>
    <t>Adición y prórroga contrato 60 de 2015 con FABIO ENRIQUE SIERRA FLOREZ</t>
  </si>
  <si>
    <t>Adición y prórroga contrato 60 de 2015, objeto: Prestar los servicios profesionales a la Contraloría de Bogotá, D.C., Dirección de Participación Ciudadana y Desarrollo Local en actividades encaminadas a investigar, diagnosticar, y fortalecer el proceso de participación y atención ciudadana de los Comités de Control Social de las localidades.</t>
  </si>
  <si>
    <t>FABIO ENRIQUE SIERRA FLOREZ</t>
  </si>
  <si>
    <t xml:space="preserve">Cra. 72 Bis No. 25B-50
</t>
  </si>
  <si>
    <t>3212320339
Nació. Bogotá, Fecha: 25-07-1954
EPS: Sanitas EPS.
AFP: Colpensiones</t>
  </si>
  <si>
    <t>contratos.contraloriabogota.gov.co</t>
  </si>
  <si>
    <t xml:space="preserve">80101509 Servicios de
,.asesoramiento
para asuntos
gubernamentales
y de relaciones
 comunitarias. </t>
  </si>
  <si>
    <t>Seguros del Estado
1744101127167 del 21-01-2016</t>
  </si>
  <si>
    <t>FALTA</t>
  </si>
  <si>
    <t>DIRECTOR DE PARTICIPACIÓN CIUDADANA Y DESARROLLO LOCAL</t>
  </si>
  <si>
    <t>GABRIEL ALEJANDRO GUZMÁN USECHE</t>
  </si>
  <si>
    <t>DIRECCIÓN DE PARTICIPACIÓN CIUDADANA Y DESARROLLO LOCAL</t>
  </si>
  <si>
    <t>BISMAR LONDOÑO</t>
  </si>
  <si>
    <t>CB-CD-76-2015</t>
  </si>
  <si>
    <t>Adición No. 1  y pórroga No. 1 Contrato 59 de 2015 con CARLOS ANDRES CORTES BARRIOS</t>
  </si>
  <si>
    <t>Prestar los servicios de apoyo al proceso de Recursos Físicos en aspectos relacionados con el manejo de herramientas ofimáticas; en los componentes administrativos SAE y SAI del ERP SI CAPITAL en el área de almacén e inventarios.</t>
  </si>
  <si>
    <t>CARLOS ANDRES CORTES BARRIOS</t>
  </si>
  <si>
    <t>Calle 137 No. 91-40 Int. 7 Apto 503</t>
  </si>
  <si>
    <t>3123795493
Nacimiento: Bogotá, 
Fecha: 05-08-1977
EPS: Sanitas
AFP: Porvenir</t>
  </si>
  <si>
    <t>andresco4@gmail.com</t>
  </si>
  <si>
    <t>80161506 Servicios de archivo de datos</t>
  </si>
  <si>
    <t>3110204</t>
  </si>
  <si>
    <t>Seguros del Estado
1744101127159 del 22-01-2016</t>
  </si>
  <si>
    <t>ADICIONES A CONTRATOS 2016</t>
  </si>
  <si>
    <t>Impuestos.Tasas.Contribuciones. Derechos y Multas</t>
  </si>
  <si>
    <t>Cumplimiento de la normatividad  establecida en el Decreto 1978 de 1989 reglamentario de la Ley 70 de 1988 y contribuir al bienestar de los funcionarios de la Contraloría de Bogotá.</t>
  </si>
  <si>
    <t>3120210</t>
  </si>
  <si>
    <t>CB-LP-15-2015</t>
  </si>
  <si>
    <t>Adición 3 y prórroga 1 contrato 36 de 2015 con VIGIAS DE COLOMBIA S.R.L. LTDA</t>
  </si>
  <si>
    <t>Adición y prórroga contrato 36 de 2015 con VIGIAS DE COLOMBIA S.R.L. LTDA Objeto: Prestación del servicio de vigilancia y seguridad integral con recursos humanos, técnicos y logísticos propios para los bienes muebles e inmuebles de propiedad de la Contraloría de Bogotá D.C, y sobre todos los que legalmente es y/o llegare a ser responsable, en sus diferentes sedes.</t>
  </si>
  <si>
    <t>4 4-Proceso Licitatorio</t>
  </si>
  <si>
    <t>VIGIAS DE COLOMBIA S.R.L. LTDA</t>
  </si>
  <si>
    <t>Carrera 19 No. 166-34</t>
  </si>
  <si>
    <t>6 6-Sociedad Ltda.</t>
  </si>
  <si>
    <t>92121500 Servicios de
guardas de seguridad
92121700  Servicios de
sistemas de seguridad</t>
  </si>
  <si>
    <t>Seguros del Estado (Póliza Cumplimiento)
Nº 11-44-101068978
del 18-02-2016.
Seguros del Estado (Póliza Responsabilidad Civil)
No. 1040101016082
del 18-02-2016.</t>
  </si>
  <si>
    <t>SUBDIRECTOR DE SERVICIOS GENERALES</t>
  </si>
  <si>
    <t>GUSTAVO FRANCISCO MONZÓN GARZÓN</t>
  </si>
  <si>
    <t xml:space="preserve">OFICINA ASESORA JURÍDICA </t>
  </si>
  <si>
    <t>El arrendador entregará en calidad de arrendamiento al arrendatario cincuenta y cinco (55) parqueaderos de propiedad de la Loteria de Bogotá, ubicados en el edificio sede de la misma, sometidos al régimen de propiedad horizontal, cuyo ingreso es por la carrera 32A No.26A-26 que se encuentran localizados en el segunod y tercer sotano del mismo inmueble, cuyas áreas y linderos se encuentran contenidos en la escritura publica 2667 de la Notaría Primera del círculo Notarial de Bogota D.C. del 08 de junio de 1993 la cual hace parte integral del presente  contrato.</t>
  </si>
  <si>
    <t>Memorando del 28-01-2016.
Contrato 3 del 02-02-2016 con YASMINA GRACIELA ARAUJO RORIGUEZ</t>
  </si>
  <si>
    <t>Contratar la adquisición de insumos para la impresión de dos ediciones de la revista Bogotá Económica.</t>
  </si>
  <si>
    <t>20 días hábiles</t>
  </si>
  <si>
    <t xml:space="preserve">14121904 Papel Offset
12171703 Tintas
31201512 Cinta
transparente
60121814 Barnices
litográficos
</t>
  </si>
  <si>
    <t>Memorando 3-2015-26853 del 29-12-2015.
Contrato 4 del 16-02-2016 con SUMINISTROSDEOFICINA.COM.SAS</t>
  </si>
  <si>
    <t>JAIRO CARRILLO TORRES</t>
  </si>
  <si>
    <t>Contratar la Prestación de Servicios de un Profesional para apoyar a la Dirección Sector Salud en el nuevo Sistema de Plan de Desarrollo "Bogotá mejor para todos", en el Sector Salud, así como Apoyar a las Auditorias en la Programación del Primer Semestre del PAD 2016.</t>
  </si>
  <si>
    <t>Memorando del 29-01-2016.
Contato 5 del 17-02-2016 con AMAIDA PALACIOS JAIMES</t>
  </si>
  <si>
    <t>85101707 Servicios de
evaluación al
sistema de salud</t>
  </si>
  <si>
    <t>Prestación de servicios de apoyo al equipo de Gestión Documental en la implementación del Programa de Gestión Documental de la Contraloría de Bogotá D.C, de conformidad con las normas archivísticas vigentes.</t>
  </si>
  <si>
    <t>Memorando del 08-02-2016.
Contrato 6 del 17-02-2016 con ERIKA VIVIANA GARZÓN ZAMORA</t>
  </si>
  <si>
    <t>80161506 Servicios de
Archivo de Datos</t>
  </si>
  <si>
    <r>
      <rPr>
        <b/>
        <sz val="10"/>
        <rFont val="Arial"/>
        <family val="2"/>
      </rPr>
      <t>META 7.</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</si>
  <si>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Memorando del 08-02-2016.
Contrato 7 del 17-02-2016 con NASLY JANETH CASTRO CAMARGO</t>
  </si>
  <si>
    <t>MARÍA CAMILA TORRES</t>
  </si>
  <si>
    <t>Contratar los servicios profesionales de SGS COLOMBIA S.A. ente certificador para una visita, de seguimiento del Sistema de Gestión de Calidad - SGC-, bajo las normas técnicas NTC ISO 9001:2008 y NTCGP 1000:2009.</t>
  </si>
  <si>
    <t>Memorando 3-2016-0922 del 18-01-2016.
Contato 8 del 17-02-2016 con SGS COLOMBIA S.A.</t>
  </si>
  <si>
    <t>4 días hábiles</t>
  </si>
  <si>
    <t>80101504 Servicios de
asesoramiento
sobre
planificación
estratégica.</t>
  </si>
  <si>
    <t>Se requiere contratar la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</si>
  <si>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r>
      <rPr>
        <b/>
        <sz val="10"/>
        <rFont val="Arial"/>
        <family val="2"/>
      </rPr>
      <t>META 7.</t>
    </r>
    <r>
      <rPr>
        <sz val="10"/>
        <rFont val="Arial"/>
        <family val="2"/>
      </rPr>
      <t xml:space="preserve">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r>
  </si>
  <si>
    <t>Memorando del 08-02-2016.
Contrato 10 del 18-02-2016 con LUZ HELENA BUITRAGO FRANCO</t>
  </si>
  <si>
    <r>
      <rPr>
        <b/>
        <sz val="10"/>
        <rFont val="Arial"/>
        <family val="2"/>
      </rPr>
      <t>META 7.</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</si>
  <si>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Contratar la adquisición de: a) Tres (3) suscripciones por un (1) año de la Revista Dinero para: Despacho Contralor, Dirección de Estudios de Economía y Política Pública y Oficina Asesora de Comunicaciones. b) Dos (2) suscripciones por un (1) año de la Revista Semana para: Despacho Contralor y Oficina Asesora de Comunicaciones.</t>
  </si>
  <si>
    <t>55101506 Revistas</t>
  </si>
  <si>
    <t xml:space="preserve">Contratar el servicio de monitoreo de medios de prensa, radio, televisión e Internet para la Contraloría de Bogotá D.C. </t>
  </si>
  <si>
    <t>83121700 Servicios
relacionados
con la televisión,
radio, internet y
sistemas de
alerta ciudadana</t>
  </si>
  <si>
    <t>Memorando 3-2015-26295 del 18-12-2015.
Memorando 3-2016-00994 del 21-01-2016.
Contrato 12 del 22-02-2016 con MEDICIONES Y MEDIOS SAS</t>
  </si>
  <si>
    <t>Memorando 3-2016-01393 del 27-01-2016.
Contrato 13 del 24-02-2016 con PEDRO LUIS SOLER MONGUE</t>
  </si>
  <si>
    <t>JAIRO TORRES</t>
  </si>
  <si>
    <t>Se hace necesario la contratación de un profesional en áreas de Ingeniería Forestal, con experiencia en temas relacionados con tala de árboles, reforestación de árboles, plantados, arborización urbana y mantenimiento de la misma , entre otros, toda vez que la Dirección de Hábitat y Ambiente no cuenta con personal disponible para atender los requerimientos técnicos de la Subdirección Hábitat, en las entidades sujetos de control como son: Secretaría Distrital de Ambiente SDA, y Jardín Botánico José Celestino Mutis JBJCM.</t>
  </si>
  <si>
    <t>83121703 Servicios relacionados con internet</t>
  </si>
  <si>
    <t>Memorando 3-2016-01298 del 25-01-2016.
Contrato 15 del 24-02-2016 con WILLY DAVID CALDERÓN CAMARGO</t>
  </si>
  <si>
    <t>Memorando del 08-02-2016.
Contyrato 16 del 26-02-2016 con ANYI TATIANA FORERO MARTIN</t>
  </si>
  <si>
    <t>Memorando del 08-02-2016.
Contrato 17 del 29-02-2016 con GINNA MARCELA BONILLA</t>
  </si>
  <si>
    <t>Prestar los servicios profesionales y especializados en medicina laboral a la Contraloría de Bogotá, D.C., en desarrollo del Sistema de Gestión de la Seguridad y Salud en el Trabajo/SG-SST y en forma interdisciplinaria en la Subdirección de Bienestar Social.</t>
  </si>
  <si>
    <t>77102003 Servicios de presentación de informes de generación o eliminación de residuos.</t>
  </si>
  <si>
    <r>
      <rPr>
        <b/>
        <sz val="10"/>
        <rFont val="Arial"/>
        <family val="2"/>
      </rPr>
      <t>META 7.</t>
    </r>
    <r>
      <rPr>
        <sz val="10"/>
        <rFont val="Arial"/>
        <family val="2"/>
      </rPr>
      <t xml:space="preserve">
Prestación de Servicios como técnico archivista y administración documental para el apoyo al grupo de Gestión Documental</t>
    </r>
  </si>
  <si>
    <t>Memorando del 08-02-2016.
Contrato 9 del 18-02-2016, con CÉSAR GERMÁN ESPINOSA MONTAÑA</t>
  </si>
  <si>
    <t>Se la prestación de servicios de  un profesional  especializado en temas ambientales para  apoyar la elaboración de la Cartilla de Criterios Ambientales de la Contraloría de Bogotá y para la actualización de la Matriz Normativa del Plan Institucional de Gestión Ambiental PIGA, con el fin de cumplir con los requisitos establecidos por la Secretaría Distrital de Ambiente.</t>
  </si>
  <si>
    <t>FEBRERO</t>
  </si>
  <si>
    <t>META 5.
Adición 1 y Prórroga 1 al contrato 118 del 2015, con  MARÍA CATALINA SÁENZ HIGUERA, Objeto: Contratar la prestación de servicios profesionales de un (1) abogado con conocimientos especializados en derecho ambiental, para apoyar a la Entidad en la presentación y ejecución de políticas, planes, proyectos y actividades orientadas al cumplimiento de los objetivos institucionales del Plan Institucional de Gestión Ambiental - PIGA.</t>
  </si>
  <si>
    <t>Prestar los servicios profesionales a la Dirección de Hábitat y Ambiente de la Controlaría de Bogotá, D.C., en desarrollo de los temas técnicos ambientales relacionados con el proceso auditor en cumplimiento del PAD 2016.</t>
  </si>
  <si>
    <t>Se hace necesario contrar con los equipos fotográficos necesarios para registrar todos los acontecimientos importantes que transcurren al interior y exterior de la entidad , los cuales se constituirán en apoyo a la gestión fiscal, al fortalecimiento de la memoria institucional y a la comunicación  tanto a  nivel interno como externo.</t>
  </si>
  <si>
    <t>Prestación del servicio de área protegida de las urgencias y emergencias médicas las venticuatro (24) horas durante la vigencia del contrato en las diferentes sedes de la Contraloría de Bogotá, para funcionarios, usuarios, proveedores y visitantes de la Entidad.</t>
  </si>
  <si>
    <t>VALOR  ($)
PRESUPUESTO 
VIGENCIA 2016
Decreto 533 del 15-12- 2015</t>
  </si>
  <si>
    <t xml:space="preserve">VALOR ($)
PRESUPUESTADO POR LAS DEPENDENCIAS SOLICITANTES </t>
  </si>
  <si>
    <t xml:space="preserve">VALOR 
CONTRATADO 
</t>
  </si>
  <si>
    <t xml:space="preserve">ADICIONES A CONTRATOS
</t>
  </si>
  <si>
    <t>Adición suscrita</t>
  </si>
  <si>
    <t>Memorando del 02-03-2016.
Adición 1 y Prórroga 1 al contrato 118 del 2015, con  MARÍA CATALINA SÁENZ HIGUERA</t>
  </si>
  <si>
    <t>MARZO</t>
  </si>
  <si>
    <t>CB-CD-140-2015</t>
  </si>
  <si>
    <t>Adición 1 y Prórroga 1 al contrato 118 del 2015, con  MARÍA CATALINA SÁENZ HIGUERA</t>
  </si>
  <si>
    <t>Adición 1 y Prórroga 1 al contrato 118 del 2015, con  MARÍA CATALINA SÁENZ HIGUERA, Objeto: Contratar la prestación de servicios profesionales de un (1) abogado con conocimientos especializados en derecho ambiental, para apoyar a la Entidad en la presentación y ejecución de políticas, planes, proyectos y actividades orientadas al cumplimiento de los objetivos institucionales del Plan Institucional de Gestión Ambiental - PIGA.</t>
  </si>
  <si>
    <t>MARÍA CATALINA SÁENZ HIGUERA</t>
  </si>
  <si>
    <t>Calle 163B No. 50-32 Interior 4 Apto 216 La Estancia 1</t>
  </si>
  <si>
    <t>3138284263
Nacimiento: 19-09-1984
Tunja (Boyacà)
AFP: Protección
Salud:  Café Salud.
Abogado</t>
  </si>
  <si>
    <t>catalinasaenzh@hotmail.com</t>
  </si>
  <si>
    <t>26 26-Persona Natural con establecimiento de comercio</t>
  </si>
  <si>
    <t>1 1 -Inversión</t>
  </si>
  <si>
    <t>Liberty Seguros S.A No. 2597114 del 03-08-2016</t>
  </si>
  <si>
    <t>CB-CD-56-2015</t>
  </si>
  <si>
    <t>Adición y prórroga al contrato 41 de 2015 con VANDERLEY CHAUCANAS CASTAÑEDA</t>
  </si>
  <si>
    <t>Adición y prórroga al contrato 41 de 2015 con VANDERLEY CHAUCANAS CASTAÑEDA, objeto: Prestar servicio de apoyo a la Contraloría en aspectos relacionados con la planeación, organización, desarrollo y seguimiento de los procesos y procedimientos del Almacén General.</t>
  </si>
  <si>
    <t>VANDERLEY CHAUCANAS CASTAÑEDA</t>
  </si>
  <si>
    <t>Cra. 90 A No.4-40 Casa 55</t>
  </si>
  <si>
    <t>3144422038
Nacimiento: 23-08-1976
Bogotá.
Ocupación: Auxiliar administrativo y afines.
EPS: EPS Sánitas 
AFP: Colfondos S.A
Mail: chauca1@live.com</t>
  </si>
  <si>
    <t>chauca1@live.com</t>
  </si>
  <si>
    <t>Aseguradora Solidaria de Colombia
35047994000003585 del XX</t>
  </si>
  <si>
    <t>Memorando  3-2016-04135 del 18-02-2016.
Contrato 20 del 08-03-2016 con CAROLINA FERNANDA GARROTE WILCHES</t>
  </si>
  <si>
    <t>Memorando del 08-02-2016.
Contrato 20 del 10-03-2016 con HEDDER ALEJANDRO VALLEJO FRANCO</t>
  </si>
  <si>
    <t>Memorando  3-2016-02627 del 5-02-2016.
Contrato 21 del 15-03-2016 con EMPRESA DE MEDICINA INTEGRAL GRUPO EMI S.A.</t>
  </si>
  <si>
    <t>Contratar la preproducción, producción y posproducción de dos videos institucionales de 30 seg  en  HD y 20 copias en formato DVD, para la Agencia Nacional de Televisión (ANTV)</t>
  </si>
  <si>
    <t>Elaboración de piezas comunicacionales (3 módulos informativos, 10 pendones, 200 cartillas institucionales, 1000 separadores de libros, 1500 stickers y 1500 cuadernos)</t>
  </si>
  <si>
    <t xml:space="preserve">META 5.
Adición 1 y prórroga 1 al Contrato 062 de 2015 con Areas Verdes Ltda. Objeto: Contratar la prestación del servicio de mantenimiento de material vegetal para la Contraloría de Bogotá.
</t>
  </si>
  <si>
    <t>Prestación de servicios especializado para la realización de tres (3) caminatas ecológicas, cada una con grupos de 52 personas para un total de 156 personas, (servidores y familias) de la Contraloría de Bogotá,D.C.</t>
  </si>
  <si>
    <t>Memorando 3-2016-07463 del 30-03-2016</t>
  </si>
  <si>
    <t xml:space="preserve">Prestación de servicios para el desarrollo de (4) jornadas de intervención en clima organizacional con la finalidad de fortalecer el ambiente laboral y la gestión institucional en los funcionarios de la Contraloría de Bogotá. </t>
  </si>
  <si>
    <t>Mìnima cuantía</t>
  </si>
  <si>
    <t xml:space="preserve">Dar cumplimiento a lo reglamentado en el Plan Institucional de Seguridad vial PISV, para lo cual se hace necesario dotar al parque automotor de la entidad de botiquines y equipos de carretera para darle cumplimiento a la normatividad legal vigente y garantizar la seguridad e integridad de los actores viales con el uso de estos elementos, </t>
  </si>
  <si>
    <t>Se requiere contratar el programa del sistema integrado de  conservación para Archivo Documental.</t>
  </si>
  <si>
    <t>Se requiere contratar el programa de capacitación en el Decreto 1080 de 2015 y Ley 594 de 2000.</t>
  </si>
  <si>
    <t>META 2
Adquisición de 1.000 Licencias de uso por un (1) año de Microsoft Office 365 Enterprise en el Plan -E1</t>
  </si>
  <si>
    <t>Selección Abreviada Acuerdo Marco de Precios</t>
  </si>
  <si>
    <t>CB-SASI-130-2015</t>
  </si>
  <si>
    <t>Adición 1 y Prórroga 1 al  Contrato 125 de 2015 con UNION TEMPORAL CONTRALORIA 130-2015</t>
  </si>
  <si>
    <t>Adición 1 y Prórroga 1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 documentos que hacen parte integral del contrato</t>
  </si>
  <si>
    <t>Selección Abreviada</t>
  </si>
  <si>
    <t xml:space="preserve">121 121-Compraventa (Bienes Muebles) </t>
  </si>
  <si>
    <t>UNION TEMPORAL CONTRALORIA 130-2015</t>
  </si>
  <si>
    <t>Calle 59ª No. 5-53 oficina 206</t>
  </si>
  <si>
    <t>1 1-Unión Temporal</t>
  </si>
  <si>
    <t>52161500 Equipos audiovisuales
45111800 Equipos de presentación
de video y de mezcla de
video y sonido, hardware
y controladores
45111700 Equipos de composición
y presentación de sonido,
hardware y controladores
45111600 Proyectores y
suministros</t>
  </si>
  <si>
    <t>Confianza
No. 24 GU053361 del XX</t>
  </si>
  <si>
    <t>DIRECTORA DE TECNOLOGÍAS DE LA INFORMACIÓN Y LAS COMUNICACIONES</t>
  </si>
  <si>
    <t>Se requiere adquisición de Equipos Tecnológicos para dotar las salas de Capacitación y Sala Contralores del Piso 9o.</t>
  </si>
  <si>
    <t>3120212</t>
  </si>
  <si>
    <t>En revisión de estudio previo</t>
  </si>
  <si>
    <t>+</t>
  </si>
  <si>
    <t xml:space="preserve">AVANCE CUMPLIMIENTO EJECUCION PLAN DE ADQUISICIONES
</t>
  </si>
  <si>
    <t>Prestación de servicios para el desarrollo de las actividades que con llevan la aplicabilidad del "Plan Institucional de Seguridad Vial" -PlSV.</t>
  </si>
  <si>
    <t>En elaboración de Estudio Previo</t>
  </si>
  <si>
    <t>Adquisición e instalación de la señalización y elementos de seguridad industrial para las cinco (5) sedes de la Contraloría de  Bogotá, D.C.</t>
  </si>
  <si>
    <t>Prestación del servicio de admisión, tratamiento, curso y entrega de correo certificado a nivel urbano, nacional e internacional de las diferentes comunicaciones generadas por las  dependencias y direcciones de la Contraloria de Bogotá,D.C.</t>
  </si>
  <si>
    <t>Prestar los servicios para la realización de exámenes de medicina preventiva para  los servidores públicos de la Contraloría de Bogotá, D,C., de conformidad con las especificaciones técnicas.</t>
  </si>
  <si>
    <t>Memorando: 3-2016-07805 del 01-04-2016</t>
  </si>
  <si>
    <t>Mantenimiento preventivo y correctivo integral con el suministro de repuestos para las diferentes "UPS" y la planta eléctrica de la Contraloría de Bogotá.</t>
  </si>
  <si>
    <t>Recursos disponibles de la contratación realizada</t>
  </si>
  <si>
    <t xml:space="preserve">Se hace necesario contratar los servicios de profesor de canto para fortalecer las actividades sociales y culturales para que representen a la entidad en muestras culturales distritales. </t>
  </si>
  <si>
    <t>Las Normas Internacionales de Información Financiera se constituyen en reglamentaciones legalmente exigidas, globalmente aceptadas, basadas en principios que requieren que los estados financieros contengan información comparable, transparente y de alta calidad, las cuales deben regir a partir del 1 de enero de 2017; por lo tanto se debe capacitar a los funcionarios de la Contraloría de Bogotá, pertenecientes a las áreas de apoyo y misional.</t>
  </si>
  <si>
    <t xml:space="preserve">Prestación de servicios </t>
  </si>
  <si>
    <t>META 2
Adición 1 y Prórroga 1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 documentos que hacen parte integral del contrato.</t>
  </si>
  <si>
    <t>Selección Abreviada- Menor cuantía</t>
  </si>
  <si>
    <t>80141902 Reuniones y
Eventos
80161502  Servicio de
Planificación de
Reuniones
90111601  Centros de
Conferencias
90111603 Sala de reuniones o banquetes
90111803 Suites</t>
  </si>
  <si>
    <t>Contratar la compra de elementos de protección personal para los servidores públicos de la Contraloría de Bogotá.</t>
  </si>
  <si>
    <t>Radicación necesidad: Memorando del 08-02-2016.
Contrato 23 del 01-04-2016 con HILDA MARÍA BARRAGÁN APONTE</t>
  </si>
  <si>
    <t>Memorando  3-2016-08783 del 12-04-2016</t>
  </si>
  <si>
    <t xml:space="preserve">
CONSOLIDADO REPORTE DE NECESIDADES PARA ADQUISICIÓN DE BIENES, SERVICIOS Y OBRAS, VIGENCIA 2016
DIRECCIÓN ADMINISTRATIVA Y FINANCIERA - SUBDIRECCIÓN DE CONTRATACIÓN</t>
  </si>
  <si>
    <t>Realización de Diplomados, cursos presenciales o cursos virtuales, en diverso temas relacionados con los Procesos Misionales de la Entidad, tales como Estudios de Economía y Política Pública, Control y Vigilancia a la Gestión Fiscal y Responsabilidad Fiscal y Jurisdicción Coactiva. Impartir capacitaciones en temas de Normas Técnicas de Calidad ISO 9001, GP 1000, 14000, entre otras.</t>
  </si>
  <si>
    <t>SANDRA SOTELO</t>
  </si>
  <si>
    <t>72121103 Servicios de renovación y reparación de edificios comerciales y de oficinas</t>
  </si>
  <si>
    <t>Selección abreviada menor cuantía</t>
  </si>
  <si>
    <t xml:space="preserve">53102704 Uniformes institucionales para la preparación de alimentos y servicios.
53111602 Zapatos para mujer.
46181604 Botas de seguridad. 
</t>
  </si>
  <si>
    <t>53101604 Camisas y blusas para mujer
53101904 Trajes para mujer.
53101902 Trajes para hombre.
53101602 Camisas para hombre.
53102502 Corbatas o pañoletas o bufanda.
53111602 Zapatos para mujer
53111601 Zapatos para hombre.</t>
  </si>
  <si>
    <t xml:space="preserve">
Se debe garantizar la seguridad y salud de los funcionarios frente a situaciones o accidentes de trabajo que pongan en riesgo su bienestar en los lugares de trabajo, así como brindar seguridad a los visitantes de la entidad, proporcionando instalaciones en óptimas condiciones de funcionamiento.
</t>
  </si>
  <si>
    <t>Prestación de servicios profesionales para la capacitación de funcionarios de la Contraloría de Bogotá, D.C., mediante un curso de normas contables NIIFS y NIICS.</t>
  </si>
  <si>
    <t xml:space="preserve">93141701
Organización de eventos culturales
</t>
  </si>
  <si>
    <t>Memorando: 3-2016-09470 del 20-04-2016</t>
  </si>
  <si>
    <t>Memorando: 3-2016-09521 del 20-04-2016</t>
  </si>
  <si>
    <t>Se esTá a la espera de los resultados de la convocatoria DG-0003 de 2016 con el SENA, para determinar si se adelanta el proceso contractual.</t>
  </si>
  <si>
    <t>55121904
Carteleras</t>
  </si>
  <si>
    <t>Memorando 3-2016-06416 del 14-03-2016.
Se solicitará levantamiento presupuestal de $4.500.000 par un total de $22.500.000 en el rubro Compra de Equipo.</t>
  </si>
  <si>
    <t>Adquirir dos cámaras fotográficas, micrófonos de acuerdo a las especificaciones técnicas establecidas por la Contraloría de Bogotá.</t>
  </si>
  <si>
    <t>Cámaras digitales
45121506 Cámaras de video conferencia
Cámaras grabadoras o video cámaras digitales
45121601 Flash o iluminación para cámaras</t>
  </si>
  <si>
    <t xml:space="preserve">Se requiere contar con el apoyo de un profesional en archivística que lidere y acompañe el proceso de gestión documental, para cumplir durante la presente vigencia con lo establecido en el Programa de Gestión Documental, el Plan Institucional de Archivo –PINAR y el Plan de Acción de la Meta 7 del Proyecto de Inversión 776. Es importante anotar que en la actualidad se está adelantando la implementación de las Tablas de Retención Documental –TRD, así como el análisis y diseño del Sistema de Gestión Electrónico de Documentos de Archivo, para lo cual se hace indispensable disponer del apoyo de este profesional.
Lo anterior, teniendo en cuenta los requerimientos del archivo Distrital para dar cumplimiento a la Ley 594 de 2000, que contempla como objeto: “Establecer las reglas y principios generales que regulan la función archivística del Estado”, y lo estipulado en la Ley 1409 de 2010, “Por la cual se reglamenta el ejercicio profesional de la Archivística”. 
</t>
  </si>
  <si>
    <t>META 5.
Prestación del servicio de recolección, manejo, transporte y disposición final de los residuos peligrosos - tóneres, luminarias y envases contaminados - generados por la Contraloría de Bogotá.</t>
  </si>
  <si>
    <t>Memorando 3-2016-05765 del 07-03-2016. 
Adición 1 y Prórroga 1 al  Contrato 125 de 2015 con UNION TEMPORAL CONTRALORIA 130-2015, suscrita el 07-03-2016</t>
  </si>
  <si>
    <t>ABRIL</t>
  </si>
  <si>
    <t>CB-PMINC-57-2015</t>
  </si>
  <si>
    <t>Adición 2 y prórroga al contrato 62 de 2015 con AREAS VERDES LTDA</t>
  </si>
  <si>
    <t>Adición 2 y prórroga al contrato 62 de 2015 con AREAS VERDES LTDA, Objeto: Contratar la prestación del servicio de mantenimiento, diseño, suministro e instalación de material vegetal para la Contraloría de Bogotá D.C.</t>
  </si>
  <si>
    <t>14 14-Selección Abreviada - 10% Menor Cuantía</t>
  </si>
  <si>
    <t>ÁREAS VERDES LTDA</t>
  </si>
  <si>
    <t>Cr 28 # 86-55 OF 204 IN 8</t>
  </si>
  <si>
    <t>70111500  Plantas y árboles ornamentales</t>
  </si>
  <si>
    <t>Seguros del Estado
No. 2144-101198155
del XXX</t>
  </si>
  <si>
    <t>BISMAR</t>
  </si>
  <si>
    <t>Adición 2 al  Contrato 125 de 2015 con UNION TEMPORAL CONTRALORIA 130-2015</t>
  </si>
  <si>
    <t>Adición 2 y prórroga 2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t>
  </si>
  <si>
    <t>Confianza
No. 24 GU053361 del XXX</t>
  </si>
  <si>
    <t>Orden de compra 3215 Colombia Compra Eficiente</t>
  </si>
  <si>
    <t>Adición 1 al contrato 92 de 2015 con ETB</t>
  </si>
  <si>
    <t>Adición 1 al contrato 92 de 2015 con ETB, Objeto: Contratar los Servicios Integrales de Conectividad requeridos por la Contraloría de Bogotá D.C.</t>
  </si>
  <si>
    <t>Selección Abreviada por Acuerdo Marco de Precios</t>
  </si>
  <si>
    <t>Empresa de Telecomunicaciones de Bogotá - ETB S.A. ESP</t>
  </si>
  <si>
    <t>Carrera 8ª No. 20-56, Bogotá</t>
  </si>
  <si>
    <t>5 5-Sociedad Anónima</t>
  </si>
  <si>
    <t xml:space="preserve">811120 Servicios de
datos
811121 Servicios de
internet
</t>
  </si>
  <si>
    <t>Entregadas por el Proveedor ETB dentro de la operación principal del Acuerdo Marco de Precios.</t>
  </si>
  <si>
    <t>NA 
ACUERDO MARCO DE PRECIOS</t>
  </si>
  <si>
    <t>Radicación necesidad: Memorando del 08-02-2016.
Contrato 25 del 05 de abril de 2015 con IGNACIO MANUEL EPINAYU PUSHAINA</t>
  </si>
  <si>
    <t xml:space="preserve">Contratar la prestación de servicios para la ejecución de actividades campestres recreativas con ocasión a la celebración del día del niño y vacaciones recreativas en junio y diciembre.
</t>
  </si>
  <si>
    <t>Memorando 3-2016-03974 del 17-02-2016
Contrato 27 del 18-04-2016 con AMBIENTE Y SOLUCIONES SAS</t>
  </si>
  <si>
    <t>Memorando 3-2016-02755 del 8-02-2016
Contrato 26 del 18-04-2016 con ROYAL PARK LTDA</t>
  </si>
  <si>
    <t>Memorando 3-2015-25728 del 09-12-2015 
Contrato 28 del 22-04-2016  con ESTACIÓN DE SERVICIO CARRERA 50 S.A.S</t>
  </si>
  <si>
    <t>Prestación del Servicio de fotocopiado en la modalidad de Outsourcing con el suministro de tóner y papel, incluyendo mantenimiento preventivo y correctivo de los equipos, para todas las Dependencias de la Contraloría de Bogotá D.C.</t>
  </si>
  <si>
    <t xml:space="preserve">Se requiere contratar la prestación del servicio de fotocopiado en la modalidad de outsourcing con el suministro de toner y papel para todas las dependencas de la Contraloría de Bogotá </t>
  </si>
  <si>
    <t>Memorando 3-2015-25725 del 09-12-2015 
Contrato 29 del 29-04-2016 con SYRTECT LTDA.</t>
  </si>
  <si>
    <t>PENDIENTE HASTA AGOTAR RECURSOS DEL ANTERIOR CONTRATO</t>
  </si>
  <si>
    <r>
      <rPr>
        <b/>
        <sz val="10"/>
        <rFont val="Arial"/>
        <family val="2"/>
      </rPr>
      <t>80161506</t>
    </r>
    <r>
      <rPr>
        <sz val="10"/>
        <rFont val="Arial"/>
        <family val="2"/>
      </rPr>
      <t xml:space="preserve"> Servicios de
Archivo de
Datos</t>
    </r>
  </si>
  <si>
    <t>Radicación Necesidad: 11-04-2016.
Contrato 30 del 29-04-2016 con CECILIA CHÁVEZ ROMERO</t>
  </si>
  <si>
    <t>Memorando solicitando adición y prórroga de fecha 30-03-2016.
Adición 2 y prórroga al contrato 62 de 2015 con AREAS VERDES LTDA</t>
  </si>
  <si>
    <t>META 2: 
Adición 1 al contrato 92 de 2015 con ETB, Objeto: Contratar los Servicios Integrales de Conectividad requeridos por la Contraloría de Bogotá D.c.
Motivo de la adición: Traslado canales de San Cayetano.</t>
  </si>
  <si>
    <t>Memorando 3-2016-07357 del 29-03-2016.
Memorando 3-2016-08227 del 07-04-2016</t>
  </si>
  <si>
    <t>MÓNICA MARCELA QUINTERO GIRALDO, Jefe Oficina Asesora de Comunicaciones
Ejerce la Supervisión.</t>
  </si>
  <si>
    <t>En revisión de la necesidad por la Dirección TIC</t>
  </si>
  <si>
    <t>40101701 Aires acondicionados</t>
  </si>
  <si>
    <t xml:space="preserve">43232103 Software de creación y edición de video.
43222619 Equipo de video de red.
</t>
  </si>
  <si>
    <r>
      <rPr>
        <b/>
        <sz val="10"/>
        <rFont val="Arial"/>
        <family val="2"/>
      </rPr>
      <t xml:space="preserve">Abril-2016: </t>
    </r>
    <r>
      <rPr>
        <sz val="10"/>
        <rFont val="Arial"/>
        <family val="2"/>
      </rPr>
      <t xml:space="preserve">Se </t>
    </r>
    <r>
      <rPr>
        <b/>
        <sz val="10"/>
        <rFont val="Arial"/>
        <family val="2"/>
      </rPr>
      <t>suman</t>
    </r>
    <r>
      <rPr>
        <sz val="10"/>
        <rFont val="Arial"/>
        <family val="2"/>
      </rPr>
      <t xml:space="preserve"> 30.000.000 para compra equipos de Oficina Comunicaciones que se retiran de las licencias Adobe requeridas a renovar en el mes de octubre de 2016
Se requiere adquirir el hardware y software para la producción y edición de los videos institucionales, lo que redundará no solo en el cumplimiento del Plan Estratégico, sino en el  posicionamiento de la imagen institucional.  Además traerá beneficios económicos para la entidad,  por cuanto se reducirán los costos en la contratación para la producción de videos, al contar con los equipos necesarios y el personal idóneo para tal fin.</t>
    </r>
  </si>
  <si>
    <r>
      <t xml:space="preserve">Abril-2016:Se </t>
    </r>
    <r>
      <rPr>
        <b/>
        <sz val="10"/>
        <rFont val="Arial"/>
        <family val="2"/>
      </rPr>
      <t>restan</t>
    </r>
    <r>
      <rPr>
        <sz val="10"/>
        <rFont val="Arial"/>
        <family val="2"/>
      </rPr>
      <t xml:space="preserve"> 71.000.000 para proceso correo en la Nube
Se debe contar con un equipo que soporte en el datacenter de la entidad las condiciones de temperatura que se requieren para garantizar la funcionalidad de los equipos de plataforma tecnológica que se encuentran instalados.</t>
    </r>
  </si>
  <si>
    <r>
      <rPr>
        <b/>
        <sz val="10"/>
        <rFont val="Arial"/>
        <family val="2"/>
      </rPr>
      <t xml:space="preserve">Abril-2016: </t>
    </r>
    <r>
      <rPr>
        <sz val="10"/>
        <rFont val="Arial"/>
        <family val="2"/>
      </rPr>
      <t xml:space="preserve">Se </t>
    </r>
    <r>
      <rPr>
        <b/>
        <sz val="10"/>
        <rFont val="Arial"/>
        <family val="2"/>
      </rPr>
      <t>restan</t>
    </r>
    <r>
      <rPr>
        <sz val="10"/>
        <rFont val="Arial"/>
        <family val="2"/>
      </rPr>
      <t xml:space="preserve"> $5.00.0000 de Help Desk para adición ETB traslado San Cayetano
Teniendo en cuenta que la sede de San Cayetano finalizó su adecuación y que se viene adelantando el traslado del mobiliario y archivos, se requiere trasladar los canales de conectividad que se encontraban en la sede arrendada.</t>
    </r>
  </si>
  <si>
    <r>
      <rPr>
        <b/>
        <sz val="10"/>
        <rFont val="Arial"/>
        <family val="2"/>
      </rPr>
      <t xml:space="preserve">Abril-2016: </t>
    </r>
    <r>
      <rPr>
        <sz val="10"/>
        <rFont val="Arial"/>
        <family val="2"/>
      </rPr>
      <t xml:space="preserve">Se restan 29.565.801 para Macroproyectos y 5.000.000 para Adición de ETB ctro 125-2015 
Con la presencia de cerca de 900 usuarios activos en  la Contraloría, se requiere implementar un esquema de servicio para atender las solicitudes apoyo técnico, instalación de equipos, y administración de tecnología, con el fin de mejorar las deficiencias en los tiempos de respuesta y solución a los usuarios de TICS de la sede principal, 20 localidades y sedes externa.  </t>
    </r>
  </si>
  <si>
    <r>
      <rPr>
        <b/>
        <sz val="10"/>
        <rFont val="Arial"/>
        <family val="2"/>
      </rPr>
      <t xml:space="preserve">Abril-2016: </t>
    </r>
    <r>
      <rPr>
        <sz val="10"/>
        <rFont val="Arial"/>
        <family val="2"/>
      </rPr>
      <t xml:space="preserve">Se </t>
    </r>
    <r>
      <rPr>
        <b/>
        <sz val="10"/>
        <rFont val="Arial"/>
        <family val="2"/>
      </rPr>
      <t>restan</t>
    </r>
    <r>
      <rPr>
        <sz val="10"/>
        <rFont val="Arial"/>
        <family val="2"/>
      </rPr>
      <t xml:space="preserve"> $1.931.400 y $1.500.000 para adicion contrato 125-2015 de Tableros Interactivos.  : Se </t>
    </r>
    <r>
      <rPr>
        <b/>
        <sz val="10"/>
        <rFont val="Arial"/>
        <family val="2"/>
      </rPr>
      <t>restan</t>
    </r>
    <r>
      <rPr>
        <sz val="10"/>
        <rFont val="Arial"/>
        <family val="2"/>
      </rPr>
      <t xml:space="preserve"> 30.000.000 para compra equipos de Oficina Comunicaciones 
Se requiere Renovación Licenciamiento Autocad y Suit de Adobe ya que este se requiere realizar anualmente para garantizar la disponibilidad de estas herramientas para los usuarios de Comunicaciones, Bienestar y Grupos de Auditoria relacionados con obras civiles.</t>
    </r>
  </si>
  <si>
    <t xml:space="preserve">Memorando 3-2016-05765 del 07-03-2016.
Adición 2 del 07-04-2016  al  Contrato 125 de 2015 con UNION TEMPORAL CONTRALORIA 130-2015 </t>
  </si>
  <si>
    <t>Memorando solicitando 
Adición fecha 19-02-2016. 
Compra APROBADA por SECOP el 22 de Abril/2016</t>
  </si>
  <si>
    <t xml:space="preserve">Contratar el suministro y canje de bonos personalizados redimibles única y exclusivamente para la dotación de vestido y calzado para las servidoras y servidores que ocupan el cargo de Auxiliares Administrativos de la Contraloría de Bogotá D.C.  </t>
  </si>
  <si>
    <t>Nota 3: El valor del Plan Anual de Adquisiciones será susceptible de modificación en la medida que surjan nuevas necesidades que no se tenían previstas para la vigencia.</t>
  </si>
  <si>
    <t>Nota 4:  El valor contratado de inversión, incluye las adiciones a contratos</t>
  </si>
  <si>
    <t>TOTALES</t>
  </si>
  <si>
    <t>Memorando radicado 21-04-2016</t>
  </si>
  <si>
    <t>Adquisición de  carteleras para todas las Sedes de la  Contraloría de Bogotá.  Memorando radicado 21-04-2016</t>
  </si>
  <si>
    <t>META 2
Contratar la prestación de servicios profesionales para realizar el apoyo especializado para el mantenimiento y ajustes al módulo de nómina "PERNO" del Sistema de Información SI CAPITAL, de acuerdo con los requerimientos solicitados y priorizados por la Contraloría de Bogotá.</t>
  </si>
  <si>
    <t>META 2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t>
  </si>
  <si>
    <t>Se debe brindar acompañamiento o asistencia especializada al área de Talento Humano, para optimizar el  Módulo NOMINA – PERNO del sistema de información, SI CAPITAL, mediante la contratación de un profesional experto en este aplicativo para garantizar el funcionamiento en cada liquidación mensual de nómina y demás prestaciones a liquidar en diferentes períodos.</t>
  </si>
  <si>
    <t>Se debe brindar acompañamiento o asistencia especializada para el mantenimiento y ajustes a los módulos de presupuesto -PREDIS- Contabilidad - LIMAY y Tesorería -OPGET- que conforman el Sistema de Información SI CAPITAL, mediante la contratación de un profesional experto en este aplicativo, para optimizar dichos sistemas de información.</t>
  </si>
  <si>
    <t xml:space="preserve">
Teniendo en cuenta que los sistemas SIVICOF y SIGESPRO son los aplicativos Misionales de mayor relevancia para la rendición de cuenta y gestión documental de la Contraloría, se requiere hacer la contratación para contar con el apoyo técnico que respalde los  requerimientos de los usuarios</t>
  </si>
  <si>
    <t xml:space="preserve">2. Implementar el 100% de las soluciones tecnológicas que involucran los componentes de hardware, software y comunicaciones  para el fortalecimiento de las TIC´s en la Contraloría de Bogotá. 
Responsable: Adriana del Pilar Guerra Martinez - Directora TIC </t>
  </si>
  <si>
    <r>
      <rPr>
        <b/>
        <sz val="10"/>
        <rFont val="Arial"/>
        <family val="2"/>
      </rPr>
      <t xml:space="preserve"> </t>
    </r>
    <r>
      <rPr>
        <sz val="10"/>
        <rFont val="Arial"/>
        <family val="2"/>
      </rPr>
      <t xml:space="preserve">Se hace modificación de tiempo y cantidad de ingenieros.  Se contratara cuatro (4) Ingenieros para apoyo de SI CAPITAL .  (3) ingenieros conforme a los contratos de apoyo que se tenían programados para los Módulos de PERNO-FINANCIEROS E INVENTARIOS.  (1) Ingeniero como itegrador del proyecto </t>
    </r>
    <r>
      <rPr>
        <b/>
        <sz val="10"/>
        <rFont val="Arial"/>
        <family val="2"/>
      </rPr>
      <t xml:space="preserve">NIIF.  </t>
    </r>
    <r>
      <rPr>
        <sz val="10"/>
        <rFont val="Arial"/>
        <family val="2"/>
      </rPr>
      <t>Los 4 contratos a un término de seis (6) meses.  Se dejan recursos para Adiciones con la autorización del nuevo contralor
Teniendo en cuenta que los sistemas financieros y administrativos que conforman el SI CAPITAL son de alta relevancia para la operación PRESUPUESTAL, DE PAGOS, CONTABLE DE NOMINA Y DE INVENTARIOS de la Contraloría, se requiere hacer la contratación de profesionales expertos en ORACLE que conocen estos sistemas para contar con el apoyo técnico que respalde los requerimientos de los usuarios, especialmente para la vigencia 2016 donde hay cambios de Plan de Desarrollo y de Armonización de presupuesto y cuentas contables.</t>
    </r>
  </si>
  <si>
    <t>META 2
Contratar la prestación de servicios profesionales para realizar el apoyo especializado para el mantenimiento y ajustes los Módulos de Almacen de inventarios SAE-SAI que conforman el sistema de información SI-CAPITAL, de acuerdo con los requerimientos solicitados y priorizados por la Contraloria.</t>
  </si>
  <si>
    <t xml:space="preserve">Se debe brindar acompañamiento o asistencia especializada al área para el mantenimiento y ajustes los Módulos de Almacen de inventarios SAE-SAI que conforman el sistema de información SI-CAPITAL, mediante la contratación de un profesional especializado en desarrollo ORACLE, para logar optimiozar los sistemas de información, ocmo son los modulos del componente de inventarios: SAE - SAI </t>
  </si>
  <si>
    <t>81112218
81112205</t>
  </si>
  <si>
    <t>META 2
Contratar la prestación de servicios profesionales para realizar el apoyo especializado en la definición de los diferentes flujos de información e integración de los módulos de SI CAPITAL instalción en la Contraloria de Bogotá, para la implementación de las Normas Internacionales Contables para el sector público NICSP</t>
  </si>
  <si>
    <t>Se justifica desde el punto de vista técnico, la necesidad de contratar un profesional que realice las labores como "integrador" de dichos módulos, por cuanto se requierse establecer un conjunto con las áreas usuarias las diferentes interacciones y cambios que se realizarán a todos los modulos del SI CAPITAL, que requieren modificación con las aplicaciones de las normas internacioanles contables del Sector Público, NICSP</t>
  </si>
  <si>
    <t>8. Implementar NICSP 100%Nuevo marco normativo contable bajo normas internacionales de contabilidad del sector público - NICSP</t>
  </si>
  <si>
    <t xml:space="preserve">CONTRALORA AUXILIAR </t>
  </si>
  <si>
    <t>801015 Servicios consultoria negocios administración corporativa
801016 Gerencia de proyectos
861017 Servicios de capacitación no- cientifica</t>
  </si>
  <si>
    <t xml:space="preserve">CONTRALORA AUXILIAR - SUBDIRECCION DE CAPACITACION - SUBDIRECCION FINANCIERA </t>
  </si>
  <si>
    <t>Radicado el 20 de mayo de 2016 hora 4:19 pm</t>
  </si>
  <si>
    <t>Prestar los servicios profesionales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</si>
  <si>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En estudio previo</t>
  </si>
  <si>
    <t xml:space="preserve">5 dias hábiles </t>
  </si>
  <si>
    <t xml:space="preserve">TOTAL META 7 </t>
  </si>
  <si>
    <t xml:space="preserve">TOTAL META 5 </t>
  </si>
  <si>
    <t>32</t>
  </si>
  <si>
    <t>Suministro de bonos navideños por un valor de ciento cinco mil pesos ($120.000) cada uno para redimir única y exclusivamente por juguetería y/o ropa infantil para los hijos de los servidores(as) de la Contraloría de Bogotá entre las edades de 0-12 años.</t>
  </si>
  <si>
    <t xml:space="preserve">80131504 Servicios de alojamiento </t>
  </si>
  <si>
    <t>Contratar la prestación de servicios para el alojamiento y alimentación de la delegación que asistirá en representación de la Contraloria de Bogotá, a los Juegos Nacionales del Control Fiscal (Previa invitacón)</t>
  </si>
  <si>
    <t>Teniendo en cuenta que lo Juegos Nacionales del Control Fiscal son el máximo evento deportivo que congrega a los deportistas más destacados de cada Contraloria Territorial, se ve la necesidad de contratar servicios  de alojamiento y alimentación para la delegación que represente la entidad</t>
  </si>
  <si>
    <t>53102900 Prendas deportivas</t>
  </si>
  <si>
    <t xml:space="preserve">Contratar la compra de uniformes deportivos para representar a la Contraloria de Bogotá en los Juegos Nacionales de Control Fiscal </t>
  </si>
  <si>
    <t xml:space="preserve">Teniendo en cuenta que los Juegos Nacionales de Control Fiscal son el máximo evento deportivo que congrega a los deportistas mas destacados de cada Contraloria Territorial, se ve la necesidad de contratar la compra de uniformes para la delegación que represente a la entidad en dicho evento. </t>
  </si>
  <si>
    <t xml:space="preserve">Memorando 3-2016-07469 del 30-03-2016
Contrato 31 de 6 de mayo de 2016 con Grupo Laboral Ocupacional SAS </t>
  </si>
  <si>
    <t xml:space="preserve">42192210 Sillas de ruedas </t>
  </si>
  <si>
    <t xml:space="preserve">Adquisicón de dos (2) sillas de ruedas para trasnporte de compañía </t>
  </si>
  <si>
    <t xml:space="preserve">Se hace necesario necesario contratar la compra de dos silla sde ruedas para transporte de compañía que facilite el trasldado de los funcionarios(as) que presentan accidentes de trabajo, bajas repentinas de su salud en las diferentes areas de trabajo, ya sea para el servicio medico de la entidad o para el servisio medico externo </t>
  </si>
  <si>
    <t>432300000 Sofware</t>
  </si>
  <si>
    <t xml:space="preserve">Realización encuesta psicosocial mediante la aplicación de un software especializado para calificar respuestas </t>
  </si>
  <si>
    <t xml:space="preserve">Se requiere dar cumplimiento a las disposiciones legales emitidas por el Ministerio de la Protección Social en la Resolución 2646 de 2008, que establece que las organizaciones son responsables de asumir la evaluación del riesgo psicosocial de sus funcionario a través de la Bateria de Riesgo Psicosocial validadas en Colombia por el Ministerio </t>
  </si>
  <si>
    <t>En desarrollo del programa de ahorro y uso eficiente de agua del PIGA y en cumplimiento al Decreto 3102 de 1997 Art 6 y 7 y Resolución 0242 de 2014 Art 13 se hace necesario adquirir válvulas ahorradoras de agua para las posetas de lavado de toda la Entidad.</t>
  </si>
  <si>
    <t>23241615 Grifos</t>
  </si>
  <si>
    <t>39111503 Diodos emisores de luz (Led)</t>
  </si>
  <si>
    <t>En desarrollo del programa de ahorro y uso eficiente de energìa y  atendiendo la necesidad de optimizar el consumo de energía en el piso 5 de la Sede Principal donde se proyecta la instalación del panel solar se hace necesario la sustitución de las luminarias actuales por una tipo led.</t>
  </si>
  <si>
    <t>25172404  Sistema de almacenaje de combustible hibrido                                     121616002                     Catalizadores de combustión</t>
  </si>
  <si>
    <t>En desarrollo del programa de movilidad urbana sostenible del PIGA y en cumplimiento de la Resolución 242 de 2014 Art 13 en cuanto a uso eficiente de los combustibles se hace necesario la implementación de celdas de hidrogeno en los vehiculos de la Entidad.</t>
  </si>
  <si>
    <t xml:space="preserve">Prestar los servicios para la celebración de la XXI Semana de la Seguridad Social en el trabajo de la Contraloria de Bogotá. </t>
  </si>
  <si>
    <t>Dada la importancia de manetener el compromiso de los funcionarios con sus estilos de vida y trabajo saludable como pilar fundamental y medio para faciliar la prevención y control de los riesgos laborales, se hace necesario desarrollar un evento con caracter promocional que posicione las actividades de seguridad y salud, manteniendo las expectativas de todas las instancias de la entidad y desde luego de sus funcionarios frente a los objetivos y plan de trabajo del SG SST</t>
  </si>
  <si>
    <t xml:space="preserve">93141701
Organización de eventos culturales
</t>
  </si>
  <si>
    <t xml:space="preserve">Dada la importancia institucional de cumplir cabalmente con los términos establecidos por el Decreto 1072 del 26 de mayo de 2015, expedido por el Ministerio de Trabajo para la implementación del Sistema de Gestión de la Seguridad y Salud en el Trabajo, y ante la necesidad de institucionalizarlo y promover el compromiso y la participación de todos lo funcionarios e instancias de la entidad en la identificacion de los peligros, la prevención y el control de los riesgos laborales, así como la promoción y prevención integral de la salud, se hace necesario organizar un evento en una jornada para el lanzamiento de dicho Sistema, centrando la atención de los funcionarios hacia los objetivos del mismo </t>
  </si>
  <si>
    <t>55101515 Material promocional o reportes anuales</t>
  </si>
  <si>
    <t xml:space="preserve">Contratar los servicios de impresión de material promocional del Sistema de Gestión de la Seguridad y Salud en el trabajo de la Contraloria de Bogotá D.C. </t>
  </si>
  <si>
    <t>Dada la importancia institucional de cumplir cabalmente con los términos establecidos por el Decreto 1072 del 26 de mayo de 2015, expedido por el Ministerio de Trabajo para la implementación del Sistema de Gestión de la Seguridad y Salud en el Trabajo, y ante la necesidad de institucionalizarlo y promover el compromiso y la participación de todos lo funcionarios e instancias de la entidad en la identificacion de los peligros, la prevención y el control de los riesgos laborales, así como la promoción y prevención integral de la salud, se hace necesario la impresion de las cartillas y otros elemento promocionales</t>
  </si>
  <si>
    <t>10 dias habiles</t>
  </si>
  <si>
    <t>5 dias habiles</t>
  </si>
  <si>
    <t>1 dias habiles</t>
  </si>
  <si>
    <t>Memorando de radicado de necesidad 3-2016-12746</t>
  </si>
  <si>
    <t>nuevo</t>
  </si>
  <si>
    <t>Memorado radicado de necesidad 3-2016-12741</t>
  </si>
  <si>
    <t>Memorando: 3-2016-07461 del 30-03-2016
Devuelto 
Radicado de necesidad 3-2016-12749 de 23 de mayo de 2016</t>
  </si>
  <si>
    <t>ANGELA CONSUELO LAGOS PRIETO ( E)</t>
  </si>
  <si>
    <t>25101500
Vehículos de 
Pasajeros</t>
  </si>
  <si>
    <t>Se requiere renovar el parque automotor de la Contraloría, para lograr eficiencia en el consumo de combustible y mantenimiento y mejorar el desarrollo de los operativos misionales que se deben cumplir en ejercicio de la labor fiscalizadora de la Entidad.</t>
  </si>
  <si>
    <t>Contratacion Directa</t>
  </si>
  <si>
    <t>Teniendo en  cuenta que las sedes externas estan siendo remodeladas y que serán entregadas al finalizar el año 2015, se proyectará la implementación de la Red Wi-Fi para la viggencia 2016</t>
  </si>
  <si>
    <t>Se requiere con prioridad esta contratación teniendo en cuenta el cumplimiento de los compromisos fijados en el plan de mejoramiento suscrito por la Dirección de TIC</t>
  </si>
  <si>
    <t>Dentro de laEstrategia GEL del MINTIC y conforme a los pryectos fijados en el PETIC 2016-2020 y plan de acción de la presente vigencia se requiere contar con el apoyo de un profesiional que coordine, lidere, y apoye la implementación del Modelo de Seguridad de la información.</t>
  </si>
  <si>
    <t>Se ha identificado que de acuerdo a las modificaciones y reubicaciones de espacios en las diferentes áreas y sedes de la Contraloría de Bogotá,  se ha deteriorado el sistema de cableado estrucutrado, lo que puede generar dificultades en el desempeño de la Red. De igual fiorma se requiere adicionar o reubicar puntos de acuerdo a las necesidades de las áreas.Por ello, se requiere contar con el servicio especializdo que garnatice y certifique las instalaciones de todos los puntos.</t>
  </si>
  <si>
    <t xml:space="preserve">Se requiere contratar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</si>
  <si>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Se requiere Implementar NICSP 100% Nuevo marco normativo contable bajo normas internacionales de contabilidad del sector público - NICSP</t>
  </si>
  <si>
    <t>TOTAL META 8</t>
  </si>
  <si>
    <t>Radicación necesidad: Memorando 3-2016-12000 del 16-05-2016.
Contrato 45 del 31-05-2016, con "Macroproyectos SAS"</t>
  </si>
  <si>
    <t>53101802 Abrigos o chaquetas para hombre
53101804 Abrigos o chaquetas para mujer</t>
  </si>
  <si>
    <t>Memorando: 3-2016-09153 del 15-04-2016
Devuelto el 12 de mayo para ajustes
Se readica de nuevo 3-2016-13289 del 31 de mayo de 2016</t>
  </si>
  <si>
    <t>Se radica necesidad el 16 de mayo de 2016
Contrato suscrito No. 37 de 23 de mayo de 2016 con Luis Alfonso Colmenares Rodriguez</t>
  </si>
  <si>
    <t>Se radica necesidad el 16 de mayo de 2016
Contrato suscrito No. 38 de 23 de mayo de 2016 con Hernando Ferney Marin Rodriguez</t>
  </si>
  <si>
    <t>Teniendo en cuenta que la Contraloría tiene implementado desde el año  2014 el servicio de correo en la nube para 1.000 usuarios se hace necesario hacer la renovación de estas licencias para la vigencia 2016, ya que se constituye en la herramienta de comunicacion institucional.  Se hace necesario adquirir una solución integral de ANTIVIRUS que proteja los equipos de cómputo y los servidores de la entidad, ante posibles ataques informáticos.</t>
  </si>
  <si>
    <t>Radicación necesidad: Memorando 3-2016-07557 del 30-03-2016.
Contrato 32 del 05-05-2016 con U.T. Sofware y Servicios Eficientes (COLSOF) S.A.</t>
  </si>
  <si>
    <t>Memorando de solicitud de contratación del 14 de abril de 2016 
Contrato No. 33 de 17-05-2016. Orden de Compra 8373 Acuerdo Marco de Precios. Con Twity S.A.</t>
  </si>
  <si>
    <t>Memorando de solicitud de contratación del 14 de abril de 2016. 
Contrato No. 34 de 17-05-2016, Orden de compra 8374 Acuerdo Marco de Precios, Confecciones Paez S.A.</t>
  </si>
  <si>
    <t>Memorando de solicitud de contratación del 14 de abril de 2016. 
Contrato No. 35 de 17-05-2016, Orden de compra 8375 Acuerdo Marco de Precios, Twity S.A.</t>
  </si>
  <si>
    <t xml:space="preserve">Memorando de solicitud de contratación del 14 de abril de 2016.
Contrato No. 36 de 17-05-16, Orden de Compra 8376 Acuerdo Marco de Precios, con Fernando Guerrero Caro </t>
  </si>
  <si>
    <t>Memorando 3-2016-07832 del 01-04-2016
Contrato No. 41 de 26-05-2016 con REDEX SAS</t>
  </si>
  <si>
    <t>SALDO = PRESUPUESTO DISPONIBLE  Menos VALOR CONTRATADO Menos ADICIONES A CONTRATOS
7=3-5-6</t>
  </si>
  <si>
    <t>SALDO= PPTO DISPONIBLE- PPTO.  SOLICITADO POR DEPENDENCIAS- ADICIONES 
(8)=(3-4-6)</t>
  </si>
  <si>
    <t>RECURSOS COMPROMETIDOS CON CDP
(10)=(3-9)</t>
  </si>
  <si>
    <t xml:space="preserve">Memorando 3-2016-11993 del 16-05-2016
Contrato No. 39 de 24 de mayo de 2016 con Sergio Alfonso Rodriguez Guerrero </t>
  </si>
  <si>
    <t xml:space="preserve">Memorando 3-2016-11999 del 16-05-2016
Contrato No. 44 de 31 de mayo de 2016 Lorena Jeisel Arias Pinzon </t>
  </si>
  <si>
    <t xml:space="preserve">Memorando 3-2016-11696 del 11-05-2016
Contrato suscrito No. 42 de  27 de mayo de 2016 JAIME ALBERTO VERA ROJAS
</t>
  </si>
  <si>
    <t>Memorando 3-2016-11704 del 11-05-2016
Contrato No. 40 de 26 de mayo de 2016  con DIANA GISELLE CARO MORENO</t>
  </si>
  <si>
    <t>Contratar la adquisicion de insumos para la impresión de dos (2) ediciones de la revista Bogota Economica, un (1) informe de gestión, una (1) cartilla institucional y piezas impresas</t>
  </si>
  <si>
    <t>Adquisicion de suscripcion por un año a periodico El Tiempo (5), El Espectador (3), La Respublica (1), Portafolio (4), Revista Semana (4), Revista Dinero (3), Nuevo Siglo (1)</t>
  </si>
  <si>
    <t xml:space="preserve">Estudio previo </t>
  </si>
  <si>
    <t xml:space="preserve">Memorando 3-2016-14490 de 10-06-2016 radicación de necesidad 
Se devuelve solicitud de contratacion para ajustes </t>
  </si>
  <si>
    <t xml:space="preserve">DIRECCION DE RESPONSABILIDAD FISCAL </t>
  </si>
  <si>
    <t>Prestación de servicios profesionales para apoyar las actuaciones de los procesos de Responsabilidad Fiscal que adelanta la Contraloría de Bogotá, y así evitar que se presente el fenómeno jurídico de la prescripción. Todo ello conforme al reparto que le sea asignado.</t>
  </si>
  <si>
    <t>Se requiere apoyo al desarrollo de los procesos de Responsabilidad Fiscal y Jurisdicción Coactiva desde la vigencia 2010, para evitar que opere el fenómeno jurídico de la prescripción.</t>
  </si>
  <si>
    <r>
      <rPr>
        <b/>
        <sz val="10"/>
        <rFont val="Arial"/>
        <family val="2"/>
      </rPr>
      <t>Meta 8</t>
    </r>
    <r>
      <rPr>
        <sz val="10"/>
        <rFont val="Arial"/>
        <family val="2"/>
      </rPr>
      <t xml:space="preserve">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r>
  </si>
  <si>
    <r>
      <rPr>
        <b/>
        <sz val="10"/>
        <rFont val="Arial"/>
        <family val="2"/>
      </rPr>
      <t>META 7.</t>
    </r>
    <r>
      <rPr>
        <sz val="10"/>
        <rFont val="Arial"/>
        <family val="2"/>
      </rPr>
      <t xml:space="preserve">
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r>
  </si>
  <si>
    <t xml:space="preserve">Adquirir los servicios para realizar la recarga, revisión y mantenimiento de los extintores de la Contraloría de Bogotá D.C, de conformidad con las especificaciones técnicas. </t>
  </si>
  <si>
    <t>Contratar el suministro de la dotación de vestido y calzado para las servidoras y servidores que ocupan el cargo de Auxiliares de Servicios Generales de la Contraloría de Bogotá D.C.</t>
  </si>
  <si>
    <t>Adquisición, configuración e instalación de 1100 licencias de antivirus por un año, para los computadores de la Controlaría de Bogotá.</t>
  </si>
  <si>
    <t>Memorando 3-2016-04294 del 22-02-2016.
Reenviado: 3-2016-09286 del 18-04-2016.
Contrato No. 46 de 09-06-2016 IMPORTADORA COLOMBIANA DE ARTICULOS ESPECIALES LTDA — IMCARE</t>
  </si>
  <si>
    <t>Contrato No. 48 de 14-06-2016 KAPITAL GROUP SAS</t>
  </si>
  <si>
    <t>Memorando 3-2016-07384 del 29-03-2016
Contrato No. 47 de 13-06-2016 GOLD SYS LTDA</t>
  </si>
  <si>
    <t>Radicación de necesidad 20-05-2016
Reenvio de necesidad con ajuste memorando 3-2016-15403 de 21-06-2016
Se ajusta valor de necesidad a 5.420,00 en razon a estudio de mercado</t>
  </si>
  <si>
    <t>Memorando 3-2015-25996 del 14-12-2015.
Devuelto con memorando 3-2016-01084 del 22-01-2016, para realizar ajustes
Radican de nuevo necesidad 3-2016-15384 de 21-06-2016 con ajuste</t>
  </si>
  <si>
    <t xml:space="preserve">Memorando 3-2016-03156 del 10-02-2016
Se realizó prorroga al contrato No. 32-2014 de corredor de seguros de la vigencia anterior, con fecha de terminación 23-09-2016 </t>
  </si>
  <si>
    <t>Memorando 3-2016-07473 del 30-03-2016
Reenviando con ajuste en memorando 3-2016-15151 de 20-06-2016</t>
  </si>
  <si>
    <t>Nota 2: No incluye Avances, gastos por Caja Menor. pagos por Resolución ni servicios públicos</t>
  </si>
  <si>
    <t xml:space="preserve">SALDO APROPIACIÓN DISPONIBLE SEGÚN PREDIS A 30 DE JUNIO DE 2016 
</t>
  </si>
  <si>
    <t>Saldo disponible para esta necesidad</t>
  </si>
  <si>
    <t>Nota 5: Por proceso de armonización presupuestal, en el mes de junio de 2016, no se suscribieron contratos con cargo a Inversión</t>
  </si>
  <si>
    <t>Saldo que queda disponible, teniendo en cuenta con el contrato suscrito No. 12-2016.</t>
  </si>
  <si>
    <t xml:space="preserve">Memorando 3-2015-25467 del 04-12-2015
Devuelto para ajustes con memorando 3-2016-00473 del 13-01-2016
Reenviado Memorando   3-2016-04715 del 25-02-2016.
Memorando 3-2016-12218 de 18-05-2016 se radica necesidad teniendo en cuenta el levantamiento de la suspensión presupuestal. Se expide CDP No. 262  de2 4-05-2016 por valor de 860.000.000 </t>
  </si>
  <si>
    <t>SANDRA CORTES</t>
  </si>
  <si>
    <t>331150742-1195</t>
  </si>
  <si>
    <t xml:space="preserve">Fortalecimiento al Sistema Integrado de Gestión y de la Capacidad Institucional </t>
  </si>
  <si>
    <r>
      <rPr>
        <b/>
        <sz val="10"/>
        <rFont val="Arial"/>
        <family val="2"/>
      </rPr>
      <t>META 3 Gestión Documental Proyecto 1195</t>
    </r>
    <r>
      <rPr>
        <sz val="10"/>
        <rFont val="Arial"/>
        <family val="2"/>
      </rPr>
      <t xml:space="preserve">
Programa del sistema integrado de  conservación para Archivo Documental</t>
    </r>
  </si>
  <si>
    <r>
      <rPr>
        <b/>
        <sz val="10"/>
        <rFont val="Arial"/>
        <family val="2"/>
      </rPr>
      <t>META 3 Gestión Documental Proyecto 1195</t>
    </r>
    <r>
      <rPr>
        <sz val="10"/>
        <rFont val="Arial"/>
        <family val="2"/>
      </rPr>
      <t xml:space="preserve">
Programa de capacitación Decreto 1080 de 2015 y Ley 594 de 2000</t>
    </r>
  </si>
  <si>
    <t>331150743-1196</t>
  </si>
  <si>
    <t>Fortalecimiento al mejoramiento de la Infraestructura Física de la Contraloria de Bogotá</t>
  </si>
  <si>
    <r>
      <rPr>
        <b/>
        <sz val="10"/>
        <rFont val="Arial"/>
        <family val="2"/>
      </rPr>
      <t xml:space="preserve">META 1  Adecuar sedes y áreas de trabajo PROYECTO 1196
</t>
    </r>
    <r>
      <rPr>
        <sz val="10"/>
        <rFont val="Arial"/>
        <family val="2"/>
      </rPr>
      <t xml:space="preserve">
Estudio y diseño para el mejoramiento de la eficiencia lumínica, evaluando la red eléctrica y su actualización, para la implementación de luminarias de tecnología tipo Led  para las sedes de la Entidad, cumpliendo con las normas técnicas colombianas NTC 2050, el Reglamento Técnico de Instalaciones Eléctricas RETIE y el Reglamento Técnico de Luminarias - RETILAP.
Objeto: Estudio, diseño y automatización de sistemas de iluminación LED para el Edificio de la sede principal de la Contraloria de Bogotá. </t>
    </r>
  </si>
  <si>
    <r>
      <rPr>
        <b/>
        <sz val="10"/>
        <rFont val="Arial"/>
        <family val="2"/>
      </rPr>
      <t xml:space="preserve">META 1  Adecuar sedes y áreas de trabajo PROYECTO 1196
</t>
    </r>
    <r>
      <rPr>
        <sz val="10"/>
        <rFont val="Arial"/>
        <family val="2"/>
      </rPr>
      <t xml:space="preserve">
Suministro e instalación de mobiliario para oficinas y áreas de archivo, para las diferentes dependencias y sedes de la Contraloría de Bogotá, D.C.</t>
    </r>
  </si>
  <si>
    <r>
      <rPr>
        <b/>
        <sz val="10"/>
        <rFont val="Arial"/>
        <family val="2"/>
      </rPr>
      <t xml:space="preserve">META 1  Adecuar sedes y áreas de trabajo PROYECTO 1196
</t>
    </r>
    <r>
      <rPr>
        <sz val="10"/>
        <rFont val="Arial"/>
        <family val="2"/>
      </rPr>
      <t xml:space="preserve">
Obras  de mitigación para el  manejo de aguas servidas, superficiales y estabilidad geotécnica de la sede vacacional Hotel Club y Centro de Estudios de la Contraloría de Bogotá, ubicada en las fincas Pacande y Yajaira de la Vereda el Espinalito Municipio de Fusagasuga.</t>
    </r>
  </si>
  <si>
    <r>
      <rPr>
        <b/>
        <sz val="10"/>
        <rFont val="Arial"/>
        <family val="2"/>
      </rPr>
      <t>META 1  Adecuar sedes y áreas de trabajo PROYECTO 1196</t>
    </r>
    <r>
      <rPr>
        <sz val="10"/>
        <rFont val="Arial"/>
        <family val="2"/>
      </rPr>
      <t xml:space="preserve">
Mantenimiento preventivo y correctivo de las puertas en vidrio templado instaladas en los accesos en las diferentes dependencias del edificio Lotería de Bogotá, sede principal de la Contraloría de Bogotá.</t>
    </r>
  </si>
  <si>
    <r>
      <rPr>
        <b/>
        <sz val="10"/>
        <rFont val="Arial"/>
        <family val="2"/>
      </rPr>
      <t xml:space="preserve">META 1  Adecuar sedes y áreas de trabajo PROYECTO 1196
</t>
    </r>
    <r>
      <rPr>
        <sz val="10"/>
        <rFont val="Arial"/>
        <family val="2"/>
      </rPr>
      <t xml:space="preserve">
Interventoría técnica, administrativa, jurídica, financiera y ambiental de la obras de mitigación para el  manejo de aguas servidas, superficiales y estabilidad geotécnica del Centro de Estudios de la Contraloría de Bogotá. </t>
    </r>
  </si>
  <si>
    <t>331150742-1199</t>
  </si>
  <si>
    <t>Fortalecimiento al Control Social a la Gestión Pública</t>
  </si>
  <si>
    <r>
      <rPr>
        <b/>
        <sz val="10"/>
        <rFont val="Arial"/>
        <family val="2"/>
      </rPr>
      <t xml:space="preserve">META 5  PROYECTO 1199: </t>
    </r>
    <r>
      <rPr>
        <sz val="10"/>
        <rFont val="Arial"/>
        <family val="2"/>
      </rPr>
      <t xml:space="preserve">Desarrollar y ejecutar una estrategia institucional en el Marco del Plan Anticorrupción de la Contraloria de Bogotá D.C.
</t>
    </r>
    <r>
      <rPr>
        <b/>
        <sz val="10"/>
        <rFont val="Arial"/>
        <family val="2"/>
      </rPr>
      <t xml:space="preserve">Objeto del contrato </t>
    </r>
    <r>
      <rPr>
        <sz val="10"/>
        <rFont val="Arial"/>
        <family val="2"/>
      </rPr>
      <t xml:space="preserve">
Prestación de servicios para la organización, administración y ejecución de acciones logísticas para la realización de eventos institucionales e interinstitucionales requeridos por la Contraloría de Bogotá D.C.
</t>
    </r>
    <r>
      <rPr>
        <b/>
        <sz val="10"/>
        <rFont val="Arial"/>
        <family val="2"/>
      </rPr>
      <t>NOTA</t>
    </r>
    <r>
      <rPr>
        <sz val="10"/>
        <rFont val="Arial"/>
        <family val="2"/>
      </rPr>
      <t xml:space="preserve">:El 30 de Marzo de 2016 se suscribió la prórroga No. 1  al Contrato 95 de 2015 con SOCIEDAD HOTELERA TEQUENDAMA S.A., por 5 meses y fecha de terminación  30 de agosto de 2016.  (Nota:  Para esta meta existen recursos de reserva presupuestal vigencia 2015, por valor de $19.654.946).
La contratación de la vigencia 2016 se encuentra en témino para iniciar el nuevo proceso, con el fin de contratar la  prestación del servicio para el apoyo logístico requerido. Recursos asignados vigencia 2016:80.000.000
</t>
    </r>
  </si>
  <si>
    <r>
      <rPr>
        <b/>
        <sz val="10"/>
        <rFont val="Arial"/>
        <family val="2"/>
      </rPr>
      <t xml:space="preserve">Metas 1, 2 y 3 Proyecto 1199
</t>
    </r>
    <r>
      <rPr>
        <sz val="10"/>
        <rFont val="Arial"/>
        <family val="2"/>
      </rPr>
      <t xml:space="preserve">Contratar con una Institución de Educación Superior pública o privada, avalada por el Ministerio de Educación la realización de acciones ciudadanas especiales enmarcadas en procesos pedagógicos orientados a la formación en control social, ejecutando los mecanismos de interacción, de control social y las acciones ciudadanas especiales enfocadas a un control fiscal con participación ciudadana, con los bienes y servicios inherentes, necesarios y la medición de satisfacción de los clientes, así:
</t>
    </r>
    <r>
      <rPr>
        <b/>
        <sz val="10"/>
        <rFont val="Arial"/>
        <family val="2"/>
      </rPr>
      <t>META 1</t>
    </r>
    <r>
      <rPr>
        <sz val="10"/>
        <rFont val="Arial"/>
        <family val="2"/>
      </rPr>
      <t xml:space="preserve"> </t>
    </r>
    <r>
      <rPr>
        <b/>
        <sz val="10"/>
        <rFont val="Arial"/>
        <family val="2"/>
      </rPr>
      <t xml:space="preserve">Proyecto 1199. </t>
    </r>
    <r>
      <rPr>
        <sz val="10"/>
        <rFont val="Arial"/>
        <family val="2"/>
      </rPr>
      <t xml:space="preserve">Desarrollar pedagogía social, formativa e ilustrativa $390,000,000
</t>
    </r>
    <r>
      <rPr>
        <b/>
        <sz val="10"/>
        <rFont val="Arial"/>
        <family val="2"/>
      </rPr>
      <t xml:space="preserve">META 2 Proyecto 1199. </t>
    </r>
    <r>
      <rPr>
        <sz val="10"/>
        <rFont val="Arial"/>
        <family val="2"/>
      </rPr>
      <t xml:space="preserve"> Realizar acciones ciudadanas especiales $300,000,000
</t>
    </r>
    <r>
      <rPr>
        <b/>
        <sz val="10"/>
        <rFont val="Arial"/>
        <family val="2"/>
      </rPr>
      <t xml:space="preserve">META 3 Proyecto 1199. </t>
    </r>
    <r>
      <rPr>
        <sz val="10"/>
        <rFont val="Arial"/>
        <family val="2"/>
      </rPr>
      <t xml:space="preserve"> Utilizar los medios locales de comunicación $170,000,000.</t>
    </r>
  </si>
  <si>
    <r>
      <rPr>
        <b/>
        <sz val="10"/>
        <color indexed="8"/>
        <rFont val="Arial"/>
        <family val="2"/>
      </rPr>
      <t>META 2 PIGA PROYECTO 1195</t>
    </r>
    <r>
      <rPr>
        <sz val="10"/>
        <color indexed="8"/>
        <rFont val="Arial"/>
        <family val="2"/>
      </rPr>
      <t xml:space="preserve">
Adquisiciòn de luminarias tipo Let para la sustituciòn de las actuales en el pìso 5 de la Sede Principal de la Entidad </t>
    </r>
  </si>
  <si>
    <r>
      <rPr>
        <b/>
        <sz val="10"/>
        <color indexed="8"/>
        <rFont val="Arial"/>
        <family val="2"/>
      </rPr>
      <t>META 2 PIGA PROYECTO 1195</t>
    </r>
    <r>
      <rPr>
        <sz val="10"/>
        <color indexed="8"/>
        <rFont val="Arial"/>
        <family val="2"/>
      </rPr>
      <t xml:space="preserve">
Suministro, instalación y mantenimiento por un año de  de sistemas de celdas de hidrògeno para ahorro de combustible en 9 vehìculos del parque automotor de la Entidad. </t>
    </r>
  </si>
  <si>
    <r>
      <rPr>
        <b/>
        <sz val="10"/>
        <color indexed="8"/>
        <rFont val="Arial"/>
        <family val="2"/>
      </rPr>
      <t>META 2 PIGA PROYECTO 1195</t>
    </r>
    <r>
      <rPr>
        <sz val="10"/>
        <color indexed="8"/>
        <rFont val="Arial"/>
        <family val="2"/>
      </rPr>
      <t xml:space="preserve">
Prestación del servicio de diseño  e implementaciòn de un sistema de reutilizaciòn de aguas lluvias en 2 sedes de la Entidad y presentaciòn de alternativas tecnologicas de ahorro de agua en la Contraloìa de Bogotà. </t>
    </r>
  </si>
  <si>
    <r>
      <rPr>
        <b/>
        <sz val="10"/>
        <color indexed="8"/>
        <rFont val="Arial"/>
        <family val="2"/>
      </rPr>
      <t>META 2 PIGA PROYECTO 1195</t>
    </r>
    <r>
      <rPr>
        <sz val="10"/>
        <color indexed="8"/>
        <rFont val="Arial"/>
        <family val="2"/>
      </rPr>
      <t xml:space="preserve">
Suministro, instalación y puesta en servicio de un sistema de generación de energía a través de paneles solares fotovoltaicos para la sede principal de la Contraloría de Bogotá</t>
    </r>
  </si>
  <si>
    <r>
      <rPr>
        <b/>
        <sz val="10"/>
        <color indexed="8"/>
        <rFont val="Arial"/>
        <family val="2"/>
      </rPr>
      <t>META 2 PIGA PROYECTO 1195</t>
    </r>
    <r>
      <rPr>
        <sz val="10"/>
        <color indexed="8"/>
        <rFont val="Arial"/>
        <family val="2"/>
      </rPr>
      <t xml:space="preserve">
Servicio de ilustración, diseño y diagramación, corrección de estilo e impresión de trescientos (300) ejemplares de un libro que reúna los cuentos que participaron en el tercer concurso de cuento interno sobre temáticas ambientales de la entidad, así como información del PIGA.</t>
    </r>
  </si>
  <si>
    <r>
      <rPr>
        <b/>
        <sz val="10"/>
        <color indexed="8"/>
        <rFont val="Arial"/>
        <family val="2"/>
      </rPr>
      <t>META 2 PIGA PROYECTO 1195</t>
    </r>
    <r>
      <rPr>
        <sz val="10"/>
        <color indexed="8"/>
        <rFont val="Arial"/>
        <family val="2"/>
      </rPr>
      <t xml:space="preserve">
Diseño, diagramación e impresión de calendarios de escritorio del año 2017, relacionados con el Plan Institucional de Gestión Ambiental -PIGA de la Contraloria de Bogota D.C</t>
    </r>
  </si>
  <si>
    <r>
      <rPr>
        <b/>
        <sz val="10"/>
        <rFont val="Arial"/>
        <family val="2"/>
      </rPr>
      <t>META 4 PROYECTO 1195</t>
    </r>
    <r>
      <rPr>
        <sz val="10"/>
        <rFont val="Arial"/>
        <family val="2"/>
      </rPr>
      <t xml:space="preserve">
Implementar NICSP 100% Nuevo marco normativo contable bajo normas internacionales de contabilidad del sector público - NICSP</t>
    </r>
  </si>
  <si>
    <t>DIRECCION TECNICA DE PLANEACION</t>
  </si>
  <si>
    <t>331150744-1194</t>
  </si>
  <si>
    <t>Fortalecimiento de la Infraestructura de Tecnologias de la Información y las Comunicaciones de la Contraloria de Bogotá D.C.</t>
  </si>
  <si>
    <r>
      <rPr>
        <b/>
        <sz val="10"/>
        <rFont val="Arial"/>
        <family val="2"/>
      </rPr>
      <t>META 1  Diseñar e implementar Sistema Integrado de Control Fiscal PROYECTO 1194</t>
    </r>
    <r>
      <rPr>
        <sz val="10"/>
        <rFont val="Arial"/>
        <family val="2"/>
      </rPr>
      <t xml:space="preserve">
Contratación de servicios de desarrollo, matenimiento y soporte de los aplicativos PERNO-PREDIS-PAC-LIMAY - SAE-SAI de SI-CAPITAL.</t>
    </r>
  </si>
  <si>
    <r>
      <rPr>
        <b/>
        <sz val="10"/>
        <rFont val="Arial"/>
        <family val="2"/>
      </rPr>
      <t>META 2 Diseñar e implementar Sistema de Gestión de Seguridad de la Información PROYECTO 1194</t>
    </r>
    <r>
      <rPr>
        <sz val="10"/>
        <rFont val="Arial"/>
        <family val="2"/>
      </rPr>
      <t xml:space="preserve">
Contratación de canales dedicados de internet y de datos. Contrtar los Servicios Integrales de Telecomunicaciones requeridos por la Contraloria de Bogotá. </t>
    </r>
  </si>
  <si>
    <r>
      <rPr>
        <b/>
        <sz val="10"/>
        <rFont val="Arial"/>
        <family val="2"/>
      </rPr>
      <t>META 2 Diseñar e implementar Sistema de Gestión de Seguridad de la Información PROYECTO 1194</t>
    </r>
    <r>
      <rPr>
        <sz val="10"/>
        <rFont val="Arial"/>
        <family val="2"/>
      </rPr>
      <t xml:space="preserve">
Adquisición de una solución de hardware y Software para la  Edición y Producción de Videos Institucionales</t>
    </r>
  </si>
  <si>
    <r>
      <rPr>
        <b/>
        <sz val="10"/>
        <rFont val="Arial"/>
        <family val="2"/>
      </rPr>
      <t>META 2 Diseñar e implementar Sistema de Gestión de Seguridad de la Información PROYECTO 1194</t>
    </r>
    <r>
      <rPr>
        <sz val="10"/>
        <rFont val="Arial"/>
        <family val="2"/>
      </rPr>
      <t xml:space="preserve">
Contratación de Servicios para la actualización, ampliación y mantenimiento del cableado estrucutrado</t>
    </r>
  </si>
  <si>
    <r>
      <rPr>
        <b/>
        <sz val="10"/>
        <rFont val="Arial"/>
        <family val="2"/>
      </rPr>
      <t>META 2 Diseñar e implementar Sistema de Gestión de Seguridad de la Información PROYECTO 1194</t>
    </r>
    <r>
      <rPr>
        <sz val="10"/>
        <rFont val="Arial"/>
        <family val="2"/>
      </rPr>
      <t xml:space="preserve">
Contratación de servicios profesionales para la implementación de la herramienra de centralización de requerimientos de desarrollo en la Dirección de TIC</t>
    </r>
  </si>
  <si>
    <r>
      <rPr>
        <b/>
        <sz val="10"/>
        <rFont val="Arial"/>
        <family val="2"/>
      </rPr>
      <t>META 2 Diseñar e implementar Sistema de Gestión de Seguridad de la Información PROYECTO 1194</t>
    </r>
    <r>
      <rPr>
        <sz val="10"/>
        <rFont val="Arial"/>
        <family val="2"/>
      </rPr>
      <t xml:space="preserve">
Adquisición e instalación de sistema de aire acondicionado In Row para Datacenter.</t>
    </r>
  </si>
  <si>
    <r>
      <rPr>
        <b/>
        <sz val="10"/>
        <rFont val="Arial"/>
        <family val="2"/>
      </rPr>
      <t>META 2 Diseñar e implementar Sistema de Gestión de Seguridad de la Información PROYECTO 1194</t>
    </r>
    <r>
      <rPr>
        <sz val="10"/>
        <rFont val="Arial"/>
        <family val="2"/>
      </rPr>
      <t xml:space="preserve">
Contratación de servicios de Help Desk, administración y mantenimiento de plataforma tecnológica.</t>
    </r>
  </si>
  <si>
    <r>
      <rPr>
        <b/>
        <sz val="10"/>
        <rFont val="Arial"/>
        <family val="2"/>
      </rPr>
      <t>META 2 Diseñar e implementar Sistema de Gestión de Seguridad de la Información PROYECTO 1194</t>
    </r>
    <r>
      <rPr>
        <sz val="10"/>
        <rFont val="Arial"/>
        <family val="2"/>
      </rPr>
      <t xml:space="preserve">
Renovación licenciamiento Autocad y Suit de Adobe.</t>
    </r>
  </si>
  <si>
    <r>
      <rPr>
        <b/>
        <sz val="10"/>
        <rFont val="Arial"/>
        <family val="2"/>
      </rPr>
      <t>META 2 Diseñar e implementar Sistema de Gestión de Seguridad de la Información PROYECTO 1194</t>
    </r>
    <r>
      <rPr>
        <sz val="10"/>
        <rFont val="Arial"/>
        <family val="2"/>
      </rPr>
      <t xml:space="preserve">
Adquisición de Solución WI-FI- para sedes Externas</t>
    </r>
  </si>
  <si>
    <t xml:space="preserve">Saldo disponible para esta necesidad despues de suscribir el Cotrato No. 4
</t>
  </si>
  <si>
    <t xml:space="preserve">SANDRA SOTELO </t>
  </si>
  <si>
    <t>Memorando 3-2015-26853 del 29-12-2015.  y memorando 3-2016-00035 de 04-01-2016
Contaro 11 del 22-02-2016 con PUBLICACIONES SEMANA S.A</t>
  </si>
  <si>
    <t xml:space="preserve">Memorando 3-2015-26853 del 29-12-2015.
Se devuelve necesidad con morando 3-2016-00777 de 18-01-2016, en razón a que el contrato no. 107-2015 (Espectador), se encuentraba en eejecución con fecha de terminación 09-2016. Se devuelve necesidad con morando 3-2016-00943 de 20-01-2016, en razón los siguientes se encontraba en ejecución: Contrato 099-2015 La Republica con fecha de terminación 08-2016, Contrato 118-2015 El Teimpo con fecha de terminación 08-2016, Contrato 117-2015 Portafolio con fecha de terminación 11-2016.
</t>
  </si>
  <si>
    <t>FECHA DE CORTE: 31-07-2016</t>
  </si>
  <si>
    <t>Fecha de corte: 31-07-2016</t>
  </si>
  <si>
    <t>En proceso de contratación</t>
  </si>
  <si>
    <t>Memorando 3-2016-07847 del 01-04-2016.
Devuelto para ajustes.
Reenviado: 3-2016-09308 del 18-04-2016
Radicado de necesidad 3-2016-12894 de 25 de mayo de 2016
Se remite a Subdireccion de Contratación con memorando 3-2016-18033 de 15-07-2016</t>
  </si>
  <si>
    <t>OSCAR JULIAN SANCHEZ CASAS</t>
  </si>
  <si>
    <t>Se radica necesidad con memorando 3-2016-17583 de 12-07-2016 
Se devuelve el 18-07-2016, para ajustes.
Se radica de nuevo neceisdad con memorando 3-2016-18173 de 18-07-2016</t>
  </si>
  <si>
    <t>Suministro de bienes conformadas por tóner, unidades fusor y tambor de imagen, para la impresoras de la Contraloria de Bogotá D.C., de conformidad con las especificaciones técnicas descritas en las fechas adjuntas al presente documento.</t>
  </si>
  <si>
    <r>
      <rPr>
        <b/>
        <sz val="10"/>
        <color indexed="8"/>
        <rFont val="Arial"/>
        <family val="2"/>
      </rPr>
      <t>META 2 PIGA PROYECTO 1195</t>
    </r>
    <r>
      <rPr>
        <sz val="10"/>
        <color indexed="8"/>
        <rFont val="Arial"/>
        <family val="2"/>
      </rPr>
      <t xml:space="preserve">
Adquisición de bolsas biodegradables y compostales y Bolsas plásticas de baja densidad para el manejo y disposición de los residuos ordinarios y reciclables de la Contraloría de Bogotá.</t>
    </r>
  </si>
  <si>
    <t>Se radica necesidad con memorando 3-2016-17821 de 14-07-2016</t>
  </si>
  <si>
    <r>
      <rPr>
        <b/>
        <sz val="10"/>
        <rFont val="Arial"/>
        <family val="2"/>
      </rPr>
      <t>META 2 PIGA PROYECTO 1195</t>
    </r>
    <r>
      <rPr>
        <sz val="10"/>
        <rFont val="Arial"/>
        <family val="2"/>
      </rPr>
      <t xml:space="preserve">
Contratar la prestación del servicio de mantenimiento de material vegetal para la Contraloría de Bogotá, en sus diferentes sedes.
</t>
    </r>
  </si>
  <si>
    <t>Se radica necesidad con memorando 3-2016-18143 de 18-07-2016</t>
  </si>
  <si>
    <t>Memorando 3-2016-07847 del 01-04-2016.
Devuelto para ajustes.
Reenviado: 3-2016-09316 del 18-04-2016
Memorando de radicado de necesidad 3-2016-12849 de 24 de mayo de 2016.
Radicado con ajuste en cantidades, en la solicitud de contratación con memorado 3-2016-17581 de 12-07-2016</t>
  </si>
  <si>
    <t>Memorando 3-2016-18391 de 21-07-2016</t>
  </si>
  <si>
    <t xml:space="preserve">Contratar la prestación de servicios de un (01) instructor de baile con el fin de conformar el Grupo de Danzas de la Contraloría </t>
  </si>
  <si>
    <t xml:space="preserve">Se hace necesario contratar los servicios de instructor de baile para fortalecer las actividades sociales y culturales de la entidad para que representen a la entidad en muestras culturales distritales. </t>
  </si>
  <si>
    <t>Memorando 3-2016-18391 de 21-07-2016, se radica necesidad de: Entrenador de Fútbol $6.400.000), entrenador de Voleibol ($6.400.000), Entrenador de Baloncesto ($6.400.000)</t>
  </si>
  <si>
    <t xml:space="preserve">En elaboración de estudio previo </t>
  </si>
  <si>
    <t>25-12-216</t>
  </si>
  <si>
    <t>Se aprueba necesidad de contratacion en Junta de Compras No. 6 de 20-06-2016.
Se radica necesidad memorando 3-2016-15405 de 21-06-2016</t>
  </si>
  <si>
    <t xml:space="preserve">Contratar los servicios profesionales -abogados-para que adelanten los procesos de responsabilidad fiscal que se tramitan en la Contraloría de Bogotá y así evitar que se presenten los fenómenos jurídicos de prescripción y de la caducidad. Todo ello conforme al reparto que le sea asignado. </t>
  </si>
  <si>
    <t>MAURICIO BARON GRANADOS - Director Responsabilidad Fiscal y Jurisdiccion  Coactiva</t>
  </si>
  <si>
    <t>80121704  Servicios legales sobre contratos</t>
  </si>
  <si>
    <t>80121704  Servicios legales sobre contratos
80121706 Servicios Legales sobre derecho laboral.
80121707 Servicios Legales para disputas laborales.</t>
  </si>
  <si>
    <t xml:space="preserve">Adquisción de sillas de evacuación por escaleras, para el Plan de Prevención, Preparación y respuesta ante emergencias de la Contraloria de Bogotá. </t>
  </si>
  <si>
    <t>Esta necesidad fue aprobado en Junta de Compras No. 8 -2016.
Se radica necesidad con memorando 3-2016-19029 de 26-07-2016</t>
  </si>
  <si>
    <t>Contratar el servicio de transporte terrestre de ida y regreso a Giradot (Cundinamarca) a fin de trasladar los servidores de la Contraloría de Bogotá, D.C. con su grupo de beneficiarios y  movilizarlos dentro del municipio de Girardot , con el fin de que que asistan a las diferentes actividades programadas en el marco de la XXX Olimpiadas Internas de Integración Cultural 2016</t>
  </si>
  <si>
    <t>Memorando 3-2016-17603 de 12-07-2016
Memorando 3-2016-19153 de 27-07-2016, necesidad ajustada</t>
  </si>
  <si>
    <t xml:space="preserve">Desarrollar y ejecutar estrategias para fortalecer el Sistema Integrado de Gestión - SIG en la Contraloria de Bogotá, D.C. a cargo de la Dirección de Planeación </t>
  </si>
  <si>
    <r>
      <rPr>
        <b/>
        <sz val="10"/>
        <rFont val="Arial"/>
        <family val="2"/>
      </rPr>
      <t>META 1 PROYECTO 1195</t>
    </r>
    <r>
      <rPr>
        <sz val="10"/>
        <rFont val="Arial"/>
        <family val="2"/>
      </rPr>
      <t xml:space="preserve">
Meta 1 "</t>
    </r>
    <r>
      <rPr>
        <i/>
        <sz val="10"/>
        <rFont val="Arial"/>
        <family val="2"/>
      </rPr>
      <t>Desarrollar y ejecutar estrategias para fortalecer el Sistema Integrado de Gestión - SIG en la Contraloria de Bogotá, D.C. a cargo de la Dirección de Planeación"</t>
    </r>
  </si>
  <si>
    <t>Se aprueba necesidad de contratación en Junta de Compras No. 8 de 25-07-2016.
Se encuentra en proceso de trasldo de recursos de la Meta 1 del Proyecto 1196 a la Meta 5 del Proyecto 1195.
Memorando de radicación de necesidad 3-2016-19244 de 28-07-2016</t>
  </si>
  <si>
    <r>
      <rPr>
        <b/>
        <sz val="10"/>
        <rFont val="Arial"/>
        <family val="2"/>
      </rPr>
      <t>META 5 PROYECTO 1195</t>
    </r>
    <r>
      <rPr>
        <sz val="10"/>
        <rFont val="Arial"/>
        <family val="2"/>
      </rPr>
      <t xml:space="preserve">
Meta 5 "Apoyar el 100% de los Procesos de Responsabilidad Fiscal proximos a preescribir"</t>
    </r>
  </si>
  <si>
    <r>
      <rPr>
        <b/>
        <sz val="10"/>
        <rFont val="Arial"/>
        <family val="2"/>
      </rPr>
      <t>META 5 PROYECTO 1195</t>
    </r>
    <r>
      <rPr>
        <sz val="10"/>
        <rFont val="Arial"/>
        <family val="2"/>
      </rPr>
      <t xml:space="preserve">
Contratar los servicios profesionales –abogados- para que adelantes los procesos de responsabilidad fiscal que ese tramitan en la Contraloría de Bogotá y así evitar que se presenten los fenómenos jurídicos de la prescripción y de la caducidad. Todo ello conforme al reparto que sea asignado. 
</t>
    </r>
  </si>
  <si>
    <t xml:space="preserve">Se requiere apoyo al desarrollo de los procesos de Responsabilidad Fiscal y Jurisdicción Coactiva,  para evitar que opere el fenómeno jurídico de la prescripción y la caducidad </t>
  </si>
  <si>
    <t>Se aprueba necesidad de contratación en Junta de Compras No. 8 de 25-07-2016.
Se encuentra en proceso de trasldo de recursos de la Meta 1 del Proyecto 1196 a la Meta 5 del Proyecto 1195.</t>
  </si>
  <si>
    <t xml:space="preserve">77101601 Planificación de Desarrollo Ambiental Urbano </t>
  </si>
  <si>
    <t>En desarrollo del PAD 2016 en la Dirección de Hbitat y Ambiente, de acuerdo a los establecido en el Acuerdo 519 de 2012, la Constitución Política de Colombai Art. 209 y la Resolución Reglamentaria 041-2014, se hace necesario contrtar personal suficiente e idoneo para atender los requerimientos técnicos ambientales de la dependencia, que surgan en desarrollo de las funciones en el proceso auditor del JBJCM, el IDIGER-FONDIGER y la SDA</t>
  </si>
  <si>
    <t>LUZ MARY PERALTA RODRIGUEZ - Dirección Hábitat y Ambiente</t>
  </si>
  <si>
    <r>
      <rPr>
        <b/>
        <sz val="10"/>
        <rFont val="Arial"/>
        <family val="2"/>
      </rPr>
      <t>META 2 Diseñar e implementar Sistema de Gestión de Seguridad de la Información PROYECTO 1194</t>
    </r>
    <r>
      <rPr>
        <sz val="10"/>
        <rFont val="Arial"/>
        <family val="2"/>
      </rPr>
      <t xml:space="preserve">
Adición 1 al contrato 92 de 2015 con ETB, Objeto: Contratar los Servicios Integrales de Conectividad requeridos por la Contraloría de Bogotá D.c.</t>
    </r>
  </si>
  <si>
    <t>Se restan recursos de la necesidad de canales dedicados de internet y datos, teniendo en cuenta que el Contrato No. 092 de 2015 suscrito con la Empresa de Telecomunicaciones de Bogotá- ETB, termina  el 28 de julio de 2016, y los servicios son requeridos como prioridad en el ejercicio del control fiscal de la Contraloría de Bogotá.</t>
  </si>
  <si>
    <t>RODRIGO HERNAN REY LOPEZ</t>
  </si>
  <si>
    <t>811120 Servicios de
datos
811121 Servicios de
internet</t>
  </si>
  <si>
    <t>Prestación de servicios de Avaluó y Peritaje de dos (2) camionetas, cuatro (4) camperos y (2) Campero3400 cc   de propiedad de la Contraloría de Bogotá.</t>
  </si>
  <si>
    <r>
      <rPr>
        <b/>
        <sz val="10"/>
        <color indexed="8"/>
        <rFont val="Arial"/>
        <family val="2"/>
      </rPr>
      <t>META 2 PIGA PROYECTO 1195</t>
    </r>
    <r>
      <rPr>
        <sz val="10"/>
        <color indexed="8"/>
        <rFont val="Arial"/>
        <family val="2"/>
      </rPr>
      <t xml:space="preserve">
Adquisción de vàlvulas ahorradoras para las llaves de las posetas de lavado de la Entidad
Objeto: Adquisición de 25 válvulas economizadoras de dos piezas para llave tipo jardín. 
</t>
    </r>
  </si>
  <si>
    <t>Memorando 3-2016-19087 de 27-07-2016</t>
  </si>
  <si>
    <t>Memorando 3-2016-07847 del 01-04-2016.
Devuelto para ajustes.
Reenviado: 3-2016-09316 del 18-04-2016
Radicado de necesidad 3-2016-12847 de 25-05-2016
Radica necesidad con ajustes 3-2016-19402 de 29-07-2016</t>
  </si>
  <si>
    <t>Contratar la Prestación de Servicios de logística para el Lanzamiento del Subsistema de Gestión de la Seguridad y Salud en el Trabajo de la Contraloría de Bogotá, D.C, de conformidad con la especificaciones técnicas.</t>
  </si>
  <si>
    <t>Memorando 3-2016-18863 de 26-07-2016</t>
  </si>
  <si>
    <t>En estudios previos</t>
  </si>
  <si>
    <t>Radico necesidad con memorando 3-2016-12615 de 20 de mayo de 2016.
Devuelto para ajuste el 13-06-2016. 
De acuerdo a la decisión aprobada en Junta de Compras No. 8 se solicita traslado de recursos por valor de $600,000,00 a la Meta 2 del proyecto 1196.</t>
  </si>
  <si>
    <t>De acuerdo a la decisión aprobada en Junta de Compras No. 8 se solicita traslado de recursos por valor de $600,000,00 a la Meta 2 del proyecto 1196.</t>
  </si>
  <si>
    <r>
      <rPr>
        <b/>
        <sz val="10"/>
        <rFont val="Arial"/>
        <family val="2"/>
      </rPr>
      <t xml:space="preserve">META 1  Adecuar sedes y áreas de trabajo PROYECTO 1196
</t>
    </r>
    <r>
      <rPr>
        <sz val="10"/>
        <rFont val="Arial"/>
        <family val="2"/>
      </rPr>
      <t xml:space="preserve">
Mantenimiento, adecuación y remodelación de las áreas de trabajo para las sedes de la Contraloría de Bogotá D.C.
Objeto: Realizar el mantenimiento integral preventivo y correctivo de bienes inmuebles, adecuaciones locativas y obras de mejora que se requieran para las sedes de la Contraloría de Bogotá D.C.</t>
    </r>
  </si>
  <si>
    <t xml:space="preserve">Radicacion de necesidad 3-2016-14764 de 14-6-2016.
Memorando 3-2016-18657 de 25-07-2016, unifican necesidad y radican de nuevo </t>
  </si>
  <si>
    <t>Estudios previos</t>
  </si>
  <si>
    <t xml:space="preserve">Adquisición de Kits de carretera para dotar adecuadamente el parque automotor de propiedad de la Contraloría de Bogotá y/o de los que llegaré a ser legalmente responsable, con elementos básicos de prevención y seguridad vial de los conductores a nivel nacional. </t>
  </si>
  <si>
    <t>Memorando 3-2016-07738 del 01-04-2016
Se reenvia memeorando con ajustes: 3-2016-16951 de 07-07-2016
Memorando 3-2016-19144 de 27-07-2016, se radica de nuevo necesidad con los ajustes respectivos</t>
  </si>
  <si>
    <t xml:space="preserve">Que los vehículos tipo camionetas Chevrolet Luv D-MAX 2007 y los camperos Chevrolet Grand Vitara 2006 y los camperos Toyota Prado 2009 de acuerdo a su tipología requieren reposición con el fin de foratalecer la presencia del ejercicio de control fiscal en todas las localidades de la ciudad incluyendo las de dificil acceso, por lo tanto para iniciar el proceso de reposición y que estos vehiculos sean objeto de reforma se hace necesario el avaluó y peritaje. </t>
  </si>
  <si>
    <t xml:space="preserve">Memorando 3-2016-00574 del 14-01-2016.
Memorando 3-2016-05167 del 01-03-2016
Contrato suscrito No. 50 de 07-07-2016 con Vigias de Colombia S.R.L. Ltda.
</t>
  </si>
  <si>
    <t xml:space="preserve">Memorando 3-2016-08946 del 13-04-2016.  
Aprobado Junta de Compras del 18-04-2016.
Contrato No. 51 de 11-07-2016 con DRV Ingenieria </t>
  </si>
  <si>
    <r>
      <rPr>
        <b/>
        <sz val="10"/>
        <rFont val="Arial"/>
        <family val="2"/>
      </rPr>
      <t>META 1  Adecuar sedes y áreas de trabajo PROYECTO 1196
Saldo disponible teniendo en cuenta el contrato suscrito 51-2016</t>
    </r>
    <r>
      <rPr>
        <sz val="10"/>
        <rFont val="Arial"/>
        <family val="2"/>
      </rPr>
      <t xml:space="preserve">
Mantenimiento preventivo y correctivo de las puertas en vidrio templado instaladas en los accesos en las diferentes dependencias del edificio Lotería de Bogotá, sede principal de la Contraloría de Bogotá.</t>
    </r>
  </si>
  <si>
    <t>Memorando 3-2016-07831 del 01-04-2016.
Devuelto para ajustes con memorando 3-2016-09251 del 18-04-2016.
Reenviado Memorando 3-2016-09352 del 19-04-2016.
Contrato No. 52 de 11-07-2016 con Servicios Postales Nacionales S.A.</t>
  </si>
  <si>
    <t xml:space="preserve">Contrato Interadministrativo </t>
  </si>
  <si>
    <r>
      <rPr>
        <b/>
        <sz val="10"/>
        <rFont val="Arial"/>
        <family val="2"/>
      </rPr>
      <t>META 4 Proyecto 1199: Desarrollar y ejecutar estrategias de comunicación.</t>
    </r>
    <r>
      <rPr>
        <sz val="10"/>
        <rFont val="Arial"/>
        <family val="2"/>
      </rPr>
      <t xml:space="preserve">
Contratar  los servicios de diseño, diagramación, impresión y distribución de cuatro (4)  ediciones trimestrales del periódico institucional “Control Capital” (cada edición con un tiraje de 100.000 ejemplares) ejemplares de acuerdo a las especificaciones tècnicas que se contemplan en los estudios previos y en las fichas técnicas.
</t>
    </r>
    <r>
      <rPr>
        <b/>
        <sz val="10"/>
        <rFont val="Arial"/>
        <family val="2"/>
      </rPr>
      <t/>
    </r>
  </si>
  <si>
    <t>Memorando 3-2014604140 del 18-02-2016.
Devuelto para ajustes 29-03-2016.
Reenviado: memorando 3-2016-07996 del 05-04-2016
Contrato 53 de 12-07-2016 con Comercializadora Cosmila S.A.S.</t>
  </si>
  <si>
    <t>Memorando 3-2016-12346 del 18-05-2016
Necesidad debe ser ajsutas por directriz de Dirección de Planeación 
Se ajusta el valor estimado teneindo en cuenta que el contrato no. 53-2016 se suscribio por valor de $152.720.000</t>
  </si>
  <si>
    <t>Se aprueba necesidad de contratacion en Junta de Compras No. 6 de 20-06-2016.
Se radica necesidad memorando 3-2016-15405 de 21-06-2016
Contrato no. 54 de 22-07-2016 con Edgar Alberto Medina Silva
Nota: se ajuste el palzo de 6 a 5 meses.</t>
  </si>
  <si>
    <t>Se aprueba necesidad de contratacion en Junta de Compras No. 6 de 20-06-2016.
Se radica necesidad memorando 3-2016-15405 de 21-06-2016
Contrato No. 55 de 26-07-2016 con Vasco Javier Guevara Gonzalez 
Nota: se ajuste el palzo de 6 a 5 meses.</t>
  </si>
  <si>
    <t>Se aprueba necesidad de contratacion en Junta de Compras No. 6 de 20-06-2016.
Se radica necesidad memorando 3-2016-15405 de 21-06-2016
Contrato 56 de 26-07-2016 con Luz Paola Melo Coy
Nota: se ajuste el palzo de 6 a 5 meses.</t>
  </si>
  <si>
    <t>Se aprueba necesidad de contratacion en Junta de Compras No. 6 de 20-06-2016.
Se radica necesidad memorando 3-2016-15405 de 21-06-2016
Contrato No. 57 de 27-07-2016 con Oduber Alexis Ramirez Arenas 
Nota: se ajuste el palzo de 6 a 5 meses.</t>
  </si>
  <si>
    <t xml:space="preserve">Memorando: 3-2016-07470 del 30-03-2016
Devuelto 
Nueva radicacion de necesidad 3-2016-13685 de 03-06-2016
Devuelto para ajuste de cantidad (300), con radicdo 3-2016-14310 de 09-06-2016
Se radica de nuevo con ajuste de cantidad de apoya pies (300 unidades) mediante memorando  3-2016-14442de 10 de junio de 2016
Contrato No. 58 de 29-07-2016 con OFICOMCO S.A.S
</t>
  </si>
  <si>
    <t xml:space="preserve">Adquisición de apoyapies para los funcionarios de la Contralorìa de Bogotà D.C. de acuerdo al estudio previo, especificaciones tècnicas, invitación pùblica y la propuesta presentada </t>
  </si>
  <si>
    <t xml:space="preserve">OFICINA ASESORA JURIDICA </t>
  </si>
  <si>
    <t>Se aprueba necesidad de contratación en Junta de Compras No. 8 de 25-07-2016
Memorando 3-2016-19270 de 28-07-2016</t>
  </si>
  <si>
    <t>80121704 Servicios Legales Sobre Contratos
80121706 Servicios Legales sobre derecho laboral 
80121707 Servicios Legales para disputas laborales</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</si>
  <si>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</si>
  <si>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Con motivo de la Convocatoria No. 287 de 2013 adoptada mediante Acuerdo No. 464 de 2 de octubre de 2013, se incrementó el volumen de demandas contencioso administrativas, acciones constitucionales, especialmente de tutela, de conciliaciones extrajudiciales, así como también de reclamaciones administrativas y consultas fuera del estándar de labores encomendadas a la Oficina Asesora Jurídica.</t>
  </si>
  <si>
    <t>Se aprueba necesidad de contratación en Junta de Compras No. 8 de 25-07-2016.
Memorando 3-2016-19254 de 28-07-2016</t>
  </si>
  <si>
    <t>Se aprueba adición en Junta de Compras No. 8 de 25-07-2016
Memorando 3-2016-18420</t>
  </si>
  <si>
    <t xml:space="preserve">Prestar los servicios profesionales para apoyar la estrategia de comunicación a nivel interno de la organización y los procesos que se adelanten en desarrollo de la misma. </t>
  </si>
  <si>
    <t>En desarrollo de los objetivos institucionales, le trabajo de comunicación a nivel interno de la organización requiere una labor permanente dado el carácter de transversalidad de la información en todos los niveles y dependencias de la entidad.
Se requiere la contratación de una persona con experiencia en el manejo de procesos de comunicación al interior de las organizaciones y en el desarrollo de estrategias comunicacionales y de mejoramiento del clima organizacional.</t>
  </si>
  <si>
    <t xml:space="preserve">JORGE MAURICIO PINILLA BELTRAN </t>
  </si>
  <si>
    <t>DIRECCION DE ESTUDIOS DE ECONOMIA Y POLITICA PUBLICA</t>
  </si>
  <si>
    <t>Se aprueba necesidad de contratación en Junta de Compras No. 8 de 25-07-2016
Memorando 3-2016-19504 de 29-07-2016</t>
  </si>
  <si>
    <t>Contratar un profesional para prestar apoyo a la Dirección de Estudios de Economía y Política Pública, en la consecución, análisis, revisión y consolidación de la información que en el área se desarrollan conforme al PAE 2016, al Plan de Acción 2016 y a las instrucciones que imparta el Contralor de Bogotá o el Contralor Auxiliar y que requiera la elaboración, proyección o aprobación, según el caso, por parte del Director de Estudios de Economía y Política Pública.</t>
  </si>
  <si>
    <t xml:space="preserve">La Dirección de Estudios de Economía de conformidad con lo establecido en el Acuerdo 519  de 2012, es responsable de la elaboración de los productos contemplados en el Plan Anual de Estudios, a través de tres Subdirecciones que la integran, a saber: Subdirección de Evaluación de Política Pública, Subdirección de Estudios de Económicos y Fiscales y Subdirección de Estadísticas y Análisis Presupuestal y Financiero. </t>
  </si>
  <si>
    <t>RODRIGO ALONSO  VERA JAIMES</t>
  </si>
  <si>
    <t xml:space="preserve">DIRECCION ADMINISTRATIVA Y FINANCIERA - SUBDIRECCION DE CONTRATACION </t>
  </si>
  <si>
    <t>La Dirección Administrativa y Financiera maneja y adelanta diversas actividades de carácter jurídico relacionadas con los temas y funciones propias de las Subdirecciones de Contratación, Financiera, Recursos Materiales y Servicios Generales, circunstancia que implica contar con un profesional en derecho para dar trámite a los actos administrativos que surjan del desarrollo de las tareas de las dependencias mencionadas. Por lo anterior, se requiere la persona a contratar para el apoyo jurídico de la Dirección Administrativa y Financiera cuente conocimiento y experiencia en el área de derecho administrativo.
la Subdirección de Contratación de acuerdo a sus funciones debe adelantar diversos procedimientos, actuaciones y tramites de carácter jurídico, dentro de las que se destacan por su número y frecuencia las convocatorias públicas que se adelantan y se encuentra determinadas en el Plan Anual de Adquisiciones (PAA) con sus respectivas modificaciones; para lo cual no cuenta con profesionales en derecho suficientes, toda vez que los abogados asignados a esta Subdirección por la carga laboral no pueden desarrollar las labores de apoyo necesarias para el cumplimiento de las tareas a cargo de dicha dependencia. Por lo anterior, se requiere que la persona a contratar para el apoyo jurídico de la Subdirección de Contratación que cuente con amplios conocimientos en derecho contractual y administrativo.</t>
  </si>
  <si>
    <t>OSCAR JULIAN SANCHEZ CASAS
- LINDA TATIANA SABOGAL RODRIGUEZ</t>
  </si>
  <si>
    <t>Se aprueba necesidad de contratación en Junta de Compras No. 8 de 25-07-2016
Memorando 3-2016-19459 de 29-07-2016</t>
  </si>
  <si>
    <t>Se aprueba necesidad de contratación en Junta de Compras No. 8 de 25-07-2016
Memorando 3-2016-19255 de 28-07-2016</t>
  </si>
  <si>
    <t xml:space="preserve">Teniendo en cuenta el alto impacto que ha cobrado las nuevas tecnologías de la información en el ambito nacional y en el desarrollo de las entidades públicas, puesto que se han convertido en herramientas computacionales e informaticas que procesan, sintetizan, recuperaqn y presentan información incorparada de la más variada forma y consolida, se ha constituido en un conjunto de soportes y canales para el tratamiento y acceso a la información, para dar forma, registrar, almacenar y difundir </t>
  </si>
  <si>
    <t>Contratar la prestación de servicios profesionales de un (1) abogado para la realización y desarrollo de las actividades jurídicas propias de la Dirección Administrativa y Financiera  y la Subdireción de Contratación de la Contraloría de Bogotá, D.C.</t>
  </si>
  <si>
    <t xml:space="preserve">Contratar la instalación, mantenimiento y recarga de equipos de Desodorizacion y Aromatización para los baños y unidades sanitarias  de la Contraloría de Bogotá D.C., y las demás sedes de propiedad de la Entidad, según especificaciones técnicas dadas por la Contraloría de Bogotá D.C. </t>
  </si>
  <si>
    <t>JULIO</t>
  </si>
  <si>
    <t>CB-SASI-114-2015</t>
  </si>
  <si>
    <t>Adición y Prórroga 1 al  contrato 108 de 2015 con PINTUTAX S.A</t>
  </si>
  <si>
    <t>ADICIÓN Y PRORROGA No. 1 AL CONTRATO 108 DE 2015  CELEBRADO ENTRE   LA CONTRALORIA DE BOGOTA D.C., Y PINTUTAX S.A.</t>
  </si>
  <si>
    <t xml:space="preserve">Selección Abreviada Subasta Inversa </t>
  </si>
  <si>
    <t xml:space="preserve">15 15-Selección Abreviada - Subasta Inversa  </t>
  </si>
  <si>
    <t> 830100940</t>
  </si>
  <si>
    <t>PINTUTAX S.A.</t>
  </si>
  <si>
    <t>Calle 13 No. 46-76</t>
  </si>
  <si>
    <t>ariaslewing@gmail.com</t>
  </si>
  <si>
    <t xml:space="preserve">81101605 SERVICIOS BASADOS EN INGENIERÍA, INVESTIGACIÓN Y TECNOLOGÍA
25101503 VEHÍCULOS COMERCIALES, MILITARES Y PARTICULARES, ACCESORIOS Y COMPONENTES  </t>
  </si>
  <si>
    <t>3-1-2-02-05-01-0000-00
3-1-2-03-02-00-0000-00</t>
  </si>
  <si>
    <t>Mantenimiento entidad
Impuestos, Tasas,Contribuciones, Derechos y Multas</t>
  </si>
  <si>
    <t>Suramericana de cumplimiento  Entidad EstatalNª1376058-4 de 15-07-2016</t>
  </si>
  <si>
    <t>19-09-2016</t>
  </si>
  <si>
    <t xml:space="preserve">GUSTAVO FRANCISCO MONZON GARZON </t>
  </si>
  <si>
    <t>SUBDIRECCIIÓN  DE SERVICIOS GENERALES</t>
  </si>
  <si>
    <t xml:space="preserve">JAIRO </t>
  </si>
  <si>
    <t>Adición 2 y proroga 2  al contrato 92 de 2015 con ETB</t>
  </si>
  <si>
    <t xml:space="preserve"> Adición 2 y proroga 2  al contrato 92 de 2015 con ETB Objeto: Contratar los Servicios Integrales de Conectividad requeridos por la Contraloría de Bogotá D.C.</t>
  </si>
  <si>
    <t>conectividad.cce@etb.com.co</t>
  </si>
  <si>
    <t>3-3-1-15-07-44-1194-00</t>
  </si>
  <si>
    <t>Fortalecimiento de la infraestructura de tecnologias de la información y las comunicaciones de la Contraloria de Bogotá D.C</t>
  </si>
  <si>
    <t>DIRECTOR DE TECNOLOGÍAS DE LA INFORMACIÓN Y LAS COMUNICACIONES</t>
  </si>
  <si>
    <t>RODRIGO HERNAN REY LÓPEZ</t>
  </si>
  <si>
    <t>TATIANA SABOGAL</t>
  </si>
  <si>
    <t>VALOR TOTAL ADICIONES A 31-07-2016</t>
  </si>
  <si>
    <t xml:space="preserve">80121704 Servicios Legales Sobre Contratos
</t>
  </si>
  <si>
    <t xml:space="preserve">80101508 Servicios de asesoramientos sobre inteligencia empresarial </t>
  </si>
  <si>
    <t>Se aprueba necesidad de Contratación en Junta de Compras No. 8 de 25-07-2016
Memorando 3-2016-19510 de 01-08-2016</t>
  </si>
  <si>
    <r>
      <t xml:space="preserve">META 4 Proyecto 1199: Desarrollar y ejecutar estrategias de comunicación.
</t>
    </r>
    <r>
      <rPr>
        <sz val="10"/>
        <rFont val="Arial"/>
        <family val="2"/>
      </rPr>
      <t xml:space="preserve">Desarrollar y ejecutar una estrategia de comunicación orientada a la promoción y divulgación de las acciones y los resultados del ejercicio del control fiscal en la capital, dirigida a la ciudadanía, para fortalecer el conocimiento sobre el control fiscal y posicionar la imagen de la entidad. </t>
    </r>
  </si>
  <si>
    <t>31-012-2016</t>
  </si>
  <si>
    <t xml:space="preserve">Fortalemiento al sistema integrado de gestión y de la capacidad institucional </t>
  </si>
  <si>
    <t>Fortalecimiento del control social a la gestión pública</t>
  </si>
  <si>
    <t>Fortalecimiento al mejoramiento de la infraestructura fisica de la Contraloria de Bogotá D.C.</t>
  </si>
  <si>
    <t xml:space="preserve">Fortalecimiento de la infraestructura de tecnologías de la información y las comunicaciones de la Contraloria de Bogotá </t>
  </si>
  <si>
    <r>
      <rPr>
        <b/>
        <sz val="10"/>
        <rFont val="Arial"/>
        <family val="2"/>
      </rPr>
      <t>META 2 Diseñar e implementar Sistema de Gestión de Seguridad de la Información PROYECTO 1194</t>
    </r>
    <r>
      <rPr>
        <sz val="10"/>
        <rFont val="Arial"/>
        <family val="2"/>
      </rPr>
      <t xml:space="preserve">
Contratación de servicios profesionales apoyar la implementación de la primera fase del Modelo de Seguridad de la información 
Nota: Se restan 36.000.000 a esta necesidad para financiar la solicitud de contratación aprobada en Junta de Compras No. 8 de 25-07-16</t>
    </r>
  </si>
  <si>
    <t>PLAN DE DESARROLLO "BOGOTA HUMANA"</t>
  </si>
  <si>
    <t>TOTAL META 2</t>
  </si>
  <si>
    <t>PLAN DE DESARROLLO "BOGOTA MEJOR PARA TODOS"</t>
  </si>
  <si>
    <t xml:space="preserve">PROYECTO 1195 Fortalecimiento al Sistema Integrado de Gestión y de la Capacidad Institucional </t>
  </si>
  <si>
    <t>1. Desarrollar y ejecutar estrategias para fortalecer el Sistema Integrado de Gestión - SIG en la Contraloria de Bogotá, D.C. a cargo de la Dirección de Planeación</t>
  </si>
  <si>
    <t>Se envia memorando 3-2016-18362 de 19-07-16 a la Dirección de Planeación para que radique las necesidades de contratación con cargo a la meta 1 del proyecto 1195, para ser aprobadas en Junta de Compras</t>
  </si>
  <si>
    <t>TOTAL META 1</t>
  </si>
  <si>
    <t>Se envia memorando 3-2016-18362 de 19-07-16 a la Dirección de Planeación para que radique las necesidades de contratación con cargo a la meta 1 del proyecto 1195, para ser presentados en Junta de Compras y licitaciones</t>
  </si>
  <si>
    <t>2.Implementar los programas ambientales establecidos en el Plan Institucional de Gestión Ambiental</t>
  </si>
  <si>
    <r>
      <rPr>
        <b/>
        <sz val="8"/>
        <rFont val="Arial"/>
        <family val="2"/>
      </rPr>
      <t>META 7.</t>
    </r>
    <r>
      <rPr>
        <sz val="8"/>
        <rFont val="Arial"/>
        <family val="2"/>
      </rPr>
      <t xml:space="preserve">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r>
  </si>
  <si>
    <r>
      <rPr>
        <b/>
        <sz val="8"/>
        <rFont val="Arial"/>
        <family val="2"/>
      </rPr>
      <t>META 7.</t>
    </r>
    <r>
      <rPr>
        <sz val="8"/>
        <rFont val="Arial"/>
        <family val="2"/>
      </rPr>
      <t xml:space="preserve">
Prestación de Servicios como técnico archivista y administración documental para el apoyo al grupo de Gestión Documental</t>
    </r>
  </si>
  <si>
    <r>
      <rPr>
        <b/>
        <sz val="8"/>
        <rFont val="Arial"/>
        <family val="2"/>
      </rPr>
      <t>META 7.</t>
    </r>
    <r>
      <rPr>
        <sz val="8"/>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</si>
  <si>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r>
      <rPr>
        <b/>
        <sz val="8"/>
        <rFont val="Arial"/>
        <family val="2"/>
      </rPr>
      <t>META 7.</t>
    </r>
    <r>
      <rPr>
        <sz val="8"/>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</si>
  <si>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r>
      <rPr>
        <b/>
        <sz val="8"/>
        <rFont val="Arial"/>
        <family val="2"/>
      </rPr>
      <t>META 7.</t>
    </r>
    <r>
      <rPr>
        <sz val="8"/>
        <rFont val="Arial"/>
        <family val="2"/>
      </rPr>
      <t xml:space="preserve">
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r>
  </si>
  <si>
    <r>
      <rPr>
        <b/>
        <sz val="8"/>
        <rFont val="Arial"/>
        <family val="2"/>
      </rPr>
      <t>Meta 8</t>
    </r>
    <r>
      <rPr>
        <sz val="8"/>
        <rFont val="Arial"/>
        <family val="2"/>
      </rPr>
      <t xml:space="preserve">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r>
  </si>
  <si>
    <r>
      <rPr>
        <b/>
        <sz val="8"/>
        <color indexed="8"/>
        <rFont val="Arial"/>
        <family val="2"/>
      </rPr>
      <t>META 2 PIGA PROYECTO 1195</t>
    </r>
    <r>
      <rPr>
        <sz val="8"/>
        <color indexed="8"/>
        <rFont val="Arial"/>
        <family val="2"/>
      </rPr>
      <t xml:space="preserve">
Adquisición de bolsas biodegradables y compostales y Bolsas plásticas de baja densidad para el manejo y disposición de los residuos ordinarios y reciclables de la Contraloría de Bogotá.</t>
    </r>
  </si>
  <si>
    <r>
      <rPr>
        <b/>
        <sz val="8"/>
        <color indexed="8"/>
        <rFont val="Arial"/>
        <family val="2"/>
      </rPr>
      <t>META 2 PIGA PROYECTO 1195</t>
    </r>
    <r>
      <rPr>
        <sz val="8"/>
        <color indexed="8"/>
        <rFont val="Arial"/>
        <family val="2"/>
      </rPr>
      <t xml:space="preserve">
Adquisción de vàlvulas ahorradoras para las llaves de las posetas de lavado de la Entidad
Objeto: Adquisición de 25 válvulas economizadoras de dos piezas para llave tipo jardín. 
</t>
    </r>
  </si>
  <si>
    <r>
      <rPr>
        <b/>
        <sz val="8"/>
        <color indexed="8"/>
        <rFont val="Arial"/>
        <family val="2"/>
      </rPr>
      <t>META 2 PIGA PROYECTO 1195</t>
    </r>
    <r>
      <rPr>
        <sz val="8"/>
        <color indexed="8"/>
        <rFont val="Arial"/>
        <family val="2"/>
      </rPr>
      <t xml:space="preserve">
Adquisiciòn de luminarias tipo Let para la sustituciòn de las actuales en el pìso 5 de la Sede Principal de la Entidad </t>
    </r>
  </si>
  <si>
    <r>
      <rPr>
        <b/>
        <sz val="8"/>
        <color indexed="8"/>
        <rFont val="Arial"/>
        <family val="2"/>
      </rPr>
      <t>META 2 PIGA PROYECTO 1195</t>
    </r>
    <r>
      <rPr>
        <sz val="8"/>
        <color indexed="8"/>
        <rFont val="Arial"/>
        <family val="2"/>
      </rPr>
      <t xml:space="preserve">
Suministro, instalación y mantenimiento por un año de  de sistemas de celdas de hidrògeno para ahorro de combustible en 9 vehìculos del parque automotor de la Entidad. </t>
    </r>
  </si>
  <si>
    <r>
      <rPr>
        <b/>
        <sz val="8"/>
        <color indexed="8"/>
        <rFont val="Arial"/>
        <family val="2"/>
      </rPr>
      <t>META 2 PIGA PROYECTO 1195</t>
    </r>
    <r>
      <rPr>
        <sz val="8"/>
        <color indexed="8"/>
        <rFont val="Arial"/>
        <family val="2"/>
      </rPr>
      <t xml:space="preserve">
Prestación del servicio de diseño  e implementaciòn de un sistema de reutilizaciòn de aguas lluvias en 2 sedes de la Entidad y presentaciòn de alternativas tecnologicas de ahorro de agua en la Contraloìa de Bogotà. </t>
    </r>
  </si>
  <si>
    <r>
      <rPr>
        <b/>
        <sz val="8"/>
        <color indexed="8"/>
        <rFont val="Arial"/>
        <family val="2"/>
      </rPr>
      <t>META 2 PIGA PROYECTO 1195</t>
    </r>
    <r>
      <rPr>
        <sz val="8"/>
        <color indexed="8"/>
        <rFont val="Arial"/>
        <family val="2"/>
      </rPr>
      <t xml:space="preserve">
Suministro, instalación y puesta en servicio de un sistema de generación de energía a través de paneles solares fotovoltaicos para la sede principal de la Contraloría de Bogotá</t>
    </r>
  </si>
  <si>
    <r>
      <rPr>
        <b/>
        <sz val="8"/>
        <rFont val="Arial"/>
        <family val="2"/>
      </rPr>
      <t>META 2 PIGA PROYECTO 1195</t>
    </r>
    <r>
      <rPr>
        <sz val="8"/>
        <rFont val="Arial"/>
        <family val="2"/>
      </rPr>
      <t xml:space="preserve">
Contratar la prestación del servicio de mantenimiento de material vegetal para la Contraloría de Bogotá, en sus diferentes sedes.
</t>
    </r>
  </si>
  <si>
    <r>
      <rPr>
        <b/>
        <sz val="8"/>
        <color indexed="8"/>
        <rFont val="Arial"/>
        <family val="2"/>
      </rPr>
      <t>META 2 PIGA PROYECTO 1195</t>
    </r>
    <r>
      <rPr>
        <sz val="8"/>
        <color indexed="8"/>
        <rFont val="Arial"/>
        <family val="2"/>
      </rPr>
      <t xml:space="preserve">
Servicio de ilustración, diseño y diagramación, corrección de estilo e impresión de trescientos (300) ejemplares de un libro que reúna los cuentos que participaron en el tercer concurso de cuento interno sobre temáticas ambientales de la entidad, así como información del PIGA.</t>
    </r>
  </si>
  <si>
    <r>
      <rPr>
        <b/>
        <sz val="8"/>
        <color indexed="8"/>
        <rFont val="Arial"/>
        <family val="2"/>
      </rPr>
      <t>META 2 PIGA PROYECTO 1195</t>
    </r>
    <r>
      <rPr>
        <sz val="8"/>
        <color indexed="8"/>
        <rFont val="Arial"/>
        <family val="2"/>
      </rPr>
      <t xml:space="preserve">
Diseño, diagramación e impresión de calendarios de escritorio del año 2017, relacionados con el Plan Institucional de Gestión Ambiental -PIGA de la Contraloria de Bogota D.C</t>
    </r>
  </si>
  <si>
    <t>TOTAL META 3</t>
  </si>
  <si>
    <r>
      <rPr>
        <b/>
        <sz val="8"/>
        <rFont val="Arial"/>
        <family val="2"/>
      </rPr>
      <t>META 3 Gestión Documental Proyecto 1195</t>
    </r>
    <r>
      <rPr>
        <sz val="8"/>
        <rFont val="Arial"/>
        <family val="2"/>
      </rPr>
      <t xml:space="preserve">
Programa del sistema integrado de  conservación para Archivo Documental</t>
    </r>
  </si>
  <si>
    <r>
      <rPr>
        <b/>
        <sz val="8"/>
        <rFont val="Arial"/>
        <family val="2"/>
      </rPr>
      <t>META 3 Gestión Documental Proyecto 1195</t>
    </r>
    <r>
      <rPr>
        <sz val="8"/>
        <rFont val="Arial"/>
        <family val="2"/>
      </rPr>
      <t xml:space="preserve">
Programa de capacitación Decreto 1080 de 2015 y Ley 594 de 2000</t>
    </r>
  </si>
  <si>
    <t>3. Intervenir 100% el acervo documental de la Contraloria de Bogota D.C. (Identificación, organización, clasificación y depuración)</t>
  </si>
  <si>
    <t>4. Implementar NICSP 100% Nuevo marco normativo contable bajo normas internacionales de contabilidad del sector público - NICSP</t>
  </si>
  <si>
    <r>
      <rPr>
        <b/>
        <sz val="8"/>
        <rFont val="Arial"/>
        <family val="2"/>
      </rPr>
      <t>META 4 PROYECTO 1195</t>
    </r>
    <r>
      <rPr>
        <sz val="8"/>
        <rFont val="Arial"/>
        <family val="2"/>
      </rPr>
      <t xml:space="preserve">
Implementar NICSP 100% Nuevo marco normativo contable bajo normas internacionales de contabilidad del sector público - NICSP</t>
    </r>
  </si>
  <si>
    <t>TOTAL META 4</t>
  </si>
  <si>
    <t>TOTAL PROYECTO DE INVERSION 1195</t>
  </si>
  <si>
    <t>TOTAL PROYECTO DE INVERSION 776</t>
  </si>
  <si>
    <t>5. Apoyar el 100% de los Procesos de Responsabilidad Fiscal proximos a preescribir</t>
  </si>
  <si>
    <r>
      <rPr>
        <b/>
        <sz val="8"/>
        <rFont val="Arial"/>
        <family val="2"/>
      </rPr>
      <t>META 5 PROYECTO 1195</t>
    </r>
    <r>
      <rPr>
        <sz val="8"/>
        <rFont val="Arial"/>
        <family val="2"/>
      </rPr>
      <t xml:space="preserve">
Meta 5 "Apoyar el 100% de los Procesos de Responsabilidad Fiscal proximos a preescribir"</t>
    </r>
  </si>
  <si>
    <r>
      <rPr>
        <b/>
        <sz val="8"/>
        <rFont val="Arial"/>
        <family val="2"/>
      </rPr>
      <t>META 5 PROYECTO 1195</t>
    </r>
    <r>
      <rPr>
        <sz val="8"/>
        <rFont val="Arial"/>
        <family val="2"/>
      </rPr>
      <t xml:space="preserve">
Contratar los servicios profesionales –abogados- para que adelantes los procesos de responsabilidad fiscal que ese tramitan en la Contraloría de Bogotá y así evitar que se presenten los fenómenos jurídicos de la prescripción y de la caducidad. Todo ello conforme al reparto que sea asignado. 
</t>
    </r>
  </si>
  <si>
    <t>PROYECTO 1199 Fortalecimiento al Control Social a la Gestión Pública</t>
  </si>
  <si>
    <t>Metas 1, 2 y 3 Proyecto 1199
Contratar con una Institución de Educación Superior pública o privada, avalada por el Ministerio de Educación la realización de acciones ciudadanas especiales enmarcadas en procesos pedagógicos orientados a la formación en control social, ejecutando los mecanismos de interacción, de control social y las acciones ciudadanas especiales enfocadas a un control fiscal con participación ciudadana, con los bienes y servicios inherentes, necesarios y la medición de satisfacción de los clientes, así:
META 1 Proyecto 1199. Desarrollar pedagogía social, formativa e ilustrativa $390,000,000
META 2 Proyecto 1199.  Realizar acciones ciudadanas especiales $300,000,000
META 3 Proyecto 1199.  Utilizar los medios locales de comunicación $170,000,000.</t>
  </si>
  <si>
    <t>1. Desarrollar pedagogia social formativa e ilustrativa
2.Realizar acciones ciudadanas especiales
3. Desarrollar y ejecutar estrategias de divulgacion en medios</t>
  </si>
  <si>
    <t>TOTAL META 1, 2 y 3</t>
  </si>
  <si>
    <r>
      <rPr>
        <b/>
        <sz val="8"/>
        <rFont val="Arial"/>
        <family val="2"/>
      </rPr>
      <t>META 4 Proyecto 1199: Desarrollar y ejecutar estrategias de comunicación.</t>
    </r>
    <r>
      <rPr>
        <sz val="8"/>
        <rFont val="Arial"/>
        <family val="2"/>
      </rPr>
      <t xml:space="preserve">
Contratar  los servicios de diseño, diagramación, impresión y distribución de cuatro (4)  ediciones trimestrales del periódico institucional “Control Capital” (cada edición con un tiraje de 100.000 ejemplares) ejemplares de acuerdo a las especificaciones tècnicas que se contemplan en los estudios previos y en las fichas técnicas.
</t>
    </r>
    <r>
      <rPr>
        <b/>
        <sz val="10"/>
        <rFont val="Arial"/>
        <family val="2"/>
      </rPr>
      <t/>
    </r>
  </si>
  <si>
    <r>
      <t xml:space="preserve">META 4 Proyecto 1199: Desarrollar y ejecutar estrategias de comunicación.
</t>
    </r>
    <r>
      <rPr>
        <sz val="8"/>
        <rFont val="Arial"/>
        <family val="2"/>
      </rPr>
      <t xml:space="preserve">Desarrollar y ejecutar una estrategia de comunicación orientada a la promoción y divulgación de las acciones y los resultados del ejercicio del control fiscal en la capital, dirigida a la ciudadanía, para fortalecer el conocimiento sobre el control fiscal y posicionar la imagen de la entidad. </t>
    </r>
  </si>
  <si>
    <t>4. Desarrollar y ejecutar una estrategia de comunicación</t>
  </si>
  <si>
    <t>5. Desarrollar y ejecutar una estrategia institucional en el Marco del Plan Anticorrupción de la Contraloria de Bogotá</t>
  </si>
  <si>
    <r>
      <rPr>
        <b/>
        <sz val="8"/>
        <rFont val="Arial"/>
        <family val="2"/>
      </rPr>
      <t xml:space="preserve">META 5  PROYECTO 1199: </t>
    </r>
    <r>
      <rPr>
        <sz val="8"/>
        <rFont val="Arial"/>
        <family val="2"/>
      </rPr>
      <t xml:space="preserve">Desarrollar y ejecutar una estrategia institucional en el Marco del Plan Anticorrupción de la Contraloria de Bogotá D.C.
</t>
    </r>
    <r>
      <rPr>
        <b/>
        <sz val="8"/>
        <rFont val="Arial"/>
        <family val="2"/>
      </rPr>
      <t xml:space="preserve">Objeto del contrato </t>
    </r>
    <r>
      <rPr>
        <sz val="8"/>
        <rFont val="Arial"/>
        <family val="2"/>
      </rPr>
      <t xml:space="preserve">
Prestación de servicios para la organización, administración y ejecución de acciones logísticas para la realización de eventos institucionales e interinstitucionales requeridos por la Contraloría de Bogotá D.C.
</t>
    </r>
    <r>
      <rPr>
        <b/>
        <sz val="8"/>
        <rFont val="Arial"/>
        <family val="2"/>
      </rPr>
      <t>NOTA</t>
    </r>
    <r>
      <rPr>
        <sz val="8"/>
        <rFont val="Arial"/>
        <family val="2"/>
      </rPr>
      <t xml:space="preserve">:El 30 de Marzo de 2016 se suscribió la prórroga No. 1  al Contrato 95 de 2015 con SOCIEDAD HOTELERA TEQUENDAMA S.A., por 5 meses y fecha de terminación  30 de agosto de 2016.  (Nota:  Para esta meta existen recursos de reserva presupuestal vigencia 2015, por valor de $19.654.946).
La contratación de la vigencia 2016 se encuentra en témino para iniciar el nuevo proceso, con el fin de contratar la  prestación del servicio para el apoyo logístico requerido. Recursos asignados vigencia 2016:80.000.000
</t>
    </r>
  </si>
  <si>
    <t>TOTAL PROYECTO DE INVERSION 1199</t>
  </si>
  <si>
    <t>PROYECTO 1196 Fortalecimiento al mejoramiento de la Infraestructura Física de la Contraloria de Bogotá</t>
  </si>
  <si>
    <r>
      <rPr>
        <b/>
        <sz val="8"/>
        <rFont val="Arial"/>
        <family val="2"/>
      </rPr>
      <t xml:space="preserve">META 1  Adecuar sedes y áreas de trabajo PROYECTO 1196
</t>
    </r>
    <r>
      <rPr>
        <sz val="8"/>
        <rFont val="Arial"/>
        <family val="2"/>
      </rPr>
      <t xml:space="preserve">
Estudio y diseño para el mejoramiento de la eficiencia lumínica, evaluando la red eléctrica y su actualización, para la implementación de luminarias de tecnología tipo Led  para las sedes de la Entidad, cumpliendo con las normas técnicas colombianas NTC 2050, el Reglamento Técnico de Instalaciones Eléctricas RETIE y el Reglamento Técnico de Luminarias - RETILAP.
Objeto: Estudio, diseño y automatización de sistemas de iluminación LED para el Edificio de la sede principal de la Contraloria de Bogotá. </t>
    </r>
  </si>
  <si>
    <r>
      <rPr>
        <b/>
        <sz val="8"/>
        <rFont val="Arial"/>
        <family val="2"/>
      </rPr>
      <t xml:space="preserve">META 1  Adecuar sedes y áreas de trabajo PROYECTO 1196
</t>
    </r>
    <r>
      <rPr>
        <sz val="8"/>
        <rFont val="Arial"/>
        <family val="2"/>
      </rPr>
      <t xml:space="preserve">
Mantenimiento, adecuación y remodelación de las áreas de trabajo para las sedes de la Contraloría de Bogotá D.C.
Objeto: Realizar el mantenimiento integral preventivo y correctivo de bienes inmuebles, adecuaciones locativas y obras de mejora que se requieran para las sedes de la Contraloría de Bogotá D.C.</t>
    </r>
  </si>
  <si>
    <r>
      <rPr>
        <b/>
        <sz val="8"/>
        <rFont val="Arial"/>
        <family val="2"/>
      </rPr>
      <t xml:space="preserve">META 1  Adecuar sedes y áreas de trabajo PROYECTO 1196
</t>
    </r>
    <r>
      <rPr>
        <sz val="8"/>
        <rFont val="Arial"/>
        <family val="2"/>
      </rPr>
      <t xml:space="preserve">
Suministro e instalación de mobiliario para oficinas y áreas de archivo, para las diferentes dependencias y sedes de la Contraloría de Bogotá, D.C.</t>
    </r>
  </si>
  <si>
    <r>
      <rPr>
        <b/>
        <sz val="8"/>
        <rFont val="Arial"/>
        <family val="2"/>
      </rPr>
      <t xml:space="preserve">META 1  Adecuar sedes y áreas de trabajo PROYECTO 1196
</t>
    </r>
    <r>
      <rPr>
        <sz val="8"/>
        <rFont val="Arial"/>
        <family val="2"/>
      </rPr>
      <t xml:space="preserve">
Obras  de mitigación para el  manejo de aguas servidas, superficiales y estabilidad geotécnica de la sede vacacional Hotel Club y Centro de Estudios de la Contraloría de Bogotá, ubicada en las fincas Pacande y Yajaira de la Vereda el Espinalito Municipio de Fusagasuga.</t>
    </r>
  </si>
  <si>
    <r>
      <rPr>
        <b/>
        <sz val="8"/>
        <rFont val="Arial"/>
        <family val="2"/>
      </rPr>
      <t>META 1  Adecuar sedes y áreas de trabajo PROYECTO 1196
Saldo disponible teniendo en cuenta el contrato suscrito 51-2016</t>
    </r>
    <r>
      <rPr>
        <sz val="8"/>
        <rFont val="Arial"/>
        <family val="2"/>
      </rPr>
      <t xml:space="preserve">
Mantenimiento preventivo y correctivo de las puertas en vidrio templado instaladas en los accesos en las diferentes dependencias del edificio Lotería de Bogotá, sede principal de la Contraloría de Bogotá.</t>
    </r>
  </si>
  <si>
    <r>
      <rPr>
        <b/>
        <sz val="8"/>
        <rFont val="Arial"/>
        <family val="2"/>
      </rPr>
      <t>META 1  Adecuar sedes y áreas de trabajo PROYECTO 1196</t>
    </r>
    <r>
      <rPr>
        <sz val="8"/>
        <rFont val="Arial"/>
        <family val="2"/>
      </rPr>
      <t xml:space="preserve">
Mantenimiento preventivo y correctivo de las puertas en vidrio templado instaladas en los accesos en las diferentes dependencias del edificio Lotería de Bogotá, sede principal de la Contraloría de Bogotá.</t>
    </r>
  </si>
  <si>
    <r>
      <rPr>
        <b/>
        <sz val="8"/>
        <rFont val="Arial"/>
        <family val="2"/>
      </rPr>
      <t xml:space="preserve">META 1  Adecuar sedes y áreas de trabajo PROYECTO 1196
</t>
    </r>
    <r>
      <rPr>
        <sz val="8"/>
        <rFont val="Arial"/>
        <family val="2"/>
      </rPr>
      <t xml:space="preserve">
Interventoría técnica, administrativa, jurídica, financiera y ambiental de la obras de mitigación para el  manejo de aguas servidas, superficiales y estabilidad geotécnica del Centro de Estudios de la Contraloría de Bogotá. </t>
    </r>
  </si>
  <si>
    <t>1. Adecuar sedes y áreas de trabajo pertenecientes a la Contraloria de Bogotá</t>
  </si>
  <si>
    <r>
      <rPr>
        <b/>
        <sz val="10"/>
        <rFont val="Arial"/>
        <family val="2"/>
      </rPr>
      <t xml:space="preserve">META 2 Adquirir vehículos  PROYECTO 1196 </t>
    </r>
    <r>
      <rPr>
        <sz val="10"/>
        <rFont val="Arial"/>
        <family val="2"/>
      </rPr>
      <t xml:space="preserve">
Adquirir  ocho (8) vehículos por reposición para el ejercicio de la función de vigilancia y control a la gestión fiscal. </t>
    </r>
  </si>
  <si>
    <r>
      <rPr>
        <b/>
        <sz val="8"/>
        <rFont val="Arial"/>
        <family val="2"/>
      </rPr>
      <t xml:space="preserve">META 2 Adquirir vehículos  PROYECTO 1196 </t>
    </r>
    <r>
      <rPr>
        <sz val="8"/>
        <rFont val="Arial"/>
        <family val="2"/>
      </rPr>
      <t xml:space="preserve">
Adquirir  ocho (8) vehículos por reposición para el ejercicio de la función de vigilancia y control a la gestión fiscal. </t>
    </r>
  </si>
  <si>
    <t>Nota 6: Esta en proceso de traslado presupuestal del rubro331150743-1196 Fortalecimiento al mejoramiento de la infraestructura fisica de la Contraloria de Bogotá D.C. al   rubro 331150742-1195 Fortalemiento al sistema integrado de gestión y de la capacidad institucional, sen cuantía de $312.000.00 (necesidada aprobada en Junta de Compras 8 de 25-07-2016)</t>
  </si>
  <si>
    <t>Nota 7: Esta en proceso de traslado presupuestal del rubro331150743-1196 Fortalecimiento al mejoramiento de la infraestructura fisica de la Contraloria de Bogotá D.C. de la Meta 1 a la Meta 2, en cuantia de $600.000.000 (necesidada aprobada en Junta de Compras 8 de 25-07-2016)</t>
  </si>
  <si>
    <t>Nota 1: Esta en proceso de traslado presupuestal del rubro331150743-1196 Fortalecimiento al mejoramiento de la infraestructura fisica de la Contraloria de Bogotá D.C. al   rubro 331150742-1195 Fortalemiento al sistema integrado de gestión y de la capacidad institucional, sen cuantía de $312.000.00 (necesidada aprobada en Junta de Compras 8 de 25-07-2016)</t>
  </si>
  <si>
    <t>Nota 2: Esta en proceso de traslado presupuestal del rubro331150743-1196 Fortalecimiento al mejoramiento de la infraestructura fisica de la Contraloria de Bogotá D.C. de la Meta 1 a la Meta 2, en cuantia de $600.000.000 (necesidada aprobada en Junta de Compras 8 de 25-07-2016)</t>
  </si>
  <si>
    <t xml:space="preserve">2. Adquirir vehiculos por reposición para el ejercicio de la función de vigilancia y control de la gestión del control fiscal </t>
  </si>
  <si>
    <t>TOTAL PROYECTO DE INVERSION 1196</t>
  </si>
  <si>
    <t>PROYECTO 1196 Fortalecimiento de la Infraestructura de Tecnologias de la Información y las Comunicaciones de la Contraloria de Bogotá D.C.</t>
  </si>
  <si>
    <t xml:space="preserve">1  Diseñar e implementar Sistema Integrado de Control Fiscal </t>
  </si>
  <si>
    <r>
      <rPr>
        <b/>
        <sz val="8"/>
        <rFont val="Arial"/>
        <family val="2"/>
      </rPr>
      <t>META 1  Diseñar e implementar Sistema Integrado de Control Fiscal PROYECTO 1194</t>
    </r>
    <r>
      <rPr>
        <sz val="8"/>
        <rFont val="Arial"/>
        <family val="2"/>
      </rPr>
      <t xml:space="preserve">
Contratación de servicios de desarrollo, matenimiento y soporte de los aplicativos PERNO-PREDIS-PAC-LIMAY - SAE-SAI de SI-CAPITAL.</t>
    </r>
  </si>
  <si>
    <r>
      <rPr>
        <b/>
        <sz val="10"/>
        <rFont val="Arial"/>
        <family val="2"/>
      </rPr>
      <t>META 2 Diseñar e implementar Sistema de Gestión de Seguridad de la Información PROYECTO 1194</t>
    </r>
    <r>
      <rPr>
        <sz val="10"/>
        <rFont val="Arial"/>
        <family val="2"/>
      </rPr>
      <t xml:space="preserve">
Contratar la prestación de servicios profesionales a la Dirección de Responsabilidad Fiscal y Jurisdicción Coactiva, tendientes a definir los criterios de carácter jurídico para la elaboración del procedimiento necesarios para la adopción del modelo de expediente electrónico, teniendo en cuenta la estructura administrativa y operativa de la Dirección de Responsabilidad de Fiscal y Jurisdicción Coactiva. </t>
    </r>
  </si>
  <si>
    <r>
      <rPr>
        <b/>
        <sz val="8"/>
        <rFont val="Arial"/>
        <family val="2"/>
      </rPr>
      <t>META 2 Diseñar e implementar Sistema de Gestión de Seguridad de la Información PROYECTO 1194</t>
    </r>
    <r>
      <rPr>
        <sz val="8"/>
        <rFont val="Arial"/>
        <family val="2"/>
      </rPr>
      <t xml:space="preserve">
Contratación de canales dedicados de internet y de datos. Contrtar los Servicios Integrales de Telecomunicaciones requeridos por la Contraloria de Bogotá. </t>
    </r>
  </si>
  <si>
    <r>
      <rPr>
        <b/>
        <sz val="8"/>
        <rFont val="Arial"/>
        <family val="2"/>
      </rPr>
      <t>META 2 Diseñar e implementar Sistema de Gestión de Seguridad de la Información PROYECTO 1194</t>
    </r>
    <r>
      <rPr>
        <sz val="8"/>
        <rFont val="Arial"/>
        <family val="2"/>
      </rPr>
      <t xml:space="preserve">
Adición 1 al contrato 92 de 2015 con ETB, Objeto: Contratar los Servicios Integrales de Conectividad requeridos por la Contraloría de Bogotá D.c.</t>
    </r>
  </si>
  <si>
    <r>
      <rPr>
        <b/>
        <sz val="8"/>
        <rFont val="Arial"/>
        <family val="2"/>
      </rPr>
      <t>META 2 Diseñar e implementar Sistema de Gestión de Seguridad de la Información PROYECTO 1194</t>
    </r>
    <r>
      <rPr>
        <sz val="8"/>
        <rFont val="Arial"/>
        <family val="2"/>
      </rPr>
      <t xml:space="preserve">
Adquisición de una solución de hardware y Software para la  Edición y Producción de Videos Institucionales</t>
    </r>
  </si>
  <si>
    <r>
      <rPr>
        <b/>
        <sz val="8"/>
        <rFont val="Arial"/>
        <family val="2"/>
      </rPr>
      <t>META 2 Diseñar e implementar Sistema de Gestión de Seguridad de la Información PROYECTO 1194</t>
    </r>
    <r>
      <rPr>
        <sz val="8"/>
        <rFont val="Arial"/>
        <family val="2"/>
      </rPr>
      <t xml:space="preserve">
Adquisición e instalación de sistema de aire acondicionado In Row para Datacenter.</t>
    </r>
  </si>
  <si>
    <r>
      <rPr>
        <b/>
        <sz val="8"/>
        <rFont val="Arial"/>
        <family val="2"/>
      </rPr>
      <t>META 2 Diseñar e implementar Sistema de Gestión de Seguridad de la Información PROYECTO 1194</t>
    </r>
    <r>
      <rPr>
        <sz val="8"/>
        <rFont val="Arial"/>
        <family val="2"/>
      </rPr>
      <t xml:space="preserve">
Contratación de servicios de Help Desk, administración y mantenimiento de plataforma tecnológica.</t>
    </r>
  </si>
  <si>
    <r>
      <rPr>
        <b/>
        <sz val="8"/>
        <rFont val="Arial"/>
        <family val="2"/>
      </rPr>
      <t>META 2 Diseñar e implementar Sistema de Gestión de Seguridad de la Información PROYECTO 1194</t>
    </r>
    <r>
      <rPr>
        <sz val="8"/>
        <rFont val="Arial"/>
        <family val="2"/>
      </rPr>
      <t xml:space="preserve">
Renovación licenciamiento Autocad y Suit de Adobe.</t>
    </r>
  </si>
  <si>
    <r>
      <rPr>
        <b/>
        <sz val="8"/>
        <rFont val="Arial"/>
        <family val="2"/>
      </rPr>
      <t>META 2 Diseñar e implementar Sistema de Gestión de Seguridad de la Información PROYECTO 1194</t>
    </r>
    <r>
      <rPr>
        <sz val="8"/>
        <rFont val="Arial"/>
        <family val="2"/>
      </rPr>
      <t xml:space="preserve">
Adquisición de Solución WI-FI- para sedes Externas</t>
    </r>
  </si>
  <si>
    <r>
      <rPr>
        <b/>
        <sz val="8"/>
        <rFont val="Arial"/>
        <family val="2"/>
      </rPr>
      <t>META 2 Diseñar e implementar Sistema de Gestión de Seguridad de la Información PROYECTO 1194</t>
    </r>
    <r>
      <rPr>
        <sz val="8"/>
        <rFont val="Arial"/>
        <family val="2"/>
      </rPr>
      <t xml:space="preserve">
Contratación de servicios profesionales para la implementación de la herramienra de centralización de requerimientos de desarrollo en la Dirección de TIC</t>
    </r>
  </si>
  <si>
    <r>
      <rPr>
        <b/>
        <sz val="8"/>
        <rFont val="Arial"/>
        <family val="2"/>
      </rPr>
      <t>META 2 Diseñar e implementar Sistema de Gestión de Seguridad de la Información PROYECTO 1194</t>
    </r>
    <r>
      <rPr>
        <sz val="8"/>
        <rFont val="Arial"/>
        <family val="2"/>
      </rPr>
      <t xml:space="preserve">
Contratación de servicios profesionales apoyar la implementación de la primera fase del Modelo de Seguridad de la información 
Nota: Se restan 36.000.000 a esta necesidad para financiar la solicitud de contratación aprobada en Junta de Compras No. 8 de 25-07-16</t>
    </r>
  </si>
  <si>
    <r>
      <rPr>
        <b/>
        <sz val="8"/>
        <rFont val="Arial"/>
        <family val="2"/>
      </rPr>
      <t>META 2 Diseñar e implementar Sistema de Gestión de Seguridad de la Información PROYECTO 1194</t>
    </r>
    <r>
      <rPr>
        <sz val="8"/>
        <rFont val="Arial"/>
        <family val="2"/>
      </rPr>
      <t xml:space="preserve">
Contratación de Servicios para la actualización, ampliación y mantenimiento del cableado estrucutrado</t>
    </r>
  </si>
  <si>
    <r>
      <rPr>
        <b/>
        <sz val="8"/>
        <rFont val="Arial"/>
        <family val="2"/>
      </rPr>
      <t>META 2 Diseñar e implementar Sistema de Gestión de Seguridad de la Información PROYECTO 1194</t>
    </r>
    <r>
      <rPr>
        <sz val="8"/>
        <rFont val="Arial"/>
        <family val="2"/>
      </rPr>
      <t xml:space="preserve">
Contratar la prestación de servicios profesionales a la Dirección de Responsabilidad Fiscal y Jurisdicción Coactiva, tendientes a definir los criterios de carácter jurídico para la elaboración del procedimiento necesarios para la adopción del modelo de expediente electrónico, teniendo en cuenta la estructura administrativa y operativa de la Dirección de Responsabilidad de Fiscal y Jurisdicción Coactiva. </t>
    </r>
  </si>
  <si>
    <t>2. Diseñar e implementar Sistema de Gestión de Seguridad de la Información</t>
  </si>
  <si>
    <t>TOTAL PROYECTO DE INVERSION 1194</t>
  </si>
  <si>
    <t xml:space="preserve">TOTAL PROYECTOS DE INVERSIÓN </t>
  </si>
  <si>
    <t>TOTAL PROYECTOS DE INVERSIÓN 776 (BOGOTA HUMANA)</t>
  </si>
  <si>
    <t>TOTAL PROYECTOS DE INVERSIÓN 1195-1199-1196 Y 1194 (BOGOTA MEJOR PARA TODOS)</t>
  </si>
  <si>
    <t>45225820
774180</t>
  </si>
  <si>
    <t>45.225.820
774.180</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</si>
</sst>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quot;$&quot;#,##0"/>
    <numFmt numFmtId="44" formatCode="_-&quot;$&quot;* #,##0.00_-;\-&quot;$&quot;* #,##0.00_-;_-&quot;$&quot;* &quot;-&quot;??_-;_-@_-"/>
    <numFmt numFmtId="164" formatCode="_ * #,##0.00_ ;_ * \-#,##0.00_ ;_ * &quot;-&quot;??_ ;_ @_ "/>
    <numFmt numFmtId="165" formatCode="#,##0.00\ _€"/>
    <numFmt numFmtId="166" formatCode="#,##0\ _€"/>
    <numFmt numFmtId="167" formatCode="_ * #,##0_ ;_ * \-#,##0_ ;_ * &quot;-&quot;??_ ;_ @_ "/>
    <numFmt numFmtId="168" formatCode="dd/mm/yyyy;@"/>
    <numFmt numFmtId="169" formatCode="0_)"/>
    <numFmt numFmtId="170" formatCode="yyyy\-mm\-dd;@"/>
    <numFmt numFmtId="171" formatCode="#,##0.0"/>
    <numFmt numFmtId="172" formatCode="#,##0;[Red]#,##0"/>
    <numFmt numFmtId="173" formatCode="#,##0.0;[Red]#,##0.0"/>
    <numFmt numFmtId="174" formatCode="#,##0.00;[Red]#,##0.00"/>
    <numFmt numFmtId="175" formatCode="d/mm/yyyy;@"/>
    <numFmt numFmtId="176" formatCode="[$$-240A]#,##0"/>
    <numFmt numFmtId="177" formatCode="_([$$-240A]\ * #,##0_);_([$$-240A]\ * \(#,##0\);_([$$-240A]\ * &quot;-&quot;??_);_(@_)"/>
  </numFmts>
  <fonts count="58" x14ac:knownFonts="1">
    <font>
      <sz val="10"/>
      <name val="Arial"/>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b/>
      <sz val="13"/>
      <color indexed="56"/>
      <name val="Calibri"/>
      <family val="2"/>
    </font>
    <font>
      <b/>
      <sz val="11"/>
      <color indexed="56"/>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b/>
      <sz val="10"/>
      <name val="Arial"/>
      <family val="2"/>
    </font>
    <font>
      <sz val="10"/>
      <color indexed="8"/>
      <name val="Arial"/>
      <family val="2"/>
    </font>
    <font>
      <sz val="8"/>
      <name val="Arial"/>
      <family val="2"/>
    </font>
    <font>
      <b/>
      <sz val="9"/>
      <name val="Arial"/>
      <family val="2"/>
    </font>
    <font>
      <b/>
      <sz val="12"/>
      <name val="Arial"/>
      <family val="2"/>
    </font>
    <font>
      <b/>
      <sz val="11"/>
      <name val="Arial"/>
      <family val="2"/>
    </font>
    <font>
      <sz val="10"/>
      <color rgb="FFFF0000"/>
      <name val="Arial"/>
      <family val="2"/>
    </font>
    <font>
      <sz val="10"/>
      <color indexed="63"/>
      <name val="Arial"/>
      <family val="2"/>
    </font>
    <font>
      <sz val="11"/>
      <color rgb="FFFF0000"/>
      <name val="Calibri"/>
      <family val="2"/>
    </font>
    <font>
      <sz val="12"/>
      <name val="Arial"/>
      <family val="2"/>
    </font>
    <font>
      <b/>
      <i/>
      <sz val="12"/>
      <name val="Arial"/>
      <family val="2"/>
    </font>
    <font>
      <b/>
      <i/>
      <sz val="11"/>
      <name val="Arial"/>
      <family val="2"/>
    </font>
    <font>
      <i/>
      <sz val="12"/>
      <name val="Arial"/>
      <family val="2"/>
    </font>
    <font>
      <b/>
      <sz val="20"/>
      <name val="Arial"/>
      <family val="2"/>
    </font>
    <font>
      <sz val="11"/>
      <name val="Calibri"/>
      <family val="2"/>
    </font>
    <font>
      <b/>
      <sz val="11"/>
      <name val="Calibri"/>
      <family val="2"/>
    </font>
    <font>
      <sz val="10"/>
      <color rgb="FF000000"/>
      <name val="Arial"/>
      <family val="2"/>
    </font>
    <font>
      <b/>
      <sz val="10"/>
      <color theme="1"/>
      <name val="Arial"/>
      <family val="2"/>
    </font>
    <font>
      <b/>
      <sz val="11"/>
      <color theme="1"/>
      <name val="Arial"/>
      <family val="2"/>
    </font>
    <font>
      <b/>
      <sz val="8"/>
      <color theme="1"/>
      <name val="Arial"/>
      <family val="2"/>
    </font>
    <font>
      <sz val="9"/>
      <color theme="1"/>
      <name val="Arial"/>
      <family val="2"/>
    </font>
    <font>
      <sz val="9"/>
      <name val="Arial"/>
      <family val="2"/>
    </font>
    <font>
      <b/>
      <sz val="9"/>
      <color theme="1"/>
      <name val="Arial"/>
      <family val="2"/>
    </font>
    <font>
      <sz val="8"/>
      <color theme="1"/>
      <name val="Arial"/>
      <family val="2"/>
    </font>
    <font>
      <b/>
      <sz val="9"/>
      <color rgb="FF000000"/>
      <name val="Arial"/>
      <family val="2"/>
    </font>
    <font>
      <sz val="11"/>
      <color theme="1"/>
      <name val="Arial"/>
      <family val="2"/>
    </font>
    <font>
      <sz val="10"/>
      <color theme="1"/>
      <name val="Arial"/>
      <family val="2"/>
    </font>
    <font>
      <sz val="11"/>
      <color rgb="FF000000"/>
      <name val="Arial"/>
      <family val="2"/>
    </font>
    <font>
      <sz val="11"/>
      <name val="Arial"/>
      <family val="2"/>
    </font>
    <font>
      <b/>
      <sz val="10"/>
      <color indexed="8"/>
      <name val="Arial"/>
      <family val="2"/>
    </font>
    <font>
      <i/>
      <sz val="10"/>
      <name val="Arial"/>
      <family val="2"/>
    </font>
    <font>
      <sz val="10"/>
      <name val="Arial"/>
    </font>
    <font>
      <u/>
      <sz val="10"/>
      <color theme="10"/>
      <name val="Arial"/>
    </font>
    <font>
      <sz val="12"/>
      <color theme="1"/>
      <name val="Calibri"/>
      <family val="2"/>
      <scheme val="minor"/>
    </font>
    <font>
      <sz val="12"/>
      <name val="Calibri"/>
      <family val="2"/>
      <scheme val="minor"/>
    </font>
    <font>
      <b/>
      <u/>
      <sz val="10"/>
      <color theme="1"/>
      <name val="Arial"/>
      <family val="2"/>
    </font>
    <font>
      <b/>
      <sz val="8"/>
      <name val="Arial"/>
      <family val="2"/>
    </font>
    <font>
      <b/>
      <sz val="8"/>
      <color rgb="FF000000"/>
      <name val="Arial"/>
      <family val="2"/>
    </font>
    <font>
      <b/>
      <u/>
      <sz val="8"/>
      <color theme="1"/>
      <name val="Arial"/>
      <family val="2"/>
    </font>
    <font>
      <sz val="8"/>
      <color indexed="8"/>
      <name val="Arial"/>
      <family val="2"/>
    </font>
    <font>
      <b/>
      <sz val="8"/>
      <color indexed="8"/>
      <name val="Arial"/>
      <family val="2"/>
    </font>
    <font>
      <sz val="8"/>
      <color rgb="FFFF0000"/>
      <name val="Arial"/>
      <family val="2"/>
    </font>
    <font>
      <sz val="8"/>
      <color rgb="FF000000"/>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indexed="5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FF7C80"/>
        <bgColor indexed="64"/>
      </patternFill>
    </fill>
    <fill>
      <patternFill patternType="solid">
        <fgColor rgb="FFFABF8F"/>
        <bgColor indexed="64"/>
      </patternFill>
    </fill>
    <fill>
      <patternFill patternType="solid">
        <fgColor rgb="FFFFFFFF"/>
        <bgColor indexed="64"/>
      </patternFill>
    </fill>
    <fill>
      <patternFill patternType="solid">
        <fgColor indexed="44"/>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indexed="43"/>
        <bgColor indexed="64"/>
      </patternFill>
    </fill>
    <fill>
      <patternFill patternType="solid">
        <fgColor indexed="11"/>
        <bgColor indexed="64"/>
      </patternFill>
    </fill>
    <fill>
      <patternFill patternType="solid">
        <fgColor indexed="41"/>
        <bgColor indexed="64"/>
      </patternFill>
    </fill>
    <fill>
      <patternFill patternType="solid">
        <fgColor indexed="5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CCFF"/>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s>
  <cellStyleXfs count="47">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8"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3" borderId="0" applyNumberFormat="0" applyBorder="0" applyAlignment="0" applyProtection="0"/>
    <xf numFmtId="0" fontId="6" fillId="12" borderId="1" applyNumberFormat="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164" fontId="2" fillId="0" borderId="0" applyFont="0" applyFill="0" applyBorder="0" applyAlignment="0" applyProtection="0"/>
    <xf numFmtId="0" fontId="10" fillId="13" borderId="0" applyNumberFormat="0" applyBorder="0" applyAlignment="0" applyProtection="0"/>
    <xf numFmtId="0" fontId="3" fillId="0" borderId="0"/>
    <xf numFmtId="0" fontId="11" fillId="0" borderId="0"/>
    <xf numFmtId="0" fontId="3" fillId="0" borderId="0"/>
    <xf numFmtId="0" fontId="12" fillId="12" borderId="4" applyNumberFormat="0" applyAlignment="0" applyProtection="0"/>
    <xf numFmtId="0" fontId="13" fillId="0" borderId="0" applyNumberFormat="0" applyFill="0" applyBorder="0" applyAlignment="0" applyProtection="0"/>
    <xf numFmtId="0" fontId="14" fillId="0" borderId="5" applyNumberFormat="0" applyFill="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44" fontId="46" fillId="0" borderId="0" applyFont="0" applyFill="0" applyBorder="0" applyAlignment="0" applyProtection="0"/>
    <xf numFmtId="0" fontId="47" fillId="0" borderId="0" applyNumberFormat="0" applyFill="0" applyBorder="0" applyAlignment="0" applyProtection="0"/>
    <xf numFmtId="0" fontId="1" fillId="0" borderId="0"/>
    <xf numFmtId="0" fontId="2" fillId="0" borderId="0"/>
  </cellStyleXfs>
  <cellXfs count="717">
    <xf numFmtId="0" fontId="0" fillId="0" borderId="0" xfId="0"/>
    <xf numFmtId="1" fontId="2" fillId="23" borderId="7" xfId="38" applyNumberFormat="1" applyFont="1" applyFill="1" applyBorder="1" applyAlignment="1" applyProtection="1">
      <alignment horizontal="justify" vertical="top" wrapText="1"/>
    </xf>
    <xf numFmtId="0" fontId="2" fillId="23" borderId="7" xfId="0" applyFont="1" applyFill="1" applyBorder="1" applyAlignment="1">
      <alignment horizontal="justify" vertical="top" wrapText="1"/>
    </xf>
    <xf numFmtId="0" fontId="2" fillId="23" borderId="7" xfId="34" applyFont="1" applyFill="1" applyBorder="1" applyAlignment="1">
      <alignment horizontal="justify" vertical="top" wrapText="1"/>
    </xf>
    <xf numFmtId="0" fontId="2" fillId="23" borderId="7" xfId="0" applyFont="1" applyFill="1" applyBorder="1" applyAlignment="1">
      <alignment horizontal="center" vertical="top"/>
    </xf>
    <xf numFmtId="1" fontId="2" fillId="23" borderId="7" xfId="0" applyNumberFormat="1" applyFont="1" applyFill="1" applyBorder="1" applyAlignment="1">
      <alignment horizontal="center" vertical="top" wrapText="1"/>
    </xf>
    <xf numFmtId="0" fontId="2" fillId="23" borderId="7" xfId="0" applyNumberFormat="1" applyFont="1" applyFill="1" applyBorder="1" applyAlignment="1" applyProtection="1">
      <alignment horizontal="justify" vertical="top" wrapText="1"/>
    </xf>
    <xf numFmtId="167" fontId="2" fillId="23" borderId="7" xfId="30" applyNumberFormat="1" applyFont="1" applyFill="1" applyBorder="1" applyAlignment="1">
      <alignment horizontal="right" vertical="top"/>
    </xf>
    <xf numFmtId="0" fontId="0" fillId="0" borderId="12" xfId="0" applyBorder="1"/>
    <xf numFmtId="0" fontId="2" fillId="0" borderId="0" xfId="0" applyFont="1"/>
    <xf numFmtId="0" fontId="0" fillId="0" borderId="0" xfId="0" applyBorder="1"/>
    <xf numFmtId="0" fontId="18" fillId="24" borderId="10" xfId="34" applyNumberFormat="1" applyFont="1" applyFill="1" applyBorder="1" applyAlignment="1">
      <alignment horizontal="center" vertical="top" wrapText="1"/>
    </xf>
    <xf numFmtId="0" fontId="18" fillId="24" borderId="24" xfId="34" applyNumberFormat="1" applyFont="1" applyFill="1" applyBorder="1" applyAlignment="1">
      <alignment horizontal="center" vertical="top" wrapText="1"/>
    </xf>
    <xf numFmtId="0" fontId="0" fillId="24" borderId="0" xfId="0" applyFill="1" applyAlignment="1">
      <alignment vertical="top"/>
    </xf>
    <xf numFmtId="169" fontId="25" fillId="22" borderId="25" xfId="33" applyNumberFormat="1" applyFont="1" applyFill="1" applyBorder="1" applyAlignment="1" applyProtection="1">
      <alignment horizontal="justify" vertical="top"/>
    </xf>
    <xf numFmtId="0" fontId="26" fillId="22" borderId="25" xfId="33" applyFont="1" applyFill="1" applyBorder="1" applyAlignment="1" applyProtection="1">
      <alignment horizontal="left" vertical="top" wrapText="1"/>
    </xf>
    <xf numFmtId="0" fontId="24" fillId="0" borderId="0" xfId="0" applyFont="1" applyAlignment="1">
      <alignment vertical="top"/>
    </xf>
    <xf numFmtId="169" fontId="24" fillId="23" borderId="9" xfId="33" applyNumberFormat="1" applyFont="1" applyFill="1" applyBorder="1" applyAlignment="1" applyProtection="1">
      <alignment horizontal="left" vertical="top"/>
    </xf>
    <xf numFmtId="0" fontId="24" fillId="23" borderId="28" xfId="33" applyFont="1" applyFill="1" applyBorder="1" applyAlignment="1" applyProtection="1">
      <alignment vertical="top" wrapText="1"/>
    </xf>
    <xf numFmtId="0" fontId="24" fillId="23" borderId="0" xfId="0" applyFont="1" applyFill="1" applyAlignment="1">
      <alignment vertical="top"/>
    </xf>
    <xf numFmtId="169" fontId="24" fillId="23" borderId="28" xfId="33" applyNumberFormat="1" applyFont="1" applyFill="1" applyBorder="1" applyAlignment="1" applyProtection="1">
      <alignment horizontal="left" vertical="top"/>
    </xf>
    <xf numFmtId="0" fontId="24" fillId="23" borderId="9" xfId="33" applyFont="1" applyFill="1" applyBorder="1" applyAlignment="1" applyProtection="1">
      <alignment vertical="top" wrapText="1"/>
    </xf>
    <xf numFmtId="0" fontId="25" fillId="22" borderId="25" xfId="33" applyFont="1" applyFill="1" applyBorder="1" applyAlignment="1" applyProtection="1">
      <alignment horizontal="left" vertical="top" wrapText="1"/>
    </xf>
    <xf numFmtId="3" fontId="19" fillId="22" borderId="26" xfId="0" applyNumberFormat="1" applyFont="1" applyFill="1" applyBorder="1" applyAlignment="1" applyProtection="1">
      <alignment horizontal="right" vertical="top"/>
    </xf>
    <xf numFmtId="0" fontId="19" fillId="22" borderId="32" xfId="33" applyFont="1" applyFill="1" applyBorder="1" applyAlignment="1" applyProtection="1">
      <alignment horizontal="left" vertical="top" wrapText="1"/>
    </xf>
    <xf numFmtId="3" fontId="19" fillId="22" borderId="27" xfId="0" applyNumberFormat="1" applyFont="1" applyFill="1" applyBorder="1" applyAlignment="1" applyProtection="1">
      <alignment horizontal="right" vertical="top"/>
    </xf>
    <xf numFmtId="3" fontId="19" fillId="22" borderId="25" xfId="0" applyNumberFormat="1" applyFont="1" applyFill="1" applyBorder="1" applyAlignment="1" applyProtection="1">
      <alignment horizontal="right" vertical="top"/>
    </xf>
    <xf numFmtId="169" fontId="24" fillId="23" borderId="19" xfId="33" applyNumberFormat="1" applyFont="1" applyFill="1" applyBorder="1" applyAlignment="1" applyProtection="1">
      <alignment horizontal="left" vertical="top"/>
    </xf>
    <xf numFmtId="0" fontId="24" fillId="23" borderId="19" xfId="33" applyFont="1" applyFill="1" applyBorder="1" applyAlignment="1" applyProtection="1">
      <alignment vertical="top" wrapText="1"/>
    </xf>
    <xf numFmtId="0" fontId="24" fillId="23" borderId="28" xfId="33" applyFont="1" applyFill="1" applyBorder="1" applyAlignment="1" applyProtection="1">
      <alignment horizontal="left" vertical="top" wrapText="1"/>
    </xf>
    <xf numFmtId="0" fontId="24" fillId="23" borderId="9" xfId="33" applyFont="1" applyFill="1" applyBorder="1" applyAlignment="1" applyProtection="1">
      <alignment horizontal="left" vertical="top" wrapText="1"/>
    </xf>
    <xf numFmtId="0" fontId="24" fillId="23" borderId="19" xfId="33" applyFont="1" applyFill="1" applyBorder="1" applyAlignment="1" applyProtection="1">
      <alignment horizontal="left" vertical="top" wrapText="1"/>
    </xf>
    <xf numFmtId="169" fontId="19" fillId="22" borderId="9" xfId="33" applyNumberFormat="1" applyFont="1" applyFill="1" applyBorder="1" applyAlignment="1" applyProtection="1">
      <alignment horizontal="justify" vertical="top"/>
    </xf>
    <xf numFmtId="0" fontId="19" fillId="22" borderId="9" xfId="33" applyFont="1" applyFill="1" applyBorder="1" applyAlignment="1" applyProtection="1">
      <alignment horizontal="left" vertical="top" wrapText="1"/>
    </xf>
    <xf numFmtId="3" fontId="19" fillId="22" borderId="34" xfId="0" applyNumberFormat="1" applyFont="1" applyFill="1" applyBorder="1" applyAlignment="1" applyProtection="1">
      <alignment horizontal="right" vertical="top"/>
    </xf>
    <xf numFmtId="3" fontId="19" fillId="22" borderId="9" xfId="0" applyNumberFormat="1" applyFont="1" applyFill="1" applyBorder="1" applyAlignment="1" applyProtection="1">
      <alignment horizontal="right" vertical="top"/>
    </xf>
    <xf numFmtId="3" fontId="19" fillId="22" borderId="19" xfId="0" applyNumberFormat="1" applyFont="1" applyFill="1" applyBorder="1" applyAlignment="1" applyProtection="1">
      <alignment horizontal="right" vertical="top"/>
    </xf>
    <xf numFmtId="3" fontId="19" fillId="22" borderId="17" xfId="0" applyNumberFormat="1" applyFont="1" applyFill="1" applyBorder="1" applyAlignment="1" applyProtection="1">
      <alignment horizontal="right" vertical="top"/>
    </xf>
    <xf numFmtId="3" fontId="19" fillId="22" borderId="37" xfId="0" applyNumberFormat="1" applyFont="1" applyFill="1" applyBorder="1" applyAlignment="1" applyProtection="1">
      <alignment horizontal="right" vertical="top"/>
    </xf>
    <xf numFmtId="169" fontId="19" fillId="22" borderId="25" xfId="33" applyNumberFormat="1" applyFont="1" applyFill="1" applyBorder="1" applyAlignment="1" applyProtection="1">
      <alignment horizontal="justify" vertical="top"/>
    </xf>
    <xf numFmtId="0" fontId="19" fillId="22" borderId="25" xfId="33" applyFont="1" applyFill="1" applyBorder="1" applyAlignment="1" applyProtection="1">
      <alignment vertical="top" wrapText="1"/>
    </xf>
    <xf numFmtId="169" fontId="24" fillId="23" borderId="28" xfId="0" applyNumberFormat="1" applyFont="1" applyFill="1" applyBorder="1" applyAlignment="1" applyProtection="1">
      <alignment horizontal="left" vertical="top"/>
    </xf>
    <xf numFmtId="0" fontId="24" fillId="23" borderId="28" xfId="0" applyFont="1" applyFill="1" applyBorder="1" applyAlignment="1" applyProtection="1">
      <alignment vertical="top" wrapText="1"/>
    </xf>
    <xf numFmtId="169" fontId="25" fillId="22" borderId="32" xfId="33" applyNumberFormat="1" applyFont="1" applyFill="1" applyBorder="1" applyAlignment="1" applyProtection="1">
      <alignment horizontal="justify" vertical="top"/>
    </xf>
    <xf numFmtId="0" fontId="25" fillId="22" borderId="32" xfId="33" applyFont="1" applyFill="1" applyBorder="1" applyAlignment="1" applyProtection="1">
      <alignment horizontal="left" vertical="top" wrapText="1"/>
    </xf>
    <xf numFmtId="3" fontId="19" fillId="22" borderId="39" xfId="33" applyNumberFormat="1" applyFont="1" applyFill="1" applyBorder="1" applyAlignment="1" applyProtection="1">
      <alignment horizontal="right" vertical="top"/>
    </xf>
    <xf numFmtId="169" fontId="27" fillId="23" borderId="9" xfId="33" applyNumberFormat="1" applyFont="1" applyFill="1" applyBorder="1" applyAlignment="1" applyProtection="1">
      <alignment horizontal="left" vertical="top" wrapText="1"/>
    </xf>
    <xf numFmtId="0" fontId="0" fillId="0" borderId="11" xfId="0" applyBorder="1"/>
    <xf numFmtId="0" fontId="0" fillId="0" borderId="13" xfId="0" applyBorder="1"/>
    <xf numFmtId="0" fontId="0" fillId="0" borderId="15" xfId="0" applyBorder="1"/>
    <xf numFmtId="0" fontId="32" fillId="31" borderId="41" xfId="0" applyFont="1" applyFill="1" applyBorder="1" applyAlignment="1">
      <alignment horizontal="left"/>
    </xf>
    <xf numFmtId="0" fontId="34" fillId="32" borderId="7" xfId="0" applyFont="1" applyFill="1" applyBorder="1" applyAlignment="1">
      <alignment horizontal="center" vertical="center" wrapText="1"/>
    </xf>
    <xf numFmtId="0" fontId="39" fillId="31" borderId="7" xfId="0" applyFont="1" applyFill="1" applyBorder="1" applyAlignment="1">
      <alignment horizontal="justify" vertical="center" wrapText="1"/>
    </xf>
    <xf numFmtId="3" fontId="37" fillId="31" borderId="7" xfId="0" applyNumberFormat="1" applyFont="1" applyFill="1" applyBorder="1" applyAlignment="1">
      <alignment horizontal="right" vertical="center" wrapText="1"/>
    </xf>
    <xf numFmtId="9" fontId="37" fillId="31" borderId="7" xfId="41" applyFont="1" applyFill="1" applyBorder="1" applyAlignment="1">
      <alignment horizontal="center" vertical="center" wrapText="1"/>
    </xf>
    <xf numFmtId="0" fontId="40" fillId="0" borderId="0" xfId="0" applyFont="1"/>
    <xf numFmtId="0" fontId="2" fillId="23" borderId="7" xfId="0" applyFont="1" applyFill="1" applyBorder="1" applyAlignment="1">
      <alignment horizontal="right" vertical="top"/>
    </xf>
    <xf numFmtId="0" fontId="0" fillId="23" borderId="7" xfId="0" applyFill="1" applyBorder="1" applyAlignment="1">
      <alignment vertical="top" wrapText="1"/>
    </xf>
    <xf numFmtId="170" fontId="2" fillId="23" borderId="7" xfId="0" applyNumberFormat="1" applyFont="1" applyFill="1" applyBorder="1" applyAlignment="1" applyProtection="1">
      <alignment horizontal="center" vertical="top" wrapText="1"/>
    </xf>
    <xf numFmtId="170" fontId="2" fillId="23" borderId="7" xfId="0" applyNumberFormat="1" applyFont="1" applyFill="1" applyBorder="1" applyAlignment="1">
      <alignment horizontal="center" vertical="top" wrapText="1"/>
    </xf>
    <xf numFmtId="0" fontId="2" fillId="23" borderId="0" xfId="0" applyFont="1" applyFill="1" applyAlignment="1">
      <alignment vertical="top" wrapText="1"/>
    </xf>
    <xf numFmtId="170" fontId="2" fillId="23" borderId="7" xfId="0" applyNumberFormat="1" applyFont="1" applyFill="1" applyBorder="1" applyAlignment="1" applyProtection="1">
      <alignment horizontal="right" vertical="top" wrapText="1"/>
    </xf>
    <xf numFmtId="0" fontId="2" fillId="23" borderId="7" xfId="0" applyFont="1" applyFill="1" applyBorder="1" applyAlignment="1">
      <alignment horizontal="left" vertical="top" wrapText="1"/>
    </xf>
    <xf numFmtId="167" fontId="2" fillId="23" borderId="7" xfId="30" applyNumberFormat="1" applyFont="1" applyFill="1" applyBorder="1" applyAlignment="1">
      <alignment horizontal="right" vertical="top" wrapText="1"/>
    </xf>
    <xf numFmtId="0" fontId="2" fillId="23" borderId="7" xfId="0" applyFont="1" applyFill="1" applyBorder="1" applyAlignment="1">
      <alignment horizontal="center" vertical="top" wrapText="1"/>
    </xf>
    <xf numFmtId="0" fontId="2" fillId="23" borderId="7" xfId="0" applyFont="1" applyFill="1" applyBorder="1" applyAlignment="1">
      <alignment horizontal="justify" vertical="top"/>
    </xf>
    <xf numFmtId="167" fontId="2" fillId="23" borderId="7" xfId="30" applyNumberFormat="1" applyFont="1" applyFill="1" applyBorder="1" applyAlignment="1">
      <alignment vertical="top"/>
    </xf>
    <xf numFmtId="0" fontId="2" fillId="23" borderId="7" xfId="0" applyFont="1" applyFill="1" applyBorder="1" applyAlignment="1">
      <alignment vertical="top" wrapText="1"/>
    </xf>
    <xf numFmtId="3" fontId="2" fillId="23" borderId="7" xfId="34" applyNumberFormat="1" applyFont="1" applyFill="1" applyBorder="1" applyAlignment="1">
      <alignment horizontal="justify" vertical="top" wrapText="1"/>
    </xf>
    <xf numFmtId="0" fontId="2" fillId="23" borderId="7" xfId="0" applyNumberFormat="1" applyFont="1" applyFill="1" applyBorder="1" applyAlignment="1">
      <alignment horizontal="center" vertical="top" wrapText="1"/>
    </xf>
    <xf numFmtId="0" fontId="2" fillId="23" borderId="7" xfId="0" applyFont="1" applyFill="1" applyBorder="1" applyAlignment="1">
      <alignment horizontal="right" vertical="top" wrapText="1"/>
    </xf>
    <xf numFmtId="3" fontId="2" fillId="23" borderId="7" xfId="34" applyNumberFormat="1" applyFont="1" applyFill="1" applyBorder="1" applyAlignment="1">
      <alignment vertical="top" wrapText="1"/>
    </xf>
    <xf numFmtId="0" fontId="36" fillId="0" borderId="0" xfId="0" applyFont="1" applyBorder="1" applyAlignment="1">
      <alignment horizontal="center" vertical="center" wrapText="1"/>
    </xf>
    <xf numFmtId="1" fontId="36" fillId="0" borderId="36" xfId="30" applyNumberFormat="1" applyFont="1" applyFill="1" applyBorder="1" applyAlignment="1">
      <alignment horizontal="right" vertical="center" wrapText="1"/>
    </xf>
    <xf numFmtId="1" fontId="36" fillId="0" borderId="45" xfId="30" applyNumberFormat="1" applyFont="1" applyFill="1" applyBorder="1" applyAlignment="1">
      <alignment horizontal="right" vertical="center" wrapText="1"/>
    </xf>
    <xf numFmtId="49" fontId="36" fillId="0" borderId="0" xfId="0" applyNumberFormat="1" applyFont="1" applyBorder="1" applyAlignment="1">
      <alignment horizontal="center" vertical="center" wrapText="1"/>
    </xf>
    <xf numFmtId="14" fontId="36" fillId="0" borderId="0" xfId="0" applyNumberFormat="1" applyFont="1" applyBorder="1" applyAlignment="1">
      <alignment horizontal="center" vertical="center" wrapText="1"/>
    </xf>
    <xf numFmtId="0" fontId="36" fillId="0" borderId="0" xfId="0" applyFont="1" applyFill="1" applyBorder="1" applyAlignment="1">
      <alignment horizontal="center" vertical="center" wrapText="1"/>
    </xf>
    <xf numFmtId="1" fontId="36" fillId="0" borderId="0" xfId="0" applyNumberFormat="1" applyFont="1" applyFill="1" applyBorder="1" applyAlignment="1">
      <alignment horizontal="center" vertical="center" wrapText="1"/>
    </xf>
    <xf numFmtId="168" fontId="36" fillId="0" borderId="0" xfId="0" applyNumberFormat="1" applyFont="1" applyFill="1" applyBorder="1" applyAlignment="1">
      <alignment horizontal="center" vertical="center" wrapText="1"/>
    </xf>
    <xf numFmtId="0" fontId="36" fillId="24" borderId="0" xfId="0" applyFont="1" applyFill="1" applyBorder="1" applyAlignment="1">
      <alignment horizontal="center" vertical="center" wrapText="1"/>
    </xf>
    <xf numFmtId="3" fontId="36" fillId="24" borderId="0" xfId="0" applyNumberFormat="1" applyFont="1" applyFill="1" applyBorder="1" applyAlignment="1">
      <alignment horizontal="center" vertical="center" wrapText="1"/>
    </xf>
    <xf numFmtId="0" fontId="36" fillId="24" borderId="0" xfId="0" applyFont="1" applyFill="1" applyBorder="1" applyAlignment="1">
      <alignment horizontal="right" vertical="center" wrapText="1"/>
    </xf>
    <xf numFmtId="0" fontId="36" fillId="35" borderId="0" xfId="0" applyFont="1" applyFill="1" applyBorder="1" applyAlignment="1">
      <alignment horizontal="center" vertical="center" wrapText="1"/>
    </xf>
    <xf numFmtId="167" fontId="36" fillId="35" borderId="0" xfId="30" applyNumberFormat="1" applyFont="1" applyFill="1" applyBorder="1" applyAlignment="1">
      <alignment horizontal="center" vertical="center" wrapText="1"/>
    </xf>
    <xf numFmtId="0" fontId="36" fillId="0" borderId="0" xfId="0" applyNumberFormat="1" applyFont="1" applyBorder="1" applyAlignment="1">
      <alignment horizontal="center" vertical="center" wrapText="1"/>
    </xf>
    <xf numFmtId="171" fontId="36" fillId="0" borderId="0" xfId="0" applyNumberFormat="1" applyFont="1" applyBorder="1" applyAlignment="1">
      <alignment horizontal="right" vertical="center" wrapText="1"/>
    </xf>
    <xf numFmtId="167" fontId="36" fillId="0" borderId="0" xfId="30" applyNumberFormat="1" applyFont="1" applyBorder="1" applyAlignment="1">
      <alignment horizontal="center" vertical="center" wrapText="1"/>
    </xf>
    <xf numFmtId="1" fontId="36" fillId="0" borderId="0" xfId="30" applyNumberFormat="1" applyFont="1" applyFill="1" applyBorder="1" applyAlignment="1">
      <alignment horizontal="right" vertical="center" wrapText="1"/>
    </xf>
    <xf numFmtId="1" fontId="36" fillId="0" borderId="46" xfId="30" applyNumberFormat="1" applyFont="1" applyFill="1" applyBorder="1" applyAlignment="1">
      <alignment horizontal="right" vertical="center" wrapText="1"/>
    </xf>
    <xf numFmtId="172" fontId="36" fillId="24" borderId="0" xfId="0" applyNumberFormat="1" applyFont="1" applyFill="1" applyBorder="1" applyAlignment="1">
      <alignment horizontal="right" vertical="center" wrapText="1"/>
    </xf>
    <xf numFmtId="0" fontId="18" fillId="36" borderId="42" xfId="0" applyFont="1" applyFill="1" applyBorder="1" applyAlignment="1">
      <alignment horizontal="center" vertical="center" wrapText="1"/>
    </xf>
    <xf numFmtId="14" fontId="18" fillId="36" borderId="42" xfId="0" applyNumberFormat="1" applyFont="1" applyFill="1" applyBorder="1" applyAlignment="1">
      <alignment horizontal="center" vertical="center" wrapText="1"/>
    </xf>
    <xf numFmtId="167" fontId="18" fillId="36" borderId="42" xfId="30" applyNumberFormat="1" applyFont="1" applyFill="1" applyBorder="1" applyAlignment="1">
      <alignment horizontal="center" vertical="center" wrapText="1"/>
    </xf>
    <xf numFmtId="0" fontId="18" fillId="34" borderId="16" xfId="0" applyFont="1" applyFill="1" applyBorder="1" applyAlignment="1" applyProtection="1">
      <alignment horizontal="center" vertical="center" wrapText="1"/>
      <protection locked="0"/>
    </xf>
    <xf numFmtId="0" fontId="18" fillId="0" borderId="0" xfId="0" applyFont="1" applyBorder="1" applyAlignment="1" applyProtection="1">
      <alignment vertical="center" wrapText="1"/>
      <protection locked="0"/>
    </xf>
    <xf numFmtId="0" fontId="18" fillId="34" borderId="42" xfId="0" applyFont="1" applyFill="1" applyBorder="1" applyAlignment="1" applyProtection="1">
      <alignment horizontal="center" vertical="center" wrapText="1"/>
      <protection locked="0"/>
    </xf>
    <xf numFmtId="1" fontId="18" fillId="42" borderId="42" xfId="30" applyNumberFormat="1" applyFont="1" applyFill="1" applyBorder="1" applyAlignment="1">
      <alignment horizontal="center" vertical="center" wrapText="1"/>
    </xf>
    <xf numFmtId="1" fontId="18" fillId="25" borderId="42" xfId="30" applyNumberFormat="1" applyFont="1" applyFill="1" applyBorder="1" applyAlignment="1">
      <alignment horizontal="center" vertical="center" wrapText="1"/>
    </xf>
    <xf numFmtId="0" fontId="18" fillId="25" borderId="42" xfId="0" applyFont="1" applyFill="1" applyBorder="1" applyAlignment="1">
      <alignment horizontal="center" vertical="center" wrapText="1"/>
    </xf>
    <xf numFmtId="0" fontId="18" fillId="40" borderId="42" xfId="0" applyFont="1" applyFill="1" applyBorder="1" applyAlignment="1">
      <alignment horizontal="center" vertical="center" wrapText="1"/>
    </xf>
    <xf numFmtId="14" fontId="18" fillId="40" borderId="42" xfId="0" applyNumberFormat="1" applyFont="1" applyFill="1" applyBorder="1" applyAlignment="1">
      <alignment horizontal="center" vertical="center" wrapText="1"/>
    </xf>
    <xf numFmtId="49" fontId="18" fillId="36" borderId="42" xfId="0" applyNumberFormat="1" applyFont="1" applyFill="1" applyBorder="1" applyAlignment="1">
      <alignment horizontal="center" vertical="center" wrapText="1"/>
    </xf>
    <xf numFmtId="0" fontId="18" fillId="40" borderId="42" xfId="0" applyFont="1" applyFill="1" applyBorder="1" applyAlignment="1" applyProtection="1">
      <alignment horizontal="center" vertical="center" wrapText="1"/>
      <protection locked="0"/>
    </xf>
    <xf numFmtId="0" fontId="18" fillId="36" borderId="42" xfId="0" applyFont="1" applyFill="1" applyBorder="1" applyAlignment="1" applyProtection="1">
      <alignment horizontal="center" vertical="center" wrapText="1"/>
      <protection locked="0"/>
    </xf>
    <xf numFmtId="3" fontId="18" fillId="40" borderId="42" xfId="0" applyNumberFormat="1" applyFont="1" applyFill="1" applyBorder="1" applyAlignment="1">
      <alignment horizontal="center" vertical="center" wrapText="1"/>
    </xf>
    <xf numFmtId="0" fontId="18" fillId="34" borderId="42" xfId="0" applyFont="1" applyFill="1" applyBorder="1" applyAlignment="1">
      <alignment horizontal="center" vertical="center" wrapText="1"/>
    </xf>
    <xf numFmtId="0" fontId="2" fillId="23" borderId="42" xfId="0" applyNumberFormat="1" applyFont="1" applyFill="1" applyBorder="1" applyAlignment="1" applyProtection="1">
      <alignment horizontal="center" vertical="top" wrapText="1"/>
    </xf>
    <xf numFmtId="0" fontId="2" fillId="23" borderId="7" xfId="0" applyFont="1" applyFill="1" applyBorder="1" applyAlignment="1" applyProtection="1">
      <alignment horizontal="left" vertical="top" wrapText="1"/>
    </xf>
    <xf numFmtId="0" fontId="2" fillId="23" borderId="7" xfId="0" applyNumberFormat="1" applyFont="1" applyFill="1" applyBorder="1" applyAlignment="1" applyProtection="1">
      <alignment horizontal="center" vertical="top" wrapText="1"/>
    </xf>
    <xf numFmtId="0" fontId="2" fillId="23" borderId="42" xfId="0" applyFont="1" applyFill="1" applyBorder="1" applyAlignment="1">
      <alignment horizontal="justify" vertical="top" wrapText="1"/>
    </xf>
    <xf numFmtId="0" fontId="2" fillId="23" borderId="42" xfId="0" applyFont="1" applyFill="1" applyBorder="1" applyAlignment="1" applyProtection="1">
      <alignment horizontal="justify" vertical="top"/>
      <protection locked="0"/>
    </xf>
    <xf numFmtId="0" fontId="0" fillId="23" borderId="7" xfId="0" applyFill="1" applyBorder="1" applyAlignment="1">
      <alignment horizontal="justify" vertical="top"/>
    </xf>
    <xf numFmtId="167" fontId="2" fillId="23" borderId="42" xfId="30" applyNumberFormat="1" applyFont="1" applyFill="1" applyBorder="1" applyAlignment="1" applyProtection="1">
      <alignment horizontal="right" vertical="top" wrapText="1"/>
    </xf>
    <xf numFmtId="1" fontId="2" fillId="23" borderId="42" xfId="30" applyNumberFormat="1" applyFont="1" applyFill="1" applyBorder="1" applyAlignment="1">
      <alignment vertical="top"/>
    </xf>
    <xf numFmtId="1" fontId="2" fillId="23" borderId="42" xfId="30" applyNumberFormat="1" applyFont="1" applyFill="1" applyBorder="1" applyAlignment="1" applyProtection="1">
      <alignment horizontal="center" vertical="top" wrapText="1"/>
    </xf>
    <xf numFmtId="0" fontId="2" fillId="23" borderId="42" xfId="0" applyFont="1" applyFill="1" applyBorder="1" applyAlignment="1">
      <alignment vertical="top" wrapText="1"/>
    </xf>
    <xf numFmtId="0" fontId="2" fillId="23" borderId="42" xfId="0" applyFont="1" applyFill="1" applyBorder="1" applyAlignment="1">
      <alignment horizontal="justify" vertical="top"/>
    </xf>
    <xf numFmtId="0" fontId="2" fillId="23" borderId="42" xfId="0" applyNumberFormat="1" applyFont="1" applyFill="1" applyBorder="1" applyAlignment="1">
      <alignment horizontal="justify" vertical="top" wrapText="1"/>
    </xf>
    <xf numFmtId="0" fontId="2" fillId="23" borderId="42" xfId="0" applyFont="1" applyFill="1" applyBorder="1" applyAlignment="1" applyProtection="1">
      <alignment vertical="top" wrapText="1"/>
      <protection locked="0"/>
    </xf>
    <xf numFmtId="0" fontId="2" fillId="23" borderId="42" xfId="0" applyFont="1" applyFill="1" applyBorder="1" applyAlignment="1" applyProtection="1">
      <alignment horizontal="center" vertical="top" wrapText="1"/>
      <protection locked="0"/>
    </xf>
    <xf numFmtId="1" fontId="2" fillId="23" borderId="42" xfId="30" applyNumberFormat="1" applyFont="1" applyFill="1" applyBorder="1" applyAlignment="1" applyProtection="1">
      <alignment horizontal="justify" vertical="top" wrapText="1"/>
    </xf>
    <xf numFmtId="14" fontId="2" fillId="23" borderId="42" xfId="30" applyNumberFormat="1" applyFont="1" applyFill="1" applyBorder="1" applyAlignment="1" applyProtection="1">
      <alignment horizontal="center" vertical="top" wrapText="1"/>
    </xf>
    <xf numFmtId="167" fontId="2" fillId="23" borderId="42" xfId="30" applyNumberFormat="1" applyFont="1" applyFill="1" applyBorder="1" applyAlignment="1" applyProtection="1">
      <alignment horizontal="center" vertical="top" wrapText="1"/>
    </xf>
    <xf numFmtId="1" fontId="2" fillId="23" borderId="42" xfId="30" applyNumberFormat="1" applyFont="1" applyFill="1" applyBorder="1" applyAlignment="1" applyProtection="1">
      <alignment horizontal="right" vertical="top" wrapText="1"/>
    </xf>
    <xf numFmtId="0" fontId="42" fillId="23" borderId="42" xfId="0" applyFont="1" applyFill="1" applyBorder="1" applyAlignment="1">
      <alignment vertical="top" wrapText="1"/>
    </xf>
    <xf numFmtId="0" fontId="2" fillId="23" borderId="42" xfId="0" applyFont="1" applyFill="1" applyBorder="1" applyAlignment="1">
      <alignment horizontal="center" vertical="top" wrapText="1"/>
    </xf>
    <xf numFmtId="0" fontId="2" fillId="23" borderId="42" xfId="0" applyFont="1" applyFill="1" applyBorder="1" applyAlignment="1">
      <alignment horizontal="left" vertical="top" wrapText="1"/>
    </xf>
    <xf numFmtId="0" fontId="2" fillId="23" borderId="7" xfId="0" applyFont="1" applyFill="1" applyBorder="1" applyAlignment="1" applyProtection="1">
      <alignment vertical="top" wrapText="1"/>
      <protection locked="0"/>
    </xf>
    <xf numFmtId="170" fontId="36" fillId="23" borderId="7" xfId="0" applyNumberFormat="1" applyFont="1" applyFill="1" applyBorder="1" applyAlignment="1" applyProtection="1">
      <alignment horizontal="center" vertical="top" wrapText="1"/>
    </xf>
    <xf numFmtId="3" fontId="2" fillId="23" borderId="7" xfId="0" applyNumberFormat="1" applyFont="1" applyFill="1" applyBorder="1" applyAlignment="1">
      <alignment horizontal="right" vertical="top" wrapText="1"/>
    </xf>
    <xf numFmtId="172" fontId="15" fillId="23" borderId="7" xfId="0" applyNumberFormat="1" applyFont="1" applyFill="1" applyBorder="1" applyAlignment="1">
      <alignment horizontal="right" vertical="top" wrapText="1"/>
    </xf>
    <xf numFmtId="172" fontId="2" fillId="23" borderId="7" xfId="0" applyNumberFormat="1" applyFont="1" applyFill="1" applyBorder="1" applyAlignment="1">
      <alignment horizontal="right" vertical="top" wrapText="1"/>
    </xf>
    <xf numFmtId="171" fontId="2" fillId="23" borderId="7" xfId="0" applyNumberFormat="1" applyFont="1" applyFill="1" applyBorder="1" applyAlignment="1">
      <alignment horizontal="right" vertical="top"/>
    </xf>
    <xf numFmtId="0" fontId="2" fillId="23" borderId="0" xfId="0" applyFont="1" applyFill="1" applyBorder="1" applyAlignment="1">
      <alignment vertical="top"/>
    </xf>
    <xf numFmtId="167" fontId="2" fillId="23" borderId="7" xfId="30" applyNumberFormat="1" applyFont="1" applyFill="1" applyBorder="1" applyAlignment="1" applyProtection="1">
      <alignment horizontal="right" vertical="top" wrapText="1"/>
    </xf>
    <xf numFmtId="0" fontId="2" fillId="23" borderId="7" xfId="0" applyFont="1" applyFill="1" applyBorder="1" applyAlignment="1" applyProtection="1">
      <alignment horizontal="right" vertical="top"/>
      <protection locked="0"/>
    </xf>
    <xf numFmtId="1" fontId="2" fillId="23" borderId="7" xfId="30" applyNumberFormat="1" applyFont="1" applyFill="1" applyBorder="1" applyAlignment="1" applyProtection="1">
      <alignment horizontal="center" vertical="top" wrapText="1"/>
    </xf>
    <xf numFmtId="0" fontId="2" fillId="23" borderId="7" xfId="0" applyNumberFormat="1" applyFont="1" applyFill="1" applyBorder="1" applyAlignment="1">
      <alignment horizontal="justify" vertical="top" wrapText="1"/>
    </xf>
    <xf numFmtId="0" fontId="2" fillId="23" borderId="7" xfId="0" applyFont="1" applyFill="1" applyBorder="1" applyAlignment="1" applyProtection="1">
      <alignment horizontal="center" vertical="top" wrapText="1"/>
      <protection locked="0"/>
    </xf>
    <xf numFmtId="14" fontId="2" fillId="23" borderId="7" xfId="30" applyNumberFormat="1" applyFont="1" applyFill="1" applyBorder="1" applyAlignment="1" applyProtection="1">
      <alignment horizontal="center" vertical="top" wrapText="1"/>
    </xf>
    <xf numFmtId="167" fontId="2" fillId="23" borderId="7" xfId="30" applyNumberFormat="1" applyFont="1" applyFill="1" applyBorder="1" applyAlignment="1" applyProtection="1">
      <alignment horizontal="center" vertical="top" wrapText="1"/>
    </xf>
    <xf numFmtId="1" fontId="2" fillId="23" borderId="7" xfId="30" applyNumberFormat="1" applyFont="1" applyFill="1" applyBorder="1" applyAlignment="1" applyProtection="1">
      <alignment horizontal="right" vertical="top" wrapText="1"/>
    </xf>
    <xf numFmtId="170" fontId="2" fillId="23" borderId="7" xfId="0" applyNumberFormat="1" applyFont="1" applyFill="1" applyBorder="1" applyAlignment="1" applyProtection="1">
      <alignment horizontal="left" vertical="top" wrapText="1"/>
    </xf>
    <xf numFmtId="0" fontId="21" fillId="23" borderId="0" xfId="0" applyFont="1" applyFill="1" applyBorder="1" applyAlignment="1">
      <alignment vertical="top"/>
    </xf>
    <xf numFmtId="1" fontId="2" fillId="23" borderId="7" xfId="30" applyNumberFormat="1" applyFont="1" applyFill="1" applyBorder="1" applyAlignment="1">
      <alignment vertical="top"/>
    </xf>
    <xf numFmtId="167" fontId="2" fillId="23" borderId="7" xfId="30" applyNumberFormat="1" applyFont="1" applyFill="1" applyBorder="1" applyAlignment="1">
      <alignment vertical="top" wrapText="1"/>
    </xf>
    <xf numFmtId="167" fontId="21" fillId="23" borderId="7" xfId="30" applyNumberFormat="1" applyFont="1" applyFill="1" applyBorder="1" applyAlignment="1">
      <alignment vertical="top" wrapText="1"/>
    </xf>
    <xf numFmtId="0" fontId="2" fillId="23" borderId="16" xfId="0" applyNumberFormat="1" applyFont="1" applyFill="1" applyBorder="1" applyAlignment="1" applyProtection="1">
      <alignment horizontal="center" vertical="top" wrapText="1"/>
    </xf>
    <xf numFmtId="49" fontId="2" fillId="23" borderId="7" xfId="0" applyNumberFormat="1" applyFont="1" applyFill="1" applyBorder="1" applyAlignment="1">
      <alignment horizontal="right" vertical="top" wrapText="1"/>
    </xf>
    <xf numFmtId="3" fontId="2" fillId="23" borderId="7" xfId="0" applyNumberFormat="1" applyFont="1" applyFill="1" applyBorder="1" applyAlignment="1" applyProtection="1">
      <alignment horizontal="center" vertical="top" wrapText="1"/>
    </xf>
    <xf numFmtId="0" fontId="2" fillId="23" borderId="7" xfId="0" applyNumberFormat="1" applyFont="1" applyFill="1" applyBorder="1" applyAlignment="1">
      <alignment horizontal="right" vertical="top" wrapText="1"/>
    </xf>
    <xf numFmtId="3" fontId="2" fillId="23" borderId="7" xfId="0" applyNumberFormat="1" applyFont="1" applyFill="1" applyBorder="1" applyAlignment="1">
      <alignment horizontal="center" vertical="top"/>
    </xf>
    <xf numFmtId="0" fontId="36" fillId="0" borderId="0" xfId="0" applyFont="1" applyBorder="1" applyAlignment="1">
      <alignment horizontal="center"/>
    </xf>
    <xf numFmtId="0" fontId="36" fillId="23" borderId="0" xfId="0" applyFont="1" applyFill="1" applyBorder="1" applyAlignment="1">
      <alignment horizontal="center"/>
    </xf>
    <xf numFmtId="0" fontId="36" fillId="0" borderId="0" xfId="0" applyFont="1" applyBorder="1" applyAlignment="1">
      <alignment horizontal="justify"/>
    </xf>
    <xf numFmtId="167" fontId="36" fillId="0" borderId="0" xfId="30" applyNumberFormat="1" applyFont="1" applyBorder="1" applyAlignment="1">
      <alignment horizontal="right"/>
    </xf>
    <xf numFmtId="173" fontId="36" fillId="0" borderId="0" xfId="0" applyNumberFormat="1" applyFont="1" applyBorder="1" applyAlignment="1">
      <alignment horizontal="right"/>
    </xf>
    <xf numFmtId="0" fontId="36" fillId="0" borderId="0" xfId="0" applyFont="1" applyBorder="1"/>
    <xf numFmtId="1" fontId="36" fillId="0" borderId="0" xfId="30" applyNumberFormat="1" applyFont="1" applyBorder="1" applyAlignment="1">
      <alignment horizontal="right"/>
    </xf>
    <xf numFmtId="14" fontId="36" fillId="0" borderId="0" xfId="0" applyNumberFormat="1" applyFont="1" applyBorder="1" applyAlignment="1">
      <alignment horizontal="center"/>
    </xf>
    <xf numFmtId="14" fontId="36" fillId="0" borderId="0" xfId="0" applyNumberFormat="1" applyFont="1" applyBorder="1" applyAlignment="1">
      <alignment horizontal="center" vertical="center"/>
    </xf>
    <xf numFmtId="167" fontId="36" fillId="0" borderId="0" xfId="30" applyNumberFormat="1" applyFont="1" applyBorder="1"/>
    <xf numFmtId="1" fontId="36" fillId="0" borderId="0" xfId="30" applyNumberFormat="1" applyFont="1" applyBorder="1" applyAlignment="1">
      <alignment horizontal="center"/>
    </xf>
    <xf numFmtId="0" fontId="36" fillId="0" borderId="0" xfId="0" applyFont="1" applyBorder="1" applyAlignment="1">
      <alignment horizontal="right"/>
    </xf>
    <xf numFmtId="14" fontId="36" fillId="0" borderId="0" xfId="0" applyNumberFormat="1" applyFont="1" applyBorder="1" applyAlignment="1">
      <alignment horizontal="right"/>
    </xf>
    <xf numFmtId="49" fontId="36" fillId="0" borderId="0" xfId="0" applyNumberFormat="1" applyFont="1" applyBorder="1" applyAlignment="1">
      <alignment horizontal="center"/>
    </xf>
    <xf numFmtId="14" fontId="36" fillId="23" borderId="0" xfId="0" applyNumberFormat="1" applyFont="1" applyFill="1" applyBorder="1" applyAlignment="1">
      <alignment horizontal="center" vertical="center"/>
    </xf>
    <xf numFmtId="0" fontId="36" fillId="0" borderId="0" xfId="0" applyFont="1" applyFill="1" applyBorder="1" applyAlignment="1">
      <alignment horizontal="center"/>
    </xf>
    <xf numFmtId="1" fontId="36" fillId="0" borderId="0" xfId="0" applyNumberFormat="1" applyFont="1" applyFill="1" applyBorder="1" applyAlignment="1">
      <alignment horizontal="center"/>
    </xf>
    <xf numFmtId="168" fontId="36" fillId="0" borderId="0" xfId="0" applyNumberFormat="1" applyFont="1" applyFill="1" applyBorder="1" applyAlignment="1">
      <alignment horizontal="center" vertical="top"/>
    </xf>
    <xf numFmtId="0" fontId="36" fillId="40" borderId="0" xfId="0" applyFont="1" applyFill="1" applyBorder="1"/>
    <xf numFmtId="3" fontId="36" fillId="0" borderId="0" xfId="0" applyNumberFormat="1" applyFont="1" applyBorder="1" applyAlignment="1">
      <alignment vertical="top"/>
    </xf>
    <xf numFmtId="0" fontId="36" fillId="40" borderId="0" xfId="0" applyFont="1" applyFill="1" applyBorder="1" applyAlignment="1">
      <alignment horizontal="right" vertical="top"/>
    </xf>
    <xf numFmtId="0" fontId="36" fillId="24" borderId="0" xfId="0" applyFont="1" applyFill="1" applyBorder="1"/>
    <xf numFmtId="49" fontId="36" fillId="0" borderId="0" xfId="0" applyNumberFormat="1" applyFont="1" applyBorder="1"/>
    <xf numFmtId="0" fontId="36" fillId="35" borderId="0" xfId="0" applyFont="1" applyFill="1" applyBorder="1"/>
    <xf numFmtId="167" fontId="36" fillId="35" borderId="0" xfId="30" applyNumberFormat="1" applyFont="1" applyFill="1" applyBorder="1"/>
    <xf numFmtId="0" fontId="36" fillId="0" borderId="0" xfId="0" applyNumberFormat="1" applyFont="1" applyBorder="1" applyAlignment="1">
      <alignment horizontal="center" vertical="center"/>
    </xf>
    <xf numFmtId="171" fontId="36" fillId="0" borderId="0" xfId="0" applyNumberFormat="1" applyFont="1" applyBorder="1" applyAlignment="1">
      <alignment horizontal="right" vertical="center"/>
    </xf>
    <xf numFmtId="0" fontId="24" fillId="0" borderId="0" xfId="0" applyFont="1" applyBorder="1" applyAlignment="1">
      <alignment horizontal="center" vertical="center" wrapText="1"/>
    </xf>
    <xf numFmtId="1" fontId="24" fillId="0" borderId="0" xfId="30" applyNumberFormat="1" applyFont="1" applyFill="1" applyBorder="1" applyAlignment="1">
      <alignment horizontal="center" vertical="center" wrapText="1"/>
    </xf>
    <xf numFmtId="1" fontId="24" fillId="0" borderId="0" xfId="30" applyNumberFormat="1" applyFont="1" applyFill="1" applyBorder="1" applyAlignment="1">
      <alignment horizontal="right" vertical="center" wrapText="1"/>
    </xf>
    <xf numFmtId="3" fontId="2" fillId="23" borderId="0" xfId="0" applyNumberFormat="1" applyFont="1" applyFill="1" applyAlignment="1">
      <alignment vertical="top"/>
    </xf>
    <xf numFmtId="49" fontId="2" fillId="23" borderId="7" xfId="0" applyNumberFormat="1" applyFont="1" applyFill="1" applyBorder="1" applyAlignment="1">
      <alignment horizontal="center" vertical="top" wrapText="1"/>
    </xf>
    <xf numFmtId="170" fontId="2" fillId="23" borderId="7" xfId="0" applyNumberFormat="1" applyFont="1" applyFill="1" applyBorder="1" applyAlignment="1" applyProtection="1">
      <alignment horizontal="justify" vertical="top" wrapText="1"/>
    </xf>
    <xf numFmtId="3" fontId="2" fillId="23" borderId="7" xfId="34" applyNumberFormat="1" applyFont="1" applyFill="1" applyBorder="1" applyAlignment="1">
      <alignment horizontal="left" vertical="top" wrapText="1"/>
    </xf>
    <xf numFmtId="0" fontId="36" fillId="23" borderId="7" xfId="0" applyFont="1" applyFill="1" applyBorder="1" applyAlignment="1">
      <alignment horizontal="justify" vertical="top" wrapText="1"/>
    </xf>
    <xf numFmtId="0" fontId="2" fillId="23" borderId="7" xfId="0" applyFont="1" applyFill="1" applyBorder="1" applyAlignment="1" applyProtection="1">
      <alignment horizontal="justify" vertical="top" wrapText="1"/>
      <protection locked="0"/>
    </xf>
    <xf numFmtId="3" fontId="19" fillId="22" borderId="26" xfId="38" applyNumberFormat="1" applyFont="1" applyFill="1" applyBorder="1" applyAlignment="1">
      <alignment horizontal="right" vertical="top"/>
    </xf>
    <xf numFmtId="3" fontId="19" fillId="22" borderId="27" xfId="38" applyNumberFormat="1" applyFont="1" applyFill="1" applyBorder="1" applyAlignment="1">
      <alignment horizontal="right" vertical="top"/>
    </xf>
    <xf numFmtId="3" fontId="19" fillId="22" borderId="25" xfId="38" applyNumberFormat="1" applyFont="1" applyFill="1" applyBorder="1" applyAlignment="1">
      <alignment horizontal="right" vertical="top"/>
    </xf>
    <xf numFmtId="0" fontId="2" fillId="23" borderId="7" xfId="0" applyNumberFormat="1" applyFont="1" applyFill="1" applyBorder="1" applyAlignment="1" applyProtection="1">
      <alignment horizontal="left" vertical="top" wrapText="1"/>
    </xf>
    <xf numFmtId="0" fontId="2" fillId="23" borderId="7" xfId="0" applyFont="1" applyFill="1" applyBorder="1" applyAlignment="1" applyProtection="1">
      <alignment horizontal="justify" vertical="top"/>
      <protection locked="0"/>
    </xf>
    <xf numFmtId="1" fontId="36" fillId="23" borderId="7" xfId="30" applyNumberFormat="1" applyFont="1" applyFill="1" applyBorder="1" applyAlignment="1" applyProtection="1">
      <alignment horizontal="center" vertical="top" wrapText="1"/>
    </xf>
    <xf numFmtId="4" fontId="2" fillId="23" borderId="7" xfId="0" applyNumberFormat="1" applyFont="1" applyFill="1" applyBorder="1" applyAlignment="1" applyProtection="1">
      <alignment horizontal="justify" vertical="top" wrapText="1"/>
    </xf>
    <xf numFmtId="0" fontId="22" fillId="23" borderId="7" xfId="0" applyFont="1" applyFill="1" applyBorder="1" applyAlignment="1">
      <alignment vertical="top" wrapText="1"/>
    </xf>
    <xf numFmtId="0" fontId="2" fillId="23" borderId="7" xfId="0" applyNumberFormat="1" applyFont="1" applyFill="1" applyBorder="1" applyAlignment="1" applyProtection="1">
      <alignment horizontal="right" vertical="top" wrapText="1"/>
    </xf>
    <xf numFmtId="14" fontId="2" fillId="23" borderId="7" xfId="0" applyNumberFormat="1" applyFont="1" applyFill="1" applyBorder="1" applyAlignment="1" applyProtection="1">
      <alignment horizontal="right" vertical="top" wrapText="1"/>
    </xf>
    <xf numFmtId="49" fontId="2" fillId="23" borderId="7" xfId="0" applyNumberFormat="1" applyFont="1" applyFill="1" applyBorder="1" applyAlignment="1">
      <alignment horizontal="justify" vertical="top" wrapText="1"/>
    </xf>
    <xf numFmtId="172" fontId="2" fillId="23" borderId="7" xfId="0" applyNumberFormat="1" applyFont="1" applyFill="1" applyBorder="1" applyAlignment="1" applyProtection="1">
      <alignment horizontal="center" vertical="top" wrapText="1"/>
    </xf>
    <xf numFmtId="15" fontId="2" fillId="23" borderId="7" xfId="0" applyNumberFormat="1" applyFont="1" applyFill="1" applyBorder="1" applyAlignment="1">
      <alignment horizontal="left" vertical="top" wrapText="1"/>
    </xf>
    <xf numFmtId="174" fontId="2" fillId="23" borderId="7" xfId="0" applyNumberFormat="1" applyFont="1" applyFill="1" applyBorder="1" applyAlignment="1" applyProtection="1">
      <alignment horizontal="right" vertical="top" wrapText="1"/>
    </xf>
    <xf numFmtId="0" fontId="2" fillId="23" borderId="7" xfId="0" applyFont="1" applyFill="1" applyBorder="1" applyAlignment="1" applyProtection="1">
      <alignment horizontal="center" vertical="top" wrapText="1"/>
    </xf>
    <xf numFmtId="173" fontId="2" fillId="23" borderId="7" xfId="0" applyNumberFormat="1" applyFont="1" applyFill="1" applyBorder="1" applyAlignment="1" applyProtection="1">
      <alignment horizontal="right" vertical="top" wrapText="1"/>
    </xf>
    <xf numFmtId="164" fontId="2" fillId="23" borderId="7" xfId="0" applyNumberFormat="1" applyFont="1" applyFill="1" applyBorder="1" applyAlignment="1">
      <alignment horizontal="center" vertical="top" wrapText="1"/>
    </xf>
    <xf numFmtId="170" fontId="2" fillId="23" borderId="7" xfId="0" applyNumberFormat="1" applyFont="1" applyFill="1" applyBorder="1" applyAlignment="1">
      <alignment horizontal="center" vertical="top"/>
    </xf>
    <xf numFmtId="3" fontId="0" fillId="23" borderId="7" xfId="0" applyNumberFormat="1" applyFill="1" applyBorder="1" applyAlignment="1">
      <alignment vertical="top" wrapText="1"/>
    </xf>
    <xf numFmtId="14" fontId="0" fillId="23" borderId="7" xfId="0" applyNumberFormat="1" applyFill="1" applyBorder="1" applyAlignment="1">
      <alignment vertical="top" wrapText="1"/>
    </xf>
    <xf numFmtId="170" fontId="2" fillId="23" borderId="7" xfId="0" applyNumberFormat="1" applyFont="1" applyFill="1" applyBorder="1" applyAlignment="1">
      <alignment horizontal="right" vertical="top" wrapText="1"/>
    </xf>
    <xf numFmtId="0" fontId="24" fillId="0" borderId="0" xfId="0" applyFont="1" applyBorder="1"/>
    <xf numFmtId="3" fontId="19" fillId="22" borderId="38" xfId="0" applyNumberFormat="1" applyFont="1" applyFill="1" applyBorder="1" applyAlignment="1" applyProtection="1">
      <alignment horizontal="right" vertical="top"/>
    </xf>
    <xf numFmtId="0" fontId="18" fillId="24" borderId="8" xfId="34" applyNumberFormat="1" applyFont="1" applyFill="1" applyBorder="1" applyAlignment="1">
      <alignment horizontal="center" vertical="top" wrapText="1"/>
    </xf>
    <xf numFmtId="167" fontId="2" fillId="23" borderId="0" xfId="30" applyNumberFormat="1" applyFont="1" applyFill="1" applyAlignment="1">
      <alignment vertical="top"/>
    </xf>
    <xf numFmtId="0" fontId="2" fillId="23" borderId="7" xfId="0" applyFont="1" applyFill="1" applyBorder="1" applyAlignment="1">
      <alignment wrapText="1"/>
    </xf>
    <xf numFmtId="14" fontId="2" fillId="23" borderId="7" xfId="30" applyNumberFormat="1" applyFont="1" applyFill="1" applyBorder="1" applyAlignment="1" applyProtection="1">
      <alignment vertical="top" wrapText="1"/>
    </xf>
    <xf numFmtId="0" fontId="21" fillId="23" borderId="0" xfId="0" applyFont="1" applyFill="1" applyBorder="1" applyAlignment="1">
      <alignment horizontal="justify" vertical="top"/>
    </xf>
    <xf numFmtId="3" fontId="0" fillId="0" borderId="0" xfId="0" applyNumberFormat="1"/>
    <xf numFmtId="0" fontId="24" fillId="30" borderId="0" xfId="0" applyFont="1" applyFill="1" applyBorder="1" applyAlignment="1">
      <alignment horizontal="center" vertical="center" wrapText="1"/>
    </xf>
    <xf numFmtId="0" fontId="0" fillId="0" borderId="0" xfId="0" applyBorder="1" applyAlignment="1">
      <alignment horizontal="left" wrapText="1"/>
    </xf>
    <xf numFmtId="3" fontId="0" fillId="0" borderId="0" xfId="0" applyNumberFormat="1" applyBorder="1" applyAlignment="1">
      <alignment horizontal="left" wrapText="1"/>
    </xf>
    <xf numFmtId="49" fontId="18" fillId="29" borderId="44" xfId="34" applyNumberFormat="1" applyFont="1" applyFill="1" applyBorder="1" applyAlignment="1">
      <alignment horizontal="center" vertical="center" wrapText="1"/>
    </xf>
    <xf numFmtId="0" fontId="42" fillId="23" borderId="7" xfId="0" applyFont="1" applyFill="1" applyBorder="1" applyAlignment="1">
      <alignment vertical="top" wrapText="1"/>
    </xf>
    <xf numFmtId="0" fontId="15" fillId="22" borderId="28" xfId="34" applyNumberFormat="1" applyFont="1" applyFill="1" applyBorder="1" applyAlignment="1">
      <alignment horizontal="center" vertical="center" wrapText="1"/>
    </xf>
    <xf numFmtId="0" fontId="15" fillId="29" borderId="28" xfId="34" applyNumberFormat="1" applyFont="1" applyFill="1" applyBorder="1" applyAlignment="1">
      <alignment horizontal="center" vertical="center" wrapText="1"/>
    </xf>
    <xf numFmtId="49" fontId="15" fillId="0" borderId="47" xfId="33" applyNumberFormat="1" applyFont="1" applyBorder="1" applyAlignment="1"/>
    <xf numFmtId="49" fontId="15" fillId="0" borderId="27" xfId="33" applyNumberFormat="1" applyFont="1" applyBorder="1" applyAlignment="1"/>
    <xf numFmtId="0" fontId="18" fillId="0" borderId="12" xfId="0" applyFont="1" applyBorder="1" applyAlignment="1">
      <alignment horizontal="center"/>
    </xf>
    <xf numFmtId="0" fontId="18" fillId="0" borderId="0" xfId="0" applyFont="1" applyBorder="1" applyAlignment="1">
      <alignment horizontal="center"/>
    </xf>
    <xf numFmtId="0" fontId="2" fillId="23" borderId="7" xfId="0" applyFont="1" applyFill="1" applyBorder="1" applyAlignment="1" applyProtection="1">
      <alignment horizontal="justify" vertical="top" wrapText="1"/>
    </xf>
    <xf numFmtId="0" fontId="2" fillId="23" borderId="16" xfId="0" applyNumberFormat="1" applyFont="1" applyFill="1" applyBorder="1" applyAlignment="1" applyProtection="1">
      <alignment horizontal="justify" vertical="top" wrapText="1"/>
    </xf>
    <xf numFmtId="1" fontId="2" fillId="23" borderId="0" xfId="30" applyNumberFormat="1" applyFont="1" applyFill="1" applyAlignment="1">
      <alignment vertical="top"/>
    </xf>
    <xf numFmtId="170" fontId="2" fillId="23" borderId="7" xfId="30" applyNumberFormat="1" applyFont="1" applyFill="1" applyBorder="1" applyAlignment="1" applyProtection="1">
      <alignment horizontal="center" vertical="top" wrapText="1"/>
    </xf>
    <xf numFmtId="172" fontId="2" fillId="23" borderId="7" xfId="0" applyNumberFormat="1" applyFont="1" applyFill="1" applyBorder="1" applyAlignment="1">
      <alignment vertical="top" wrapText="1"/>
    </xf>
    <xf numFmtId="1" fontId="2" fillId="23" borderId="7" xfId="0" applyNumberFormat="1" applyFont="1" applyFill="1" applyBorder="1" applyAlignment="1" applyProtection="1">
      <alignment horizontal="justify" vertical="top" wrapText="1"/>
    </xf>
    <xf numFmtId="170" fontId="21" fillId="23" borderId="7" xfId="0" applyNumberFormat="1" applyFont="1" applyFill="1" applyBorder="1" applyAlignment="1" applyProtection="1">
      <alignment horizontal="center" vertical="top" wrapText="1"/>
    </xf>
    <xf numFmtId="0" fontId="2" fillId="23" borderId="44" xfId="0" applyFont="1" applyFill="1" applyBorder="1" applyAlignment="1" applyProtection="1">
      <alignment horizontal="left" vertical="top" wrapText="1"/>
    </xf>
    <xf numFmtId="1" fontId="36" fillId="23" borderId="7" xfId="30" applyNumberFormat="1" applyFont="1" applyFill="1" applyBorder="1" applyAlignment="1" applyProtection="1">
      <alignment horizontal="right" vertical="top" wrapText="1"/>
    </xf>
    <xf numFmtId="4" fontId="36" fillId="23" borderId="7" xfId="0" applyNumberFormat="1" applyFont="1" applyFill="1" applyBorder="1" applyAlignment="1" applyProtection="1">
      <alignment horizontal="justify" vertical="top" wrapText="1"/>
    </xf>
    <xf numFmtId="0" fontId="15" fillId="28" borderId="7" xfId="0" applyFont="1" applyFill="1" applyBorder="1" applyAlignment="1">
      <alignment vertical="top" wrapText="1"/>
    </xf>
    <xf numFmtId="167" fontId="15" fillId="28" borderId="7" xfId="30" applyNumberFormat="1" applyFont="1" applyFill="1" applyBorder="1" applyAlignment="1">
      <alignment horizontal="right" vertical="top"/>
    </xf>
    <xf numFmtId="0" fontId="0" fillId="0" borderId="14" xfId="0" applyBorder="1"/>
    <xf numFmtId="0" fontId="2" fillId="0" borderId="7" xfId="34" applyFont="1" applyFill="1" applyBorder="1" applyAlignment="1">
      <alignment horizontal="justify" vertical="top" wrapText="1"/>
    </xf>
    <xf numFmtId="0" fontId="29" fillId="0" borderId="7" xfId="34" applyFont="1" applyFill="1" applyBorder="1" applyAlignment="1">
      <alignment horizontal="justify" vertical="top" wrapText="1"/>
    </xf>
    <xf numFmtId="0" fontId="0" fillId="0" borderId="0" xfId="0" applyAlignment="1">
      <alignment wrapText="1"/>
    </xf>
    <xf numFmtId="175" fontId="2" fillId="0" borderId="7" xfId="0" applyNumberFormat="1" applyFont="1" applyFill="1" applyBorder="1" applyAlignment="1">
      <alignment vertical="top"/>
    </xf>
    <xf numFmtId="166" fontId="2" fillId="0" borderId="7" xfId="34" applyNumberFormat="1" applyFont="1" applyFill="1" applyBorder="1" applyAlignment="1">
      <alignment vertical="top" wrapText="1"/>
    </xf>
    <xf numFmtId="167" fontId="2" fillId="0" borderId="7" xfId="38" applyNumberFormat="1" applyFont="1" applyFill="1" applyBorder="1" applyAlignment="1" applyProtection="1">
      <alignment horizontal="center" vertical="top" wrapText="1"/>
    </xf>
    <xf numFmtId="166" fontId="0" fillId="0" borderId="7" xfId="0" applyNumberFormat="1" applyFill="1" applyBorder="1" applyAlignment="1">
      <alignment vertical="top"/>
    </xf>
    <xf numFmtId="167" fontId="21" fillId="0" borderId="7" xfId="30" applyNumberFormat="1" applyFont="1" applyFill="1" applyBorder="1" applyAlignment="1">
      <alignment horizontal="right" vertical="top"/>
    </xf>
    <xf numFmtId="3" fontId="2" fillId="0" borderId="7" xfId="0" applyNumberFormat="1" applyFont="1" applyFill="1" applyBorder="1" applyAlignment="1">
      <alignment vertical="top"/>
    </xf>
    <xf numFmtId="167" fontId="2" fillId="0" borderId="7" xfId="30" applyNumberFormat="1" applyFont="1" applyFill="1" applyBorder="1" applyAlignment="1">
      <alignment horizontal="right" vertical="top"/>
    </xf>
    <xf numFmtId="167" fontId="2" fillId="0" borderId="7" xfId="30" applyNumberFormat="1" applyFont="1" applyFill="1" applyBorder="1" applyAlignment="1">
      <alignment horizontal="right" vertical="top" wrapText="1"/>
    </xf>
    <xf numFmtId="167" fontId="2" fillId="0" borderId="7" xfId="30" applyNumberFormat="1" applyFont="1" applyFill="1" applyBorder="1" applyAlignment="1" applyProtection="1">
      <alignment horizontal="right" vertical="top" wrapText="1"/>
    </xf>
    <xf numFmtId="14" fontId="2" fillId="0" borderId="7" xfId="0" applyNumberFormat="1" applyFont="1" applyFill="1" applyBorder="1" applyAlignment="1">
      <alignment horizontal="right" vertical="top"/>
    </xf>
    <xf numFmtId="0" fontId="2" fillId="0" borderId="16" xfId="0" applyFont="1" applyFill="1" applyBorder="1" applyAlignment="1">
      <alignment horizontal="justify" vertical="top" wrapText="1"/>
    </xf>
    <xf numFmtId="0" fontId="21" fillId="0" borderId="7" xfId="0" applyFont="1" applyFill="1" applyBorder="1"/>
    <xf numFmtId="167" fontId="21" fillId="0" borderId="7" xfId="0" applyNumberFormat="1" applyFont="1" applyFill="1" applyBorder="1"/>
    <xf numFmtId="175" fontId="2" fillId="0" borderId="7" xfId="34" applyNumberFormat="1" applyFont="1" applyFill="1" applyBorder="1" applyAlignment="1">
      <alignment vertical="top" wrapText="1"/>
    </xf>
    <xf numFmtId="175" fontId="0" fillId="0" borderId="7" xfId="0" applyNumberFormat="1" applyFill="1" applyBorder="1" applyAlignment="1">
      <alignment vertical="top"/>
    </xf>
    <xf numFmtId="175" fontId="2" fillId="0" borderId="7" xfId="0" applyNumberFormat="1" applyFont="1" applyFill="1" applyBorder="1" applyAlignment="1">
      <alignment horizontal="right" vertical="top" wrapText="1"/>
    </xf>
    <xf numFmtId="0" fontId="2" fillId="0" borderId="7" xfId="0" applyFont="1" applyFill="1" applyBorder="1" applyAlignment="1">
      <alignment horizontal="justify" vertical="top" wrapText="1"/>
    </xf>
    <xf numFmtId="0" fontId="0" fillId="0" borderId="0" xfId="0" applyFill="1"/>
    <xf numFmtId="1" fontId="2" fillId="0" borderId="7" xfId="0" applyNumberFormat="1" applyFont="1" applyFill="1" applyBorder="1" applyAlignment="1">
      <alignment horizontal="center" vertical="top" wrapText="1"/>
    </xf>
    <xf numFmtId="49" fontId="2" fillId="0" borderId="7" xfId="33" applyNumberFormat="1" applyFont="1" applyFill="1" applyBorder="1" applyAlignment="1">
      <alignment horizontal="justify" vertical="top"/>
    </xf>
    <xf numFmtId="49" fontId="2" fillId="0" borderId="7" xfId="34" applyNumberFormat="1" applyFont="1" applyFill="1" applyBorder="1" applyAlignment="1">
      <alignment horizontal="center" vertical="top" wrapText="1"/>
    </xf>
    <xf numFmtId="49" fontId="2" fillId="0" borderId="7" xfId="34" applyNumberFormat="1" applyFont="1" applyFill="1" applyBorder="1" applyAlignment="1">
      <alignment horizontal="justify" vertical="top" wrapText="1"/>
    </xf>
    <xf numFmtId="49" fontId="2" fillId="0" borderId="7" xfId="34" applyNumberFormat="1" applyFont="1" applyFill="1" applyBorder="1" applyAlignment="1">
      <alignment horizontal="right" vertical="top" wrapText="1"/>
    </xf>
    <xf numFmtId="49" fontId="2" fillId="0" borderId="7" xfId="34" applyNumberFormat="1" applyFont="1" applyFill="1" applyBorder="1" applyAlignment="1">
      <alignment horizontal="left" vertical="top" wrapText="1"/>
    </xf>
    <xf numFmtId="0" fontId="2" fillId="0" borderId="7" xfId="34" applyFont="1" applyFill="1" applyBorder="1" applyAlignment="1">
      <alignment horizontal="left" vertical="top" wrapText="1"/>
    </xf>
    <xf numFmtId="175" fontId="2" fillId="0" borderId="7" xfId="0" applyNumberFormat="1" applyFont="1" applyFill="1" applyBorder="1" applyAlignment="1">
      <alignment horizontal="right" vertical="top"/>
    </xf>
    <xf numFmtId="166" fontId="2" fillId="0" borderId="7" xfId="0" applyNumberFormat="1" applyFont="1" applyFill="1" applyBorder="1" applyAlignment="1">
      <alignment horizontal="center" vertical="top"/>
    </xf>
    <xf numFmtId="0" fontId="2" fillId="0" borderId="7" xfId="0" applyFont="1" applyFill="1" applyBorder="1" applyAlignment="1">
      <alignment horizontal="left" vertical="top" wrapText="1"/>
    </xf>
    <xf numFmtId="0" fontId="2" fillId="0" borderId="7" xfId="0" applyNumberFormat="1" applyFont="1" applyFill="1" applyBorder="1" applyAlignment="1" applyProtection="1">
      <alignment horizontal="justify" vertical="top" wrapText="1"/>
    </xf>
    <xf numFmtId="0" fontId="2" fillId="0" borderId="16" xfId="34" applyFont="1" applyFill="1" applyBorder="1" applyAlignment="1">
      <alignment horizontal="justify" vertical="top" wrapText="1"/>
    </xf>
    <xf numFmtId="0" fontId="3" fillId="0" borderId="7" xfId="34" applyFill="1" applyBorder="1" applyAlignment="1">
      <alignment horizontal="justify" vertical="top"/>
    </xf>
    <xf numFmtId="0" fontId="3" fillId="0" borderId="7" xfId="34" applyFill="1" applyBorder="1" applyAlignment="1">
      <alignment vertical="top" wrapText="1"/>
    </xf>
    <xf numFmtId="0" fontId="2" fillId="0" borderId="7" xfId="0" applyFont="1" applyFill="1" applyBorder="1" applyAlignment="1">
      <alignment horizontal="justify" vertical="top"/>
    </xf>
    <xf numFmtId="0" fontId="3" fillId="0" borderId="7" xfId="34" applyFill="1" applyBorder="1" applyAlignment="1">
      <alignment vertical="center"/>
    </xf>
    <xf numFmtId="0" fontId="3" fillId="0" borderId="0" xfId="34" applyFill="1" applyAlignment="1">
      <alignment vertical="center"/>
    </xf>
    <xf numFmtId="0" fontId="0" fillId="0" borderId="0" xfId="0" applyFill="1" applyAlignment="1">
      <alignment vertical="center"/>
    </xf>
    <xf numFmtId="3" fontId="24" fillId="0" borderId="28" xfId="0" applyNumberFormat="1" applyFont="1" applyFill="1" applyBorder="1" applyAlignment="1" applyProtection="1">
      <alignment horizontal="right" vertical="top"/>
    </xf>
    <xf numFmtId="3" fontId="24" fillId="0" borderId="22" xfId="0" applyNumberFormat="1" applyFont="1" applyFill="1" applyBorder="1" applyAlignment="1" applyProtection="1">
      <alignment horizontal="right" vertical="top"/>
    </xf>
    <xf numFmtId="3" fontId="24" fillId="0" borderId="9" xfId="0" applyNumberFormat="1" applyFont="1" applyFill="1" applyBorder="1" applyAlignment="1" applyProtection="1">
      <alignment horizontal="right" vertical="top"/>
    </xf>
    <xf numFmtId="3" fontId="24" fillId="0" borderId="19" xfId="0" applyNumberFormat="1" applyFont="1" applyFill="1" applyBorder="1" applyAlignment="1" applyProtection="1">
      <alignment horizontal="right" vertical="top"/>
    </xf>
    <xf numFmtId="3" fontId="24" fillId="0" borderId="9" xfId="0" applyNumberFormat="1" applyFont="1" applyFill="1" applyBorder="1" applyAlignment="1" applyProtection="1">
      <alignment horizontal="right" vertical="top" wrapText="1"/>
    </xf>
    <xf numFmtId="3" fontId="24" fillId="0" borderId="17" xfId="0" applyNumberFormat="1" applyFont="1" applyFill="1" applyBorder="1" applyAlignment="1" applyProtection="1">
      <alignment horizontal="right" vertical="top" wrapText="1"/>
    </xf>
    <xf numFmtId="3" fontId="19" fillId="22" borderId="36" xfId="0" applyNumberFormat="1" applyFont="1" applyFill="1" applyBorder="1" applyAlignment="1" applyProtection="1">
      <alignment horizontal="right" vertical="top"/>
    </xf>
    <xf numFmtId="3" fontId="19" fillId="22" borderId="7" xfId="0" applyNumberFormat="1" applyFont="1" applyFill="1" applyBorder="1" applyAlignment="1" applyProtection="1">
      <alignment horizontal="right" vertical="top"/>
    </xf>
    <xf numFmtId="0" fontId="2" fillId="0" borderId="16" xfId="34" applyFont="1" applyFill="1" applyBorder="1" applyAlignment="1">
      <alignment vertical="top" wrapText="1"/>
    </xf>
    <xf numFmtId="0" fontId="2" fillId="0" borderId="7" xfId="34" applyFont="1" applyFill="1" applyBorder="1" applyAlignment="1">
      <alignment horizontal="center" vertical="top" wrapText="1"/>
    </xf>
    <xf numFmtId="0" fontId="2" fillId="0" borderId="7" xfId="0" applyFont="1" applyFill="1" applyBorder="1" applyAlignment="1">
      <alignment vertical="top" wrapText="1"/>
    </xf>
    <xf numFmtId="0" fontId="2" fillId="0" borderId="7" xfId="0" applyFont="1" applyFill="1" applyBorder="1" applyAlignment="1">
      <alignment horizontal="right" vertical="top" wrapText="1"/>
    </xf>
    <xf numFmtId="166" fontId="2" fillId="0" borderId="7" xfId="34" applyNumberFormat="1" applyFont="1" applyFill="1" applyBorder="1" applyAlignment="1">
      <alignment horizontal="center" vertical="top" wrapText="1"/>
    </xf>
    <xf numFmtId="0" fontId="21" fillId="0" borderId="0" xfId="0" applyFont="1" applyFill="1"/>
    <xf numFmtId="167" fontId="3" fillId="0" borderId="0" xfId="34" applyNumberFormat="1" applyFill="1" applyAlignment="1">
      <alignment vertical="center"/>
    </xf>
    <xf numFmtId="175" fontId="2" fillId="0" borderId="7" xfId="0" applyNumberFormat="1" applyFont="1" applyFill="1" applyBorder="1" applyAlignment="1" applyProtection="1">
      <alignment horizontal="center" vertical="top" wrapText="1"/>
    </xf>
    <xf numFmtId="175" fontId="2" fillId="0" borderId="7" xfId="0" applyNumberFormat="1" applyFont="1" applyFill="1" applyBorder="1" applyAlignment="1" applyProtection="1">
      <alignment horizontal="right" vertical="top" wrapText="1"/>
    </xf>
    <xf numFmtId="1" fontId="2" fillId="0" borderId="7" xfId="38" applyNumberFormat="1" applyFont="1" applyFill="1" applyBorder="1" applyAlignment="1" applyProtection="1">
      <alignment horizontal="justify" vertical="top" wrapText="1"/>
    </xf>
    <xf numFmtId="0" fontId="2" fillId="0" borderId="7" xfId="0" applyFont="1" applyFill="1" applyBorder="1"/>
    <xf numFmtId="0" fontId="2" fillId="0" borderId="0" xfId="0" applyFont="1" applyFill="1"/>
    <xf numFmtId="0" fontId="2" fillId="0" borderId="7" xfId="0" applyFont="1" applyFill="1" applyBorder="1" applyAlignment="1">
      <alignment horizontal="center" vertical="top" wrapText="1"/>
    </xf>
    <xf numFmtId="167" fontId="2" fillId="0" borderId="7" xfId="30" applyNumberFormat="1" applyFont="1" applyFill="1" applyBorder="1" applyAlignment="1">
      <alignment horizontal="center" vertical="top"/>
    </xf>
    <xf numFmtId="0" fontId="29" fillId="0" borderId="7" xfId="34" applyFont="1" applyFill="1" applyBorder="1" applyAlignment="1">
      <alignment horizontal="justify" vertical="top"/>
    </xf>
    <xf numFmtId="0" fontId="29" fillId="0" borderId="7" xfId="34" applyFont="1" applyFill="1" applyBorder="1" applyAlignment="1">
      <alignment vertical="top"/>
    </xf>
    <xf numFmtId="0" fontId="29" fillId="0" borderId="0" xfId="34" applyFont="1" applyFill="1" applyAlignment="1">
      <alignment vertical="top"/>
    </xf>
    <xf numFmtId="0" fontId="2" fillId="0" borderId="0" xfId="0" applyFont="1" applyFill="1" applyAlignment="1">
      <alignment vertical="top"/>
    </xf>
    <xf numFmtId="168" fontId="2" fillId="0" borderId="7" xfId="0" applyNumberFormat="1" applyFont="1" applyFill="1" applyBorder="1" applyAlignment="1">
      <alignment horizontal="right" vertical="top"/>
    </xf>
    <xf numFmtId="0" fontId="3" fillId="0" borderId="7" xfId="34" applyFont="1" applyFill="1" applyBorder="1" applyAlignment="1">
      <alignment horizontal="justify" vertical="top" wrapText="1"/>
    </xf>
    <xf numFmtId="0" fontId="2" fillId="0" borderId="16" xfId="34" applyFont="1" applyFill="1" applyBorder="1" applyAlignment="1">
      <alignment horizontal="justify" vertical="top"/>
    </xf>
    <xf numFmtId="0" fontId="2" fillId="0" borderId="7" xfId="0" applyNumberFormat="1" applyFont="1" applyFill="1" applyBorder="1" applyAlignment="1">
      <alignment horizontal="center" vertical="top"/>
    </xf>
    <xf numFmtId="3" fontId="2" fillId="0" borderId="7" xfId="34" applyNumberFormat="1" applyFont="1" applyFill="1" applyBorder="1" applyAlignment="1">
      <alignment horizontal="justify" vertical="top" wrapText="1"/>
    </xf>
    <xf numFmtId="3" fontId="2" fillId="0" borderId="16" xfId="34" applyNumberFormat="1" applyFont="1" applyFill="1" applyBorder="1" applyAlignment="1">
      <alignment horizontal="justify" vertical="top" wrapText="1"/>
    </xf>
    <xf numFmtId="175" fontId="2" fillId="0" borderId="7" xfId="0" applyNumberFormat="1" applyFont="1" applyFill="1" applyBorder="1" applyAlignment="1">
      <alignment horizontal="center" vertical="top" wrapText="1"/>
    </xf>
    <xf numFmtId="166" fontId="2" fillId="0" borderId="7" xfId="0" applyNumberFormat="1" applyFont="1" applyFill="1" applyBorder="1" applyAlignment="1">
      <alignment horizontal="center" vertical="top" wrapText="1"/>
    </xf>
    <xf numFmtId="0" fontId="2" fillId="0" borderId="7" xfId="0" applyFont="1" applyFill="1" applyBorder="1" applyAlignment="1">
      <alignment vertical="top"/>
    </xf>
    <xf numFmtId="0" fontId="3" fillId="0" borderId="7" xfId="34" applyFill="1" applyBorder="1" applyAlignment="1">
      <alignment horizontal="justify" vertical="top" wrapText="1"/>
    </xf>
    <xf numFmtId="0" fontId="3" fillId="0" borderId="7" xfId="34" applyFill="1" applyBorder="1" applyAlignment="1">
      <alignment vertical="top"/>
    </xf>
    <xf numFmtId="0" fontId="2" fillId="0" borderId="7" xfId="34" applyFont="1" applyFill="1" applyBorder="1" applyAlignment="1">
      <alignment vertical="top" wrapText="1"/>
    </xf>
    <xf numFmtId="5" fontId="2" fillId="0" borderId="7" xfId="30" applyNumberFormat="1" applyFont="1" applyFill="1" applyBorder="1" applyAlignment="1">
      <alignment horizontal="justify" vertical="top" wrapText="1"/>
    </xf>
    <xf numFmtId="14" fontId="2" fillId="0" borderId="16" xfId="0" applyNumberFormat="1" applyFont="1" applyFill="1" applyBorder="1" applyAlignment="1">
      <alignment horizontal="left" vertical="top" wrapText="1"/>
    </xf>
    <xf numFmtId="0" fontId="2" fillId="0" borderId="7" xfId="0" applyNumberFormat="1" applyFont="1" applyFill="1" applyBorder="1" applyAlignment="1">
      <alignment horizontal="center" vertical="top" wrapText="1"/>
    </xf>
    <xf numFmtId="165" fontId="2" fillId="0" borderId="16" xfId="34" applyNumberFormat="1" applyFont="1" applyFill="1" applyBorder="1" applyAlignment="1">
      <alignment horizontal="justify" vertical="top" wrapText="1"/>
    </xf>
    <xf numFmtId="176" fontId="29" fillId="0" borderId="7" xfId="34" applyNumberFormat="1" applyFont="1" applyFill="1" applyBorder="1" applyAlignment="1">
      <alignment vertical="top"/>
    </xf>
    <xf numFmtId="176" fontId="29" fillId="0" borderId="0" xfId="34" applyNumberFormat="1" applyFont="1" applyFill="1" applyAlignment="1">
      <alignment vertical="top"/>
    </xf>
    <xf numFmtId="0" fontId="0" fillId="0" borderId="0" xfId="0" applyFill="1" applyAlignment="1">
      <alignment horizontal="center"/>
    </xf>
    <xf numFmtId="0" fontId="0" fillId="0" borderId="0" xfId="0" applyFill="1" applyAlignment="1">
      <alignment horizontal="justify"/>
    </xf>
    <xf numFmtId="0" fontId="0" fillId="0" borderId="0" xfId="0" applyFill="1" applyAlignment="1">
      <alignment horizontal="justify" vertical="center" wrapText="1"/>
    </xf>
    <xf numFmtId="165" fontId="0" fillId="0" borderId="0" xfId="0" applyNumberFormat="1" applyFill="1" applyAlignment="1">
      <alignment horizontal="right"/>
    </xf>
    <xf numFmtId="0" fontId="0" fillId="0" borderId="0" xfId="0" applyFill="1" applyAlignment="1">
      <alignment horizontal="right"/>
    </xf>
    <xf numFmtId="0" fontId="0" fillId="23" borderId="13" xfId="0" applyFill="1" applyBorder="1"/>
    <xf numFmtId="3" fontId="2" fillId="23" borderId="0" xfId="33" applyNumberFormat="1" applyFont="1" applyFill="1" applyBorder="1" applyAlignment="1">
      <alignment vertical="center"/>
    </xf>
    <xf numFmtId="4" fontId="2" fillId="23" borderId="0" xfId="33" applyNumberFormat="1" applyFont="1" applyFill="1" applyBorder="1" applyAlignment="1"/>
    <xf numFmtId="4" fontId="2" fillId="23" borderId="23" xfId="33" applyNumberFormat="1" applyFont="1" applyFill="1" applyBorder="1" applyAlignment="1"/>
    <xf numFmtId="3" fontId="2" fillId="23" borderId="0" xfId="33" applyNumberFormat="1" applyFont="1" applyFill="1" applyBorder="1" applyAlignment="1"/>
    <xf numFmtId="0" fontId="17" fillId="23" borderId="14" xfId="33" applyFont="1" applyFill="1" applyBorder="1" applyAlignment="1">
      <alignment horizontal="left"/>
    </xf>
    <xf numFmtId="3" fontId="2" fillId="23" borderId="15" xfId="33" applyNumberFormat="1" applyFont="1" applyFill="1" applyBorder="1" applyAlignment="1"/>
    <xf numFmtId="3" fontId="2" fillId="23" borderId="39" xfId="33" applyNumberFormat="1" applyFont="1" applyFill="1" applyBorder="1" applyAlignment="1"/>
    <xf numFmtId="0" fontId="2" fillId="23" borderId="0" xfId="0" applyFont="1" applyFill="1" applyBorder="1"/>
    <xf numFmtId="0" fontId="0" fillId="23" borderId="0" xfId="0" applyFill="1" applyBorder="1"/>
    <xf numFmtId="0" fontId="0" fillId="23" borderId="23" xfId="0" applyFill="1" applyBorder="1"/>
    <xf numFmtId="3" fontId="2" fillId="23" borderId="13" xfId="0" applyNumberFormat="1" applyFont="1" applyFill="1" applyBorder="1"/>
    <xf numFmtId="0" fontId="2" fillId="23" borderId="13" xfId="0" applyFont="1" applyFill="1" applyBorder="1"/>
    <xf numFmtId="3" fontId="2" fillId="23" borderId="0" xfId="0" applyNumberFormat="1" applyFont="1" applyFill="1" applyBorder="1"/>
    <xf numFmtId="3" fontId="2" fillId="23" borderId="23" xfId="0" applyNumberFormat="1" applyFont="1" applyFill="1" applyBorder="1"/>
    <xf numFmtId="0" fontId="31" fillId="0" borderId="7" xfId="0" applyFont="1" applyFill="1" applyBorder="1" applyAlignment="1">
      <alignment horizontal="justify" vertical="top" wrapText="1"/>
    </xf>
    <xf numFmtId="14" fontId="2" fillId="0" borderId="16" xfId="0" applyNumberFormat="1" applyFont="1" applyFill="1" applyBorder="1" applyAlignment="1">
      <alignment horizontal="justify" vertical="top" wrapText="1"/>
    </xf>
    <xf numFmtId="49" fontId="2" fillId="0" borderId="16" xfId="34" applyNumberFormat="1" applyFont="1" applyFill="1" applyBorder="1" applyAlignment="1">
      <alignment horizontal="justify" vertical="top" wrapText="1"/>
    </xf>
    <xf numFmtId="169" fontId="2" fillId="0" borderId="7" xfId="33" applyNumberFormat="1" applyFont="1" applyFill="1" applyBorder="1" applyAlignment="1" applyProtection="1">
      <alignment horizontal="left" vertical="top"/>
    </xf>
    <xf numFmtId="49" fontId="2" fillId="0" borderId="20" xfId="34" applyNumberFormat="1" applyFont="1" applyFill="1" applyBorder="1" applyAlignment="1">
      <alignment horizontal="left" vertical="top" wrapText="1"/>
    </xf>
    <xf numFmtId="0" fontId="29" fillId="0" borderId="0" xfId="34" applyFont="1" applyFill="1" applyAlignment="1">
      <alignment vertical="center"/>
    </xf>
    <xf numFmtId="0" fontId="2" fillId="0" borderId="0" xfId="0" applyFont="1" applyFill="1" applyAlignment="1">
      <alignment vertical="center"/>
    </xf>
    <xf numFmtId="49" fontId="2" fillId="0" borderId="7" xfId="33" applyNumberFormat="1" applyFont="1" applyFill="1" applyBorder="1" applyAlignment="1">
      <alignment horizontal="center" vertical="top" wrapText="1"/>
    </xf>
    <xf numFmtId="0" fontId="2" fillId="0" borderId="7" xfId="0" applyFont="1" applyFill="1" applyBorder="1" applyAlignment="1">
      <alignment horizontal="right" vertical="top"/>
    </xf>
    <xf numFmtId="0" fontId="0" fillId="0" borderId="7" xfId="0" applyFill="1" applyBorder="1" applyAlignment="1">
      <alignment vertical="top" wrapText="1"/>
    </xf>
    <xf numFmtId="0" fontId="16" fillId="0" borderId="7" xfId="34" applyFont="1" applyFill="1" applyBorder="1" applyAlignment="1">
      <alignment horizontal="justify" vertical="top"/>
    </xf>
    <xf numFmtId="0" fontId="16" fillId="0" borderId="7" xfId="34" applyFont="1" applyFill="1" applyBorder="1" applyAlignment="1">
      <alignment horizontal="justify" vertical="top" wrapText="1"/>
    </xf>
    <xf numFmtId="0" fontId="16" fillId="0" borderId="7" xfId="34" applyFont="1" applyFill="1" applyBorder="1" applyAlignment="1">
      <alignment horizontal="center" vertical="top" wrapText="1"/>
    </xf>
    <xf numFmtId="0" fontId="2" fillId="0" borderId="7" xfId="0" applyFont="1" applyFill="1" applyBorder="1" applyAlignment="1" applyProtection="1">
      <alignment horizontal="justify" vertical="top" wrapText="1"/>
      <protection locked="0"/>
    </xf>
    <xf numFmtId="0" fontId="16" fillId="0" borderId="16" xfId="34" applyFont="1" applyFill="1" applyBorder="1" applyAlignment="1">
      <alignment horizontal="justify" vertical="top" wrapText="1"/>
    </xf>
    <xf numFmtId="14" fontId="2" fillId="0" borderId="7" xfId="0" applyNumberFormat="1" applyFont="1" applyFill="1" applyBorder="1" applyAlignment="1">
      <alignment horizontal="left" vertical="top" wrapText="1"/>
    </xf>
    <xf numFmtId="0" fontId="29" fillId="0" borderId="7" xfId="34" applyFont="1" applyFill="1" applyBorder="1" applyAlignment="1">
      <alignment vertical="top" wrapText="1"/>
    </xf>
    <xf numFmtId="14" fontId="29" fillId="0" borderId="7" xfId="34" applyNumberFormat="1" applyFont="1" applyFill="1" applyBorder="1" applyAlignment="1">
      <alignment horizontal="justify" vertical="top"/>
    </xf>
    <xf numFmtId="14" fontId="29" fillId="0" borderId="7" xfId="34" applyNumberFormat="1" applyFont="1" applyFill="1" applyBorder="1" applyAlignment="1">
      <alignment vertical="top"/>
    </xf>
    <xf numFmtId="0" fontId="29" fillId="0" borderId="7" xfId="34" applyFont="1" applyFill="1" applyBorder="1" applyAlignment="1">
      <alignment horizontal="center" vertical="top"/>
    </xf>
    <xf numFmtId="0" fontId="2" fillId="0" borderId="7" xfId="0" applyNumberFormat="1" applyFont="1" applyFill="1" applyBorder="1" applyAlignment="1">
      <alignment horizontal="justify" vertical="top" wrapText="1"/>
    </xf>
    <xf numFmtId="14" fontId="2" fillId="0" borderId="7" xfId="34" applyNumberFormat="1" applyFont="1" applyFill="1" applyBorder="1" applyAlignment="1">
      <alignment horizontal="justify" vertical="top" wrapText="1"/>
    </xf>
    <xf numFmtId="168" fontId="2" fillId="0" borderId="7" xfId="0" applyNumberFormat="1" applyFont="1" applyFill="1" applyBorder="1" applyAlignment="1">
      <alignment horizontal="center" vertical="top"/>
    </xf>
    <xf numFmtId="167" fontId="3" fillId="0" borderId="0" xfId="34" applyNumberFormat="1" applyFill="1" applyAlignment="1">
      <alignment vertical="top"/>
    </xf>
    <xf numFmtId="165" fontId="2" fillId="0" borderId="7" xfId="34" applyNumberFormat="1" applyFont="1" applyFill="1" applyBorder="1" applyAlignment="1">
      <alignment horizontal="justify" vertical="top" wrapText="1"/>
    </xf>
    <xf numFmtId="0" fontId="2" fillId="0" borderId="7" xfId="34" applyFont="1" applyFill="1" applyBorder="1" applyAlignment="1">
      <alignment horizontal="right" vertical="top" wrapText="1"/>
    </xf>
    <xf numFmtId="0" fontId="3" fillId="0" borderId="7" xfId="34" applyFill="1" applyBorder="1" applyAlignment="1">
      <alignment horizontal="justify" vertical="center"/>
    </xf>
    <xf numFmtId="0" fontId="21" fillId="0" borderId="7" xfId="0" applyFont="1" applyFill="1" applyBorder="1" applyAlignment="1">
      <alignment horizontal="justify"/>
    </xf>
    <xf numFmtId="0" fontId="16" fillId="0" borderId="7" xfId="34" applyFont="1" applyFill="1" applyBorder="1" applyAlignment="1">
      <alignment horizontal="left" vertical="top" wrapText="1"/>
    </xf>
    <xf numFmtId="14" fontId="2" fillId="0" borderId="7" xfId="0" applyNumberFormat="1" applyFont="1" applyFill="1" applyBorder="1" applyAlignment="1">
      <alignment horizontal="right" vertical="top" wrapText="1"/>
    </xf>
    <xf numFmtId="1" fontId="2" fillId="0" borderId="7" xfId="30" applyNumberFormat="1" applyFont="1" applyFill="1" applyBorder="1" applyAlignment="1" applyProtection="1">
      <alignment horizontal="justify" vertical="top" wrapText="1"/>
    </xf>
    <xf numFmtId="5" fontId="2" fillId="0" borderId="7" xfId="30" applyNumberFormat="1" applyFont="1" applyFill="1" applyBorder="1" applyAlignment="1">
      <alignment horizontal="left" vertical="top" wrapText="1"/>
    </xf>
    <xf numFmtId="0" fontId="0" fillId="0" borderId="11" xfId="0" applyFill="1" applyBorder="1" applyAlignment="1">
      <alignment horizontal="center"/>
    </xf>
    <xf numFmtId="0" fontId="0" fillId="0" borderId="21" xfId="0" applyFill="1" applyBorder="1"/>
    <xf numFmtId="0" fontId="0" fillId="0" borderId="12" xfId="0" applyFill="1" applyBorder="1"/>
    <xf numFmtId="0" fontId="0" fillId="0" borderId="13" xfId="0" applyFill="1" applyBorder="1" applyAlignment="1">
      <alignment horizontal="center"/>
    </xf>
    <xf numFmtId="0" fontId="0" fillId="0" borderId="23" xfId="0" applyFill="1" applyBorder="1"/>
    <xf numFmtId="0" fontId="0" fillId="0" borderId="0" xfId="0" applyFill="1" applyBorder="1"/>
    <xf numFmtId="0" fontId="0" fillId="0" borderId="14" xfId="0" applyFill="1" applyBorder="1" applyAlignment="1">
      <alignment horizontal="center"/>
    </xf>
    <xf numFmtId="0" fontId="0" fillId="0" borderId="39" xfId="0" applyFill="1" applyBorder="1"/>
    <xf numFmtId="0" fontId="0" fillId="0" borderId="15" xfId="0" applyFill="1" applyBorder="1"/>
    <xf numFmtId="0" fontId="3" fillId="0" borderId="0" xfId="34" applyFill="1" applyAlignment="1">
      <alignment horizontal="justify" vertical="center"/>
    </xf>
    <xf numFmtId="0" fontId="3" fillId="0" borderId="0" xfId="34" applyFill="1" applyAlignment="1">
      <alignment vertical="top"/>
    </xf>
    <xf numFmtId="0" fontId="0" fillId="0" borderId="0" xfId="0" applyFill="1" applyAlignment="1">
      <alignment vertical="top"/>
    </xf>
    <xf numFmtId="0" fontId="29" fillId="0" borderId="7" xfId="34" applyFont="1" applyFill="1" applyBorder="1" applyAlignment="1">
      <alignment vertical="center"/>
    </xf>
    <xf numFmtId="0" fontId="29" fillId="0" borderId="7" xfId="34" applyFont="1" applyFill="1" applyBorder="1" applyAlignment="1">
      <alignment horizontal="justify" vertical="center"/>
    </xf>
    <xf numFmtId="167" fontId="2" fillId="0" borderId="7" xfId="30" applyNumberFormat="1" applyFont="1" applyFill="1" applyBorder="1" applyAlignment="1" applyProtection="1">
      <alignment horizontal="center" vertical="top" wrapText="1"/>
    </xf>
    <xf numFmtId="0" fontId="3" fillId="0" borderId="7" xfId="34" applyFill="1" applyBorder="1" applyAlignment="1">
      <alignment vertical="center" wrapText="1"/>
    </xf>
    <xf numFmtId="169" fontId="2" fillId="0" borderId="7" xfId="33" applyNumberFormat="1" applyFont="1" applyFill="1" applyBorder="1" applyAlignment="1" applyProtection="1">
      <alignment horizontal="center" vertical="top"/>
    </xf>
    <xf numFmtId="175" fontId="41" fillId="0" borderId="7" xfId="34" applyNumberFormat="1" applyFont="1" applyFill="1" applyBorder="1" applyAlignment="1">
      <alignment horizontal="right" vertical="top" wrapText="1"/>
    </xf>
    <xf numFmtId="166" fontId="41" fillId="0" borderId="7" xfId="34" applyNumberFormat="1" applyFont="1" applyFill="1" applyBorder="1" applyAlignment="1">
      <alignment horizontal="center" vertical="top" wrapText="1"/>
    </xf>
    <xf numFmtId="0" fontId="41" fillId="0" borderId="7" xfId="34" applyFont="1" applyFill="1" applyBorder="1" applyAlignment="1">
      <alignment horizontal="justify" vertical="top" wrapText="1"/>
    </xf>
    <xf numFmtId="0" fontId="2" fillId="0" borderId="7" xfId="34" applyFont="1" applyFill="1" applyBorder="1" applyAlignment="1">
      <alignment horizontal="center" vertical="top"/>
    </xf>
    <xf numFmtId="175" fontId="2" fillId="0" borderId="7" xfId="34" applyNumberFormat="1" applyFont="1" applyFill="1" applyBorder="1" applyAlignment="1">
      <alignment horizontal="right" vertical="top" wrapText="1"/>
    </xf>
    <xf numFmtId="0" fontId="16" fillId="0" borderId="20" xfId="34" applyFont="1" applyFill="1" applyBorder="1" applyAlignment="1">
      <alignment horizontal="left" vertical="top" wrapText="1"/>
    </xf>
    <xf numFmtId="175" fontId="41" fillId="0" borderId="7" xfId="0" applyNumberFormat="1" applyFont="1" applyFill="1" applyBorder="1" applyAlignment="1">
      <alignment horizontal="right" vertical="top"/>
    </xf>
    <xf numFmtId="14" fontId="2" fillId="0" borderId="7" xfId="0" applyNumberFormat="1" applyFont="1" applyFill="1" applyBorder="1" applyAlignment="1">
      <alignment vertical="top"/>
    </xf>
    <xf numFmtId="169" fontId="2" fillId="0" borderId="7" xfId="33" applyNumberFormat="1" applyFont="1" applyFill="1" applyBorder="1" applyAlignment="1" applyProtection="1">
      <alignment horizontal="right" vertical="top"/>
    </xf>
    <xf numFmtId="175" fontId="36" fillId="0" borderId="7" xfId="0" applyNumberFormat="1" applyFont="1" applyFill="1" applyBorder="1" applyAlignment="1" applyProtection="1">
      <alignment horizontal="center" vertical="top" wrapText="1"/>
    </xf>
    <xf numFmtId="0" fontId="22" fillId="0" borderId="7" xfId="0" applyFont="1" applyFill="1" applyBorder="1" applyAlignment="1">
      <alignment horizontal="left" vertical="top" wrapText="1"/>
    </xf>
    <xf numFmtId="0" fontId="2" fillId="0" borderId="7" xfId="39" applyFont="1" applyFill="1" applyBorder="1" applyAlignment="1">
      <alignment vertical="top" wrapText="1"/>
    </xf>
    <xf numFmtId="3" fontId="2" fillId="0" borderId="7" xfId="30" applyNumberFormat="1" applyFont="1" applyFill="1" applyBorder="1" applyAlignment="1">
      <alignment horizontal="center" vertical="top"/>
    </xf>
    <xf numFmtId="0" fontId="2" fillId="0" borderId="7" xfId="0" applyNumberFormat="1" applyFont="1" applyFill="1" applyBorder="1" applyAlignment="1">
      <alignment vertical="top" wrapText="1"/>
    </xf>
    <xf numFmtId="0" fontId="2" fillId="0" borderId="7" xfId="34" applyFont="1" applyFill="1" applyBorder="1" applyAlignment="1">
      <alignment horizontal="justify" vertical="top"/>
    </xf>
    <xf numFmtId="49" fontId="2" fillId="0" borderId="7" xfId="33" applyNumberFormat="1" applyFont="1" applyFill="1" applyBorder="1" applyAlignment="1">
      <alignment horizontal="justify" vertical="top" wrapText="1"/>
    </xf>
    <xf numFmtId="3" fontId="2" fillId="0" borderId="7" xfId="0" applyNumberFormat="1" applyFont="1" applyFill="1" applyBorder="1" applyAlignment="1">
      <alignment horizontal="right" vertical="top"/>
    </xf>
    <xf numFmtId="0" fontId="2" fillId="0" borderId="16" xfId="0" applyFont="1" applyFill="1" applyBorder="1" applyAlignment="1" applyProtection="1">
      <alignment horizontal="justify" vertical="top"/>
      <protection locked="0"/>
    </xf>
    <xf numFmtId="3" fontId="2" fillId="0" borderId="7" xfId="34" applyNumberFormat="1" applyFont="1" applyFill="1" applyBorder="1" applyAlignment="1">
      <alignment vertical="top" wrapText="1"/>
    </xf>
    <xf numFmtId="0" fontId="23" fillId="0" borderId="7" xfId="34" applyFont="1" applyFill="1" applyBorder="1" applyAlignment="1">
      <alignment vertical="center"/>
    </xf>
    <xf numFmtId="0" fontId="23" fillId="0" borderId="0" xfId="34" applyFont="1" applyFill="1" applyAlignment="1">
      <alignment vertical="center"/>
    </xf>
    <xf numFmtId="0" fontId="21" fillId="0" borderId="0" xfId="0" applyFont="1" applyFill="1" applyAlignment="1">
      <alignment vertical="center"/>
    </xf>
    <xf numFmtId="167" fontId="2" fillId="0" borderId="7" xfId="30" applyNumberFormat="1" applyFont="1" applyFill="1" applyBorder="1" applyAlignment="1">
      <alignment horizontal="justify" vertical="top" wrapText="1"/>
    </xf>
    <xf numFmtId="0" fontId="23" fillId="0" borderId="7" xfId="34" applyFont="1" applyFill="1" applyBorder="1" applyAlignment="1">
      <alignment horizontal="justify" vertical="center"/>
    </xf>
    <xf numFmtId="0" fontId="29" fillId="0" borderId="7" xfId="0" applyFont="1" applyFill="1" applyBorder="1" applyAlignment="1">
      <alignment horizontal="justify" vertical="top" wrapText="1"/>
    </xf>
    <xf numFmtId="0" fontId="2" fillId="0" borderId="20" xfId="34" applyFont="1" applyFill="1" applyBorder="1" applyAlignment="1">
      <alignment horizontal="left" vertical="top" wrapText="1"/>
    </xf>
    <xf numFmtId="170" fontId="2" fillId="0" borderId="7" xfId="0" applyNumberFormat="1" applyFont="1" applyFill="1" applyBorder="1" applyAlignment="1" applyProtection="1">
      <alignment horizontal="justify" vertical="top" wrapText="1"/>
    </xf>
    <xf numFmtId="5" fontId="2" fillId="0" borderId="16" xfId="30" applyNumberFormat="1" applyFont="1" applyFill="1" applyBorder="1" applyAlignment="1">
      <alignment horizontal="left" vertical="top" wrapText="1"/>
    </xf>
    <xf numFmtId="0" fontId="16" fillId="0" borderId="7" xfId="34" applyFont="1" applyFill="1" applyBorder="1" applyAlignment="1">
      <alignment vertical="top" wrapText="1"/>
    </xf>
    <xf numFmtId="0" fontId="0" fillId="0" borderId="7" xfId="0" applyNumberFormat="1" applyFill="1" applyBorder="1" applyAlignment="1">
      <alignment horizontal="center" vertical="top" wrapText="1"/>
    </xf>
    <xf numFmtId="0" fontId="0" fillId="0" borderId="7" xfId="0" applyFill="1" applyBorder="1" applyAlignment="1">
      <alignment horizontal="justify" vertical="center" wrapText="1"/>
    </xf>
    <xf numFmtId="165" fontId="0" fillId="0" borderId="7" xfId="0" applyNumberFormat="1" applyFill="1" applyBorder="1" applyAlignment="1">
      <alignment vertical="center"/>
    </xf>
    <xf numFmtId="14" fontId="0" fillId="0" borderId="7" xfId="0" applyNumberFormat="1" applyFill="1" applyBorder="1" applyAlignment="1">
      <alignment vertical="top"/>
    </xf>
    <xf numFmtId="166" fontId="0" fillId="0" borderId="7" xfId="0" applyNumberFormat="1" applyFill="1" applyBorder="1" applyAlignment="1">
      <alignment horizontal="center" vertical="top"/>
    </xf>
    <xf numFmtId="14" fontId="0" fillId="0" borderId="7" xfId="0" applyNumberFormat="1" applyFill="1" applyBorder="1" applyAlignment="1">
      <alignment horizontal="center" vertical="top"/>
    </xf>
    <xf numFmtId="166" fontId="0" fillId="0" borderId="7" xfId="0" applyNumberFormat="1" applyFill="1" applyBorder="1" applyAlignment="1">
      <alignment horizontal="left" vertical="center" wrapText="1"/>
    </xf>
    <xf numFmtId="14" fontId="0" fillId="0" borderId="7" xfId="0" applyNumberFormat="1" applyFill="1" applyBorder="1" applyAlignment="1">
      <alignment vertical="center"/>
    </xf>
    <xf numFmtId="166" fontId="0" fillId="0" borderId="7" xfId="0" applyNumberFormat="1" applyFill="1" applyBorder="1" applyAlignment="1">
      <alignment horizontal="center" vertical="center"/>
    </xf>
    <xf numFmtId="14" fontId="0" fillId="0" borderId="7" xfId="0" applyNumberFormat="1" applyFill="1" applyBorder="1" applyAlignment="1">
      <alignment horizontal="center" vertical="center"/>
    </xf>
    <xf numFmtId="14" fontId="0" fillId="0" borderId="7" xfId="0" applyNumberFormat="1" applyFill="1" applyBorder="1" applyAlignment="1">
      <alignment horizontal="left" vertical="center" wrapText="1"/>
    </xf>
    <xf numFmtId="0" fontId="0" fillId="0" borderId="7" xfId="0" applyFill="1" applyBorder="1" applyAlignment="1">
      <alignment vertical="top"/>
    </xf>
    <xf numFmtId="0" fontId="0" fillId="0" borderId="7" xfId="0" applyNumberFormat="1" applyFill="1" applyBorder="1" applyAlignment="1">
      <alignment horizontal="center" vertical="top"/>
    </xf>
    <xf numFmtId="0" fontId="2" fillId="0" borderId="7" xfId="0" applyFont="1" applyFill="1" applyBorder="1" applyAlignment="1">
      <alignment horizontal="center" vertical="top"/>
    </xf>
    <xf numFmtId="0" fontId="16" fillId="0" borderId="7" xfId="34" applyFont="1" applyFill="1" applyBorder="1" applyAlignment="1">
      <alignment horizontal="center" vertical="top"/>
    </xf>
    <xf numFmtId="0" fontId="0" fillId="0" borderId="7" xfId="0" applyFill="1" applyBorder="1" applyAlignment="1">
      <alignment horizontal="center" vertical="top"/>
    </xf>
    <xf numFmtId="0" fontId="2" fillId="0" borderId="0" xfId="0" applyFont="1" applyFill="1" applyAlignment="1">
      <alignment vertical="top" wrapText="1"/>
    </xf>
    <xf numFmtId="0" fontId="2" fillId="0" borderId="7" xfId="0" applyFont="1" applyFill="1" applyBorder="1" applyAlignment="1" applyProtection="1">
      <alignment horizontal="justify" vertical="top"/>
      <protection locked="0"/>
    </xf>
    <xf numFmtId="14" fontId="2" fillId="0" borderId="20" xfId="0" applyNumberFormat="1" applyFont="1" applyFill="1" applyBorder="1" applyAlignment="1">
      <alignment horizontal="left" vertical="center" wrapText="1"/>
    </xf>
    <xf numFmtId="0" fontId="2" fillId="0" borderId="7" xfId="0" applyFont="1" applyFill="1" applyBorder="1" applyAlignment="1">
      <alignment horizontal="justify"/>
    </xf>
    <xf numFmtId="0" fontId="29" fillId="0" borderId="7" xfId="39" applyFont="1" applyFill="1" applyBorder="1" applyAlignment="1">
      <alignment horizontal="justify" vertical="top"/>
    </xf>
    <xf numFmtId="167" fontId="2" fillId="0" borderId="7" xfId="30" applyNumberFormat="1" applyFont="1" applyFill="1" applyBorder="1" applyAlignment="1">
      <alignment vertical="top"/>
    </xf>
    <xf numFmtId="1" fontId="41" fillId="0" borderId="7" xfId="0" applyNumberFormat="1" applyFont="1" applyFill="1" applyBorder="1" applyAlignment="1">
      <alignment horizontal="center" vertical="top" wrapText="1"/>
    </xf>
    <xf numFmtId="167" fontId="29" fillId="0" borderId="0" xfId="34" applyNumberFormat="1" applyFont="1" applyFill="1" applyAlignment="1">
      <alignment vertical="center"/>
    </xf>
    <xf numFmtId="0" fontId="20" fillId="0" borderId="7" xfId="0" applyFont="1" applyFill="1" applyBorder="1" applyAlignment="1">
      <alignment horizontal="justify" vertical="top" wrapText="1"/>
    </xf>
    <xf numFmtId="166" fontId="20" fillId="0" borderId="7" xfId="34" applyNumberFormat="1" applyFont="1" applyFill="1" applyBorder="1" applyAlignment="1">
      <alignment vertical="top" wrapText="1"/>
    </xf>
    <xf numFmtId="49" fontId="20" fillId="29" borderId="44" xfId="34" applyNumberFormat="1" applyFont="1" applyFill="1" applyBorder="1" applyAlignment="1">
      <alignment horizontal="center" vertical="center" wrapText="1"/>
    </xf>
    <xf numFmtId="49" fontId="18" fillId="29" borderId="44" xfId="33" applyNumberFormat="1" applyFont="1" applyFill="1" applyBorder="1" applyAlignment="1">
      <alignment horizontal="center" vertical="center" wrapText="1"/>
    </xf>
    <xf numFmtId="167" fontId="18" fillId="29" borderId="44" xfId="30" applyNumberFormat="1" applyFont="1" applyFill="1" applyBorder="1" applyAlignment="1">
      <alignment horizontal="center" vertical="center" wrapText="1"/>
    </xf>
    <xf numFmtId="3" fontId="18" fillId="29" borderId="44" xfId="34" applyNumberFormat="1" applyFont="1" applyFill="1" applyBorder="1" applyAlignment="1">
      <alignment horizontal="center" vertical="center" wrapText="1"/>
    </xf>
    <xf numFmtId="165" fontId="18" fillId="29" borderId="44" xfId="34" applyNumberFormat="1" applyFont="1" applyFill="1" applyBorder="1" applyAlignment="1">
      <alignment horizontal="center" vertical="center" wrapText="1"/>
    </xf>
    <xf numFmtId="0" fontId="18" fillId="29" borderId="44" xfId="34" applyNumberFormat="1" applyFont="1" applyFill="1" applyBorder="1" applyAlignment="1">
      <alignment horizontal="center" vertical="center" wrapText="1"/>
    </xf>
    <xf numFmtId="0" fontId="15" fillId="29" borderId="7" xfId="34" applyNumberFormat="1" applyFont="1" applyFill="1" applyBorder="1" applyAlignment="1">
      <alignment horizontal="center" vertical="center" wrapText="1"/>
    </xf>
    <xf numFmtId="0" fontId="15" fillId="29" borderId="16" xfId="34" applyNumberFormat="1" applyFont="1" applyFill="1" applyBorder="1" applyAlignment="1">
      <alignment horizontal="center" vertical="center" wrapText="1"/>
    </xf>
    <xf numFmtId="0" fontId="3" fillId="29" borderId="0" xfId="34" applyFill="1" applyAlignment="1">
      <alignment horizontal="justify" vertical="center"/>
    </xf>
    <xf numFmtId="0" fontId="3" fillId="29" borderId="0" xfId="34" applyFill="1"/>
    <xf numFmtId="0" fontId="0" fillId="29" borderId="0" xfId="0" applyFill="1"/>
    <xf numFmtId="1" fontId="2" fillId="0" borderId="7" xfId="39" applyNumberFormat="1" applyFont="1" applyFill="1" applyBorder="1" applyAlignment="1">
      <alignment horizontal="center" vertical="top" wrapText="1"/>
    </xf>
    <xf numFmtId="175" fontId="2" fillId="0" borderId="7" xfId="39" applyNumberFormat="1" applyFont="1" applyFill="1" applyBorder="1" applyAlignment="1">
      <alignment horizontal="right" vertical="top"/>
    </xf>
    <xf numFmtId="175" fontId="2" fillId="0" borderId="7" xfId="39" applyNumberFormat="1" applyFont="1" applyFill="1" applyBorder="1" applyAlignment="1" applyProtection="1">
      <alignment horizontal="center" vertical="top" wrapText="1"/>
    </xf>
    <xf numFmtId="0" fontId="25" fillId="0" borderId="32" xfId="33" applyFont="1" applyFill="1" applyBorder="1" applyAlignment="1">
      <alignment vertical="top"/>
    </xf>
    <xf numFmtId="0" fontId="25" fillId="26" borderId="51" xfId="33" applyFont="1" applyFill="1" applyBorder="1" applyAlignment="1" applyProtection="1">
      <alignment vertical="top" wrapText="1"/>
    </xf>
    <xf numFmtId="3" fontId="19" fillId="26" borderId="51" xfId="0" applyNumberFormat="1" applyFont="1" applyFill="1" applyBorder="1" applyAlignment="1">
      <alignment horizontal="right" vertical="top"/>
    </xf>
    <xf numFmtId="169" fontId="27" fillId="23" borderId="7" xfId="33" applyNumberFormat="1" applyFont="1" applyFill="1" applyBorder="1" applyAlignment="1" applyProtection="1">
      <alignment horizontal="left" vertical="top" wrapText="1"/>
    </xf>
    <xf numFmtId="0" fontId="24" fillId="23" borderId="7" xfId="33" applyFont="1" applyFill="1" applyBorder="1" applyAlignment="1" applyProtection="1">
      <alignment horizontal="justify" vertical="top" wrapText="1"/>
    </xf>
    <xf numFmtId="3" fontId="24" fillId="0" borderId="7" xfId="0" applyNumberFormat="1" applyFont="1" applyFill="1" applyBorder="1" applyAlignment="1" applyProtection="1">
      <alignment horizontal="right" vertical="top"/>
    </xf>
    <xf numFmtId="0" fontId="36" fillId="23" borderId="7" xfId="0" applyFont="1" applyFill="1" applyBorder="1" applyAlignment="1">
      <alignment horizontal="center" wrapText="1"/>
    </xf>
    <xf numFmtId="177" fontId="48" fillId="23" borderId="7" xfId="45" applyNumberFormat="1" applyFont="1" applyFill="1" applyBorder="1" applyAlignment="1">
      <alignment vertical="top" wrapText="1"/>
    </xf>
    <xf numFmtId="0" fontId="48" fillId="23" borderId="7" xfId="45" applyFont="1" applyFill="1" applyBorder="1" applyAlignment="1">
      <alignment vertical="top" wrapText="1"/>
    </xf>
    <xf numFmtId="0" fontId="47" fillId="23" borderId="44" xfId="44" applyFill="1" applyBorder="1" applyAlignment="1" applyProtection="1">
      <alignment horizontal="left" vertical="top" wrapText="1"/>
      <protection locked="0"/>
    </xf>
    <xf numFmtId="0" fontId="2" fillId="23" borderId="7" xfId="0" applyFont="1" applyFill="1" applyBorder="1" applyAlignment="1" applyProtection="1">
      <alignment horizontal="left" vertical="top" wrapText="1"/>
      <protection locked="0"/>
    </xf>
    <xf numFmtId="1" fontId="36" fillId="23" borderId="7" xfId="30" applyNumberFormat="1" applyFont="1" applyFill="1" applyBorder="1" applyAlignment="1">
      <alignment horizontal="right" wrapText="1"/>
    </xf>
    <xf numFmtId="1" fontId="36" fillId="23" borderId="7" xfId="30" applyNumberFormat="1" applyFont="1" applyFill="1" applyBorder="1" applyAlignment="1">
      <alignment horizontal="right"/>
    </xf>
    <xf numFmtId="14" fontId="2" fillId="23" borderId="7" xfId="0" applyNumberFormat="1" applyFont="1" applyFill="1" applyBorder="1" applyAlignment="1" applyProtection="1">
      <alignment vertical="top" wrapText="1"/>
      <protection locked="0"/>
    </xf>
    <xf numFmtId="49" fontId="36" fillId="23" borderId="7" xfId="0" applyNumberFormat="1" applyFont="1" applyFill="1" applyBorder="1" applyAlignment="1">
      <alignment horizontal="center" wrapText="1"/>
    </xf>
    <xf numFmtId="1" fontId="49" fillId="23" borderId="44" xfId="46" applyNumberFormat="1" applyFont="1" applyFill="1" applyBorder="1" applyAlignment="1" applyProtection="1">
      <alignment horizontal="center" vertical="top" wrapText="1"/>
      <protection locked="0"/>
    </xf>
    <xf numFmtId="14" fontId="49" fillId="23" borderId="44" xfId="46" applyNumberFormat="1" applyFont="1" applyFill="1" applyBorder="1" applyAlignment="1" applyProtection="1">
      <alignment horizontal="center" vertical="top" wrapText="1"/>
      <protection locked="0"/>
    </xf>
    <xf numFmtId="172" fontId="2" fillId="23" borderId="7" xfId="0" applyNumberFormat="1" applyFont="1" applyFill="1" applyBorder="1" applyAlignment="1" applyProtection="1">
      <alignment horizontal="right" vertical="top" wrapText="1"/>
    </xf>
    <xf numFmtId="167" fontId="2" fillId="23" borderId="7" xfId="30" applyNumberFormat="1" applyFont="1" applyFill="1" applyBorder="1" applyAlignment="1" applyProtection="1">
      <alignment vertical="top" wrapText="1"/>
    </xf>
    <xf numFmtId="167" fontId="2" fillId="23" borderId="7" xfId="0" applyNumberFormat="1" applyFont="1" applyFill="1" applyBorder="1" applyAlignment="1">
      <alignment horizontal="center" vertical="top" wrapText="1"/>
    </xf>
    <xf numFmtId="0" fontId="47" fillId="23" borderId="7" xfId="44" applyFill="1" applyBorder="1" applyAlignment="1" applyProtection="1">
      <alignment horizontal="center" vertical="top" wrapText="1"/>
      <protection locked="0"/>
    </xf>
    <xf numFmtId="170" fontId="2" fillId="43" borderId="7" xfId="0" applyNumberFormat="1" applyFont="1" applyFill="1" applyBorder="1" applyAlignment="1" applyProtection="1">
      <alignment horizontal="center" vertical="top" wrapText="1"/>
    </xf>
    <xf numFmtId="0" fontId="2" fillId="43" borderId="7" xfId="0" applyFont="1" applyFill="1" applyBorder="1" applyAlignment="1">
      <alignment horizontal="center" vertical="top" wrapText="1"/>
    </xf>
    <xf numFmtId="170" fontId="2" fillId="43" borderId="7" xfId="0" applyNumberFormat="1" applyFont="1" applyFill="1" applyBorder="1" applyAlignment="1" applyProtection="1">
      <alignment horizontal="right" vertical="top" wrapText="1"/>
    </xf>
    <xf numFmtId="172" fontId="2" fillId="43" borderId="7" xfId="0" applyNumberFormat="1" applyFont="1" applyFill="1" applyBorder="1" applyAlignment="1" applyProtection="1">
      <alignment horizontal="right" vertical="top" wrapText="1"/>
    </xf>
    <xf numFmtId="0" fontId="2" fillId="43" borderId="7" xfId="0" applyNumberFormat="1" applyFont="1" applyFill="1" applyBorder="1" applyAlignment="1" applyProtection="1">
      <alignment horizontal="right" vertical="top" wrapText="1"/>
    </xf>
    <xf numFmtId="167" fontId="2" fillId="43" borderId="7" xfId="30" applyNumberFormat="1" applyFont="1" applyFill="1" applyBorder="1" applyAlignment="1" applyProtection="1">
      <alignment horizontal="right" vertical="top" wrapText="1"/>
    </xf>
    <xf numFmtId="167" fontId="2" fillId="43" borderId="7" xfId="30" applyNumberFormat="1" applyFont="1" applyFill="1" applyBorder="1" applyAlignment="1" applyProtection="1">
      <alignment vertical="top" wrapText="1"/>
    </xf>
    <xf numFmtId="173" fontId="2" fillId="43" borderId="7" xfId="0" applyNumberFormat="1" applyFont="1" applyFill="1" applyBorder="1" applyAlignment="1" applyProtection="1">
      <alignment horizontal="right" vertical="top" wrapText="1"/>
    </xf>
    <xf numFmtId="167" fontId="2" fillId="43" borderId="7" xfId="0" applyNumberFormat="1" applyFont="1" applyFill="1" applyBorder="1" applyAlignment="1">
      <alignment horizontal="center" vertical="top" wrapText="1"/>
    </xf>
    <xf numFmtId="170" fontId="2" fillId="43" borderId="7" xfId="0" applyNumberFormat="1" applyFont="1" applyFill="1" applyBorder="1" applyAlignment="1">
      <alignment horizontal="center" vertical="top"/>
    </xf>
    <xf numFmtId="0" fontId="36" fillId="43" borderId="7" xfId="0" applyNumberFormat="1" applyFont="1" applyFill="1" applyBorder="1" applyAlignment="1">
      <alignment horizontal="center" vertical="center"/>
    </xf>
    <xf numFmtId="0" fontId="36" fillId="43" borderId="7" xfId="0" applyFont="1" applyFill="1" applyBorder="1"/>
    <xf numFmtId="0" fontId="36" fillId="43" borderId="7" xfId="0" applyFont="1" applyFill="1" applyBorder="1" applyAlignment="1">
      <alignment horizontal="center"/>
    </xf>
    <xf numFmtId="171" fontId="36" fillId="43" borderId="7" xfId="0" applyNumberFormat="1" applyFont="1" applyFill="1" applyBorder="1" applyAlignment="1">
      <alignment horizontal="right" vertical="center"/>
    </xf>
    <xf numFmtId="0" fontId="36" fillId="23" borderId="7" xfId="0" applyFont="1" applyFill="1" applyBorder="1"/>
    <xf numFmtId="0" fontId="2" fillId="43" borderId="0" xfId="0" applyFont="1" applyFill="1" applyBorder="1" applyAlignment="1">
      <alignment vertical="top"/>
    </xf>
    <xf numFmtId="0" fontId="2" fillId="0" borderId="0" xfId="0" applyFont="1" applyFill="1" applyBorder="1" applyAlignment="1">
      <alignment vertical="top"/>
    </xf>
    <xf numFmtId="177" fontId="36" fillId="0" borderId="0" xfId="0" applyNumberFormat="1" applyFont="1" applyBorder="1" applyAlignment="1">
      <alignment horizontal="center"/>
    </xf>
    <xf numFmtId="44" fontId="36" fillId="0" borderId="0" xfId="43" applyFont="1" applyBorder="1" applyAlignment="1">
      <alignment horizontal="right"/>
    </xf>
    <xf numFmtId="44" fontId="36" fillId="0" borderId="0" xfId="0" applyNumberFormat="1" applyFont="1" applyBorder="1" applyAlignment="1">
      <alignment horizontal="right"/>
    </xf>
    <xf numFmtId="14" fontId="2" fillId="0" borderId="7" xfId="34" applyNumberFormat="1" applyFont="1" applyFill="1" applyBorder="1" applyAlignment="1">
      <alignment horizontal="right" vertical="top" wrapText="1"/>
    </xf>
    <xf numFmtId="0" fontId="43" fillId="0" borderId="7" xfId="34" applyFont="1" applyFill="1" applyBorder="1" applyAlignment="1">
      <alignment horizontal="justify" vertical="top" wrapText="1"/>
    </xf>
    <xf numFmtId="0" fontId="2" fillId="0" borderId="16" xfId="34" applyFont="1" applyFill="1" applyBorder="1" applyAlignment="1">
      <alignment horizontal="left" vertical="top" wrapText="1"/>
    </xf>
    <xf numFmtId="0" fontId="16" fillId="0" borderId="7" xfId="34" applyFont="1" applyFill="1" applyBorder="1" applyAlignment="1">
      <alignment horizontal="center" vertical="center"/>
    </xf>
    <xf numFmtId="0" fontId="2" fillId="0" borderId="16" xfId="34" applyFont="1" applyFill="1" applyBorder="1" applyAlignment="1">
      <alignment horizontal="center" vertical="top" wrapText="1"/>
    </xf>
    <xf numFmtId="0" fontId="2" fillId="0" borderId="16" xfId="0" applyFont="1" applyFill="1" applyBorder="1" applyAlignment="1">
      <alignment horizontal="center" vertical="top" wrapText="1"/>
    </xf>
    <xf numFmtId="49" fontId="2" fillId="0" borderId="16" xfId="34" applyNumberFormat="1" applyFont="1" applyFill="1" applyBorder="1" applyAlignment="1">
      <alignment horizontal="right" vertical="top" wrapText="1"/>
    </xf>
    <xf numFmtId="0" fontId="2" fillId="0" borderId="20" xfId="0" applyFont="1" applyFill="1" applyBorder="1" applyAlignment="1">
      <alignment horizontal="justify" vertical="top" wrapText="1"/>
    </xf>
    <xf numFmtId="0" fontId="0" fillId="0" borderId="20" xfId="0" applyFill="1" applyBorder="1" applyAlignment="1">
      <alignment vertical="top" wrapText="1"/>
    </xf>
    <xf numFmtId="0" fontId="2" fillId="0" borderId="0" xfId="0" applyFont="1" applyFill="1" applyBorder="1" applyAlignment="1">
      <alignment horizontal="center" vertical="top" wrapText="1"/>
    </xf>
    <xf numFmtId="166" fontId="0" fillId="0" borderId="42" xfId="0" applyNumberFormat="1" applyFill="1" applyBorder="1" applyAlignment="1">
      <alignment vertical="top"/>
    </xf>
    <xf numFmtId="167" fontId="2" fillId="0" borderId="0" xfId="30" applyNumberFormat="1" applyFont="1" applyFill="1" applyBorder="1" applyAlignment="1">
      <alignment horizontal="right" vertical="top"/>
    </xf>
    <xf numFmtId="0" fontId="21" fillId="0" borderId="42" xfId="0" applyFont="1" applyFill="1" applyBorder="1"/>
    <xf numFmtId="0" fontId="2" fillId="0" borderId="0" xfId="0" applyNumberFormat="1" applyFont="1" applyFill="1" applyBorder="1" applyAlignment="1">
      <alignment horizontal="center" vertical="top" wrapText="1"/>
    </xf>
    <xf numFmtId="0" fontId="2" fillId="0" borderId="16" xfId="0" applyFont="1" applyFill="1" applyBorder="1" applyAlignment="1" applyProtection="1">
      <alignment horizontal="justify" vertical="top" wrapText="1"/>
      <protection locked="0"/>
    </xf>
    <xf numFmtId="0" fontId="16" fillId="0" borderId="16" xfId="34" applyFont="1" applyFill="1" applyBorder="1" applyAlignment="1">
      <alignment horizontal="justify" vertical="center"/>
    </xf>
    <xf numFmtId="14" fontId="2" fillId="0" borderId="7" xfId="0" applyNumberFormat="1" applyFont="1" applyFill="1" applyBorder="1" applyAlignment="1">
      <alignment horizontal="justify" vertical="top" wrapText="1"/>
    </xf>
    <xf numFmtId="0" fontId="16" fillId="0" borderId="16" xfId="34" applyFont="1" applyFill="1" applyBorder="1" applyAlignment="1">
      <alignment horizontal="justify" vertical="top"/>
    </xf>
    <xf numFmtId="0" fontId="2" fillId="0" borderId="16" xfId="0" applyFont="1" applyFill="1" applyBorder="1" applyAlignment="1">
      <alignment horizontal="justify" vertical="top"/>
    </xf>
    <xf numFmtId="0" fontId="21" fillId="0" borderId="16" xfId="0" applyFont="1" applyFill="1" applyBorder="1"/>
    <xf numFmtId="0" fontId="3" fillId="0" borderId="16" xfId="34" applyFill="1" applyBorder="1" applyAlignment="1">
      <alignment horizontal="justify" vertical="top" wrapText="1"/>
    </xf>
    <xf numFmtId="0" fontId="3" fillId="0" borderId="16" xfId="34" applyFill="1" applyBorder="1" applyAlignment="1">
      <alignment vertical="center"/>
    </xf>
    <xf numFmtId="176" fontId="29" fillId="0" borderId="0" xfId="34" applyNumberFormat="1" applyFont="1" applyFill="1" applyBorder="1" applyAlignment="1">
      <alignment vertical="top"/>
    </xf>
    <xf numFmtId="0" fontId="2" fillId="0" borderId="7" xfId="0" applyNumberFormat="1" applyFont="1" applyFill="1" applyBorder="1" applyAlignment="1">
      <alignment horizontal="left" vertical="top" wrapText="1"/>
    </xf>
    <xf numFmtId="0" fontId="2" fillId="0" borderId="20" xfId="34" applyFont="1" applyFill="1" applyBorder="1" applyAlignment="1">
      <alignment vertical="top" wrapText="1"/>
    </xf>
    <xf numFmtId="0" fontId="15" fillId="0" borderId="7" xfId="0" applyFont="1" applyFill="1" applyBorder="1" applyAlignment="1">
      <alignment horizontal="justify" vertical="top" wrapText="1"/>
    </xf>
    <xf numFmtId="0" fontId="33" fillId="31" borderId="0" xfId="0" applyFont="1" applyFill="1" applyBorder="1" applyAlignment="1">
      <alignment horizontal="left"/>
    </xf>
    <xf numFmtId="0" fontId="17" fillId="0" borderId="7" xfId="0" applyFont="1" applyFill="1" applyBorder="1" applyAlignment="1">
      <alignment horizontal="justify" vertical="top" wrapText="1"/>
    </xf>
    <xf numFmtId="3" fontId="17" fillId="0" borderId="7" xfId="34" applyNumberFormat="1" applyFont="1" applyFill="1" applyBorder="1" applyAlignment="1">
      <alignment horizontal="justify" vertical="top" wrapText="1"/>
    </xf>
    <xf numFmtId="167" fontId="17" fillId="0" borderId="7" xfId="30" applyNumberFormat="1" applyFont="1" applyFill="1" applyBorder="1" applyAlignment="1">
      <alignment horizontal="right" vertical="top"/>
    </xf>
    <xf numFmtId="167" fontId="17" fillId="23" borderId="7" xfId="30" applyNumberFormat="1" applyFont="1" applyFill="1" applyBorder="1" applyAlignment="1">
      <alignment horizontal="right" vertical="top"/>
    </xf>
    <xf numFmtId="14" fontId="17" fillId="0" borderId="7" xfId="0" applyNumberFormat="1" applyFont="1" applyFill="1" applyBorder="1" applyAlignment="1">
      <alignment horizontal="right" vertical="top"/>
    </xf>
    <xf numFmtId="0" fontId="17" fillId="0" borderId="7" xfId="34" applyFont="1" applyFill="1" applyBorder="1" applyAlignment="1">
      <alignment horizontal="justify" vertical="top" wrapText="1"/>
    </xf>
    <xf numFmtId="167" fontId="17" fillId="0" borderId="7" xfId="30" applyNumberFormat="1" applyFont="1" applyFill="1" applyBorder="1" applyAlignment="1">
      <alignment horizontal="right" vertical="top" wrapText="1"/>
    </xf>
    <xf numFmtId="167" fontId="17" fillId="0" borderId="7" xfId="30" applyNumberFormat="1" applyFont="1" applyFill="1" applyBorder="1" applyAlignment="1" applyProtection="1">
      <alignment horizontal="right" vertical="top" wrapText="1"/>
    </xf>
    <xf numFmtId="0" fontId="17" fillId="0" borderId="16" xfId="0" applyFont="1" applyFill="1" applyBorder="1" applyAlignment="1">
      <alignment horizontal="justify" vertical="top" wrapText="1"/>
    </xf>
    <xf numFmtId="175" fontId="17" fillId="0" borderId="7" xfId="0" applyNumberFormat="1" applyFont="1" applyFill="1" applyBorder="1" applyAlignment="1">
      <alignment horizontal="right" vertical="top" wrapText="1"/>
    </xf>
    <xf numFmtId="0" fontId="52" fillId="31" borderId="7" xfId="0" applyFont="1" applyFill="1" applyBorder="1" applyAlignment="1">
      <alignment horizontal="justify" vertical="center" wrapText="1"/>
    </xf>
    <xf numFmtId="0" fontId="17" fillId="23" borderId="42" xfId="0" applyFont="1" applyFill="1" applyBorder="1" applyAlignment="1">
      <alignment vertical="top" wrapText="1"/>
    </xf>
    <xf numFmtId="166" fontId="17" fillId="0" borderId="7" xfId="34" applyNumberFormat="1" applyFont="1" applyFill="1" applyBorder="1" applyAlignment="1">
      <alignment vertical="top" wrapText="1"/>
    </xf>
    <xf numFmtId="175" fontId="17" fillId="0" borderId="7" xfId="34" applyNumberFormat="1" applyFont="1" applyFill="1" applyBorder="1" applyAlignment="1">
      <alignment vertical="top" wrapText="1"/>
    </xf>
    <xf numFmtId="167" fontId="17" fillId="0" borderId="7" xfId="38" applyNumberFormat="1" applyFont="1" applyFill="1" applyBorder="1" applyAlignment="1" applyProtection="1">
      <alignment horizontal="center" vertical="top" wrapText="1"/>
    </xf>
    <xf numFmtId="0" fontId="54" fillId="0" borderId="7" xfId="34" applyFont="1" applyFill="1" applyBorder="1" applyAlignment="1">
      <alignment horizontal="justify" vertical="top" wrapText="1"/>
    </xf>
    <xf numFmtId="0" fontId="38" fillId="33" borderId="44" xfId="0" applyFont="1" applyFill="1" applyBorder="1" applyAlignment="1">
      <alignment horizontal="justify" vertical="top" wrapText="1"/>
    </xf>
    <xf numFmtId="0" fontId="34" fillId="27" borderId="7" xfId="0" applyFont="1" applyFill="1" applyBorder="1" applyAlignment="1">
      <alignment horizontal="center" vertical="center" wrapText="1"/>
    </xf>
    <xf numFmtId="3" fontId="34" fillId="27" borderId="7" xfId="0" applyNumberFormat="1" applyFont="1" applyFill="1" applyBorder="1" applyAlignment="1">
      <alignment horizontal="right" vertical="center" wrapText="1"/>
    </xf>
    <xf numFmtId="3" fontId="34" fillId="27" borderId="7" xfId="0" applyNumberFormat="1" applyFont="1" applyFill="1" applyBorder="1" applyAlignment="1">
      <alignment horizontal="center" vertical="center" wrapText="1"/>
    </xf>
    <xf numFmtId="3" fontId="51" fillId="27" borderId="7" xfId="0" applyNumberFormat="1" applyFont="1" applyFill="1" applyBorder="1" applyAlignment="1">
      <alignment horizontal="center" vertical="center" wrapText="1"/>
    </xf>
    <xf numFmtId="10" fontId="51" fillId="27" borderId="7" xfId="41" applyNumberFormat="1" applyFont="1" applyFill="1" applyBorder="1" applyAlignment="1">
      <alignment horizontal="center" vertical="center" wrapText="1"/>
    </xf>
    <xf numFmtId="166" fontId="17" fillId="0" borderId="7" xfId="0" applyNumberFormat="1" applyFont="1" applyFill="1" applyBorder="1" applyAlignment="1">
      <alignment vertical="top"/>
    </xf>
    <xf numFmtId="0" fontId="56" fillId="0" borderId="7" xfId="0" applyFont="1" applyFill="1" applyBorder="1"/>
    <xf numFmtId="175" fontId="17" fillId="0" borderId="7" xfId="0" applyNumberFormat="1" applyFont="1" applyFill="1" applyBorder="1" applyAlignment="1">
      <alignment vertical="top"/>
    </xf>
    <xf numFmtId="0" fontId="54" fillId="0" borderId="7" xfId="34" applyFont="1" applyFill="1" applyBorder="1" applyAlignment="1">
      <alignment horizontal="justify" vertical="top"/>
    </xf>
    <xf numFmtId="14" fontId="17" fillId="0" borderId="7" xfId="0" applyNumberFormat="1" applyFont="1" applyFill="1" applyBorder="1" applyAlignment="1">
      <alignment vertical="top"/>
    </xf>
    <xf numFmtId="14" fontId="17" fillId="0" borderId="7" xfId="0" applyNumberFormat="1" applyFont="1" applyFill="1" applyBorder="1" applyAlignment="1">
      <alignment vertical="center"/>
    </xf>
    <xf numFmtId="167" fontId="56" fillId="0" borderId="7" xfId="0" applyNumberFormat="1" applyFont="1" applyFill="1" applyBorder="1"/>
    <xf numFmtId="0" fontId="17" fillId="33" borderId="0" xfId="0" applyFont="1" applyFill="1" applyBorder="1" applyAlignment="1">
      <alignment horizontal="justify" vertical="top" wrapText="1"/>
    </xf>
    <xf numFmtId="0" fontId="2" fillId="23" borderId="0" xfId="34" applyFont="1" applyFill="1" applyBorder="1" applyAlignment="1">
      <alignment horizontal="justify" vertical="top" wrapText="1"/>
    </xf>
    <xf numFmtId="167" fontId="2" fillId="23" borderId="0" xfId="30" applyNumberFormat="1" applyFont="1" applyFill="1" applyBorder="1" applyAlignment="1">
      <alignment horizontal="right" vertical="top" wrapText="1"/>
    </xf>
    <xf numFmtId="3" fontId="36" fillId="33" borderId="0" xfId="0" applyNumberFormat="1" applyFont="1" applyFill="1" applyBorder="1" applyAlignment="1">
      <alignment horizontal="right" vertical="top" wrapText="1"/>
    </xf>
    <xf numFmtId="3" fontId="35" fillId="33" borderId="0" xfId="0" applyNumberFormat="1" applyFont="1" applyFill="1" applyBorder="1" applyAlignment="1">
      <alignment horizontal="center" vertical="top" wrapText="1"/>
    </xf>
    <xf numFmtId="14" fontId="2" fillId="23" borderId="0" xfId="0" applyNumberFormat="1" applyFont="1" applyFill="1" applyBorder="1" applyAlignment="1">
      <alignment horizontal="right" vertical="top"/>
    </xf>
    <xf numFmtId="0" fontId="36" fillId="23" borderId="0" xfId="34" applyFont="1" applyFill="1" applyBorder="1" applyAlignment="1">
      <alignment horizontal="justify" vertical="top" wrapText="1"/>
    </xf>
    <xf numFmtId="0" fontId="34" fillId="32" borderId="42" xfId="0" applyFont="1" applyFill="1" applyBorder="1" applyAlignment="1">
      <alignment horizontal="center" vertical="center" wrapText="1"/>
    </xf>
    <xf numFmtId="0" fontId="17" fillId="23" borderId="7" xfId="34" applyFont="1" applyFill="1" applyBorder="1" applyAlignment="1">
      <alignment horizontal="justify" vertical="top" wrapText="1"/>
    </xf>
    <xf numFmtId="0" fontId="17" fillId="33" borderId="42" xfId="0" applyFont="1" applyFill="1" applyBorder="1" applyAlignment="1">
      <alignment vertical="top" wrapText="1"/>
    </xf>
    <xf numFmtId="0" fontId="17" fillId="33" borderId="43" xfId="0" applyFont="1" applyFill="1" applyBorder="1" applyAlignment="1">
      <alignment vertical="top" wrapText="1"/>
    </xf>
    <xf numFmtId="0" fontId="17" fillId="33" borderId="44" xfId="0" applyFont="1" applyFill="1" applyBorder="1" applyAlignment="1">
      <alignment vertical="top" wrapText="1"/>
    </xf>
    <xf numFmtId="3" fontId="34" fillId="31" borderId="7" xfId="0" applyNumberFormat="1" applyFont="1" applyFill="1" applyBorder="1" applyAlignment="1">
      <alignment horizontal="right" vertical="center" wrapText="1"/>
    </xf>
    <xf numFmtId="0" fontId="52" fillId="30" borderId="7" xfId="0" applyFont="1" applyFill="1" applyBorder="1" applyAlignment="1">
      <alignment horizontal="justify" vertical="center" wrapText="1"/>
    </xf>
    <xf numFmtId="3" fontId="34" fillId="30" borderId="7" xfId="0" applyNumberFormat="1" applyFont="1" applyFill="1" applyBorder="1" applyAlignment="1">
      <alignment horizontal="right" vertical="center" wrapText="1"/>
    </xf>
    <xf numFmtId="10" fontId="34" fillId="30" borderId="7" xfId="41" applyNumberFormat="1" applyFont="1" applyFill="1" applyBorder="1" applyAlignment="1">
      <alignment horizontal="center" vertical="center" wrapText="1"/>
    </xf>
    <xf numFmtId="0" fontId="57" fillId="0" borderId="7" xfId="0" applyFont="1" applyFill="1" applyBorder="1" applyAlignment="1">
      <alignment horizontal="justify" vertical="top" wrapText="1"/>
    </xf>
    <xf numFmtId="175" fontId="17" fillId="0" borderId="7" xfId="0" applyNumberFormat="1" applyFont="1" applyFill="1" applyBorder="1" applyAlignment="1">
      <alignment horizontal="right" vertical="top"/>
    </xf>
    <xf numFmtId="0" fontId="51" fillId="0" borderId="7" xfId="0" applyFont="1" applyFill="1" applyBorder="1" applyAlignment="1">
      <alignment horizontal="justify" vertical="top" wrapText="1"/>
    </xf>
    <xf numFmtId="5" fontId="17" fillId="0" borderId="7" xfId="30" applyNumberFormat="1" applyFont="1" applyFill="1" applyBorder="1" applyAlignment="1">
      <alignment horizontal="justify" vertical="top" wrapText="1"/>
    </xf>
    <xf numFmtId="14" fontId="17" fillId="0" borderId="7" xfId="0" applyNumberFormat="1" applyFont="1" applyFill="1" applyBorder="1" applyAlignment="1">
      <alignment horizontal="justify" vertical="top" wrapText="1"/>
    </xf>
    <xf numFmtId="0" fontId="17" fillId="0" borderId="7" xfId="0" applyFont="1" applyFill="1" applyBorder="1" applyAlignment="1">
      <alignment horizontal="justify" vertical="top"/>
    </xf>
    <xf numFmtId="5" fontId="17" fillId="0" borderId="7" xfId="30" applyNumberFormat="1" applyFont="1" applyFill="1" applyBorder="1" applyAlignment="1">
      <alignment horizontal="left" vertical="top" wrapText="1"/>
    </xf>
    <xf numFmtId="14" fontId="17" fillId="0" borderId="7" xfId="0" applyNumberFormat="1" applyFont="1" applyFill="1" applyBorder="1" applyAlignment="1">
      <alignment horizontal="right" vertical="top" wrapText="1"/>
    </xf>
    <xf numFmtId="0" fontId="0" fillId="23" borderId="11" xfId="0" applyFill="1" applyBorder="1"/>
    <xf numFmtId="0" fontId="0" fillId="23" borderId="12" xfId="0" applyFill="1" applyBorder="1"/>
    <xf numFmtId="3" fontId="0" fillId="23" borderId="12" xfId="0" applyNumberFormat="1" applyFill="1" applyBorder="1"/>
    <xf numFmtId="0" fontId="0" fillId="23" borderId="21" xfId="0" applyFill="1" applyBorder="1"/>
    <xf numFmtId="0" fontId="38" fillId="0" borderId="0" xfId="0" applyFont="1" applyAlignment="1">
      <alignment horizontal="left" wrapText="1"/>
    </xf>
    <xf numFmtId="10" fontId="34" fillId="31" borderId="7" xfId="41" applyNumberFormat="1" applyFont="1" applyFill="1" applyBorder="1" applyAlignment="1">
      <alignment horizontal="center" vertical="center" wrapText="1"/>
    </xf>
    <xf numFmtId="167" fontId="17" fillId="0" borderId="7" xfId="30" applyNumberFormat="1" applyFont="1" applyFill="1" applyBorder="1" applyAlignment="1">
      <alignment horizontal="center" vertical="top"/>
    </xf>
    <xf numFmtId="168" fontId="17" fillId="0" borderId="7" xfId="0" applyNumberFormat="1" applyFont="1" applyFill="1" applyBorder="1" applyAlignment="1">
      <alignment horizontal="center" vertical="top"/>
    </xf>
    <xf numFmtId="0" fontId="17" fillId="0" borderId="7" xfId="34" applyFont="1" applyFill="1" applyBorder="1" applyAlignment="1">
      <alignment vertical="top" wrapText="1"/>
    </xf>
    <xf numFmtId="0" fontId="17" fillId="0" borderId="7" xfId="34" applyFont="1" applyFill="1" applyBorder="1" applyAlignment="1">
      <alignment horizontal="justify" vertical="top"/>
    </xf>
    <xf numFmtId="0" fontId="17" fillId="0" borderId="7" xfId="34" applyFont="1" applyFill="1" applyBorder="1" applyAlignment="1">
      <alignment vertical="top"/>
    </xf>
    <xf numFmtId="0" fontId="2" fillId="23" borderId="13" xfId="0" applyFont="1" applyFill="1" applyBorder="1" applyAlignment="1">
      <alignment horizontal="left" vertical="top" wrapText="1"/>
    </xf>
    <xf numFmtId="0" fontId="2" fillId="23" borderId="0" xfId="0" applyFont="1" applyFill="1" applyBorder="1" applyAlignment="1">
      <alignment horizontal="left" vertical="top" wrapText="1"/>
    </xf>
    <xf numFmtId="0" fontId="2" fillId="23" borderId="23" xfId="0" applyFont="1" applyFill="1" applyBorder="1" applyAlignment="1">
      <alignment horizontal="left" vertical="top" wrapText="1"/>
    </xf>
    <xf numFmtId="0" fontId="38" fillId="0" borderId="0" xfId="0" applyFont="1" applyAlignment="1">
      <alignment horizontal="left" vertical="top" wrapText="1"/>
    </xf>
    <xf numFmtId="167" fontId="36" fillId="0" borderId="0" xfId="0" applyNumberFormat="1" applyFont="1" applyBorder="1" applyAlignment="1">
      <alignment horizontal="right"/>
    </xf>
    <xf numFmtId="3" fontId="24" fillId="0" borderId="22" xfId="0" applyNumberFormat="1" applyFont="1" applyFill="1" applyBorder="1" applyAlignment="1" applyProtection="1">
      <alignment vertical="top" wrapText="1"/>
    </xf>
    <xf numFmtId="3" fontId="24" fillId="0" borderId="29" xfId="0" applyNumberFormat="1" applyFont="1" applyFill="1" applyBorder="1" applyAlignment="1" applyProtection="1">
      <alignment horizontal="right" vertical="top" wrapText="1"/>
    </xf>
    <xf numFmtId="3" fontId="24" fillId="0" borderId="33" xfId="0" applyNumberFormat="1" applyFont="1" applyFill="1" applyBorder="1" applyAlignment="1" applyProtection="1">
      <alignment horizontal="right" vertical="top" wrapText="1"/>
    </xf>
    <xf numFmtId="3" fontId="24" fillId="0" borderId="8" xfId="0" applyNumberFormat="1" applyFont="1" applyFill="1" applyBorder="1" applyAlignment="1" applyProtection="1">
      <alignment horizontal="right" vertical="top" wrapText="1"/>
    </xf>
    <xf numFmtId="3" fontId="24" fillId="0" borderId="30" xfId="0" applyNumberFormat="1" applyFont="1" applyFill="1" applyBorder="1" applyAlignment="1" applyProtection="1">
      <alignment horizontal="right" vertical="top" wrapText="1"/>
    </xf>
    <xf numFmtId="3" fontId="24" fillId="0" borderId="31" xfId="0" applyNumberFormat="1" applyFont="1" applyFill="1" applyBorder="1" applyAlignment="1" applyProtection="1">
      <alignment horizontal="right" vertical="top" wrapText="1"/>
    </xf>
    <xf numFmtId="3" fontId="24" fillId="0" borderId="22" xfId="0" applyNumberFormat="1" applyFont="1" applyFill="1" applyBorder="1" applyAlignment="1" applyProtection="1">
      <alignment vertical="top"/>
    </xf>
    <xf numFmtId="3" fontId="24" fillId="0" borderId="29" xfId="0" applyNumberFormat="1" applyFont="1" applyFill="1" applyBorder="1" applyAlignment="1" applyProtection="1">
      <alignment horizontal="right" vertical="top"/>
    </xf>
    <xf numFmtId="3" fontId="24" fillId="0" borderId="17" xfId="0" applyNumberFormat="1" applyFont="1" applyFill="1" applyBorder="1" applyAlignment="1" applyProtection="1">
      <alignment vertical="top"/>
    </xf>
    <xf numFmtId="3" fontId="24" fillId="0" borderId="18" xfId="0" applyNumberFormat="1" applyFont="1" applyFill="1" applyBorder="1" applyAlignment="1" applyProtection="1">
      <alignment horizontal="right" vertical="top"/>
    </xf>
    <xf numFmtId="3" fontId="24" fillId="0" borderId="34" xfId="0" applyNumberFormat="1" applyFont="1" applyFill="1" applyBorder="1" applyAlignment="1" applyProtection="1">
      <alignment horizontal="right" vertical="top"/>
    </xf>
    <xf numFmtId="3" fontId="24" fillId="0" borderId="35" xfId="0" applyNumberFormat="1" applyFont="1" applyFill="1" applyBorder="1" applyAlignment="1" applyProtection="1">
      <alignment horizontal="right" vertical="top"/>
    </xf>
    <xf numFmtId="3" fontId="24" fillId="0" borderId="34" xfId="0" applyNumberFormat="1" applyFont="1" applyFill="1" applyBorder="1" applyAlignment="1" applyProtection="1">
      <alignment vertical="top"/>
    </xf>
    <xf numFmtId="3" fontId="24" fillId="0" borderId="23" xfId="0" applyNumberFormat="1" applyFont="1" applyFill="1" applyBorder="1" applyAlignment="1" applyProtection="1">
      <alignment horizontal="right" vertical="top"/>
    </xf>
    <xf numFmtId="3" fontId="24" fillId="0" borderId="17" xfId="0" applyNumberFormat="1" applyFont="1" applyFill="1" applyBorder="1" applyAlignment="1" applyProtection="1">
      <alignment horizontal="right" vertical="top"/>
    </xf>
    <xf numFmtId="3" fontId="24" fillId="0" borderId="39" xfId="0" applyNumberFormat="1" applyFont="1" applyFill="1" applyBorder="1" applyAlignment="1" applyProtection="1">
      <alignment vertical="top"/>
    </xf>
    <xf numFmtId="3" fontId="24" fillId="0" borderId="7" xfId="0" applyNumberFormat="1" applyFont="1" applyFill="1" applyBorder="1" applyAlignment="1" applyProtection="1">
      <alignment vertical="top"/>
    </xf>
    <xf numFmtId="3" fontId="24" fillId="0" borderId="7" xfId="0" applyNumberFormat="1" applyFont="1" applyFill="1" applyBorder="1" applyAlignment="1" applyProtection="1">
      <alignment horizontal="right" vertical="top" wrapText="1"/>
    </xf>
    <xf numFmtId="0" fontId="18" fillId="29" borderId="7" xfId="34" applyNumberFormat="1" applyFont="1" applyFill="1" applyBorder="1" applyAlignment="1">
      <alignment horizontal="center" vertical="center" wrapText="1"/>
    </xf>
    <xf numFmtId="0" fontId="2" fillId="23" borderId="14" xfId="0" applyFont="1" applyFill="1" applyBorder="1" applyAlignment="1">
      <alignment horizontal="left" vertical="top" wrapText="1"/>
    </xf>
    <xf numFmtId="0" fontId="2" fillId="23" borderId="15" xfId="0" applyFont="1" applyFill="1" applyBorder="1" applyAlignment="1">
      <alignment horizontal="left" vertical="top" wrapText="1"/>
    </xf>
    <xf numFmtId="0" fontId="2" fillId="23" borderId="39" xfId="0" applyFont="1" applyFill="1" applyBorder="1" applyAlignment="1">
      <alignment horizontal="left" vertical="top" wrapText="1"/>
    </xf>
    <xf numFmtId="0" fontId="2" fillId="23" borderId="13" xfId="0" applyFont="1" applyFill="1" applyBorder="1" applyAlignment="1">
      <alignment horizontal="left" vertical="top" wrapText="1"/>
    </xf>
    <xf numFmtId="0" fontId="2" fillId="23" borderId="0" xfId="0" applyFont="1" applyFill="1" applyBorder="1" applyAlignment="1">
      <alignment horizontal="left" vertical="top" wrapText="1"/>
    </xf>
    <xf numFmtId="0" fontId="2" fillId="23" borderId="23" xfId="0" applyFont="1" applyFill="1" applyBorder="1" applyAlignment="1">
      <alignment horizontal="left" vertical="top" wrapText="1"/>
    </xf>
    <xf numFmtId="0" fontId="2" fillId="23" borderId="13" xfId="0" applyFont="1" applyFill="1" applyBorder="1" applyAlignment="1">
      <alignment horizontal="left" wrapText="1"/>
    </xf>
    <xf numFmtId="0" fontId="0" fillId="23" borderId="0" xfId="0" applyFill="1" applyBorder="1" applyAlignment="1">
      <alignment horizontal="left" wrapText="1"/>
    </xf>
    <xf numFmtId="0" fontId="0" fillId="23" borderId="23" xfId="0" applyFill="1" applyBorder="1" applyAlignment="1">
      <alignment horizontal="left" wrapText="1"/>
    </xf>
    <xf numFmtId="0" fontId="18" fillId="0" borderId="11" xfId="0" applyFont="1" applyBorder="1" applyAlignment="1">
      <alignment horizontal="center"/>
    </xf>
    <xf numFmtId="0" fontId="18" fillId="0" borderId="12" xfId="0" applyFont="1" applyBorder="1" applyAlignment="1">
      <alignment horizontal="center"/>
    </xf>
    <xf numFmtId="0" fontId="18" fillId="0" borderId="13" xfId="0" applyFont="1" applyBorder="1" applyAlignment="1">
      <alignment horizontal="center"/>
    </xf>
    <xf numFmtId="0" fontId="18" fillId="0" borderId="0" xfId="0" applyFont="1" applyBorder="1" applyAlignment="1">
      <alignment horizontal="center"/>
    </xf>
    <xf numFmtId="3" fontId="15" fillId="23" borderId="7" xfId="33" applyNumberFormat="1" applyFont="1" applyFill="1" applyBorder="1" applyAlignment="1">
      <alignment horizontal="center"/>
    </xf>
    <xf numFmtId="3" fontId="15" fillId="23" borderId="40" xfId="33" applyNumberFormat="1" applyFont="1" applyFill="1" applyBorder="1" applyAlignment="1">
      <alignment horizontal="center"/>
    </xf>
    <xf numFmtId="3" fontId="15" fillId="23" borderId="16" xfId="33" applyNumberFormat="1" applyFont="1" applyFill="1" applyBorder="1" applyAlignment="1">
      <alignment horizontal="right" vertical="center"/>
    </xf>
    <xf numFmtId="3" fontId="15" fillId="23" borderId="37" xfId="33" applyNumberFormat="1" applyFont="1" applyFill="1" applyBorder="1" applyAlignment="1">
      <alignment horizontal="right" vertical="center"/>
    </xf>
    <xf numFmtId="3" fontId="15" fillId="23" borderId="20" xfId="33" applyNumberFormat="1" applyFont="1" applyFill="1" applyBorder="1" applyAlignment="1">
      <alignment horizontal="right" vertical="center"/>
    </xf>
    <xf numFmtId="3" fontId="15" fillId="23" borderId="16" xfId="33" applyNumberFormat="1" applyFont="1" applyFill="1" applyBorder="1" applyAlignment="1">
      <alignment horizontal="right"/>
    </xf>
    <xf numFmtId="3" fontId="15" fillId="23" borderId="37" xfId="33" applyNumberFormat="1" applyFont="1" applyFill="1" applyBorder="1" applyAlignment="1">
      <alignment horizontal="right"/>
    </xf>
    <xf numFmtId="3" fontId="15" fillId="23" borderId="20" xfId="33" applyNumberFormat="1" applyFont="1" applyFill="1" applyBorder="1" applyAlignment="1">
      <alignment horizontal="right"/>
    </xf>
    <xf numFmtId="3" fontId="15" fillId="23" borderId="48" xfId="33" applyNumberFormat="1" applyFont="1" applyFill="1" applyBorder="1" applyAlignment="1">
      <alignment horizontal="right"/>
    </xf>
    <xf numFmtId="3" fontId="15" fillId="23" borderId="49" xfId="33" applyNumberFormat="1" applyFont="1" applyFill="1" applyBorder="1" applyAlignment="1">
      <alignment horizontal="right"/>
    </xf>
    <xf numFmtId="3" fontId="15" fillId="23" borderId="50" xfId="33" applyNumberFormat="1" applyFont="1" applyFill="1" applyBorder="1" applyAlignment="1">
      <alignment horizontal="right"/>
    </xf>
    <xf numFmtId="0" fontId="28" fillId="0" borderId="12"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19" fillId="0" borderId="15" xfId="0" applyFont="1" applyFill="1" applyBorder="1" applyAlignment="1">
      <alignment horizontal="left"/>
    </xf>
    <xf numFmtId="0" fontId="19" fillId="0" borderId="15" xfId="0" applyFont="1" applyFill="1" applyBorder="1" applyAlignment="1">
      <alignment horizontal="center"/>
    </xf>
    <xf numFmtId="0" fontId="19" fillId="0" borderId="39" xfId="0" applyFont="1" applyFill="1" applyBorder="1" applyAlignment="1">
      <alignment horizontal="left"/>
    </xf>
    <xf numFmtId="167" fontId="18" fillId="36" borderId="7" xfId="30" applyNumberFormat="1" applyFont="1" applyFill="1" applyBorder="1" applyAlignment="1">
      <alignment horizontal="center" vertical="center" wrapText="1"/>
    </xf>
    <xf numFmtId="167" fontId="18" fillId="36" borderId="42" xfId="30" applyNumberFormat="1" applyFont="1" applyFill="1" applyBorder="1" applyAlignment="1">
      <alignment horizontal="center" vertical="center" wrapText="1"/>
    </xf>
    <xf numFmtId="0" fontId="19" fillId="34" borderId="7" xfId="0" applyFont="1" applyFill="1" applyBorder="1" applyAlignment="1">
      <alignment horizontal="center" vertical="center" wrapText="1"/>
    </xf>
    <xf numFmtId="0" fontId="24" fillId="0" borderId="7" xfId="0" applyFont="1" applyBorder="1" applyAlignment="1">
      <alignment horizontal="center" vertical="center" wrapText="1"/>
    </xf>
    <xf numFmtId="0" fontId="19" fillId="0" borderId="7" xfId="0" applyFont="1" applyFill="1" applyBorder="1" applyAlignment="1" applyProtection="1">
      <alignment horizontal="center" vertical="center" wrapText="1"/>
      <protection locked="0"/>
    </xf>
    <xf numFmtId="0" fontId="18" fillId="36" borderId="7" xfId="0" applyFont="1" applyFill="1" applyBorder="1" applyAlignment="1">
      <alignment horizontal="center" vertical="center" wrapText="1"/>
    </xf>
    <xf numFmtId="0" fontId="36" fillId="0" borderId="7" xfId="30" applyNumberFormat="1" applyFont="1" applyBorder="1"/>
    <xf numFmtId="0" fontId="18" fillId="40" borderId="7" xfId="0" applyFont="1" applyFill="1" applyBorder="1" applyAlignment="1" applyProtection="1">
      <alignment horizontal="center" vertical="center" wrapText="1"/>
      <protection locked="0"/>
    </xf>
    <xf numFmtId="0" fontId="18" fillId="40" borderId="42" xfId="0" applyFont="1" applyFill="1" applyBorder="1" applyAlignment="1" applyProtection="1">
      <alignment horizontal="center" vertical="center" wrapText="1"/>
      <protection locked="0"/>
    </xf>
    <xf numFmtId="0" fontId="18" fillId="38" borderId="37" xfId="0" applyFont="1" applyFill="1" applyBorder="1" applyAlignment="1" applyProtection="1">
      <alignment horizontal="center" vertical="center" wrapText="1"/>
      <protection locked="0"/>
    </xf>
    <xf numFmtId="0" fontId="18" fillId="38" borderId="20" xfId="0" applyFont="1" applyFill="1" applyBorder="1" applyAlignment="1" applyProtection="1">
      <alignment horizontal="center" vertical="center" wrapText="1"/>
      <protection locked="0"/>
    </xf>
    <xf numFmtId="0" fontId="18" fillId="36" borderId="42" xfId="0" applyFont="1" applyFill="1" applyBorder="1" applyAlignment="1">
      <alignment horizontal="center" vertical="center" wrapText="1"/>
    </xf>
    <xf numFmtId="0" fontId="18" fillId="40" borderId="7" xfId="0" applyFont="1" applyFill="1" applyBorder="1" applyAlignment="1">
      <alignment horizontal="center" vertical="center" wrapText="1"/>
    </xf>
    <xf numFmtId="0" fontId="18" fillId="40" borderId="7" xfId="0" applyFont="1" applyFill="1" applyBorder="1" applyAlignment="1">
      <alignment horizontal="center" vertical="top" wrapText="1"/>
    </xf>
    <xf numFmtId="0" fontId="18" fillId="34" borderId="7" xfId="0" applyFont="1" applyFill="1" applyBorder="1" applyAlignment="1" applyProtection="1">
      <alignment horizontal="center" vertical="center" wrapText="1"/>
      <protection locked="0"/>
    </xf>
    <xf numFmtId="0" fontId="18" fillId="34" borderId="42" xfId="0" applyFont="1" applyFill="1" applyBorder="1" applyAlignment="1" applyProtection="1">
      <alignment horizontal="center" vertical="center" wrapText="1"/>
      <protection locked="0"/>
    </xf>
    <xf numFmtId="0" fontId="18" fillId="35" borderId="7" xfId="0" applyFont="1" applyFill="1" applyBorder="1" applyAlignment="1" applyProtection="1">
      <alignment horizontal="center" vertical="center" textRotation="90" wrapText="1"/>
      <protection locked="0"/>
    </xf>
    <xf numFmtId="0" fontId="18" fillId="35" borderId="42" xfId="0" applyFont="1" applyFill="1" applyBorder="1" applyAlignment="1" applyProtection="1">
      <alignment horizontal="center" vertical="center" textRotation="90" wrapText="1"/>
      <protection locked="0"/>
    </xf>
    <xf numFmtId="1" fontId="18" fillId="41" borderId="7" xfId="0" applyNumberFormat="1" applyFont="1" applyFill="1" applyBorder="1" applyAlignment="1" applyProtection="1">
      <alignment horizontal="center" vertical="center" wrapText="1"/>
      <protection locked="0"/>
    </xf>
    <xf numFmtId="1" fontId="18" fillId="41" borderId="42" xfId="0" applyNumberFormat="1" applyFont="1" applyFill="1" applyBorder="1" applyAlignment="1" applyProtection="1">
      <alignment horizontal="center" vertical="center" wrapText="1"/>
      <protection locked="0"/>
    </xf>
    <xf numFmtId="0" fontId="18" fillId="37" borderId="7" xfId="0" applyFont="1" applyFill="1" applyBorder="1" applyAlignment="1" applyProtection="1">
      <alignment horizontal="center" vertical="center" wrapText="1"/>
      <protection locked="0"/>
    </xf>
    <xf numFmtId="0" fontId="18" fillId="37" borderId="42" xfId="0" applyFont="1" applyFill="1" applyBorder="1" applyAlignment="1" applyProtection="1">
      <alignment horizontal="center" vertical="center" wrapText="1"/>
      <protection locked="0"/>
    </xf>
    <xf numFmtId="0" fontId="18" fillId="34" borderId="16" xfId="0" applyFont="1" applyFill="1" applyBorder="1" applyAlignment="1">
      <alignment horizontal="center" vertical="center" wrapText="1"/>
    </xf>
    <xf numFmtId="0" fontId="18" fillId="34" borderId="37" xfId="0" applyFont="1" applyFill="1" applyBorder="1" applyAlignment="1">
      <alignment horizontal="center" vertical="center" wrapText="1"/>
    </xf>
    <xf numFmtId="0" fontId="18" fillId="34" borderId="20" xfId="0" applyFont="1" applyFill="1" applyBorder="1" applyAlignment="1">
      <alignment horizontal="center" vertical="center" wrapText="1"/>
    </xf>
    <xf numFmtId="0" fontId="18" fillId="36" borderId="16" xfId="0" applyFont="1" applyFill="1" applyBorder="1" applyAlignment="1">
      <alignment horizontal="center" vertical="center" wrapText="1"/>
    </xf>
    <xf numFmtId="0" fontId="18" fillId="36" borderId="37" xfId="0" applyFont="1" applyFill="1" applyBorder="1" applyAlignment="1">
      <alignment horizontal="center" vertical="center" wrapText="1"/>
    </xf>
    <xf numFmtId="0" fontId="18" fillId="36" borderId="20" xfId="0" applyFont="1" applyFill="1" applyBorder="1" applyAlignment="1">
      <alignment horizontal="center" vertical="center" wrapText="1"/>
    </xf>
    <xf numFmtId="0" fontId="18" fillId="38" borderId="7" xfId="0" applyFont="1" applyFill="1" applyBorder="1" applyAlignment="1" applyProtection="1">
      <alignment horizontal="center" vertical="center" wrapText="1"/>
      <protection locked="0"/>
    </xf>
    <xf numFmtId="0" fontId="18" fillId="38" borderId="42" xfId="0" applyFont="1" applyFill="1" applyBorder="1" applyAlignment="1" applyProtection="1">
      <alignment horizontal="center" vertical="center" wrapText="1"/>
      <protection locked="0"/>
    </xf>
    <xf numFmtId="0" fontId="18" fillId="38" borderId="43" xfId="0" applyFont="1" applyFill="1" applyBorder="1" applyAlignment="1" applyProtection="1">
      <alignment horizontal="center" vertical="center" wrapText="1"/>
      <protection locked="0"/>
    </xf>
    <xf numFmtId="0" fontId="18" fillId="34" borderId="7" xfId="0" applyFont="1" applyFill="1" applyBorder="1" applyAlignment="1">
      <alignment horizontal="center" vertical="center" wrapText="1"/>
    </xf>
    <xf numFmtId="0" fontId="18" fillId="34" borderId="43" xfId="0" applyFont="1" applyFill="1" applyBorder="1" applyAlignment="1" applyProtection="1">
      <alignment horizontal="center" vertical="center" wrapText="1"/>
      <protection locked="0"/>
    </xf>
    <xf numFmtId="170" fontId="18" fillId="39" borderId="42" xfId="0" applyNumberFormat="1" applyFont="1" applyFill="1" applyBorder="1" applyAlignment="1" applyProtection="1">
      <alignment horizontal="center" vertical="center" wrapText="1"/>
      <protection locked="0"/>
    </xf>
    <xf numFmtId="170" fontId="18" fillId="39" borderId="43" xfId="0" applyNumberFormat="1" applyFont="1" applyFill="1" applyBorder="1" applyAlignment="1" applyProtection="1">
      <alignment horizontal="center" vertical="center" wrapText="1"/>
      <protection locked="0"/>
    </xf>
    <xf numFmtId="49" fontId="18" fillId="36" borderId="7" xfId="0" applyNumberFormat="1" applyFont="1" applyFill="1" applyBorder="1" applyAlignment="1">
      <alignment horizontal="center" vertical="center" wrapText="1"/>
    </xf>
    <xf numFmtId="49" fontId="18" fillId="36" borderId="42" xfId="0" applyNumberFormat="1" applyFont="1" applyFill="1" applyBorder="1" applyAlignment="1">
      <alignment horizontal="center" vertical="center" wrapText="1"/>
    </xf>
    <xf numFmtId="0" fontId="18" fillId="34" borderId="7" xfId="0" applyNumberFormat="1" applyFont="1" applyFill="1" applyBorder="1" applyAlignment="1">
      <alignment horizontal="center" vertical="center" textRotation="90" wrapText="1"/>
    </xf>
    <xf numFmtId="0" fontId="18" fillId="34" borderId="42" xfId="0" applyNumberFormat="1" applyFont="1" applyFill="1" applyBorder="1" applyAlignment="1">
      <alignment horizontal="center" vertical="center" textRotation="90" wrapText="1"/>
    </xf>
    <xf numFmtId="167" fontId="18" fillId="37" borderId="7" xfId="30" applyNumberFormat="1" applyFont="1" applyFill="1" applyBorder="1" applyAlignment="1" applyProtection="1">
      <alignment horizontal="center" vertical="center" wrapText="1"/>
      <protection locked="0"/>
    </xf>
    <xf numFmtId="167" fontId="18" fillId="37" borderId="42" xfId="30" applyNumberFormat="1" applyFont="1" applyFill="1" applyBorder="1" applyAlignment="1" applyProtection="1">
      <alignment horizontal="center" vertical="center" wrapText="1"/>
      <protection locked="0"/>
    </xf>
    <xf numFmtId="0" fontId="36" fillId="0" borderId="7" xfId="0" applyFont="1" applyBorder="1" applyAlignment="1">
      <alignment horizontal="center" vertical="center" wrapText="1"/>
    </xf>
    <xf numFmtId="0" fontId="18" fillId="0" borderId="7" xfId="0" applyFont="1" applyFill="1" applyBorder="1" applyAlignment="1" applyProtection="1">
      <alignment horizontal="center" vertical="center" wrapText="1"/>
      <protection locked="0"/>
    </xf>
    <xf numFmtId="167" fontId="24" fillId="0" borderId="7" xfId="30" applyNumberFormat="1" applyFont="1" applyBorder="1" applyAlignment="1">
      <alignment horizontal="center" vertical="center" wrapText="1"/>
    </xf>
    <xf numFmtId="0" fontId="17" fillId="33" borderId="42" xfId="0" applyFont="1" applyFill="1" applyBorder="1" applyAlignment="1">
      <alignment horizontal="left" vertical="top" wrapText="1"/>
    </xf>
    <xf numFmtId="0" fontId="17" fillId="33" borderId="43" xfId="0" applyFont="1" applyFill="1" applyBorder="1" applyAlignment="1">
      <alignment horizontal="left" vertical="top" wrapText="1"/>
    </xf>
    <xf numFmtId="0" fontId="17" fillId="33" borderId="44" xfId="0" applyFont="1" applyFill="1" applyBorder="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left" wrapText="1"/>
    </xf>
    <xf numFmtId="0" fontId="34" fillId="28" borderId="7" xfId="0" applyFont="1" applyFill="1" applyBorder="1" applyAlignment="1">
      <alignment horizontal="left" vertical="top" wrapText="1"/>
    </xf>
    <xf numFmtId="0" fontId="17" fillId="23" borderId="42" xfId="34" applyFont="1" applyFill="1" applyBorder="1" applyAlignment="1">
      <alignment horizontal="center" vertical="top" wrapText="1"/>
    </xf>
    <xf numFmtId="0" fontId="17" fillId="23" borderId="43" xfId="34" applyFont="1" applyFill="1" applyBorder="1" applyAlignment="1">
      <alignment horizontal="center" vertical="top" wrapText="1"/>
    </xf>
    <xf numFmtId="0" fontId="17" fillId="23" borderId="44" xfId="34" applyFont="1" applyFill="1" applyBorder="1" applyAlignment="1">
      <alignment horizontal="center" vertical="top" wrapText="1"/>
    </xf>
    <xf numFmtId="0" fontId="33" fillId="31" borderId="41" xfId="0" applyFont="1" applyFill="1" applyBorder="1" applyAlignment="1">
      <alignment horizontal="left"/>
    </xf>
    <xf numFmtId="0" fontId="33" fillId="31" borderId="0" xfId="0" applyFont="1" applyFill="1" applyBorder="1" applyAlignment="1">
      <alignment horizontal="left"/>
    </xf>
    <xf numFmtId="0" fontId="37" fillId="28" borderId="33" xfId="0" applyFont="1" applyFill="1" applyBorder="1" applyAlignment="1">
      <alignment horizontal="left" vertical="top" wrapText="1"/>
    </xf>
    <xf numFmtId="0" fontId="37" fillId="28" borderId="6" xfId="0" applyFont="1" applyFill="1" applyBorder="1" applyAlignment="1">
      <alignment horizontal="left" vertical="top" wrapText="1"/>
    </xf>
    <xf numFmtId="0" fontId="38" fillId="33" borderId="42" xfId="0" applyFont="1" applyFill="1" applyBorder="1" applyAlignment="1">
      <alignment horizontal="justify" vertical="top" wrapText="1"/>
    </xf>
    <xf numFmtId="0" fontId="38" fillId="33" borderId="43" xfId="0" applyFont="1" applyFill="1" applyBorder="1" applyAlignment="1">
      <alignment horizontal="justify" vertical="top" wrapText="1"/>
    </xf>
    <xf numFmtId="0" fontId="50" fillId="44" borderId="41" xfId="0" applyFont="1" applyFill="1" applyBorder="1" applyAlignment="1">
      <alignment horizontal="center"/>
    </xf>
    <xf numFmtId="0" fontId="50" fillId="44" borderId="0" xfId="0" applyFont="1" applyFill="1" applyBorder="1" applyAlignment="1">
      <alignment horizontal="center"/>
    </xf>
    <xf numFmtId="0" fontId="17" fillId="23" borderId="42" xfId="34" applyFont="1" applyFill="1" applyBorder="1" applyAlignment="1">
      <alignment horizontal="justify" vertical="top" wrapText="1"/>
    </xf>
    <xf numFmtId="0" fontId="17" fillId="23" borderId="43" xfId="34" applyFont="1" applyFill="1" applyBorder="1" applyAlignment="1">
      <alignment horizontal="justify" vertical="top" wrapText="1"/>
    </xf>
    <xf numFmtId="0" fontId="17" fillId="23" borderId="42" xfId="34" applyFont="1" applyFill="1" applyBorder="1" applyAlignment="1">
      <alignment horizontal="left" vertical="top" wrapText="1"/>
    </xf>
    <xf numFmtId="0" fontId="17" fillId="23" borderId="43" xfId="34" applyFont="1" applyFill="1" applyBorder="1" applyAlignment="1">
      <alignment horizontal="left" vertical="top" wrapText="1"/>
    </xf>
    <xf numFmtId="0" fontId="17" fillId="23" borderId="44" xfId="34" applyFont="1" applyFill="1" applyBorder="1" applyAlignment="1">
      <alignment horizontal="left" vertical="top" wrapText="1"/>
    </xf>
    <xf numFmtId="0" fontId="53" fillId="44" borderId="7" xfId="0" applyFont="1" applyFill="1" applyBorder="1" applyAlignment="1">
      <alignment horizontal="center"/>
    </xf>
  </cellXfs>
  <cellStyles count="47">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Explanatory Text" xfId="27"/>
    <cellStyle name="Heading 2" xfId="28"/>
    <cellStyle name="Heading 3" xfId="29"/>
    <cellStyle name="Hipervínculo" xfId="44" builtinId="8"/>
    <cellStyle name="Millares" xfId="30" builtinId="3"/>
    <cellStyle name="Millares 2" xfId="38"/>
    <cellStyle name="Millares 5" xfId="40"/>
    <cellStyle name="Moneda" xfId="43" builtinId="4"/>
    <cellStyle name="Neutral" xfId="31" builtinId="28" customBuiltin="1"/>
    <cellStyle name="Normal" xfId="0" builtinId="0"/>
    <cellStyle name="Normal 2" xfId="32"/>
    <cellStyle name="Normal 2 2" xfId="46"/>
    <cellStyle name="Normal 6" xfId="39"/>
    <cellStyle name="Normal 60" xfId="45"/>
    <cellStyle name="Normal 9" xfId="33"/>
    <cellStyle name="Normal 9 2" xfId="42"/>
    <cellStyle name="Normal_Hoja1" xfId="34"/>
    <cellStyle name="Output" xfId="35"/>
    <cellStyle name="Porcentaje 2 2" xfId="41"/>
    <cellStyle name="Title" xfId="36"/>
    <cellStyle name="Total" xfId="37" builtinId="25" customBuiltin="1"/>
  </cellStyles>
  <dxfs count="0"/>
  <tableStyles count="0" defaultTableStyle="TableStyleMedium2" defaultPivotStyle="PivotStyleLight16"/>
  <colors>
    <mruColors>
      <color rgb="FFFFCCFF"/>
      <color rgb="FFCC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85725</xdr:rowOff>
    </xdr:from>
    <xdr:to>
      <xdr:col>0</xdr:col>
      <xdr:colOff>1285875</xdr:colOff>
      <xdr:row>5</xdr:row>
      <xdr:rowOff>19050</xdr:rowOff>
    </xdr:to>
    <xdr:pic>
      <xdr:nvPicPr>
        <xdr:cNvPr id="2" name="Imagen 1" descr="logo nuevo 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5725"/>
          <a:ext cx="12573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93604</xdr:colOff>
      <xdr:row>0</xdr:row>
      <xdr:rowOff>92000</xdr:rowOff>
    </xdr:from>
    <xdr:to>
      <xdr:col>1</xdr:col>
      <xdr:colOff>1145619</xdr:colOff>
      <xdr:row>4</xdr:row>
      <xdr:rowOff>95249</xdr:rowOff>
    </xdr:to>
    <xdr:pic>
      <xdr:nvPicPr>
        <xdr:cNvPr id="2" name="Picture 17" descr="logo nuevo contraloria">
          <a:extLst>
            <a:ext uri="{FF2B5EF4-FFF2-40B4-BE49-F238E27FC236}">
              <a16:creationId xmlns=""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04" y="92000"/>
          <a:ext cx="1587796" cy="1122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conectividad.cce@etb.com.co" TargetMode="External"/><Relationship Id="rId2" Type="http://schemas.openxmlformats.org/officeDocument/2006/relationships/hyperlink" Target="mailto:ariaslewing@gmail.com" TargetMode="External"/><Relationship Id="rId1" Type="http://schemas.openxmlformats.org/officeDocument/2006/relationships/hyperlink" Target="mailto:catalinasaenzh@hotmail.com"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zoomScale="80" zoomScaleNormal="80" workbookViewId="0">
      <selection activeCell="G13" sqref="G13"/>
    </sheetView>
  </sheetViews>
  <sheetFormatPr baseColWidth="10" defaultRowHeight="12.75" x14ac:dyDescent="0.2"/>
  <cols>
    <col min="1" max="1" width="18.42578125" customWidth="1"/>
    <col min="2" max="2" width="26.5703125" customWidth="1"/>
    <col min="3" max="3" width="18.85546875" customWidth="1"/>
    <col min="4" max="4" width="17.85546875" customWidth="1"/>
    <col min="5" max="5" width="17" bestFit="1" customWidth="1"/>
    <col min="6" max="6" width="17.5703125" bestFit="1" customWidth="1"/>
    <col min="7" max="7" width="18.85546875" customWidth="1"/>
    <col min="8" max="8" width="16.140625" customWidth="1"/>
    <col min="9" max="9" width="17.140625" customWidth="1"/>
    <col min="10" max="10" width="18.7109375" customWidth="1"/>
    <col min="11" max="11" width="20.7109375" bestFit="1" customWidth="1"/>
    <col min="12" max="12" width="12.85546875" bestFit="1" customWidth="1"/>
  </cols>
  <sheetData>
    <row r="1" spans="1:10" ht="12.75" customHeight="1" x14ac:dyDescent="0.2">
      <c r="A1" s="47"/>
      <c r="B1" s="628"/>
      <c r="C1" s="629"/>
      <c r="D1" s="629"/>
      <c r="E1" s="629"/>
      <c r="F1" s="629"/>
      <c r="G1" s="227"/>
      <c r="H1" s="227"/>
      <c r="I1" s="8"/>
      <c r="J1" s="8"/>
    </row>
    <row r="2" spans="1:10" ht="15" customHeight="1" x14ac:dyDescent="0.2">
      <c r="A2" s="48"/>
      <c r="B2" s="630"/>
      <c r="C2" s="631"/>
      <c r="D2" s="631"/>
      <c r="E2" s="631"/>
      <c r="F2" s="631"/>
      <c r="G2" s="228"/>
      <c r="H2" s="228"/>
      <c r="I2" s="10"/>
      <c r="J2" s="10"/>
    </row>
    <row r="3" spans="1:10" ht="15.75" customHeight="1" x14ac:dyDescent="0.2">
      <c r="A3" s="48"/>
      <c r="B3" s="630" t="s">
        <v>233</v>
      </c>
      <c r="C3" s="631"/>
      <c r="D3" s="631"/>
      <c r="E3" s="631"/>
      <c r="F3" s="631"/>
      <c r="G3" s="228"/>
      <c r="H3" s="228"/>
      <c r="I3" s="10"/>
      <c r="J3" s="10"/>
    </row>
    <row r="4" spans="1:10" ht="15" customHeight="1" x14ac:dyDescent="0.2">
      <c r="A4" s="48"/>
      <c r="B4" s="630" t="s">
        <v>208</v>
      </c>
      <c r="C4" s="631"/>
      <c r="D4" s="631"/>
      <c r="E4" s="631"/>
      <c r="F4" s="631"/>
      <c r="G4" s="228"/>
      <c r="H4" s="228"/>
      <c r="I4" s="10"/>
      <c r="J4" s="10"/>
    </row>
    <row r="5" spans="1:10" ht="15" customHeight="1" x14ac:dyDescent="0.2">
      <c r="A5" s="48"/>
      <c r="B5" s="48"/>
      <c r="C5" s="10"/>
      <c r="D5" s="10"/>
      <c r="E5" s="10"/>
      <c r="F5" s="10"/>
      <c r="G5" s="10"/>
      <c r="H5" s="10"/>
      <c r="I5" s="10"/>
      <c r="J5" s="10"/>
    </row>
    <row r="6" spans="1:10" ht="17.25" customHeight="1" thickBot="1" x14ac:dyDescent="0.25">
      <c r="A6" s="48"/>
      <c r="B6" s="241"/>
      <c r="C6" s="49"/>
      <c r="D6" s="49"/>
      <c r="E6" s="49"/>
      <c r="F6" s="49"/>
      <c r="G6" s="49"/>
      <c r="H6" s="49"/>
      <c r="I6" s="49"/>
      <c r="J6" s="49"/>
    </row>
    <row r="7" spans="1:10" ht="21" customHeight="1" thickBot="1" x14ac:dyDescent="0.25">
      <c r="A7" s="225" t="s">
        <v>795</v>
      </c>
      <c r="B7" s="226"/>
      <c r="C7" s="226"/>
      <c r="D7" s="226"/>
      <c r="E7" s="226"/>
      <c r="F7" s="226"/>
      <c r="G7" s="226"/>
      <c r="H7" s="226"/>
      <c r="I7" s="226"/>
      <c r="J7" s="226"/>
    </row>
    <row r="8" spans="1:10" ht="147" customHeight="1" x14ac:dyDescent="0.2">
      <c r="A8" s="223" t="s">
        <v>209</v>
      </c>
      <c r="B8" s="223" t="s">
        <v>210</v>
      </c>
      <c r="C8" s="223" t="s">
        <v>497</v>
      </c>
      <c r="D8" s="223" t="s">
        <v>498</v>
      </c>
      <c r="E8" s="223" t="s">
        <v>499</v>
      </c>
      <c r="F8" s="224" t="s">
        <v>500</v>
      </c>
      <c r="G8" s="224" t="s">
        <v>724</v>
      </c>
      <c r="H8" s="224" t="s">
        <v>725</v>
      </c>
      <c r="I8" s="224" t="s">
        <v>751</v>
      </c>
      <c r="J8" s="224" t="s">
        <v>726</v>
      </c>
    </row>
    <row r="9" spans="1:10" s="13" customFormat="1" ht="13.5" thickBot="1" x14ac:dyDescent="0.25">
      <c r="A9" s="11">
        <v>1</v>
      </c>
      <c r="B9" s="11">
        <v>2</v>
      </c>
      <c r="C9" s="11">
        <v>3</v>
      </c>
      <c r="D9" s="11">
        <v>4</v>
      </c>
      <c r="E9" s="11">
        <v>5</v>
      </c>
      <c r="F9" s="11">
        <v>6</v>
      </c>
      <c r="G9" s="11">
        <v>7</v>
      </c>
      <c r="H9" s="12">
        <v>8</v>
      </c>
      <c r="I9" s="11">
        <v>9</v>
      </c>
      <c r="J9" s="212">
        <v>10</v>
      </c>
    </row>
    <row r="10" spans="1:10" s="16" customFormat="1" ht="30.75" customHeight="1" thickBot="1" x14ac:dyDescent="0.25">
      <c r="A10" s="14">
        <v>31102</v>
      </c>
      <c r="B10" s="15" t="s">
        <v>211</v>
      </c>
      <c r="C10" s="189">
        <f t="shared" ref="C10:J10" si="0">SUM(C11:C12)</f>
        <v>580000000</v>
      </c>
      <c r="D10" s="189">
        <f t="shared" si="0"/>
        <v>646199850</v>
      </c>
      <c r="E10" s="189">
        <f>SUM(E11:E12)</f>
        <v>306293690</v>
      </c>
      <c r="F10" s="189">
        <f>SUM(F11:F12)</f>
        <v>48720000</v>
      </c>
      <c r="G10" s="189">
        <f t="shared" si="0"/>
        <v>224986310</v>
      </c>
      <c r="H10" s="190">
        <f t="shared" si="0"/>
        <v>-114919850</v>
      </c>
      <c r="I10" s="191">
        <f t="shared" si="0"/>
        <v>154986310</v>
      </c>
      <c r="J10" s="189">
        <f t="shared" si="0"/>
        <v>425013690</v>
      </c>
    </row>
    <row r="11" spans="1:10" s="19" customFormat="1" ht="21.75" customHeight="1" x14ac:dyDescent="0.2">
      <c r="A11" s="17">
        <v>311020301</v>
      </c>
      <c r="B11" s="18" t="s">
        <v>75</v>
      </c>
      <c r="C11" s="600">
        <v>500000000</v>
      </c>
      <c r="D11" s="601">
        <f>+'PLAN DE ADQUISICIONES 2016'!I53+'PLAN DE ADQUISICIONES 2016'!I74+'PLAN DE ADQUISICIONES 2016'!I75+'PLAN DE ADQUISICIONES 2016'!I92+'PLAN DE ADQUISICIONES 2016'!I94+'PLAN DE ADQUISICIONES 2016'!I110+'PLAN DE ADQUISICIONES 2016'!I138+'PLAN DE ADQUISICIONES 2016'!I139+'PLAN DE ADQUISICIONES 2016'!I140+'PLAN DE ADQUISICIONES 2016'!I141+'PLAN DE ADQUISICIONES 2016'!I142+'PLAN DE ADQUISICIONES 2016'!I143+'PLAN DE ADQUISICIONES 2016'!I144+'PLAN DE ADQUISICIONES 2016'!I145+'PLAN DE ADQUISICIONES 2016'!I146+'PLAN DE ADQUISICIONES 2016'!I157+'PLAN DE ADQUISICIONES 2016'!I158+'PLAN DE ADQUISICIONES 2016'!I159+'PLAN DE ADQUISICIONES 2016'!I160+'PLAN DE ADQUISICIONES 2016'!I161</f>
        <v>646199850</v>
      </c>
      <c r="E11" s="601">
        <f>+'PLAN DE ADQUISICIONES 2016'!J53+'PLAN DE ADQUISICIONES 2016'!J74+'PLAN DE ADQUISICIONES 2016'!J75+'PLAN DE ADQUISICIONES 2016'!J92+'PLAN DE ADQUISICIONES 2016'!J94+'PLAN DE ADQUISICIONES 2016'!J110+'PLAN DE ADQUISICIONES 2016'!J138+'PLAN DE ADQUISICIONES 2016'!J139+'PLAN DE ADQUISICIONES 2016'!J140+'PLAN DE ADQUISICIONES 2016'!J141+'PLAN DE ADQUISICIONES 2016'!J142+'PLAN DE ADQUISICIONES 2016'!J143+'PLAN DE ADQUISICIONES 2016'!J144+'PLAN DE ADQUISICIONES 2016'!J145+'PLAN DE ADQUISICIONES 2016'!J146+'PLAN DE ADQUISICIONES 2016'!J157+'PLAN DE ADQUISICIONES 2016'!J158+'PLAN DE ADQUISICIONES 2016'!J159+'PLAN DE ADQUISICIONES 2016'!J160+'PLAN DE ADQUISICIONES 2016'!J161</f>
        <v>306293690</v>
      </c>
      <c r="F11" s="601">
        <f>'ADICIONES A CONTRATOS'!H8</f>
        <v>24000000</v>
      </c>
      <c r="G11" s="601">
        <f>+C11-E11-F11</f>
        <v>169706310</v>
      </c>
      <c r="H11" s="602">
        <f>+C11-D11-F11</f>
        <v>-170199850</v>
      </c>
      <c r="I11" s="285">
        <v>99706310</v>
      </c>
      <c r="J11" s="286">
        <f>C11-I11</f>
        <v>400293690</v>
      </c>
    </row>
    <row r="12" spans="1:10" s="19" customFormat="1" ht="30.75" thickBot="1" x14ac:dyDescent="0.25">
      <c r="A12" s="20">
        <v>3110204</v>
      </c>
      <c r="B12" s="21" t="s">
        <v>212</v>
      </c>
      <c r="C12" s="603">
        <v>80000000</v>
      </c>
      <c r="D12" s="604">
        <v>0</v>
      </c>
      <c r="E12" s="604">
        <v>0</v>
      </c>
      <c r="F12" s="605">
        <f>'ADICIONES A CONTRATOS'!H7+'ADICIONES A CONTRATOS'!H9+'ADICIONES A CONTRATOS'!H12</f>
        <v>24720000</v>
      </c>
      <c r="G12" s="601">
        <f>+C12-E12-F12</f>
        <v>55280000</v>
      </c>
      <c r="H12" s="602">
        <f>+C12-D12-F12</f>
        <v>55280000</v>
      </c>
      <c r="I12" s="285">
        <v>55280000</v>
      </c>
      <c r="J12" s="286">
        <f>C12-I12</f>
        <v>24720000</v>
      </c>
    </row>
    <row r="13" spans="1:10" s="16" customFormat="1" ht="30.75" thickBot="1" x14ac:dyDescent="0.25">
      <c r="A13" s="14">
        <v>312</v>
      </c>
      <c r="B13" s="22" t="s">
        <v>213</v>
      </c>
      <c r="C13" s="23">
        <f t="shared" ref="C13:J13" si="1">SUM(C14:C38)-(C14+C20+C25+C27+C29+C35)</f>
        <v>4884800000</v>
      </c>
      <c r="D13" s="23">
        <f t="shared" si="1"/>
        <v>3732326419</v>
      </c>
      <c r="E13" s="23">
        <f>SUM(E14:E38)-(E14+E20+E25+E27+E29+E35)</f>
        <v>1515441198</v>
      </c>
      <c r="F13" s="23">
        <f>SUM(F14:F38)-(F14+F20+F25+F27+F29+F35)</f>
        <v>353531501</v>
      </c>
      <c r="G13" s="23">
        <f t="shared" si="1"/>
        <v>3015827301</v>
      </c>
      <c r="H13" s="25">
        <f t="shared" si="1"/>
        <v>798942080</v>
      </c>
      <c r="I13" s="26">
        <f t="shared" si="1"/>
        <v>2015331036</v>
      </c>
      <c r="J13" s="23">
        <f t="shared" si="1"/>
        <v>2869468964</v>
      </c>
    </row>
    <row r="14" spans="1:10" s="16" customFormat="1" ht="16.5" thickBot="1" x14ac:dyDescent="0.25">
      <c r="A14" s="14">
        <v>31201</v>
      </c>
      <c r="B14" s="24" t="s">
        <v>114</v>
      </c>
      <c r="C14" s="23">
        <f t="shared" ref="C14:J14" si="2">SUM(C15:C19)</f>
        <v>832126000</v>
      </c>
      <c r="D14" s="23">
        <f t="shared" si="2"/>
        <v>784840904</v>
      </c>
      <c r="E14" s="23">
        <f t="shared" si="2"/>
        <v>176620000</v>
      </c>
      <c r="F14" s="23">
        <f t="shared" si="2"/>
        <v>700000</v>
      </c>
      <c r="G14" s="23">
        <f t="shared" si="2"/>
        <v>654806000</v>
      </c>
      <c r="H14" s="25">
        <f t="shared" si="2"/>
        <v>46585096</v>
      </c>
      <c r="I14" s="26">
        <f t="shared" si="2"/>
        <v>564492601</v>
      </c>
      <c r="J14" s="23">
        <f t="shared" si="2"/>
        <v>267633399</v>
      </c>
    </row>
    <row r="15" spans="1:10" s="19" customFormat="1" ht="15" x14ac:dyDescent="0.2">
      <c r="A15" s="20">
        <v>3120101</v>
      </c>
      <c r="B15" s="18" t="s">
        <v>214</v>
      </c>
      <c r="C15" s="606">
        <v>95000000</v>
      </c>
      <c r="D15" s="607">
        <f>+'PLAN DE ADQUISICIONES 2016'!I19+'PLAN DE ADQUISICIONES 2016'!I20+'PLAN DE ADQUISICIONES 2016'!I21+'PLAN DE ADQUISICIONES 2016'!I22+'PLAN DE ADQUISICIONES 2016'!I23+'PLAN DE ADQUISICIONES 2016'!I24</f>
        <v>95000000</v>
      </c>
      <c r="E15" s="607">
        <f>+'PLAN DE ADQUISICIONES 2016'!J19+'PLAN DE ADQUISICIONES 2016'!J20+'PLAN DE ADQUISICIONES 2016'!J21+'PLAN DE ADQUISICIONES 2016'!J22+'PLAN DE ADQUISICIONES 2016'!J23+'PLAN DE ADQUISICIONES 2016'!J24</f>
        <v>29514458</v>
      </c>
      <c r="F15" s="607">
        <f>'ADICIONES A CONTRATOS'!H6</f>
        <v>700000</v>
      </c>
      <c r="G15" s="601">
        <f>+C15-E15-F15</f>
        <v>64785542</v>
      </c>
      <c r="H15" s="602">
        <f>+C15-D15-F15</f>
        <v>-700000</v>
      </c>
      <c r="I15" s="281">
        <v>50979078</v>
      </c>
      <c r="J15" s="282">
        <f>+C15-I15</f>
        <v>44020922</v>
      </c>
    </row>
    <row r="16" spans="1:10" s="19" customFormat="1" ht="15" x14ac:dyDescent="0.2">
      <c r="A16" s="17">
        <v>3120102</v>
      </c>
      <c r="B16" s="21" t="s">
        <v>152</v>
      </c>
      <c r="C16" s="608">
        <v>187839000</v>
      </c>
      <c r="D16" s="609">
        <f>+'PLAN DE ADQUISICIONES 2016'!I85+'PLAN DE ADQUISICIONES 2016'!I88+'PLAN DE ADQUISICIONES 2016'!I101</f>
        <v>158658510</v>
      </c>
      <c r="E16" s="609">
        <f>+'PLAN DE ADQUISICIONES 2016'!J85+'PLAN DE ADQUISICIONES 2016'!J88+'PLAN DE ADQUISICIONES 2016'!J101</f>
        <v>38787510</v>
      </c>
      <c r="F16" s="609">
        <v>0</v>
      </c>
      <c r="G16" s="601">
        <f t="shared" ref="G16:G19" si="3">+C16-E16-F16</f>
        <v>149051490</v>
      </c>
      <c r="H16" s="602">
        <f t="shared" ref="H16:H19" si="4">+C16-D16-F16</f>
        <v>29180490</v>
      </c>
      <c r="I16" s="283">
        <v>137377490</v>
      </c>
      <c r="J16" s="282">
        <f t="shared" ref="J16:J18" si="5">+C16-I16</f>
        <v>50461510</v>
      </c>
    </row>
    <row r="17" spans="1:10" s="19" customFormat="1" ht="30" x14ac:dyDescent="0.2">
      <c r="A17" s="17">
        <v>3120103</v>
      </c>
      <c r="B17" s="21" t="s">
        <v>215</v>
      </c>
      <c r="C17" s="608">
        <v>158860000</v>
      </c>
      <c r="D17" s="609">
        <f>+'PLAN DE ADQUISICIONES 2016'!I97+'PLAN DE ADQUISICIONES 2016'!I99+'PLAN DE ADQUISICIONES 2016'!I100</f>
        <v>152029032</v>
      </c>
      <c r="E17" s="609">
        <f>+'PLAN DE ADQUISICIONES 2016'!J97+'PLAN DE ADQUISICIONES 2016'!J99+'PLAN DE ADQUISICIONES 2016'!J100</f>
        <v>108318032</v>
      </c>
      <c r="F17" s="609">
        <v>0</v>
      </c>
      <c r="G17" s="601">
        <f t="shared" si="3"/>
        <v>50541968</v>
      </c>
      <c r="H17" s="602">
        <f t="shared" si="4"/>
        <v>6830968</v>
      </c>
      <c r="I17" s="283">
        <v>50541968</v>
      </c>
      <c r="J17" s="282">
        <f t="shared" si="5"/>
        <v>108318032</v>
      </c>
    </row>
    <row r="18" spans="1:10" s="19" customFormat="1" ht="15" x14ac:dyDescent="0.2">
      <c r="A18" s="17">
        <v>3120104</v>
      </c>
      <c r="B18" s="21" t="s">
        <v>216</v>
      </c>
      <c r="C18" s="608">
        <v>367927000</v>
      </c>
      <c r="D18" s="609">
        <f>+'PLAN DE ADQUISICIONES 2016'!I86+'PLAN DE ADQUISICIONES 2016'!I95+'PLAN DE ADQUISICIONES 2016'!I96</f>
        <v>361153362</v>
      </c>
      <c r="E18" s="609">
        <f>+'PLAN DE ADQUISICIONES 2016'!J86+'PLAN DE ADQUISICIONES 2016'!J95+'PLAN DE ADQUISICIONES 2016'!J96</f>
        <v>0</v>
      </c>
      <c r="F18" s="609">
        <v>0</v>
      </c>
      <c r="G18" s="601">
        <f t="shared" si="3"/>
        <v>367927000</v>
      </c>
      <c r="H18" s="602">
        <f t="shared" si="4"/>
        <v>6773638</v>
      </c>
      <c r="I18" s="283">
        <v>303094065</v>
      </c>
      <c r="J18" s="282">
        <f t="shared" si="5"/>
        <v>64832935</v>
      </c>
    </row>
    <row r="19" spans="1:10" s="19" customFormat="1" ht="15.75" thickBot="1" x14ac:dyDescent="0.25">
      <c r="A19" s="27">
        <v>3120105</v>
      </c>
      <c r="B19" s="28" t="s">
        <v>123</v>
      </c>
      <c r="C19" s="610">
        <v>22500000</v>
      </c>
      <c r="D19" s="611">
        <f>+'PLAN DE ADQUISICIONES 2016'!I93</f>
        <v>18000000</v>
      </c>
      <c r="E19" s="611">
        <f>+'PLAN DE ADQUISICIONES 2016'!J93</f>
        <v>0</v>
      </c>
      <c r="F19" s="609">
        <v>0</v>
      </c>
      <c r="G19" s="601">
        <f t="shared" si="3"/>
        <v>22500000</v>
      </c>
      <c r="H19" s="602">
        <f t="shared" si="4"/>
        <v>4500000</v>
      </c>
      <c r="I19" s="284">
        <v>22500000</v>
      </c>
      <c r="J19" s="282">
        <f>+C19-I19</f>
        <v>0</v>
      </c>
    </row>
    <row r="20" spans="1:10" s="16" customFormat="1" ht="30.75" customHeight="1" thickBot="1" x14ac:dyDescent="0.25">
      <c r="A20" s="14">
        <v>31202</v>
      </c>
      <c r="B20" s="22" t="s">
        <v>217</v>
      </c>
      <c r="C20" s="23">
        <f t="shared" ref="C20:J20" si="6">SUM(C21:C38)-(C25+C27+C29+C35)</f>
        <v>4052674000</v>
      </c>
      <c r="D20" s="23">
        <f t="shared" si="6"/>
        <v>2947485515</v>
      </c>
      <c r="E20" s="23">
        <f>SUM(E21:E38)-(E25+E27+E29+E35)</f>
        <v>1338821198</v>
      </c>
      <c r="F20" s="23">
        <f>SUM(F21:F38)-(F25+F27+F29+F35)</f>
        <v>352831501</v>
      </c>
      <c r="G20" s="23">
        <f t="shared" si="6"/>
        <v>2361021301</v>
      </c>
      <c r="H20" s="25">
        <f t="shared" si="6"/>
        <v>752356984</v>
      </c>
      <c r="I20" s="26">
        <f t="shared" si="6"/>
        <v>1450838435</v>
      </c>
      <c r="J20" s="23">
        <f t="shared" si="6"/>
        <v>2601835565</v>
      </c>
    </row>
    <row r="21" spans="1:10" s="19" customFormat="1" ht="15" x14ac:dyDescent="0.2">
      <c r="A21" s="20">
        <v>3120201</v>
      </c>
      <c r="B21" s="29" t="s">
        <v>165</v>
      </c>
      <c r="C21" s="606">
        <v>141213000</v>
      </c>
      <c r="D21" s="607">
        <f>+'PLAN DE ADQUISICIONES 2016'!I106</f>
        <v>72351180</v>
      </c>
      <c r="E21" s="607">
        <f>+'PLAN DE ADQUISICIONES 2016'!J106</f>
        <v>72351180</v>
      </c>
      <c r="F21" s="609">
        <v>0</v>
      </c>
      <c r="G21" s="601">
        <f t="shared" ref="G21" si="7">+C21-E21-F21</f>
        <v>68861820</v>
      </c>
      <c r="H21" s="602">
        <f t="shared" ref="H21" si="8">+C21-D21-F21</f>
        <v>68861820</v>
      </c>
      <c r="I21" s="284">
        <v>68861820</v>
      </c>
      <c r="J21" s="282">
        <f>+C21-I21</f>
        <v>72351180</v>
      </c>
    </row>
    <row r="22" spans="1:10" s="19" customFormat="1" ht="30" x14ac:dyDescent="0.2">
      <c r="A22" s="17">
        <v>3120202</v>
      </c>
      <c r="B22" s="30" t="s">
        <v>218</v>
      </c>
      <c r="C22" s="608">
        <v>30000000</v>
      </c>
      <c r="D22" s="609">
        <f>+'PLAN DE ADQUISICIONES 2016'!I17</f>
        <v>26185877</v>
      </c>
      <c r="E22" s="609">
        <f>+'PLAN DE ADQUISICIONES 2016'!J17</f>
        <v>0</v>
      </c>
      <c r="F22" s="609">
        <v>0</v>
      </c>
      <c r="G22" s="601">
        <f t="shared" ref="G22:G24" si="9">+C22-E22-F22</f>
        <v>30000000</v>
      </c>
      <c r="H22" s="602">
        <f t="shared" ref="H22:H24" si="10">+C22-D22-F22</f>
        <v>3814123</v>
      </c>
      <c r="I22" s="284">
        <v>20620940</v>
      </c>
      <c r="J22" s="282">
        <f t="shared" ref="J22:J24" si="11">+C22-I22</f>
        <v>9379060</v>
      </c>
    </row>
    <row r="23" spans="1:10" s="19" customFormat="1" ht="30" x14ac:dyDescent="0.2">
      <c r="A23" s="17">
        <v>3120203</v>
      </c>
      <c r="B23" s="31" t="s">
        <v>155</v>
      </c>
      <c r="C23" s="612">
        <v>224254000</v>
      </c>
      <c r="D23" s="611">
        <f>+'PLAN DE ADQUISICIONES 2016'!I102+'PLAN DE ADQUISICIONES 2016'!I103</f>
        <v>57747739</v>
      </c>
      <c r="E23" s="611">
        <f>+'PLAN DE ADQUISICIONES 2016'!J102+'PLAN DE ADQUISICIONES 2016'!J103</f>
        <v>57747739</v>
      </c>
      <c r="F23" s="609">
        <v>0</v>
      </c>
      <c r="G23" s="601">
        <f t="shared" si="9"/>
        <v>166506261</v>
      </c>
      <c r="H23" s="602">
        <f t="shared" si="10"/>
        <v>166506261</v>
      </c>
      <c r="I23" s="284">
        <v>88672268</v>
      </c>
      <c r="J23" s="282">
        <f t="shared" si="11"/>
        <v>135581732</v>
      </c>
    </row>
    <row r="24" spans="1:10" s="19" customFormat="1" ht="31.5" customHeight="1" x14ac:dyDescent="0.2">
      <c r="A24" s="27">
        <v>3120204</v>
      </c>
      <c r="B24" s="31" t="s">
        <v>219</v>
      </c>
      <c r="C24" s="612">
        <v>112262000</v>
      </c>
      <c r="D24" s="611">
        <f>+'PLAN DE ADQUISICIONES 2016'!I76+'PLAN DE ADQUISICIONES 2016'!I78+'PLAN DE ADQUISICIONES 2016'!I79+'PLAN DE ADQUISICIONES 2016'!I80+'PLAN DE ADQUISICIONES 2016'!I81+'PLAN DE ADQUISICIONES 2016'!I82+'PLAN DE ADQUISICIONES 2016'!I104</f>
        <v>131730000</v>
      </c>
      <c r="E24" s="611">
        <f>+'PLAN DE ADQUISICIONES 2016'!J76+'PLAN DE ADQUISICIONES 2016'!J78+'PLAN DE ADQUISICIONES 2016'!J79+'PLAN DE ADQUISICIONES 2016'!J80+'PLAN DE ADQUISICIONES 2016'!J81+'PLAN DE ADQUISICIONES 2016'!J82+'PLAN DE ADQUISICIONES 2016'!J104</f>
        <v>69618151</v>
      </c>
      <c r="F24" s="609">
        <v>0</v>
      </c>
      <c r="G24" s="601">
        <f t="shared" si="9"/>
        <v>42643849</v>
      </c>
      <c r="H24" s="602">
        <f t="shared" si="10"/>
        <v>-19468000</v>
      </c>
      <c r="I24" s="284">
        <v>26393238</v>
      </c>
      <c r="J24" s="282">
        <f t="shared" si="11"/>
        <v>85868762</v>
      </c>
    </row>
    <row r="25" spans="1:10" s="16" customFormat="1" ht="31.5" x14ac:dyDescent="0.2">
      <c r="A25" s="32">
        <v>3120205</v>
      </c>
      <c r="B25" s="33" t="s">
        <v>220</v>
      </c>
      <c r="C25" s="34">
        <f t="shared" ref="C25:J25" si="12">SUM(C26)</f>
        <v>1668000000</v>
      </c>
      <c r="D25" s="34">
        <f t="shared" si="12"/>
        <v>1114035719</v>
      </c>
      <c r="E25" s="287">
        <f>SUM(E26)</f>
        <v>863270275</v>
      </c>
      <c r="F25" s="288">
        <f>SUM(F26)</f>
        <v>352831501</v>
      </c>
      <c r="G25" s="288">
        <f t="shared" si="12"/>
        <v>451898224</v>
      </c>
      <c r="H25" s="288">
        <f t="shared" si="12"/>
        <v>201132780</v>
      </c>
      <c r="I25" s="34">
        <f t="shared" si="12"/>
        <v>136829638</v>
      </c>
      <c r="J25" s="34">
        <f t="shared" si="12"/>
        <v>1531170362</v>
      </c>
    </row>
    <row r="26" spans="1:10" s="19" customFormat="1" ht="17.25" customHeight="1" x14ac:dyDescent="0.2">
      <c r="A26" s="20">
        <v>312020501</v>
      </c>
      <c r="B26" s="21" t="s">
        <v>79</v>
      </c>
      <c r="C26" s="612">
        <v>1668000000</v>
      </c>
      <c r="D26" s="611">
        <f>+'PLAN DE ADQUISICIONES 2016'!I49+'PLAN DE ADQUISICIONES 2016'!I50+'PLAN DE ADQUISICIONES 2016'!I87+'PLAN DE ADQUISICIONES 2016'!I98+'PLAN DE ADQUISICIONES 2016'!I105+'PLAN DE ADQUISICIONES 2016'!I107+'PLAN DE ADQUISICIONES 2016'!I108+'PLAN DE ADQUISICIONES 2016'!I109+'PLAN DE ADQUISICIONES 2016'!I131+'PLAN DE ADQUISICIONES 2016'!I147</f>
        <v>1114035719</v>
      </c>
      <c r="E26" s="611">
        <f>+'PLAN DE ADQUISICIONES 2016'!J49+'PLAN DE ADQUISICIONES 2016'!J50+'PLAN DE ADQUISICIONES 2016'!J87+'PLAN DE ADQUISICIONES 2016'!J98+'PLAN DE ADQUISICIONES 2016'!J105+'PLAN DE ADQUISICIONES 2016'!J107+'PLAN DE ADQUISICIONES 2016'!J108+'PLAN DE ADQUISICIONES 2016'!J109+'PLAN DE ADQUISICIONES 2016'!J131+'PLAN DE ADQUISICIONES 2016'!J147</f>
        <v>863270275</v>
      </c>
      <c r="F26" s="613">
        <f>+'ADICIONES A CONTRATOS'!H10+'ADICIONES A CONTRATOS'!H17-774180</f>
        <v>352831501</v>
      </c>
      <c r="G26" s="601">
        <f t="shared" ref="G26" si="13">+C26-E26-F26</f>
        <v>451898224</v>
      </c>
      <c r="H26" s="602">
        <f t="shared" ref="H26" si="14">+C26-D26-F26</f>
        <v>201132780</v>
      </c>
      <c r="I26" s="284">
        <v>136829638</v>
      </c>
      <c r="J26" s="282">
        <f t="shared" ref="J26:J28" si="15">+C26-I26</f>
        <v>1531170362</v>
      </c>
    </row>
    <row r="27" spans="1:10" s="16" customFormat="1" ht="15.75" x14ac:dyDescent="0.2">
      <c r="A27" s="32">
        <v>3120206</v>
      </c>
      <c r="B27" s="33" t="s">
        <v>221</v>
      </c>
      <c r="C27" s="34">
        <f t="shared" ref="C27:J27" si="16">SUM(C28)</f>
        <v>500000000</v>
      </c>
      <c r="D27" s="34">
        <f t="shared" si="16"/>
        <v>400000000</v>
      </c>
      <c r="E27" s="34">
        <f>SUM(E28)</f>
        <v>0</v>
      </c>
      <c r="F27" s="34">
        <f>SUM(F28)</f>
        <v>0</v>
      </c>
      <c r="G27" s="34">
        <f t="shared" si="16"/>
        <v>500000000</v>
      </c>
      <c r="H27" s="211">
        <f t="shared" si="16"/>
        <v>100000000</v>
      </c>
      <c r="I27" s="36">
        <f t="shared" si="16"/>
        <v>500000000</v>
      </c>
      <c r="J27" s="36">
        <f t="shared" si="16"/>
        <v>0</v>
      </c>
    </row>
    <row r="28" spans="1:10" s="19" customFormat="1" ht="15.75" customHeight="1" x14ac:dyDescent="0.2">
      <c r="A28" s="17">
        <v>312020601</v>
      </c>
      <c r="B28" s="21" t="s">
        <v>124</v>
      </c>
      <c r="C28" s="612">
        <v>500000000</v>
      </c>
      <c r="D28" s="610">
        <f>+'PLAN DE ADQUISICIONES 2016'!I89+'PLAN DE ADQUISICIONES 2016'!I90</f>
        <v>400000000</v>
      </c>
      <c r="E28" s="610">
        <f>+'PLAN DE ADQUISICIONES 2016'!J89+'PLAN DE ADQUISICIONES 2016'!J90</f>
        <v>0</v>
      </c>
      <c r="F28" s="610">
        <v>0</v>
      </c>
      <c r="G28" s="601">
        <f t="shared" ref="G28" si="17">+C28-E28-F28</f>
        <v>500000000</v>
      </c>
      <c r="H28" s="602">
        <f t="shared" ref="H28" si="18">+C28-D28-F28</f>
        <v>100000000</v>
      </c>
      <c r="I28" s="283">
        <v>500000000</v>
      </c>
      <c r="J28" s="282">
        <f t="shared" si="15"/>
        <v>0</v>
      </c>
    </row>
    <row r="29" spans="1:10" s="16" customFormat="1" ht="15.75" x14ac:dyDescent="0.2">
      <c r="A29" s="32">
        <v>3120209</v>
      </c>
      <c r="B29" s="33" t="s">
        <v>222</v>
      </c>
      <c r="C29" s="37">
        <f t="shared" ref="C29:J29" si="19">SUM(C30:C31)</f>
        <v>485000000</v>
      </c>
      <c r="D29" s="37">
        <f t="shared" si="19"/>
        <v>276250000</v>
      </c>
      <c r="E29" s="37">
        <f>SUM(E30:E31)</f>
        <v>0</v>
      </c>
      <c r="F29" s="37">
        <f>SUM(F30:F31)</f>
        <v>0</v>
      </c>
      <c r="G29" s="37">
        <f t="shared" si="19"/>
        <v>485000000</v>
      </c>
      <c r="H29" s="38">
        <f t="shared" si="19"/>
        <v>208750000</v>
      </c>
      <c r="I29" s="35">
        <f t="shared" si="19"/>
        <v>102343800</v>
      </c>
      <c r="J29" s="37">
        <f t="shared" si="19"/>
        <v>382656200</v>
      </c>
    </row>
    <row r="30" spans="1:10" s="19" customFormat="1" ht="14.25" customHeight="1" x14ac:dyDescent="0.2">
      <c r="A30" s="17">
        <v>312020901</v>
      </c>
      <c r="B30" s="18" t="s">
        <v>89</v>
      </c>
      <c r="C30" s="606">
        <v>425000000</v>
      </c>
      <c r="D30" s="282">
        <f>+'PLAN DE ADQUISICIONES 2016'!I51+'PLAN DE ADQUISICIONES 2016'!I52</f>
        <v>276250000</v>
      </c>
      <c r="E30" s="282">
        <f>+'PLAN DE ADQUISICIONES 2016'!J51+'PLAN DE ADQUISICIONES 2016'!J52</f>
        <v>0</v>
      </c>
      <c r="F30" s="609">
        <v>0</v>
      </c>
      <c r="G30" s="601">
        <f t="shared" ref="G30" si="20">+C30-E30-F30</f>
        <v>425000000</v>
      </c>
      <c r="H30" s="602">
        <f t="shared" ref="H30" si="21">+C30-D30-F30</f>
        <v>148750000</v>
      </c>
      <c r="I30" s="283">
        <v>42343800</v>
      </c>
      <c r="J30" s="282">
        <f t="shared" ref="J30" si="22">+C30-I30</f>
        <v>382656200</v>
      </c>
    </row>
    <row r="31" spans="1:10" s="19" customFormat="1" ht="14.25" customHeight="1" x14ac:dyDescent="0.2">
      <c r="A31" s="17">
        <v>312020902</v>
      </c>
      <c r="B31" s="21" t="s">
        <v>86</v>
      </c>
      <c r="C31" s="608">
        <v>60000000</v>
      </c>
      <c r="D31" s="614">
        <v>0</v>
      </c>
      <c r="E31" s="614">
        <v>0</v>
      </c>
      <c r="F31" s="609">
        <v>0</v>
      </c>
      <c r="G31" s="601">
        <f t="shared" ref="G31:G33" si="23">+C31-E31-F31</f>
        <v>60000000</v>
      </c>
      <c r="H31" s="602">
        <f t="shared" ref="H31:H33" si="24">+C31-D31-F31</f>
        <v>60000000</v>
      </c>
      <c r="I31" s="283">
        <v>60000000</v>
      </c>
      <c r="J31" s="282">
        <f t="shared" ref="J31:J33" si="25">+C31-I31</f>
        <v>0</v>
      </c>
    </row>
    <row r="32" spans="1:10" s="19" customFormat="1" ht="14.25" customHeight="1" x14ac:dyDescent="0.2">
      <c r="A32" s="17">
        <v>3120210</v>
      </c>
      <c r="B32" s="21" t="s">
        <v>223</v>
      </c>
      <c r="C32" s="608">
        <v>614327000</v>
      </c>
      <c r="D32" s="614">
        <f>+'PLAN DE ADQUISICIONES 2016'!I25+'PLAN DE ADQUISICIONES 2016'!I26+'PLAN DE ADQUISICIONES 2016'!I27+'PLAN DE ADQUISICIONES 2016'!I28+'PLAN DE ADQUISICIONES 2016'!I29+'PLAN DE ADQUISICIONES 2016'!I30+'PLAN DE ADQUISICIONES 2016'!I31+'PLAN DE ADQUISICIONES 2016'!I32+'PLAN DE ADQUISICIONES 2016'!I33+'PLAN DE ADQUISICIONES 2016'!I34+'PLAN DE ADQUISICIONES 2016'!I35+'PLAN DE ADQUISICIONES 2016'!I36+'PLAN DE ADQUISICIONES 2016'!I37</f>
        <v>614327000</v>
      </c>
      <c r="E32" s="614">
        <f>+'PLAN DE ADQUISICIONES 2016'!J25+'PLAN DE ADQUISICIONES 2016'!J26+'PLAN DE ADQUISICIONES 2016'!J27+'PLAN DE ADQUISICIONES 2016'!J28+'PLAN DE ADQUISICIONES 2016'!J29+'PLAN DE ADQUISICIONES 2016'!J30+'PLAN DE ADQUISICIONES 2016'!J31+'PLAN DE ADQUISICIONES 2016'!J32+'PLAN DE ADQUISICIONES 2016'!J33+'PLAN DE ADQUISICIONES 2016'!J34+'PLAN DE ADQUISICIONES 2016'!J35+'PLAN DE ADQUISICIONES 2016'!J36+'PLAN DE ADQUISICIONES 2016'!J37</f>
        <v>192119793</v>
      </c>
      <c r="F32" s="609">
        <v>0</v>
      </c>
      <c r="G32" s="601">
        <f t="shared" si="23"/>
        <v>422207207</v>
      </c>
      <c r="H32" s="602">
        <f t="shared" si="24"/>
        <v>0</v>
      </c>
      <c r="I32" s="283">
        <v>350197123</v>
      </c>
      <c r="J32" s="282">
        <f t="shared" si="25"/>
        <v>264129877</v>
      </c>
    </row>
    <row r="33" spans="1:10" s="19" customFormat="1" ht="14.25" customHeight="1" x14ac:dyDescent="0.2">
      <c r="A33" s="17">
        <v>3120211</v>
      </c>
      <c r="B33" s="21" t="s">
        <v>101</v>
      </c>
      <c r="C33" s="614">
        <v>0</v>
      </c>
      <c r="D33" s="614">
        <v>0</v>
      </c>
      <c r="E33" s="614">
        <v>0</v>
      </c>
      <c r="F33" s="282">
        <v>0</v>
      </c>
      <c r="G33" s="601">
        <f t="shared" si="23"/>
        <v>0</v>
      </c>
      <c r="H33" s="602">
        <f t="shared" si="24"/>
        <v>0</v>
      </c>
      <c r="I33" s="283">
        <v>0</v>
      </c>
      <c r="J33" s="282">
        <f t="shared" si="25"/>
        <v>0</v>
      </c>
    </row>
    <row r="34" spans="1:10" s="19" customFormat="1" ht="18.75" customHeight="1" thickBot="1" x14ac:dyDescent="0.25">
      <c r="A34" s="27">
        <v>3120212</v>
      </c>
      <c r="B34" s="28" t="s">
        <v>57</v>
      </c>
      <c r="C34" s="612">
        <v>166618000</v>
      </c>
      <c r="D34" s="610">
        <f>+'PLAN DE ADQUISICIONES 2016'!I7+'PLAN DE ADQUISICIONES 2016'!I38+'PLAN DE ADQUISICIONES 2016'!I39+'PLAN DE ADQUISICIONES 2016'!I40+'PLAN DE ADQUISICIONES 2016'!I41+'PLAN DE ADQUISICIONES 2016'!I42+'PLAN DE ADQUISICIONES 2016'!I43+'PLAN DE ADQUISICIONES 2016'!I44+'PLAN DE ADQUISICIONES 2016'!I45+'PLAN DE ADQUISICIONES 2016'!I46+'PLAN DE ADQUISICIONES 2016'!I47+'PLAN DE ADQUISICIONES 2016'!I48</f>
        <v>154858000</v>
      </c>
      <c r="E34" s="610">
        <f>+'PLAN DE ADQUISICIONES 2016'!J7+'PLAN DE ADQUISICIONES 2016'!J38+'PLAN DE ADQUISICIONES 2016'!J39+'PLAN DE ADQUISICIONES 2016'!J40+'PLAN DE ADQUISICIONES 2016'!J41+'PLAN DE ADQUISICIONES 2016'!J42+'PLAN DE ADQUISICIONES 2016'!J43+'PLAN DE ADQUISICIONES 2016'!J44+'PLAN DE ADQUISICIONES 2016'!J45+'PLAN DE ADQUISICIONES 2016'!J46+'PLAN DE ADQUISICIONES 2016'!J47+'PLAN DE ADQUISICIONES 2016'!J48</f>
        <v>83714060</v>
      </c>
      <c r="F34" s="609">
        <v>0</v>
      </c>
      <c r="G34" s="601">
        <f t="shared" ref="G34" si="26">+C34-E34-F34</f>
        <v>82903940</v>
      </c>
      <c r="H34" s="602">
        <f t="shared" ref="H34" si="27">+C34-D34-F34</f>
        <v>11760000</v>
      </c>
      <c r="I34" s="283">
        <v>54179608</v>
      </c>
      <c r="J34" s="282">
        <f t="shared" ref="J34" si="28">+C34-I34</f>
        <v>112438392</v>
      </c>
    </row>
    <row r="35" spans="1:10" s="16" customFormat="1" ht="35.25" customHeight="1" thickBot="1" x14ac:dyDescent="0.25">
      <c r="A35" s="39">
        <v>3120213</v>
      </c>
      <c r="B35" s="40" t="s">
        <v>224</v>
      </c>
      <c r="C35" s="23">
        <f t="shared" ref="C35" si="29">SUM(C36)</f>
        <v>11000000</v>
      </c>
      <c r="D35" s="23">
        <f>+D36+D37+D38</f>
        <v>100000000</v>
      </c>
      <c r="E35" s="23">
        <f t="shared" ref="E35:J35" si="30">+E36+E37+E38</f>
        <v>0</v>
      </c>
      <c r="F35" s="23">
        <f t="shared" si="30"/>
        <v>0</v>
      </c>
      <c r="G35" s="23">
        <f t="shared" si="30"/>
        <v>111000000</v>
      </c>
      <c r="H35" s="23">
        <f t="shared" si="30"/>
        <v>11000000</v>
      </c>
      <c r="I35" s="23">
        <f t="shared" si="30"/>
        <v>102740000</v>
      </c>
      <c r="J35" s="23">
        <f t="shared" si="30"/>
        <v>8260000</v>
      </c>
    </row>
    <row r="36" spans="1:10" s="19" customFormat="1" ht="30" x14ac:dyDescent="0.2">
      <c r="A36" s="41">
        <v>312021399</v>
      </c>
      <c r="B36" s="42" t="s">
        <v>224</v>
      </c>
      <c r="C36" s="606">
        <v>11000000</v>
      </c>
      <c r="D36" s="282">
        <v>0</v>
      </c>
      <c r="E36" s="282">
        <v>0</v>
      </c>
      <c r="F36" s="282">
        <v>0</v>
      </c>
      <c r="G36" s="601">
        <f t="shared" ref="G36" si="31">+C36-E36-F36</f>
        <v>11000000</v>
      </c>
      <c r="H36" s="602">
        <f t="shared" ref="H36" si="32">+C36-D36-F36</f>
        <v>11000000</v>
      </c>
      <c r="I36" s="283">
        <v>2740000</v>
      </c>
      <c r="J36" s="282">
        <f t="shared" ref="J36" si="33">+C36-I36</f>
        <v>8260000</v>
      </c>
    </row>
    <row r="37" spans="1:10" s="19" customFormat="1" ht="18" customHeight="1" x14ac:dyDescent="0.2">
      <c r="A37" s="17">
        <v>3120217</v>
      </c>
      <c r="B37" s="21" t="s">
        <v>104</v>
      </c>
      <c r="C37" s="608">
        <v>100000000</v>
      </c>
      <c r="D37" s="614">
        <f>+'PLAN DE ADQUISICIONES 2016'!I77</f>
        <v>100000000</v>
      </c>
      <c r="E37" s="614">
        <f>+'PLAN DE ADQUISICIONES 2016'!J77</f>
        <v>0</v>
      </c>
      <c r="F37" s="282"/>
      <c r="G37" s="601">
        <f t="shared" ref="G37" si="34">+C37-E37-F37</f>
        <v>100000000</v>
      </c>
      <c r="H37" s="602">
        <f t="shared" ref="H37" si="35">+C37-D37-F37</f>
        <v>0</v>
      </c>
      <c r="I37" s="283">
        <v>100000000</v>
      </c>
      <c r="J37" s="282">
        <f t="shared" ref="J37" si="36">+C37-I37</f>
        <v>0</v>
      </c>
    </row>
    <row r="38" spans="1:10" s="19" customFormat="1" ht="18" customHeight="1" thickBot="1" x14ac:dyDescent="0.25">
      <c r="A38" s="27">
        <v>3120218</v>
      </c>
      <c r="B38" s="28" t="s">
        <v>225</v>
      </c>
      <c r="C38" s="612">
        <v>0</v>
      </c>
      <c r="D38" s="611">
        <v>0</v>
      </c>
      <c r="E38" s="611">
        <v>0</v>
      </c>
      <c r="F38" s="282"/>
      <c r="G38" s="601">
        <f t="shared" ref="G38" si="37">+C38-E38-F38</f>
        <v>0</v>
      </c>
      <c r="H38" s="602">
        <f t="shared" ref="H38" si="38">+C38-D38-F38</f>
        <v>0</v>
      </c>
      <c r="I38" s="283">
        <v>0</v>
      </c>
      <c r="J38" s="282">
        <f t="shared" ref="J38:J42" si="39">+C38-I38</f>
        <v>0</v>
      </c>
    </row>
    <row r="39" spans="1:10" s="16" customFormat="1" ht="30.75" customHeight="1" thickBot="1" x14ac:dyDescent="0.25">
      <c r="A39" s="14">
        <v>31203</v>
      </c>
      <c r="B39" s="22" t="s">
        <v>226</v>
      </c>
      <c r="C39" s="23">
        <f t="shared" ref="C39:J39" si="40">SUM(C40)</f>
        <v>39640000</v>
      </c>
      <c r="D39" s="23">
        <f t="shared" si="40"/>
        <v>0</v>
      </c>
      <c r="E39" s="23">
        <f>SUM(E40)</f>
        <v>0</v>
      </c>
      <c r="F39" s="23">
        <f>SUM(F40)</f>
        <v>774180</v>
      </c>
      <c r="G39" s="23">
        <f t="shared" si="40"/>
        <v>38865820</v>
      </c>
      <c r="H39" s="25">
        <f t="shared" si="40"/>
        <v>38865820</v>
      </c>
      <c r="I39" s="26">
        <f t="shared" si="40"/>
        <v>16395901</v>
      </c>
      <c r="J39" s="23">
        <f t="shared" si="40"/>
        <v>23244099</v>
      </c>
    </row>
    <row r="40" spans="1:10" s="19" customFormat="1" ht="48.75" customHeight="1" thickBot="1" x14ac:dyDescent="0.25">
      <c r="A40" s="30">
        <v>3120302</v>
      </c>
      <c r="B40" s="21" t="s">
        <v>436</v>
      </c>
      <c r="C40" s="615">
        <v>39640000</v>
      </c>
      <c r="D40" s="615">
        <v>0</v>
      </c>
      <c r="E40" s="615">
        <v>0</v>
      </c>
      <c r="F40" s="282">
        <v>774180</v>
      </c>
      <c r="G40" s="601">
        <f t="shared" ref="G40" si="41">+C40-E40-F40</f>
        <v>38865820</v>
      </c>
      <c r="H40" s="602">
        <f t="shared" ref="H40" si="42">+C40-D40-F40</f>
        <v>38865820</v>
      </c>
      <c r="I40" s="283">
        <v>16395901</v>
      </c>
      <c r="J40" s="282">
        <f t="shared" si="39"/>
        <v>23244099</v>
      </c>
    </row>
    <row r="41" spans="1:10" s="16" customFormat="1" ht="16.5" thickBot="1" x14ac:dyDescent="0.25">
      <c r="A41" s="43">
        <v>33</v>
      </c>
      <c r="B41" s="44" t="s">
        <v>227</v>
      </c>
      <c r="C41" s="45">
        <f>SUM(C42:C47)</f>
        <v>8111000000</v>
      </c>
      <c r="D41" s="45">
        <f t="shared" ref="D41:J41" si="43">SUM(D42:D47)</f>
        <v>8111000000</v>
      </c>
      <c r="E41" s="45">
        <f t="shared" si="43"/>
        <v>1298805081</v>
      </c>
      <c r="F41" s="45">
        <f t="shared" si="43"/>
        <v>33395120</v>
      </c>
      <c r="G41" s="45">
        <f t="shared" si="43"/>
        <v>9443200201</v>
      </c>
      <c r="H41" s="45">
        <f t="shared" si="43"/>
        <v>-33395120</v>
      </c>
      <c r="I41" s="45">
        <f t="shared" si="43"/>
        <v>5952194919</v>
      </c>
      <c r="J41" s="45">
        <f t="shared" si="43"/>
        <v>2158805081</v>
      </c>
    </row>
    <row r="42" spans="1:10" s="19" customFormat="1" ht="30" x14ac:dyDescent="0.2">
      <c r="A42" s="46" t="s">
        <v>131</v>
      </c>
      <c r="B42" s="18" t="s">
        <v>228</v>
      </c>
      <c r="C42" s="606">
        <v>0</v>
      </c>
      <c r="D42" s="607">
        <v>0</v>
      </c>
      <c r="E42" s="607">
        <v>0</v>
      </c>
      <c r="F42" s="282">
        <v>0</v>
      </c>
      <c r="G42" s="601">
        <f t="shared" ref="G42" si="44">+C42-E42-F42</f>
        <v>0</v>
      </c>
      <c r="H42" s="602">
        <f t="shared" ref="H42" si="45">+C42-D42-F42</f>
        <v>0</v>
      </c>
      <c r="I42" s="283">
        <v>0</v>
      </c>
      <c r="J42" s="282">
        <f t="shared" si="39"/>
        <v>0</v>
      </c>
    </row>
    <row r="43" spans="1:10" s="19" customFormat="1" ht="62.25" customHeight="1" x14ac:dyDescent="0.2">
      <c r="A43" s="466" t="s">
        <v>92</v>
      </c>
      <c r="B43" s="467" t="s">
        <v>93</v>
      </c>
      <c r="C43" s="616">
        <v>1112126017</v>
      </c>
      <c r="D43" s="468">
        <f>+'PLAN DE ADQUISICIONES 2016'!I54+'PLAN DE ADQUISICIONES 2016'!I55+'PLAN DE ADQUISICIONES 2016'!I57+'PLAN DE ADQUISICIONES 2016'!I58+'PLAN DE ADQUISICIONES 2016'!I59+'PLAN DE ADQUISICIONES 2016'!I60+'PLAN DE ADQUISICIONES 2016'!I65+'PLAN DE ADQUISICIONES 2016'!I68+'PLAN DE ADQUISICIONES 2016'!I69+'PLAN DE ADQUISICIONES 2016'!I119+'PLAN DE ADQUISICIONES 2016'!I120+'PLAN DE ADQUISICIONES 2016'!I121+'PLAN DE ADQUISICIONES 2016'!I122+'PLAN DE ADQUISICIONES 2016'!I123+'PLAN DE ADQUISICIONES 2016'!I124+'PLAN DE ADQUISICIONES 2016'!I125+'PLAN DE ADQUISICIONES 2016'!I126+'PLAN DE ADQUISICIONES 2016'!I127+'PLAN DE ADQUISICIONES 2016'!I128+'PLAN DE ADQUISICIONES 2016'!I129+'PLAN DE ADQUISICIONES 2016'!I130+'PLAN DE ADQUISICIONES 2016'!I133+'PLAN DE ADQUISICIONES 2016'!I136+'PLAN DE ADQUISICIONES 2016'!I137</f>
        <v>1112126017</v>
      </c>
      <c r="E43" s="468">
        <f>+'PLAN DE ADQUISICIONES 2016'!J54+'PLAN DE ADQUISICIONES 2016'!J55+'PLAN DE ADQUISICIONES 2016'!J57+'PLAN DE ADQUISICIONES 2016'!J58+'PLAN DE ADQUISICIONES 2016'!J59+'PLAN DE ADQUISICIONES 2016'!J60+'PLAN DE ADQUISICIONES 2016'!J65+'PLAN DE ADQUISICIONES 2016'!J68+'PLAN DE ADQUISICIONES 2016'!J69+'PLAN DE ADQUISICIONES 2016'!J119+'PLAN DE ADQUISICIONES 2016'!J120+'PLAN DE ADQUISICIONES 2016'!J121+'PLAN DE ADQUISICIONES 2016'!J122+'PLAN DE ADQUISICIONES 2016'!J123+'PLAN DE ADQUISICIONES 2016'!J124+'PLAN DE ADQUISICIONES 2016'!J125+'PLAN DE ADQUISICIONES 2016'!J126+'PLAN DE ADQUISICIONES 2016'!J127+'PLAN DE ADQUISICIONES 2016'!J128+'PLAN DE ADQUISICIONES 2016'!J129+'PLAN DE ADQUISICIONES 2016'!J130+'PLAN DE ADQUISICIONES 2016'!J133+'PLAN DE ADQUISICIONES 2016'!J136+'PLAN DE ADQUISICIONES 2016'!J137</f>
        <v>1112126017</v>
      </c>
      <c r="F43" s="468">
        <f>+'ADICIONES A CONTRATOS'!H11+'ADICIONES A CONTRATOS'!H13+'ADICIONES A CONTRATOS'!H14+'ADICIONES A CONTRATOS'!H15+'ADICIONES A CONTRATOS'!H16</f>
        <v>14736056</v>
      </c>
      <c r="G43" s="617">
        <f>+C43+E43+F43</f>
        <v>2238988090</v>
      </c>
      <c r="H43" s="602">
        <f>+C43-D43-F43</f>
        <v>-14736056</v>
      </c>
      <c r="I43" s="283">
        <v>0</v>
      </c>
      <c r="J43" s="282">
        <f>+C43-I43</f>
        <v>1112126017</v>
      </c>
    </row>
    <row r="44" spans="1:10" s="19" customFormat="1" ht="62.25" customHeight="1" x14ac:dyDescent="0.2">
      <c r="A44" s="466" t="s">
        <v>757</v>
      </c>
      <c r="B44" s="467" t="s">
        <v>920</v>
      </c>
      <c r="C44" s="616">
        <v>417295344</v>
      </c>
      <c r="D44" s="468">
        <f>+'PLAN DE ADQUISICIONES 2016'!I8+'PLAN DE ADQUISICIONES 2016'!I9+'PLAN DE ADQUISICIONES 2016'!I10+'PLAN DE ADQUISICIONES 2016'!I11+'PLAN DE ADQUISICIONES 2016'!I12+'PLAN DE ADQUISICIONES 2016'!I13+'PLAN DE ADQUISICIONES 2016'!I14+'PLAN DE ADQUISICIONES 2016'!I15+'PLAN DE ADQUISICIONES 2016'!I16+'PLAN DE ADQUISICIONES 2016'!I132+'PLAN DE ADQUISICIONES 2016'!I134+'PLAN DE ADQUISICIONES 2016'!I135+'PLAN DE ADQUISICIONES 2016'!I148+'PLAN DE ADQUISICIONES 2016'!I149+'PLAN DE ADQUISICIONES 2016'!I150+'PLAN DE ADQUISICIONES 2016'!I151+'PLAN DE ADQUISICIONES 2016'!I152+'PLAN DE ADQUISICIONES 2016'!I153+'PLAN DE ADQUISICIONES 2016'!I154+'PLAN DE ADQUISICIONES 2016'!I155+'PLAN DE ADQUISICIONES 2016'!I156</f>
        <v>729295344</v>
      </c>
      <c r="E44" s="468">
        <f>+'PLAN DE ADQUISICIONES 2016'!J8+'PLAN DE ADQUISICIONES 2016'!J9+'PLAN DE ADQUISICIONES 2016'!J10+'PLAN DE ADQUISICIONES 2016'!J11+'PLAN DE ADQUISICIONES 2016'!J12+'PLAN DE ADQUISICIONES 2016'!J13+'PLAN DE ADQUISICIONES 2016'!J14+'PLAN DE ADQUISICIONES 2016'!J15+'PLAN DE ADQUISICIONES 2016'!J16+'PLAN DE ADQUISICIONES 2016'!J132+'PLAN DE ADQUISICIONES 2016'!J134+'PLAN DE ADQUISICIONES 2016'!J135+'PLAN DE ADQUISICIONES 2016'!J148+'PLAN DE ADQUISICIONES 2016'!J149+'PLAN DE ADQUISICIONES 2016'!J150+'PLAN DE ADQUISICIONES 2016'!J151+'PLAN DE ADQUISICIONES 2016'!J152+'PLAN DE ADQUISICIONES 2016'!J153+'PLAN DE ADQUISICIONES 2016'!J154+'PLAN DE ADQUISICIONES 2016'!J155+'PLAN DE ADQUISICIONES 2016'!J156</f>
        <v>0</v>
      </c>
      <c r="F44" s="468">
        <v>0</v>
      </c>
      <c r="G44" s="617">
        <f t="shared" ref="G44:G47" si="46">+C44+E44+F44</f>
        <v>417295344</v>
      </c>
      <c r="H44" s="602">
        <f t="shared" ref="H44:H47" si="47">+C44-D44-F44</f>
        <v>-312000000</v>
      </c>
      <c r="I44" s="468">
        <v>417295344</v>
      </c>
      <c r="J44" s="282">
        <f t="shared" ref="J44:J47" si="48">+C44-I44</f>
        <v>0</v>
      </c>
    </row>
    <row r="45" spans="1:10" s="19" customFormat="1" ht="62.25" customHeight="1" x14ac:dyDescent="0.2">
      <c r="A45" s="466" t="s">
        <v>768</v>
      </c>
      <c r="B45" s="467" t="s">
        <v>921</v>
      </c>
      <c r="C45" s="616">
        <v>1190000000</v>
      </c>
      <c r="D45" s="468">
        <f>+'PLAN DE ADQUISICIONES 2016'!I18+'PLAN DE ADQUISICIONES 2016'!I83+'PLAN DE ADQUISICIONES 2016'!I84+'PLAN DE ADQUISICIONES 2016'!I91</f>
        <v>1190000000</v>
      </c>
      <c r="E45" s="468">
        <f>+'PLAN DE ADQUISICIONES 2016'!J18+'PLAN DE ADQUISICIONES 2016'!J83+'PLAN DE ADQUISICIONES 2016'!J84+'PLAN DE ADQUISICIONES 2016'!J91</f>
        <v>152720000</v>
      </c>
      <c r="F45" s="468">
        <v>0</v>
      </c>
      <c r="G45" s="617">
        <f t="shared" si="46"/>
        <v>1342720000</v>
      </c>
      <c r="H45" s="602">
        <f t="shared" si="47"/>
        <v>0</v>
      </c>
      <c r="I45" s="468">
        <v>177280000</v>
      </c>
      <c r="J45" s="282">
        <f t="shared" si="48"/>
        <v>1012720000</v>
      </c>
    </row>
    <row r="46" spans="1:10" s="19" customFormat="1" ht="62.25" customHeight="1" x14ac:dyDescent="0.2">
      <c r="A46" s="466" t="s">
        <v>761</v>
      </c>
      <c r="B46" s="467" t="s">
        <v>922</v>
      </c>
      <c r="C46" s="616">
        <v>3976000000</v>
      </c>
      <c r="D46" s="468">
        <f>+'PLAN DE ADQUISICIONES 2016'!I111+'PLAN DE ADQUISICIONES 2016'!I112+'PLAN DE ADQUISICIONES 2016'!I113+'PLAN DE ADQUISICIONES 2016'!I114+'PLAN DE ADQUISICIONES 2016'!I115+'PLAN DE ADQUISICIONES 2016'!I116+'PLAN DE ADQUISICIONES 2016'!I117+'PLAN DE ADQUISICIONES 2016'!I118</f>
        <v>3664000000</v>
      </c>
      <c r="E46" s="468">
        <f>+'PLAN DE ADQUISICIONES 2016'!J111+'PLAN DE ADQUISICIONES 2016'!J112+'PLAN DE ADQUISICIONES 2016'!J113+'PLAN DE ADQUISICIONES 2016'!J114+'PLAN DE ADQUISICIONES 2016'!J115+'PLAN DE ADQUISICIONES 2016'!J116+'PLAN DE ADQUISICIONES 2016'!J117+'PLAN DE ADQUISICIONES 2016'!J118</f>
        <v>15300000</v>
      </c>
      <c r="F46" s="468">
        <v>0</v>
      </c>
      <c r="G46" s="617">
        <f t="shared" si="46"/>
        <v>3991300000</v>
      </c>
      <c r="H46" s="602">
        <f t="shared" si="47"/>
        <v>312000000</v>
      </c>
      <c r="I46" s="468">
        <v>3960700000</v>
      </c>
      <c r="J46" s="282">
        <f t="shared" si="48"/>
        <v>15300000</v>
      </c>
    </row>
    <row r="47" spans="1:10" s="19" customFormat="1" ht="62.25" customHeight="1" x14ac:dyDescent="0.2">
      <c r="A47" s="466" t="s">
        <v>780</v>
      </c>
      <c r="B47" s="467" t="s">
        <v>923</v>
      </c>
      <c r="C47" s="616">
        <v>1415578639</v>
      </c>
      <c r="D47" s="468">
        <f>+'PLAN DE ADQUISICIONES 2016'!I56+'PLAN DE ADQUISICIONES 2016'!I61+'PLAN DE ADQUISICIONES 2016'!I62+'PLAN DE ADQUISICIONES 2016'!I63+'PLAN DE ADQUISICIONES 2016'!I64+'PLAN DE ADQUISICIONES 2016'!I66+'PLAN DE ADQUISICIONES 2016'!I67+'PLAN DE ADQUISICIONES 2016'!I70+'PLAN DE ADQUISICIONES 2016'!I71+'PLAN DE ADQUISICIONES 2016'!I72+'PLAN DE ADQUISICIONES 2016'!I73+'PLAN DE ADQUISICIONES 2016'!I162</f>
        <v>1415578639</v>
      </c>
      <c r="E47" s="468">
        <f>+'PLAN DE ADQUISICIONES 2016'!J56+'PLAN DE ADQUISICIONES 2016'!J61+'PLAN DE ADQUISICIONES 2016'!J62+'PLAN DE ADQUISICIONES 2016'!J63+'PLAN DE ADQUISICIONES 2016'!J64+'PLAN DE ADQUISICIONES 2016'!J66+'PLAN DE ADQUISICIONES 2016'!J67+'PLAN DE ADQUISICIONES 2016'!J70+'PLAN DE ADQUISICIONES 2016'!J71+'PLAN DE ADQUISICIONES 2016'!J72+'PLAN DE ADQUISICIONES 2016'!J73+'PLAN DE ADQUISICIONES 2016'!J162</f>
        <v>18659064</v>
      </c>
      <c r="F47" s="468">
        <f>+'ADICIONES A CONTRATOS'!H18</f>
        <v>18659064</v>
      </c>
      <c r="G47" s="617">
        <f t="shared" si="46"/>
        <v>1452896767</v>
      </c>
      <c r="H47" s="602">
        <f t="shared" si="47"/>
        <v>-18659064</v>
      </c>
      <c r="I47" s="468">
        <v>1396919575</v>
      </c>
      <c r="J47" s="282">
        <f t="shared" si="48"/>
        <v>18659064</v>
      </c>
    </row>
    <row r="48" spans="1:10" s="16" customFormat="1" ht="48.75" customHeight="1" thickBot="1" x14ac:dyDescent="0.25">
      <c r="A48" s="463"/>
      <c r="B48" s="464" t="s">
        <v>229</v>
      </c>
      <c r="C48" s="465">
        <f>+C41+C10+C13+C39</f>
        <v>13615440000</v>
      </c>
      <c r="D48" s="465">
        <f t="shared" ref="D48:J48" si="49">+D41+D10+D13+D39</f>
        <v>12489526269</v>
      </c>
      <c r="E48" s="465">
        <f t="shared" si="49"/>
        <v>3120539969</v>
      </c>
      <c r="F48" s="465">
        <f t="shared" si="49"/>
        <v>436420801</v>
      </c>
      <c r="G48" s="465">
        <f t="shared" si="49"/>
        <v>12722879632</v>
      </c>
      <c r="H48" s="465">
        <f t="shared" si="49"/>
        <v>689492930</v>
      </c>
      <c r="I48" s="465">
        <f t="shared" si="49"/>
        <v>8138908166</v>
      </c>
      <c r="J48" s="465">
        <f t="shared" si="49"/>
        <v>5476531834</v>
      </c>
    </row>
    <row r="49" spans="1:10" ht="30.75" customHeight="1" x14ac:dyDescent="0.2">
      <c r="A49" s="330"/>
      <c r="B49" s="632" t="s">
        <v>230</v>
      </c>
      <c r="C49" s="632"/>
      <c r="D49" s="634">
        <f>D48</f>
        <v>12489526269</v>
      </c>
      <c r="E49" s="635"/>
      <c r="F49" s="636"/>
      <c r="G49" s="331"/>
      <c r="H49" s="331"/>
      <c r="I49" s="332"/>
      <c r="J49" s="333"/>
    </row>
    <row r="50" spans="1:10" x14ac:dyDescent="0.2">
      <c r="A50" s="330"/>
      <c r="B50" s="632" t="s">
        <v>231</v>
      </c>
      <c r="C50" s="632"/>
      <c r="D50" s="637">
        <f>D49-D51</f>
        <v>4378526269</v>
      </c>
      <c r="E50" s="638"/>
      <c r="F50" s="639"/>
      <c r="G50" s="334"/>
      <c r="H50" s="334"/>
      <c r="I50" s="334"/>
      <c r="J50" s="333"/>
    </row>
    <row r="51" spans="1:10" ht="13.5" thickBot="1" x14ac:dyDescent="0.25">
      <c r="A51" s="335"/>
      <c r="B51" s="633" t="s">
        <v>227</v>
      </c>
      <c r="C51" s="633"/>
      <c r="D51" s="640">
        <f>D41</f>
        <v>8111000000</v>
      </c>
      <c r="E51" s="641"/>
      <c r="F51" s="642"/>
      <c r="G51" s="336"/>
      <c r="H51" s="336"/>
      <c r="I51" s="336"/>
      <c r="J51" s="337"/>
    </row>
    <row r="52" spans="1:10" s="10" customFormat="1" ht="16.5" customHeight="1" thickBot="1" x14ac:dyDescent="0.25">
      <c r="A52" s="342"/>
      <c r="B52" s="338"/>
      <c r="C52" s="338"/>
      <c r="D52" s="338"/>
      <c r="E52" s="338"/>
      <c r="F52" s="343"/>
      <c r="G52" s="343"/>
      <c r="H52" s="343"/>
      <c r="I52" s="343"/>
      <c r="J52" s="344"/>
    </row>
    <row r="53" spans="1:10" x14ac:dyDescent="0.2">
      <c r="A53" s="584" t="s">
        <v>232</v>
      </c>
      <c r="B53" s="585"/>
      <c r="C53" s="585"/>
      <c r="D53" s="585"/>
      <c r="E53" s="585"/>
      <c r="F53" s="585"/>
      <c r="G53" s="585"/>
      <c r="H53" s="585"/>
      <c r="I53" s="586"/>
      <c r="J53" s="587"/>
    </row>
    <row r="54" spans="1:10" x14ac:dyDescent="0.2">
      <c r="A54" s="341" t="s">
        <v>750</v>
      </c>
      <c r="B54" s="339"/>
      <c r="C54" s="339"/>
      <c r="D54" s="339"/>
      <c r="E54" s="339"/>
      <c r="F54" s="339"/>
      <c r="G54" s="339"/>
      <c r="H54" s="339"/>
      <c r="I54" s="339"/>
      <c r="J54" s="340"/>
    </row>
    <row r="55" spans="1:10" s="9" customFormat="1" x14ac:dyDescent="0.2">
      <c r="A55" s="625" t="s">
        <v>639</v>
      </c>
      <c r="B55" s="626"/>
      <c r="C55" s="626"/>
      <c r="D55" s="626"/>
      <c r="E55" s="626"/>
      <c r="F55" s="626"/>
      <c r="G55" s="626"/>
      <c r="H55" s="626"/>
      <c r="I55" s="626"/>
      <c r="J55" s="627"/>
    </row>
    <row r="56" spans="1:10" s="9" customFormat="1" x14ac:dyDescent="0.2">
      <c r="A56" s="625" t="s">
        <v>640</v>
      </c>
      <c r="B56" s="626"/>
      <c r="C56" s="626"/>
      <c r="D56" s="626"/>
      <c r="E56" s="626"/>
      <c r="F56" s="626"/>
      <c r="G56" s="626"/>
      <c r="H56" s="626"/>
      <c r="I56" s="626"/>
      <c r="J56" s="627"/>
    </row>
    <row r="57" spans="1:10" s="9" customFormat="1" ht="14.25" customHeight="1" x14ac:dyDescent="0.2">
      <c r="A57" s="625" t="s">
        <v>753</v>
      </c>
      <c r="B57" s="626"/>
      <c r="C57" s="626"/>
      <c r="D57" s="626"/>
      <c r="E57" s="626"/>
      <c r="F57" s="626"/>
      <c r="G57" s="626"/>
      <c r="H57" s="626"/>
      <c r="I57" s="626"/>
      <c r="J57" s="627"/>
    </row>
    <row r="58" spans="1:10" s="9" customFormat="1" ht="25.5" customHeight="1" x14ac:dyDescent="0.2">
      <c r="A58" s="622" t="s">
        <v>982</v>
      </c>
      <c r="B58" s="623"/>
      <c r="C58" s="623"/>
      <c r="D58" s="623"/>
      <c r="E58" s="623"/>
      <c r="F58" s="623"/>
      <c r="G58" s="623"/>
      <c r="H58" s="623"/>
      <c r="I58" s="623"/>
      <c r="J58" s="624"/>
    </row>
    <row r="59" spans="1:10" s="10" customFormat="1" ht="28.5" customHeight="1" thickBot="1" x14ac:dyDescent="0.25">
      <c r="A59" s="619" t="s">
        <v>983</v>
      </c>
      <c r="B59" s="620"/>
      <c r="C59" s="620"/>
      <c r="D59" s="620"/>
      <c r="E59" s="620"/>
      <c r="F59" s="620"/>
      <c r="G59" s="620"/>
      <c r="H59" s="620"/>
      <c r="I59" s="620"/>
      <c r="J59" s="621"/>
    </row>
    <row r="60" spans="1:10" s="10" customFormat="1" x14ac:dyDescent="0.2">
      <c r="A60" s="219"/>
      <c r="B60" s="219"/>
      <c r="C60" s="220"/>
      <c r="D60" s="220"/>
      <c r="E60" s="220"/>
      <c r="F60" s="219"/>
      <c r="G60" s="219"/>
      <c r="H60" s="219"/>
      <c r="I60" s="219"/>
      <c r="J60" s="219"/>
    </row>
    <row r="61" spans="1:10" s="10" customFormat="1" x14ac:dyDescent="0.2">
      <c r="A61" s="219"/>
      <c r="B61" s="219"/>
      <c r="C61" s="220"/>
      <c r="D61" s="220"/>
      <c r="E61" s="220"/>
      <c r="F61" s="219"/>
      <c r="G61" s="219"/>
      <c r="H61" s="219"/>
      <c r="I61" s="219"/>
      <c r="J61" s="219"/>
    </row>
    <row r="62" spans="1:10" s="10" customFormat="1" x14ac:dyDescent="0.2">
      <c r="A62" s="219"/>
      <c r="B62" s="219"/>
      <c r="C62" s="220"/>
      <c r="D62" s="220"/>
      <c r="E62" s="220"/>
      <c r="F62" s="219"/>
      <c r="G62" s="219"/>
      <c r="H62" s="219"/>
      <c r="I62" s="219"/>
      <c r="J62" s="219"/>
    </row>
    <row r="63" spans="1:10" s="10" customFormat="1" x14ac:dyDescent="0.2">
      <c r="A63" s="219"/>
      <c r="B63" s="219"/>
      <c r="C63" s="220"/>
      <c r="D63" s="220"/>
      <c r="E63" s="220"/>
      <c r="F63" s="219"/>
      <c r="G63" s="219"/>
      <c r="H63" s="219"/>
      <c r="I63" s="219"/>
      <c r="J63" s="219"/>
    </row>
    <row r="64" spans="1:10" s="10" customFormat="1" x14ac:dyDescent="0.2">
      <c r="A64" s="219"/>
      <c r="B64" s="219"/>
      <c r="C64" s="220"/>
      <c r="D64" s="220"/>
      <c r="E64" s="220"/>
      <c r="F64" s="219"/>
      <c r="G64" s="219"/>
      <c r="H64" s="219"/>
      <c r="I64" s="219"/>
      <c r="J64" s="219"/>
    </row>
    <row r="65" spans="1:10" s="10" customFormat="1" x14ac:dyDescent="0.2">
      <c r="A65" s="219"/>
      <c r="B65" s="219"/>
      <c r="C65" s="220"/>
      <c r="D65" s="220"/>
      <c r="E65" s="220"/>
      <c r="F65" s="219"/>
      <c r="G65" s="219"/>
      <c r="H65" s="219"/>
      <c r="I65" s="219"/>
      <c r="J65" s="219"/>
    </row>
    <row r="66" spans="1:10" s="10" customFormat="1" x14ac:dyDescent="0.2">
      <c r="A66" s="219"/>
      <c r="B66" s="219"/>
      <c r="C66" s="220"/>
      <c r="D66" s="220"/>
      <c r="E66" s="220"/>
      <c r="F66" s="219"/>
      <c r="G66" s="219"/>
      <c r="H66" s="219"/>
      <c r="I66" s="219"/>
      <c r="J66" s="219"/>
    </row>
    <row r="67" spans="1:10" s="10" customFormat="1" x14ac:dyDescent="0.2">
      <c r="A67" s="219"/>
      <c r="B67" s="219"/>
      <c r="C67" s="220"/>
      <c r="D67" s="220"/>
      <c r="E67" s="220"/>
      <c r="F67" s="219"/>
      <c r="G67" s="219"/>
      <c r="H67" s="219"/>
      <c r="I67" s="219"/>
      <c r="J67" s="219"/>
    </row>
    <row r="68" spans="1:10" s="10" customFormat="1" x14ac:dyDescent="0.2">
      <c r="A68" s="219"/>
      <c r="B68" s="219"/>
      <c r="C68" s="220"/>
      <c r="D68" s="220"/>
      <c r="E68" s="220"/>
      <c r="F68" s="219"/>
      <c r="G68" s="219"/>
      <c r="H68" s="219"/>
      <c r="I68" s="219"/>
      <c r="J68" s="219"/>
    </row>
    <row r="69" spans="1:10" s="10" customFormat="1" x14ac:dyDescent="0.2">
      <c r="A69" s="219"/>
      <c r="B69" s="219"/>
      <c r="C69" s="220"/>
      <c r="D69" s="220"/>
      <c r="E69" s="220"/>
      <c r="F69" s="219"/>
      <c r="G69" s="219"/>
      <c r="H69" s="219"/>
      <c r="I69" s="219"/>
      <c r="J69" s="219"/>
    </row>
    <row r="70" spans="1:10" s="10" customFormat="1" x14ac:dyDescent="0.2">
      <c r="A70" s="219"/>
      <c r="B70" s="219"/>
      <c r="C70" s="220"/>
      <c r="D70" s="220"/>
      <c r="E70" s="220"/>
      <c r="F70" s="219"/>
      <c r="G70" s="219"/>
      <c r="H70" s="219"/>
      <c r="I70" s="219"/>
      <c r="J70" s="219"/>
    </row>
    <row r="71" spans="1:10" s="10" customFormat="1" x14ac:dyDescent="0.2">
      <c r="A71" s="219"/>
      <c r="B71" s="219"/>
      <c r="C71" s="220"/>
      <c r="D71" s="220"/>
      <c r="E71" s="220"/>
      <c r="F71" s="219"/>
      <c r="G71" s="219"/>
      <c r="H71" s="219"/>
      <c r="I71" s="219"/>
      <c r="J71" s="219"/>
    </row>
    <row r="72" spans="1:10" s="10" customFormat="1" x14ac:dyDescent="0.2">
      <c r="A72" s="219"/>
      <c r="B72" s="219"/>
      <c r="C72" s="220"/>
      <c r="D72" s="220"/>
      <c r="E72" s="220"/>
      <c r="F72" s="219"/>
      <c r="G72" s="219"/>
      <c r="H72" s="219"/>
      <c r="I72" s="219"/>
      <c r="J72" s="219"/>
    </row>
    <row r="73" spans="1:10" s="10" customFormat="1" x14ac:dyDescent="0.2">
      <c r="A73" s="219"/>
      <c r="B73" s="219"/>
      <c r="C73" s="220"/>
      <c r="D73" s="220"/>
      <c r="E73" s="220"/>
      <c r="F73" s="219"/>
      <c r="G73" s="219"/>
      <c r="H73" s="219"/>
      <c r="I73" s="219"/>
      <c r="J73" s="219"/>
    </row>
    <row r="74" spans="1:10" s="10" customFormat="1" x14ac:dyDescent="0.2">
      <c r="A74" s="219"/>
      <c r="B74" s="219"/>
      <c r="C74" s="220"/>
      <c r="D74" s="220"/>
      <c r="E74" s="220"/>
      <c r="F74" s="219"/>
      <c r="G74" s="219"/>
      <c r="H74" s="219"/>
      <c r="I74" s="219"/>
      <c r="J74" s="219"/>
    </row>
    <row r="75" spans="1:10" s="10" customFormat="1" x14ac:dyDescent="0.2">
      <c r="A75" s="219"/>
      <c r="B75" s="219"/>
      <c r="C75" s="220"/>
      <c r="D75" s="220"/>
      <c r="E75" s="220"/>
      <c r="F75" s="219"/>
      <c r="G75" s="219"/>
      <c r="H75" s="219"/>
      <c r="I75" s="219"/>
      <c r="J75" s="219"/>
    </row>
    <row r="76" spans="1:10" s="10" customFormat="1" x14ac:dyDescent="0.2">
      <c r="A76" s="219"/>
      <c r="B76" s="219"/>
      <c r="C76" s="220"/>
      <c r="D76" s="220"/>
      <c r="E76" s="220"/>
      <c r="F76" s="219"/>
      <c r="G76" s="219"/>
      <c r="H76" s="219"/>
      <c r="I76" s="219"/>
      <c r="J76" s="219"/>
    </row>
    <row r="77" spans="1:10" ht="15" x14ac:dyDescent="0.2">
      <c r="A77" s="210"/>
      <c r="B77" s="210"/>
      <c r="C77" s="210"/>
      <c r="D77" s="210"/>
      <c r="E77" s="210"/>
      <c r="F77" s="210"/>
      <c r="G77" s="210"/>
      <c r="H77" s="10"/>
      <c r="I77" s="10"/>
      <c r="J77" s="10"/>
    </row>
    <row r="78" spans="1:10" s="10" customFormat="1" ht="15" x14ac:dyDescent="0.2">
      <c r="A78" s="210"/>
      <c r="B78" s="210"/>
      <c r="C78" s="210"/>
      <c r="D78" s="210"/>
      <c r="E78" s="210"/>
      <c r="F78" s="210"/>
      <c r="G78" s="210"/>
    </row>
    <row r="79" spans="1:10" s="10" customFormat="1" x14ac:dyDescent="0.2"/>
  </sheetData>
  <mergeCells count="15">
    <mergeCell ref="A59:J59"/>
    <mergeCell ref="A58:J58"/>
    <mergeCell ref="A57:J57"/>
    <mergeCell ref="A56:J56"/>
    <mergeCell ref="B1:F1"/>
    <mergeCell ref="B2:F2"/>
    <mergeCell ref="B3:F3"/>
    <mergeCell ref="B4:F4"/>
    <mergeCell ref="A55:J55"/>
    <mergeCell ref="B49:C49"/>
    <mergeCell ref="B50:C50"/>
    <mergeCell ref="B51:C51"/>
    <mergeCell ref="D49:F49"/>
    <mergeCell ref="D50:F50"/>
    <mergeCell ref="D51:F51"/>
  </mergeCells>
  <pageMargins left="1.299212598425197" right="0.31496062992125984" top="0.74803149606299213" bottom="0.74803149606299213" header="0.31496062992125984" footer="0.31496062992125984"/>
  <pageSetup scale="45"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F163"/>
  <sheetViews>
    <sheetView showGridLines="0" tabSelected="1" zoomScale="85" zoomScaleNormal="85" zoomScaleSheetLayoutView="80" workbookViewId="0">
      <pane ySplit="6" topLeftCell="A7" activePane="bottomLeft" state="frozen"/>
      <selection pane="bottomLeft" activeCell="B7" sqref="B7"/>
    </sheetView>
  </sheetViews>
  <sheetFormatPr baseColWidth="10" defaultColWidth="9.140625" defaultRowHeight="12.75" x14ac:dyDescent="0.2"/>
  <cols>
    <col min="1" max="1" width="8" style="325" customWidth="1"/>
    <col min="2" max="2" width="18" style="262" customWidth="1"/>
    <col min="3" max="3" width="14" style="325" customWidth="1"/>
    <col min="4" max="4" width="14.140625" style="262" customWidth="1"/>
    <col min="5" max="5" width="15.7109375" style="325" customWidth="1"/>
    <col min="6" max="6" width="20" style="326" customWidth="1"/>
    <col min="7" max="7" width="15.42578125" style="327" customWidth="1"/>
    <col min="8" max="8" width="18.7109375" style="327" customWidth="1"/>
    <col min="9" max="9" width="18.140625" style="328" customWidth="1"/>
    <col min="10" max="10" width="21.42578125" style="328" customWidth="1"/>
    <col min="11" max="11" width="22.140625" style="328" customWidth="1"/>
    <col min="12" max="12" width="13.7109375" style="329" customWidth="1"/>
    <col min="13" max="13" width="11.7109375" style="329" customWidth="1"/>
    <col min="14" max="14" width="9.140625" style="325" customWidth="1"/>
    <col min="15" max="15" width="15.28515625" style="329" customWidth="1"/>
    <col min="16" max="16" width="17.140625" style="262" customWidth="1"/>
    <col min="17" max="17" width="43.140625" style="262" customWidth="1"/>
    <col min="18" max="18" width="51.28515625" style="262" customWidth="1"/>
    <col min="19" max="19" width="18" style="262" customWidth="1"/>
    <col min="20" max="20" width="23.42578125" style="262" customWidth="1"/>
    <col min="21" max="21" width="13.7109375" style="262" customWidth="1"/>
    <col min="22" max="22" width="17" style="262" hidden="1" customWidth="1"/>
    <col min="23" max="23" width="18.85546875" style="262" hidden="1" customWidth="1"/>
    <col min="24" max="24" width="18.42578125" style="262" hidden="1" customWidth="1"/>
    <col min="25" max="25" width="11.42578125" style="262" hidden="1" customWidth="1"/>
    <col min="26" max="257" width="11.42578125" style="262" customWidth="1"/>
    <col min="258" max="16384" width="9.140625" style="262"/>
  </cols>
  <sheetData>
    <row r="1" spans="1:240" ht="22.5" customHeight="1" x14ac:dyDescent="0.2">
      <c r="A1" s="377"/>
      <c r="B1" s="378"/>
      <c r="C1" s="643" t="s">
        <v>570</v>
      </c>
      <c r="D1" s="643"/>
      <c r="E1" s="643"/>
      <c r="F1" s="643"/>
      <c r="G1" s="643"/>
      <c r="H1" s="643"/>
      <c r="I1" s="643"/>
      <c r="J1" s="643"/>
      <c r="K1" s="643"/>
      <c r="L1" s="643"/>
      <c r="M1" s="643"/>
      <c r="N1" s="643"/>
      <c r="O1" s="643"/>
      <c r="P1" s="643"/>
      <c r="Q1" s="643"/>
      <c r="R1" s="644"/>
      <c r="S1" s="379"/>
      <c r="T1" s="379"/>
      <c r="U1" s="378"/>
    </row>
    <row r="2" spans="1:240" ht="18" customHeight="1" x14ac:dyDescent="0.2">
      <c r="A2" s="380"/>
      <c r="B2" s="381"/>
      <c r="C2" s="645"/>
      <c r="D2" s="645"/>
      <c r="E2" s="645"/>
      <c r="F2" s="645"/>
      <c r="G2" s="645"/>
      <c r="H2" s="645"/>
      <c r="I2" s="645"/>
      <c r="J2" s="645"/>
      <c r="K2" s="645"/>
      <c r="L2" s="645"/>
      <c r="M2" s="645"/>
      <c r="N2" s="645"/>
      <c r="O2" s="645"/>
      <c r="P2" s="645"/>
      <c r="Q2" s="645"/>
      <c r="R2" s="646"/>
      <c r="S2" s="382"/>
      <c r="T2" s="382"/>
      <c r="U2" s="381"/>
    </row>
    <row r="3" spans="1:240" ht="23.25" customHeight="1" x14ac:dyDescent="0.2">
      <c r="A3" s="380"/>
      <c r="B3" s="381"/>
      <c r="C3" s="645"/>
      <c r="D3" s="645"/>
      <c r="E3" s="645"/>
      <c r="F3" s="645"/>
      <c r="G3" s="645"/>
      <c r="H3" s="645"/>
      <c r="I3" s="645"/>
      <c r="J3" s="645"/>
      <c r="K3" s="645"/>
      <c r="L3" s="645"/>
      <c r="M3" s="645"/>
      <c r="N3" s="645"/>
      <c r="O3" s="645"/>
      <c r="P3" s="645"/>
      <c r="Q3" s="645"/>
      <c r="R3" s="646"/>
      <c r="S3" s="382"/>
      <c r="T3" s="382"/>
      <c r="U3" s="381"/>
    </row>
    <row r="4" spans="1:240" ht="24.75" customHeight="1" x14ac:dyDescent="0.2">
      <c r="A4" s="380"/>
      <c r="B4" s="381"/>
      <c r="C4" s="645"/>
      <c r="D4" s="645"/>
      <c r="E4" s="645"/>
      <c r="F4" s="645"/>
      <c r="G4" s="645"/>
      <c r="H4" s="645"/>
      <c r="I4" s="645"/>
      <c r="J4" s="645"/>
      <c r="K4" s="645"/>
      <c r="L4" s="645"/>
      <c r="M4" s="645"/>
      <c r="N4" s="645"/>
      <c r="O4" s="645"/>
      <c r="P4" s="645"/>
      <c r="Q4" s="645"/>
      <c r="R4" s="646"/>
      <c r="S4" s="382"/>
      <c r="T4" s="382"/>
      <c r="U4" s="381"/>
    </row>
    <row r="5" spans="1:240" ht="16.5" customHeight="1" thickBot="1" x14ac:dyDescent="0.3">
      <c r="A5" s="383"/>
      <c r="B5" s="384"/>
      <c r="C5" s="647" t="s">
        <v>795</v>
      </c>
      <c r="D5" s="647"/>
      <c r="E5" s="647"/>
      <c r="F5" s="647"/>
      <c r="G5" s="647"/>
      <c r="H5" s="647"/>
      <c r="I5" s="647"/>
      <c r="J5" s="647"/>
      <c r="K5" s="647"/>
      <c r="L5" s="647"/>
      <c r="M5" s="647"/>
      <c r="N5" s="648"/>
      <c r="O5" s="647"/>
      <c r="P5" s="647"/>
      <c r="Q5" s="647"/>
      <c r="R5" s="649"/>
      <c r="S5" s="385"/>
      <c r="T5" s="385"/>
      <c r="U5" s="381"/>
    </row>
    <row r="6" spans="1:240" s="459" customFormat="1" ht="103.5" customHeight="1" x14ac:dyDescent="0.25">
      <c r="A6" s="449" t="s">
        <v>666</v>
      </c>
      <c r="B6" s="221" t="s">
        <v>28</v>
      </c>
      <c r="C6" s="221" t="s">
        <v>1</v>
      </c>
      <c r="D6" s="221" t="s">
        <v>2</v>
      </c>
      <c r="E6" s="221" t="s">
        <v>3</v>
      </c>
      <c r="F6" s="221" t="s">
        <v>4</v>
      </c>
      <c r="G6" s="450" t="s">
        <v>5</v>
      </c>
      <c r="H6" s="450" t="s">
        <v>6</v>
      </c>
      <c r="I6" s="450" t="s">
        <v>7</v>
      </c>
      <c r="J6" s="451" t="s">
        <v>257</v>
      </c>
      <c r="K6" s="451" t="s">
        <v>8</v>
      </c>
      <c r="L6" s="452" t="s">
        <v>9</v>
      </c>
      <c r="M6" s="452" t="s">
        <v>10</v>
      </c>
      <c r="N6" s="453" t="s">
        <v>11</v>
      </c>
      <c r="O6" s="452" t="s">
        <v>12</v>
      </c>
      <c r="P6" s="452" t="s">
        <v>13</v>
      </c>
      <c r="Q6" s="454" t="s">
        <v>14</v>
      </c>
      <c r="R6" s="454" t="s">
        <v>15</v>
      </c>
      <c r="S6" s="454" t="s">
        <v>250</v>
      </c>
      <c r="T6" s="454" t="s">
        <v>552</v>
      </c>
      <c r="U6" s="618" t="s">
        <v>251</v>
      </c>
      <c r="V6" s="455" t="s">
        <v>252</v>
      </c>
      <c r="W6" s="455" t="s">
        <v>253</v>
      </c>
      <c r="X6" s="456" t="s">
        <v>254</v>
      </c>
      <c r="Y6" s="457"/>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c r="DJ6" s="458"/>
      <c r="DK6" s="458"/>
      <c r="DL6" s="458"/>
      <c r="DM6" s="458"/>
      <c r="DN6" s="458"/>
      <c r="DO6" s="458"/>
      <c r="DP6" s="458"/>
      <c r="DQ6" s="458"/>
      <c r="DR6" s="458"/>
      <c r="DS6" s="458"/>
      <c r="DT6" s="458"/>
      <c r="DU6" s="458"/>
      <c r="DV6" s="458"/>
      <c r="DW6" s="458"/>
      <c r="DX6" s="458"/>
      <c r="DY6" s="458"/>
      <c r="DZ6" s="458"/>
      <c r="EA6" s="458"/>
      <c r="EB6" s="458"/>
      <c r="EC6" s="458"/>
      <c r="ED6" s="458"/>
      <c r="EE6" s="458"/>
      <c r="EF6" s="458"/>
      <c r="EG6" s="458"/>
      <c r="EH6" s="458"/>
      <c r="EI6" s="458"/>
      <c r="EJ6" s="458"/>
      <c r="EK6" s="458"/>
      <c r="EL6" s="458"/>
      <c r="EM6" s="458"/>
      <c r="EN6" s="458"/>
      <c r="EO6" s="458"/>
      <c r="EP6" s="458"/>
      <c r="EQ6" s="458"/>
      <c r="ER6" s="458"/>
      <c r="ES6" s="458"/>
      <c r="ET6" s="458"/>
      <c r="EU6" s="458"/>
      <c r="EV6" s="458"/>
      <c r="EW6" s="458"/>
      <c r="EX6" s="458"/>
      <c r="EY6" s="458"/>
      <c r="EZ6" s="458"/>
      <c r="FA6" s="458"/>
      <c r="FB6" s="458"/>
      <c r="FC6" s="458"/>
      <c r="FD6" s="458"/>
      <c r="FE6" s="458"/>
      <c r="FF6" s="458"/>
      <c r="FG6" s="458"/>
      <c r="FH6" s="458"/>
      <c r="FI6" s="458"/>
      <c r="FJ6" s="458"/>
      <c r="FK6" s="458"/>
      <c r="FL6" s="458"/>
      <c r="FM6" s="458"/>
      <c r="FN6" s="458"/>
      <c r="FO6" s="458"/>
      <c r="FP6" s="458"/>
      <c r="FQ6" s="458"/>
      <c r="FR6" s="458"/>
      <c r="FS6" s="458"/>
      <c r="FT6" s="458"/>
      <c r="FU6" s="458"/>
      <c r="FV6" s="458"/>
      <c r="FW6" s="458"/>
      <c r="FX6" s="458"/>
      <c r="FY6" s="458"/>
      <c r="FZ6" s="458"/>
      <c r="GA6" s="458"/>
      <c r="GB6" s="458"/>
      <c r="GC6" s="458"/>
      <c r="GD6" s="458"/>
      <c r="GE6" s="458"/>
      <c r="GF6" s="458"/>
      <c r="GG6" s="458"/>
      <c r="GH6" s="458"/>
      <c r="GI6" s="458"/>
      <c r="GJ6" s="458"/>
      <c r="GK6" s="458"/>
      <c r="GL6" s="458"/>
      <c r="GM6" s="458"/>
      <c r="GN6" s="458"/>
      <c r="GO6" s="458"/>
      <c r="GP6" s="458"/>
      <c r="GQ6" s="458"/>
      <c r="GR6" s="458"/>
      <c r="GS6" s="458"/>
      <c r="GT6" s="458"/>
      <c r="GU6" s="458"/>
      <c r="GV6" s="458"/>
      <c r="GW6" s="458"/>
      <c r="GX6" s="458"/>
      <c r="GY6" s="458"/>
      <c r="GZ6" s="458"/>
      <c r="HA6" s="458"/>
      <c r="HB6" s="458"/>
      <c r="HC6" s="458"/>
      <c r="HD6" s="458"/>
      <c r="HE6" s="458"/>
      <c r="HF6" s="458"/>
      <c r="HG6" s="458"/>
      <c r="HH6" s="458"/>
      <c r="HI6" s="458"/>
      <c r="HJ6" s="458"/>
      <c r="HK6" s="458"/>
      <c r="HL6" s="458"/>
      <c r="HM6" s="458"/>
      <c r="HN6" s="458"/>
      <c r="HO6" s="458"/>
      <c r="HP6" s="458"/>
      <c r="HQ6" s="458"/>
      <c r="HR6" s="458"/>
      <c r="HS6" s="458"/>
      <c r="HT6" s="458"/>
      <c r="HU6" s="458"/>
      <c r="HV6" s="458"/>
      <c r="HW6" s="458"/>
      <c r="HX6" s="458"/>
      <c r="HY6" s="458"/>
      <c r="HZ6" s="458"/>
      <c r="IA6" s="458"/>
      <c r="IB6" s="458"/>
      <c r="IC6" s="458"/>
      <c r="ID6" s="458"/>
      <c r="IE6" s="458"/>
      <c r="IF6" s="458"/>
    </row>
    <row r="7" spans="1:240" s="280" customFormat="1" ht="174" customHeight="1" x14ac:dyDescent="0.2">
      <c r="A7" s="263">
        <f t="shared" ref="A7:A13" si="0">+A6+1</f>
        <v>33</v>
      </c>
      <c r="B7" s="264" t="s">
        <v>84</v>
      </c>
      <c r="C7" s="265" t="s">
        <v>16</v>
      </c>
      <c r="D7" s="266" t="s">
        <v>201</v>
      </c>
      <c r="E7" s="267">
        <v>3120212</v>
      </c>
      <c r="F7" s="268" t="s">
        <v>57</v>
      </c>
      <c r="G7" s="269" t="s">
        <v>30</v>
      </c>
      <c r="H7" s="242" t="s">
        <v>58</v>
      </c>
      <c r="I7" s="251">
        <v>9943940</v>
      </c>
      <c r="J7" s="249"/>
      <c r="K7" s="270">
        <v>42459</v>
      </c>
      <c r="L7" s="260">
        <v>42490</v>
      </c>
      <c r="M7" s="260">
        <v>42519</v>
      </c>
      <c r="N7" s="271">
        <v>30</v>
      </c>
      <c r="O7" s="260">
        <v>42566</v>
      </c>
      <c r="P7" s="272" t="s">
        <v>64</v>
      </c>
      <c r="Q7" s="273" t="s">
        <v>818</v>
      </c>
      <c r="R7" s="274" t="s">
        <v>65</v>
      </c>
      <c r="S7" s="275" t="s">
        <v>293</v>
      </c>
      <c r="T7" s="276" t="s">
        <v>749</v>
      </c>
      <c r="U7" s="277" t="s">
        <v>278</v>
      </c>
      <c r="V7" s="278"/>
      <c r="W7" s="278"/>
      <c r="X7" s="278"/>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c r="DO7" s="279"/>
      <c r="DP7" s="279"/>
      <c r="DQ7" s="279"/>
      <c r="DR7" s="279"/>
      <c r="DS7" s="279"/>
      <c r="DT7" s="279"/>
      <c r="DU7" s="279"/>
      <c r="DV7" s="279"/>
      <c r="DW7" s="279"/>
      <c r="DX7" s="279"/>
      <c r="DY7" s="279"/>
      <c r="DZ7" s="279"/>
      <c r="EA7" s="279"/>
      <c r="EB7" s="279"/>
      <c r="EC7" s="279"/>
      <c r="ED7" s="279"/>
      <c r="EE7" s="279"/>
      <c r="EF7" s="279"/>
      <c r="EG7" s="279"/>
      <c r="EH7" s="279"/>
      <c r="EI7" s="279"/>
      <c r="EJ7" s="279"/>
      <c r="EK7" s="279"/>
      <c r="EL7" s="279"/>
      <c r="EM7" s="279"/>
      <c r="EN7" s="279"/>
      <c r="EO7" s="279"/>
      <c r="EP7" s="279"/>
      <c r="EQ7" s="279"/>
      <c r="ER7" s="279"/>
      <c r="ES7" s="279"/>
      <c r="ET7" s="279"/>
      <c r="EU7" s="279"/>
      <c r="EV7" s="279"/>
      <c r="EW7" s="279"/>
      <c r="EX7" s="279"/>
      <c r="EY7" s="279"/>
      <c r="EZ7" s="279"/>
      <c r="FA7" s="279"/>
      <c r="FB7" s="279"/>
      <c r="FC7" s="279"/>
      <c r="FD7" s="279"/>
      <c r="FE7" s="279"/>
      <c r="FF7" s="279"/>
      <c r="FG7" s="279"/>
      <c r="FH7" s="279"/>
      <c r="FI7" s="279"/>
      <c r="FJ7" s="279"/>
      <c r="FK7" s="279"/>
      <c r="FL7" s="279"/>
      <c r="FM7" s="279"/>
      <c r="FN7" s="279"/>
      <c r="FO7" s="279"/>
      <c r="FP7" s="279"/>
      <c r="FQ7" s="279"/>
      <c r="FR7" s="279"/>
      <c r="FS7" s="279"/>
      <c r="FT7" s="279"/>
      <c r="FU7" s="279"/>
      <c r="FV7" s="279"/>
      <c r="FW7" s="279"/>
      <c r="FX7" s="279"/>
      <c r="FY7" s="279"/>
      <c r="FZ7" s="279"/>
      <c r="GA7" s="279"/>
      <c r="GB7" s="279"/>
      <c r="GC7" s="279"/>
      <c r="GD7" s="279"/>
      <c r="GE7" s="279"/>
      <c r="GF7" s="279"/>
      <c r="GG7" s="279"/>
      <c r="GH7" s="279"/>
      <c r="GI7" s="279"/>
      <c r="GJ7" s="279"/>
      <c r="GK7" s="279"/>
      <c r="GL7" s="279"/>
      <c r="GM7" s="279"/>
      <c r="GN7" s="279"/>
      <c r="GO7" s="279"/>
      <c r="GP7" s="279"/>
      <c r="GQ7" s="279"/>
      <c r="GR7" s="279"/>
      <c r="GS7" s="279"/>
      <c r="GT7" s="279"/>
      <c r="GU7" s="279"/>
      <c r="GV7" s="279"/>
      <c r="GW7" s="279"/>
      <c r="GX7" s="279"/>
      <c r="GY7" s="279"/>
      <c r="GZ7" s="279"/>
      <c r="HA7" s="279"/>
      <c r="HB7" s="279"/>
      <c r="HC7" s="279"/>
      <c r="HD7" s="279"/>
      <c r="HE7" s="279"/>
      <c r="HF7" s="279"/>
      <c r="HG7" s="279"/>
      <c r="HH7" s="279"/>
      <c r="HI7" s="279"/>
      <c r="HJ7" s="279"/>
      <c r="HK7" s="279"/>
      <c r="HL7" s="279"/>
      <c r="HM7" s="279"/>
      <c r="HN7" s="279"/>
      <c r="HO7" s="279"/>
      <c r="HP7" s="279"/>
      <c r="HQ7" s="279"/>
      <c r="HR7" s="279"/>
      <c r="HS7" s="279"/>
      <c r="HT7" s="279"/>
      <c r="HU7" s="279"/>
      <c r="HV7" s="279"/>
      <c r="HW7" s="279"/>
      <c r="HX7" s="279"/>
      <c r="HY7" s="279"/>
      <c r="HZ7" s="279"/>
      <c r="IA7" s="279"/>
      <c r="IB7" s="279"/>
      <c r="IC7" s="279"/>
      <c r="ID7" s="279"/>
      <c r="IE7" s="279"/>
      <c r="IF7" s="279"/>
    </row>
    <row r="8" spans="1:240" s="280" customFormat="1" ht="333.75" customHeight="1" x14ac:dyDescent="0.2">
      <c r="A8" s="263">
        <f t="shared" si="0"/>
        <v>34</v>
      </c>
      <c r="B8" s="318" t="s">
        <v>193</v>
      </c>
      <c r="C8" s="357">
        <v>33</v>
      </c>
      <c r="D8" s="422" t="s">
        <v>248</v>
      </c>
      <c r="E8" s="301" t="s">
        <v>757</v>
      </c>
      <c r="F8" s="261" t="s">
        <v>758</v>
      </c>
      <c r="G8" s="261" t="s">
        <v>189</v>
      </c>
      <c r="H8" s="261" t="s">
        <v>190</v>
      </c>
      <c r="I8" s="248">
        <v>5200000</v>
      </c>
      <c r="J8" s="256"/>
      <c r="K8" s="259">
        <v>42565</v>
      </c>
      <c r="L8" s="259">
        <f>+K8+63</f>
        <v>42628</v>
      </c>
      <c r="M8" s="259">
        <f t="shared" ref="M8:M13" si="1">+L8+7</f>
        <v>42635</v>
      </c>
      <c r="N8" s="423" t="s">
        <v>454</v>
      </c>
      <c r="O8" s="259">
        <v>42659</v>
      </c>
      <c r="P8" s="407" t="s">
        <v>191</v>
      </c>
      <c r="Q8" s="356" t="s">
        <v>802</v>
      </c>
      <c r="R8" s="521" t="s">
        <v>192</v>
      </c>
      <c r="S8" s="277" t="s">
        <v>799</v>
      </c>
      <c r="T8" s="355" t="s">
        <v>803</v>
      </c>
      <c r="U8" s="355" t="s">
        <v>662</v>
      </c>
      <c r="V8" s="256"/>
      <c r="W8" s="256"/>
      <c r="X8" s="256"/>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c r="DV8" s="294"/>
      <c r="DW8" s="294"/>
      <c r="DX8" s="294"/>
      <c r="DY8" s="294"/>
      <c r="DZ8" s="294"/>
      <c r="EA8" s="294"/>
      <c r="EB8" s="294"/>
      <c r="EC8" s="294"/>
      <c r="ED8" s="294"/>
      <c r="EE8" s="294"/>
      <c r="EF8" s="294"/>
      <c r="EG8" s="294"/>
      <c r="EH8" s="294"/>
      <c r="EI8" s="294"/>
      <c r="EJ8" s="294"/>
      <c r="EK8" s="294"/>
      <c r="EL8" s="294"/>
      <c r="EM8" s="294"/>
      <c r="EN8" s="294"/>
      <c r="EO8" s="294"/>
      <c r="EP8" s="294"/>
      <c r="EQ8" s="294"/>
      <c r="ER8" s="294"/>
      <c r="ES8" s="294"/>
      <c r="ET8" s="294"/>
      <c r="EU8" s="294"/>
      <c r="EV8" s="294"/>
      <c r="EW8" s="294"/>
      <c r="EX8" s="294"/>
      <c r="EY8" s="294"/>
      <c r="EZ8" s="294"/>
      <c r="FA8" s="294"/>
      <c r="FB8" s="294"/>
      <c r="FC8" s="294"/>
      <c r="FD8" s="294"/>
      <c r="FE8" s="294"/>
      <c r="FF8" s="294"/>
      <c r="FG8" s="294"/>
      <c r="FH8" s="294"/>
      <c r="FI8" s="294"/>
      <c r="FJ8" s="294"/>
      <c r="FK8" s="294"/>
      <c r="FL8" s="294"/>
      <c r="FM8" s="294"/>
      <c r="FN8" s="294"/>
      <c r="FO8" s="294"/>
      <c r="FP8" s="294"/>
      <c r="FQ8" s="294"/>
      <c r="FR8" s="294"/>
      <c r="FS8" s="294"/>
      <c r="FT8" s="294"/>
      <c r="FU8" s="294"/>
      <c r="FV8" s="294"/>
      <c r="FW8" s="294"/>
      <c r="FX8" s="294"/>
      <c r="FY8" s="294"/>
      <c r="FZ8" s="294"/>
      <c r="GA8" s="294"/>
      <c r="GB8" s="294"/>
      <c r="GC8" s="294"/>
      <c r="GD8" s="294"/>
      <c r="GE8" s="294"/>
      <c r="GF8" s="294"/>
      <c r="GG8" s="294"/>
      <c r="GH8" s="294"/>
      <c r="GI8" s="294"/>
      <c r="GJ8" s="294"/>
      <c r="GK8" s="294"/>
      <c r="GL8" s="294"/>
      <c r="GM8" s="294"/>
      <c r="GN8" s="294"/>
      <c r="GO8" s="294"/>
      <c r="GP8" s="294"/>
      <c r="GQ8" s="294"/>
      <c r="GR8" s="294"/>
      <c r="GS8" s="294"/>
      <c r="GT8" s="294"/>
      <c r="GU8" s="294"/>
      <c r="GV8" s="294"/>
      <c r="GW8" s="294"/>
      <c r="GX8" s="294"/>
      <c r="GY8" s="294"/>
      <c r="GZ8" s="294"/>
      <c r="HA8" s="294"/>
      <c r="HB8" s="294"/>
      <c r="HC8" s="294"/>
      <c r="HD8" s="294"/>
      <c r="HE8" s="294"/>
      <c r="HF8" s="294"/>
      <c r="HG8" s="294"/>
      <c r="HH8" s="294"/>
      <c r="HI8" s="294"/>
      <c r="HJ8" s="294"/>
      <c r="HK8" s="294"/>
      <c r="HL8" s="294"/>
      <c r="HM8" s="294"/>
      <c r="HN8" s="294"/>
      <c r="HO8" s="294"/>
      <c r="HP8" s="294"/>
      <c r="HQ8" s="294"/>
      <c r="HR8" s="294"/>
      <c r="HS8" s="294"/>
      <c r="HT8" s="294"/>
      <c r="HU8" s="294"/>
      <c r="HV8" s="294"/>
      <c r="HW8" s="294"/>
      <c r="HX8" s="294"/>
      <c r="HY8" s="294"/>
      <c r="HZ8" s="294"/>
      <c r="IA8" s="294"/>
      <c r="IB8" s="294"/>
      <c r="IC8" s="294"/>
      <c r="ID8" s="294"/>
      <c r="IE8" s="294"/>
      <c r="IF8" s="294"/>
    </row>
    <row r="9" spans="1:240" s="280" customFormat="1" ht="231.75" customHeight="1" x14ac:dyDescent="0.2">
      <c r="A9" s="263">
        <f t="shared" si="0"/>
        <v>35</v>
      </c>
      <c r="B9" s="318" t="s">
        <v>193</v>
      </c>
      <c r="C9" s="357">
        <v>33</v>
      </c>
      <c r="D9" s="422" t="s">
        <v>248</v>
      </c>
      <c r="E9" s="301" t="s">
        <v>757</v>
      </c>
      <c r="F9" s="261" t="s">
        <v>758</v>
      </c>
      <c r="G9" s="424" t="s">
        <v>189</v>
      </c>
      <c r="H9" s="425" t="s">
        <v>190</v>
      </c>
      <c r="I9" s="248">
        <v>1000000</v>
      </c>
      <c r="J9" s="256"/>
      <c r="K9" s="259">
        <v>42578</v>
      </c>
      <c r="L9" s="296">
        <f>+K9+63</f>
        <v>42641</v>
      </c>
      <c r="M9" s="296">
        <f t="shared" si="1"/>
        <v>42648</v>
      </c>
      <c r="N9" s="263">
        <v>20</v>
      </c>
      <c r="O9" s="296">
        <f>+M9+N9</f>
        <v>42668</v>
      </c>
      <c r="P9" s="356" t="s">
        <v>682</v>
      </c>
      <c r="Q9" s="356" t="s">
        <v>837</v>
      </c>
      <c r="R9" s="359" t="s">
        <v>681</v>
      </c>
      <c r="S9" s="522" t="s">
        <v>799</v>
      </c>
      <c r="T9" s="521" t="s">
        <v>838</v>
      </c>
      <c r="U9" s="355" t="s">
        <v>662</v>
      </c>
      <c r="V9" s="256"/>
      <c r="W9" s="256"/>
      <c r="X9" s="256"/>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c r="CD9" s="294"/>
      <c r="CE9" s="294"/>
      <c r="CF9" s="294"/>
      <c r="CG9" s="294"/>
      <c r="CH9" s="294"/>
      <c r="CI9" s="294"/>
      <c r="CJ9" s="294"/>
      <c r="CK9" s="294"/>
      <c r="CL9" s="294"/>
      <c r="CM9" s="294"/>
      <c r="CN9" s="294"/>
      <c r="CO9" s="294"/>
      <c r="CP9" s="294"/>
      <c r="CQ9" s="294"/>
      <c r="CR9" s="294"/>
      <c r="CS9" s="294"/>
      <c r="CT9" s="294"/>
      <c r="CU9" s="294"/>
      <c r="CV9" s="294"/>
      <c r="CW9" s="294"/>
      <c r="CX9" s="294"/>
      <c r="CY9" s="294"/>
      <c r="CZ9" s="294"/>
      <c r="DA9" s="294"/>
      <c r="DB9" s="294"/>
      <c r="DC9" s="294"/>
      <c r="DD9" s="294"/>
      <c r="DE9" s="294"/>
      <c r="DF9" s="294"/>
      <c r="DG9" s="294"/>
      <c r="DH9" s="294"/>
      <c r="DI9" s="294"/>
      <c r="DJ9" s="294"/>
      <c r="DK9" s="294"/>
      <c r="DL9" s="294"/>
      <c r="DM9" s="294"/>
      <c r="DN9" s="294"/>
      <c r="DO9" s="294"/>
      <c r="DP9" s="294"/>
      <c r="DQ9" s="294"/>
      <c r="DR9" s="294"/>
      <c r="DS9" s="294"/>
      <c r="DT9" s="294"/>
      <c r="DU9" s="294"/>
      <c r="DV9" s="294"/>
      <c r="DW9" s="294"/>
      <c r="DX9" s="294"/>
      <c r="DY9" s="294"/>
      <c r="DZ9" s="294"/>
      <c r="EA9" s="294"/>
      <c r="EB9" s="294"/>
      <c r="EC9" s="294"/>
      <c r="ED9" s="294"/>
      <c r="EE9" s="294"/>
      <c r="EF9" s="294"/>
      <c r="EG9" s="294"/>
      <c r="EH9" s="294"/>
      <c r="EI9" s="294"/>
      <c r="EJ9" s="294"/>
      <c r="EK9" s="294"/>
      <c r="EL9" s="294"/>
      <c r="EM9" s="294"/>
      <c r="EN9" s="294"/>
      <c r="EO9" s="294"/>
      <c r="EP9" s="294"/>
      <c r="EQ9" s="294"/>
      <c r="ER9" s="294"/>
      <c r="ES9" s="294"/>
      <c r="ET9" s="294"/>
      <c r="EU9" s="294"/>
      <c r="EV9" s="294"/>
      <c r="EW9" s="294"/>
      <c r="EX9" s="294"/>
      <c r="EY9" s="294"/>
      <c r="EZ9" s="294"/>
      <c r="FA9" s="294"/>
      <c r="FB9" s="294"/>
      <c r="FC9" s="294"/>
      <c r="FD9" s="294"/>
      <c r="FE9" s="294"/>
      <c r="FF9" s="294"/>
      <c r="FG9" s="294"/>
      <c r="FH9" s="294"/>
      <c r="FI9" s="294"/>
      <c r="FJ9" s="294"/>
      <c r="FK9" s="294"/>
      <c r="FL9" s="294"/>
      <c r="FM9" s="294"/>
      <c r="FN9" s="294"/>
      <c r="FO9" s="294"/>
      <c r="FP9" s="294"/>
      <c r="FQ9" s="294"/>
      <c r="FR9" s="294"/>
      <c r="FS9" s="294"/>
      <c r="FT9" s="294"/>
      <c r="FU9" s="294"/>
      <c r="FV9" s="294"/>
      <c r="FW9" s="294"/>
      <c r="FX9" s="294"/>
      <c r="FY9" s="294"/>
      <c r="FZ9" s="294"/>
      <c r="GA9" s="294"/>
      <c r="GB9" s="294"/>
      <c r="GC9" s="294"/>
      <c r="GD9" s="294"/>
      <c r="GE9" s="294"/>
      <c r="GF9" s="294"/>
      <c r="GG9" s="294"/>
      <c r="GH9" s="294"/>
      <c r="GI9" s="294"/>
      <c r="GJ9" s="294"/>
      <c r="GK9" s="294"/>
      <c r="GL9" s="294"/>
      <c r="GM9" s="294"/>
      <c r="GN9" s="294"/>
      <c r="GO9" s="294"/>
      <c r="GP9" s="294"/>
      <c r="GQ9" s="294"/>
      <c r="GR9" s="294"/>
      <c r="GS9" s="294"/>
      <c r="GT9" s="294"/>
      <c r="GU9" s="294"/>
      <c r="GV9" s="294"/>
      <c r="GW9" s="294"/>
      <c r="GX9" s="294"/>
      <c r="GY9" s="294"/>
      <c r="GZ9" s="294"/>
      <c r="HA9" s="294"/>
      <c r="HB9" s="294"/>
      <c r="HC9" s="294"/>
      <c r="HD9" s="294"/>
      <c r="HE9" s="294"/>
      <c r="HF9" s="294"/>
      <c r="HG9" s="294"/>
      <c r="HH9" s="294"/>
      <c r="HI9" s="294"/>
      <c r="HJ9" s="294"/>
      <c r="HK9" s="294"/>
      <c r="HL9" s="294"/>
      <c r="HM9" s="294"/>
      <c r="HN9" s="294"/>
      <c r="HO9" s="294"/>
      <c r="HP9" s="294"/>
      <c r="HQ9" s="294"/>
      <c r="HR9" s="294"/>
      <c r="HS9" s="294"/>
      <c r="HT9" s="294"/>
      <c r="HU9" s="294"/>
      <c r="HV9" s="294"/>
      <c r="HW9" s="294"/>
      <c r="HX9" s="294"/>
      <c r="HY9" s="294"/>
      <c r="HZ9" s="294"/>
      <c r="IA9" s="294"/>
      <c r="IB9" s="294"/>
      <c r="IC9" s="294"/>
      <c r="ID9" s="294"/>
      <c r="IE9" s="294"/>
      <c r="IF9" s="294"/>
    </row>
    <row r="10" spans="1:240" s="280" customFormat="1" ht="231.75" customHeight="1" x14ac:dyDescent="0.2">
      <c r="A10" s="263">
        <f t="shared" si="0"/>
        <v>36</v>
      </c>
      <c r="B10" s="318" t="s">
        <v>193</v>
      </c>
      <c r="C10" s="357">
        <v>33</v>
      </c>
      <c r="D10" s="422" t="s">
        <v>248</v>
      </c>
      <c r="E10" s="301" t="s">
        <v>757</v>
      </c>
      <c r="F10" s="261" t="s">
        <v>758</v>
      </c>
      <c r="G10" s="424" t="s">
        <v>189</v>
      </c>
      <c r="H10" s="425" t="s">
        <v>190</v>
      </c>
      <c r="I10" s="514">
        <v>5800000</v>
      </c>
      <c r="J10" s="516"/>
      <c r="K10" s="426">
        <v>42517</v>
      </c>
      <c r="L10" s="426">
        <f>+K10+63</f>
        <v>42580</v>
      </c>
      <c r="M10" s="426">
        <f t="shared" si="1"/>
        <v>42587</v>
      </c>
      <c r="N10" s="427">
        <v>30</v>
      </c>
      <c r="O10" s="428">
        <f>+M10+N10</f>
        <v>42617</v>
      </c>
      <c r="P10" s="429" t="s">
        <v>683</v>
      </c>
      <c r="Q10" s="356" t="s">
        <v>772</v>
      </c>
      <c r="R10" s="519" t="s">
        <v>684</v>
      </c>
      <c r="S10" s="522" t="s">
        <v>799</v>
      </c>
      <c r="T10" s="523"/>
      <c r="U10" s="372"/>
      <c r="V10" s="256"/>
      <c r="W10" s="256"/>
      <c r="X10" s="256"/>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c r="CD10" s="294"/>
      <c r="CE10" s="294"/>
      <c r="CF10" s="294"/>
      <c r="CG10" s="294"/>
      <c r="CH10" s="294"/>
      <c r="CI10" s="294"/>
      <c r="CJ10" s="294"/>
      <c r="CK10" s="294"/>
      <c r="CL10" s="294"/>
      <c r="CM10" s="294"/>
      <c r="CN10" s="294"/>
      <c r="CO10" s="294"/>
      <c r="CP10" s="294"/>
      <c r="CQ10" s="294"/>
      <c r="CR10" s="294"/>
      <c r="CS10" s="294"/>
      <c r="CT10" s="294"/>
      <c r="CU10" s="294"/>
      <c r="CV10" s="294"/>
      <c r="CW10" s="294"/>
      <c r="CX10" s="294"/>
      <c r="CY10" s="294"/>
      <c r="CZ10" s="294"/>
      <c r="DA10" s="294"/>
      <c r="DB10" s="294"/>
      <c r="DC10" s="294"/>
      <c r="DD10" s="294"/>
      <c r="DE10" s="294"/>
      <c r="DF10" s="294"/>
      <c r="DG10" s="294"/>
      <c r="DH10" s="294"/>
      <c r="DI10" s="294"/>
      <c r="DJ10" s="294"/>
      <c r="DK10" s="294"/>
      <c r="DL10" s="294"/>
      <c r="DM10" s="294"/>
      <c r="DN10" s="294"/>
      <c r="DO10" s="294"/>
      <c r="DP10" s="294"/>
      <c r="DQ10" s="294"/>
      <c r="DR10" s="294"/>
      <c r="DS10" s="294"/>
      <c r="DT10" s="294"/>
      <c r="DU10" s="294"/>
      <c r="DV10" s="294"/>
      <c r="DW10" s="294"/>
      <c r="DX10" s="294"/>
      <c r="DY10" s="294"/>
      <c r="DZ10" s="294"/>
      <c r="EA10" s="294"/>
      <c r="EB10" s="294"/>
      <c r="EC10" s="294"/>
      <c r="ED10" s="294"/>
      <c r="EE10" s="294"/>
      <c r="EF10" s="294"/>
      <c r="EG10" s="294"/>
      <c r="EH10" s="294"/>
      <c r="EI10" s="294"/>
      <c r="EJ10" s="294"/>
      <c r="EK10" s="294"/>
      <c r="EL10" s="294"/>
      <c r="EM10" s="294"/>
      <c r="EN10" s="294"/>
      <c r="EO10" s="294"/>
      <c r="EP10" s="294"/>
      <c r="EQ10" s="294"/>
      <c r="ER10" s="294"/>
      <c r="ES10" s="294"/>
      <c r="ET10" s="294"/>
      <c r="EU10" s="294"/>
      <c r="EV10" s="294"/>
      <c r="EW10" s="294"/>
      <c r="EX10" s="294"/>
      <c r="EY10" s="294"/>
      <c r="EZ10" s="294"/>
      <c r="FA10" s="294"/>
      <c r="FB10" s="294"/>
      <c r="FC10" s="294"/>
      <c r="FD10" s="294"/>
      <c r="FE10" s="294"/>
      <c r="FF10" s="294"/>
      <c r="FG10" s="294"/>
      <c r="FH10" s="294"/>
      <c r="FI10" s="294"/>
      <c r="FJ10" s="294"/>
      <c r="FK10" s="294"/>
      <c r="FL10" s="294"/>
      <c r="FM10" s="294"/>
      <c r="FN10" s="294"/>
      <c r="FO10" s="294"/>
      <c r="FP10" s="294"/>
      <c r="FQ10" s="294"/>
      <c r="FR10" s="294"/>
      <c r="FS10" s="294"/>
      <c r="FT10" s="294"/>
      <c r="FU10" s="294"/>
      <c r="FV10" s="294"/>
      <c r="FW10" s="294"/>
      <c r="FX10" s="294"/>
      <c r="FY10" s="294"/>
      <c r="FZ10" s="294"/>
      <c r="GA10" s="294"/>
      <c r="GB10" s="294"/>
      <c r="GC10" s="294"/>
      <c r="GD10" s="294"/>
      <c r="GE10" s="294"/>
      <c r="GF10" s="294"/>
      <c r="GG10" s="294"/>
      <c r="GH10" s="294"/>
      <c r="GI10" s="294"/>
      <c r="GJ10" s="294"/>
      <c r="GK10" s="294"/>
      <c r="GL10" s="294"/>
      <c r="GM10" s="294"/>
      <c r="GN10" s="294"/>
      <c r="GO10" s="294"/>
      <c r="GP10" s="294"/>
      <c r="GQ10" s="294"/>
      <c r="GR10" s="294"/>
      <c r="GS10" s="294"/>
      <c r="GT10" s="294"/>
      <c r="GU10" s="294"/>
      <c r="GV10" s="294"/>
      <c r="GW10" s="294"/>
      <c r="GX10" s="294"/>
      <c r="GY10" s="294"/>
      <c r="GZ10" s="294"/>
      <c r="HA10" s="294"/>
      <c r="HB10" s="294"/>
      <c r="HC10" s="294"/>
      <c r="HD10" s="294"/>
      <c r="HE10" s="294"/>
      <c r="HF10" s="294"/>
      <c r="HG10" s="294"/>
      <c r="HH10" s="294"/>
      <c r="HI10" s="294"/>
      <c r="HJ10" s="294"/>
      <c r="HK10" s="294"/>
      <c r="HL10" s="294"/>
      <c r="HM10" s="294"/>
      <c r="HN10" s="294"/>
      <c r="HO10" s="294"/>
      <c r="HP10" s="294"/>
      <c r="HQ10" s="294"/>
      <c r="HR10" s="294"/>
      <c r="HS10" s="294"/>
      <c r="HT10" s="294"/>
      <c r="HU10" s="294"/>
      <c r="HV10" s="294"/>
      <c r="HW10" s="294"/>
      <c r="HX10" s="294"/>
      <c r="HY10" s="294"/>
      <c r="HZ10" s="294"/>
      <c r="IA10" s="294"/>
      <c r="IB10" s="294"/>
      <c r="IC10" s="294"/>
      <c r="ID10" s="294"/>
      <c r="IE10" s="294"/>
      <c r="IF10" s="294"/>
    </row>
    <row r="11" spans="1:240" s="280" customFormat="1" ht="231.75" customHeight="1" x14ac:dyDescent="0.2">
      <c r="A11" s="263">
        <f t="shared" si="0"/>
        <v>37</v>
      </c>
      <c r="B11" s="318" t="s">
        <v>193</v>
      </c>
      <c r="C11" s="357">
        <v>33</v>
      </c>
      <c r="D11" s="422" t="s">
        <v>248</v>
      </c>
      <c r="E11" s="301" t="s">
        <v>757</v>
      </c>
      <c r="F11" s="261" t="s">
        <v>758</v>
      </c>
      <c r="G11" s="424" t="s">
        <v>189</v>
      </c>
      <c r="H11" s="425" t="s">
        <v>190</v>
      </c>
      <c r="I11" s="514">
        <v>22000000</v>
      </c>
      <c r="J11" s="516"/>
      <c r="K11" s="430">
        <v>42661</v>
      </c>
      <c r="L11" s="430">
        <f>+K11+63</f>
        <v>42724</v>
      </c>
      <c r="M11" s="430">
        <f t="shared" si="1"/>
        <v>42731</v>
      </c>
      <c r="N11" s="431">
        <v>60</v>
      </c>
      <c r="O11" s="432">
        <f>+M11+N11</f>
        <v>42791</v>
      </c>
      <c r="P11" s="433" t="s">
        <v>685</v>
      </c>
      <c r="Q11" s="356" t="s">
        <v>773</v>
      </c>
      <c r="R11" s="519" t="s">
        <v>686</v>
      </c>
      <c r="S11" s="522" t="s">
        <v>799</v>
      </c>
      <c r="T11" s="523"/>
      <c r="U11" s="372"/>
      <c r="V11" s="256"/>
      <c r="W11" s="256"/>
      <c r="X11" s="256"/>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4"/>
      <c r="BG11" s="294"/>
      <c r="BH11" s="294"/>
      <c r="BI11" s="294"/>
      <c r="BJ11" s="294"/>
      <c r="BK11" s="294"/>
      <c r="BL11" s="294"/>
      <c r="BM11" s="294"/>
      <c r="BN11" s="294"/>
      <c r="BO11" s="294"/>
      <c r="BP11" s="294"/>
      <c r="BQ11" s="294"/>
      <c r="BR11" s="294"/>
      <c r="BS11" s="294"/>
      <c r="BT11" s="294"/>
      <c r="BU11" s="294"/>
      <c r="BV11" s="294"/>
      <c r="BW11" s="294"/>
      <c r="BX11" s="294"/>
      <c r="BY11" s="294"/>
      <c r="BZ11" s="294"/>
      <c r="CA11" s="294"/>
      <c r="CB11" s="294"/>
      <c r="CC11" s="294"/>
      <c r="CD11" s="294"/>
      <c r="CE11" s="294"/>
      <c r="CF11" s="294"/>
      <c r="CG11" s="294"/>
      <c r="CH11" s="294"/>
      <c r="CI11" s="294"/>
      <c r="CJ11" s="294"/>
      <c r="CK11" s="294"/>
      <c r="CL11" s="294"/>
      <c r="CM11" s="294"/>
      <c r="CN11" s="294"/>
      <c r="CO11" s="294"/>
      <c r="CP11" s="294"/>
      <c r="CQ11" s="294"/>
      <c r="CR11" s="294"/>
      <c r="CS11" s="294"/>
      <c r="CT11" s="294"/>
      <c r="CU11" s="294"/>
      <c r="CV11" s="294"/>
      <c r="CW11" s="294"/>
      <c r="CX11" s="294"/>
      <c r="CY11" s="294"/>
      <c r="CZ11" s="294"/>
      <c r="DA11" s="294"/>
      <c r="DB11" s="294"/>
      <c r="DC11" s="294"/>
      <c r="DD11" s="294"/>
      <c r="DE11" s="294"/>
      <c r="DF11" s="294"/>
      <c r="DG11" s="294"/>
      <c r="DH11" s="294"/>
      <c r="DI11" s="294"/>
      <c r="DJ11" s="294"/>
      <c r="DK11" s="294"/>
      <c r="DL11" s="294"/>
      <c r="DM11" s="294"/>
      <c r="DN11" s="294"/>
      <c r="DO11" s="294"/>
      <c r="DP11" s="294"/>
      <c r="DQ11" s="294"/>
      <c r="DR11" s="294"/>
      <c r="DS11" s="294"/>
      <c r="DT11" s="294"/>
      <c r="DU11" s="294"/>
      <c r="DV11" s="294"/>
      <c r="DW11" s="294"/>
      <c r="DX11" s="294"/>
      <c r="DY11" s="294"/>
      <c r="DZ11" s="294"/>
      <c r="EA11" s="294"/>
      <c r="EB11" s="294"/>
      <c r="EC11" s="294"/>
      <c r="ED11" s="294"/>
      <c r="EE11" s="294"/>
      <c r="EF11" s="294"/>
      <c r="EG11" s="294"/>
      <c r="EH11" s="294"/>
      <c r="EI11" s="294"/>
      <c r="EJ11" s="294"/>
      <c r="EK11" s="294"/>
      <c r="EL11" s="294"/>
      <c r="EM11" s="294"/>
      <c r="EN11" s="294"/>
      <c r="EO11" s="294"/>
      <c r="EP11" s="294"/>
      <c r="EQ11" s="294"/>
      <c r="ER11" s="294"/>
      <c r="ES11" s="294"/>
      <c r="ET11" s="294"/>
      <c r="EU11" s="294"/>
      <c r="EV11" s="294"/>
      <c r="EW11" s="294"/>
      <c r="EX11" s="294"/>
      <c r="EY11" s="294"/>
      <c r="EZ11" s="294"/>
      <c r="FA11" s="294"/>
      <c r="FB11" s="294"/>
      <c r="FC11" s="294"/>
      <c r="FD11" s="294"/>
      <c r="FE11" s="294"/>
      <c r="FF11" s="294"/>
      <c r="FG11" s="294"/>
      <c r="FH11" s="294"/>
      <c r="FI11" s="294"/>
      <c r="FJ11" s="294"/>
      <c r="FK11" s="294"/>
      <c r="FL11" s="294"/>
      <c r="FM11" s="294"/>
      <c r="FN11" s="294"/>
      <c r="FO11" s="294"/>
      <c r="FP11" s="294"/>
      <c r="FQ11" s="294"/>
      <c r="FR11" s="294"/>
      <c r="FS11" s="294"/>
      <c r="FT11" s="294"/>
      <c r="FU11" s="294"/>
      <c r="FV11" s="294"/>
      <c r="FW11" s="294"/>
      <c r="FX11" s="294"/>
      <c r="FY11" s="294"/>
      <c r="FZ11" s="294"/>
      <c r="GA11" s="294"/>
      <c r="GB11" s="294"/>
      <c r="GC11" s="294"/>
      <c r="GD11" s="294"/>
      <c r="GE11" s="294"/>
      <c r="GF11" s="294"/>
      <c r="GG11" s="294"/>
      <c r="GH11" s="294"/>
      <c r="GI11" s="294"/>
      <c r="GJ11" s="294"/>
      <c r="GK11" s="294"/>
      <c r="GL11" s="294"/>
      <c r="GM11" s="294"/>
      <c r="GN11" s="294"/>
      <c r="GO11" s="294"/>
      <c r="GP11" s="294"/>
      <c r="GQ11" s="294"/>
      <c r="GR11" s="294"/>
      <c r="GS11" s="294"/>
      <c r="GT11" s="294"/>
      <c r="GU11" s="294"/>
      <c r="GV11" s="294"/>
      <c r="GW11" s="294"/>
      <c r="GX11" s="294"/>
      <c r="GY11" s="294"/>
      <c r="GZ11" s="294"/>
      <c r="HA11" s="294"/>
      <c r="HB11" s="294"/>
      <c r="HC11" s="294"/>
      <c r="HD11" s="294"/>
      <c r="HE11" s="294"/>
      <c r="HF11" s="294"/>
      <c r="HG11" s="294"/>
      <c r="HH11" s="294"/>
      <c r="HI11" s="294"/>
      <c r="HJ11" s="294"/>
      <c r="HK11" s="294"/>
      <c r="HL11" s="294"/>
      <c r="HM11" s="294"/>
      <c r="HN11" s="294"/>
      <c r="HO11" s="294"/>
      <c r="HP11" s="294"/>
      <c r="HQ11" s="294"/>
      <c r="HR11" s="294"/>
      <c r="HS11" s="294"/>
      <c r="HT11" s="294"/>
      <c r="HU11" s="294"/>
      <c r="HV11" s="294"/>
      <c r="HW11" s="294"/>
      <c r="HX11" s="294"/>
      <c r="HY11" s="294"/>
      <c r="HZ11" s="294"/>
      <c r="IA11" s="294"/>
      <c r="IB11" s="294"/>
      <c r="IC11" s="294"/>
      <c r="ID11" s="294"/>
      <c r="IE11" s="294"/>
      <c r="IF11" s="294"/>
    </row>
    <row r="12" spans="1:240" s="280" customFormat="1" ht="171" customHeight="1" x14ac:dyDescent="0.2">
      <c r="A12" s="263">
        <f t="shared" si="0"/>
        <v>38</v>
      </c>
      <c r="B12" s="318" t="s">
        <v>193</v>
      </c>
      <c r="C12" s="357">
        <v>33</v>
      </c>
      <c r="D12" s="434" t="s">
        <v>248</v>
      </c>
      <c r="E12" s="301" t="s">
        <v>757</v>
      </c>
      <c r="F12" s="261" t="s">
        <v>758</v>
      </c>
      <c r="G12" s="261" t="s">
        <v>189</v>
      </c>
      <c r="H12" s="261" t="s">
        <v>66</v>
      </c>
      <c r="I12" s="514">
        <v>5495344</v>
      </c>
      <c r="J12" s="516"/>
      <c r="K12" s="259">
        <v>42517</v>
      </c>
      <c r="L12" s="259">
        <v>42609</v>
      </c>
      <c r="M12" s="259">
        <f t="shared" si="1"/>
        <v>42616</v>
      </c>
      <c r="N12" s="435">
        <v>45</v>
      </c>
      <c r="O12" s="259">
        <f>+M12+N12</f>
        <v>42661</v>
      </c>
      <c r="P12" s="261" t="s">
        <v>260</v>
      </c>
      <c r="Q12" s="356" t="s">
        <v>774</v>
      </c>
      <c r="R12" s="359" t="s">
        <v>261</v>
      </c>
      <c r="S12" s="522" t="s">
        <v>799</v>
      </c>
      <c r="T12" s="523"/>
      <c r="U12" s="372"/>
      <c r="V12" s="256"/>
      <c r="W12" s="256"/>
      <c r="X12" s="256"/>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294"/>
      <c r="BG12" s="294"/>
      <c r="BH12" s="294"/>
      <c r="BI12" s="294"/>
      <c r="BJ12" s="294"/>
      <c r="BK12" s="294"/>
      <c r="BL12" s="294"/>
      <c r="BM12" s="294"/>
      <c r="BN12" s="294"/>
      <c r="BO12" s="294"/>
      <c r="BP12" s="294"/>
      <c r="BQ12" s="294"/>
      <c r="BR12" s="294"/>
      <c r="BS12" s="294"/>
      <c r="BT12" s="294"/>
      <c r="BU12" s="294"/>
      <c r="BV12" s="294"/>
      <c r="BW12" s="294"/>
      <c r="BX12" s="294"/>
      <c r="BY12" s="294"/>
      <c r="BZ12" s="294"/>
      <c r="CA12" s="294"/>
      <c r="CB12" s="294"/>
      <c r="CC12" s="294"/>
      <c r="CD12" s="294"/>
      <c r="CE12" s="294"/>
      <c r="CF12" s="294"/>
      <c r="CG12" s="294"/>
      <c r="CH12" s="294"/>
      <c r="CI12" s="294"/>
      <c r="CJ12" s="294"/>
      <c r="CK12" s="294"/>
      <c r="CL12" s="294"/>
      <c r="CM12" s="294"/>
      <c r="CN12" s="294"/>
      <c r="CO12" s="294"/>
      <c r="CP12" s="294"/>
      <c r="CQ12" s="294"/>
      <c r="CR12" s="294"/>
      <c r="CS12" s="294"/>
      <c r="CT12" s="294"/>
      <c r="CU12" s="294"/>
      <c r="CV12" s="294"/>
      <c r="CW12" s="294"/>
      <c r="CX12" s="294"/>
      <c r="CY12" s="294"/>
      <c r="CZ12" s="294"/>
      <c r="DA12" s="294"/>
      <c r="DB12" s="294"/>
      <c r="DC12" s="294"/>
      <c r="DD12" s="294"/>
      <c r="DE12" s="294"/>
      <c r="DF12" s="294"/>
      <c r="DG12" s="294"/>
      <c r="DH12" s="294"/>
      <c r="DI12" s="294"/>
      <c r="DJ12" s="294"/>
      <c r="DK12" s="294"/>
      <c r="DL12" s="294"/>
      <c r="DM12" s="294"/>
      <c r="DN12" s="294"/>
      <c r="DO12" s="294"/>
      <c r="DP12" s="294"/>
      <c r="DQ12" s="294"/>
      <c r="DR12" s="294"/>
      <c r="DS12" s="294"/>
      <c r="DT12" s="294"/>
      <c r="DU12" s="294"/>
      <c r="DV12" s="294"/>
      <c r="DW12" s="294"/>
      <c r="DX12" s="294"/>
      <c r="DY12" s="294"/>
      <c r="DZ12" s="294"/>
      <c r="EA12" s="294"/>
      <c r="EB12" s="294"/>
      <c r="EC12" s="294"/>
      <c r="ED12" s="294"/>
      <c r="EE12" s="294"/>
      <c r="EF12" s="294"/>
      <c r="EG12" s="294"/>
      <c r="EH12" s="294"/>
      <c r="EI12" s="294"/>
      <c r="EJ12" s="294"/>
      <c r="EK12" s="294"/>
      <c r="EL12" s="294"/>
      <c r="EM12" s="294"/>
      <c r="EN12" s="294"/>
      <c r="EO12" s="294"/>
      <c r="EP12" s="294"/>
      <c r="EQ12" s="294"/>
      <c r="ER12" s="294"/>
      <c r="ES12" s="294"/>
      <c r="ET12" s="294"/>
      <c r="EU12" s="294"/>
      <c r="EV12" s="294"/>
      <c r="EW12" s="294"/>
      <c r="EX12" s="294"/>
      <c r="EY12" s="294"/>
      <c r="EZ12" s="294"/>
      <c r="FA12" s="294"/>
      <c r="FB12" s="294"/>
      <c r="FC12" s="294"/>
      <c r="FD12" s="294"/>
      <c r="FE12" s="294"/>
      <c r="FF12" s="294"/>
      <c r="FG12" s="294"/>
      <c r="FH12" s="294"/>
      <c r="FI12" s="294"/>
      <c r="FJ12" s="294"/>
      <c r="FK12" s="294"/>
      <c r="FL12" s="294"/>
      <c r="FM12" s="294"/>
      <c r="FN12" s="294"/>
      <c r="FO12" s="294"/>
      <c r="FP12" s="294"/>
      <c r="FQ12" s="294"/>
      <c r="FR12" s="294"/>
      <c r="FS12" s="294"/>
      <c r="FT12" s="294"/>
      <c r="FU12" s="294"/>
      <c r="FV12" s="294"/>
      <c r="FW12" s="294"/>
      <c r="FX12" s="294"/>
      <c r="FY12" s="294"/>
      <c r="FZ12" s="294"/>
      <c r="GA12" s="294"/>
      <c r="GB12" s="294"/>
      <c r="GC12" s="294"/>
      <c r="GD12" s="294"/>
      <c r="GE12" s="294"/>
      <c r="GF12" s="294"/>
      <c r="GG12" s="294"/>
      <c r="GH12" s="294"/>
      <c r="GI12" s="294"/>
      <c r="GJ12" s="294"/>
      <c r="GK12" s="294"/>
      <c r="GL12" s="294"/>
      <c r="GM12" s="294"/>
      <c r="GN12" s="294"/>
      <c r="GO12" s="294"/>
      <c r="GP12" s="294"/>
      <c r="GQ12" s="294"/>
      <c r="GR12" s="294"/>
      <c r="GS12" s="294"/>
      <c r="GT12" s="294"/>
      <c r="GU12" s="294"/>
      <c r="GV12" s="294"/>
      <c r="GW12" s="294"/>
      <c r="GX12" s="294"/>
      <c r="GY12" s="294"/>
      <c r="GZ12" s="294"/>
      <c r="HA12" s="294"/>
      <c r="HB12" s="294"/>
      <c r="HC12" s="294"/>
      <c r="HD12" s="294"/>
      <c r="HE12" s="294"/>
      <c r="HF12" s="294"/>
      <c r="HG12" s="294"/>
      <c r="HH12" s="294"/>
      <c r="HI12" s="294"/>
      <c r="HJ12" s="294"/>
      <c r="HK12" s="294"/>
      <c r="HL12" s="294"/>
      <c r="HM12" s="294"/>
      <c r="HN12" s="294"/>
      <c r="HO12" s="294"/>
      <c r="HP12" s="294"/>
      <c r="HQ12" s="294"/>
      <c r="HR12" s="294"/>
      <c r="HS12" s="294"/>
      <c r="HT12" s="294"/>
      <c r="HU12" s="294"/>
      <c r="HV12" s="294"/>
      <c r="HW12" s="294"/>
      <c r="HX12" s="294"/>
      <c r="HY12" s="294"/>
      <c r="HZ12" s="294"/>
      <c r="IA12" s="294"/>
      <c r="IB12" s="294"/>
      <c r="IC12" s="294"/>
      <c r="ID12" s="294"/>
      <c r="IE12" s="294"/>
      <c r="IF12" s="294"/>
    </row>
    <row r="13" spans="1:240" s="280" customFormat="1" ht="171" customHeight="1" x14ac:dyDescent="0.2">
      <c r="A13" s="263">
        <f t="shared" si="0"/>
        <v>39</v>
      </c>
      <c r="B13" s="318" t="s">
        <v>193</v>
      </c>
      <c r="C13" s="357">
        <v>33</v>
      </c>
      <c r="D13" s="434" t="s">
        <v>248</v>
      </c>
      <c r="E13" s="301" t="s">
        <v>757</v>
      </c>
      <c r="F13" s="261" t="s">
        <v>758</v>
      </c>
      <c r="G13" s="261" t="s">
        <v>189</v>
      </c>
      <c r="H13" s="261" t="s">
        <v>66</v>
      </c>
      <c r="I13" s="514">
        <v>14000000</v>
      </c>
      <c r="J13" s="516"/>
      <c r="K13" s="259">
        <v>42489</v>
      </c>
      <c r="L13" s="259">
        <f>+K13+63</f>
        <v>42552</v>
      </c>
      <c r="M13" s="259">
        <f t="shared" si="1"/>
        <v>42559</v>
      </c>
      <c r="N13" s="435">
        <v>120</v>
      </c>
      <c r="O13" s="259">
        <f>+M13+N13</f>
        <v>42679</v>
      </c>
      <c r="P13" s="261" t="s">
        <v>262</v>
      </c>
      <c r="Q13" s="356" t="s">
        <v>775</v>
      </c>
      <c r="R13" s="359" t="s">
        <v>263</v>
      </c>
      <c r="S13" s="522" t="s">
        <v>799</v>
      </c>
      <c r="T13" s="523"/>
      <c r="U13" s="372"/>
      <c r="V13" s="256"/>
      <c r="W13" s="256"/>
      <c r="X13" s="256"/>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94"/>
      <c r="CF13" s="294"/>
      <c r="CG13" s="294"/>
      <c r="CH13" s="294"/>
      <c r="CI13" s="294"/>
      <c r="CJ13" s="294"/>
      <c r="CK13" s="294"/>
      <c r="CL13" s="294"/>
      <c r="CM13" s="294"/>
      <c r="CN13" s="294"/>
      <c r="CO13" s="294"/>
      <c r="CP13" s="294"/>
      <c r="CQ13" s="294"/>
      <c r="CR13" s="294"/>
      <c r="CS13" s="294"/>
      <c r="CT13" s="294"/>
      <c r="CU13" s="294"/>
      <c r="CV13" s="294"/>
      <c r="CW13" s="294"/>
      <c r="CX13" s="294"/>
      <c r="CY13" s="294"/>
      <c r="CZ13" s="294"/>
      <c r="DA13" s="294"/>
      <c r="DB13" s="294"/>
      <c r="DC13" s="294"/>
      <c r="DD13" s="294"/>
      <c r="DE13" s="294"/>
      <c r="DF13" s="294"/>
      <c r="DG13" s="294"/>
      <c r="DH13" s="294"/>
      <c r="DI13" s="294"/>
      <c r="DJ13" s="294"/>
      <c r="DK13" s="294"/>
      <c r="DL13" s="294"/>
      <c r="DM13" s="294"/>
      <c r="DN13" s="294"/>
      <c r="DO13" s="294"/>
      <c r="DP13" s="294"/>
      <c r="DQ13" s="294"/>
      <c r="DR13" s="294"/>
      <c r="DS13" s="294"/>
      <c r="DT13" s="294"/>
      <c r="DU13" s="294"/>
      <c r="DV13" s="294"/>
      <c r="DW13" s="294"/>
      <c r="DX13" s="294"/>
      <c r="DY13" s="294"/>
      <c r="DZ13" s="294"/>
      <c r="EA13" s="294"/>
      <c r="EB13" s="294"/>
      <c r="EC13" s="294"/>
      <c r="ED13" s="294"/>
      <c r="EE13" s="294"/>
      <c r="EF13" s="294"/>
      <c r="EG13" s="294"/>
      <c r="EH13" s="294"/>
      <c r="EI13" s="294"/>
      <c r="EJ13" s="294"/>
      <c r="EK13" s="294"/>
      <c r="EL13" s="294"/>
      <c r="EM13" s="294"/>
      <c r="EN13" s="294"/>
      <c r="EO13" s="294"/>
      <c r="EP13" s="294"/>
      <c r="EQ13" s="294"/>
      <c r="ER13" s="294"/>
      <c r="ES13" s="294"/>
      <c r="ET13" s="294"/>
      <c r="EU13" s="294"/>
      <c r="EV13" s="294"/>
      <c r="EW13" s="294"/>
      <c r="EX13" s="294"/>
      <c r="EY13" s="294"/>
      <c r="EZ13" s="294"/>
      <c r="FA13" s="294"/>
      <c r="FB13" s="294"/>
      <c r="FC13" s="294"/>
      <c r="FD13" s="294"/>
      <c r="FE13" s="294"/>
      <c r="FF13" s="294"/>
      <c r="FG13" s="294"/>
      <c r="FH13" s="294"/>
      <c r="FI13" s="294"/>
      <c r="FJ13" s="294"/>
      <c r="FK13" s="294"/>
      <c r="FL13" s="294"/>
      <c r="FM13" s="294"/>
      <c r="FN13" s="294"/>
      <c r="FO13" s="294"/>
      <c r="FP13" s="294"/>
      <c r="FQ13" s="294"/>
      <c r="FR13" s="294"/>
      <c r="FS13" s="294"/>
      <c r="FT13" s="294"/>
      <c r="FU13" s="294"/>
      <c r="FV13" s="294"/>
      <c r="FW13" s="294"/>
      <c r="FX13" s="294"/>
      <c r="FY13" s="294"/>
      <c r="FZ13" s="294"/>
      <c r="GA13" s="294"/>
      <c r="GB13" s="294"/>
      <c r="GC13" s="294"/>
      <c r="GD13" s="294"/>
      <c r="GE13" s="294"/>
      <c r="GF13" s="294"/>
      <c r="GG13" s="294"/>
      <c r="GH13" s="294"/>
      <c r="GI13" s="294"/>
      <c r="GJ13" s="294"/>
      <c r="GK13" s="294"/>
      <c r="GL13" s="294"/>
      <c r="GM13" s="294"/>
      <c r="GN13" s="294"/>
      <c r="GO13" s="294"/>
      <c r="GP13" s="294"/>
      <c r="GQ13" s="294"/>
      <c r="GR13" s="294"/>
      <c r="GS13" s="294"/>
      <c r="GT13" s="294"/>
      <c r="GU13" s="294"/>
      <c r="GV13" s="294"/>
      <c r="GW13" s="294"/>
      <c r="GX13" s="294"/>
      <c r="GY13" s="294"/>
      <c r="GZ13" s="294"/>
      <c r="HA13" s="294"/>
      <c r="HB13" s="294"/>
      <c r="HC13" s="294"/>
      <c r="HD13" s="294"/>
      <c r="HE13" s="294"/>
      <c r="HF13" s="294"/>
      <c r="HG13" s="294"/>
      <c r="HH13" s="294"/>
      <c r="HI13" s="294"/>
      <c r="HJ13" s="294"/>
      <c r="HK13" s="294"/>
      <c r="HL13" s="294"/>
      <c r="HM13" s="294"/>
      <c r="HN13" s="294"/>
      <c r="HO13" s="294"/>
      <c r="HP13" s="294"/>
      <c r="HQ13" s="294"/>
      <c r="HR13" s="294"/>
      <c r="HS13" s="294"/>
      <c r="HT13" s="294"/>
      <c r="HU13" s="294"/>
      <c r="HV13" s="294"/>
      <c r="HW13" s="294"/>
      <c r="HX13" s="294"/>
      <c r="HY13" s="294"/>
      <c r="HZ13" s="294"/>
      <c r="IA13" s="294"/>
      <c r="IB13" s="294"/>
      <c r="IC13" s="294"/>
      <c r="ID13" s="294"/>
      <c r="IE13" s="294"/>
      <c r="IF13" s="294"/>
    </row>
    <row r="14" spans="1:240" s="280" customFormat="1" ht="210.75" customHeight="1" x14ac:dyDescent="0.2">
      <c r="A14" s="263">
        <v>105</v>
      </c>
      <c r="B14" s="318" t="s">
        <v>193</v>
      </c>
      <c r="C14" s="290">
        <v>33</v>
      </c>
      <c r="D14" s="291" t="s">
        <v>248</v>
      </c>
      <c r="E14" s="301" t="s">
        <v>757</v>
      </c>
      <c r="F14" s="261" t="s">
        <v>758</v>
      </c>
      <c r="G14" s="272" t="s">
        <v>72</v>
      </c>
      <c r="H14" s="242" t="s">
        <v>26</v>
      </c>
      <c r="I14" s="247">
        <v>7000000</v>
      </c>
      <c r="J14" s="257"/>
      <c r="K14" s="258">
        <v>42569</v>
      </c>
      <c r="L14" s="259">
        <v>42600</v>
      </c>
      <c r="M14" s="259">
        <f>+L14+5</f>
        <v>42605</v>
      </c>
      <c r="N14" s="293">
        <v>360</v>
      </c>
      <c r="O14" s="259">
        <v>42969</v>
      </c>
      <c r="P14" s="272" t="s">
        <v>194</v>
      </c>
      <c r="Q14" s="242" t="s">
        <v>804</v>
      </c>
      <c r="R14" s="274" t="s">
        <v>264</v>
      </c>
      <c r="S14" s="522" t="s">
        <v>799</v>
      </c>
      <c r="T14" s="274" t="s">
        <v>805</v>
      </c>
      <c r="U14" s="242" t="s">
        <v>662</v>
      </c>
      <c r="V14" s="256"/>
      <c r="W14" s="256"/>
      <c r="X14" s="256"/>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294"/>
      <c r="CA14" s="294"/>
      <c r="CB14" s="294"/>
      <c r="CC14" s="294"/>
      <c r="CD14" s="294"/>
      <c r="CE14" s="294"/>
      <c r="CF14" s="294"/>
      <c r="CG14" s="294"/>
      <c r="CH14" s="294"/>
      <c r="CI14" s="294"/>
      <c r="CJ14" s="294"/>
      <c r="CK14" s="294"/>
      <c r="CL14" s="294"/>
      <c r="CM14" s="294"/>
      <c r="CN14" s="294"/>
      <c r="CO14" s="294"/>
      <c r="CP14" s="294"/>
      <c r="CQ14" s="294"/>
      <c r="CR14" s="294"/>
      <c r="CS14" s="294"/>
      <c r="CT14" s="294"/>
      <c r="CU14" s="294"/>
      <c r="CV14" s="294"/>
      <c r="CW14" s="294"/>
      <c r="CX14" s="294"/>
      <c r="CY14" s="294"/>
      <c r="CZ14" s="294"/>
      <c r="DA14" s="294"/>
      <c r="DB14" s="294"/>
      <c r="DC14" s="294"/>
      <c r="DD14" s="294"/>
      <c r="DE14" s="294"/>
      <c r="DF14" s="294"/>
      <c r="DG14" s="294"/>
      <c r="DH14" s="294"/>
      <c r="DI14" s="294"/>
      <c r="DJ14" s="294"/>
      <c r="DK14" s="294"/>
      <c r="DL14" s="294"/>
      <c r="DM14" s="294"/>
      <c r="DN14" s="294"/>
      <c r="DO14" s="294"/>
      <c r="DP14" s="294"/>
      <c r="DQ14" s="294"/>
      <c r="DR14" s="294"/>
      <c r="DS14" s="294"/>
      <c r="DT14" s="294"/>
      <c r="DU14" s="294"/>
      <c r="DV14" s="294"/>
      <c r="DW14" s="294"/>
      <c r="DX14" s="294"/>
      <c r="DY14" s="294"/>
      <c r="DZ14" s="294"/>
      <c r="EA14" s="294"/>
      <c r="EB14" s="294"/>
      <c r="EC14" s="294"/>
      <c r="ED14" s="294"/>
      <c r="EE14" s="294"/>
      <c r="EF14" s="294"/>
      <c r="EG14" s="294"/>
      <c r="EH14" s="294"/>
      <c r="EI14" s="294"/>
      <c r="EJ14" s="294"/>
      <c r="EK14" s="294"/>
      <c r="EL14" s="294"/>
      <c r="EM14" s="294"/>
      <c r="EN14" s="294"/>
      <c r="EO14" s="294"/>
      <c r="EP14" s="294"/>
      <c r="EQ14" s="294"/>
      <c r="ER14" s="294"/>
      <c r="ES14" s="294"/>
      <c r="ET14" s="294"/>
      <c r="EU14" s="294"/>
      <c r="EV14" s="294"/>
      <c r="EW14" s="294"/>
      <c r="EX14" s="294"/>
      <c r="EY14" s="294"/>
      <c r="EZ14" s="294"/>
      <c r="FA14" s="294"/>
      <c r="FB14" s="294"/>
      <c r="FC14" s="294"/>
      <c r="FD14" s="294"/>
      <c r="FE14" s="294"/>
      <c r="FF14" s="294"/>
      <c r="FG14" s="294"/>
      <c r="FH14" s="294"/>
      <c r="FI14" s="294"/>
      <c r="FJ14" s="294"/>
      <c r="FK14" s="294"/>
      <c r="FL14" s="294"/>
      <c r="FM14" s="294"/>
      <c r="FN14" s="294"/>
      <c r="FO14" s="294"/>
      <c r="FP14" s="294"/>
      <c r="FQ14" s="294"/>
      <c r="FR14" s="294"/>
      <c r="FS14" s="294"/>
      <c r="FT14" s="294"/>
      <c r="FU14" s="294"/>
      <c r="FV14" s="294"/>
      <c r="FW14" s="294"/>
      <c r="FX14" s="294"/>
      <c r="FY14" s="294"/>
      <c r="FZ14" s="294"/>
      <c r="GA14" s="294"/>
      <c r="GB14" s="294"/>
      <c r="GC14" s="294"/>
      <c r="GD14" s="294"/>
      <c r="GE14" s="294"/>
      <c r="GF14" s="294"/>
      <c r="GG14" s="294"/>
      <c r="GH14" s="294"/>
      <c r="GI14" s="294"/>
      <c r="GJ14" s="294"/>
      <c r="GK14" s="294"/>
      <c r="GL14" s="294"/>
      <c r="GM14" s="294"/>
      <c r="GN14" s="294"/>
      <c r="GO14" s="294"/>
      <c r="GP14" s="294"/>
      <c r="GQ14" s="294"/>
      <c r="GR14" s="294"/>
      <c r="GS14" s="294"/>
      <c r="GT14" s="294"/>
      <c r="GU14" s="294"/>
      <c r="GV14" s="294"/>
      <c r="GW14" s="294"/>
      <c r="GX14" s="294"/>
      <c r="GY14" s="294"/>
      <c r="GZ14" s="294"/>
      <c r="HA14" s="294"/>
      <c r="HB14" s="294"/>
      <c r="HC14" s="294"/>
      <c r="HD14" s="294"/>
      <c r="HE14" s="294"/>
      <c r="HF14" s="294"/>
      <c r="HG14" s="294"/>
      <c r="HH14" s="294"/>
      <c r="HI14" s="294"/>
      <c r="HJ14" s="294"/>
      <c r="HK14" s="294"/>
      <c r="HL14" s="294"/>
      <c r="HM14" s="294"/>
      <c r="HN14" s="294"/>
      <c r="HO14" s="294"/>
      <c r="HP14" s="294"/>
      <c r="HQ14" s="294"/>
      <c r="HR14" s="294"/>
      <c r="HS14" s="294"/>
      <c r="HT14" s="294"/>
      <c r="HU14" s="294"/>
      <c r="HV14" s="294"/>
      <c r="HW14" s="294"/>
      <c r="HX14" s="294"/>
      <c r="HY14" s="294"/>
      <c r="HZ14" s="294"/>
      <c r="IA14" s="294"/>
      <c r="IB14" s="294"/>
      <c r="IC14" s="294"/>
      <c r="ID14" s="294"/>
      <c r="IE14" s="294"/>
      <c r="IF14" s="294"/>
    </row>
    <row r="15" spans="1:240" s="280" customFormat="1" ht="111.75" customHeight="1" x14ac:dyDescent="0.2">
      <c r="A15" s="263">
        <f>+A14+1</f>
        <v>106</v>
      </c>
      <c r="B15" s="318" t="s">
        <v>193</v>
      </c>
      <c r="C15" s="357">
        <v>33</v>
      </c>
      <c r="D15" s="434" t="s">
        <v>248</v>
      </c>
      <c r="E15" s="301" t="s">
        <v>757</v>
      </c>
      <c r="F15" s="261" t="s">
        <v>758</v>
      </c>
      <c r="G15" s="261" t="s">
        <v>189</v>
      </c>
      <c r="H15" s="261" t="s">
        <v>195</v>
      </c>
      <c r="I15" s="248">
        <v>4200000</v>
      </c>
      <c r="J15" s="256"/>
      <c r="K15" s="259">
        <v>42592</v>
      </c>
      <c r="L15" s="259">
        <f>+K15+63</f>
        <v>42655</v>
      </c>
      <c r="M15" s="259">
        <f>+L15+7</f>
        <v>42662</v>
      </c>
      <c r="N15" s="435">
        <v>60</v>
      </c>
      <c r="O15" s="259">
        <f>+M15+N15</f>
        <v>42722</v>
      </c>
      <c r="P15" s="261" t="s">
        <v>196</v>
      </c>
      <c r="Q15" s="356" t="s">
        <v>776</v>
      </c>
      <c r="R15" s="521" t="s">
        <v>199</v>
      </c>
      <c r="S15" s="522" t="s">
        <v>799</v>
      </c>
      <c r="T15" s="523"/>
      <c r="U15" s="372"/>
      <c r="V15" s="256"/>
      <c r="W15" s="256"/>
      <c r="X15" s="256"/>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294"/>
      <c r="CA15" s="294"/>
      <c r="CB15" s="294"/>
      <c r="CC15" s="294"/>
      <c r="CD15" s="294"/>
      <c r="CE15" s="294"/>
      <c r="CF15" s="294"/>
      <c r="CG15" s="294"/>
      <c r="CH15" s="294"/>
      <c r="CI15" s="294"/>
      <c r="CJ15" s="294"/>
      <c r="CK15" s="294"/>
      <c r="CL15" s="294"/>
      <c r="CM15" s="294"/>
      <c r="CN15" s="294"/>
      <c r="CO15" s="294"/>
      <c r="CP15" s="294"/>
      <c r="CQ15" s="294"/>
      <c r="CR15" s="294"/>
      <c r="CS15" s="294"/>
      <c r="CT15" s="294"/>
      <c r="CU15" s="294"/>
      <c r="CV15" s="294"/>
      <c r="CW15" s="294"/>
      <c r="CX15" s="294"/>
      <c r="CY15" s="294"/>
      <c r="CZ15" s="294"/>
      <c r="DA15" s="294"/>
      <c r="DB15" s="294"/>
      <c r="DC15" s="294"/>
      <c r="DD15" s="294"/>
      <c r="DE15" s="294"/>
      <c r="DF15" s="294"/>
      <c r="DG15" s="294"/>
      <c r="DH15" s="294"/>
      <c r="DI15" s="294"/>
      <c r="DJ15" s="294"/>
      <c r="DK15" s="294"/>
      <c r="DL15" s="294"/>
      <c r="DM15" s="294"/>
      <c r="DN15" s="294"/>
      <c r="DO15" s="294"/>
      <c r="DP15" s="294"/>
      <c r="DQ15" s="294"/>
      <c r="DR15" s="294"/>
      <c r="DS15" s="294"/>
      <c r="DT15" s="294"/>
      <c r="DU15" s="294"/>
      <c r="DV15" s="294"/>
      <c r="DW15" s="294"/>
      <c r="DX15" s="294"/>
      <c r="DY15" s="294"/>
      <c r="DZ15" s="294"/>
      <c r="EA15" s="294"/>
      <c r="EB15" s="294"/>
      <c r="EC15" s="294"/>
      <c r="ED15" s="294"/>
      <c r="EE15" s="294"/>
      <c r="EF15" s="294"/>
      <c r="EG15" s="294"/>
      <c r="EH15" s="294"/>
      <c r="EI15" s="294"/>
      <c r="EJ15" s="294"/>
      <c r="EK15" s="294"/>
      <c r="EL15" s="294"/>
      <c r="EM15" s="294"/>
      <c r="EN15" s="294"/>
      <c r="EO15" s="294"/>
      <c r="EP15" s="294"/>
      <c r="EQ15" s="294"/>
      <c r="ER15" s="294"/>
      <c r="ES15" s="294"/>
      <c r="ET15" s="294"/>
      <c r="EU15" s="294"/>
      <c r="EV15" s="294"/>
      <c r="EW15" s="294"/>
      <c r="EX15" s="294"/>
      <c r="EY15" s="294"/>
      <c r="EZ15" s="294"/>
      <c r="FA15" s="294"/>
      <c r="FB15" s="294"/>
      <c r="FC15" s="294"/>
      <c r="FD15" s="294"/>
      <c r="FE15" s="294"/>
      <c r="FF15" s="294"/>
      <c r="FG15" s="294"/>
      <c r="FH15" s="294"/>
      <c r="FI15" s="294"/>
      <c r="FJ15" s="294"/>
      <c r="FK15" s="294"/>
      <c r="FL15" s="294"/>
      <c r="FM15" s="294"/>
      <c r="FN15" s="294"/>
      <c r="FO15" s="294"/>
      <c r="FP15" s="294"/>
      <c r="FQ15" s="294"/>
      <c r="FR15" s="294"/>
      <c r="FS15" s="294"/>
      <c r="FT15" s="294"/>
      <c r="FU15" s="294"/>
      <c r="FV15" s="294"/>
      <c r="FW15" s="294"/>
      <c r="FX15" s="294"/>
      <c r="FY15" s="294"/>
      <c r="FZ15" s="294"/>
      <c r="GA15" s="294"/>
      <c r="GB15" s="294"/>
      <c r="GC15" s="294"/>
      <c r="GD15" s="294"/>
      <c r="GE15" s="294"/>
      <c r="GF15" s="294"/>
      <c r="GG15" s="294"/>
      <c r="GH15" s="294"/>
      <c r="GI15" s="294"/>
      <c r="GJ15" s="294"/>
      <c r="GK15" s="294"/>
      <c r="GL15" s="294"/>
      <c r="GM15" s="294"/>
      <c r="GN15" s="294"/>
      <c r="GO15" s="294"/>
      <c r="GP15" s="294"/>
      <c r="GQ15" s="294"/>
      <c r="GR15" s="294"/>
      <c r="GS15" s="294"/>
      <c r="GT15" s="294"/>
      <c r="GU15" s="294"/>
      <c r="GV15" s="294"/>
      <c r="GW15" s="294"/>
      <c r="GX15" s="294"/>
      <c r="GY15" s="294"/>
      <c r="GZ15" s="294"/>
      <c r="HA15" s="294"/>
      <c r="HB15" s="294"/>
      <c r="HC15" s="294"/>
      <c r="HD15" s="294"/>
      <c r="HE15" s="294"/>
      <c r="HF15" s="294"/>
      <c r="HG15" s="294"/>
      <c r="HH15" s="294"/>
      <c r="HI15" s="294"/>
      <c r="HJ15" s="294"/>
      <c r="HK15" s="294"/>
      <c r="HL15" s="294"/>
      <c r="HM15" s="294"/>
      <c r="HN15" s="294"/>
      <c r="HO15" s="294"/>
      <c r="HP15" s="294"/>
      <c r="HQ15" s="294"/>
      <c r="HR15" s="294"/>
      <c r="HS15" s="294"/>
      <c r="HT15" s="294"/>
      <c r="HU15" s="294"/>
      <c r="HV15" s="294"/>
      <c r="HW15" s="294"/>
      <c r="HX15" s="294"/>
      <c r="HY15" s="294"/>
      <c r="HZ15" s="294"/>
      <c r="IA15" s="294"/>
      <c r="IB15" s="294"/>
      <c r="IC15" s="294"/>
      <c r="ID15" s="294"/>
      <c r="IE15" s="294"/>
      <c r="IF15" s="294"/>
    </row>
    <row r="16" spans="1:240" s="280" customFormat="1" ht="136.5" customHeight="1" x14ac:dyDescent="0.2">
      <c r="A16" s="263">
        <f>+A15+1</f>
        <v>107</v>
      </c>
      <c r="B16" s="318" t="s">
        <v>193</v>
      </c>
      <c r="C16" s="437">
        <v>33</v>
      </c>
      <c r="D16" s="434" t="s">
        <v>248</v>
      </c>
      <c r="E16" s="301" t="s">
        <v>757</v>
      </c>
      <c r="F16" s="261" t="s">
        <v>758</v>
      </c>
      <c r="G16" s="261" t="s">
        <v>189</v>
      </c>
      <c r="H16" s="261" t="s">
        <v>195</v>
      </c>
      <c r="I16" s="246">
        <v>3000000</v>
      </c>
      <c r="J16" s="256"/>
      <c r="K16" s="258">
        <v>42653</v>
      </c>
      <c r="L16" s="259">
        <f>+K16+63</f>
        <v>42716</v>
      </c>
      <c r="M16" s="259">
        <f>+L16+7</f>
        <v>42723</v>
      </c>
      <c r="N16" s="293">
        <v>30</v>
      </c>
      <c r="O16" s="259">
        <f>+M16+N16</f>
        <v>42753</v>
      </c>
      <c r="P16" s="261" t="s">
        <v>196</v>
      </c>
      <c r="Q16" s="356" t="s">
        <v>777</v>
      </c>
      <c r="R16" s="274" t="s">
        <v>200</v>
      </c>
      <c r="S16" s="522" t="s">
        <v>799</v>
      </c>
      <c r="T16" s="523"/>
      <c r="U16" s="372"/>
      <c r="V16" s="256"/>
      <c r="W16" s="256"/>
      <c r="X16" s="256"/>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c r="DJ16" s="294"/>
      <c r="DK16" s="294"/>
      <c r="DL16" s="294"/>
      <c r="DM16" s="294"/>
      <c r="DN16" s="294"/>
      <c r="DO16" s="294"/>
      <c r="DP16" s="294"/>
      <c r="DQ16" s="294"/>
      <c r="DR16" s="294"/>
      <c r="DS16" s="294"/>
      <c r="DT16" s="294"/>
      <c r="DU16" s="294"/>
      <c r="DV16" s="294"/>
      <c r="DW16" s="294"/>
      <c r="DX16" s="294"/>
      <c r="DY16" s="294"/>
      <c r="DZ16" s="294"/>
      <c r="EA16" s="294"/>
      <c r="EB16" s="294"/>
      <c r="EC16" s="294"/>
      <c r="ED16" s="294"/>
      <c r="EE16" s="294"/>
      <c r="EF16" s="294"/>
      <c r="EG16" s="294"/>
      <c r="EH16" s="294"/>
      <c r="EI16" s="294"/>
      <c r="EJ16" s="294"/>
      <c r="EK16" s="294"/>
      <c r="EL16" s="294"/>
      <c r="EM16" s="294"/>
      <c r="EN16" s="294"/>
      <c r="EO16" s="294"/>
      <c r="EP16" s="294"/>
      <c r="EQ16" s="294"/>
      <c r="ER16" s="294"/>
      <c r="ES16" s="294"/>
      <c r="ET16" s="294"/>
      <c r="EU16" s="294"/>
      <c r="EV16" s="294"/>
      <c r="EW16" s="294"/>
      <c r="EX16" s="294"/>
      <c r="EY16" s="294"/>
      <c r="EZ16" s="294"/>
      <c r="FA16" s="294"/>
      <c r="FB16" s="294"/>
      <c r="FC16" s="294"/>
      <c r="FD16" s="294"/>
      <c r="FE16" s="294"/>
      <c r="FF16" s="294"/>
      <c r="FG16" s="294"/>
      <c r="FH16" s="294"/>
      <c r="FI16" s="294"/>
      <c r="FJ16" s="294"/>
      <c r="FK16" s="294"/>
      <c r="FL16" s="294"/>
      <c r="FM16" s="294"/>
      <c r="FN16" s="294"/>
      <c r="FO16" s="294"/>
      <c r="FP16" s="294"/>
      <c r="FQ16" s="294"/>
      <c r="FR16" s="294"/>
      <c r="FS16" s="294"/>
      <c r="FT16" s="294"/>
      <c r="FU16" s="294"/>
      <c r="FV16" s="294"/>
      <c r="FW16" s="294"/>
      <c r="FX16" s="294"/>
      <c r="FY16" s="294"/>
      <c r="FZ16" s="294"/>
      <c r="GA16" s="294"/>
      <c r="GB16" s="294"/>
      <c r="GC16" s="294"/>
      <c r="GD16" s="294"/>
      <c r="GE16" s="294"/>
      <c r="GF16" s="294"/>
      <c r="GG16" s="294"/>
      <c r="GH16" s="294"/>
      <c r="GI16" s="294"/>
      <c r="GJ16" s="294"/>
      <c r="GK16" s="294"/>
      <c r="GL16" s="294"/>
      <c r="GM16" s="294"/>
      <c r="GN16" s="294"/>
      <c r="GO16" s="294"/>
      <c r="GP16" s="294"/>
      <c r="GQ16" s="294"/>
      <c r="GR16" s="294"/>
      <c r="GS16" s="294"/>
      <c r="GT16" s="294"/>
      <c r="GU16" s="294"/>
      <c r="GV16" s="294"/>
      <c r="GW16" s="294"/>
      <c r="GX16" s="294"/>
      <c r="GY16" s="294"/>
      <c r="GZ16" s="294"/>
      <c r="HA16" s="294"/>
      <c r="HB16" s="294"/>
      <c r="HC16" s="294"/>
      <c r="HD16" s="294"/>
      <c r="HE16" s="294"/>
      <c r="HF16" s="294"/>
      <c r="HG16" s="294"/>
      <c r="HH16" s="294"/>
      <c r="HI16" s="294"/>
      <c r="HJ16" s="294"/>
      <c r="HK16" s="294"/>
      <c r="HL16" s="294"/>
      <c r="HM16" s="294"/>
      <c r="HN16" s="294"/>
      <c r="HO16" s="294"/>
      <c r="HP16" s="294"/>
      <c r="HQ16" s="294"/>
      <c r="HR16" s="294"/>
      <c r="HS16" s="294"/>
      <c r="HT16" s="294"/>
      <c r="HU16" s="294"/>
      <c r="HV16" s="294"/>
      <c r="HW16" s="294"/>
      <c r="HX16" s="294"/>
      <c r="HY16" s="294"/>
      <c r="HZ16" s="294"/>
      <c r="IA16" s="294"/>
      <c r="IB16" s="294"/>
      <c r="IC16" s="294"/>
      <c r="ID16" s="294"/>
      <c r="IE16" s="294"/>
      <c r="IF16" s="294"/>
    </row>
    <row r="17" spans="1:240" s="280" customFormat="1" ht="147" customHeight="1" x14ac:dyDescent="0.2">
      <c r="A17" s="263">
        <v>1</v>
      </c>
      <c r="B17" s="264" t="s">
        <v>0</v>
      </c>
      <c r="C17" s="265" t="s">
        <v>16</v>
      </c>
      <c r="D17" s="266" t="s">
        <v>201</v>
      </c>
      <c r="E17" s="267" t="s">
        <v>17</v>
      </c>
      <c r="F17" s="268" t="s">
        <v>18</v>
      </c>
      <c r="G17" s="269" t="s">
        <v>206</v>
      </c>
      <c r="H17" s="242" t="s">
        <v>19</v>
      </c>
      <c r="I17" s="251">
        <v>26185877</v>
      </c>
      <c r="J17" s="251"/>
      <c r="K17" s="270">
        <v>42552</v>
      </c>
      <c r="L17" s="260">
        <v>42661</v>
      </c>
      <c r="M17" s="260">
        <v>42668</v>
      </c>
      <c r="N17" s="271">
        <v>365</v>
      </c>
      <c r="O17" s="260">
        <f>M17+N17</f>
        <v>43033</v>
      </c>
      <c r="P17" s="272" t="s">
        <v>20</v>
      </c>
      <c r="Q17" s="273" t="s">
        <v>21</v>
      </c>
      <c r="R17" s="274" t="s">
        <v>22</v>
      </c>
      <c r="S17" s="275" t="s">
        <v>300</v>
      </c>
      <c r="T17" s="278"/>
      <c r="U17" s="371"/>
      <c r="V17" s="278"/>
      <c r="W17" s="278"/>
      <c r="X17" s="278"/>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row>
    <row r="18" spans="1:240" s="280" customFormat="1" ht="100.5" customHeight="1" x14ac:dyDescent="0.2">
      <c r="A18" s="263">
        <f t="shared" ref="A18:A61" si="2">+A17+1</f>
        <v>2</v>
      </c>
      <c r="B18" s="264" t="s">
        <v>0</v>
      </c>
      <c r="C18" s="352" t="s">
        <v>23</v>
      </c>
      <c r="D18" s="242" t="s">
        <v>24</v>
      </c>
      <c r="E18" s="370" t="s">
        <v>768</v>
      </c>
      <c r="F18" s="269" t="s">
        <v>769</v>
      </c>
      <c r="G18" s="272" t="s">
        <v>25</v>
      </c>
      <c r="H18" s="242" t="s">
        <v>26</v>
      </c>
      <c r="I18" s="252">
        <v>80000000</v>
      </c>
      <c r="J18" s="252"/>
      <c r="K18" s="260">
        <v>42552</v>
      </c>
      <c r="L18" s="260">
        <v>42661</v>
      </c>
      <c r="M18" s="260">
        <v>42566</v>
      </c>
      <c r="N18" s="293">
        <v>240</v>
      </c>
      <c r="O18" s="260">
        <f>M18+N18</f>
        <v>42806</v>
      </c>
      <c r="P18" s="291" t="s">
        <v>566</v>
      </c>
      <c r="Q18" s="242" t="s">
        <v>770</v>
      </c>
      <c r="R18" s="274" t="s">
        <v>27</v>
      </c>
      <c r="S18" s="275" t="s">
        <v>300</v>
      </c>
      <c r="T18" s="278"/>
      <c r="U18" s="371"/>
      <c r="V18" s="278"/>
      <c r="W18" s="278"/>
      <c r="X18" s="278"/>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row>
    <row r="19" spans="1:240" s="280" customFormat="1" ht="105.75" customHeight="1" x14ac:dyDescent="0.2">
      <c r="A19" s="263">
        <f t="shared" si="2"/>
        <v>3</v>
      </c>
      <c r="B19" s="264" t="s">
        <v>84</v>
      </c>
      <c r="C19" s="265">
        <v>31201</v>
      </c>
      <c r="D19" s="266" t="s">
        <v>114</v>
      </c>
      <c r="E19" s="267">
        <v>3120101</v>
      </c>
      <c r="F19" s="268" t="s">
        <v>214</v>
      </c>
      <c r="G19" s="269" t="s">
        <v>536</v>
      </c>
      <c r="H19" s="242" t="s">
        <v>19</v>
      </c>
      <c r="I19" s="251">
        <f>95000000-30000000-I20-I21-I22-I23</f>
        <v>45998622</v>
      </c>
      <c r="J19" s="251"/>
      <c r="K19" s="270">
        <v>42478</v>
      </c>
      <c r="L19" s="260">
        <v>42499</v>
      </c>
      <c r="M19" s="260">
        <f>L19+5</f>
        <v>42504</v>
      </c>
      <c r="N19" s="271">
        <v>240</v>
      </c>
      <c r="O19" s="260">
        <v>42732</v>
      </c>
      <c r="P19" s="272" t="s">
        <v>576</v>
      </c>
      <c r="Q19" s="273" t="s">
        <v>638</v>
      </c>
      <c r="R19" s="274" t="s">
        <v>437</v>
      </c>
      <c r="S19" s="242" t="s">
        <v>293</v>
      </c>
      <c r="T19" s="242" t="s">
        <v>752</v>
      </c>
      <c r="U19" s="242"/>
      <c r="V19" s="278"/>
      <c r="W19" s="278"/>
      <c r="X19" s="278"/>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row>
    <row r="20" spans="1:240" s="388" customFormat="1" ht="119.25" customHeight="1" x14ac:dyDescent="0.2">
      <c r="A20" s="263">
        <f t="shared" si="2"/>
        <v>4</v>
      </c>
      <c r="B20" s="264" t="s">
        <v>84</v>
      </c>
      <c r="C20" s="265">
        <v>31201</v>
      </c>
      <c r="D20" s="266" t="s">
        <v>114</v>
      </c>
      <c r="E20" s="267">
        <v>3120101</v>
      </c>
      <c r="F20" s="268" t="s">
        <v>214</v>
      </c>
      <c r="G20" s="269" t="s">
        <v>536</v>
      </c>
      <c r="H20" s="242" t="s">
        <v>19</v>
      </c>
      <c r="I20" s="253">
        <v>3754266</v>
      </c>
      <c r="J20" s="253">
        <v>3754266</v>
      </c>
      <c r="K20" s="270">
        <v>42474</v>
      </c>
      <c r="L20" s="260">
        <v>42507</v>
      </c>
      <c r="M20" s="260">
        <v>42514</v>
      </c>
      <c r="N20" s="271">
        <v>240</v>
      </c>
      <c r="O20" s="260">
        <v>42734</v>
      </c>
      <c r="P20" s="272" t="s">
        <v>576</v>
      </c>
      <c r="Q20" s="273" t="s">
        <v>638</v>
      </c>
      <c r="R20" s="274" t="s">
        <v>437</v>
      </c>
      <c r="S20" s="242" t="s">
        <v>293</v>
      </c>
      <c r="T20" s="242" t="s">
        <v>719</v>
      </c>
      <c r="U20" s="242" t="s">
        <v>285</v>
      </c>
      <c r="V20" s="278"/>
      <c r="W20" s="278"/>
      <c r="X20" s="278"/>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row>
    <row r="21" spans="1:240" s="280" customFormat="1" ht="89.25" customHeight="1" x14ac:dyDescent="0.2">
      <c r="A21" s="263">
        <f t="shared" si="2"/>
        <v>5</v>
      </c>
      <c r="B21" s="264" t="s">
        <v>84</v>
      </c>
      <c r="C21" s="265">
        <v>31201</v>
      </c>
      <c r="D21" s="266" t="s">
        <v>114</v>
      </c>
      <c r="E21" s="267">
        <v>3120101</v>
      </c>
      <c r="F21" s="268" t="s">
        <v>214</v>
      </c>
      <c r="G21" s="269" t="s">
        <v>536</v>
      </c>
      <c r="H21" s="242" t="s">
        <v>19</v>
      </c>
      <c r="I21" s="253">
        <v>5549873</v>
      </c>
      <c r="J21" s="253">
        <v>5549873</v>
      </c>
      <c r="K21" s="270">
        <v>42474</v>
      </c>
      <c r="L21" s="260">
        <v>42507</v>
      </c>
      <c r="M21" s="260">
        <v>42514</v>
      </c>
      <c r="N21" s="271">
        <v>240</v>
      </c>
      <c r="O21" s="260">
        <v>42734</v>
      </c>
      <c r="P21" s="272" t="s">
        <v>576</v>
      </c>
      <c r="Q21" s="273" t="s">
        <v>638</v>
      </c>
      <c r="R21" s="274" t="s">
        <v>437</v>
      </c>
      <c r="S21" s="242" t="s">
        <v>293</v>
      </c>
      <c r="T21" s="242" t="s">
        <v>720</v>
      </c>
      <c r="U21" s="242" t="s">
        <v>285</v>
      </c>
      <c r="V21" s="278"/>
      <c r="W21" s="278"/>
      <c r="X21" s="278"/>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row>
    <row r="22" spans="1:240" s="280" customFormat="1" ht="118.5" customHeight="1" x14ac:dyDescent="0.2">
      <c r="A22" s="263">
        <f t="shared" si="2"/>
        <v>6</v>
      </c>
      <c r="B22" s="264" t="s">
        <v>84</v>
      </c>
      <c r="C22" s="265">
        <v>31201</v>
      </c>
      <c r="D22" s="266" t="s">
        <v>114</v>
      </c>
      <c r="E22" s="267">
        <v>3120101</v>
      </c>
      <c r="F22" s="268" t="s">
        <v>214</v>
      </c>
      <c r="G22" s="269" t="s">
        <v>536</v>
      </c>
      <c r="H22" s="242" t="s">
        <v>19</v>
      </c>
      <c r="I22" s="253">
        <v>6695276</v>
      </c>
      <c r="J22" s="253">
        <v>6695276</v>
      </c>
      <c r="K22" s="270">
        <v>42474</v>
      </c>
      <c r="L22" s="260">
        <v>42507</v>
      </c>
      <c r="M22" s="260">
        <v>42514</v>
      </c>
      <c r="N22" s="271">
        <v>240</v>
      </c>
      <c r="O22" s="260">
        <v>42734</v>
      </c>
      <c r="P22" s="272" t="s">
        <v>576</v>
      </c>
      <c r="Q22" s="273" t="s">
        <v>638</v>
      </c>
      <c r="R22" s="274" t="s">
        <v>437</v>
      </c>
      <c r="S22" s="242" t="s">
        <v>293</v>
      </c>
      <c r="T22" s="242" t="s">
        <v>721</v>
      </c>
      <c r="U22" s="242" t="s">
        <v>285</v>
      </c>
      <c r="V22" s="278"/>
      <c r="W22" s="278"/>
      <c r="X22" s="278"/>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row>
    <row r="23" spans="1:240" s="280" customFormat="1" ht="178.5" customHeight="1" x14ac:dyDescent="0.2">
      <c r="A23" s="263">
        <f t="shared" si="2"/>
        <v>7</v>
      </c>
      <c r="B23" s="264" t="s">
        <v>84</v>
      </c>
      <c r="C23" s="265">
        <v>31201</v>
      </c>
      <c r="D23" s="266" t="s">
        <v>114</v>
      </c>
      <c r="E23" s="267">
        <v>3120101</v>
      </c>
      <c r="F23" s="268" t="s">
        <v>214</v>
      </c>
      <c r="G23" s="269" t="s">
        <v>536</v>
      </c>
      <c r="H23" s="242" t="s">
        <v>19</v>
      </c>
      <c r="I23" s="253">
        <v>3001963</v>
      </c>
      <c r="J23" s="253">
        <v>3001963</v>
      </c>
      <c r="K23" s="270">
        <v>42474</v>
      </c>
      <c r="L23" s="260">
        <v>42507</v>
      </c>
      <c r="M23" s="260">
        <v>42514</v>
      </c>
      <c r="N23" s="271">
        <v>240</v>
      </c>
      <c r="O23" s="260">
        <v>42734</v>
      </c>
      <c r="P23" s="272" t="s">
        <v>576</v>
      </c>
      <c r="Q23" s="273" t="s">
        <v>638</v>
      </c>
      <c r="R23" s="274" t="s">
        <v>437</v>
      </c>
      <c r="S23" s="242" t="s">
        <v>293</v>
      </c>
      <c r="T23" s="242" t="s">
        <v>722</v>
      </c>
      <c r="U23" s="242" t="s">
        <v>285</v>
      </c>
      <c r="V23" s="278"/>
      <c r="W23" s="278"/>
      <c r="X23" s="278"/>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row>
    <row r="24" spans="1:240" s="280" customFormat="1" ht="140.25" customHeight="1" x14ac:dyDescent="0.2">
      <c r="A24" s="263">
        <f t="shared" si="2"/>
        <v>8</v>
      </c>
      <c r="B24" s="264" t="s">
        <v>84</v>
      </c>
      <c r="C24" s="265">
        <v>31201</v>
      </c>
      <c r="D24" s="266" t="s">
        <v>114</v>
      </c>
      <c r="E24" s="267">
        <v>3120101</v>
      </c>
      <c r="F24" s="268" t="s">
        <v>214</v>
      </c>
      <c r="G24" s="269" t="s">
        <v>72</v>
      </c>
      <c r="H24" s="242" t="s">
        <v>19</v>
      </c>
      <c r="I24" s="251">
        <v>30000000</v>
      </c>
      <c r="J24" s="251">
        <v>10513080</v>
      </c>
      <c r="K24" s="270">
        <v>42478</v>
      </c>
      <c r="L24" s="260">
        <v>42530</v>
      </c>
      <c r="M24" s="260">
        <v>42535</v>
      </c>
      <c r="N24" s="271">
        <v>240</v>
      </c>
      <c r="O24" s="260">
        <v>42779</v>
      </c>
      <c r="P24" s="272" t="s">
        <v>575</v>
      </c>
      <c r="Q24" s="273" t="s">
        <v>741</v>
      </c>
      <c r="R24" s="274" t="s">
        <v>437</v>
      </c>
      <c r="S24" s="242" t="s">
        <v>293</v>
      </c>
      <c r="T24" s="242" t="s">
        <v>743</v>
      </c>
      <c r="U24" s="242" t="s">
        <v>285</v>
      </c>
      <c r="V24" s="278"/>
      <c r="W24" s="278"/>
      <c r="X24" s="278"/>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row>
    <row r="25" spans="1:240" s="280" customFormat="1" ht="76.5" customHeight="1" x14ac:dyDescent="0.2">
      <c r="A25" s="263">
        <f t="shared" si="2"/>
        <v>9</v>
      </c>
      <c r="B25" s="264" t="s">
        <v>84</v>
      </c>
      <c r="C25" s="265" t="s">
        <v>16</v>
      </c>
      <c r="D25" s="266" t="s">
        <v>201</v>
      </c>
      <c r="E25" s="267">
        <v>3120210</v>
      </c>
      <c r="F25" s="268" t="s">
        <v>29</v>
      </c>
      <c r="G25" s="269" t="s">
        <v>565</v>
      </c>
      <c r="H25" s="242" t="s">
        <v>31</v>
      </c>
      <c r="I25" s="251">
        <v>43000000</v>
      </c>
      <c r="J25" s="251">
        <v>40120000</v>
      </c>
      <c r="K25" s="270">
        <v>42489</v>
      </c>
      <c r="L25" s="260">
        <v>42535</v>
      </c>
      <c r="M25" s="260">
        <v>42550</v>
      </c>
      <c r="N25" s="271">
        <v>60</v>
      </c>
      <c r="O25" s="260">
        <v>42610</v>
      </c>
      <c r="P25" s="272" t="s">
        <v>32</v>
      </c>
      <c r="Q25" s="273" t="s">
        <v>530</v>
      </c>
      <c r="R25" s="274" t="s">
        <v>33</v>
      </c>
      <c r="S25" s="242" t="s">
        <v>293</v>
      </c>
      <c r="T25" s="242" t="s">
        <v>744</v>
      </c>
      <c r="U25" s="242" t="s">
        <v>285</v>
      </c>
      <c r="V25" s="278"/>
      <c r="W25" s="278"/>
      <c r="X25" s="278"/>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row>
    <row r="26" spans="1:240" s="280" customFormat="1" ht="90" customHeight="1" x14ac:dyDescent="0.2">
      <c r="A26" s="263">
        <f t="shared" si="2"/>
        <v>10</v>
      </c>
      <c r="B26" s="264" t="s">
        <v>84</v>
      </c>
      <c r="C26" s="265" t="s">
        <v>16</v>
      </c>
      <c r="D26" s="266" t="s">
        <v>201</v>
      </c>
      <c r="E26" s="267">
        <v>3120210</v>
      </c>
      <c r="F26" s="268" t="s">
        <v>29</v>
      </c>
      <c r="G26" s="269" t="s">
        <v>30</v>
      </c>
      <c r="H26" s="242" t="s">
        <v>31</v>
      </c>
      <c r="I26" s="251">
        <v>25000000</v>
      </c>
      <c r="J26" s="251"/>
      <c r="K26" s="270">
        <v>42513</v>
      </c>
      <c r="L26" s="260">
        <v>42574</v>
      </c>
      <c r="M26" s="260">
        <v>42579</v>
      </c>
      <c r="N26" s="271">
        <v>60</v>
      </c>
      <c r="O26" s="260">
        <f>+M26+N26</f>
        <v>42639</v>
      </c>
      <c r="P26" s="272" t="s">
        <v>34</v>
      </c>
      <c r="Q26" s="273" t="s">
        <v>258</v>
      </c>
      <c r="R26" s="274" t="s">
        <v>35</v>
      </c>
      <c r="S26" s="242" t="s">
        <v>293</v>
      </c>
      <c r="T26" s="242" t="s">
        <v>700</v>
      </c>
      <c r="U26" s="242" t="s">
        <v>278</v>
      </c>
      <c r="V26" s="278"/>
      <c r="W26" s="278"/>
      <c r="X26" s="278"/>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row>
    <row r="27" spans="1:240" s="280" customFormat="1" ht="76.5" customHeight="1" x14ac:dyDescent="0.2">
      <c r="A27" s="263">
        <f t="shared" si="2"/>
        <v>11</v>
      </c>
      <c r="B27" s="264" t="s">
        <v>84</v>
      </c>
      <c r="C27" s="265" t="s">
        <v>16</v>
      </c>
      <c r="D27" s="266" t="s">
        <v>201</v>
      </c>
      <c r="E27" s="267">
        <v>3120210</v>
      </c>
      <c r="F27" s="268" t="s">
        <v>29</v>
      </c>
      <c r="G27" s="269" t="s">
        <v>76</v>
      </c>
      <c r="H27" s="242" t="s">
        <v>31</v>
      </c>
      <c r="I27" s="251">
        <v>31000000</v>
      </c>
      <c r="J27" s="251"/>
      <c r="K27" s="270">
        <v>42572</v>
      </c>
      <c r="L27" s="260">
        <v>42603</v>
      </c>
      <c r="M27" s="260">
        <f>L27+5</f>
        <v>42608</v>
      </c>
      <c r="N27" s="271">
        <v>120</v>
      </c>
      <c r="O27" s="260" t="s">
        <v>812</v>
      </c>
      <c r="P27" s="272" t="s">
        <v>36</v>
      </c>
      <c r="Q27" s="273" t="s">
        <v>37</v>
      </c>
      <c r="R27" s="274" t="s">
        <v>38</v>
      </c>
      <c r="S27" s="275" t="s">
        <v>293</v>
      </c>
      <c r="T27" s="276" t="s">
        <v>810</v>
      </c>
      <c r="U27" s="275" t="s">
        <v>811</v>
      </c>
      <c r="V27" s="278"/>
      <c r="W27" s="278"/>
      <c r="X27" s="278"/>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row>
    <row r="28" spans="1:240" s="351" customFormat="1" ht="88.5" customHeight="1" x14ac:dyDescent="0.2">
      <c r="A28" s="263">
        <f t="shared" si="2"/>
        <v>12</v>
      </c>
      <c r="B28" s="264" t="s">
        <v>84</v>
      </c>
      <c r="C28" s="265" t="s">
        <v>16</v>
      </c>
      <c r="D28" s="266" t="s">
        <v>201</v>
      </c>
      <c r="E28" s="267">
        <v>3120210</v>
      </c>
      <c r="F28" s="268" t="s">
        <v>29</v>
      </c>
      <c r="G28" s="269" t="s">
        <v>76</v>
      </c>
      <c r="H28" s="242" t="s">
        <v>31</v>
      </c>
      <c r="I28" s="251">
        <v>7000000</v>
      </c>
      <c r="J28" s="251"/>
      <c r="K28" s="270">
        <v>42572</v>
      </c>
      <c r="L28" s="260">
        <v>42603</v>
      </c>
      <c r="M28" s="260">
        <v>42608</v>
      </c>
      <c r="N28" s="271">
        <v>120</v>
      </c>
      <c r="O28" s="260">
        <v>42729</v>
      </c>
      <c r="P28" s="272" t="s">
        <v>39</v>
      </c>
      <c r="Q28" s="273" t="s">
        <v>808</v>
      </c>
      <c r="R28" s="274" t="s">
        <v>809</v>
      </c>
      <c r="S28" s="275" t="s">
        <v>293</v>
      </c>
      <c r="T28" s="276" t="s">
        <v>807</v>
      </c>
      <c r="U28" s="275" t="s">
        <v>811</v>
      </c>
      <c r="V28" s="278"/>
      <c r="W28" s="278"/>
      <c r="X28" s="278"/>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row>
    <row r="29" spans="1:240" s="280" customFormat="1" ht="398.25" customHeight="1" x14ac:dyDescent="0.2">
      <c r="A29" s="263">
        <f t="shared" si="2"/>
        <v>13</v>
      </c>
      <c r="B29" s="264" t="s">
        <v>84</v>
      </c>
      <c r="C29" s="265" t="s">
        <v>16</v>
      </c>
      <c r="D29" s="266" t="s">
        <v>201</v>
      </c>
      <c r="E29" s="267">
        <v>3120210</v>
      </c>
      <c r="F29" s="268" t="s">
        <v>29</v>
      </c>
      <c r="G29" s="269" t="s">
        <v>76</v>
      </c>
      <c r="H29" s="242" t="s">
        <v>31</v>
      </c>
      <c r="I29" s="251">
        <v>7000000</v>
      </c>
      <c r="J29" s="251"/>
      <c r="K29" s="270">
        <v>42522</v>
      </c>
      <c r="L29" s="260">
        <f>K29+30</f>
        <v>42552</v>
      </c>
      <c r="M29" s="260">
        <f>L29+5</f>
        <v>42557</v>
      </c>
      <c r="N29" s="271">
        <v>150</v>
      </c>
      <c r="O29" s="260">
        <f>M29+N29</f>
        <v>42707</v>
      </c>
      <c r="P29" s="272" t="s">
        <v>40</v>
      </c>
      <c r="Q29" s="273" t="s">
        <v>41</v>
      </c>
      <c r="R29" s="274" t="s">
        <v>561</v>
      </c>
      <c r="S29" s="275" t="s">
        <v>293</v>
      </c>
      <c r="T29" s="278"/>
      <c r="U29" s="371"/>
      <c r="V29" s="278"/>
      <c r="W29" s="278"/>
      <c r="X29" s="278"/>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row>
    <row r="30" spans="1:240" s="280" customFormat="1" ht="258" customHeight="1" x14ac:dyDescent="0.2">
      <c r="A30" s="263">
        <f t="shared" si="2"/>
        <v>14</v>
      </c>
      <c r="B30" s="264" t="s">
        <v>84</v>
      </c>
      <c r="C30" s="265" t="s">
        <v>16</v>
      </c>
      <c r="D30" s="266" t="s">
        <v>201</v>
      </c>
      <c r="E30" s="267">
        <v>3120210</v>
      </c>
      <c r="F30" s="268" t="s">
        <v>29</v>
      </c>
      <c r="G30" s="269" t="s">
        <v>25</v>
      </c>
      <c r="H30" s="242" t="s">
        <v>31</v>
      </c>
      <c r="I30" s="251">
        <v>50000000</v>
      </c>
      <c r="J30" s="251"/>
      <c r="K30" s="270">
        <v>42563</v>
      </c>
      <c r="L30" s="260">
        <v>42625</v>
      </c>
      <c r="M30" s="260">
        <f>+L30+5</f>
        <v>42630</v>
      </c>
      <c r="N30" s="271">
        <v>4</v>
      </c>
      <c r="O30" s="260">
        <f>+M30+N30</f>
        <v>42634</v>
      </c>
      <c r="P30" s="272" t="s">
        <v>42</v>
      </c>
      <c r="Q30" s="273" t="s">
        <v>820</v>
      </c>
      <c r="R30" s="274" t="s">
        <v>43</v>
      </c>
      <c r="S30" s="275" t="s">
        <v>293</v>
      </c>
      <c r="T30" s="276" t="s">
        <v>821</v>
      </c>
      <c r="U30" s="277" t="s">
        <v>278</v>
      </c>
      <c r="V30" s="317" t="s">
        <v>756</v>
      </c>
      <c r="W30" s="317"/>
      <c r="X30" s="31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row>
    <row r="31" spans="1:240" s="280" customFormat="1" ht="248.25" customHeight="1" x14ac:dyDescent="0.2">
      <c r="A31" s="263">
        <f t="shared" si="2"/>
        <v>15</v>
      </c>
      <c r="B31" s="264" t="s">
        <v>84</v>
      </c>
      <c r="C31" s="265" t="s">
        <v>16</v>
      </c>
      <c r="D31" s="266" t="s">
        <v>201</v>
      </c>
      <c r="E31" s="267">
        <v>3120210</v>
      </c>
      <c r="F31" s="268" t="s">
        <v>29</v>
      </c>
      <c r="G31" s="269" t="s">
        <v>30</v>
      </c>
      <c r="H31" s="242" t="s">
        <v>31</v>
      </c>
      <c r="I31" s="251">
        <v>22000000</v>
      </c>
      <c r="J31" s="251"/>
      <c r="K31" s="270">
        <v>42461</v>
      </c>
      <c r="L31" s="260">
        <v>42522</v>
      </c>
      <c r="M31" s="260">
        <v>42527</v>
      </c>
      <c r="N31" s="271">
        <v>120</v>
      </c>
      <c r="O31" s="260">
        <f>+M31+N31</f>
        <v>42647</v>
      </c>
      <c r="P31" s="272" t="s">
        <v>44</v>
      </c>
      <c r="Q31" s="273" t="s">
        <v>528</v>
      </c>
      <c r="R31" s="274" t="s">
        <v>45</v>
      </c>
      <c r="S31" s="275" t="s">
        <v>293</v>
      </c>
      <c r="T31" s="275" t="s">
        <v>529</v>
      </c>
      <c r="U31" s="277" t="s">
        <v>278</v>
      </c>
      <c r="V31" s="278"/>
      <c r="W31" s="278"/>
      <c r="X31" s="278"/>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row>
    <row r="32" spans="1:240" s="280" customFormat="1" ht="90" x14ac:dyDescent="0.2">
      <c r="A32" s="263">
        <f t="shared" si="2"/>
        <v>16</v>
      </c>
      <c r="B32" s="264" t="s">
        <v>84</v>
      </c>
      <c r="C32" s="265" t="s">
        <v>16</v>
      </c>
      <c r="D32" s="266" t="s">
        <v>201</v>
      </c>
      <c r="E32" s="267" t="s">
        <v>438</v>
      </c>
      <c r="F32" s="268" t="s">
        <v>29</v>
      </c>
      <c r="G32" s="269" t="s">
        <v>206</v>
      </c>
      <c r="H32" s="242" t="s">
        <v>31</v>
      </c>
      <c r="I32" s="253">
        <v>151999793</v>
      </c>
      <c r="J32" s="253">
        <v>151999793</v>
      </c>
      <c r="K32" s="270">
        <v>42408</v>
      </c>
      <c r="L32" s="260">
        <v>42485</v>
      </c>
      <c r="M32" s="260">
        <v>42485</v>
      </c>
      <c r="N32" s="271">
        <v>240</v>
      </c>
      <c r="O32" s="260">
        <f>M32+N32</f>
        <v>42725</v>
      </c>
      <c r="P32" s="272" t="s">
        <v>46</v>
      </c>
      <c r="Q32" s="261" t="s">
        <v>614</v>
      </c>
      <c r="R32" s="274" t="s">
        <v>304</v>
      </c>
      <c r="S32" s="275" t="s">
        <v>293</v>
      </c>
      <c r="T32" s="316" t="s">
        <v>616</v>
      </c>
      <c r="U32" s="277" t="s">
        <v>285</v>
      </c>
      <c r="V32" s="278"/>
      <c r="W32" s="278"/>
      <c r="X32" s="278"/>
      <c r="Y32" s="279"/>
      <c r="Z32" s="279"/>
      <c r="AA32" s="295"/>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row>
    <row r="33" spans="1:240" s="280" customFormat="1" ht="273" customHeight="1" x14ac:dyDescent="0.2">
      <c r="A33" s="263">
        <f t="shared" si="2"/>
        <v>17</v>
      </c>
      <c r="B33" s="264" t="s">
        <v>84</v>
      </c>
      <c r="C33" s="265" t="s">
        <v>16</v>
      </c>
      <c r="D33" s="266" t="s">
        <v>201</v>
      </c>
      <c r="E33" s="267">
        <v>3120210</v>
      </c>
      <c r="F33" s="268" t="s">
        <v>29</v>
      </c>
      <c r="G33" s="269" t="s">
        <v>206</v>
      </c>
      <c r="H33" s="242" t="s">
        <v>26</v>
      </c>
      <c r="I33" s="515">
        <v>60327000</v>
      </c>
      <c r="J33" s="251"/>
      <c r="K33" s="270">
        <v>42602</v>
      </c>
      <c r="L33" s="260">
        <v>42668</v>
      </c>
      <c r="M33" s="260">
        <v>42673</v>
      </c>
      <c r="N33" s="271">
        <v>30</v>
      </c>
      <c r="O33" s="260">
        <f>+M33+N33</f>
        <v>42703</v>
      </c>
      <c r="P33" s="272" t="s">
        <v>47</v>
      </c>
      <c r="Q33" s="273" t="s">
        <v>48</v>
      </c>
      <c r="R33" s="274" t="s">
        <v>49</v>
      </c>
      <c r="S33" s="275" t="s">
        <v>293</v>
      </c>
      <c r="T33" s="278"/>
      <c r="U33" s="371"/>
      <c r="V33" s="278"/>
      <c r="W33" s="278"/>
      <c r="X33" s="278"/>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row>
    <row r="34" spans="1:240" s="280" customFormat="1" ht="216" customHeight="1" x14ac:dyDescent="0.2">
      <c r="A34" s="263">
        <f t="shared" si="2"/>
        <v>18</v>
      </c>
      <c r="B34" s="264" t="s">
        <v>84</v>
      </c>
      <c r="C34" s="265" t="s">
        <v>16</v>
      </c>
      <c r="D34" s="266" t="s">
        <v>201</v>
      </c>
      <c r="E34" s="267">
        <v>3120210</v>
      </c>
      <c r="F34" s="268" t="s">
        <v>29</v>
      </c>
      <c r="G34" s="269" t="s">
        <v>206</v>
      </c>
      <c r="H34" s="242" t="s">
        <v>50</v>
      </c>
      <c r="I34" s="251">
        <v>40000207</v>
      </c>
      <c r="J34" s="251"/>
      <c r="K34" s="270">
        <v>42602</v>
      </c>
      <c r="L34" s="260">
        <v>42668</v>
      </c>
      <c r="M34" s="260">
        <v>42668</v>
      </c>
      <c r="N34" s="271">
        <v>30</v>
      </c>
      <c r="O34" s="260">
        <v>42699</v>
      </c>
      <c r="P34" s="272" t="s">
        <v>51</v>
      </c>
      <c r="Q34" s="273" t="s">
        <v>667</v>
      </c>
      <c r="R34" s="274" t="s">
        <v>52</v>
      </c>
      <c r="S34" s="275" t="s">
        <v>293</v>
      </c>
      <c r="T34" s="278"/>
      <c r="U34" s="371"/>
      <c r="V34" s="278"/>
      <c r="W34" s="278"/>
      <c r="X34" s="278"/>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row>
    <row r="35" spans="1:240" s="280" customFormat="1" ht="276.75" customHeight="1" x14ac:dyDescent="0.2">
      <c r="A35" s="263">
        <f t="shared" si="2"/>
        <v>19</v>
      </c>
      <c r="B35" s="264" t="s">
        <v>84</v>
      </c>
      <c r="C35" s="265" t="s">
        <v>16</v>
      </c>
      <c r="D35" s="266" t="s">
        <v>201</v>
      </c>
      <c r="E35" s="267">
        <v>3120210</v>
      </c>
      <c r="F35" s="268" t="s">
        <v>29</v>
      </c>
      <c r="G35" s="269" t="s">
        <v>206</v>
      </c>
      <c r="H35" s="242" t="s">
        <v>53</v>
      </c>
      <c r="I35" s="251">
        <v>110000000</v>
      </c>
      <c r="J35" s="251"/>
      <c r="K35" s="270">
        <v>42607</v>
      </c>
      <c r="L35" s="260">
        <v>42693</v>
      </c>
      <c r="M35" s="260">
        <v>42715</v>
      </c>
      <c r="N35" s="271">
        <v>3</v>
      </c>
      <c r="O35" s="260">
        <v>42718</v>
      </c>
      <c r="P35" s="272" t="s">
        <v>54</v>
      </c>
      <c r="Q35" s="273" t="s">
        <v>55</v>
      </c>
      <c r="R35" s="274" t="s">
        <v>56</v>
      </c>
      <c r="S35" s="275" t="s">
        <v>293</v>
      </c>
      <c r="T35" s="278"/>
      <c r="U35" s="371"/>
      <c r="V35" s="278"/>
      <c r="W35" s="278"/>
      <c r="X35" s="278"/>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row>
    <row r="36" spans="1:240" s="280" customFormat="1" ht="154.5" customHeight="1" x14ac:dyDescent="0.2">
      <c r="A36" s="263">
        <f t="shared" si="2"/>
        <v>20</v>
      </c>
      <c r="B36" s="264" t="s">
        <v>84</v>
      </c>
      <c r="C36" s="265" t="s">
        <v>16</v>
      </c>
      <c r="D36" s="266" t="s">
        <v>201</v>
      </c>
      <c r="E36" s="267">
        <v>3120210</v>
      </c>
      <c r="F36" s="268" t="s">
        <v>29</v>
      </c>
      <c r="G36" s="269" t="s">
        <v>206</v>
      </c>
      <c r="H36" s="242" t="s">
        <v>26</v>
      </c>
      <c r="I36" s="251">
        <v>57000000</v>
      </c>
      <c r="J36" s="251"/>
      <c r="K36" s="270">
        <v>42602</v>
      </c>
      <c r="L36" s="260">
        <v>42644</v>
      </c>
      <c r="M36" s="260">
        <v>42648</v>
      </c>
      <c r="N36" s="271">
        <v>10</v>
      </c>
      <c r="O36" s="260">
        <f>+M36+N36</f>
        <v>42658</v>
      </c>
      <c r="P36" s="272" t="s">
        <v>668</v>
      </c>
      <c r="Q36" s="273" t="s">
        <v>669</v>
      </c>
      <c r="R36" s="274" t="s">
        <v>670</v>
      </c>
      <c r="S36" s="275" t="s">
        <v>293</v>
      </c>
      <c r="T36" s="278"/>
      <c r="U36" s="371"/>
      <c r="V36" s="278"/>
      <c r="W36" s="278"/>
      <c r="X36" s="278"/>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row>
    <row r="37" spans="1:240" s="280" customFormat="1" ht="140.25" customHeight="1" x14ac:dyDescent="0.2">
      <c r="A37" s="263">
        <f t="shared" si="2"/>
        <v>21</v>
      </c>
      <c r="B37" s="264" t="s">
        <v>84</v>
      </c>
      <c r="C37" s="265" t="s">
        <v>16</v>
      </c>
      <c r="D37" s="266" t="s">
        <v>201</v>
      </c>
      <c r="E37" s="267">
        <v>3120210</v>
      </c>
      <c r="F37" s="268" t="s">
        <v>29</v>
      </c>
      <c r="G37" s="269" t="s">
        <v>30</v>
      </c>
      <c r="H37" s="242" t="s">
        <v>50</v>
      </c>
      <c r="I37" s="251">
        <v>10000000</v>
      </c>
      <c r="J37" s="251"/>
      <c r="K37" s="270">
        <v>42602</v>
      </c>
      <c r="L37" s="260">
        <v>42644</v>
      </c>
      <c r="M37" s="260">
        <v>42648</v>
      </c>
      <c r="N37" s="271">
        <v>10</v>
      </c>
      <c r="O37" s="260">
        <f>+M37+N37</f>
        <v>42658</v>
      </c>
      <c r="P37" s="272" t="s">
        <v>671</v>
      </c>
      <c r="Q37" s="273" t="s">
        <v>672</v>
      </c>
      <c r="R37" s="274" t="s">
        <v>673</v>
      </c>
      <c r="S37" s="275" t="s">
        <v>293</v>
      </c>
      <c r="T37" s="278"/>
      <c r="U37" s="371"/>
      <c r="V37" s="278"/>
      <c r="W37" s="278"/>
      <c r="X37" s="278"/>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row>
    <row r="38" spans="1:240" s="280" customFormat="1" ht="140.25" customHeight="1" x14ac:dyDescent="0.2">
      <c r="A38" s="263">
        <f t="shared" si="2"/>
        <v>22</v>
      </c>
      <c r="B38" s="264" t="s">
        <v>84</v>
      </c>
      <c r="C38" s="265" t="s">
        <v>16</v>
      </c>
      <c r="D38" s="266" t="s">
        <v>201</v>
      </c>
      <c r="E38" s="267">
        <v>3120212</v>
      </c>
      <c r="F38" s="268" t="s">
        <v>57</v>
      </c>
      <c r="G38" s="269" t="s">
        <v>30</v>
      </c>
      <c r="H38" s="242" t="s">
        <v>58</v>
      </c>
      <c r="I38" s="251">
        <v>7700000</v>
      </c>
      <c r="J38" s="251"/>
      <c r="K38" s="270">
        <v>42597</v>
      </c>
      <c r="L38" s="260">
        <v>42628</v>
      </c>
      <c r="M38" s="260">
        <v>42633</v>
      </c>
      <c r="N38" s="271">
        <v>15</v>
      </c>
      <c r="O38" s="260">
        <v>42643</v>
      </c>
      <c r="P38" s="272" t="s">
        <v>59</v>
      </c>
      <c r="Q38" s="273" t="s">
        <v>60</v>
      </c>
      <c r="R38" s="274" t="s">
        <v>61</v>
      </c>
      <c r="S38" s="275" t="s">
        <v>293</v>
      </c>
      <c r="T38" s="389"/>
      <c r="U38" s="390"/>
      <c r="V38" s="389"/>
      <c r="W38" s="389"/>
      <c r="X38" s="389"/>
      <c r="Y38" s="350"/>
      <c r="Z38" s="350"/>
      <c r="AA38" s="350"/>
      <c r="AB38" s="350"/>
      <c r="AC38" s="350"/>
      <c r="AD38" s="350"/>
      <c r="AE38" s="350"/>
      <c r="AF38" s="350"/>
      <c r="AG38" s="350"/>
      <c r="AH38" s="350"/>
      <c r="AI38" s="350"/>
      <c r="AJ38" s="350"/>
      <c r="AK38" s="350"/>
      <c r="AL38" s="350"/>
      <c r="AM38" s="350"/>
      <c r="AN38" s="350"/>
      <c r="AO38" s="350"/>
      <c r="AP38" s="350"/>
      <c r="AQ38" s="350"/>
      <c r="AR38" s="350"/>
      <c r="AS38" s="350"/>
      <c r="AT38" s="350"/>
      <c r="AU38" s="350"/>
      <c r="AV38" s="350"/>
      <c r="AW38" s="350"/>
      <c r="AX38" s="350"/>
      <c r="AY38" s="350"/>
      <c r="AZ38" s="350"/>
      <c r="BA38" s="350"/>
      <c r="BB38" s="350"/>
      <c r="BC38" s="350"/>
      <c r="BD38" s="350"/>
      <c r="BE38" s="350"/>
      <c r="BF38" s="350"/>
      <c r="BG38" s="350"/>
      <c r="BH38" s="350"/>
      <c r="BI38" s="350"/>
      <c r="BJ38" s="350"/>
      <c r="BK38" s="350"/>
      <c r="BL38" s="350"/>
      <c r="BM38" s="350"/>
      <c r="BN38" s="350"/>
      <c r="BO38" s="350"/>
      <c r="BP38" s="350"/>
      <c r="BQ38" s="350"/>
      <c r="BR38" s="350"/>
      <c r="BS38" s="350"/>
      <c r="BT38" s="350"/>
      <c r="BU38" s="350"/>
      <c r="BV38" s="350"/>
      <c r="BW38" s="350"/>
      <c r="BX38" s="350"/>
      <c r="BY38" s="350"/>
      <c r="BZ38" s="350"/>
      <c r="CA38" s="350"/>
      <c r="CB38" s="350"/>
      <c r="CC38" s="350"/>
      <c r="CD38" s="350"/>
      <c r="CE38" s="350"/>
      <c r="CF38" s="350"/>
      <c r="CG38" s="350"/>
      <c r="CH38" s="350"/>
      <c r="CI38" s="350"/>
      <c r="CJ38" s="350"/>
      <c r="CK38" s="350"/>
      <c r="CL38" s="350"/>
      <c r="CM38" s="350"/>
      <c r="CN38" s="350"/>
      <c r="CO38" s="350"/>
      <c r="CP38" s="350"/>
      <c r="CQ38" s="350"/>
      <c r="CR38" s="350"/>
      <c r="CS38" s="350"/>
      <c r="CT38" s="350"/>
      <c r="CU38" s="350"/>
      <c r="CV38" s="350"/>
      <c r="CW38" s="350"/>
      <c r="CX38" s="350"/>
      <c r="CY38" s="350"/>
      <c r="CZ38" s="350"/>
      <c r="DA38" s="350"/>
      <c r="DB38" s="350"/>
      <c r="DC38" s="350"/>
      <c r="DD38" s="350"/>
      <c r="DE38" s="350"/>
      <c r="DF38" s="350"/>
      <c r="DG38" s="350"/>
      <c r="DH38" s="350"/>
      <c r="DI38" s="350"/>
      <c r="DJ38" s="350"/>
      <c r="DK38" s="350"/>
      <c r="DL38" s="350"/>
      <c r="DM38" s="350"/>
      <c r="DN38" s="350"/>
      <c r="DO38" s="350"/>
      <c r="DP38" s="350"/>
      <c r="DQ38" s="350"/>
      <c r="DR38" s="350"/>
      <c r="DS38" s="350"/>
      <c r="DT38" s="350"/>
      <c r="DU38" s="350"/>
      <c r="DV38" s="350"/>
      <c r="DW38" s="350"/>
      <c r="DX38" s="350"/>
      <c r="DY38" s="350"/>
      <c r="DZ38" s="350"/>
      <c r="EA38" s="350"/>
      <c r="EB38" s="350"/>
      <c r="EC38" s="350"/>
      <c r="ED38" s="350"/>
      <c r="EE38" s="350"/>
      <c r="EF38" s="350"/>
      <c r="EG38" s="350"/>
      <c r="EH38" s="350"/>
      <c r="EI38" s="350"/>
      <c r="EJ38" s="350"/>
      <c r="EK38" s="350"/>
      <c r="EL38" s="350"/>
      <c r="EM38" s="350"/>
      <c r="EN38" s="350"/>
      <c r="EO38" s="350"/>
      <c r="EP38" s="350"/>
      <c r="EQ38" s="350"/>
      <c r="ER38" s="350"/>
      <c r="ES38" s="350"/>
      <c r="ET38" s="350"/>
      <c r="EU38" s="350"/>
      <c r="EV38" s="350"/>
      <c r="EW38" s="350"/>
      <c r="EX38" s="350"/>
      <c r="EY38" s="350"/>
      <c r="EZ38" s="350"/>
      <c r="FA38" s="350"/>
      <c r="FB38" s="350"/>
      <c r="FC38" s="350"/>
      <c r="FD38" s="350"/>
      <c r="FE38" s="350"/>
      <c r="FF38" s="350"/>
      <c r="FG38" s="350"/>
      <c r="FH38" s="350"/>
      <c r="FI38" s="350"/>
      <c r="FJ38" s="350"/>
      <c r="FK38" s="350"/>
      <c r="FL38" s="350"/>
      <c r="FM38" s="350"/>
      <c r="FN38" s="350"/>
      <c r="FO38" s="350"/>
      <c r="FP38" s="350"/>
      <c r="FQ38" s="350"/>
      <c r="FR38" s="350"/>
      <c r="FS38" s="350"/>
      <c r="FT38" s="350"/>
      <c r="FU38" s="350"/>
      <c r="FV38" s="350"/>
      <c r="FW38" s="350"/>
      <c r="FX38" s="350"/>
      <c r="FY38" s="350"/>
      <c r="FZ38" s="350"/>
      <c r="GA38" s="350"/>
      <c r="GB38" s="350"/>
      <c r="GC38" s="350"/>
      <c r="GD38" s="350"/>
      <c r="GE38" s="350"/>
      <c r="GF38" s="350"/>
      <c r="GG38" s="350"/>
      <c r="GH38" s="350"/>
      <c r="GI38" s="350"/>
      <c r="GJ38" s="350"/>
      <c r="GK38" s="350"/>
      <c r="GL38" s="350"/>
      <c r="GM38" s="350"/>
      <c r="GN38" s="350"/>
      <c r="GO38" s="350"/>
      <c r="GP38" s="350"/>
      <c r="GQ38" s="350"/>
      <c r="GR38" s="350"/>
      <c r="GS38" s="350"/>
      <c r="GT38" s="350"/>
      <c r="GU38" s="350"/>
      <c r="GV38" s="350"/>
      <c r="GW38" s="350"/>
      <c r="GX38" s="350"/>
      <c r="GY38" s="350"/>
      <c r="GZ38" s="350"/>
      <c r="HA38" s="350"/>
      <c r="HB38" s="350"/>
      <c r="HC38" s="350"/>
      <c r="HD38" s="350"/>
      <c r="HE38" s="350"/>
      <c r="HF38" s="350"/>
      <c r="HG38" s="350"/>
      <c r="HH38" s="350"/>
      <c r="HI38" s="350"/>
      <c r="HJ38" s="350"/>
      <c r="HK38" s="350"/>
      <c r="HL38" s="350"/>
      <c r="HM38" s="350"/>
      <c r="HN38" s="350"/>
      <c r="HO38" s="350"/>
      <c r="HP38" s="350"/>
      <c r="HQ38" s="350"/>
      <c r="HR38" s="350"/>
      <c r="HS38" s="350"/>
      <c r="HT38" s="350"/>
      <c r="HU38" s="350"/>
      <c r="HV38" s="350"/>
      <c r="HW38" s="350"/>
      <c r="HX38" s="350"/>
      <c r="HY38" s="350"/>
      <c r="HZ38" s="350"/>
      <c r="IA38" s="350"/>
      <c r="IB38" s="350"/>
      <c r="IC38" s="350"/>
      <c r="ID38" s="350"/>
      <c r="IE38" s="350"/>
      <c r="IF38" s="350"/>
    </row>
    <row r="39" spans="1:240" s="280" customFormat="1" ht="140.25" customHeight="1" x14ac:dyDescent="0.2">
      <c r="A39" s="263">
        <f t="shared" si="2"/>
        <v>23</v>
      </c>
      <c r="B39" s="264" t="s">
        <v>84</v>
      </c>
      <c r="C39" s="265" t="s">
        <v>16</v>
      </c>
      <c r="D39" s="266" t="s">
        <v>201</v>
      </c>
      <c r="E39" s="267">
        <v>3120212</v>
      </c>
      <c r="F39" s="268" t="s">
        <v>57</v>
      </c>
      <c r="G39" s="269" t="s">
        <v>30</v>
      </c>
      <c r="H39" s="242" t="s">
        <v>58</v>
      </c>
      <c r="I39" s="251">
        <v>10440000</v>
      </c>
      <c r="J39" s="251">
        <v>10440000</v>
      </c>
      <c r="K39" s="270">
        <v>42524</v>
      </c>
      <c r="L39" s="260">
        <v>42580</v>
      </c>
      <c r="M39" s="260">
        <v>42587</v>
      </c>
      <c r="N39" s="271">
        <v>30</v>
      </c>
      <c r="O39" s="260">
        <f>M39+N39</f>
        <v>42617</v>
      </c>
      <c r="P39" s="272" t="s">
        <v>62</v>
      </c>
      <c r="Q39" s="273" t="s">
        <v>864</v>
      </c>
      <c r="R39" s="274" t="s">
        <v>63</v>
      </c>
      <c r="S39" s="275" t="s">
        <v>293</v>
      </c>
      <c r="T39" s="276" t="s">
        <v>863</v>
      </c>
      <c r="U39" s="277" t="s">
        <v>285</v>
      </c>
      <c r="V39" s="278"/>
      <c r="W39" s="278"/>
      <c r="X39" s="278"/>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row>
    <row r="40" spans="1:240" s="280" customFormat="1" ht="237.75" customHeight="1" x14ac:dyDescent="0.2">
      <c r="A40" s="263">
        <f t="shared" si="2"/>
        <v>24</v>
      </c>
      <c r="B40" s="264" t="s">
        <v>84</v>
      </c>
      <c r="C40" s="265" t="s">
        <v>16</v>
      </c>
      <c r="D40" s="266" t="s">
        <v>201</v>
      </c>
      <c r="E40" s="267">
        <v>3120212</v>
      </c>
      <c r="F40" s="268" t="s">
        <v>57</v>
      </c>
      <c r="G40" s="269" t="s">
        <v>531</v>
      </c>
      <c r="H40" s="242" t="s">
        <v>66</v>
      </c>
      <c r="I40" s="251">
        <v>17013000</v>
      </c>
      <c r="J40" s="251">
        <v>17013000</v>
      </c>
      <c r="K40" s="270">
        <v>42459</v>
      </c>
      <c r="L40" s="260">
        <v>42496</v>
      </c>
      <c r="M40" s="260">
        <v>42523</v>
      </c>
      <c r="N40" s="271">
        <v>90</v>
      </c>
      <c r="O40" s="260">
        <v>42614</v>
      </c>
      <c r="P40" s="272" t="s">
        <v>67</v>
      </c>
      <c r="Q40" s="273" t="s">
        <v>557</v>
      </c>
      <c r="R40" s="274" t="s">
        <v>68</v>
      </c>
      <c r="S40" s="275" t="s">
        <v>293</v>
      </c>
      <c r="T40" s="316" t="s">
        <v>674</v>
      </c>
      <c r="U40" s="277" t="s">
        <v>285</v>
      </c>
      <c r="V40" s="317" t="s">
        <v>572</v>
      </c>
      <c r="W40" s="278"/>
      <c r="X40" s="278"/>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row>
    <row r="41" spans="1:240" s="280" customFormat="1" ht="225" customHeight="1" x14ac:dyDescent="0.2">
      <c r="A41" s="263">
        <f t="shared" si="2"/>
        <v>25</v>
      </c>
      <c r="B41" s="264" t="s">
        <v>84</v>
      </c>
      <c r="C41" s="265" t="s">
        <v>16</v>
      </c>
      <c r="D41" s="266" t="s">
        <v>201</v>
      </c>
      <c r="E41" s="267">
        <v>3120212</v>
      </c>
      <c r="F41" s="268" t="s">
        <v>57</v>
      </c>
      <c r="G41" s="269" t="s">
        <v>30</v>
      </c>
      <c r="H41" s="242" t="s">
        <v>58</v>
      </c>
      <c r="I41" s="251">
        <v>10000000</v>
      </c>
      <c r="J41" s="251"/>
      <c r="K41" s="270">
        <v>42510</v>
      </c>
      <c r="L41" s="260">
        <v>42541</v>
      </c>
      <c r="M41" s="260">
        <v>42570</v>
      </c>
      <c r="N41" s="271">
        <v>30</v>
      </c>
      <c r="O41" s="260">
        <v>42490</v>
      </c>
      <c r="P41" s="272" t="s">
        <v>69</v>
      </c>
      <c r="Q41" s="273" t="s">
        <v>70</v>
      </c>
      <c r="R41" s="274" t="s">
        <v>71</v>
      </c>
      <c r="S41" s="275" t="s">
        <v>293</v>
      </c>
      <c r="T41" s="275" t="s">
        <v>660</v>
      </c>
      <c r="U41" s="275" t="s">
        <v>278</v>
      </c>
      <c r="V41" s="278"/>
      <c r="W41" s="278"/>
      <c r="X41" s="278"/>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row>
    <row r="42" spans="1:240" s="280" customFormat="1" ht="199.5" customHeight="1" x14ac:dyDescent="0.2">
      <c r="A42" s="263">
        <f t="shared" si="2"/>
        <v>26</v>
      </c>
      <c r="B42" s="264" t="s">
        <v>84</v>
      </c>
      <c r="C42" s="265" t="s">
        <v>16</v>
      </c>
      <c r="D42" s="266" t="s">
        <v>201</v>
      </c>
      <c r="E42" s="267">
        <v>3120212</v>
      </c>
      <c r="F42" s="349" t="s">
        <v>57</v>
      </c>
      <c r="G42" s="269" t="s">
        <v>72</v>
      </c>
      <c r="H42" s="242" t="s">
        <v>26</v>
      </c>
      <c r="I42" s="250">
        <v>14000000</v>
      </c>
      <c r="J42" s="251"/>
      <c r="K42" s="270">
        <v>42515</v>
      </c>
      <c r="L42" s="260">
        <v>42576</v>
      </c>
      <c r="M42" s="260">
        <v>42581</v>
      </c>
      <c r="N42" s="314" t="s">
        <v>695</v>
      </c>
      <c r="O42" s="260">
        <v>42589</v>
      </c>
      <c r="P42" s="272" t="s">
        <v>689</v>
      </c>
      <c r="Q42" s="273" t="s">
        <v>687</v>
      </c>
      <c r="R42" s="274" t="s">
        <v>688</v>
      </c>
      <c r="S42" s="275" t="s">
        <v>293</v>
      </c>
      <c r="T42" s="316" t="s">
        <v>798</v>
      </c>
      <c r="U42" s="275" t="s">
        <v>797</v>
      </c>
      <c r="V42" s="278"/>
      <c r="W42" s="278"/>
      <c r="X42" s="278"/>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c r="CJ42" s="279"/>
      <c r="CK42" s="279"/>
      <c r="CL42" s="279"/>
      <c r="CM42" s="279"/>
      <c r="CN42" s="279"/>
      <c r="CO42" s="279"/>
      <c r="CP42" s="279"/>
      <c r="CQ42" s="279"/>
      <c r="CR42" s="279"/>
      <c r="CS42" s="279"/>
      <c r="CT42" s="279"/>
      <c r="CU42" s="279"/>
      <c r="CV42" s="279"/>
      <c r="CW42" s="279"/>
      <c r="CX42" s="279"/>
      <c r="CY42" s="279"/>
      <c r="CZ42" s="279"/>
      <c r="DA42" s="279"/>
      <c r="DB42" s="279"/>
      <c r="DC42" s="279"/>
      <c r="DD42" s="279"/>
      <c r="DE42" s="279"/>
      <c r="DF42" s="279"/>
      <c r="DG42" s="279"/>
      <c r="DH42" s="279"/>
      <c r="DI42" s="279"/>
      <c r="DJ42" s="279"/>
      <c r="DK42" s="279"/>
      <c r="DL42" s="279"/>
      <c r="DM42" s="279"/>
      <c r="DN42" s="279"/>
      <c r="DO42" s="279"/>
      <c r="DP42" s="279"/>
      <c r="DQ42" s="279"/>
      <c r="DR42" s="279"/>
      <c r="DS42" s="279"/>
      <c r="DT42" s="279"/>
      <c r="DU42" s="279"/>
      <c r="DV42" s="279"/>
      <c r="DW42" s="279"/>
      <c r="DX42" s="279"/>
      <c r="DY42" s="279"/>
      <c r="DZ42" s="279"/>
      <c r="EA42" s="279"/>
      <c r="EB42" s="279"/>
      <c r="EC42" s="279"/>
      <c r="ED42" s="279"/>
      <c r="EE42" s="279"/>
      <c r="EF42" s="279"/>
      <c r="EG42" s="279"/>
      <c r="EH42" s="279"/>
      <c r="EI42" s="279"/>
      <c r="EJ42" s="279"/>
      <c r="EK42" s="279"/>
      <c r="EL42" s="279"/>
      <c r="EM42" s="279"/>
      <c r="EN42" s="279"/>
      <c r="EO42" s="279"/>
      <c r="EP42" s="279"/>
      <c r="EQ42" s="279"/>
      <c r="ER42" s="279"/>
      <c r="ES42" s="279"/>
      <c r="ET42" s="279"/>
      <c r="EU42" s="279"/>
      <c r="EV42" s="279"/>
      <c r="EW42" s="279"/>
      <c r="EX42" s="279"/>
      <c r="EY42" s="279"/>
      <c r="EZ42" s="279"/>
      <c r="FA42" s="279"/>
      <c r="FB42" s="279"/>
      <c r="FC42" s="279"/>
      <c r="FD42" s="279"/>
      <c r="FE42" s="279"/>
      <c r="FF42" s="279"/>
      <c r="FG42" s="279"/>
      <c r="FH42" s="279"/>
      <c r="FI42" s="279"/>
      <c r="FJ42" s="279"/>
      <c r="FK42" s="279"/>
      <c r="FL42" s="279"/>
      <c r="FM42" s="279"/>
      <c r="FN42" s="279"/>
      <c r="FO42" s="279"/>
      <c r="FP42" s="279"/>
      <c r="FQ42" s="279"/>
      <c r="FR42" s="279"/>
      <c r="FS42" s="279"/>
      <c r="FT42" s="279"/>
      <c r="FU42" s="279"/>
      <c r="FV42" s="279"/>
      <c r="FW42" s="279"/>
      <c r="FX42" s="279"/>
      <c r="FY42" s="279"/>
      <c r="FZ42" s="279"/>
      <c r="GA42" s="279"/>
      <c r="GB42" s="279"/>
      <c r="GC42" s="279"/>
      <c r="GD42" s="279"/>
      <c r="GE42" s="279"/>
      <c r="GF42" s="279"/>
      <c r="GG42" s="279"/>
      <c r="GH42" s="279"/>
      <c r="GI42" s="279"/>
      <c r="GJ42" s="279"/>
      <c r="GK42" s="279"/>
      <c r="GL42" s="279"/>
      <c r="GM42" s="279"/>
      <c r="GN42" s="279"/>
      <c r="GO42" s="279"/>
      <c r="GP42" s="279"/>
      <c r="GQ42" s="279"/>
      <c r="GR42" s="279"/>
      <c r="GS42" s="279"/>
      <c r="GT42" s="279"/>
      <c r="GU42" s="279"/>
      <c r="GV42" s="279"/>
      <c r="GW42" s="279"/>
      <c r="GX42" s="279"/>
      <c r="GY42" s="279"/>
      <c r="GZ42" s="279"/>
      <c r="HA42" s="279"/>
      <c r="HB42" s="279"/>
      <c r="HC42" s="279"/>
      <c r="HD42" s="279"/>
      <c r="HE42" s="279"/>
      <c r="HF42" s="279"/>
      <c r="HG42" s="279"/>
      <c r="HH42" s="279"/>
      <c r="HI42" s="279"/>
      <c r="HJ42" s="279"/>
      <c r="HK42" s="279"/>
      <c r="HL42" s="279"/>
      <c r="HM42" s="279"/>
      <c r="HN42" s="279"/>
      <c r="HO42" s="279"/>
      <c r="HP42" s="279"/>
      <c r="HQ42" s="279"/>
      <c r="HR42" s="279"/>
      <c r="HS42" s="279"/>
      <c r="HT42" s="279"/>
      <c r="HU42" s="279"/>
      <c r="HV42" s="279"/>
      <c r="HW42" s="279"/>
      <c r="HX42" s="279"/>
      <c r="HY42" s="279"/>
      <c r="HZ42" s="279"/>
      <c r="IA42" s="279"/>
      <c r="IB42" s="279"/>
      <c r="IC42" s="279"/>
      <c r="ID42" s="279"/>
      <c r="IE42" s="279"/>
      <c r="IF42" s="279"/>
    </row>
    <row r="43" spans="1:240" s="280" customFormat="1" ht="197.25" customHeight="1" x14ac:dyDescent="0.2">
      <c r="A43" s="263">
        <f t="shared" si="2"/>
        <v>27</v>
      </c>
      <c r="B43" s="264" t="s">
        <v>84</v>
      </c>
      <c r="C43" s="265" t="s">
        <v>16</v>
      </c>
      <c r="D43" s="266" t="s">
        <v>201</v>
      </c>
      <c r="E43" s="267">
        <v>3120212</v>
      </c>
      <c r="F43" s="349" t="s">
        <v>57</v>
      </c>
      <c r="G43" s="269" t="s">
        <v>72</v>
      </c>
      <c r="H43" s="242" t="s">
        <v>26</v>
      </c>
      <c r="I43" s="250">
        <v>15500000</v>
      </c>
      <c r="J43" s="251"/>
      <c r="K43" s="270">
        <v>42580</v>
      </c>
      <c r="L43" s="260">
        <v>42642</v>
      </c>
      <c r="M43" s="260">
        <f>+L43+5</f>
        <v>42647</v>
      </c>
      <c r="N43" s="314" t="s">
        <v>696</v>
      </c>
      <c r="O43" s="374">
        <v>42648</v>
      </c>
      <c r="P43" s="272" t="s">
        <v>579</v>
      </c>
      <c r="Q43" s="273" t="s">
        <v>840</v>
      </c>
      <c r="R43" s="274" t="s">
        <v>690</v>
      </c>
      <c r="S43" s="275" t="s">
        <v>293</v>
      </c>
      <c r="T43" s="316" t="s">
        <v>839</v>
      </c>
      <c r="U43" s="275" t="s">
        <v>662</v>
      </c>
      <c r="V43" s="278"/>
      <c r="W43" s="278"/>
      <c r="X43" s="278"/>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C43" s="279"/>
      <c r="DD43" s="279"/>
      <c r="DE43" s="279"/>
      <c r="DF43" s="279"/>
      <c r="DG43" s="279"/>
      <c r="DH43" s="279"/>
      <c r="DI43" s="279"/>
      <c r="DJ43" s="279"/>
      <c r="DK43" s="279"/>
      <c r="DL43" s="279"/>
      <c r="DM43" s="279"/>
      <c r="DN43" s="279"/>
      <c r="DO43" s="279"/>
      <c r="DP43" s="279"/>
      <c r="DQ43" s="279"/>
      <c r="DR43" s="279"/>
      <c r="DS43" s="279"/>
      <c r="DT43" s="279"/>
      <c r="DU43" s="279"/>
      <c r="DV43" s="279"/>
      <c r="DW43" s="279"/>
      <c r="DX43" s="279"/>
      <c r="DY43" s="279"/>
      <c r="DZ43" s="279"/>
      <c r="EA43" s="279"/>
      <c r="EB43" s="279"/>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79"/>
      <c r="FE43" s="279"/>
      <c r="FF43" s="279"/>
      <c r="FG43" s="279"/>
      <c r="FH43" s="279"/>
      <c r="FI43" s="279"/>
      <c r="FJ43" s="279"/>
      <c r="FK43" s="279"/>
      <c r="FL43" s="279"/>
      <c r="FM43" s="279"/>
      <c r="FN43" s="279"/>
      <c r="FO43" s="279"/>
      <c r="FP43" s="279"/>
      <c r="FQ43" s="279"/>
      <c r="FR43" s="279"/>
      <c r="FS43" s="279"/>
      <c r="FT43" s="279"/>
      <c r="FU43" s="279"/>
      <c r="FV43" s="279"/>
      <c r="FW43" s="279"/>
      <c r="FX43" s="279"/>
      <c r="FY43" s="279"/>
      <c r="FZ43" s="279"/>
      <c r="GA43" s="279"/>
      <c r="GB43" s="279"/>
      <c r="GC43" s="279"/>
      <c r="GD43" s="279"/>
      <c r="GE43" s="279"/>
      <c r="GF43" s="279"/>
      <c r="GG43" s="279"/>
      <c r="GH43" s="279"/>
      <c r="GI43" s="279"/>
      <c r="GJ43" s="279"/>
      <c r="GK43" s="279"/>
      <c r="GL43" s="279"/>
      <c r="GM43" s="279"/>
      <c r="GN43" s="279"/>
      <c r="GO43" s="279"/>
      <c r="GP43" s="279"/>
      <c r="GQ43" s="279"/>
      <c r="GR43" s="279"/>
      <c r="GS43" s="279"/>
      <c r="GT43" s="279"/>
      <c r="GU43" s="279"/>
      <c r="GV43" s="279"/>
      <c r="GW43" s="279"/>
      <c r="GX43" s="279"/>
      <c r="GY43" s="279"/>
      <c r="GZ43" s="279"/>
      <c r="HA43" s="279"/>
      <c r="HB43" s="279"/>
      <c r="HC43" s="279"/>
      <c r="HD43" s="279"/>
      <c r="HE43" s="279"/>
      <c r="HF43" s="279"/>
      <c r="HG43" s="279"/>
      <c r="HH43" s="279"/>
      <c r="HI43" s="279"/>
      <c r="HJ43" s="279"/>
      <c r="HK43" s="279"/>
      <c r="HL43" s="279"/>
      <c r="HM43" s="279"/>
      <c r="HN43" s="279"/>
      <c r="HO43" s="279"/>
      <c r="HP43" s="279"/>
      <c r="HQ43" s="279"/>
      <c r="HR43" s="279"/>
      <c r="HS43" s="279"/>
      <c r="HT43" s="279"/>
      <c r="HU43" s="279"/>
      <c r="HV43" s="279"/>
      <c r="HW43" s="279"/>
      <c r="HX43" s="279"/>
      <c r="HY43" s="279"/>
      <c r="HZ43" s="279"/>
      <c r="IA43" s="279"/>
      <c r="IB43" s="279"/>
      <c r="IC43" s="279"/>
      <c r="ID43" s="279"/>
      <c r="IE43" s="279"/>
      <c r="IF43" s="279"/>
    </row>
    <row r="44" spans="1:240" s="280" customFormat="1" ht="117" customHeight="1" x14ac:dyDescent="0.2">
      <c r="A44" s="263">
        <f t="shared" si="2"/>
        <v>28</v>
      </c>
      <c r="B44" s="264" t="s">
        <v>84</v>
      </c>
      <c r="C44" s="265" t="s">
        <v>16</v>
      </c>
      <c r="D44" s="266" t="s">
        <v>201</v>
      </c>
      <c r="E44" s="510">
        <v>3120212</v>
      </c>
      <c r="F44" s="268" t="s">
        <v>57</v>
      </c>
      <c r="G44" s="269" t="s">
        <v>72</v>
      </c>
      <c r="H44" s="242" t="s">
        <v>26</v>
      </c>
      <c r="I44" s="250">
        <v>9000000</v>
      </c>
      <c r="J44" s="251"/>
      <c r="K44" s="270">
        <v>42514</v>
      </c>
      <c r="L44" s="260">
        <v>42575</v>
      </c>
      <c r="M44" s="260">
        <v>42581</v>
      </c>
      <c r="N44" s="314" t="s">
        <v>694</v>
      </c>
      <c r="O44" s="260">
        <v>42597</v>
      </c>
      <c r="P44" s="272" t="s">
        <v>691</v>
      </c>
      <c r="Q44" s="273" t="s">
        <v>692</v>
      </c>
      <c r="R44" s="274" t="s">
        <v>693</v>
      </c>
      <c r="S44" s="275" t="s">
        <v>293</v>
      </c>
      <c r="T44" s="316" t="s">
        <v>806</v>
      </c>
      <c r="U44" s="275"/>
      <c r="V44" s="278"/>
      <c r="W44" s="278"/>
      <c r="X44" s="278"/>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c r="DQ44" s="279"/>
      <c r="DR44" s="279"/>
      <c r="DS44" s="279"/>
      <c r="DT44" s="279"/>
      <c r="DU44" s="279"/>
      <c r="DV44" s="279"/>
      <c r="DW44" s="279"/>
      <c r="DX44" s="279"/>
      <c r="DY44" s="279"/>
      <c r="DZ44" s="279"/>
      <c r="EA44" s="279"/>
      <c r="EB44" s="279"/>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G44" s="279"/>
      <c r="FH44" s="279"/>
      <c r="FI44" s="279"/>
      <c r="FJ44" s="279"/>
      <c r="FK44" s="279"/>
      <c r="FL44" s="279"/>
      <c r="FM44" s="279"/>
      <c r="FN44" s="279"/>
      <c r="FO44" s="279"/>
      <c r="FP44" s="279"/>
      <c r="FQ44" s="279"/>
      <c r="FR44" s="279"/>
      <c r="FS44" s="279"/>
      <c r="FT44" s="279"/>
      <c r="FU44" s="279"/>
      <c r="FV44" s="279"/>
      <c r="FW44" s="279"/>
      <c r="FX44" s="279"/>
      <c r="FY44" s="279"/>
      <c r="FZ44" s="279"/>
      <c r="GA44" s="279"/>
      <c r="GB44" s="279"/>
      <c r="GC44" s="279"/>
      <c r="GD44" s="279"/>
      <c r="GE44" s="279"/>
      <c r="GF44" s="279"/>
      <c r="GG44" s="279"/>
      <c r="GH44" s="279"/>
      <c r="GI44" s="279"/>
      <c r="GJ44" s="279"/>
      <c r="GK44" s="279"/>
      <c r="GL44" s="279"/>
      <c r="GM44" s="279"/>
      <c r="GN44" s="279"/>
      <c r="GO44" s="279"/>
      <c r="GP44" s="279"/>
      <c r="GQ44" s="279"/>
      <c r="GR44" s="279"/>
      <c r="GS44" s="279"/>
      <c r="GT44" s="279"/>
      <c r="GU44" s="279"/>
      <c r="GV44" s="279"/>
      <c r="GW44" s="279"/>
      <c r="GX44" s="279"/>
      <c r="GY44" s="279"/>
      <c r="GZ44" s="279"/>
      <c r="HA44" s="279"/>
      <c r="HB44" s="279"/>
      <c r="HC44" s="279"/>
      <c r="HD44" s="279"/>
      <c r="HE44" s="279"/>
      <c r="HF44" s="279"/>
      <c r="HG44" s="279"/>
      <c r="HH44" s="279"/>
      <c r="HI44" s="279"/>
      <c r="HJ44" s="279"/>
      <c r="HK44" s="279"/>
      <c r="HL44" s="279"/>
      <c r="HM44" s="279"/>
      <c r="HN44" s="279"/>
      <c r="HO44" s="279"/>
      <c r="HP44" s="279"/>
      <c r="HQ44" s="279"/>
      <c r="HR44" s="279"/>
      <c r="HS44" s="279"/>
      <c r="HT44" s="279"/>
      <c r="HU44" s="279"/>
      <c r="HV44" s="279"/>
      <c r="HW44" s="279"/>
      <c r="HX44" s="279"/>
      <c r="HY44" s="279"/>
      <c r="HZ44" s="279"/>
      <c r="IA44" s="279"/>
      <c r="IB44" s="279"/>
      <c r="IC44" s="279"/>
      <c r="ID44" s="279"/>
      <c r="IE44" s="279"/>
      <c r="IF44" s="279"/>
    </row>
    <row r="45" spans="1:240" s="306" customFormat="1" ht="189" customHeight="1" x14ac:dyDescent="0.2">
      <c r="A45" s="263">
        <f t="shared" si="2"/>
        <v>29</v>
      </c>
      <c r="B45" s="264" t="s">
        <v>84</v>
      </c>
      <c r="C45" s="265" t="s">
        <v>16</v>
      </c>
      <c r="D45" s="266" t="s">
        <v>201</v>
      </c>
      <c r="E45" s="267">
        <v>3120212</v>
      </c>
      <c r="F45" s="268" t="s">
        <v>57</v>
      </c>
      <c r="G45" s="269" t="s">
        <v>30</v>
      </c>
      <c r="H45" s="242" t="s">
        <v>66</v>
      </c>
      <c r="I45" s="391">
        <v>12261060</v>
      </c>
      <c r="J45" s="391">
        <v>12261060</v>
      </c>
      <c r="K45" s="270">
        <v>42405</v>
      </c>
      <c r="L45" s="260">
        <v>42444</v>
      </c>
      <c r="M45" s="260">
        <v>42464</v>
      </c>
      <c r="N45" s="271">
        <v>365</v>
      </c>
      <c r="O45" s="260">
        <v>42828</v>
      </c>
      <c r="P45" s="272" t="s">
        <v>73</v>
      </c>
      <c r="Q45" s="273" t="s">
        <v>496</v>
      </c>
      <c r="R45" s="274" t="s">
        <v>74</v>
      </c>
      <c r="S45" s="275" t="s">
        <v>293</v>
      </c>
      <c r="T45" s="316" t="s">
        <v>524</v>
      </c>
      <c r="U45" s="275" t="s">
        <v>285</v>
      </c>
      <c r="V45" s="278"/>
      <c r="W45" s="278"/>
      <c r="X45" s="278"/>
      <c r="Y45" s="279"/>
      <c r="Z45" s="279"/>
      <c r="AA45" s="295"/>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c r="DM45" s="279"/>
      <c r="DN45" s="279"/>
      <c r="DO45" s="279"/>
      <c r="DP45" s="279"/>
      <c r="DQ45" s="279"/>
      <c r="DR45" s="279"/>
      <c r="DS45" s="279"/>
      <c r="DT45" s="279"/>
      <c r="DU45" s="279"/>
      <c r="DV45" s="279"/>
      <c r="DW45" s="279"/>
      <c r="DX45" s="279"/>
      <c r="DY45" s="279"/>
      <c r="DZ45" s="279"/>
      <c r="EA45" s="279"/>
      <c r="EB45" s="279"/>
      <c r="EC45" s="279"/>
      <c r="ED45" s="279"/>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79"/>
      <c r="FF45" s="279"/>
      <c r="FG45" s="279"/>
      <c r="FH45" s="279"/>
      <c r="FI45" s="279"/>
      <c r="FJ45" s="279"/>
      <c r="FK45" s="279"/>
      <c r="FL45" s="279"/>
      <c r="FM45" s="279"/>
      <c r="FN45" s="279"/>
      <c r="FO45" s="279"/>
      <c r="FP45" s="279"/>
      <c r="FQ45" s="279"/>
      <c r="FR45" s="279"/>
      <c r="FS45" s="279"/>
      <c r="FT45" s="279"/>
      <c r="FU45" s="279"/>
      <c r="FV45" s="279"/>
      <c r="FW45" s="279"/>
      <c r="FX45" s="279"/>
      <c r="FY45" s="279"/>
      <c r="FZ45" s="279"/>
      <c r="GA45" s="279"/>
      <c r="GB45" s="279"/>
      <c r="GC45" s="279"/>
      <c r="GD45" s="279"/>
      <c r="GE45" s="279"/>
      <c r="GF45" s="279"/>
      <c r="GG45" s="279"/>
      <c r="GH45" s="279"/>
      <c r="GI45" s="279"/>
      <c r="GJ45" s="279"/>
      <c r="GK45" s="279"/>
      <c r="GL45" s="279"/>
      <c r="GM45" s="279"/>
      <c r="GN45" s="279"/>
      <c r="GO45" s="279"/>
      <c r="GP45" s="279"/>
      <c r="GQ45" s="279"/>
      <c r="GR45" s="279"/>
      <c r="GS45" s="279"/>
      <c r="GT45" s="279"/>
      <c r="GU45" s="279"/>
      <c r="GV45" s="279"/>
      <c r="GW45" s="279"/>
      <c r="GX45" s="279"/>
      <c r="GY45" s="279"/>
      <c r="GZ45" s="279"/>
      <c r="HA45" s="279"/>
      <c r="HB45" s="279"/>
      <c r="HC45" s="279"/>
      <c r="HD45" s="279"/>
      <c r="HE45" s="279"/>
      <c r="HF45" s="279"/>
      <c r="HG45" s="279"/>
      <c r="HH45" s="279"/>
      <c r="HI45" s="279"/>
      <c r="HJ45" s="279"/>
      <c r="HK45" s="279"/>
      <c r="HL45" s="279"/>
      <c r="HM45" s="279"/>
      <c r="HN45" s="279"/>
      <c r="HO45" s="279"/>
      <c r="HP45" s="279"/>
      <c r="HQ45" s="279"/>
      <c r="HR45" s="279"/>
      <c r="HS45" s="279"/>
      <c r="HT45" s="279"/>
      <c r="HU45" s="279"/>
      <c r="HV45" s="279"/>
      <c r="HW45" s="279"/>
      <c r="HX45" s="279"/>
      <c r="HY45" s="279"/>
      <c r="HZ45" s="279"/>
      <c r="IA45" s="279"/>
      <c r="IB45" s="279"/>
      <c r="IC45" s="279"/>
      <c r="ID45" s="279"/>
      <c r="IE45" s="279"/>
      <c r="IF45" s="279"/>
    </row>
    <row r="46" spans="1:240" s="306" customFormat="1" ht="186.75" customHeight="1" x14ac:dyDescent="0.2">
      <c r="A46" s="263">
        <f t="shared" si="2"/>
        <v>30</v>
      </c>
      <c r="B46" s="264" t="s">
        <v>84</v>
      </c>
      <c r="C46" s="265" t="s">
        <v>16</v>
      </c>
      <c r="D46" s="266" t="s">
        <v>217</v>
      </c>
      <c r="E46" s="265" t="s">
        <v>549</v>
      </c>
      <c r="F46" s="268" t="s">
        <v>57</v>
      </c>
      <c r="G46" s="269" t="s">
        <v>76</v>
      </c>
      <c r="H46" s="242" t="s">
        <v>207</v>
      </c>
      <c r="I46" s="251">
        <v>44000000</v>
      </c>
      <c r="J46" s="251">
        <v>44000000</v>
      </c>
      <c r="K46" s="270">
        <v>42418</v>
      </c>
      <c r="L46" s="260">
        <v>42439</v>
      </c>
      <c r="M46" s="313">
        <v>42444</v>
      </c>
      <c r="N46" s="263">
        <v>210</v>
      </c>
      <c r="O46" s="313">
        <v>42657</v>
      </c>
      <c r="P46" s="272" t="s">
        <v>77</v>
      </c>
      <c r="Q46" s="273" t="s">
        <v>487</v>
      </c>
      <c r="R46" s="274" t="s">
        <v>78</v>
      </c>
      <c r="S46" s="275" t="s">
        <v>293</v>
      </c>
      <c r="T46" s="316" t="s">
        <v>522</v>
      </c>
      <c r="U46" s="275" t="s">
        <v>285</v>
      </c>
      <c r="V46" s="278"/>
      <c r="W46" s="278"/>
      <c r="X46" s="278"/>
      <c r="Y46" s="279"/>
      <c r="Z46" s="279"/>
      <c r="AA46" s="295"/>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79"/>
      <c r="CQ46" s="279"/>
      <c r="CR46" s="279"/>
      <c r="CS46" s="279"/>
      <c r="CT46" s="279"/>
      <c r="CU46" s="279"/>
      <c r="CV46" s="279"/>
      <c r="CW46" s="279"/>
      <c r="CX46" s="279"/>
      <c r="CY46" s="279"/>
      <c r="CZ46" s="279"/>
      <c r="DA46" s="279"/>
      <c r="DB46" s="279"/>
      <c r="DC46" s="279"/>
      <c r="DD46" s="279"/>
      <c r="DE46" s="279"/>
      <c r="DF46" s="279"/>
      <c r="DG46" s="279"/>
      <c r="DH46" s="279"/>
      <c r="DI46" s="279"/>
      <c r="DJ46" s="279"/>
      <c r="DK46" s="279"/>
      <c r="DL46" s="279"/>
      <c r="DM46" s="279"/>
      <c r="DN46" s="279"/>
      <c r="DO46" s="279"/>
      <c r="DP46" s="279"/>
      <c r="DQ46" s="279"/>
      <c r="DR46" s="279"/>
      <c r="DS46" s="279"/>
      <c r="DT46" s="279"/>
      <c r="DU46" s="279"/>
      <c r="DV46" s="279"/>
      <c r="DW46" s="279"/>
      <c r="DX46" s="279"/>
      <c r="DY46" s="279"/>
      <c r="DZ46" s="279"/>
      <c r="EA46" s="279"/>
      <c r="EB46" s="279"/>
      <c r="EC46" s="279"/>
      <c r="ED46" s="279"/>
      <c r="EE46" s="279"/>
      <c r="EF46" s="279"/>
      <c r="EG46" s="279"/>
      <c r="EH46" s="279"/>
      <c r="EI46" s="279"/>
      <c r="EJ46" s="279"/>
      <c r="EK46" s="279"/>
      <c r="EL46" s="279"/>
      <c r="EM46" s="279"/>
      <c r="EN46" s="279"/>
      <c r="EO46" s="279"/>
      <c r="EP46" s="279"/>
      <c r="EQ46" s="279"/>
      <c r="ER46" s="279"/>
      <c r="ES46" s="279"/>
      <c r="ET46" s="279"/>
      <c r="EU46" s="279"/>
      <c r="EV46" s="279"/>
      <c r="EW46" s="279"/>
      <c r="EX46" s="279"/>
      <c r="EY46" s="279"/>
      <c r="EZ46" s="279"/>
      <c r="FA46" s="279"/>
      <c r="FB46" s="279"/>
      <c r="FC46" s="279"/>
      <c r="FD46" s="279"/>
      <c r="FE46" s="279"/>
      <c r="FF46" s="279"/>
      <c r="FG46" s="279"/>
      <c r="FH46" s="279"/>
      <c r="FI46" s="279"/>
      <c r="FJ46" s="279"/>
      <c r="FK46" s="279"/>
      <c r="FL46" s="279"/>
      <c r="FM46" s="279"/>
      <c r="FN46" s="279"/>
      <c r="FO46" s="279"/>
      <c r="FP46" s="279"/>
      <c r="FQ46" s="279"/>
      <c r="FR46" s="279"/>
      <c r="FS46" s="279"/>
      <c r="FT46" s="279"/>
      <c r="FU46" s="279"/>
      <c r="FV46" s="279"/>
      <c r="FW46" s="279"/>
      <c r="FX46" s="279"/>
      <c r="FY46" s="279"/>
      <c r="FZ46" s="279"/>
      <c r="GA46" s="279"/>
      <c r="GB46" s="279"/>
      <c r="GC46" s="279"/>
      <c r="GD46" s="279"/>
      <c r="GE46" s="279"/>
      <c r="GF46" s="279"/>
      <c r="GG46" s="279"/>
      <c r="GH46" s="279"/>
      <c r="GI46" s="279"/>
      <c r="GJ46" s="279"/>
      <c r="GK46" s="279"/>
      <c r="GL46" s="279"/>
      <c r="GM46" s="279"/>
      <c r="GN46" s="279"/>
      <c r="GO46" s="279"/>
      <c r="GP46" s="279"/>
      <c r="GQ46" s="279"/>
      <c r="GR46" s="279"/>
      <c r="GS46" s="279"/>
      <c r="GT46" s="279"/>
      <c r="GU46" s="279"/>
      <c r="GV46" s="279"/>
      <c r="GW46" s="279"/>
      <c r="GX46" s="279"/>
      <c r="GY46" s="279"/>
      <c r="GZ46" s="279"/>
      <c r="HA46" s="279"/>
      <c r="HB46" s="279"/>
      <c r="HC46" s="279"/>
      <c r="HD46" s="279"/>
      <c r="HE46" s="279"/>
      <c r="HF46" s="279"/>
      <c r="HG46" s="279"/>
      <c r="HH46" s="279"/>
      <c r="HI46" s="279"/>
      <c r="HJ46" s="279"/>
      <c r="HK46" s="279"/>
      <c r="HL46" s="279"/>
      <c r="HM46" s="279"/>
      <c r="HN46" s="279"/>
      <c r="HO46" s="279"/>
      <c r="HP46" s="279"/>
      <c r="HQ46" s="279"/>
      <c r="HR46" s="279"/>
      <c r="HS46" s="279"/>
      <c r="HT46" s="279"/>
      <c r="HU46" s="279"/>
      <c r="HV46" s="279"/>
      <c r="HW46" s="279"/>
      <c r="HX46" s="279"/>
      <c r="HY46" s="279"/>
      <c r="HZ46" s="279"/>
      <c r="IA46" s="279"/>
      <c r="IB46" s="279"/>
      <c r="IC46" s="279"/>
      <c r="ID46" s="279"/>
      <c r="IE46" s="279"/>
      <c r="IF46" s="279"/>
    </row>
    <row r="47" spans="1:240" s="306" customFormat="1" ht="286.5" customHeight="1" x14ac:dyDescent="0.2">
      <c r="A47" s="263">
        <f t="shared" si="2"/>
        <v>31</v>
      </c>
      <c r="B47" s="264" t="s">
        <v>84</v>
      </c>
      <c r="C47" s="265" t="s">
        <v>16</v>
      </c>
      <c r="D47" s="266" t="s">
        <v>217</v>
      </c>
      <c r="E47" s="265" t="s">
        <v>549</v>
      </c>
      <c r="F47" s="268" t="s">
        <v>57</v>
      </c>
      <c r="G47" s="269" t="s">
        <v>30</v>
      </c>
      <c r="H47" s="242" t="s">
        <v>50</v>
      </c>
      <c r="I47" s="251">
        <v>1000000</v>
      </c>
      <c r="J47" s="251"/>
      <c r="K47" s="270">
        <v>42513</v>
      </c>
      <c r="L47" s="260">
        <v>42574</v>
      </c>
      <c r="M47" s="313">
        <v>42579</v>
      </c>
      <c r="N47" s="263">
        <v>30</v>
      </c>
      <c r="O47" s="313">
        <f>+M47+N47</f>
        <v>42609</v>
      </c>
      <c r="P47" s="272" t="s">
        <v>675</v>
      </c>
      <c r="Q47" s="273" t="s">
        <v>676</v>
      </c>
      <c r="R47" s="274" t="s">
        <v>677</v>
      </c>
      <c r="S47" s="275" t="s">
        <v>293</v>
      </c>
      <c r="T47" s="316" t="s">
        <v>697</v>
      </c>
      <c r="U47" s="275" t="s">
        <v>662</v>
      </c>
      <c r="V47" s="278"/>
      <c r="W47" s="278"/>
      <c r="X47" s="278"/>
      <c r="Y47" s="278" t="s">
        <v>698</v>
      </c>
      <c r="Z47" s="279"/>
      <c r="AA47" s="295"/>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79"/>
      <c r="FX47" s="279"/>
      <c r="FY47" s="279"/>
      <c r="FZ47" s="279"/>
      <c r="GA47" s="279"/>
      <c r="GB47" s="279"/>
      <c r="GC47" s="279"/>
      <c r="GD47" s="279"/>
      <c r="GE47" s="279"/>
      <c r="GF47" s="279"/>
      <c r="GG47" s="279"/>
      <c r="GH47" s="279"/>
      <c r="GI47" s="279"/>
      <c r="GJ47" s="279"/>
      <c r="GK47" s="279"/>
      <c r="GL47" s="279"/>
      <c r="GM47" s="279"/>
      <c r="GN47" s="279"/>
      <c r="GO47" s="279"/>
      <c r="GP47" s="279"/>
      <c r="GQ47" s="279"/>
      <c r="GR47" s="279"/>
      <c r="GS47" s="279"/>
      <c r="GT47" s="279"/>
      <c r="GU47" s="279"/>
      <c r="GV47" s="279"/>
      <c r="GW47" s="279"/>
      <c r="GX47" s="279"/>
      <c r="GY47" s="279"/>
      <c r="GZ47" s="279"/>
      <c r="HA47" s="279"/>
      <c r="HB47" s="279"/>
      <c r="HC47" s="279"/>
      <c r="HD47" s="279"/>
      <c r="HE47" s="279"/>
      <c r="HF47" s="279"/>
      <c r="HG47" s="279"/>
      <c r="HH47" s="279"/>
      <c r="HI47" s="279"/>
      <c r="HJ47" s="279"/>
      <c r="HK47" s="279"/>
      <c r="HL47" s="279"/>
      <c r="HM47" s="279"/>
      <c r="HN47" s="279"/>
      <c r="HO47" s="279"/>
      <c r="HP47" s="279"/>
      <c r="HQ47" s="279"/>
      <c r="HR47" s="279"/>
      <c r="HS47" s="279"/>
      <c r="HT47" s="279"/>
      <c r="HU47" s="279"/>
      <c r="HV47" s="279"/>
      <c r="HW47" s="279"/>
      <c r="HX47" s="279"/>
      <c r="HY47" s="279"/>
      <c r="HZ47" s="279"/>
      <c r="IA47" s="279"/>
      <c r="IB47" s="279"/>
      <c r="IC47" s="279"/>
      <c r="ID47" s="279"/>
      <c r="IE47" s="279"/>
      <c r="IF47" s="279"/>
    </row>
    <row r="48" spans="1:240" s="306" customFormat="1" ht="153.75" customHeight="1" x14ac:dyDescent="0.2">
      <c r="A48" s="263">
        <f t="shared" si="2"/>
        <v>32</v>
      </c>
      <c r="B48" s="264" t="s">
        <v>84</v>
      </c>
      <c r="C48" s="265" t="s">
        <v>16</v>
      </c>
      <c r="D48" s="266" t="s">
        <v>217</v>
      </c>
      <c r="E48" s="265" t="s">
        <v>549</v>
      </c>
      <c r="F48" s="268" t="s">
        <v>57</v>
      </c>
      <c r="G48" s="269" t="s">
        <v>30</v>
      </c>
      <c r="H48" s="242" t="s">
        <v>26</v>
      </c>
      <c r="I48" s="251">
        <v>4000000</v>
      </c>
      <c r="J48" s="251"/>
      <c r="K48" s="270">
        <v>42513</v>
      </c>
      <c r="L48" s="260">
        <v>42574</v>
      </c>
      <c r="M48" s="313">
        <v>42579</v>
      </c>
      <c r="N48" s="263">
        <v>30</v>
      </c>
      <c r="O48" s="313">
        <f>+M48+N48</f>
        <v>42609</v>
      </c>
      <c r="P48" s="272" t="s">
        <v>678</v>
      </c>
      <c r="Q48" s="273" t="s">
        <v>679</v>
      </c>
      <c r="R48" s="274" t="s">
        <v>680</v>
      </c>
      <c r="S48" s="275" t="s">
        <v>293</v>
      </c>
      <c r="T48" s="316" t="s">
        <v>699</v>
      </c>
      <c r="U48" s="275" t="s">
        <v>662</v>
      </c>
      <c r="V48" s="278"/>
      <c r="W48" s="278"/>
      <c r="X48" s="278"/>
      <c r="Y48" s="278" t="s">
        <v>698</v>
      </c>
      <c r="Z48" s="279"/>
      <c r="AA48" s="295"/>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c r="BE48" s="279"/>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279"/>
      <c r="CF48" s="279"/>
      <c r="CG48" s="279"/>
      <c r="CH48" s="279"/>
      <c r="CI48" s="279"/>
      <c r="CJ48" s="279"/>
      <c r="CK48" s="279"/>
      <c r="CL48" s="279"/>
      <c r="CM48" s="279"/>
      <c r="CN48" s="279"/>
      <c r="CO48" s="279"/>
      <c r="CP48" s="279"/>
      <c r="CQ48" s="279"/>
      <c r="CR48" s="279"/>
      <c r="CS48" s="279"/>
      <c r="CT48" s="279"/>
      <c r="CU48" s="279"/>
      <c r="CV48" s="279"/>
      <c r="CW48" s="279"/>
      <c r="CX48" s="279"/>
      <c r="CY48" s="279"/>
      <c r="CZ48" s="279"/>
      <c r="DA48" s="279"/>
      <c r="DB48" s="279"/>
      <c r="DC48" s="279"/>
      <c r="DD48" s="279"/>
      <c r="DE48" s="279"/>
      <c r="DF48" s="279"/>
      <c r="DG48" s="279"/>
      <c r="DH48" s="279"/>
      <c r="DI48" s="279"/>
      <c r="DJ48" s="279"/>
      <c r="DK48" s="279"/>
      <c r="DL48" s="279"/>
      <c r="DM48" s="279"/>
      <c r="DN48" s="279"/>
      <c r="DO48" s="279"/>
      <c r="DP48" s="279"/>
      <c r="DQ48" s="279"/>
      <c r="DR48" s="279"/>
      <c r="DS48" s="279"/>
      <c r="DT48" s="279"/>
      <c r="DU48" s="279"/>
      <c r="DV48" s="279"/>
      <c r="DW48" s="279"/>
      <c r="DX48" s="279"/>
      <c r="DY48" s="279"/>
      <c r="DZ48" s="279"/>
      <c r="EA48" s="279"/>
      <c r="EB48" s="279"/>
      <c r="EC48" s="279"/>
      <c r="ED48" s="279"/>
      <c r="EE48" s="279"/>
      <c r="EF48" s="279"/>
      <c r="EG48" s="279"/>
      <c r="EH48" s="279"/>
      <c r="EI48" s="279"/>
      <c r="EJ48" s="279"/>
      <c r="EK48" s="279"/>
      <c r="EL48" s="279"/>
      <c r="EM48" s="279"/>
      <c r="EN48" s="279"/>
      <c r="EO48" s="279"/>
      <c r="EP48" s="279"/>
      <c r="EQ48" s="279"/>
      <c r="ER48" s="279"/>
      <c r="ES48" s="279"/>
      <c r="ET48" s="279"/>
      <c r="EU48" s="279"/>
      <c r="EV48" s="279"/>
      <c r="EW48" s="279"/>
      <c r="EX48" s="279"/>
      <c r="EY48" s="279"/>
      <c r="EZ48" s="279"/>
      <c r="FA48" s="279"/>
      <c r="FB48" s="279"/>
      <c r="FC48" s="279"/>
      <c r="FD48" s="279"/>
      <c r="FE48" s="279"/>
      <c r="FF48" s="279"/>
      <c r="FG48" s="279"/>
      <c r="FH48" s="279"/>
      <c r="FI48" s="279"/>
      <c r="FJ48" s="279"/>
      <c r="FK48" s="279"/>
      <c r="FL48" s="279"/>
      <c r="FM48" s="279"/>
      <c r="FN48" s="279"/>
      <c r="FO48" s="279"/>
      <c r="FP48" s="279"/>
      <c r="FQ48" s="279"/>
      <c r="FR48" s="279"/>
      <c r="FS48" s="279"/>
      <c r="FT48" s="279"/>
      <c r="FU48" s="279"/>
      <c r="FV48" s="279"/>
      <c r="FW48" s="279"/>
      <c r="FX48" s="279"/>
      <c r="FY48" s="279"/>
      <c r="FZ48" s="279"/>
      <c r="GA48" s="279"/>
      <c r="GB48" s="279"/>
      <c r="GC48" s="279"/>
      <c r="GD48" s="279"/>
      <c r="GE48" s="279"/>
      <c r="GF48" s="279"/>
      <c r="GG48" s="279"/>
      <c r="GH48" s="279"/>
      <c r="GI48" s="279"/>
      <c r="GJ48" s="279"/>
      <c r="GK48" s="279"/>
      <c r="GL48" s="279"/>
      <c r="GM48" s="279"/>
      <c r="GN48" s="279"/>
      <c r="GO48" s="279"/>
      <c r="GP48" s="279"/>
      <c r="GQ48" s="279"/>
      <c r="GR48" s="279"/>
      <c r="GS48" s="279"/>
      <c r="GT48" s="279"/>
      <c r="GU48" s="279"/>
      <c r="GV48" s="279"/>
      <c r="GW48" s="279"/>
      <c r="GX48" s="279"/>
      <c r="GY48" s="279"/>
      <c r="GZ48" s="279"/>
      <c r="HA48" s="279"/>
      <c r="HB48" s="279"/>
      <c r="HC48" s="279"/>
      <c r="HD48" s="279"/>
      <c r="HE48" s="279"/>
      <c r="HF48" s="279"/>
      <c r="HG48" s="279"/>
      <c r="HH48" s="279"/>
      <c r="HI48" s="279"/>
      <c r="HJ48" s="279"/>
      <c r="HK48" s="279"/>
      <c r="HL48" s="279"/>
      <c r="HM48" s="279"/>
      <c r="HN48" s="279"/>
      <c r="HO48" s="279"/>
      <c r="HP48" s="279"/>
      <c r="HQ48" s="279"/>
      <c r="HR48" s="279"/>
      <c r="HS48" s="279"/>
      <c r="HT48" s="279"/>
      <c r="HU48" s="279"/>
      <c r="HV48" s="279"/>
      <c r="HW48" s="279"/>
      <c r="HX48" s="279"/>
      <c r="HY48" s="279"/>
      <c r="HZ48" s="279"/>
      <c r="IA48" s="279"/>
      <c r="IB48" s="279"/>
      <c r="IC48" s="279"/>
      <c r="ID48" s="279"/>
      <c r="IE48" s="279"/>
      <c r="IF48" s="279"/>
    </row>
    <row r="49" spans="1:240" s="306" customFormat="1" ht="146.25" customHeight="1" x14ac:dyDescent="0.2">
      <c r="A49" s="263">
        <f t="shared" si="2"/>
        <v>33</v>
      </c>
      <c r="B49" s="264" t="s">
        <v>84</v>
      </c>
      <c r="C49" s="265" t="s">
        <v>16</v>
      </c>
      <c r="D49" s="266" t="s">
        <v>201</v>
      </c>
      <c r="E49" s="265">
        <v>312020501</v>
      </c>
      <c r="F49" s="268" t="s">
        <v>79</v>
      </c>
      <c r="G49" s="269" t="s">
        <v>30</v>
      </c>
      <c r="H49" s="242" t="s">
        <v>66</v>
      </c>
      <c r="I49" s="251">
        <v>5420000</v>
      </c>
      <c r="J49" s="251"/>
      <c r="K49" s="270">
        <v>42542</v>
      </c>
      <c r="L49" s="260">
        <v>42581</v>
      </c>
      <c r="M49" s="260">
        <v>42587</v>
      </c>
      <c r="N49" s="314" t="s">
        <v>663</v>
      </c>
      <c r="O49" s="260">
        <v>42595</v>
      </c>
      <c r="P49" s="272" t="s">
        <v>80</v>
      </c>
      <c r="Q49" s="273" t="s">
        <v>740</v>
      </c>
      <c r="R49" s="274" t="s">
        <v>81</v>
      </c>
      <c r="S49" s="275" t="s">
        <v>293</v>
      </c>
      <c r="T49" s="392" t="s">
        <v>746</v>
      </c>
      <c r="U49" s="275" t="s">
        <v>662</v>
      </c>
      <c r="V49" s="278"/>
      <c r="W49" s="278"/>
      <c r="X49" s="278"/>
      <c r="Y49" s="278"/>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9"/>
      <c r="CI49" s="279"/>
      <c r="CJ49" s="279"/>
      <c r="CK49" s="279"/>
      <c r="CL49" s="279"/>
      <c r="CM49" s="279"/>
      <c r="CN49" s="279"/>
      <c r="CO49" s="279"/>
      <c r="CP49" s="279"/>
      <c r="CQ49" s="279"/>
      <c r="CR49" s="279"/>
      <c r="CS49" s="279"/>
      <c r="CT49" s="279"/>
      <c r="CU49" s="279"/>
      <c r="CV49" s="279"/>
      <c r="CW49" s="279"/>
      <c r="CX49" s="279"/>
      <c r="CY49" s="279"/>
      <c r="CZ49" s="279"/>
      <c r="DA49" s="279"/>
      <c r="DB49" s="279"/>
      <c r="DC49" s="279"/>
      <c r="DD49" s="279"/>
      <c r="DE49" s="279"/>
      <c r="DF49" s="279"/>
      <c r="DG49" s="279"/>
      <c r="DH49" s="279"/>
      <c r="DI49" s="279"/>
      <c r="DJ49" s="279"/>
      <c r="DK49" s="279"/>
      <c r="DL49" s="279"/>
      <c r="DM49" s="279"/>
      <c r="DN49" s="279"/>
      <c r="DO49" s="279"/>
      <c r="DP49" s="279"/>
      <c r="DQ49" s="279"/>
      <c r="DR49" s="279"/>
      <c r="DS49" s="279"/>
      <c r="DT49" s="279"/>
      <c r="DU49" s="279"/>
      <c r="DV49" s="279"/>
      <c r="DW49" s="279"/>
      <c r="DX49" s="279"/>
      <c r="DY49" s="279"/>
      <c r="DZ49" s="279"/>
      <c r="EA49" s="279"/>
      <c r="EB49" s="279"/>
      <c r="EC49" s="279"/>
      <c r="ED49" s="279"/>
      <c r="EE49" s="279"/>
      <c r="EF49" s="279"/>
      <c r="EG49" s="279"/>
      <c r="EH49" s="279"/>
      <c r="EI49" s="279"/>
      <c r="EJ49" s="279"/>
      <c r="EK49" s="279"/>
      <c r="EL49" s="279"/>
      <c r="EM49" s="279"/>
      <c r="EN49" s="279"/>
      <c r="EO49" s="279"/>
      <c r="EP49" s="279"/>
      <c r="EQ49" s="279"/>
      <c r="ER49" s="279"/>
      <c r="ES49" s="279"/>
      <c r="ET49" s="279"/>
      <c r="EU49" s="279"/>
      <c r="EV49" s="279"/>
      <c r="EW49" s="279"/>
      <c r="EX49" s="279"/>
      <c r="EY49" s="279"/>
      <c r="EZ49" s="279"/>
      <c r="FA49" s="279"/>
      <c r="FB49" s="279"/>
      <c r="FC49" s="279"/>
      <c r="FD49" s="279"/>
      <c r="FE49" s="279"/>
      <c r="FF49" s="279"/>
      <c r="FG49" s="279"/>
      <c r="FH49" s="279"/>
      <c r="FI49" s="279"/>
      <c r="FJ49" s="279"/>
      <c r="FK49" s="279"/>
      <c r="FL49" s="279"/>
      <c r="FM49" s="279"/>
      <c r="FN49" s="279"/>
      <c r="FO49" s="279"/>
      <c r="FP49" s="279"/>
      <c r="FQ49" s="279"/>
      <c r="FR49" s="279"/>
      <c r="FS49" s="279"/>
      <c r="FT49" s="279"/>
      <c r="FU49" s="279"/>
      <c r="FV49" s="279"/>
      <c r="FW49" s="279"/>
      <c r="FX49" s="279"/>
      <c r="FY49" s="279"/>
      <c r="FZ49" s="279"/>
      <c r="GA49" s="279"/>
      <c r="GB49" s="279"/>
      <c r="GC49" s="279"/>
      <c r="GD49" s="279"/>
      <c r="GE49" s="279"/>
      <c r="GF49" s="279"/>
      <c r="GG49" s="279"/>
      <c r="GH49" s="279"/>
      <c r="GI49" s="279"/>
      <c r="GJ49" s="279"/>
      <c r="GK49" s="279"/>
      <c r="GL49" s="279"/>
      <c r="GM49" s="279"/>
      <c r="GN49" s="279"/>
      <c r="GO49" s="279"/>
      <c r="GP49" s="279"/>
      <c r="GQ49" s="279"/>
      <c r="GR49" s="279"/>
      <c r="GS49" s="279"/>
      <c r="GT49" s="279"/>
      <c r="GU49" s="279"/>
      <c r="GV49" s="279"/>
      <c r="GW49" s="279"/>
      <c r="GX49" s="279"/>
      <c r="GY49" s="279"/>
      <c r="GZ49" s="279"/>
      <c r="HA49" s="279"/>
      <c r="HB49" s="279"/>
      <c r="HC49" s="279"/>
      <c r="HD49" s="279"/>
      <c r="HE49" s="279"/>
      <c r="HF49" s="279"/>
      <c r="HG49" s="279"/>
      <c r="HH49" s="279"/>
      <c r="HI49" s="279"/>
      <c r="HJ49" s="279"/>
      <c r="HK49" s="279"/>
      <c r="HL49" s="279"/>
      <c r="HM49" s="279"/>
      <c r="HN49" s="279"/>
      <c r="HO49" s="279"/>
      <c r="HP49" s="279"/>
      <c r="HQ49" s="279"/>
      <c r="HR49" s="279"/>
      <c r="HS49" s="279"/>
      <c r="HT49" s="279"/>
      <c r="HU49" s="279"/>
      <c r="HV49" s="279"/>
      <c r="HW49" s="279"/>
      <c r="HX49" s="279"/>
      <c r="HY49" s="279"/>
      <c r="HZ49" s="279"/>
      <c r="IA49" s="279"/>
      <c r="IB49" s="279"/>
      <c r="IC49" s="279"/>
      <c r="ID49" s="279"/>
      <c r="IE49" s="279"/>
      <c r="IF49" s="279"/>
    </row>
    <row r="50" spans="1:240" s="306" customFormat="1" ht="178.5" x14ac:dyDescent="0.2">
      <c r="A50" s="263">
        <f t="shared" si="2"/>
        <v>34</v>
      </c>
      <c r="B50" s="264" t="s">
        <v>84</v>
      </c>
      <c r="C50" s="265" t="s">
        <v>16</v>
      </c>
      <c r="D50" s="266" t="s">
        <v>201</v>
      </c>
      <c r="E50" s="265">
        <v>312020501</v>
      </c>
      <c r="F50" s="268" t="s">
        <v>79</v>
      </c>
      <c r="G50" s="269" t="s">
        <v>30</v>
      </c>
      <c r="H50" s="242" t="s">
        <v>58</v>
      </c>
      <c r="I50" s="251">
        <v>20000000</v>
      </c>
      <c r="J50" s="251"/>
      <c r="K50" s="270">
        <v>42461</v>
      </c>
      <c r="L50" s="260">
        <v>42515</v>
      </c>
      <c r="M50" s="260">
        <f>L50+5</f>
        <v>42520</v>
      </c>
      <c r="N50" s="271">
        <v>30</v>
      </c>
      <c r="O50" s="260">
        <f>M50+N50</f>
        <v>42550</v>
      </c>
      <c r="P50" s="272" t="s">
        <v>82</v>
      </c>
      <c r="Q50" s="273" t="s">
        <v>555</v>
      </c>
      <c r="R50" s="242" t="s">
        <v>83</v>
      </c>
      <c r="S50" s="275" t="s">
        <v>293</v>
      </c>
      <c r="T50" s="275" t="s">
        <v>558</v>
      </c>
      <c r="U50" s="275" t="s">
        <v>554</v>
      </c>
      <c r="V50" s="278"/>
      <c r="W50" s="278"/>
      <c r="X50" s="278"/>
      <c r="Y50" s="278"/>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c r="BD50" s="279"/>
      <c r="BE50" s="279"/>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279"/>
      <c r="CF50" s="279"/>
      <c r="CG50" s="279"/>
      <c r="CH50" s="279"/>
      <c r="CI50" s="279"/>
      <c r="CJ50" s="279"/>
      <c r="CK50" s="279"/>
      <c r="CL50" s="279"/>
      <c r="CM50" s="279"/>
      <c r="CN50" s="279"/>
      <c r="CO50" s="279"/>
      <c r="CP50" s="279"/>
      <c r="CQ50" s="279"/>
      <c r="CR50" s="279"/>
      <c r="CS50" s="279"/>
      <c r="CT50" s="279"/>
      <c r="CU50" s="279"/>
      <c r="CV50" s="279"/>
      <c r="CW50" s="279"/>
      <c r="CX50" s="279"/>
      <c r="CY50" s="279"/>
      <c r="CZ50" s="279"/>
      <c r="DA50" s="279"/>
      <c r="DB50" s="279"/>
      <c r="DC50" s="279"/>
      <c r="DD50" s="279"/>
      <c r="DE50" s="279"/>
      <c r="DF50" s="279"/>
      <c r="DG50" s="279"/>
      <c r="DH50" s="279"/>
      <c r="DI50" s="279"/>
      <c r="DJ50" s="279"/>
      <c r="DK50" s="279"/>
      <c r="DL50" s="279"/>
      <c r="DM50" s="279"/>
      <c r="DN50" s="279"/>
      <c r="DO50" s="279"/>
      <c r="DP50" s="279"/>
      <c r="DQ50" s="279"/>
      <c r="DR50" s="279"/>
      <c r="DS50" s="279"/>
      <c r="DT50" s="279"/>
      <c r="DU50" s="279"/>
      <c r="DV50" s="279"/>
      <c r="DW50" s="279"/>
      <c r="DX50" s="279"/>
      <c r="DY50" s="279"/>
      <c r="DZ50" s="279"/>
      <c r="EA50" s="279"/>
      <c r="EB50" s="279"/>
      <c r="EC50" s="279"/>
      <c r="ED50" s="279"/>
      <c r="EE50" s="279"/>
      <c r="EF50" s="279"/>
      <c r="EG50" s="279"/>
      <c r="EH50" s="279"/>
      <c r="EI50" s="279"/>
      <c r="EJ50" s="279"/>
      <c r="EK50" s="279"/>
      <c r="EL50" s="279"/>
      <c r="EM50" s="279"/>
      <c r="EN50" s="279"/>
      <c r="EO50" s="279"/>
      <c r="EP50" s="279"/>
      <c r="EQ50" s="279"/>
      <c r="ER50" s="279"/>
      <c r="ES50" s="279"/>
      <c r="ET50" s="279"/>
      <c r="EU50" s="279"/>
      <c r="EV50" s="279"/>
      <c r="EW50" s="279"/>
      <c r="EX50" s="279"/>
      <c r="EY50" s="279"/>
      <c r="EZ50" s="279"/>
      <c r="FA50" s="279"/>
      <c r="FB50" s="279"/>
      <c r="FC50" s="279"/>
      <c r="FD50" s="279"/>
      <c r="FE50" s="279"/>
      <c r="FF50" s="279"/>
      <c r="FG50" s="279"/>
      <c r="FH50" s="279"/>
      <c r="FI50" s="279"/>
      <c r="FJ50" s="279"/>
      <c r="FK50" s="279"/>
      <c r="FL50" s="279"/>
      <c r="FM50" s="279"/>
      <c r="FN50" s="279"/>
      <c r="FO50" s="279"/>
      <c r="FP50" s="279"/>
      <c r="FQ50" s="279"/>
      <c r="FR50" s="279"/>
      <c r="FS50" s="279"/>
      <c r="FT50" s="279"/>
      <c r="FU50" s="279"/>
      <c r="FV50" s="279"/>
      <c r="FW50" s="279"/>
      <c r="FX50" s="279"/>
      <c r="FY50" s="279"/>
      <c r="FZ50" s="279"/>
      <c r="GA50" s="279"/>
      <c r="GB50" s="279"/>
      <c r="GC50" s="279"/>
      <c r="GD50" s="279"/>
      <c r="GE50" s="279"/>
      <c r="GF50" s="279"/>
      <c r="GG50" s="279"/>
      <c r="GH50" s="279"/>
      <c r="GI50" s="279"/>
      <c r="GJ50" s="279"/>
      <c r="GK50" s="279"/>
      <c r="GL50" s="279"/>
      <c r="GM50" s="279"/>
      <c r="GN50" s="279"/>
      <c r="GO50" s="279"/>
      <c r="GP50" s="279"/>
      <c r="GQ50" s="279"/>
      <c r="GR50" s="279"/>
      <c r="GS50" s="279"/>
      <c r="GT50" s="279"/>
      <c r="GU50" s="279"/>
      <c r="GV50" s="279"/>
      <c r="GW50" s="279"/>
      <c r="GX50" s="279"/>
      <c r="GY50" s="279"/>
      <c r="GZ50" s="279"/>
      <c r="HA50" s="279"/>
      <c r="HB50" s="279"/>
      <c r="HC50" s="279"/>
      <c r="HD50" s="279"/>
      <c r="HE50" s="279"/>
      <c r="HF50" s="279"/>
      <c r="HG50" s="279"/>
      <c r="HH50" s="279"/>
      <c r="HI50" s="279"/>
      <c r="HJ50" s="279"/>
      <c r="HK50" s="279"/>
      <c r="HL50" s="279"/>
      <c r="HM50" s="279"/>
      <c r="HN50" s="279"/>
      <c r="HO50" s="279"/>
      <c r="HP50" s="279"/>
      <c r="HQ50" s="279"/>
      <c r="HR50" s="279"/>
      <c r="HS50" s="279"/>
      <c r="HT50" s="279"/>
      <c r="HU50" s="279"/>
      <c r="HV50" s="279"/>
      <c r="HW50" s="279"/>
      <c r="HX50" s="279"/>
      <c r="HY50" s="279"/>
      <c r="HZ50" s="279"/>
      <c r="IA50" s="279"/>
      <c r="IB50" s="279"/>
      <c r="IC50" s="279"/>
      <c r="ID50" s="279"/>
      <c r="IE50" s="279"/>
      <c r="IF50" s="279"/>
    </row>
    <row r="51" spans="1:240" s="306" customFormat="1" ht="180" x14ac:dyDescent="0.2">
      <c r="A51" s="263">
        <f t="shared" si="2"/>
        <v>35</v>
      </c>
      <c r="B51" s="242" t="s">
        <v>85</v>
      </c>
      <c r="C51" s="290">
        <v>31202</v>
      </c>
      <c r="D51" s="266" t="s">
        <v>201</v>
      </c>
      <c r="E51" s="393">
        <v>312020901</v>
      </c>
      <c r="F51" s="301" t="s">
        <v>89</v>
      </c>
      <c r="G51" s="272" t="s">
        <v>76</v>
      </c>
      <c r="H51" s="373" t="s">
        <v>26</v>
      </c>
      <c r="I51" s="251">
        <v>200000000</v>
      </c>
      <c r="J51" s="251"/>
      <c r="K51" s="394">
        <v>42480</v>
      </c>
      <c r="L51" s="394">
        <f>K51+60</f>
        <v>42540</v>
      </c>
      <c r="M51" s="394">
        <f>L51+5</f>
        <v>42545</v>
      </c>
      <c r="N51" s="395">
        <v>60</v>
      </c>
      <c r="O51" s="394">
        <f>M51+N51</f>
        <v>42605</v>
      </c>
      <c r="P51" s="272" t="s">
        <v>87</v>
      </c>
      <c r="Q51" s="396" t="s">
        <v>571</v>
      </c>
      <c r="R51" s="242" t="s">
        <v>88</v>
      </c>
      <c r="S51" s="275" t="s">
        <v>305</v>
      </c>
      <c r="T51" s="275" t="s">
        <v>581</v>
      </c>
      <c r="U51" s="275" t="s">
        <v>582</v>
      </c>
      <c r="V51" s="278"/>
      <c r="W51" s="278"/>
      <c r="X51" s="278"/>
      <c r="Y51" s="278"/>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c r="BD51" s="279"/>
      <c r="BE51" s="279"/>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279"/>
      <c r="CF51" s="279"/>
      <c r="CG51" s="279"/>
      <c r="CH51" s="279"/>
      <c r="CI51" s="279"/>
      <c r="CJ51" s="279"/>
      <c r="CK51" s="279"/>
      <c r="CL51" s="279"/>
      <c r="CM51" s="279"/>
      <c r="CN51" s="279"/>
      <c r="CO51" s="279"/>
      <c r="CP51" s="279"/>
      <c r="CQ51" s="279"/>
      <c r="CR51" s="279"/>
      <c r="CS51" s="279"/>
      <c r="CT51" s="279"/>
      <c r="CU51" s="279"/>
      <c r="CV51" s="279"/>
      <c r="CW51" s="279"/>
      <c r="CX51" s="279"/>
      <c r="CY51" s="279"/>
      <c r="CZ51" s="279"/>
      <c r="DA51" s="279"/>
      <c r="DB51" s="279"/>
      <c r="DC51" s="279"/>
      <c r="DD51" s="279"/>
      <c r="DE51" s="279"/>
      <c r="DF51" s="279"/>
      <c r="DG51" s="279"/>
      <c r="DH51" s="279"/>
      <c r="DI51" s="279"/>
      <c r="DJ51" s="279"/>
      <c r="DK51" s="279"/>
      <c r="DL51" s="279"/>
      <c r="DM51" s="279"/>
      <c r="DN51" s="279"/>
      <c r="DO51" s="279"/>
      <c r="DP51" s="279"/>
      <c r="DQ51" s="279"/>
      <c r="DR51" s="279"/>
      <c r="DS51" s="279"/>
      <c r="DT51" s="279"/>
      <c r="DU51" s="279"/>
      <c r="DV51" s="279"/>
      <c r="DW51" s="279"/>
      <c r="DX51" s="279"/>
      <c r="DY51" s="279"/>
      <c r="DZ51" s="279"/>
      <c r="EA51" s="279"/>
      <c r="EB51" s="279"/>
      <c r="EC51" s="279"/>
      <c r="ED51" s="279"/>
      <c r="EE51" s="279"/>
      <c r="EF51" s="279"/>
      <c r="EG51" s="279"/>
      <c r="EH51" s="279"/>
      <c r="EI51" s="279"/>
      <c r="EJ51" s="279"/>
      <c r="EK51" s="279"/>
      <c r="EL51" s="279"/>
      <c r="EM51" s="279"/>
      <c r="EN51" s="279"/>
      <c r="EO51" s="279"/>
      <c r="EP51" s="279"/>
      <c r="EQ51" s="279"/>
      <c r="ER51" s="279"/>
      <c r="ES51" s="279"/>
      <c r="ET51" s="279"/>
      <c r="EU51" s="279"/>
      <c r="EV51" s="279"/>
      <c r="EW51" s="279"/>
      <c r="EX51" s="279"/>
      <c r="EY51" s="279"/>
      <c r="EZ51" s="279"/>
      <c r="FA51" s="279"/>
      <c r="FB51" s="279"/>
      <c r="FC51" s="279"/>
      <c r="FD51" s="279"/>
      <c r="FE51" s="279"/>
      <c r="FF51" s="279"/>
      <c r="FG51" s="279"/>
      <c r="FH51" s="279"/>
      <c r="FI51" s="279"/>
      <c r="FJ51" s="279"/>
      <c r="FK51" s="279"/>
      <c r="FL51" s="279"/>
      <c r="FM51" s="279"/>
      <c r="FN51" s="279"/>
      <c r="FO51" s="279"/>
      <c r="FP51" s="279"/>
      <c r="FQ51" s="279"/>
      <c r="FR51" s="279"/>
      <c r="FS51" s="279"/>
      <c r="FT51" s="279"/>
      <c r="FU51" s="279"/>
      <c r="FV51" s="279"/>
      <c r="FW51" s="279"/>
      <c r="FX51" s="279"/>
      <c r="FY51" s="279"/>
      <c r="FZ51" s="279"/>
      <c r="GA51" s="279"/>
      <c r="GB51" s="279"/>
      <c r="GC51" s="279"/>
      <c r="GD51" s="279"/>
      <c r="GE51" s="279"/>
      <c r="GF51" s="279"/>
      <c r="GG51" s="279"/>
      <c r="GH51" s="279"/>
      <c r="GI51" s="279"/>
      <c r="GJ51" s="279"/>
      <c r="GK51" s="279"/>
      <c r="GL51" s="279"/>
      <c r="GM51" s="279"/>
      <c r="GN51" s="279"/>
      <c r="GO51" s="279"/>
      <c r="GP51" s="279"/>
      <c r="GQ51" s="279"/>
      <c r="GR51" s="279"/>
      <c r="GS51" s="279"/>
      <c r="GT51" s="279"/>
      <c r="GU51" s="279"/>
      <c r="GV51" s="279"/>
      <c r="GW51" s="279"/>
      <c r="GX51" s="279"/>
      <c r="GY51" s="279"/>
      <c r="GZ51" s="279"/>
      <c r="HA51" s="279"/>
      <c r="HB51" s="279"/>
      <c r="HC51" s="279"/>
      <c r="HD51" s="279"/>
      <c r="HE51" s="279"/>
      <c r="HF51" s="279"/>
      <c r="HG51" s="279"/>
      <c r="HH51" s="279"/>
      <c r="HI51" s="279"/>
      <c r="HJ51" s="279"/>
      <c r="HK51" s="279"/>
      <c r="HL51" s="279"/>
      <c r="HM51" s="279"/>
      <c r="HN51" s="279"/>
      <c r="HO51" s="279"/>
      <c r="HP51" s="279"/>
      <c r="HQ51" s="279"/>
      <c r="HR51" s="279"/>
      <c r="HS51" s="279"/>
      <c r="HT51" s="279"/>
      <c r="HU51" s="279"/>
      <c r="HV51" s="279"/>
      <c r="HW51" s="279"/>
      <c r="HX51" s="279"/>
      <c r="HY51" s="279"/>
      <c r="HZ51" s="279"/>
      <c r="IA51" s="279"/>
      <c r="IB51" s="279"/>
      <c r="IC51" s="279"/>
      <c r="ID51" s="279"/>
      <c r="IE51" s="279"/>
      <c r="IF51" s="279"/>
    </row>
    <row r="52" spans="1:240" s="306" customFormat="1" ht="179.25" customHeight="1" x14ac:dyDescent="0.2">
      <c r="A52" s="263">
        <f t="shared" si="2"/>
        <v>36</v>
      </c>
      <c r="B52" s="242" t="s">
        <v>85</v>
      </c>
      <c r="C52" s="290">
        <v>31202</v>
      </c>
      <c r="D52" s="266" t="s">
        <v>201</v>
      </c>
      <c r="E52" s="393">
        <v>312020901</v>
      </c>
      <c r="F52" s="301" t="s">
        <v>89</v>
      </c>
      <c r="G52" s="272" t="s">
        <v>574</v>
      </c>
      <c r="H52" s="356" t="s">
        <v>563</v>
      </c>
      <c r="I52" s="251">
        <v>76250000</v>
      </c>
      <c r="J52" s="251"/>
      <c r="K52" s="394">
        <v>42475</v>
      </c>
      <c r="L52" s="394">
        <f>K52+60</f>
        <v>42535</v>
      </c>
      <c r="M52" s="394">
        <f>L52+5</f>
        <v>42540</v>
      </c>
      <c r="N52" s="395">
        <v>30</v>
      </c>
      <c r="O52" s="394">
        <f>M52+N52</f>
        <v>42570</v>
      </c>
      <c r="P52" s="261" t="s">
        <v>87</v>
      </c>
      <c r="Q52" s="396" t="s">
        <v>578</v>
      </c>
      <c r="R52" s="359" t="s">
        <v>562</v>
      </c>
      <c r="S52" s="275" t="s">
        <v>305</v>
      </c>
      <c r="T52" s="316" t="s">
        <v>714</v>
      </c>
      <c r="U52" s="275" t="s">
        <v>278</v>
      </c>
      <c r="V52" s="278"/>
      <c r="W52" s="278"/>
      <c r="X52" s="278"/>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c r="CJ52" s="279"/>
      <c r="CK52" s="279"/>
      <c r="CL52" s="279"/>
      <c r="CM52" s="279"/>
      <c r="CN52" s="279"/>
      <c r="CO52" s="279"/>
      <c r="CP52" s="279"/>
      <c r="CQ52" s="279"/>
      <c r="CR52" s="279"/>
      <c r="CS52" s="279"/>
      <c r="CT52" s="279"/>
      <c r="CU52" s="279"/>
      <c r="CV52" s="279"/>
      <c r="CW52" s="279"/>
      <c r="CX52" s="279"/>
      <c r="CY52" s="279"/>
      <c r="CZ52" s="279"/>
      <c r="DA52" s="279"/>
      <c r="DB52" s="279"/>
      <c r="DC52" s="279"/>
      <c r="DD52" s="279"/>
      <c r="DE52" s="279"/>
      <c r="DF52" s="279"/>
      <c r="DG52" s="279"/>
      <c r="DH52" s="279"/>
      <c r="DI52" s="279"/>
      <c r="DJ52" s="279"/>
      <c r="DK52" s="279"/>
      <c r="DL52" s="279"/>
      <c r="DM52" s="279"/>
      <c r="DN52" s="279"/>
      <c r="DO52" s="279"/>
      <c r="DP52" s="279"/>
      <c r="DQ52" s="279"/>
      <c r="DR52" s="279"/>
      <c r="DS52" s="279"/>
      <c r="DT52" s="279"/>
      <c r="DU52" s="279"/>
      <c r="DV52" s="279"/>
      <c r="DW52" s="279"/>
      <c r="DX52" s="279"/>
      <c r="DY52" s="279"/>
      <c r="DZ52" s="279"/>
      <c r="EA52" s="279"/>
      <c r="EB52" s="279"/>
      <c r="EC52" s="279"/>
      <c r="ED52" s="279"/>
      <c r="EE52" s="279"/>
      <c r="EF52" s="279"/>
      <c r="EG52" s="279"/>
      <c r="EH52" s="279"/>
      <c r="EI52" s="279"/>
      <c r="EJ52" s="279"/>
      <c r="EK52" s="279"/>
      <c r="EL52" s="279"/>
      <c r="EM52" s="279"/>
      <c r="EN52" s="279"/>
      <c r="EO52" s="279"/>
      <c r="EP52" s="279"/>
      <c r="EQ52" s="279"/>
      <c r="ER52" s="279"/>
      <c r="ES52" s="279"/>
      <c r="ET52" s="279"/>
      <c r="EU52" s="279"/>
      <c r="EV52" s="279"/>
      <c r="EW52" s="279"/>
      <c r="EX52" s="279"/>
      <c r="EY52" s="279"/>
      <c r="EZ52" s="279"/>
      <c r="FA52" s="279"/>
      <c r="FB52" s="279"/>
      <c r="FC52" s="279"/>
      <c r="FD52" s="279"/>
      <c r="FE52" s="279"/>
      <c r="FF52" s="279"/>
      <c r="FG52" s="279"/>
      <c r="FH52" s="279"/>
      <c r="FI52" s="279"/>
      <c r="FJ52" s="279"/>
      <c r="FK52" s="279"/>
      <c r="FL52" s="279"/>
      <c r="FM52" s="279"/>
      <c r="FN52" s="279"/>
      <c r="FO52" s="279"/>
      <c r="FP52" s="279"/>
      <c r="FQ52" s="279"/>
      <c r="FR52" s="279"/>
      <c r="FS52" s="279"/>
      <c r="FT52" s="279"/>
      <c r="FU52" s="279"/>
      <c r="FV52" s="279"/>
      <c r="FW52" s="279"/>
      <c r="FX52" s="279"/>
      <c r="FY52" s="279"/>
      <c r="FZ52" s="279"/>
      <c r="GA52" s="279"/>
      <c r="GB52" s="279"/>
      <c r="GC52" s="279"/>
      <c r="GD52" s="279"/>
      <c r="GE52" s="279"/>
      <c r="GF52" s="279"/>
      <c r="GG52" s="279"/>
      <c r="GH52" s="279"/>
      <c r="GI52" s="279"/>
      <c r="GJ52" s="279"/>
      <c r="GK52" s="279"/>
      <c r="GL52" s="279"/>
      <c r="GM52" s="279"/>
      <c r="GN52" s="279"/>
      <c r="GO52" s="279"/>
      <c r="GP52" s="279"/>
      <c r="GQ52" s="279"/>
      <c r="GR52" s="279"/>
      <c r="GS52" s="279"/>
      <c r="GT52" s="279"/>
      <c r="GU52" s="279"/>
      <c r="GV52" s="279"/>
      <c r="GW52" s="279"/>
      <c r="GX52" s="279"/>
      <c r="GY52" s="279"/>
      <c r="GZ52" s="279"/>
      <c r="HA52" s="279"/>
      <c r="HB52" s="279"/>
      <c r="HC52" s="279"/>
      <c r="HD52" s="279"/>
      <c r="HE52" s="279"/>
      <c r="HF52" s="279"/>
      <c r="HG52" s="279"/>
      <c r="HH52" s="279"/>
      <c r="HI52" s="279"/>
      <c r="HJ52" s="279"/>
      <c r="HK52" s="279"/>
      <c r="HL52" s="279"/>
      <c r="HM52" s="279"/>
      <c r="HN52" s="279"/>
      <c r="HO52" s="279"/>
      <c r="HP52" s="279"/>
      <c r="HQ52" s="279"/>
      <c r="HR52" s="279"/>
      <c r="HS52" s="279"/>
      <c r="HT52" s="279"/>
      <c r="HU52" s="279"/>
      <c r="HV52" s="279"/>
      <c r="HW52" s="279"/>
      <c r="HX52" s="279"/>
      <c r="HY52" s="279"/>
      <c r="HZ52" s="279"/>
      <c r="IA52" s="279"/>
      <c r="IB52" s="279"/>
      <c r="IC52" s="279"/>
      <c r="ID52" s="279"/>
      <c r="IE52" s="279"/>
      <c r="IF52" s="279"/>
    </row>
    <row r="53" spans="1:240" s="306" customFormat="1" ht="82.5" customHeight="1" x14ac:dyDescent="0.2">
      <c r="A53" s="263">
        <f t="shared" si="2"/>
        <v>37</v>
      </c>
      <c r="B53" s="373" t="s">
        <v>90</v>
      </c>
      <c r="C53" s="397" t="s">
        <v>136</v>
      </c>
      <c r="D53" s="266" t="s">
        <v>99</v>
      </c>
      <c r="E53" s="357">
        <v>311020301</v>
      </c>
      <c r="F53" s="268" t="s">
        <v>75</v>
      </c>
      <c r="G53" s="269" t="s">
        <v>76</v>
      </c>
      <c r="H53" s="242" t="s">
        <v>207</v>
      </c>
      <c r="I53" s="253">
        <v>6781360</v>
      </c>
      <c r="J53" s="253">
        <v>6781360</v>
      </c>
      <c r="K53" s="398">
        <v>42387</v>
      </c>
      <c r="L53" s="398">
        <v>42417</v>
      </c>
      <c r="M53" s="398">
        <v>42457</v>
      </c>
      <c r="N53" s="263" t="s">
        <v>469</v>
      </c>
      <c r="O53" s="398">
        <v>42460</v>
      </c>
      <c r="P53" s="291" t="s">
        <v>470</v>
      </c>
      <c r="Q53" s="273" t="s">
        <v>467</v>
      </c>
      <c r="R53" s="359" t="s">
        <v>302</v>
      </c>
      <c r="S53" s="275" t="s">
        <v>301</v>
      </c>
      <c r="T53" s="316" t="s">
        <v>468</v>
      </c>
      <c r="U53" s="275" t="s">
        <v>285</v>
      </c>
      <c r="V53" s="278"/>
      <c r="W53" s="275" t="s">
        <v>466</v>
      </c>
      <c r="X53" s="278"/>
      <c r="Y53" s="279"/>
      <c r="Z53" s="279"/>
      <c r="AA53" s="295"/>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c r="DF53" s="279"/>
      <c r="DG53" s="279"/>
      <c r="DH53" s="279"/>
      <c r="DI53" s="279"/>
      <c r="DJ53" s="279"/>
      <c r="DK53" s="279"/>
      <c r="DL53" s="279"/>
      <c r="DM53" s="279"/>
      <c r="DN53" s="279"/>
      <c r="DO53" s="279"/>
      <c r="DP53" s="279"/>
      <c r="DQ53" s="279"/>
      <c r="DR53" s="279"/>
      <c r="DS53" s="279"/>
      <c r="DT53" s="279"/>
      <c r="DU53" s="279"/>
      <c r="DV53" s="279"/>
      <c r="DW53" s="279"/>
      <c r="DX53" s="279"/>
      <c r="DY53" s="279"/>
      <c r="DZ53" s="279"/>
      <c r="EA53" s="279"/>
      <c r="EB53" s="279"/>
      <c r="EC53" s="279"/>
      <c r="ED53" s="279"/>
      <c r="EE53" s="279"/>
      <c r="EF53" s="279"/>
      <c r="EG53" s="279"/>
      <c r="EH53" s="279"/>
      <c r="EI53" s="279"/>
      <c r="EJ53" s="279"/>
      <c r="EK53" s="279"/>
      <c r="EL53" s="279"/>
      <c r="EM53" s="279"/>
      <c r="EN53" s="279"/>
      <c r="EO53" s="279"/>
      <c r="EP53" s="279"/>
      <c r="EQ53" s="279"/>
      <c r="ER53" s="279"/>
      <c r="ES53" s="279"/>
      <c r="ET53" s="279"/>
      <c r="EU53" s="279"/>
      <c r="EV53" s="279"/>
      <c r="EW53" s="279"/>
      <c r="EX53" s="279"/>
      <c r="EY53" s="279"/>
      <c r="EZ53" s="279"/>
      <c r="FA53" s="279"/>
      <c r="FB53" s="279"/>
      <c r="FC53" s="279"/>
      <c r="FD53" s="279"/>
      <c r="FE53" s="279"/>
      <c r="FF53" s="279"/>
      <c r="FG53" s="279"/>
      <c r="FH53" s="279"/>
      <c r="FI53" s="279"/>
      <c r="FJ53" s="279"/>
      <c r="FK53" s="279"/>
      <c r="FL53" s="279"/>
      <c r="FM53" s="279"/>
      <c r="FN53" s="279"/>
      <c r="FO53" s="279"/>
      <c r="FP53" s="279"/>
      <c r="FQ53" s="279"/>
      <c r="FR53" s="279"/>
      <c r="FS53" s="279"/>
      <c r="FT53" s="279"/>
      <c r="FU53" s="279"/>
      <c r="FV53" s="279"/>
      <c r="FW53" s="279"/>
      <c r="FX53" s="279"/>
      <c r="FY53" s="279"/>
      <c r="FZ53" s="279"/>
      <c r="GA53" s="279"/>
      <c r="GB53" s="279"/>
      <c r="GC53" s="279"/>
      <c r="GD53" s="279"/>
      <c r="GE53" s="279"/>
      <c r="GF53" s="279"/>
      <c r="GG53" s="279"/>
      <c r="GH53" s="279"/>
      <c r="GI53" s="279"/>
      <c r="GJ53" s="279"/>
      <c r="GK53" s="279"/>
      <c r="GL53" s="279"/>
      <c r="GM53" s="279"/>
      <c r="GN53" s="279"/>
      <c r="GO53" s="279"/>
      <c r="GP53" s="279"/>
      <c r="GQ53" s="279"/>
      <c r="GR53" s="279"/>
      <c r="GS53" s="279"/>
      <c r="GT53" s="279"/>
      <c r="GU53" s="279"/>
      <c r="GV53" s="279"/>
      <c r="GW53" s="279"/>
      <c r="GX53" s="279"/>
      <c r="GY53" s="279"/>
      <c r="GZ53" s="279"/>
      <c r="HA53" s="279"/>
      <c r="HB53" s="279"/>
      <c r="HC53" s="279"/>
      <c r="HD53" s="279"/>
      <c r="HE53" s="279"/>
      <c r="HF53" s="279"/>
      <c r="HG53" s="279"/>
      <c r="HH53" s="279"/>
      <c r="HI53" s="279"/>
      <c r="HJ53" s="279"/>
      <c r="HK53" s="279"/>
      <c r="HL53" s="279"/>
      <c r="HM53" s="279"/>
      <c r="HN53" s="279"/>
      <c r="HO53" s="279"/>
      <c r="HP53" s="279"/>
      <c r="HQ53" s="279"/>
      <c r="HR53" s="279"/>
      <c r="HS53" s="279"/>
      <c r="HT53" s="279"/>
      <c r="HU53" s="279"/>
      <c r="HV53" s="279"/>
      <c r="HW53" s="279"/>
      <c r="HX53" s="279"/>
      <c r="HY53" s="279"/>
      <c r="HZ53" s="279"/>
      <c r="IA53" s="279"/>
      <c r="IB53" s="279"/>
      <c r="IC53" s="279"/>
      <c r="ID53" s="279"/>
      <c r="IE53" s="279"/>
      <c r="IF53" s="279"/>
    </row>
    <row r="54" spans="1:240" s="306" customFormat="1" ht="201.75" customHeight="1" x14ac:dyDescent="0.2">
      <c r="A54" s="263">
        <f t="shared" si="2"/>
        <v>38</v>
      </c>
      <c r="B54" s="242" t="s">
        <v>91</v>
      </c>
      <c r="C54" s="290">
        <v>33</v>
      </c>
      <c r="D54" s="242" t="s">
        <v>24</v>
      </c>
      <c r="E54" s="301" t="s">
        <v>92</v>
      </c>
      <c r="F54" s="261" t="s">
        <v>93</v>
      </c>
      <c r="G54" s="301" t="s">
        <v>536</v>
      </c>
      <c r="H54" s="290" t="s">
        <v>58</v>
      </c>
      <c r="I54" s="251">
        <f>+J54</f>
        <v>220024160</v>
      </c>
      <c r="J54" s="251">
        <v>220024160</v>
      </c>
      <c r="K54" s="254">
        <v>42459</v>
      </c>
      <c r="L54" s="307">
        <v>42493</v>
      </c>
      <c r="M54" s="307">
        <v>42500</v>
      </c>
      <c r="N54" s="271">
        <v>90</v>
      </c>
      <c r="O54" s="307">
        <v>42591</v>
      </c>
      <c r="P54" s="310">
        <v>81112502</v>
      </c>
      <c r="Q54" s="311" t="s">
        <v>535</v>
      </c>
      <c r="R54" s="312" t="s">
        <v>717</v>
      </c>
      <c r="S54" s="303" t="s">
        <v>303</v>
      </c>
      <c r="T54" s="243" t="s">
        <v>718</v>
      </c>
      <c r="U54" s="277" t="s">
        <v>285</v>
      </c>
      <c r="V54" s="304"/>
      <c r="W54" s="311"/>
      <c r="X54" s="304"/>
      <c r="Y54" s="305"/>
      <c r="Z54" s="305"/>
      <c r="AA54" s="305"/>
      <c r="AB54" s="305"/>
      <c r="AC54" s="305"/>
      <c r="AD54" s="305"/>
      <c r="AE54" s="305"/>
      <c r="AF54" s="305"/>
      <c r="AG54" s="305"/>
      <c r="AH54" s="305"/>
      <c r="AI54" s="305"/>
      <c r="AJ54" s="305"/>
      <c r="AK54" s="305"/>
      <c r="AL54" s="305"/>
      <c r="AM54" s="305"/>
      <c r="AN54" s="305"/>
      <c r="AO54" s="305"/>
      <c r="AP54" s="305"/>
      <c r="AQ54" s="305"/>
      <c r="AR54" s="305"/>
      <c r="AS54" s="305"/>
      <c r="AT54" s="305"/>
      <c r="AU54" s="305"/>
      <c r="AV54" s="305"/>
      <c r="AW54" s="305"/>
      <c r="AX54" s="305"/>
      <c r="AY54" s="305"/>
      <c r="AZ54" s="305"/>
      <c r="BA54" s="305"/>
      <c r="BB54" s="305"/>
      <c r="BC54" s="305"/>
      <c r="BD54" s="305"/>
      <c r="BE54" s="305"/>
      <c r="BF54" s="305"/>
      <c r="BG54" s="305"/>
      <c r="BH54" s="305"/>
      <c r="BI54" s="305"/>
      <c r="BJ54" s="305"/>
      <c r="BK54" s="305"/>
      <c r="BL54" s="305"/>
      <c r="BM54" s="305"/>
      <c r="BN54" s="305"/>
      <c r="BO54" s="305"/>
      <c r="BP54" s="305"/>
      <c r="BQ54" s="305"/>
      <c r="BR54" s="305"/>
      <c r="BS54" s="305"/>
      <c r="BT54" s="305"/>
      <c r="BU54" s="305"/>
      <c r="BV54" s="305"/>
      <c r="BW54" s="305"/>
      <c r="BX54" s="305"/>
      <c r="BY54" s="305"/>
      <c r="BZ54" s="305"/>
      <c r="CA54" s="305"/>
      <c r="CB54" s="305"/>
      <c r="CC54" s="305"/>
      <c r="CD54" s="305"/>
      <c r="CE54" s="305"/>
      <c r="CF54" s="305"/>
      <c r="CG54" s="305"/>
      <c r="CH54" s="305"/>
      <c r="CI54" s="305"/>
      <c r="CJ54" s="305"/>
      <c r="CK54" s="305"/>
      <c r="CL54" s="305"/>
      <c r="CM54" s="305"/>
      <c r="CN54" s="305"/>
      <c r="CO54" s="305"/>
      <c r="CP54" s="305"/>
      <c r="CQ54" s="305"/>
      <c r="CR54" s="305"/>
      <c r="CS54" s="305"/>
      <c r="CT54" s="305"/>
      <c r="CU54" s="305"/>
      <c r="CV54" s="305"/>
      <c r="CW54" s="305"/>
      <c r="CX54" s="305"/>
      <c r="CY54" s="305"/>
      <c r="CZ54" s="305"/>
      <c r="DA54" s="305"/>
      <c r="DB54" s="305"/>
      <c r="DC54" s="305"/>
      <c r="DD54" s="305"/>
      <c r="DE54" s="305"/>
      <c r="DF54" s="305"/>
      <c r="DG54" s="305"/>
      <c r="DH54" s="305"/>
      <c r="DI54" s="305"/>
      <c r="DJ54" s="305"/>
      <c r="DK54" s="305"/>
      <c r="DL54" s="305"/>
      <c r="DM54" s="305"/>
      <c r="DN54" s="305"/>
      <c r="DO54" s="305"/>
      <c r="DP54" s="305"/>
      <c r="DQ54" s="305"/>
      <c r="DR54" s="305"/>
      <c r="DS54" s="305"/>
      <c r="DT54" s="305"/>
      <c r="DU54" s="305"/>
      <c r="DV54" s="305"/>
      <c r="DW54" s="305"/>
      <c r="DX54" s="305"/>
      <c r="DY54" s="305"/>
      <c r="DZ54" s="305"/>
      <c r="EA54" s="305"/>
      <c r="EB54" s="305"/>
      <c r="EC54" s="305"/>
      <c r="ED54" s="305"/>
      <c r="EE54" s="305"/>
      <c r="EF54" s="305"/>
      <c r="EG54" s="305"/>
      <c r="EH54" s="305"/>
      <c r="EI54" s="305"/>
      <c r="EJ54" s="305"/>
      <c r="EK54" s="305"/>
      <c r="EL54" s="305"/>
      <c r="EM54" s="305"/>
      <c r="EN54" s="305"/>
      <c r="EO54" s="305"/>
      <c r="EP54" s="305"/>
      <c r="EQ54" s="305"/>
      <c r="ER54" s="305"/>
      <c r="ES54" s="305"/>
      <c r="ET54" s="305"/>
      <c r="EU54" s="305"/>
      <c r="EV54" s="305"/>
      <c r="EW54" s="305"/>
      <c r="EX54" s="305"/>
      <c r="EY54" s="305"/>
      <c r="EZ54" s="305"/>
      <c r="FA54" s="305"/>
      <c r="FB54" s="305"/>
      <c r="FC54" s="305"/>
      <c r="FD54" s="305"/>
      <c r="FE54" s="305"/>
      <c r="FF54" s="305"/>
      <c r="FG54" s="305"/>
      <c r="FH54" s="305"/>
      <c r="FI54" s="305"/>
      <c r="FJ54" s="305"/>
      <c r="FK54" s="305"/>
      <c r="FL54" s="305"/>
      <c r="FM54" s="305"/>
      <c r="FN54" s="305"/>
      <c r="FO54" s="305"/>
      <c r="FP54" s="305"/>
      <c r="FQ54" s="305"/>
      <c r="FR54" s="305"/>
      <c r="FS54" s="305"/>
      <c r="FT54" s="305"/>
      <c r="FU54" s="305"/>
      <c r="FV54" s="305"/>
      <c r="FW54" s="305"/>
      <c r="FX54" s="305"/>
      <c r="FY54" s="305"/>
      <c r="FZ54" s="305"/>
      <c r="GA54" s="305"/>
      <c r="GB54" s="305"/>
      <c r="GC54" s="305"/>
      <c r="GD54" s="305"/>
      <c r="GE54" s="305"/>
      <c r="GF54" s="305"/>
      <c r="GG54" s="305"/>
      <c r="GH54" s="305"/>
      <c r="GI54" s="305"/>
      <c r="GJ54" s="305"/>
      <c r="GK54" s="305"/>
      <c r="GL54" s="305"/>
      <c r="GM54" s="305"/>
      <c r="GN54" s="305"/>
      <c r="GO54" s="305"/>
      <c r="GP54" s="305"/>
      <c r="GQ54" s="305"/>
      <c r="GR54" s="305"/>
      <c r="GS54" s="305"/>
      <c r="GT54" s="305"/>
      <c r="GU54" s="305"/>
      <c r="GV54" s="305"/>
      <c r="GW54" s="305"/>
      <c r="GX54" s="305"/>
      <c r="GY54" s="305"/>
      <c r="GZ54" s="305"/>
      <c r="HA54" s="305"/>
      <c r="HB54" s="305"/>
      <c r="HC54" s="305"/>
      <c r="HD54" s="305"/>
      <c r="HE54" s="305"/>
      <c r="HF54" s="305"/>
      <c r="HG54" s="305"/>
      <c r="HH54" s="305"/>
      <c r="HI54" s="305"/>
      <c r="HJ54" s="305"/>
      <c r="HK54" s="305"/>
      <c r="HL54" s="305"/>
      <c r="HM54" s="305"/>
      <c r="HN54" s="305"/>
      <c r="HO54" s="305"/>
      <c r="HP54" s="305"/>
      <c r="HQ54" s="305"/>
      <c r="HR54" s="305"/>
      <c r="HS54" s="305"/>
      <c r="HT54" s="305"/>
      <c r="HU54" s="305"/>
      <c r="HV54" s="305"/>
      <c r="HW54" s="305"/>
      <c r="HX54" s="305"/>
      <c r="HY54" s="305"/>
      <c r="HZ54" s="305"/>
      <c r="IA54" s="305"/>
      <c r="IB54" s="305"/>
      <c r="IC54" s="305"/>
      <c r="ID54" s="305"/>
      <c r="IE54" s="305"/>
      <c r="IF54" s="305"/>
    </row>
    <row r="55" spans="1:240" s="306" customFormat="1" ht="102" customHeight="1" x14ac:dyDescent="0.2">
      <c r="A55" s="263">
        <f t="shared" si="2"/>
        <v>39</v>
      </c>
      <c r="B55" s="242" t="s">
        <v>91</v>
      </c>
      <c r="C55" s="290">
        <v>33</v>
      </c>
      <c r="D55" s="242" t="s">
        <v>24</v>
      </c>
      <c r="E55" s="301" t="s">
        <v>92</v>
      </c>
      <c r="F55" s="261" t="s">
        <v>93</v>
      </c>
      <c r="G55" s="301" t="s">
        <v>76</v>
      </c>
      <c r="H55" s="290" t="s">
        <v>26</v>
      </c>
      <c r="I55" s="251">
        <v>429565801</v>
      </c>
      <c r="J55" s="251">
        <v>429565801</v>
      </c>
      <c r="K55" s="254">
        <v>42506</v>
      </c>
      <c r="L55" s="307">
        <v>42521</v>
      </c>
      <c r="M55" s="307">
        <v>42526</v>
      </c>
      <c r="N55" s="271">
        <v>210</v>
      </c>
      <c r="O55" s="307">
        <v>42734</v>
      </c>
      <c r="P55" s="517" t="s">
        <v>94</v>
      </c>
      <c r="Q55" s="242" t="s">
        <v>241</v>
      </c>
      <c r="R55" s="369" t="s">
        <v>648</v>
      </c>
      <c r="S55" s="303" t="s">
        <v>303</v>
      </c>
      <c r="T55" s="243" t="s">
        <v>712</v>
      </c>
      <c r="U55" s="277" t="s">
        <v>285</v>
      </c>
      <c r="V55" s="304"/>
      <c r="W55" s="304"/>
      <c r="X55" s="304"/>
      <c r="Y55" s="305"/>
      <c r="Z55" s="305"/>
      <c r="AA55" s="305"/>
      <c r="AB55" s="305"/>
      <c r="AC55" s="305"/>
      <c r="AD55" s="305"/>
      <c r="AE55" s="305"/>
      <c r="AF55" s="305"/>
      <c r="AG55" s="305"/>
      <c r="AH55" s="305"/>
      <c r="AI55" s="305"/>
      <c r="AJ55" s="305"/>
      <c r="AK55" s="305"/>
      <c r="AL55" s="305"/>
      <c r="AM55" s="305"/>
      <c r="AN55" s="305"/>
      <c r="AO55" s="305"/>
      <c r="AP55" s="305"/>
      <c r="AQ55" s="305"/>
      <c r="AR55" s="305"/>
      <c r="AS55" s="305"/>
      <c r="AT55" s="305"/>
      <c r="AU55" s="305"/>
      <c r="AV55" s="305"/>
      <c r="AW55" s="305"/>
      <c r="AX55" s="305"/>
      <c r="AY55" s="305"/>
      <c r="AZ55" s="305"/>
      <c r="BA55" s="305"/>
      <c r="BB55" s="305"/>
      <c r="BC55" s="305"/>
      <c r="BD55" s="305"/>
      <c r="BE55" s="305"/>
      <c r="BF55" s="305"/>
      <c r="BG55" s="305"/>
      <c r="BH55" s="305"/>
      <c r="BI55" s="305"/>
      <c r="BJ55" s="305"/>
      <c r="BK55" s="305"/>
      <c r="BL55" s="305"/>
      <c r="BM55" s="305"/>
      <c r="BN55" s="305"/>
      <c r="BO55" s="305"/>
      <c r="BP55" s="305"/>
      <c r="BQ55" s="305"/>
      <c r="BR55" s="305"/>
      <c r="BS55" s="305"/>
      <c r="BT55" s="305"/>
      <c r="BU55" s="305"/>
      <c r="BV55" s="305"/>
      <c r="BW55" s="305"/>
      <c r="BX55" s="305"/>
      <c r="BY55" s="305"/>
      <c r="BZ55" s="305"/>
      <c r="CA55" s="305"/>
      <c r="CB55" s="305"/>
      <c r="CC55" s="305"/>
      <c r="CD55" s="305"/>
      <c r="CE55" s="305"/>
      <c r="CF55" s="305"/>
      <c r="CG55" s="305"/>
      <c r="CH55" s="305"/>
      <c r="CI55" s="305"/>
      <c r="CJ55" s="305"/>
      <c r="CK55" s="305"/>
      <c r="CL55" s="305"/>
      <c r="CM55" s="305"/>
      <c r="CN55" s="305"/>
      <c r="CO55" s="305"/>
      <c r="CP55" s="305"/>
      <c r="CQ55" s="305"/>
      <c r="CR55" s="305"/>
      <c r="CS55" s="305"/>
      <c r="CT55" s="305"/>
      <c r="CU55" s="305"/>
      <c r="CV55" s="305"/>
      <c r="CW55" s="305"/>
      <c r="CX55" s="305"/>
      <c r="CY55" s="305"/>
      <c r="CZ55" s="305"/>
      <c r="DA55" s="305"/>
      <c r="DB55" s="305"/>
      <c r="DC55" s="305"/>
      <c r="DD55" s="305"/>
      <c r="DE55" s="305"/>
      <c r="DF55" s="305"/>
      <c r="DG55" s="305"/>
      <c r="DH55" s="305"/>
      <c r="DI55" s="305"/>
      <c r="DJ55" s="305"/>
      <c r="DK55" s="305"/>
      <c r="DL55" s="305"/>
      <c r="DM55" s="305"/>
      <c r="DN55" s="305"/>
      <c r="DO55" s="305"/>
      <c r="DP55" s="305"/>
      <c r="DQ55" s="305"/>
      <c r="DR55" s="305"/>
      <c r="DS55" s="305"/>
      <c r="DT55" s="305"/>
      <c r="DU55" s="305"/>
      <c r="DV55" s="305"/>
      <c r="DW55" s="305"/>
      <c r="DX55" s="305"/>
      <c r="DY55" s="305"/>
      <c r="DZ55" s="305"/>
      <c r="EA55" s="305"/>
      <c r="EB55" s="305"/>
      <c r="EC55" s="305"/>
      <c r="ED55" s="305"/>
      <c r="EE55" s="305"/>
      <c r="EF55" s="305"/>
      <c r="EG55" s="305"/>
      <c r="EH55" s="305"/>
      <c r="EI55" s="305"/>
      <c r="EJ55" s="305"/>
      <c r="EK55" s="305"/>
      <c r="EL55" s="305"/>
      <c r="EM55" s="305"/>
      <c r="EN55" s="305"/>
      <c r="EO55" s="305"/>
      <c r="EP55" s="305"/>
      <c r="EQ55" s="305"/>
      <c r="ER55" s="305"/>
      <c r="ES55" s="305"/>
      <c r="ET55" s="305"/>
      <c r="EU55" s="305"/>
      <c r="EV55" s="305"/>
      <c r="EW55" s="305"/>
      <c r="EX55" s="305"/>
      <c r="EY55" s="305"/>
      <c r="EZ55" s="305"/>
      <c r="FA55" s="305"/>
      <c r="FB55" s="305"/>
      <c r="FC55" s="305"/>
      <c r="FD55" s="305"/>
      <c r="FE55" s="305"/>
      <c r="FF55" s="305"/>
      <c r="FG55" s="305"/>
      <c r="FH55" s="305"/>
      <c r="FI55" s="305"/>
      <c r="FJ55" s="305"/>
      <c r="FK55" s="305"/>
      <c r="FL55" s="305"/>
      <c r="FM55" s="305"/>
      <c r="FN55" s="305"/>
      <c r="FO55" s="305"/>
      <c r="FP55" s="305"/>
      <c r="FQ55" s="305"/>
      <c r="FR55" s="305"/>
      <c r="FS55" s="305"/>
      <c r="FT55" s="305"/>
      <c r="FU55" s="305"/>
      <c r="FV55" s="305"/>
      <c r="FW55" s="305"/>
      <c r="FX55" s="305"/>
      <c r="FY55" s="305"/>
      <c r="FZ55" s="305"/>
      <c r="GA55" s="305"/>
      <c r="GB55" s="305"/>
      <c r="GC55" s="305"/>
      <c r="GD55" s="305"/>
      <c r="GE55" s="305"/>
      <c r="GF55" s="305"/>
      <c r="GG55" s="305"/>
      <c r="GH55" s="305"/>
      <c r="GI55" s="305"/>
      <c r="GJ55" s="305"/>
      <c r="GK55" s="305"/>
      <c r="GL55" s="305"/>
      <c r="GM55" s="305"/>
      <c r="GN55" s="305"/>
      <c r="GO55" s="305"/>
      <c r="GP55" s="305"/>
      <c r="GQ55" s="305"/>
      <c r="GR55" s="305"/>
      <c r="GS55" s="305"/>
      <c r="GT55" s="305"/>
      <c r="GU55" s="305"/>
      <c r="GV55" s="305"/>
      <c r="GW55" s="305"/>
      <c r="GX55" s="305"/>
      <c r="GY55" s="305"/>
      <c r="GZ55" s="305"/>
      <c r="HA55" s="305"/>
      <c r="HB55" s="305"/>
      <c r="HC55" s="305"/>
      <c r="HD55" s="305"/>
      <c r="HE55" s="305"/>
      <c r="HF55" s="305"/>
      <c r="HG55" s="305"/>
      <c r="HH55" s="305"/>
      <c r="HI55" s="305"/>
      <c r="HJ55" s="305"/>
      <c r="HK55" s="305"/>
      <c r="HL55" s="305"/>
      <c r="HM55" s="305"/>
      <c r="HN55" s="305"/>
      <c r="HO55" s="305"/>
      <c r="HP55" s="305"/>
      <c r="HQ55" s="305"/>
      <c r="HR55" s="305"/>
      <c r="HS55" s="305"/>
      <c r="HT55" s="305"/>
      <c r="HU55" s="305"/>
      <c r="HV55" s="305"/>
      <c r="HW55" s="305"/>
      <c r="HX55" s="305"/>
      <c r="HY55" s="305"/>
      <c r="HZ55" s="305"/>
      <c r="IA55" s="305"/>
      <c r="IB55" s="305"/>
      <c r="IC55" s="305"/>
      <c r="ID55" s="305"/>
      <c r="IE55" s="305"/>
      <c r="IF55" s="305"/>
    </row>
    <row r="56" spans="1:240" s="306" customFormat="1" ht="122.25" customHeight="1" x14ac:dyDescent="0.2">
      <c r="A56" s="263">
        <f t="shared" si="2"/>
        <v>40</v>
      </c>
      <c r="B56" s="242" t="s">
        <v>91</v>
      </c>
      <c r="C56" s="290">
        <v>33</v>
      </c>
      <c r="D56" s="242" t="s">
        <v>24</v>
      </c>
      <c r="E56" s="301" t="s">
        <v>780</v>
      </c>
      <c r="F56" s="261" t="s">
        <v>781</v>
      </c>
      <c r="G56" s="301" t="s">
        <v>76</v>
      </c>
      <c r="H56" s="290" t="s">
        <v>26</v>
      </c>
      <c r="I56" s="251">
        <f>198000000-40800000-40800000-40800000-42000000</f>
        <v>33600000</v>
      </c>
      <c r="J56" s="251"/>
      <c r="K56" s="254">
        <v>42490</v>
      </c>
      <c r="L56" s="307">
        <v>42520</v>
      </c>
      <c r="M56" s="307">
        <v>42525</v>
      </c>
      <c r="N56" s="271">
        <v>180</v>
      </c>
      <c r="O56" s="307">
        <v>42825</v>
      </c>
      <c r="P56" s="321" t="s">
        <v>95</v>
      </c>
      <c r="Q56" s="242" t="s">
        <v>782</v>
      </c>
      <c r="R56" s="322" t="s">
        <v>650</v>
      </c>
      <c r="S56" s="303" t="s">
        <v>303</v>
      </c>
      <c r="T56" s="243"/>
      <c r="U56" s="303"/>
      <c r="V56" s="304"/>
      <c r="W56" s="323"/>
      <c r="X56" s="323"/>
      <c r="Y56" s="526"/>
      <c r="Z56" s="324"/>
      <c r="AA56" s="305"/>
      <c r="AB56" s="305"/>
      <c r="AC56" s="305"/>
      <c r="AD56" s="305"/>
      <c r="AE56" s="305"/>
      <c r="AF56" s="305"/>
      <c r="AG56" s="305"/>
      <c r="AH56" s="305"/>
      <c r="AI56" s="305"/>
      <c r="AJ56" s="305"/>
      <c r="AK56" s="305"/>
      <c r="AL56" s="305"/>
      <c r="AM56" s="305"/>
      <c r="AN56" s="305"/>
      <c r="AO56" s="305"/>
      <c r="AP56" s="305"/>
      <c r="AQ56" s="305"/>
      <c r="AR56" s="305"/>
      <c r="AS56" s="305"/>
      <c r="AT56" s="305"/>
      <c r="AU56" s="305"/>
      <c r="AV56" s="305"/>
      <c r="AW56" s="305"/>
      <c r="AX56" s="305"/>
      <c r="AY56" s="305"/>
      <c r="AZ56" s="305"/>
      <c r="BA56" s="305"/>
      <c r="BB56" s="305"/>
      <c r="BC56" s="305"/>
      <c r="BD56" s="305"/>
      <c r="BE56" s="305"/>
      <c r="BF56" s="305"/>
      <c r="BG56" s="305"/>
      <c r="BH56" s="305"/>
      <c r="BI56" s="305"/>
      <c r="BJ56" s="305"/>
      <c r="BK56" s="305"/>
      <c r="BL56" s="305"/>
      <c r="BM56" s="305"/>
      <c r="BN56" s="305"/>
      <c r="BO56" s="305"/>
      <c r="BP56" s="305"/>
      <c r="BQ56" s="305"/>
      <c r="BR56" s="305"/>
      <c r="BS56" s="305"/>
      <c r="BT56" s="305"/>
      <c r="BU56" s="305"/>
      <c r="BV56" s="305"/>
      <c r="BW56" s="305"/>
      <c r="BX56" s="305"/>
      <c r="BY56" s="305"/>
      <c r="BZ56" s="305"/>
      <c r="CA56" s="305"/>
      <c r="CB56" s="305"/>
      <c r="CC56" s="305"/>
      <c r="CD56" s="305"/>
      <c r="CE56" s="305"/>
      <c r="CF56" s="305"/>
      <c r="CG56" s="305"/>
      <c r="CH56" s="305"/>
      <c r="CI56" s="305"/>
      <c r="CJ56" s="305"/>
      <c r="CK56" s="305"/>
      <c r="CL56" s="305"/>
      <c r="CM56" s="305"/>
      <c r="CN56" s="305"/>
      <c r="CO56" s="305"/>
      <c r="CP56" s="305"/>
      <c r="CQ56" s="305"/>
      <c r="CR56" s="305"/>
      <c r="CS56" s="305"/>
      <c r="CT56" s="305"/>
      <c r="CU56" s="305"/>
      <c r="CV56" s="305"/>
      <c r="CW56" s="305"/>
      <c r="CX56" s="305"/>
      <c r="CY56" s="305"/>
      <c r="CZ56" s="305"/>
      <c r="DA56" s="305"/>
      <c r="DB56" s="305"/>
      <c r="DC56" s="305"/>
      <c r="DD56" s="305"/>
      <c r="DE56" s="305"/>
      <c r="DF56" s="305"/>
      <c r="DG56" s="305"/>
      <c r="DH56" s="305"/>
      <c r="DI56" s="305"/>
      <c r="DJ56" s="305"/>
      <c r="DK56" s="305"/>
      <c r="DL56" s="305"/>
      <c r="DM56" s="305"/>
      <c r="DN56" s="305"/>
      <c r="DO56" s="305"/>
      <c r="DP56" s="305"/>
      <c r="DQ56" s="305"/>
      <c r="DR56" s="305"/>
      <c r="DS56" s="305"/>
      <c r="DT56" s="305"/>
      <c r="DU56" s="305"/>
      <c r="DV56" s="305"/>
      <c r="DW56" s="305"/>
      <c r="DX56" s="305"/>
      <c r="DY56" s="305"/>
      <c r="DZ56" s="305"/>
      <c r="EA56" s="305"/>
      <c r="EB56" s="305"/>
      <c r="EC56" s="305"/>
      <c r="ED56" s="305"/>
      <c r="EE56" s="305"/>
      <c r="EF56" s="305"/>
      <c r="EG56" s="305"/>
      <c r="EH56" s="305"/>
      <c r="EI56" s="305"/>
      <c r="EJ56" s="305"/>
      <c r="EK56" s="305"/>
      <c r="EL56" s="305"/>
      <c r="EM56" s="305"/>
      <c r="EN56" s="305"/>
      <c r="EO56" s="305"/>
      <c r="EP56" s="305"/>
      <c r="EQ56" s="305"/>
      <c r="ER56" s="305"/>
      <c r="ES56" s="305"/>
      <c r="ET56" s="305"/>
      <c r="EU56" s="305"/>
      <c r="EV56" s="305"/>
      <c r="EW56" s="305"/>
      <c r="EX56" s="305"/>
      <c r="EY56" s="305"/>
      <c r="EZ56" s="305"/>
      <c r="FA56" s="305"/>
      <c r="FB56" s="305"/>
      <c r="FC56" s="305"/>
      <c r="FD56" s="305"/>
      <c r="FE56" s="305"/>
      <c r="FF56" s="305"/>
      <c r="FG56" s="305"/>
      <c r="FH56" s="305"/>
      <c r="FI56" s="305"/>
      <c r="FJ56" s="305"/>
      <c r="FK56" s="305"/>
      <c r="FL56" s="305"/>
      <c r="FM56" s="305"/>
      <c r="FN56" s="305"/>
      <c r="FO56" s="305"/>
      <c r="FP56" s="305"/>
      <c r="FQ56" s="305"/>
      <c r="FR56" s="305"/>
      <c r="FS56" s="305"/>
      <c r="FT56" s="305"/>
      <c r="FU56" s="305"/>
      <c r="FV56" s="305"/>
      <c r="FW56" s="305"/>
      <c r="FX56" s="305"/>
      <c r="FY56" s="305"/>
      <c r="FZ56" s="305"/>
      <c r="GA56" s="305"/>
      <c r="GB56" s="305"/>
      <c r="GC56" s="305"/>
      <c r="GD56" s="305"/>
      <c r="GE56" s="305"/>
      <c r="GF56" s="305"/>
      <c r="GG56" s="305"/>
      <c r="GH56" s="305"/>
      <c r="GI56" s="305"/>
      <c r="GJ56" s="305"/>
      <c r="GK56" s="305"/>
      <c r="GL56" s="305"/>
      <c r="GM56" s="305"/>
      <c r="GN56" s="305"/>
      <c r="GO56" s="305"/>
      <c r="GP56" s="305"/>
      <c r="GQ56" s="305"/>
      <c r="GR56" s="305"/>
      <c r="GS56" s="305"/>
      <c r="GT56" s="305"/>
      <c r="GU56" s="305"/>
      <c r="GV56" s="305"/>
      <c r="GW56" s="305"/>
      <c r="GX56" s="305"/>
      <c r="GY56" s="305"/>
      <c r="GZ56" s="305"/>
      <c r="HA56" s="305"/>
      <c r="HB56" s="305"/>
      <c r="HC56" s="305"/>
      <c r="HD56" s="305"/>
      <c r="HE56" s="305"/>
      <c r="HF56" s="305"/>
      <c r="HG56" s="305"/>
      <c r="HH56" s="305"/>
      <c r="HI56" s="305"/>
      <c r="HJ56" s="305"/>
      <c r="HK56" s="305"/>
      <c r="HL56" s="305"/>
      <c r="HM56" s="305"/>
      <c r="HN56" s="305"/>
      <c r="HO56" s="305"/>
      <c r="HP56" s="305"/>
      <c r="HQ56" s="305"/>
      <c r="HR56" s="305"/>
      <c r="HS56" s="305"/>
      <c r="HT56" s="305"/>
      <c r="HU56" s="305"/>
      <c r="HV56" s="305"/>
      <c r="HW56" s="305"/>
      <c r="HX56" s="305"/>
      <c r="HY56" s="305"/>
      <c r="HZ56" s="305"/>
      <c r="IA56" s="305"/>
      <c r="IB56" s="305"/>
      <c r="IC56" s="305"/>
      <c r="ID56" s="305"/>
      <c r="IE56" s="305"/>
      <c r="IF56" s="305"/>
    </row>
    <row r="57" spans="1:240" s="306" customFormat="1" ht="167.25" customHeight="1" x14ac:dyDescent="0.2">
      <c r="A57" s="263">
        <f t="shared" si="2"/>
        <v>41</v>
      </c>
      <c r="B57" s="242" t="s">
        <v>91</v>
      </c>
      <c r="C57" s="290">
        <v>33</v>
      </c>
      <c r="D57" s="242" t="s">
        <v>24</v>
      </c>
      <c r="E57" s="301" t="s">
        <v>92</v>
      </c>
      <c r="F57" s="261" t="s">
        <v>93</v>
      </c>
      <c r="G57" s="301" t="s">
        <v>76</v>
      </c>
      <c r="H57" s="290" t="s">
        <v>26</v>
      </c>
      <c r="I57" s="251">
        <f>6800000*6</f>
        <v>40800000</v>
      </c>
      <c r="J57" s="251">
        <v>40800000</v>
      </c>
      <c r="K57" s="254">
        <v>42506</v>
      </c>
      <c r="L57" s="307">
        <v>42514</v>
      </c>
      <c r="M57" s="307">
        <v>42531</v>
      </c>
      <c r="N57" s="271">
        <v>180</v>
      </c>
      <c r="O57" s="307">
        <v>42713</v>
      </c>
      <c r="P57" s="321" t="s">
        <v>653</v>
      </c>
      <c r="Q57" s="242" t="s">
        <v>651</v>
      </c>
      <c r="R57" s="322" t="s">
        <v>652</v>
      </c>
      <c r="S57" s="303" t="s">
        <v>303</v>
      </c>
      <c r="T57" s="243" t="s">
        <v>727</v>
      </c>
      <c r="U57" s="303" t="s">
        <v>285</v>
      </c>
      <c r="V57" s="304"/>
      <c r="W57" s="323"/>
      <c r="X57" s="323"/>
      <c r="Y57" s="526"/>
      <c r="Z57" s="324"/>
      <c r="AA57" s="305"/>
      <c r="AB57" s="305"/>
      <c r="AC57" s="305"/>
      <c r="AD57" s="305"/>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305"/>
      <c r="BC57" s="305"/>
      <c r="BD57" s="305"/>
      <c r="BE57" s="305"/>
      <c r="BF57" s="305"/>
      <c r="BG57" s="305"/>
      <c r="BH57" s="305"/>
      <c r="BI57" s="305"/>
      <c r="BJ57" s="305"/>
      <c r="BK57" s="305"/>
      <c r="BL57" s="305"/>
      <c r="BM57" s="305"/>
      <c r="BN57" s="305"/>
      <c r="BO57" s="305"/>
      <c r="BP57" s="305"/>
      <c r="BQ57" s="305"/>
      <c r="BR57" s="305"/>
      <c r="BS57" s="305"/>
      <c r="BT57" s="305"/>
      <c r="BU57" s="305"/>
      <c r="BV57" s="305"/>
      <c r="BW57" s="305"/>
      <c r="BX57" s="305"/>
      <c r="BY57" s="305"/>
      <c r="BZ57" s="305"/>
      <c r="CA57" s="305"/>
      <c r="CB57" s="305"/>
      <c r="CC57" s="305"/>
      <c r="CD57" s="305"/>
      <c r="CE57" s="305"/>
      <c r="CF57" s="305"/>
      <c r="CG57" s="305"/>
      <c r="CH57" s="305"/>
      <c r="CI57" s="305"/>
      <c r="CJ57" s="305"/>
      <c r="CK57" s="305"/>
      <c r="CL57" s="305"/>
      <c r="CM57" s="305"/>
      <c r="CN57" s="305"/>
      <c r="CO57" s="305"/>
      <c r="CP57" s="305"/>
      <c r="CQ57" s="305"/>
      <c r="CR57" s="305"/>
      <c r="CS57" s="305"/>
      <c r="CT57" s="305"/>
      <c r="CU57" s="305"/>
      <c r="CV57" s="305"/>
      <c r="CW57" s="305"/>
      <c r="CX57" s="305"/>
      <c r="CY57" s="305"/>
      <c r="CZ57" s="305"/>
      <c r="DA57" s="305"/>
      <c r="DB57" s="305"/>
      <c r="DC57" s="305"/>
      <c r="DD57" s="305"/>
      <c r="DE57" s="305"/>
      <c r="DF57" s="305"/>
      <c r="DG57" s="305"/>
      <c r="DH57" s="305"/>
      <c r="DI57" s="305"/>
      <c r="DJ57" s="305"/>
      <c r="DK57" s="305"/>
      <c r="DL57" s="305"/>
      <c r="DM57" s="305"/>
      <c r="DN57" s="305"/>
      <c r="DO57" s="305"/>
      <c r="DP57" s="305"/>
      <c r="DQ57" s="305"/>
      <c r="DR57" s="305"/>
      <c r="DS57" s="305"/>
      <c r="DT57" s="305"/>
      <c r="DU57" s="305"/>
      <c r="DV57" s="305"/>
      <c r="DW57" s="305"/>
      <c r="DX57" s="305"/>
      <c r="DY57" s="305"/>
      <c r="DZ57" s="305"/>
      <c r="EA57" s="305"/>
      <c r="EB57" s="305"/>
      <c r="EC57" s="305"/>
      <c r="ED57" s="305"/>
      <c r="EE57" s="305"/>
      <c r="EF57" s="305"/>
      <c r="EG57" s="305"/>
      <c r="EH57" s="305"/>
      <c r="EI57" s="305"/>
      <c r="EJ57" s="305"/>
      <c r="EK57" s="305"/>
      <c r="EL57" s="305"/>
      <c r="EM57" s="305"/>
      <c r="EN57" s="305"/>
      <c r="EO57" s="305"/>
      <c r="EP57" s="305"/>
      <c r="EQ57" s="305"/>
      <c r="ER57" s="305"/>
      <c r="ES57" s="305"/>
      <c r="ET57" s="305"/>
      <c r="EU57" s="305"/>
      <c r="EV57" s="305"/>
      <c r="EW57" s="305"/>
      <c r="EX57" s="305"/>
      <c r="EY57" s="305"/>
      <c r="EZ57" s="305"/>
      <c r="FA57" s="305"/>
      <c r="FB57" s="305"/>
      <c r="FC57" s="305"/>
      <c r="FD57" s="305"/>
      <c r="FE57" s="305"/>
      <c r="FF57" s="305"/>
      <c r="FG57" s="305"/>
      <c r="FH57" s="305"/>
      <c r="FI57" s="305"/>
      <c r="FJ57" s="305"/>
      <c r="FK57" s="305"/>
      <c r="FL57" s="305"/>
      <c r="FM57" s="305"/>
      <c r="FN57" s="305"/>
      <c r="FO57" s="305"/>
      <c r="FP57" s="305"/>
      <c r="FQ57" s="305"/>
      <c r="FR57" s="305"/>
      <c r="FS57" s="305"/>
      <c r="FT57" s="305"/>
      <c r="FU57" s="305"/>
      <c r="FV57" s="305"/>
      <c r="FW57" s="305"/>
      <c r="FX57" s="305"/>
      <c r="FY57" s="305"/>
      <c r="FZ57" s="305"/>
      <c r="GA57" s="305"/>
      <c r="GB57" s="305"/>
      <c r="GC57" s="305"/>
      <c r="GD57" s="305"/>
      <c r="GE57" s="305"/>
      <c r="GF57" s="305"/>
      <c r="GG57" s="305"/>
      <c r="GH57" s="305"/>
      <c r="GI57" s="305"/>
      <c r="GJ57" s="305"/>
      <c r="GK57" s="305"/>
      <c r="GL57" s="305"/>
      <c r="GM57" s="305"/>
      <c r="GN57" s="305"/>
      <c r="GO57" s="305"/>
      <c r="GP57" s="305"/>
      <c r="GQ57" s="305"/>
      <c r="GR57" s="305"/>
      <c r="GS57" s="305"/>
      <c r="GT57" s="305"/>
      <c r="GU57" s="305"/>
      <c r="GV57" s="305"/>
      <c r="GW57" s="305"/>
      <c r="GX57" s="305"/>
      <c r="GY57" s="305"/>
      <c r="GZ57" s="305"/>
      <c r="HA57" s="305"/>
      <c r="HB57" s="305"/>
      <c r="HC57" s="305"/>
      <c r="HD57" s="305"/>
      <c r="HE57" s="305"/>
      <c r="HF57" s="305"/>
      <c r="HG57" s="305"/>
      <c r="HH57" s="305"/>
      <c r="HI57" s="305"/>
      <c r="HJ57" s="305"/>
      <c r="HK57" s="305"/>
      <c r="HL57" s="305"/>
      <c r="HM57" s="305"/>
      <c r="HN57" s="305"/>
      <c r="HO57" s="305"/>
      <c r="HP57" s="305"/>
      <c r="HQ57" s="305"/>
      <c r="HR57" s="305"/>
      <c r="HS57" s="305"/>
      <c r="HT57" s="305"/>
      <c r="HU57" s="305"/>
      <c r="HV57" s="305"/>
      <c r="HW57" s="305"/>
      <c r="HX57" s="305"/>
      <c r="HY57" s="305"/>
      <c r="HZ57" s="305"/>
      <c r="IA57" s="305"/>
      <c r="IB57" s="305"/>
      <c r="IC57" s="305"/>
      <c r="ID57" s="305"/>
      <c r="IE57" s="305"/>
      <c r="IF57" s="305"/>
    </row>
    <row r="58" spans="1:240" s="306" customFormat="1" ht="150" customHeight="1" x14ac:dyDescent="0.2">
      <c r="A58" s="263">
        <f t="shared" si="2"/>
        <v>42</v>
      </c>
      <c r="B58" s="242" t="s">
        <v>91</v>
      </c>
      <c r="C58" s="290">
        <v>33</v>
      </c>
      <c r="D58" s="242" t="s">
        <v>24</v>
      </c>
      <c r="E58" s="301" t="s">
        <v>92</v>
      </c>
      <c r="F58" s="261" t="s">
        <v>93</v>
      </c>
      <c r="G58" s="513" t="s">
        <v>76</v>
      </c>
      <c r="H58" s="290" t="s">
        <v>26</v>
      </c>
      <c r="I58" s="251">
        <v>42000000</v>
      </c>
      <c r="J58" s="251">
        <v>42000000</v>
      </c>
      <c r="K58" s="254">
        <v>42506</v>
      </c>
      <c r="L58" s="307">
        <v>42521</v>
      </c>
      <c r="M58" s="307">
        <f>L58+5</f>
        <v>42526</v>
      </c>
      <c r="N58" s="271">
        <v>180</v>
      </c>
      <c r="O58" s="307">
        <f>+M58+N58</f>
        <v>42706</v>
      </c>
      <c r="P58" s="321" t="s">
        <v>653</v>
      </c>
      <c r="Q58" s="242" t="s">
        <v>654</v>
      </c>
      <c r="R58" s="322" t="s">
        <v>655</v>
      </c>
      <c r="S58" s="303" t="s">
        <v>303</v>
      </c>
      <c r="T58" s="243" t="s">
        <v>728</v>
      </c>
      <c r="U58" s="303" t="s">
        <v>285</v>
      </c>
      <c r="V58" s="304"/>
      <c r="W58" s="323"/>
      <c r="X58" s="323"/>
      <c r="Y58" s="526"/>
      <c r="Z58" s="324"/>
      <c r="AA58" s="305"/>
      <c r="AB58" s="305"/>
      <c r="AC58" s="305"/>
      <c r="AD58" s="305"/>
      <c r="AE58" s="305"/>
      <c r="AF58" s="305"/>
      <c r="AG58" s="305"/>
      <c r="AH58" s="305"/>
      <c r="AI58" s="305"/>
      <c r="AJ58" s="305"/>
      <c r="AK58" s="305"/>
      <c r="AL58" s="305"/>
      <c r="AM58" s="305"/>
      <c r="AN58" s="305"/>
      <c r="AO58" s="305"/>
      <c r="AP58" s="305"/>
      <c r="AQ58" s="305"/>
      <c r="AR58" s="305"/>
      <c r="AS58" s="305"/>
      <c r="AT58" s="305"/>
      <c r="AU58" s="305"/>
      <c r="AV58" s="305"/>
      <c r="AW58" s="305"/>
      <c r="AX58" s="305"/>
      <c r="AY58" s="305"/>
      <c r="AZ58" s="305"/>
      <c r="BA58" s="305"/>
      <c r="BB58" s="305"/>
      <c r="BC58" s="305"/>
      <c r="BD58" s="305"/>
      <c r="BE58" s="305"/>
      <c r="BF58" s="305"/>
      <c r="BG58" s="305"/>
      <c r="BH58" s="305"/>
      <c r="BI58" s="305"/>
      <c r="BJ58" s="305"/>
      <c r="BK58" s="305"/>
      <c r="BL58" s="305"/>
      <c r="BM58" s="305"/>
      <c r="BN58" s="305"/>
      <c r="BO58" s="305"/>
      <c r="BP58" s="305"/>
      <c r="BQ58" s="305"/>
      <c r="BR58" s="305"/>
      <c r="BS58" s="305"/>
      <c r="BT58" s="305"/>
      <c r="BU58" s="305"/>
      <c r="BV58" s="305"/>
      <c r="BW58" s="305"/>
      <c r="BX58" s="305"/>
      <c r="BY58" s="305"/>
      <c r="BZ58" s="305"/>
      <c r="CA58" s="305"/>
      <c r="CB58" s="305"/>
      <c r="CC58" s="305"/>
      <c r="CD58" s="305"/>
      <c r="CE58" s="305"/>
      <c r="CF58" s="305"/>
      <c r="CG58" s="305"/>
      <c r="CH58" s="305"/>
      <c r="CI58" s="305"/>
      <c r="CJ58" s="305"/>
      <c r="CK58" s="305"/>
      <c r="CL58" s="305"/>
      <c r="CM58" s="305"/>
      <c r="CN58" s="305"/>
      <c r="CO58" s="305"/>
      <c r="CP58" s="305"/>
      <c r="CQ58" s="305"/>
      <c r="CR58" s="305"/>
      <c r="CS58" s="305"/>
      <c r="CT58" s="305"/>
      <c r="CU58" s="305"/>
      <c r="CV58" s="305"/>
      <c r="CW58" s="305"/>
      <c r="CX58" s="305"/>
      <c r="CY58" s="305"/>
      <c r="CZ58" s="305"/>
      <c r="DA58" s="305"/>
      <c r="DB58" s="305"/>
      <c r="DC58" s="305"/>
      <c r="DD58" s="305"/>
      <c r="DE58" s="305"/>
      <c r="DF58" s="305"/>
      <c r="DG58" s="305"/>
      <c r="DH58" s="305"/>
      <c r="DI58" s="305"/>
      <c r="DJ58" s="305"/>
      <c r="DK58" s="305"/>
      <c r="DL58" s="305"/>
      <c r="DM58" s="305"/>
      <c r="DN58" s="305"/>
      <c r="DO58" s="305"/>
      <c r="DP58" s="305"/>
      <c r="DQ58" s="305"/>
      <c r="DR58" s="305"/>
      <c r="DS58" s="305"/>
      <c r="DT58" s="305"/>
      <c r="DU58" s="305"/>
      <c r="DV58" s="305"/>
      <c r="DW58" s="305"/>
      <c r="DX58" s="305"/>
      <c r="DY58" s="305"/>
      <c r="DZ58" s="305"/>
      <c r="EA58" s="305"/>
      <c r="EB58" s="305"/>
      <c r="EC58" s="305"/>
      <c r="ED58" s="305"/>
      <c r="EE58" s="305"/>
      <c r="EF58" s="305"/>
      <c r="EG58" s="305"/>
      <c r="EH58" s="305"/>
      <c r="EI58" s="305"/>
      <c r="EJ58" s="305"/>
      <c r="EK58" s="305"/>
      <c r="EL58" s="305"/>
      <c r="EM58" s="305"/>
      <c r="EN58" s="305"/>
      <c r="EO58" s="305"/>
      <c r="EP58" s="305"/>
      <c r="EQ58" s="305"/>
      <c r="ER58" s="305"/>
      <c r="ES58" s="305"/>
      <c r="ET58" s="305"/>
      <c r="EU58" s="305"/>
      <c r="EV58" s="305"/>
      <c r="EW58" s="305"/>
      <c r="EX58" s="305"/>
      <c r="EY58" s="305"/>
      <c r="EZ58" s="305"/>
      <c r="FA58" s="305"/>
      <c r="FB58" s="305"/>
      <c r="FC58" s="305"/>
      <c r="FD58" s="305"/>
      <c r="FE58" s="305"/>
      <c r="FF58" s="305"/>
      <c r="FG58" s="305"/>
      <c r="FH58" s="305"/>
      <c r="FI58" s="305"/>
      <c r="FJ58" s="305"/>
      <c r="FK58" s="305"/>
      <c r="FL58" s="305"/>
      <c r="FM58" s="305"/>
      <c r="FN58" s="305"/>
      <c r="FO58" s="305"/>
      <c r="FP58" s="305"/>
      <c r="FQ58" s="305"/>
      <c r="FR58" s="305"/>
      <c r="FS58" s="305"/>
      <c r="FT58" s="305"/>
      <c r="FU58" s="305"/>
      <c r="FV58" s="305"/>
      <c r="FW58" s="305"/>
      <c r="FX58" s="305"/>
      <c r="FY58" s="305"/>
      <c r="FZ58" s="305"/>
      <c r="GA58" s="305"/>
      <c r="GB58" s="305"/>
      <c r="GC58" s="305"/>
      <c r="GD58" s="305"/>
      <c r="GE58" s="305"/>
      <c r="GF58" s="305"/>
      <c r="GG58" s="305"/>
      <c r="GH58" s="305"/>
      <c r="GI58" s="305"/>
      <c r="GJ58" s="305"/>
      <c r="GK58" s="305"/>
      <c r="GL58" s="305"/>
      <c r="GM58" s="305"/>
      <c r="GN58" s="305"/>
      <c r="GO58" s="305"/>
      <c r="GP58" s="305"/>
      <c r="GQ58" s="305"/>
      <c r="GR58" s="305"/>
      <c r="GS58" s="305"/>
      <c r="GT58" s="305"/>
      <c r="GU58" s="305"/>
      <c r="GV58" s="305"/>
      <c r="GW58" s="305"/>
      <c r="GX58" s="305"/>
      <c r="GY58" s="305"/>
      <c r="GZ58" s="305"/>
      <c r="HA58" s="305"/>
      <c r="HB58" s="305"/>
      <c r="HC58" s="305"/>
      <c r="HD58" s="305"/>
      <c r="HE58" s="305"/>
      <c r="HF58" s="305"/>
      <c r="HG58" s="305"/>
      <c r="HH58" s="305"/>
      <c r="HI58" s="305"/>
      <c r="HJ58" s="305"/>
      <c r="HK58" s="305"/>
      <c r="HL58" s="305"/>
      <c r="HM58" s="305"/>
      <c r="HN58" s="305"/>
      <c r="HO58" s="305"/>
      <c r="HP58" s="305"/>
      <c r="HQ58" s="305"/>
      <c r="HR58" s="305"/>
      <c r="HS58" s="305"/>
      <c r="HT58" s="305"/>
      <c r="HU58" s="305"/>
      <c r="HV58" s="305"/>
      <c r="HW58" s="305"/>
      <c r="HX58" s="305"/>
      <c r="HY58" s="305"/>
      <c r="HZ58" s="305"/>
      <c r="IA58" s="305"/>
      <c r="IB58" s="305"/>
      <c r="IC58" s="305"/>
      <c r="ID58" s="305"/>
      <c r="IE58" s="305"/>
      <c r="IF58" s="305"/>
    </row>
    <row r="59" spans="1:240" s="306" customFormat="1" ht="286.5" customHeight="1" x14ac:dyDescent="0.2">
      <c r="A59" s="263">
        <f t="shared" si="2"/>
        <v>43</v>
      </c>
      <c r="B59" s="242" t="s">
        <v>91</v>
      </c>
      <c r="C59" s="290">
        <v>33</v>
      </c>
      <c r="D59" s="242" t="s">
        <v>24</v>
      </c>
      <c r="E59" s="301" t="s">
        <v>92</v>
      </c>
      <c r="F59" s="261" t="s">
        <v>93</v>
      </c>
      <c r="G59" s="301" t="s">
        <v>76</v>
      </c>
      <c r="H59" s="290" t="s">
        <v>26</v>
      </c>
      <c r="I59" s="251">
        <f>6800000*6</f>
        <v>40800000</v>
      </c>
      <c r="J59" s="251">
        <v>40800000</v>
      </c>
      <c r="K59" s="254">
        <v>42501</v>
      </c>
      <c r="L59" s="307">
        <v>42517</v>
      </c>
      <c r="M59" s="307">
        <f>L59+5</f>
        <v>42522</v>
      </c>
      <c r="N59" s="271">
        <v>180</v>
      </c>
      <c r="O59" s="307">
        <f>M59+N59</f>
        <v>42702</v>
      </c>
      <c r="P59" s="321" t="s">
        <v>95</v>
      </c>
      <c r="Q59" s="242" t="s">
        <v>644</v>
      </c>
      <c r="R59" s="274" t="s">
        <v>646</v>
      </c>
      <c r="S59" s="303" t="s">
        <v>303</v>
      </c>
      <c r="T59" s="243" t="s">
        <v>729</v>
      </c>
      <c r="U59" s="303" t="s">
        <v>285</v>
      </c>
      <c r="V59" s="304"/>
      <c r="W59" s="323"/>
      <c r="X59" s="323"/>
      <c r="Y59" s="526"/>
      <c r="Z59" s="324"/>
      <c r="AA59" s="305"/>
      <c r="AB59" s="305"/>
      <c r="AC59" s="305"/>
      <c r="AD59" s="305"/>
      <c r="AE59" s="305"/>
      <c r="AF59" s="305"/>
      <c r="AG59" s="305"/>
      <c r="AH59" s="305"/>
      <c r="AI59" s="305"/>
      <c r="AJ59" s="305"/>
      <c r="AK59" s="305"/>
      <c r="AL59" s="305"/>
      <c r="AM59" s="305"/>
      <c r="AN59" s="305"/>
      <c r="AO59" s="305"/>
      <c r="AP59" s="305"/>
      <c r="AQ59" s="305"/>
      <c r="AR59" s="305"/>
      <c r="AS59" s="305"/>
      <c r="AT59" s="305"/>
      <c r="AU59" s="305"/>
      <c r="AV59" s="305"/>
      <c r="AW59" s="305"/>
      <c r="AX59" s="305"/>
      <c r="AY59" s="305"/>
      <c r="AZ59" s="305"/>
      <c r="BA59" s="305"/>
      <c r="BB59" s="305"/>
      <c r="BC59" s="305"/>
      <c r="BD59" s="305"/>
      <c r="BE59" s="305"/>
      <c r="BF59" s="305"/>
      <c r="BG59" s="305"/>
      <c r="BH59" s="305"/>
      <c r="BI59" s="305"/>
      <c r="BJ59" s="305"/>
      <c r="BK59" s="305"/>
      <c r="BL59" s="305"/>
      <c r="BM59" s="305"/>
      <c r="BN59" s="305"/>
      <c r="BO59" s="305"/>
      <c r="BP59" s="305"/>
      <c r="BQ59" s="305"/>
      <c r="BR59" s="305"/>
      <c r="BS59" s="305"/>
      <c r="BT59" s="305"/>
      <c r="BU59" s="305"/>
      <c r="BV59" s="305"/>
      <c r="BW59" s="305"/>
      <c r="BX59" s="305"/>
      <c r="BY59" s="305"/>
      <c r="BZ59" s="305"/>
      <c r="CA59" s="305"/>
      <c r="CB59" s="305"/>
      <c r="CC59" s="305"/>
      <c r="CD59" s="305"/>
      <c r="CE59" s="305"/>
      <c r="CF59" s="305"/>
      <c r="CG59" s="305"/>
      <c r="CH59" s="305"/>
      <c r="CI59" s="305"/>
      <c r="CJ59" s="305"/>
      <c r="CK59" s="305"/>
      <c r="CL59" s="305"/>
      <c r="CM59" s="305"/>
      <c r="CN59" s="305"/>
      <c r="CO59" s="305"/>
      <c r="CP59" s="305"/>
      <c r="CQ59" s="305"/>
      <c r="CR59" s="305"/>
      <c r="CS59" s="305"/>
      <c r="CT59" s="305"/>
      <c r="CU59" s="305"/>
      <c r="CV59" s="305"/>
      <c r="CW59" s="305"/>
      <c r="CX59" s="305"/>
      <c r="CY59" s="305"/>
      <c r="CZ59" s="305"/>
      <c r="DA59" s="305"/>
      <c r="DB59" s="305"/>
      <c r="DC59" s="305"/>
      <c r="DD59" s="305"/>
      <c r="DE59" s="305"/>
      <c r="DF59" s="305"/>
      <c r="DG59" s="305"/>
      <c r="DH59" s="305"/>
      <c r="DI59" s="305"/>
      <c r="DJ59" s="305"/>
      <c r="DK59" s="305"/>
      <c r="DL59" s="305"/>
      <c r="DM59" s="305"/>
      <c r="DN59" s="305"/>
      <c r="DO59" s="305"/>
      <c r="DP59" s="305"/>
      <c r="DQ59" s="305"/>
      <c r="DR59" s="305"/>
      <c r="DS59" s="305"/>
      <c r="DT59" s="305"/>
      <c r="DU59" s="305"/>
      <c r="DV59" s="305"/>
      <c r="DW59" s="305"/>
      <c r="DX59" s="305"/>
      <c r="DY59" s="305"/>
      <c r="DZ59" s="305"/>
      <c r="EA59" s="305"/>
      <c r="EB59" s="305"/>
      <c r="EC59" s="305"/>
      <c r="ED59" s="305"/>
      <c r="EE59" s="305"/>
      <c r="EF59" s="305"/>
      <c r="EG59" s="305"/>
      <c r="EH59" s="305"/>
      <c r="EI59" s="305"/>
      <c r="EJ59" s="305"/>
      <c r="EK59" s="305"/>
      <c r="EL59" s="305"/>
      <c r="EM59" s="305"/>
      <c r="EN59" s="305"/>
      <c r="EO59" s="305"/>
      <c r="EP59" s="305"/>
      <c r="EQ59" s="305"/>
      <c r="ER59" s="305"/>
      <c r="ES59" s="305"/>
      <c r="ET59" s="305"/>
      <c r="EU59" s="305"/>
      <c r="EV59" s="305"/>
      <c r="EW59" s="305"/>
      <c r="EX59" s="305"/>
      <c r="EY59" s="305"/>
      <c r="EZ59" s="305"/>
      <c r="FA59" s="305"/>
      <c r="FB59" s="305"/>
      <c r="FC59" s="305"/>
      <c r="FD59" s="305"/>
      <c r="FE59" s="305"/>
      <c r="FF59" s="305"/>
      <c r="FG59" s="305"/>
      <c r="FH59" s="305"/>
      <c r="FI59" s="305"/>
      <c r="FJ59" s="305"/>
      <c r="FK59" s="305"/>
      <c r="FL59" s="305"/>
      <c r="FM59" s="305"/>
      <c r="FN59" s="305"/>
      <c r="FO59" s="305"/>
      <c r="FP59" s="305"/>
      <c r="FQ59" s="305"/>
      <c r="FR59" s="305"/>
      <c r="FS59" s="305"/>
      <c r="FT59" s="305"/>
      <c r="FU59" s="305"/>
      <c r="FV59" s="305"/>
      <c r="FW59" s="305"/>
      <c r="FX59" s="305"/>
      <c r="FY59" s="305"/>
      <c r="FZ59" s="305"/>
      <c r="GA59" s="305"/>
      <c r="GB59" s="305"/>
      <c r="GC59" s="305"/>
      <c r="GD59" s="305"/>
      <c r="GE59" s="305"/>
      <c r="GF59" s="305"/>
      <c r="GG59" s="305"/>
      <c r="GH59" s="305"/>
      <c r="GI59" s="305"/>
      <c r="GJ59" s="305"/>
      <c r="GK59" s="305"/>
      <c r="GL59" s="305"/>
      <c r="GM59" s="305"/>
      <c r="GN59" s="305"/>
      <c r="GO59" s="305"/>
      <c r="GP59" s="305"/>
      <c r="GQ59" s="305"/>
      <c r="GR59" s="305"/>
      <c r="GS59" s="305"/>
      <c r="GT59" s="305"/>
      <c r="GU59" s="305"/>
      <c r="GV59" s="305"/>
      <c r="GW59" s="305"/>
      <c r="GX59" s="305"/>
      <c r="GY59" s="305"/>
      <c r="GZ59" s="305"/>
      <c r="HA59" s="305"/>
      <c r="HB59" s="305"/>
      <c r="HC59" s="305"/>
      <c r="HD59" s="305"/>
      <c r="HE59" s="305"/>
      <c r="HF59" s="305"/>
      <c r="HG59" s="305"/>
      <c r="HH59" s="305"/>
      <c r="HI59" s="305"/>
      <c r="HJ59" s="305"/>
      <c r="HK59" s="305"/>
      <c r="HL59" s="305"/>
      <c r="HM59" s="305"/>
      <c r="HN59" s="305"/>
      <c r="HO59" s="305"/>
      <c r="HP59" s="305"/>
      <c r="HQ59" s="305"/>
      <c r="HR59" s="305"/>
      <c r="HS59" s="305"/>
      <c r="HT59" s="305"/>
      <c r="HU59" s="305"/>
      <c r="HV59" s="305"/>
      <c r="HW59" s="305"/>
      <c r="HX59" s="305"/>
      <c r="HY59" s="305"/>
      <c r="HZ59" s="305"/>
      <c r="IA59" s="305"/>
      <c r="IB59" s="305"/>
      <c r="IC59" s="305"/>
      <c r="ID59" s="305"/>
      <c r="IE59" s="305"/>
      <c r="IF59" s="305"/>
    </row>
    <row r="60" spans="1:240" s="306" customFormat="1" ht="287.25" customHeight="1" x14ac:dyDescent="0.2">
      <c r="A60" s="263">
        <f t="shared" si="2"/>
        <v>44</v>
      </c>
      <c r="B60" s="242" t="s">
        <v>91</v>
      </c>
      <c r="C60" s="290">
        <v>33</v>
      </c>
      <c r="D60" s="242" t="s">
        <v>24</v>
      </c>
      <c r="E60" s="301" t="s">
        <v>92</v>
      </c>
      <c r="F60" s="261" t="s">
        <v>93</v>
      </c>
      <c r="G60" s="301" t="s">
        <v>76</v>
      </c>
      <c r="H60" s="290" t="s">
        <v>26</v>
      </c>
      <c r="I60" s="251">
        <f>6800000*6</f>
        <v>40800000</v>
      </c>
      <c r="J60" s="251">
        <v>40800000</v>
      </c>
      <c r="K60" s="254">
        <v>42501</v>
      </c>
      <c r="L60" s="307">
        <v>42516</v>
      </c>
      <c r="M60" s="307">
        <f>L60+5</f>
        <v>42521</v>
      </c>
      <c r="N60" s="271">
        <v>180</v>
      </c>
      <c r="O60" s="307">
        <f>M60+N60</f>
        <v>42701</v>
      </c>
      <c r="P60" s="321" t="s">
        <v>95</v>
      </c>
      <c r="Q60" s="242" t="s">
        <v>645</v>
      </c>
      <c r="R60" s="274" t="s">
        <v>647</v>
      </c>
      <c r="S60" s="303" t="s">
        <v>303</v>
      </c>
      <c r="T60" s="243" t="s">
        <v>730</v>
      </c>
      <c r="U60" s="303" t="s">
        <v>285</v>
      </c>
      <c r="V60" s="304"/>
      <c r="W60" s="323"/>
      <c r="X60" s="323"/>
      <c r="Y60" s="526"/>
      <c r="Z60" s="324"/>
      <c r="AA60" s="305"/>
      <c r="AB60" s="305"/>
      <c r="AC60" s="305"/>
      <c r="AD60" s="305"/>
      <c r="AE60" s="305"/>
      <c r="AF60" s="305"/>
      <c r="AG60" s="305"/>
      <c r="AH60" s="305"/>
      <c r="AI60" s="305"/>
      <c r="AJ60" s="305"/>
      <c r="AK60" s="305"/>
      <c r="AL60" s="305"/>
      <c r="AM60" s="305"/>
      <c r="AN60" s="305"/>
      <c r="AO60" s="305"/>
      <c r="AP60" s="305"/>
      <c r="AQ60" s="305"/>
      <c r="AR60" s="305"/>
      <c r="AS60" s="305"/>
      <c r="AT60" s="305"/>
      <c r="AU60" s="305"/>
      <c r="AV60" s="305"/>
      <c r="AW60" s="305"/>
      <c r="AX60" s="305"/>
      <c r="AY60" s="305"/>
      <c r="AZ60" s="305"/>
      <c r="BA60" s="305"/>
      <c r="BB60" s="305"/>
      <c r="BC60" s="305"/>
      <c r="BD60" s="305"/>
      <c r="BE60" s="305"/>
      <c r="BF60" s="305"/>
      <c r="BG60" s="305"/>
      <c r="BH60" s="305"/>
      <c r="BI60" s="305"/>
      <c r="BJ60" s="305"/>
      <c r="BK60" s="305"/>
      <c r="BL60" s="305"/>
      <c r="BM60" s="305"/>
      <c r="BN60" s="305"/>
      <c r="BO60" s="305"/>
      <c r="BP60" s="305"/>
      <c r="BQ60" s="305"/>
      <c r="BR60" s="305"/>
      <c r="BS60" s="305"/>
      <c r="BT60" s="305"/>
      <c r="BU60" s="305"/>
      <c r="BV60" s="305"/>
      <c r="BW60" s="305"/>
      <c r="BX60" s="305"/>
      <c r="BY60" s="305"/>
      <c r="BZ60" s="305"/>
      <c r="CA60" s="305"/>
      <c r="CB60" s="305"/>
      <c r="CC60" s="305"/>
      <c r="CD60" s="305"/>
      <c r="CE60" s="305"/>
      <c r="CF60" s="305"/>
      <c r="CG60" s="305"/>
      <c r="CH60" s="305"/>
      <c r="CI60" s="305"/>
      <c r="CJ60" s="305"/>
      <c r="CK60" s="305"/>
      <c r="CL60" s="305"/>
      <c r="CM60" s="305"/>
      <c r="CN60" s="305"/>
      <c r="CO60" s="305"/>
      <c r="CP60" s="305"/>
      <c r="CQ60" s="305"/>
      <c r="CR60" s="305"/>
      <c r="CS60" s="305"/>
      <c r="CT60" s="305"/>
      <c r="CU60" s="305"/>
      <c r="CV60" s="305"/>
      <c r="CW60" s="305"/>
      <c r="CX60" s="305"/>
      <c r="CY60" s="305"/>
      <c r="CZ60" s="305"/>
      <c r="DA60" s="305"/>
      <c r="DB60" s="305"/>
      <c r="DC60" s="305"/>
      <c r="DD60" s="305"/>
      <c r="DE60" s="305"/>
      <c r="DF60" s="305"/>
      <c r="DG60" s="305"/>
      <c r="DH60" s="305"/>
      <c r="DI60" s="305"/>
      <c r="DJ60" s="305"/>
      <c r="DK60" s="305"/>
      <c r="DL60" s="305"/>
      <c r="DM60" s="305"/>
      <c r="DN60" s="305"/>
      <c r="DO60" s="305"/>
      <c r="DP60" s="305"/>
      <c r="DQ60" s="305"/>
      <c r="DR60" s="305"/>
      <c r="DS60" s="305"/>
      <c r="DT60" s="305"/>
      <c r="DU60" s="305"/>
      <c r="DV60" s="305"/>
      <c r="DW60" s="305"/>
      <c r="DX60" s="305"/>
      <c r="DY60" s="305"/>
      <c r="DZ60" s="305"/>
      <c r="EA60" s="305"/>
      <c r="EB60" s="305"/>
      <c r="EC60" s="305"/>
      <c r="ED60" s="305"/>
      <c r="EE60" s="305"/>
      <c r="EF60" s="305"/>
      <c r="EG60" s="305"/>
      <c r="EH60" s="305"/>
      <c r="EI60" s="305"/>
      <c r="EJ60" s="305"/>
      <c r="EK60" s="305"/>
      <c r="EL60" s="305"/>
      <c r="EM60" s="305"/>
      <c r="EN60" s="305"/>
      <c r="EO60" s="305"/>
      <c r="EP60" s="305"/>
      <c r="EQ60" s="305"/>
      <c r="ER60" s="305"/>
      <c r="ES60" s="305"/>
      <c r="ET60" s="305"/>
      <c r="EU60" s="305"/>
      <c r="EV60" s="305"/>
      <c r="EW60" s="305"/>
      <c r="EX60" s="305"/>
      <c r="EY60" s="305"/>
      <c r="EZ60" s="305"/>
      <c r="FA60" s="305"/>
      <c r="FB60" s="305"/>
      <c r="FC60" s="305"/>
      <c r="FD60" s="305"/>
      <c r="FE60" s="305"/>
      <c r="FF60" s="305"/>
      <c r="FG60" s="305"/>
      <c r="FH60" s="305"/>
      <c r="FI60" s="305"/>
      <c r="FJ60" s="305"/>
      <c r="FK60" s="305"/>
      <c r="FL60" s="305"/>
      <c r="FM60" s="305"/>
      <c r="FN60" s="305"/>
      <c r="FO60" s="305"/>
      <c r="FP60" s="305"/>
      <c r="FQ60" s="305"/>
      <c r="FR60" s="305"/>
      <c r="FS60" s="305"/>
      <c r="FT60" s="305"/>
      <c r="FU60" s="305"/>
      <c r="FV60" s="305"/>
      <c r="FW60" s="305"/>
      <c r="FX60" s="305"/>
      <c r="FY60" s="305"/>
      <c r="FZ60" s="305"/>
      <c r="GA60" s="305"/>
      <c r="GB60" s="305"/>
      <c r="GC60" s="305"/>
      <c r="GD60" s="305"/>
      <c r="GE60" s="305"/>
      <c r="GF60" s="305"/>
      <c r="GG60" s="305"/>
      <c r="GH60" s="305"/>
      <c r="GI60" s="305"/>
      <c r="GJ60" s="305"/>
      <c r="GK60" s="305"/>
      <c r="GL60" s="305"/>
      <c r="GM60" s="305"/>
      <c r="GN60" s="305"/>
      <c r="GO60" s="305"/>
      <c r="GP60" s="305"/>
      <c r="GQ60" s="305"/>
      <c r="GR60" s="305"/>
      <c r="GS60" s="305"/>
      <c r="GT60" s="305"/>
      <c r="GU60" s="305"/>
      <c r="GV60" s="305"/>
      <c r="GW60" s="305"/>
      <c r="GX60" s="305"/>
      <c r="GY60" s="305"/>
      <c r="GZ60" s="305"/>
      <c r="HA60" s="305"/>
      <c r="HB60" s="305"/>
      <c r="HC60" s="305"/>
      <c r="HD60" s="305"/>
      <c r="HE60" s="305"/>
      <c r="HF60" s="305"/>
      <c r="HG60" s="305"/>
      <c r="HH60" s="305"/>
      <c r="HI60" s="305"/>
      <c r="HJ60" s="305"/>
      <c r="HK60" s="305"/>
      <c r="HL60" s="305"/>
      <c r="HM60" s="305"/>
      <c r="HN60" s="305"/>
      <c r="HO60" s="305"/>
      <c r="HP60" s="305"/>
      <c r="HQ60" s="305"/>
      <c r="HR60" s="305"/>
      <c r="HS60" s="305"/>
      <c r="HT60" s="305"/>
      <c r="HU60" s="305"/>
      <c r="HV60" s="305"/>
      <c r="HW60" s="305"/>
      <c r="HX60" s="305"/>
      <c r="HY60" s="305"/>
      <c r="HZ60" s="305"/>
      <c r="IA60" s="305"/>
      <c r="IB60" s="305"/>
      <c r="IC60" s="305"/>
      <c r="ID60" s="305"/>
      <c r="IE60" s="305"/>
      <c r="IF60" s="305"/>
    </row>
    <row r="61" spans="1:240" s="306" customFormat="1" ht="72" customHeight="1" x14ac:dyDescent="0.2">
      <c r="A61" s="263">
        <f t="shared" si="2"/>
        <v>45</v>
      </c>
      <c r="B61" s="242" t="s">
        <v>91</v>
      </c>
      <c r="C61" s="290">
        <v>33</v>
      </c>
      <c r="D61" s="242" t="s">
        <v>24</v>
      </c>
      <c r="E61" s="301" t="s">
        <v>780</v>
      </c>
      <c r="F61" s="261" t="s">
        <v>781</v>
      </c>
      <c r="G61" s="301" t="s">
        <v>205</v>
      </c>
      <c r="H61" s="290" t="s">
        <v>26</v>
      </c>
      <c r="I61" s="251">
        <f>193000000-18659064</f>
        <v>174340936</v>
      </c>
      <c r="J61" s="251"/>
      <c r="K61" s="254">
        <v>42572</v>
      </c>
      <c r="L61" s="307">
        <v>42561</v>
      </c>
      <c r="M61" s="307">
        <v>42566</v>
      </c>
      <c r="N61" s="271">
        <v>365</v>
      </c>
      <c r="O61" s="307">
        <f>+M61+N61</f>
        <v>42931</v>
      </c>
      <c r="P61" s="310">
        <v>321519</v>
      </c>
      <c r="Q61" s="242" t="s">
        <v>783</v>
      </c>
      <c r="R61" s="242" t="s">
        <v>96</v>
      </c>
      <c r="S61" s="303" t="s">
        <v>303</v>
      </c>
      <c r="T61" s="361" t="s">
        <v>734</v>
      </c>
      <c r="U61" s="303"/>
      <c r="V61" s="304"/>
      <c r="W61" s="304"/>
      <c r="X61" s="304"/>
      <c r="Y61" s="305"/>
      <c r="Z61" s="305"/>
      <c r="AA61" s="305"/>
      <c r="AB61" s="305"/>
      <c r="AC61" s="305"/>
      <c r="AD61" s="305"/>
      <c r="AE61" s="305"/>
      <c r="AF61" s="305"/>
      <c r="AG61" s="305"/>
      <c r="AH61" s="305"/>
      <c r="AI61" s="305"/>
      <c r="AJ61" s="305"/>
      <c r="AK61" s="305"/>
      <c r="AL61" s="305"/>
      <c r="AM61" s="305"/>
      <c r="AN61" s="305"/>
      <c r="AO61" s="305"/>
      <c r="AP61" s="305"/>
      <c r="AQ61" s="305"/>
      <c r="AR61" s="305"/>
      <c r="AS61" s="305"/>
      <c r="AT61" s="305"/>
      <c r="AU61" s="305"/>
      <c r="AV61" s="305"/>
      <c r="AW61" s="305"/>
      <c r="AX61" s="305"/>
      <c r="AY61" s="305"/>
      <c r="AZ61" s="305"/>
      <c r="BA61" s="305"/>
      <c r="BB61" s="305"/>
      <c r="BC61" s="305"/>
      <c r="BD61" s="305"/>
      <c r="BE61" s="305"/>
      <c r="BF61" s="305"/>
      <c r="BG61" s="305"/>
      <c r="BH61" s="305"/>
      <c r="BI61" s="305"/>
      <c r="BJ61" s="305"/>
      <c r="BK61" s="305"/>
      <c r="BL61" s="305"/>
      <c r="BM61" s="305"/>
      <c r="BN61" s="305"/>
      <c r="BO61" s="305"/>
      <c r="BP61" s="305"/>
      <c r="BQ61" s="305"/>
      <c r="BR61" s="305"/>
      <c r="BS61" s="305"/>
      <c r="BT61" s="305"/>
      <c r="BU61" s="305"/>
      <c r="BV61" s="305"/>
      <c r="BW61" s="305"/>
      <c r="BX61" s="305"/>
      <c r="BY61" s="305"/>
      <c r="BZ61" s="305"/>
      <c r="CA61" s="305"/>
      <c r="CB61" s="305"/>
      <c r="CC61" s="305"/>
      <c r="CD61" s="305"/>
      <c r="CE61" s="305"/>
      <c r="CF61" s="305"/>
      <c r="CG61" s="305"/>
      <c r="CH61" s="305"/>
      <c r="CI61" s="305"/>
      <c r="CJ61" s="305"/>
      <c r="CK61" s="305"/>
      <c r="CL61" s="305"/>
      <c r="CM61" s="305"/>
      <c r="CN61" s="305"/>
      <c r="CO61" s="305"/>
      <c r="CP61" s="305"/>
      <c r="CQ61" s="305"/>
      <c r="CR61" s="305"/>
      <c r="CS61" s="305"/>
      <c r="CT61" s="305"/>
      <c r="CU61" s="305"/>
      <c r="CV61" s="305"/>
      <c r="CW61" s="305"/>
      <c r="CX61" s="305"/>
      <c r="CY61" s="305"/>
      <c r="CZ61" s="305"/>
      <c r="DA61" s="305"/>
      <c r="DB61" s="305"/>
      <c r="DC61" s="305"/>
      <c r="DD61" s="305"/>
      <c r="DE61" s="305"/>
      <c r="DF61" s="305"/>
      <c r="DG61" s="305"/>
      <c r="DH61" s="305"/>
      <c r="DI61" s="305"/>
      <c r="DJ61" s="305"/>
      <c r="DK61" s="305"/>
      <c r="DL61" s="305"/>
      <c r="DM61" s="305"/>
      <c r="DN61" s="305"/>
      <c r="DO61" s="305"/>
      <c r="DP61" s="305"/>
      <c r="DQ61" s="305"/>
      <c r="DR61" s="305"/>
      <c r="DS61" s="305"/>
      <c r="DT61" s="305"/>
      <c r="DU61" s="305"/>
      <c r="DV61" s="305"/>
      <c r="DW61" s="305"/>
      <c r="DX61" s="305"/>
      <c r="DY61" s="305"/>
      <c r="DZ61" s="305"/>
      <c r="EA61" s="305"/>
      <c r="EB61" s="305"/>
      <c r="EC61" s="305"/>
      <c r="ED61" s="305"/>
      <c r="EE61" s="305"/>
      <c r="EF61" s="305"/>
      <c r="EG61" s="305"/>
      <c r="EH61" s="305"/>
      <c r="EI61" s="305"/>
      <c r="EJ61" s="305"/>
      <c r="EK61" s="305"/>
      <c r="EL61" s="305"/>
      <c r="EM61" s="305"/>
      <c r="EN61" s="305"/>
      <c r="EO61" s="305"/>
      <c r="EP61" s="305"/>
      <c r="EQ61" s="305"/>
      <c r="ER61" s="305"/>
      <c r="ES61" s="305"/>
      <c r="ET61" s="305"/>
      <c r="EU61" s="305"/>
      <c r="EV61" s="305"/>
      <c r="EW61" s="305"/>
      <c r="EX61" s="305"/>
      <c r="EY61" s="305"/>
      <c r="EZ61" s="305"/>
      <c r="FA61" s="305"/>
      <c r="FB61" s="305"/>
      <c r="FC61" s="305"/>
      <c r="FD61" s="305"/>
      <c r="FE61" s="305"/>
      <c r="FF61" s="305"/>
      <c r="FG61" s="305"/>
      <c r="FH61" s="305"/>
      <c r="FI61" s="305"/>
      <c r="FJ61" s="305"/>
      <c r="FK61" s="305"/>
      <c r="FL61" s="305"/>
      <c r="FM61" s="305"/>
      <c r="FN61" s="305"/>
      <c r="FO61" s="305"/>
      <c r="FP61" s="305"/>
      <c r="FQ61" s="305"/>
      <c r="FR61" s="305"/>
      <c r="FS61" s="305"/>
      <c r="FT61" s="305"/>
      <c r="FU61" s="305"/>
      <c r="FV61" s="305"/>
      <c r="FW61" s="305"/>
      <c r="FX61" s="305"/>
      <c r="FY61" s="305"/>
      <c r="FZ61" s="305"/>
      <c r="GA61" s="305"/>
      <c r="GB61" s="305"/>
      <c r="GC61" s="305"/>
      <c r="GD61" s="305"/>
      <c r="GE61" s="305"/>
      <c r="GF61" s="305"/>
      <c r="GG61" s="305"/>
      <c r="GH61" s="305"/>
      <c r="GI61" s="305"/>
      <c r="GJ61" s="305"/>
      <c r="GK61" s="305"/>
      <c r="GL61" s="305"/>
      <c r="GM61" s="305"/>
      <c r="GN61" s="305"/>
      <c r="GO61" s="305"/>
      <c r="GP61" s="305"/>
      <c r="GQ61" s="305"/>
      <c r="GR61" s="305"/>
      <c r="GS61" s="305"/>
      <c r="GT61" s="305"/>
      <c r="GU61" s="305"/>
      <c r="GV61" s="305"/>
      <c r="GW61" s="305"/>
      <c r="GX61" s="305"/>
      <c r="GY61" s="305"/>
      <c r="GZ61" s="305"/>
      <c r="HA61" s="305"/>
      <c r="HB61" s="305"/>
      <c r="HC61" s="305"/>
      <c r="HD61" s="305"/>
      <c r="HE61" s="305"/>
      <c r="HF61" s="305"/>
      <c r="HG61" s="305"/>
      <c r="HH61" s="305"/>
      <c r="HI61" s="305"/>
      <c r="HJ61" s="305"/>
      <c r="HK61" s="305"/>
      <c r="HL61" s="305"/>
      <c r="HM61" s="305"/>
      <c r="HN61" s="305"/>
      <c r="HO61" s="305"/>
      <c r="HP61" s="305"/>
      <c r="HQ61" s="305"/>
      <c r="HR61" s="305"/>
      <c r="HS61" s="305"/>
      <c r="HT61" s="305"/>
      <c r="HU61" s="305"/>
      <c r="HV61" s="305"/>
      <c r="HW61" s="305"/>
      <c r="HX61" s="305"/>
      <c r="HY61" s="305"/>
      <c r="HZ61" s="305"/>
      <c r="IA61" s="305"/>
      <c r="IB61" s="305"/>
      <c r="IC61" s="305"/>
      <c r="ID61" s="305"/>
      <c r="IE61" s="305"/>
      <c r="IF61" s="305"/>
    </row>
    <row r="62" spans="1:240" s="306" customFormat="1" ht="90" customHeight="1" x14ac:dyDescent="0.2">
      <c r="A62" s="263"/>
      <c r="B62" s="242" t="s">
        <v>91</v>
      </c>
      <c r="C62" s="290">
        <v>33</v>
      </c>
      <c r="D62" s="242" t="s">
        <v>24</v>
      </c>
      <c r="E62" s="301" t="s">
        <v>780</v>
      </c>
      <c r="F62" s="261" t="s">
        <v>781</v>
      </c>
      <c r="G62" s="301" t="s">
        <v>205</v>
      </c>
      <c r="H62" s="290" t="s">
        <v>26</v>
      </c>
      <c r="I62" s="251">
        <v>18659064</v>
      </c>
      <c r="J62" s="251">
        <v>18659064</v>
      </c>
      <c r="K62" s="254">
        <v>42577</v>
      </c>
      <c r="L62" s="307">
        <v>42580</v>
      </c>
      <c r="M62" s="307">
        <v>42580</v>
      </c>
      <c r="N62" s="271">
        <v>90</v>
      </c>
      <c r="O62" s="307">
        <f>+M62+N62</f>
        <v>42670</v>
      </c>
      <c r="P62" s="527" t="s">
        <v>835</v>
      </c>
      <c r="Q62" s="242" t="s">
        <v>832</v>
      </c>
      <c r="R62" s="242" t="s">
        <v>833</v>
      </c>
      <c r="S62" s="303" t="s">
        <v>834</v>
      </c>
      <c r="T62" s="361" t="s">
        <v>871</v>
      </c>
      <c r="U62" s="303" t="s">
        <v>501</v>
      </c>
      <c r="V62" s="304"/>
      <c r="W62" s="304"/>
      <c r="X62" s="304"/>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305"/>
      <c r="CP62" s="305"/>
      <c r="CQ62" s="305"/>
      <c r="CR62" s="305"/>
      <c r="CS62" s="305"/>
      <c r="CT62" s="305"/>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305"/>
      <c r="DY62" s="305"/>
      <c r="DZ62" s="305"/>
      <c r="EA62" s="305"/>
      <c r="EB62" s="305"/>
      <c r="EC62" s="305"/>
      <c r="ED62" s="305"/>
      <c r="EE62" s="305"/>
      <c r="EF62" s="305"/>
      <c r="EG62" s="305"/>
      <c r="EH62" s="305"/>
      <c r="EI62" s="305"/>
      <c r="EJ62" s="305"/>
      <c r="EK62" s="305"/>
      <c r="EL62" s="305"/>
      <c r="EM62" s="305"/>
      <c r="EN62" s="305"/>
      <c r="EO62" s="305"/>
      <c r="EP62" s="305"/>
      <c r="EQ62" s="305"/>
      <c r="ER62" s="305"/>
      <c r="ES62" s="305"/>
      <c r="ET62" s="305"/>
      <c r="EU62" s="305"/>
      <c r="EV62" s="305"/>
      <c r="EW62" s="305"/>
      <c r="EX62" s="305"/>
      <c r="EY62" s="305"/>
      <c r="EZ62" s="305"/>
      <c r="FA62" s="305"/>
      <c r="FB62" s="305"/>
      <c r="FC62" s="305"/>
      <c r="FD62" s="305"/>
      <c r="FE62" s="305"/>
      <c r="FF62" s="305"/>
      <c r="FG62" s="305"/>
      <c r="FH62" s="305"/>
      <c r="FI62" s="305"/>
      <c r="FJ62" s="305"/>
      <c r="FK62" s="305"/>
      <c r="FL62" s="305"/>
      <c r="FM62" s="305"/>
      <c r="FN62" s="305"/>
      <c r="FO62" s="305"/>
      <c r="FP62" s="305"/>
      <c r="FQ62" s="305"/>
      <c r="FR62" s="305"/>
      <c r="FS62" s="305"/>
      <c r="FT62" s="305"/>
      <c r="FU62" s="305"/>
      <c r="FV62" s="305"/>
      <c r="FW62" s="305"/>
      <c r="FX62" s="305"/>
      <c r="FY62" s="305"/>
      <c r="FZ62" s="305"/>
      <c r="GA62" s="305"/>
      <c r="GB62" s="305"/>
      <c r="GC62" s="305"/>
      <c r="GD62" s="305"/>
      <c r="GE62" s="305"/>
      <c r="GF62" s="305"/>
      <c r="GG62" s="305"/>
      <c r="GH62" s="305"/>
      <c r="GI62" s="305"/>
      <c r="GJ62" s="305"/>
      <c r="GK62" s="305"/>
      <c r="GL62" s="305"/>
      <c r="GM62" s="305"/>
      <c r="GN62" s="305"/>
      <c r="GO62" s="305"/>
      <c r="GP62" s="305"/>
      <c r="GQ62" s="305"/>
      <c r="GR62" s="305"/>
      <c r="GS62" s="305"/>
      <c r="GT62" s="305"/>
      <c r="GU62" s="305"/>
      <c r="GV62" s="305"/>
      <c r="GW62" s="305"/>
      <c r="GX62" s="305"/>
      <c r="GY62" s="305"/>
      <c r="GZ62" s="305"/>
      <c r="HA62" s="305"/>
      <c r="HB62" s="305"/>
      <c r="HC62" s="305"/>
      <c r="HD62" s="305"/>
      <c r="HE62" s="305"/>
      <c r="HF62" s="305"/>
      <c r="HG62" s="305"/>
      <c r="HH62" s="305"/>
      <c r="HI62" s="305"/>
      <c r="HJ62" s="305"/>
      <c r="HK62" s="305"/>
      <c r="HL62" s="305"/>
      <c r="HM62" s="305"/>
      <c r="HN62" s="305"/>
      <c r="HO62" s="305"/>
      <c r="HP62" s="305"/>
      <c r="HQ62" s="305"/>
      <c r="HR62" s="305"/>
      <c r="HS62" s="305"/>
      <c r="HT62" s="305"/>
      <c r="HU62" s="305"/>
      <c r="HV62" s="305"/>
      <c r="HW62" s="305"/>
      <c r="HX62" s="305"/>
      <c r="HY62" s="305"/>
      <c r="HZ62" s="305"/>
      <c r="IA62" s="305"/>
      <c r="IB62" s="305"/>
      <c r="IC62" s="305"/>
      <c r="ID62" s="305"/>
      <c r="IE62" s="305"/>
      <c r="IF62" s="305"/>
    </row>
    <row r="63" spans="1:240" s="306" customFormat="1" ht="84" customHeight="1" x14ac:dyDescent="0.2">
      <c r="A63" s="263">
        <f>+A61+1</f>
        <v>46</v>
      </c>
      <c r="B63" s="242" t="s">
        <v>91</v>
      </c>
      <c r="C63" s="290">
        <v>33</v>
      </c>
      <c r="D63" s="242" t="s">
        <v>24</v>
      </c>
      <c r="E63" s="301" t="s">
        <v>780</v>
      </c>
      <c r="F63" s="261" t="s">
        <v>781</v>
      </c>
      <c r="G63" s="301" t="s">
        <v>76</v>
      </c>
      <c r="H63" s="290" t="s">
        <v>26</v>
      </c>
      <c r="I63" s="251">
        <v>30000000</v>
      </c>
      <c r="J63" s="242"/>
      <c r="K63" s="254">
        <v>42458</v>
      </c>
      <c r="L63" s="362">
        <v>42518</v>
      </c>
      <c r="M63" s="363">
        <v>42523</v>
      </c>
      <c r="N63" s="364">
        <v>30</v>
      </c>
      <c r="O63" s="307">
        <v>42553</v>
      </c>
      <c r="P63" s="365" t="s">
        <v>630</v>
      </c>
      <c r="Q63" s="242" t="s">
        <v>784</v>
      </c>
      <c r="R63" s="242" t="s">
        <v>631</v>
      </c>
      <c r="S63" s="303" t="s">
        <v>627</v>
      </c>
      <c r="T63" s="303" t="s">
        <v>626</v>
      </c>
      <c r="U63" s="303" t="s">
        <v>628</v>
      </c>
      <c r="V63" s="304"/>
      <c r="W63" s="304"/>
      <c r="X63" s="304"/>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c r="DY63" s="305"/>
      <c r="DZ63" s="305"/>
      <c r="EA63" s="305"/>
      <c r="EB63" s="305"/>
      <c r="EC63" s="305"/>
      <c r="ED63" s="305"/>
      <c r="EE63" s="305"/>
      <c r="EF63" s="305"/>
      <c r="EG63" s="305"/>
      <c r="EH63" s="305"/>
      <c r="EI63" s="305"/>
      <c r="EJ63" s="305"/>
      <c r="EK63" s="305"/>
      <c r="EL63" s="305"/>
      <c r="EM63" s="305"/>
      <c r="EN63" s="305"/>
      <c r="EO63" s="305"/>
      <c r="EP63" s="305"/>
      <c r="EQ63" s="305"/>
      <c r="ER63" s="305"/>
      <c r="ES63" s="305"/>
      <c r="ET63" s="305"/>
      <c r="EU63" s="305"/>
      <c r="EV63" s="305"/>
      <c r="EW63" s="305"/>
      <c r="EX63" s="305"/>
      <c r="EY63" s="305"/>
      <c r="EZ63" s="305"/>
      <c r="FA63" s="305"/>
      <c r="FB63" s="305"/>
      <c r="FC63" s="305"/>
      <c r="FD63" s="305"/>
      <c r="FE63" s="305"/>
      <c r="FF63" s="305"/>
      <c r="FG63" s="305"/>
      <c r="FH63" s="305"/>
      <c r="FI63" s="305"/>
      <c r="FJ63" s="305"/>
      <c r="FK63" s="305"/>
      <c r="FL63" s="305"/>
      <c r="FM63" s="305"/>
      <c r="FN63" s="305"/>
      <c r="FO63" s="305"/>
      <c r="FP63" s="305"/>
      <c r="FQ63" s="305"/>
      <c r="FR63" s="305"/>
      <c r="FS63" s="305"/>
      <c r="FT63" s="305"/>
      <c r="FU63" s="305"/>
      <c r="FV63" s="305"/>
      <c r="FW63" s="305"/>
      <c r="FX63" s="305"/>
      <c r="FY63" s="305"/>
      <c r="FZ63" s="305"/>
      <c r="GA63" s="305"/>
      <c r="GB63" s="305"/>
      <c r="GC63" s="305"/>
      <c r="GD63" s="305"/>
      <c r="GE63" s="305"/>
      <c r="GF63" s="305"/>
      <c r="GG63" s="305"/>
      <c r="GH63" s="305"/>
      <c r="GI63" s="305"/>
      <c r="GJ63" s="305"/>
      <c r="GK63" s="305"/>
      <c r="GL63" s="305"/>
      <c r="GM63" s="305"/>
      <c r="GN63" s="305"/>
      <c r="GO63" s="305"/>
      <c r="GP63" s="305"/>
      <c r="GQ63" s="305"/>
      <c r="GR63" s="305"/>
      <c r="GS63" s="305"/>
      <c r="GT63" s="305"/>
      <c r="GU63" s="305"/>
      <c r="GV63" s="305"/>
      <c r="GW63" s="305"/>
      <c r="GX63" s="305"/>
      <c r="GY63" s="305"/>
      <c r="GZ63" s="305"/>
      <c r="HA63" s="305"/>
      <c r="HB63" s="305"/>
      <c r="HC63" s="305"/>
      <c r="HD63" s="305"/>
      <c r="HE63" s="305"/>
      <c r="HF63" s="305"/>
      <c r="HG63" s="305"/>
      <c r="HH63" s="305"/>
      <c r="HI63" s="305"/>
      <c r="HJ63" s="305"/>
      <c r="HK63" s="305"/>
      <c r="HL63" s="305"/>
      <c r="HM63" s="305"/>
      <c r="HN63" s="305"/>
      <c r="HO63" s="305"/>
      <c r="HP63" s="305"/>
      <c r="HQ63" s="305"/>
      <c r="HR63" s="305"/>
      <c r="HS63" s="305"/>
      <c r="HT63" s="305"/>
      <c r="HU63" s="305"/>
      <c r="HV63" s="305"/>
      <c r="HW63" s="305"/>
      <c r="HX63" s="305"/>
      <c r="HY63" s="305"/>
      <c r="HZ63" s="305"/>
      <c r="IA63" s="305"/>
      <c r="IB63" s="305"/>
      <c r="IC63" s="305"/>
      <c r="ID63" s="305"/>
      <c r="IE63" s="305"/>
      <c r="IF63" s="305"/>
    </row>
    <row r="64" spans="1:240" s="306" customFormat="1" ht="129" customHeight="1" x14ac:dyDescent="0.2">
      <c r="A64" s="263">
        <f>+A63+1</f>
        <v>47</v>
      </c>
      <c r="B64" s="242" t="s">
        <v>91</v>
      </c>
      <c r="C64" s="290">
        <v>33</v>
      </c>
      <c r="D64" s="242" t="s">
        <v>24</v>
      </c>
      <c r="E64" s="301" t="s">
        <v>780</v>
      </c>
      <c r="F64" s="261" t="s">
        <v>781</v>
      </c>
      <c r="G64" s="301" t="s">
        <v>25</v>
      </c>
      <c r="H64" s="290" t="s">
        <v>58</v>
      </c>
      <c r="I64" s="251">
        <v>29000000</v>
      </c>
      <c r="J64" s="242"/>
      <c r="K64" s="254">
        <v>42536</v>
      </c>
      <c r="L64" s="366">
        <v>42596</v>
      </c>
      <c r="M64" s="254">
        <v>42601</v>
      </c>
      <c r="N64" s="290">
        <v>60</v>
      </c>
      <c r="O64" s="254">
        <v>42661</v>
      </c>
      <c r="P64" s="443" t="s">
        <v>629</v>
      </c>
      <c r="Q64" s="242" t="s">
        <v>787</v>
      </c>
      <c r="R64" s="242" t="s">
        <v>632</v>
      </c>
      <c r="S64" s="303" t="s">
        <v>303</v>
      </c>
      <c r="T64" s="304"/>
      <c r="U64" s="303"/>
      <c r="V64" s="304"/>
      <c r="W64" s="304"/>
      <c r="X64" s="304"/>
      <c r="Y64" s="305"/>
      <c r="Z64" s="305"/>
      <c r="AA64" s="305"/>
      <c r="AB64" s="305"/>
      <c r="AC64" s="305"/>
      <c r="AD64" s="305"/>
      <c r="AE64" s="305"/>
      <c r="AF64" s="305"/>
      <c r="AG64" s="305"/>
      <c r="AH64" s="305"/>
      <c r="AI64" s="305"/>
      <c r="AJ64" s="305"/>
      <c r="AK64" s="305"/>
      <c r="AL64" s="305"/>
      <c r="AM64" s="305"/>
      <c r="AN64" s="305"/>
      <c r="AO64" s="305"/>
      <c r="AP64" s="305"/>
      <c r="AQ64" s="305"/>
      <c r="AR64" s="305"/>
      <c r="AS64" s="305"/>
      <c r="AT64" s="305"/>
      <c r="AU64" s="305"/>
      <c r="AV64" s="305"/>
      <c r="AW64" s="305"/>
      <c r="AX64" s="305"/>
      <c r="AY64" s="305"/>
      <c r="AZ64" s="305"/>
      <c r="BA64" s="305"/>
      <c r="BB64" s="305"/>
      <c r="BC64" s="305"/>
      <c r="BD64" s="305"/>
      <c r="BE64" s="305"/>
      <c r="BF64" s="305"/>
      <c r="BG64" s="305"/>
      <c r="BH64" s="305"/>
      <c r="BI64" s="305"/>
      <c r="BJ64" s="305"/>
      <c r="BK64" s="305"/>
      <c r="BL64" s="305"/>
      <c r="BM64" s="305"/>
      <c r="BN64" s="305"/>
      <c r="BO64" s="305"/>
      <c r="BP64" s="305"/>
      <c r="BQ64" s="305"/>
      <c r="BR64" s="305"/>
      <c r="BS64" s="305"/>
      <c r="BT64" s="305"/>
      <c r="BU64" s="305"/>
      <c r="BV64" s="305"/>
      <c r="BW64" s="305"/>
      <c r="BX64" s="305"/>
      <c r="BY64" s="305"/>
      <c r="BZ64" s="305"/>
      <c r="CA64" s="305"/>
      <c r="CB64" s="305"/>
      <c r="CC64" s="305"/>
      <c r="CD64" s="305"/>
      <c r="CE64" s="305"/>
      <c r="CF64" s="305"/>
      <c r="CG64" s="305"/>
      <c r="CH64" s="305"/>
      <c r="CI64" s="305"/>
      <c r="CJ64" s="305"/>
      <c r="CK64" s="305"/>
      <c r="CL64" s="305"/>
      <c r="CM64" s="305"/>
      <c r="CN64" s="305"/>
      <c r="CO64" s="305"/>
      <c r="CP64" s="305"/>
      <c r="CQ64" s="305"/>
      <c r="CR64" s="305"/>
      <c r="CS64" s="305"/>
      <c r="CT64" s="305"/>
      <c r="CU64" s="305"/>
      <c r="CV64" s="305"/>
      <c r="CW64" s="305"/>
      <c r="CX64" s="305"/>
      <c r="CY64" s="305"/>
      <c r="CZ64" s="305"/>
      <c r="DA64" s="305"/>
      <c r="DB64" s="305"/>
      <c r="DC64" s="305"/>
      <c r="DD64" s="305"/>
      <c r="DE64" s="305"/>
      <c r="DF64" s="305"/>
      <c r="DG64" s="305"/>
      <c r="DH64" s="305"/>
      <c r="DI64" s="305"/>
      <c r="DJ64" s="305"/>
      <c r="DK64" s="305"/>
      <c r="DL64" s="305"/>
      <c r="DM64" s="305"/>
      <c r="DN64" s="305"/>
      <c r="DO64" s="305"/>
      <c r="DP64" s="305"/>
      <c r="DQ64" s="305"/>
      <c r="DR64" s="305"/>
      <c r="DS64" s="305"/>
      <c r="DT64" s="305"/>
      <c r="DU64" s="305"/>
      <c r="DV64" s="305"/>
      <c r="DW64" s="305"/>
      <c r="DX64" s="305"/>
      <c r="DY64" s="305"/>
      <c r="DZ64" s="305"/>
      <c r="EA64" s="305"/>
      <c r="EB64" s="305"/>
      <c r="EC64" s="305"/>
      <c r="ED64" s="305"/>
      <c r="EE64" s="305"/>
      <c r="EF64" s="305"/>
      <c r="EG64" s="305"/>
      <c r="EH64" s="305"/>
      <c r="EI64" s="305"/>
      <c r="EJ64" s="305"/>
      <c r="EK64" s="305"/>
      <c r="EL64" s="305"/>
      <c r="EM64" s="305"/>
      <c r="EN64" s="305"/>
      <c r="EO64" s="305"/>
      <c r="EP64" s="305"/>
      <c r="EQ64" s="305"/>
      <c r="ER64" s="305"/>
      <c r="ES64" s="305"/>
      <c r="ET64" s="305"/>
      <c r="EU64" s="305"/>
      <c r="EV64" s="305"/>
      <c r="EW64" s="305"/>
      <c r="EX64" s="305"/>
      <c r="EY64" s="305"/>
      <c r="EZ64" s="305"/>
      <c r="FA64" s="305"/>
      <c r="FB64" s="305"/>
      <c r="FC64" s="305"/>
      <c r="FD64" s="305"/>
      <c r="FE64" s="305"/>
      <c r="FF64" s="305"/>
      <c r="FG64" s="305"/>
      <c r="FH64" s="305"/>
      <c r="FI64" s="305"/>
      <c r="FJ64" s="305"/>
      <c r="FK64" s="305"/>
      <c r="FL64" s="305"/>
      <c r="FM64" s="305"/>
      <c r="FN64" s="305"/>
      <c r="FO64" s="305"/>
      <c r="FP64" s="305"/>
      <c r="FQ64" s="305"/>
      <c r="FR64" s="305"/>
      <c r="FS64" s="305"/>
      <c r="FT64" s="305"/>
      <c r="FU64" s="305"/>
      <c r="FV64" s="305"/>
      <c r="FW64" s="305"/>
      <c r="FX64" s="305"/>
      <c r="FY64" s="305"/>
      <c r="FZ64" s="305"/>
      <c r="GA64" s="305"/>
      <c r="GB64" s="305"/>
      <c r="GC64" s="305"/>
      <c r="GD64" s="305"/>
      <c r="GE64" s="305"/>
      <c r="GF64" s="305"/>
      <c r="GG64" s="305"/>
      <c r="GH64" s="305"/>
      <c r="GI64" s="305"/>
      <c r="GJ64" s="305"/>
      <c r="GK64" s="305"/>
      <c r="GL64" s="305"/>
      <c r="GM64" s="305"/>
      <c r="GN64" s="305"/>
      <c r="GO64" s="305"/>
      <c r="GP64" s="305"/>
      <c r="GQ64" s="305"/>
      <c r="GR64" s="305"/>
      <c r="GS64" s="305"/>
      <c r="GT64" s="305"/>
      <c r="GU64" s="305"/>
      <c r="GV64" s="305"/>
      <c r="GW64" s="305"/>
      <c r="GX64" s="305"/>
      <c r="GY64" s="305"/>
      <c r="GZ64" s="305"/>
      <c r="HA64" s="305"/>
      <c r="HB64" s="305"/>
      <c r="HC64" s="305"/>
      <c r="HD64" s="305"/>
      <c r="HE64" s="305"/>
      <c r="HF64" s="305"/>
      <c r="HG64" s="305"/>
      <c r="HH64" s="305"/>
      <c r="HI64" s="305"/>
      <c r="HJ64" s="305"/>
      <c r="HK64" s="305"/>
      <c r="HL64" s="305"/>
      <c r="HM64" s="305"/>
      <c r="HN64" s="305"/>
      <c r="HO64" s="305"/>
      <c r="HP64" s="305"/>
      <c r="HQ64" s="305"/>
      <c r="HR64" s="305"/>
      <c r="HS64" s="305"/>
      <c r="HT64" s="305"/>
      <c r="HU64" s="305"/>
      <c r="HV64" s="305"/>
      <c r="HW64" s="305"/>
      <c r="HX64" s="305"/>
      <c r="HY64" s="305"/>
      <c r="HZ64" s="305"/>
      <c r="IA64" s="305"/>
      <c r="IB64" s="305"/>
      <c r="IC64" s="305"/>
      <c r="ID64" s="305"/>
      <c r="IE64" s="305"/>
      <c r="IF64" s="305"/>
    </row>
    <row r="65" spans="1:240" s="280" customFormat="1" ht="156" customHeight="1" x14ac:dyDescent="0.2">
      <c r="A65" s="263"/>
      <c r="B65" s="242" t="s">
        <v>91</v>
      </c>
      <c r="C65" s="290">
        <v>33</v>
      </c>
      <c r="D65" s="242" t="s">
        <v>24</v>
      </c>
      <c r="E65" s="509" t="s">
        <v>92</v>
      </c>
      <c r="F65" s="261" t="s">
        <v>93</v>
      </c>
      <c r="G65" s="261" t="s">
        <v>606</v>
      </c>
      <c r="H65" s="291" t="s">
        <v>399</v>
      </c>
      <c r="I65" s="251">
        <v>5000000</v>
      </c>
      <c r="J65" s="252">
        <v>5000000</v>
      </c>
      <c r="K65" s="254">
        <v>42419</v>
      </c>
      <c r="L65" s="504">
        <v>42482</v>
      </c>
      <c r="M65" s="302" t="s">
        <v>386</v>
      </c>
      <c r="N65" s="290" t="s">
        <v>386</v>
      </c>
      <c r="O65" s="302" t="s">
        <v>386</v>
      </c>
      <c r="P65" s="291" t="s">
        <v>610</v>
      </c>
      <c r="Q65" s="242" t="s">
        <v>625</v>
      </c>
      <c r="R65" s="274" t="s">
        <v>633</v>
      </c>
      <c r="S65" s="303" t="s">
        <v>303</v>
      </c>
      <c r="T65" s="505" t="s">
        <v>637</v>
      </c>
      <c r="U65" s="303" t="s">
        <v>501</v>
      </c>
      <c r="V65" s="304"/>
      <c r="W65" s="304"/>
      <c r="X65" s="304"/>
      <c r="Y65" s="305"/>
      <c r="Z65" s="305"/>
      <c r="AA65" s="295"/>
      <c r="AB65" s="305"/>
      <c r="AC65" s="305"/>
      <c r="AD65" s="305"/>
      <c r="AE65" s="305"/>
      <c r="AF65" s="305"/>
      <c r="AG65" s="305"/>
      <c r="AH65" s="305"/>
      <c r="AI65" s="305"/>
      <c r="AJ65" s="305"/>
      <c r="AK65" s="305"/>
      <c r="AL65" s="305"/>
      <c r="AM65" s="305"/>
      <c r="AN65" s="305"/>
      <c r="AO65" s="305"/>
      <c r="AP65" s="305"/>
      <c r="AQ65" s="305"/>
      <c r="AR65" s="305"/>
      <c r="AS65" s="305"/>
      <c r="AT65" s="305"/>
      <c r="AU65" s="305"/>
      <c r="AV65" s="305"/>
      <c r="AW65" s="305"/>
      <c r="AX65" s="305"/>
      <c r="AY65" s="305"/>
      <c r="AZ65" s="305"/>
      <c r="BA65" s="305"/>
      <c r="BB65" s="305"/>
      <c r="BC65" s="305"/>
      <c r="BD65" s="305"/>
      <c r="BE65" s="305"/>
      <c r="BF65" s="305"/>
      <c r="BG65" s="305"/>
      <c r="BH65" s="305"/>
      <c r="BI65" s="305"/>
      <c r="BJ65" s="305"/>
      <c r="BK65" s="305"/>
      <c r="BL65" s="305"/>
      <c r="BM65" s="305"/>
      <c r="BN65" s="305"/>
      <c r="BO65" s="305"/>
      <c r="BP65" s="305"/>
      <c r="BQ65" s="305"/>
      <c r="BR65" s="305"/>
      <c r="BS65" s="305"/>
      <c r="BT65" s="305"/>
      <c r="BU65" s="305"/>
      <c r="BV65" s="305"/>
      <c r="BW65" s="305"/>
      <c r="BX65" s="305"/>
      <c r="BY65" s="305"/>
      <c r="BZ65" s="305"/>
      <c r="CA65" s="305"/>
      <c r="CB65" s="305"/>
      <c r="CC65" s="305"/>
      <c r="CD65" s="305"/>
      <c r="CE65" s="305"/>
      <c r="CF65" s="305"/>
      <c r="CG65" s="305"/>
      <c r="CH65" s="305"/>
      <c r="CI65" s="305"/>
      <c r="CJ65" s="305"/>
      <c r="CK65" s="305"/>
      <c r="CL65" s="305"/>
      <c r="CM65" s="305"/>
      <c r="CN65" s="305"/>
      <c r="CO65" s="305"/>
      <c r="CP65" s="305"/>
      <c r="CQ65" s="305"/>
      <c r="CR65" s="305"/>
      <c r="CS65" s="305"/>
      <c r="CT65" s="305"/>
      <c r="CU65" s="305"/>
      <c r="CV65" s="305"/>
      <c r="CW65" s="305"/>
      <c r="CX65" s="305"/>
      <c r="CY65" s="305"/>
      <c r="CZ65" s="305"/>
      <c r="DA65" s="305"/>
      <c r="DB65" s="305"/>
      <c r="DC65" s="305"/>
      <c r="DD65" s="305"/>
      <c r="DE65" s="305"/>
      <c r="DF65" s="305"/>
      <c r="DG65" s="305"/>
      <c r="DH65" s="305"/>
      <c r="DI65" s="305"/>
      <c r="DJ65" s="305"/>
      <c r="DK65" s="305"/>
      <c r="DL65" s="305"/>
      <c r="DM65" s="305"/>
      <c r="DN65" s="305"/>
      <c r="DO65" s="305"/>
      <c r="DP65" s="305"/>
      <c r="DQ65" s="305"/>
      <c r="DR65" s="305"/>
      <c r="DS65" s="305"/>
      <c r="DT65" s="305"/>
      <c r="DU65" s="305"/>
      <c r="DV65" s="305"/>
      <c r="DW65" s="305"/>
      <c r="DX65" s="305"/>
      <c r="DY65" s="305"/>
      <c r="DZ65" s="305"/>
      <c r="EA65" s="305"/>
      <c r="EB65" s="305"/>
      <c r="EC65" s="305"/>
      <c r="ED65" s="305"/>
      <c r="EE65" s="305"/>
      <c r="EF65" s="305"/>
      <c r="EG65" s="305"/>
      <c r="EH65" s="305"/>
      <c r="EI65" s="305"/>
      <c r="EJ65" s="305"/>
      <c r="EK65" s="305"/>
      <c r="EL65" s="305"/>
      <c r="EM65" s="305"/>
      <c r="EN65" s="305"/>
      <c r="EO65" s="305"/>
      <c r="EP65" s="305"/>
      <c r="EQ65" s="305"/>
      <c r="ER65" s="305"/>
      <c r="ES65" s="305"/>
      <c r="ET65" s="305"/>
      <c r="EU65" s="305"/>
      <c r="EV65" s="305"/>
      <c r="EW65" s="305"/>
      <c r="EX65" s="305"/>
      <c r="EY65" s="305"/>
      <c r="EZ65" s="305"/>
      <c r="FA65" s="305"/>
      <c r="FB65" s="305"/>
      <c r="FC65" s="305"/>
      <c r="FD65" s="305"/>
      <c r="FE65" s="305"/>
      <c r="FF65" s="305"/>
      <c r="FG65" s="305"/>
      <c r="FH65" s="305"/>
      <c r="FI65" s="305"/>
      <c r="FJ65" s="305"/>
      <c r="FK65" s="305"/>
      <c r="FL65" s="305"/>
      <c r="FM65" s="305"/>
      <c r="FN65" s="305"/>
      <c r="FO65" s="305"/>
      <c r="FP65" s="305"/>
      <c r="FQ65" s="305"/>
      <c r="FR65" s="305"/>
      <c r="FS65" s="305"/>
      <c r="FT65" s="305"/>
      <c r="FU65" s="305"/>
      <c r="FV65" s="305"/>
      <c r="FW65" s="305"/>
      <c r="FX65" s="305"/>
      <c r="FY65" s="305"/>
      <c r="FZ65" s="305"/>
      <c r="GA65" s="305"/>
      <c r="GB65" s="305"/>
      <c r="GC65" s="305"/>
      <c r="GD65" s="305"/>
      <c r="GE65" s="305"/>
      <c r="GF65" s="305"/>
      <c r="GG65" s="305"/>
      <c r="GH65" s="305"/>
      <c r="GI65" s="305"/>
      <c r="GJ65" s="305"/>
      <c r="GK65" s="305"/>
      <c r="GL65" s="305"/>
      <c r="GM65" s="305"/>
      <c r="GN65" s="305"/>
      <c r="GO65" s="305"/>
      <c r="GP65" s="305"/>
      <c r="GQ65" s="305"/>
      <c r="GR65" s="305"/>
      <c r="GS65" s="305"/>
      <c r="GT65" s="305"/>
      <c r="GU65" s="305"/>
      <c r="GV65" s="305"/>
      <c r="GW65" s="305"/>
      <c r="GX65" s="305"/>
      <c r="GY65" s="305"/>
      <c r="GZ65" s="305"/>
      <c r="HA65" s="305"/>
      <c r="HB65" s="305"/>
      <c r="HC65" s="305"/>
      <c r="HD65" s="305"/>
      <c r="HE65" s="305"/>
      <c r="HF65" s="305"/>
      <c r="HG65" s="305"/>
      <c r="HH65" s="305"/>
      <c r="HI65" s="305"/>
      <c r="HJ65" s="305"/>
      <c r="HK65" s="305"/>
      <c r="HL65" s="305"/>
      <c r="HM65" s="305"/>
      <c r="HN65" s="305"/>
      <c r="HO65" s="305"/>
      <c r="HP65" s="305"/>
      <c r="HQ65" s="305"/>
      <c r="HR65" s="305"/>
      <c r="HS65" s="305"/>
      <c r="HT65" s="305"/>
      <c r="HU65" s="305"/>
      <c r="HV65" s="305"/>
      <c r="HW65" s="305"/>
      <c r="HX65" s="305"/>
      <c r="HY65" s="305"/>
      <c r="HZ65" s="305"/>
      <c r="IA65" s="305"/>
      <c r="IB65" s="305"/>
      <c r="IC65" s="305"/>
      <c r="ID65" s="305"/>
      <c r="IE65" s="305"/>
      <c r="IF65" s="305"/>
    </row>
    <row r="66" spans="1:240" s="280" customFormat="1" ht="156" customHeight="1" x14ac:dyDescent="0.2">
      <c r="A66" s="263">
        <v>49</v>
      </c>
      <c r="B66" s="242" t="s">
        <v>91</v>
      </c>
      <c r="C66" s="290">
        <v>33</v>
      </c>
      <c r="D66" s="242" t="s">
        <v>24</v>
      </c>
      <c r="E66" s="509" t="s">
        <v>780</v>
      </c>
      <c r="F66" s="261" t="s">
        <v>781</v>
      </c>
      <c r="G66" s="290" t="s">
        <v>97</v>
      </c>
      <c r="H66" s="290" t="s">
        <v>204</v>
      </c>
      <c r="I66" s="251">
        <f>307434199+258000000</f>
        <v>565434199</v>
      </c>
      <c r="J66" s="251"/>
      <c r="K66" s="254">
        <v>42520</v>
      </c>
      <c r="L66" s="307">
        <v>42526</v>
      </c>
      <c r="M66" s="307">
        <v>42531</v>
      </c>
      <c r="N66" s="271">
        <v>365</v>
      </c>
      <c r="O66" s="307">
        <v>42550</v>
      </c>
      <c r="P66" s="310">
        <v>81111811</v>
      </c>
      <c r="Q66" s="242" t="s">
        <v>788</v>
      </c>
      <c r="R66" s="322" t="s">
        <v>634</v>
      </c>
      <c r="S66" s="303" t="s">
        <v>303</v>
      </c>
      <c r="T66" s="304"/>
      <c r="U66" s="303"/>
      <c r="V66" s="304"/>
      <c r="W66" s="304"/>
      <c r="X66" s="304"/>
      <c r="Y66" s="305"/>
      <c r="Z66" s="305"/>
      <c r="AA66" s="305"/>
      <c r="AB66" s="305"/>
      <c r="AC66" s="305"/>
      <c r="AD66" s="305"/>
      <c r="AE66" s="305"/>
      <c r="AF66" s="305"/>
      <c r="AG66" s="305"/>
      <c r="AH66" s="305"/>
      <c r="AI66" s="305"/>
      <c r="AJ66" s="305"/>
      <c r="AK66" s="305"/>
      <c r="AL66" s="305"/>
      <c r="AM66" s="305"/>
      <c r="AN66" s="305"/>
      <c r="AO66" s="305"/>
      <c r="AP66" s="305"/>
      <c r="AQ66" s="305"/>
      <c r="AR66" s="305"/>
      <c r="AS66" s="305"/>
      <c r="AT66" s="305"/>
      <c r="AU66" s="305"/>
      <c r="AV66" s="305"/>
      <c r="AW66" s="305"/>
      <c r="AX66" s="305"/>
      <c r="AY66" s="305"/>
      <c r="AZ66" s="305"/>
      <c r="BA66" s="305"/>
      <c r="BB66" s="305"/>
      <c r="BC66" s="305"/>
      <c r="BD66" s="305"/>
      <c r="BE66" s="305"/>
      <c r="BF66" s="305"/>
      <c r="BG66" s="305"/>
      <c r="BH66" s="305"/>
      <c r="BI66" s="305"/>
      <c r="BJ66" s="305"/>
      <c r="BK66" s="305"/>
      <c r="BL66" s="305"/>
      <c r="BM66" s="305"/>
      <c r="BN66" s="305"/>
      <c r="BO66" s="305"/>
      <c r="BP66" s="305"/>
      <c r="BQ66" s="305"/>
      <c r="BR66" s="305"/>
      <c r="BS66" s="305"/>
      <c r="BT66" s="305"/>
      <c r="BU66" s="305"/>
      <c r="BV66" s="305"/>
      <c r="BW66" s="305"/>
      <c r="BX66" s="305"/>
      <c r="BY66" s="305"/>
      <c r="BZ66" s="305"/>
      <c r="CA66" s="305"/>
      <c r="CB66" s="305"/>
      <c r="CC66" s="305"/>
      <c r="CD66" s="305"/>
      <c r="CE66" s="305"/>
      <c r="CF66" s="305"/>
      <c r="CG66" s="305"/>
      <c r="CH66" s="305"/>
      <c r="CI66" s="305"/>
      <c r="CJ66" s="305"/>
      <c r="CK66" s="305"/>
      <c r="CL66" s="305"/>
      <c r="CM66" s="305"/>
      <c r="CN66" s="305"/>
      <c r="CO66" s="305"/>
      <c r="CP66" s="305"/>
      <c r="CQ66" s="305"/>
      <c r="CR66" s="305"/>
      <c r="CS66" s="305"/>
      <c r="CT66" s="305"/>
      <c r="CU66" s="305"/>
      <c r="CV66" s="305"/>
      <c r="CW66" s="305"/>
      <c r="CX66" s="305"/>
      <c r="CY66" s="305"/>
      <c r="CZ66" s="305"/>
      <c r="DA66" s="305"/>
      <c r="DB66" s="305"/>
      <c r="DC66" s="305"/>
      <c r="DD66" s="305"/>
      <c r="DE66" s="305"/>
      <c r="DF66" s="305"/>
      <c r="DG66" s="305"/>
      <c r="DH66" s="305"/>
      <c r="DI66" s="305"/>
      <c r="DJ66" s="305"/>
      <c r="DK66" s="305"/>
      <c r="DL66" s="305"/>
      <c r="DM66" s="305"/>
      <c r="DN66" s="305"/>
      <c r="DO66" s="305"/>
      <c r="DP66" s="305"/>
      <c r="DQ66" s="305"/>
      <c r="DR66" s="305"/>
      <c r="DS66" s="305"/>
      <c r="DT66" s="305"/>
      <c r="DU66" s="305"/>
      <c r="DV66" s="305"/>
      <c r="DW66" s="305"/>
      <c r="DX66" s="305"/>
      <c r="DY66" s="305"/>
      <c r="DZ66" s="305"/>
      <c r="EA66" s="305"/>
      <c r="EB66" s="305"/>
      <c r="EC66" s="305"/>
      <c r="ED66" s="305"/>
      <c r="EE66" s="305"/>
      <c r="EF66" s="305"/>
      <c r="EG66" s="305"/>
      <c r="EH66" s="305"/>
      <c r="EI66" s="305"/>
      <c r="EJ66" s="305"/>
      <c r="EK66" s="305"/>
      <c r="EL66" s="305"/>
      <c r="EM66" s="305"/>
      <c r="EN66" s="305"/>
      <c r="EO66" s="305"/>
      <c r="EP66" s="305"/>
      <c r="EQ66" s="305"/>
      <c r="ER66" s="305"/>
      <c r="ES66" s="305"/>
      <c r="ET66" s="305"/>
      <c r="EU66" s="305"/>
      <c r="EV66" s="305"/>
      <c r="EW66" s="305"/>
      <c r="EX66" s="305"/>
      <c r="EY66" s="305"/>
      <c r="EZ66" s="305"/>
      <c r="FA66" s="305"/>
      <c r="FB66" s="305"/>
      <c r="FC66" s="305"/>
      <c r="FD66" s="305"/>
      <c r="FE66" s="305"/>
      <c r="FF66" s="305"/>
      <c r="FG66" s="305"/>
      <c r="FH66" s="305"/>
      <c r="FI66" s="305"/>
      <c r="FJ66" s="305"/>
      <c r="FK66" s="305"/>
      <c r="FL66" s="305"/>
      <c r="FM66" s="305"/>
      <c r="FN66" s="305"/>
      <c r="FO66" s="305"/>
      <c r="FP66" s="305"/>
      <c r="FQ66" s="305"/>
      <c r="FR66" s="305"/>
      <c r="FS66" s="305"/>
      <c r="FT66" s="305"/>
      <c r="FU66" s="305"/>
      <c r="FV66" s="305"/>
      <c r="FW66" s="305"/>
      <c r="FX66" s="305"/>
      <c r="FY66" s="305"/>
      <c r="FZ66" s="305"/>
      <c r="GA66" s="305"/>
      <c r="GB66" s="305"/>
      <c r="GC66" s="305"/>
      <c r="GD66" s="305"/>
      <c r="GE66" s="305"/>
      <c r="GF66" s="305"/>
      <c r="GG66" s="305"/>
      <c r="GH66" s="305"/>
      <c r="GI66" s="305"/>
      <c r="GJ66" s="305"/>
      <c r="GK66" s="305"/>
      <c r="GL66" s="305"/>
      <c r="GM66" s="305"/>
      <c r="GN66" s="305"/>
      <c r="GO66" s="305"/>
      <c r="GP66" s="305"/>
      <c r="GQ66" s="305"/>
      <c r="GR66" s="305"/>
      <c r="GS66" s="305"/>
      <c r="GT66" s="305"/>
      <c r="GU66" s="305"/>
      <c r="GV66" s="305"/>
      <c r="GW66" s="305"/>
      <c r="GX66" s="305"/>
      <c r="GY66" s="305"/>
      <c r="GZ66" s="305"/>
      <c r="HA66" s="305"/>
      <c r="HB66" s="305"/>
      <c r="HC66" s="305"/>
      <c r="HD66" s="305"/>
      <c r="HE66" s="305"/>
      <c r="HF66" s="305"/>
      <c r="HG66" s="305"/>
      <c r="HH66" s="305"/>
      <c r="HI66" s="305"/>
      <c r="HJ66" s="305"/>
      <c r="HK66" s="305"/>
      <c r="HL66" s="305"/>
      <c r="HM66" s="305"/>
      <c r="HN66" s="305"/>
      <c r="HO66" s="305"/>
      <c r="HP66" s="305"/>
      <c r="HQ66" s="305"/>
      <c r="HR66" s="305"/>
      <c r="HS66" s="305"/>
      <c r="HT66" s="305"/>
      <c r="HU66" s="305"/>
      <c r="HV66" s="305"/>
      <c r="HW66" s="305"/>
      <c r="HX66" s="305"/>
      <c r="HY66" s="305"/>
      <c r="HZ66" s="305"/>
      <c r="IA66" s="305"/>
      <c r="IB66" s="305"/>
      <c r="IC66" s="305"/>
      <c r="ID66" s="305"/>
      <c r="IE66" s="305"/>
      <c r="IF66" s="305"/>
    </row>
    <row r="67" spans="1:240" s="280" customFormat="1" ht="83.25" customHeight="1" x14ac:dyDescent="0.2">
      <c r="A67" s="263">
        <f>+A66+1</f>
        <v>50</v>
      </c>
      <c r="B67" s="242" t="s">
        <v>91</v>
      </c>
      <c r="C67" s="290">
        <v>33</v>
      </c>
      <c r="D67" s="242" t="s">
        <v>24</v>
      </c>
      <c r="E67" s="301" t="s">
        <v>780</v>
      </c>
      <c r="F67" s="511" t="s">
        <v>781</v>
      </c>
      <c r="G67" s="315"/>
      <c r="H67" s="290" t="s">
        <v>58</v>
      </c>
      <c r="I67" s="251">
        <v>17368600</v>
      </c>
      <c r="J67" s="251"/>
      <c r="K67" s="254">
        <v>42587</v>
      </c>
      <c r="L67" s="307">
        <v>42592</v>
      </c>
      <c r="M67" s="307">
        <v>42597</v>
      </c>
      <c r="N67" s="271">
        <v>60</v>
      </c>
      <c r="O67" s="307">
        <v>42652</v>
      </c>
      <c r="P67" s="310">
        <v>81112502</v>
      </c>
      <c r="Q67" s="242" t="s">
        <v>789</v>
      </c>
      <c r="R67" s="274" t="s">
        <v>635</v>
      </c>
      <c r="S67" s="303" t="s">
        <v>303</v>
      </c>
      <c r="T67" s="304"/>
      <c r="U67" s="303"/>
      <c r="V67" s="304"/>
      <c r="W67" s="304"/>
      <c r="X67" s="304"/>
      <c r="Y67" s="305"/>
      <c r="Z67" s="305"/>
      <c r="AA67" s="305"/>
      <c r="AB67" s="305"/>
      <c r="AC67" s="305"/>
      <c r="AD67" s="305"/>
      <c r="AE67" s="305"/>
      <c r="AF67" s="305"/>
      <c r="AG67" s="305"/>
      <c r="AH67" s="305"/>
      <c r="AI67" s="305"/>
      <c r="AJ67" s="305"/>
      <c r="AK67" s="305"/>
      <c r="AL67" s="305"/>
      <c r="AM67" s="305"/>
      <c r="AN67" s="305"/>
      <c r="AO67" s="305"/>
      <c r="AP67" s="305"/>
      <c r="AQ67" s="305"/>
      <c r="AR67" s="305"/>
      <c r="AS67" s="305"/>
      <c r="AT67" s="305"/>
      <c r="AU67" s="305"/>
      <c r="AV67" s="305"/>
      <c r="AW67" s="305"/>
      <c r="AX67" s="305"/>
      <c r="AY67" s="305"/>
      <c r="AZ67" s="305"/>
      <c r="BA67" s="305"/>
      <c r="BB67" s="305"/>
      <c r="BC67" s="305"/>
      <c r="BD67" s="305"/>
      <c r="BE67" s="305"/>
      <c r="BF67" s="305"/>
      <c r="BG67" s="305"/>
      <c r="BH67" s="305"/>
      <c r="BI67" s="305"/>
      <c r="BJ67" s="305"/>
      <c r="BK67" s="305"/>
      <c r="BL67" s="305"/>
      <c r="BM67" s="305"/>
      <c r="BN67" s="305"/>
      <c r="BO67" s="305"/>
      <c r="BP67" s="305"/>
      <c r="BQ67" s="305"/>
      <c r="BR67" s="305"/>
      <c r="BS67" s="305"/>
      <c r="BT67" s="305"/>
      <c r="BU67" s="305"/>
      <c r="BV67" s="305"/>
      <c r="BW67" s="305"/>
      <c r="BX67" s="305"/>
      <c r="BY67" s="305"/>
      <c r="BZ67" s="305"/>
      <c r="CA67" s="305"/>
      <c r="CB67" s="305"/>
      <c r="CC67" s="305"/>
      <c r="CD67" s="305"/>
      <c r="CE67" s="305"/>
      <c r="CF67" s="305"/>
      <c r="CG67" s="305"/>
      <c r="CH67" s="305"/>
      <c r="CI67" s="305"/>
      <c r="CJ67" s="305"/>
      <c r="CK67" s="305"/>
      <c r="CL67" s="305"/>
      <c r="CM67" s="305"/>
      <c r="CN67" s="305"/>
      <c r="CO67" s="305"/>
      <c r="CP67" s="305"/>
      <c r="CQ67" s="305"/>
      <c r="CR67" s="305"/>
      <c r="CS67" s="305"/>
      <c r="CT67" s="305"/>
      <c r="CU67" s="305"/>
      <c r="CV67" s="305"/>
      <c r="CW67" s="305"/>
      <c r="CX67" s="305"/>
      <c r="CY67" s="305"/>
      <c r="CZ67" s="305"/>
      <c r="DA67" s="305"/>
      <c r="DB67" s="305"/>
      <c r="DC67" s="305"/>
      <c r="DD67" s="305"/>
      <c r="DE67" s="305"/>
      <c r="DF67" s="305"/>
      <c r="DG67" s="305"/>
      <c r="DH67" s="305"/>
      <c r="DI67" s="305"/>
      <c r="DJ67" s="305"/>
      <c r="DK67" s="305"/>
      <c r="DL67" s="305"/>
      <c r="DM67" s="305"/>
      <c r="DN67" s="305"/>
      <c r="DO67" s="305"/>
      <c r="DP67" s="305"/>
      <c r="DQ67" s="305"/>
      <c r="DR67" s="305"/>
      <c r="DS67" s="305"/>
      <c r="DT67" s="305"/>
      <c r="DU67" s="305"/>
      <c r="DV67" s="305"/>
      <c r="DW67" s="305"/>
      <c r="DX67" s="305"/>
      <c r="DY67" s="305"/>
      <c r="DZ67" s="305"/>
      <c r="EA67" s="305"/>
      <c r="EB67" s="305"/>
      <c r="EC67" s="305"/>
      <c r="ED67" s="305"/>
      <c r="EE67" s="305"/>
      <c r="EF67" s="305"/>
      <c r="EG67" s="305"/>
      <c r="EH67" s="305"/>
      <c r="EI67" s="305"/>
      <c r="EJ67" s="305"/>
      <c r="EK67" s="305"/>
      <c r="EL67" s="305"/>
      <c r="EM67" s="305"/>
      <c r="EN67" s="305"/>
      <c r="EO67" s="305"/>
      <c r="EP67" s="305"/>
      <c r="EQ67" s="305"/>
      <c r="ER67" s="305"/>
      <c r="ES67" s="305"/>
      <c r="ET67" s="305"/>
      <c r="EU67" s="305"/>
      <c r="EV67" s="305"/>
      <c r="EW67" s="305"/>
      <c r="EX67" s="305"/>
      <c r="EY67" s="305"/>
      <c r="EZ67" s="305"/>
      <c r="FA67" s="305"/>
      <c r="FB67" s="305"/>
      <c r="FC67" s="305"/>
      <c r="FD67" s="305"/>
      <c r="FE67" s="305"/>
      <c r="FF67" s="305"/>
      <c r="FG67" s="305"/>
      <c r="FH67" s="305"/>
      <c r="FI67" s="305"/>
      <c r="FJ67" s="305"/>
      <c r="FK67" s="305"/>
      <c r="FL67" s="305"/>
      <c r="FM67" s="305"/>
      <c r="FN67" s="305"/>
      <c r="FO67" s="305"/>
      <c r="FP67" s="305"/>
      <c r="FQ67" s="305"/>
      <c r="FR67" s="305"/>
      <c r="FS67" s="305"/>
      <c r="FT67" s="305"/>
      <c r="FU67" s="305"/>
      <c r="FV67" s="305"/>
      <c r="FW67" s="305"/>
      <c r="FX67" s="305"/>
      <c r="FY67" s="305"/>
      <c r="FZ67" s="305"/>
      <c r="GA67" s="305"/>
      <c r="GB67" s="305"/>
      <c r="GC67" s="305"/>
      <c r="GD67" s="305"/>
      <c r="GE67" s="305"/>
      <c r="GF67" s="305"/>
      <c r="GG67" s="305"/>
      <c r="GH67" s="305"/>
      <c r="GI67" s="305"/>
      <c r="GJ67" s="305"/>
      <c r="GK67" s="305"/>
      <c r="GL67" s="305"/>
      <c r="GM67" s="305"/>
      <c r="GN67" s="305"/>
      <c r="GO67" s="305"/>
      <c r="GP67" s="305"/>
      <c r="GQ67" s="305"/>
      <c r="GR67" s="305"/>
      <c r="GS67" s="305"/>
      <c r="GT67" s="305"/>
      <c r="GU67" s="305"/>
      <c r="GV67" s="305"/>
      <c r="GW67" s="305"/>
      <c r="GX67" s="305"/>
      <c r="GY67" s="305"/>
      <c r="GZ67" s="305"/>
      <c r="HA67" s="305"/>
      <c r="HB67" s="305"/>
      <c r="HC67" s="305"/>
      <c r="HD67" s="305"/>
      <c r="HE67" s="305"/>
      <c r="HF67" s="305"/>
      <c r="HG67" s="305"/>
      <c r="HH67" s="305"/>
      <c r="HI67" s="305"/>
      <c r="HJ67" s="305"/>
      <c r="HK67" s="305"/>
      <c r="HL67" s="305"/>
      <c r="HM67" s="305"/>
      <c r="HN67" s="305"/>
      <c r="HO67" s="305"/>
      <c r="HP67" s="305"/>
      <c r="HQ67" s="305"/>
      <c r="HR67" s="305"/>
      <c r="HS67" s="305"/>
      <c r="HT67" s="305"/>
      <c r="HU67" s="305"/>
      <c r="HV67" s="305"/>
      <c r="HW67" s="305"/>
      <c r="HX67" s="305"/>
      <c r="HY67" s="305"/>
      <c r="HZ67" s="305"/>
      <c r="IA67" s="305"/>
      <c r="IB67" s="305"/>
      <c r="IC67" s="305"/>
      <c r="ID67" s="305"/>
      <c r="IE67" s="305"/>
      <c r="IF67" s="305"/>
    </row>
    <row r="68" spans="1:240" s="280" customFormat="1" ht="72.75" customHeight="1" x14ac:dyDescent="0.2">
      <c r="A68" s="263"/>
      <c r="B68" s="242" t="s">
        <v>91</v>
      </c>
      <c r="C68" s="290">
        <v>33</v>
      </c>
      <c r="D68" s="242" t="s">
        <v>24</v>
      </c>
      <c r="E68" s="301" t="s">
        <v>92</v>
      </c>
      <c r="F68" s="511" t="s">
        <v>93</v>
      </c>
      <c r="G68" s="261" t="s">
        <v>540</v>
      </c>
      <c r="H68" s="290" t="s">
        <v>58</v>
      </c>
      <c r="I68" s="253">
        <v>1931400</v>
      </c>
      <c r="J68" s="253">
        <v>1931400</v>
      </c>
      <c r="K68" s="254">
        <v>42436</v>
      </c>
      <c r="L68" s="307">
        <v>42436</v>
      </c>
      <c r="M68" s="307">
        <v>42437</v>
      </c>
      <c r="N68" s="263">
        <v>30</v>
      </c>
      <c r="O68" s="307">
        <v>42467</v>
      </c>
      <c r="P68" s="291" t="s">
        <v>545</v>
      </c>
      <c r="Q68" s="242" t="s">
        <v>564</v>
      </c>
      <c r="R68" s="274" t="s">
        <v>548</v>
      </c>
      <c r="S68" s="303" t="s">
        <v>303</v>
      </c>
      <c r="T68" s="308" t="s">
        <v>589</v>
      </c>
      <c r="U68" s="303" t="s">
        <v>501</v>
      </c>
      <c r="V68" s="304"/>
      <c r="W68" s="303" t="s">
        <v>457</v>
      </c>
      <c r="X68" s="304"/>
      <c r="Y68" s="305"/>
      <c r="Z68" s="305"/>
      <c r="AA68" s="295"/>
      <c r="AB68" s="305"/>
      <c r="AC68" s="305"/>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c r="BA68" s="305"/>
      <c r="BB68" s="305"/>
      <c r="BC68" s="305"/>
      <c r="BD68" s="305"/>
      <c r="BE68" s="305"/>
      <c r="BF68" s="305"/>
      <c r="BG68" s="305"/>
      <c r="BH68" s="305"/>
      <c r="BI68" s="305"/>
      <c r="BJ68" s="305"/>
      <c r="BK68" s="305"/>
      <c r="BL68" s="305"/>
      <c r="BM68" s="305"/>
      <c r="BN68" s="305"/>
      <c r="BO68" s="305"/>
      <c r="BP68" s="305"/>
      <c r="BQ68" s="305"/>
      <c r="BR68" s="305"/>
      <c r="BS68" s="305"/>
      <c r="BT68" s="305"/>
      <c r="BU68" s="305"/>
      <c r="BV68" s="305"/>
      <c r="BW68" s="305"/>
      <c r="BX68" s="305"/>
      <c r="BY68" s="305"/>
      <c r="BZ68" s="305"/>
      <c r="CA68" s="305"/>
      <c r="CB68" s="305"/>
      <c r="CC68" s="305"/>
      <c r="CD68" s="305"/>
      <c r="CE68" s="305"/>
      <c r="CF68" s="305"/>
      <c r="CG68" s="305"/>
      <c r="CH68" s="305"/>
      <c r="CI68" s="305"/>
      <c r="CJ68" s="305"/>
      <c r="CK68" s="305"/>
      <c r="CL68" s="305"/>
      <c r="CM68" s="305"/>
      <c r="CN68" s="305"/>
      <c r="CO68" s="305"/>
      <c r="CP68" s="305"/>
      <c r="CQ68" s="305"/>
      <c r="CR68" s="305"/>
      <c r="CS68" s="305"/>
      <c r="CT68" s="305"/>
      <c r="CU68" s="305"/>
      <c r="CV68" s="305"/>
      <c r="CW68" s="305"/>
      <c r="CX68" s="305"/>
      <c r="CY68" s="305"/>
      <c r="CZ68" s="305"/>
      <c r="DA68" s="305"/>
      <c r="DB68" s="305"/>
      <c r="DC68" s="305"/>
      <c r="DD68" s="305"/>
      <c r="DE68" s="305"/>
      <c r="DF68" s="305"/>
      <c r="DG68" s="305"/>
      <c r="DH68" s="305"/>
      <c r="DI68" s="305"/>
      <c r="DJ68" s="305"/>
      <c r="DK68" s="305"/>
      <c r="DL68" s="305"/>
      <c r="DM68" s="305"/>
      <c r="DN68" s="305"/>
      <c r="DO68" s="305"/>
      <c r="DP68" s="305"/>
      <c r="DQ68" s="305"/>
      <c r="DR68" s="305"/>
      <c r="DS68" s="305"/>
      <c r="DT68" s="305"/>
      <c r="DU68" s="305"/>
      <c r="DV68" s="305"/>
      <c r="DW68" s="305"/>
      <c r="DX68" s="305"/>
      <c r="DY68" s="305"/>
      <c r="DZ68" s="305"/>
      <c r="EA68" s="305"/>
      <c r="EB68" s="305"/>
      <c r="EC68" s="305"/>
      <c r="ED68" s="305"/>
      <c r="EE68" s="305"/>
      <c r="EF68" s="305"/>
      <c r="EG68" s="305"/>
      <c r="EH68" s="305"/>
      <c r="EI68" s="305"/>
      <c r="EJ68" s="305"/>
      <c r="EK68" s="305"/>
      <c r="EL68" s="305"/>
      <c r="EM68" s="305"/>
      <c r="EN68" s="305"/>
      <c r="EO68" s="305"/>
      <c r="EP68" s="305"/>
      <c r="EQ68" s="305"/>
      <c r="ER68" s="305"/>
      <c r="ES68" s="305"/>
      <c r="ET68" s="305"/>
      <c r="EU68" s="305"/>
      <c r="EV68" s="305"/>
      <c r="EW68" s="305"/>
      <c r="EX68" s="305"/>
      <c r="EY68" s="305"/>
      <c r="EZ68" s="305"/>
      <c r="FA68" s="305"/>
      <c r="FB68" s="305"/>
      <c r="FC68" s="305"/>
      <c r="FD68" s="305"/>
      <c r="FE68" s="305"/>
      <c r="FF68" s="305"/>
      <c r="FG68" s="305"/>
      <c r="FH68" s="305"/>
      <c r="FI68" s="305"/>
      <c r="FJ68" s="305"/>
      <c r="FK68" s="305"/>
      <c r="FL68" s="305"/>
      <c r="FM68" s="305"/>
      <c r="FN68" s="305"/>
      <c r="FO68" s="305"/>
      <c r="FP68" s="305"/>
      <c r="FQ68" s="305"/>
      <c r="FR68" s="305"/>
      <c r="FS68" s="305"/>
      <c r="FT68" s="305"/>
      <c r="FU68" s="305"/>
      <c r="FV68" s="305"/>
      <c r="FW68" s="305"/>
      <c r="FX68" s="305"/>
      <c r="FY68" s="305"/>
      <c r="FZ68" s="305"/>
      <c r="GA68" s="305"/>
      <c r="GB68" s="305"/>
      <c r="GC68" s="305"/>
      <c r="GD68" s="305"/>
      <c r="GE68" s="305"/>
      <c r="GF68" s="305"/>
      <c r="GG68" s="305"/>
      <c r="GH68" s="305"/>
      <c r="GI68" s="305"/>
      <c r="GJ68" s="305"/>
      <c r="GK68" s="305"/>
      <c r="GL68" s="305"/>
      <c r="GM68" s="305"/>
      <c r="GN68" s="305"/>
      <c r="GO68" s="305"/>
      <c r="GP68" s="305"/>
      <c r="GQ68" s="305"/>
      <c r="GR68" s="305"/>
      <c r="GS68" s="305"/>
      <c r="GT68" s="305"/>
      <c r="GU68" s="305"/>
      <c r="GV68" s="305"/>
      <c r="GW68" s="305"/>
      <c r="GX68" s="305"/>
      <c r="GY68" s="305"/>
      <c r="GZ68" s="305"/>
      <c r="HA68" s="305"/>
      <c r="HB68" s="305"/>
      <c r="HC68" s="305"/>
      <c r="HD68" s="305"/>
      <c r="HE68" s="305"/>
      <c r="HF68" s="305"/>
      <c r="HG68" s="305"/>
      <c r="HH68" s="305"/>
      <c r="HI68" s="305"/>
      <c r="HJ68" s="305"/>
      <c r="HK68" s="305"/>
      <c r="HL68" s="305"/>
      <c r="HM68" s="305"/>
      <c r="HN68" s="305"/>
      <c r="HO68" s="305"/>
      <c r="HP68" s="305"/>
      <c r="HQ68" s="305"/>
      <c r="HR68" s="305"/>
      <c r="HS68" s="305"/>
      <c r="HT68" s="305"/>
      <c r="HU68" s="305"/>
      <c r="HV68" s="305"/>
      <c r="HW68" s="305"/>
      <c r="HX68" s="305"/>
      <c r="HY68" s="305"/>
      <c r="HZ68" s="305"/>
      <c r="IA68" s="305"/>
      <c r="IB68" s="305"/>
      <c r="IC68" s="305"/>
      <c r="ID68" s="305"/>
      <c r="IE68" s="305"/>
      <c r="IF68" s="305"/>
    </row>
    <row r="69" spans="1:240" s="280" customFormat="1" ht="81.75" customHeight="1" x14ac:dyDescent="0.2">
      <c r="A69" s="263"/>
      <c r="B69" s="242" t="s">
        <v>91</v>
      </c>
      <c r="C69" s="290">
        <v>33</v>
      </c>
      <c r="D69" s="242" t="s">
        <v>24</v>
      </c>
      <c r="E69" s="301" t="s">
        <v>92</v>
      </c>
      <c r="F69" s="511" t="s">
        <v>93</v>
      </c>
      <c r="G69" s="261" t="s">
        <v>540</v>
      </c>
      <c r="H69" s="290" t="s">
        <v>58</v>
      </c>
      <c r="I69" s="253">
        <v>1500000</v>
      </c>
      <c r="J69" s="253">
        <v>1500000</v>
      </c>
      <c r="K69" s="254">
        <v>42436</v>
      </c>
      <c r="L69" s="307">
        <v>42436</v>
      </c>
      <c r="M69" s="307">
        <v>42437</v>
      </c>
      <c r="N69" s="263">
        <v>30</v>
      </c>
      <c r="O69" s="307">
        <v>42467</v>
      </c>
      <c r="P69" s="291" t="s">
        <v>545</v>
      </c>
      <c r="Q69" s="242" t="s">
        <v>564</v>
      </c>
      <c r="R69" s="309" t="s">
        <v>548</v>
      </c>
      <c r="S69" s="303" t="s">
        <v>303</v>
      </c>
      <c r="T69" s="243" t="s">
        <v>636</v>
      </c>
      <c r="U69" s="303" t="s">
        <v>501</v>
      </c>
      <c r="V69" s="304"/>
      <c r="W69" s="303" t="s">
        <v>457</v>
      </c>
      <c r="X69" s="304"/>
      <c r="Y69" s="305"/>
      <c r="Z69" s="305"/>
      <c r="AA69" s="295"/>
      <c r="AB69" s="305"/>
      <c r="AC69" s="305"/>
      <c r="AD69" s="305"/>
      <c r="AE69" s="305"/>
      <c r="AF69" s="305"/>
      <c r="AG69" s="305"/>
      <c r="AH69" s="305"/>
      <c r="AI69" s="305"/>
      <c r="AJ69" s="305"/>
      <c r="AK69" s="305"/>
      <c r="AL69" s="305"/>
      <c r="AM69" s="305"/>
      <c r="AN69" s="305"/>
      <c r="AO69" s="305"/>
      <c r="AP69" s="305"/>
      <c r="AQ69" s="305"/>
      <c r="AR69" s="305"/>
      <c r="AS69" s="305"/>
      <c r="AT69" s="305"/>
      <c r="AU69" s="305"/>
      <c r="AV69" s="305"/>
      <c r="AW69" s="305"/>
      <c r="AX69" s="305"/>
      <c r="AY69" s="305"/>
      <c r="AZ69" s="305"/>
      <c r="BA69" s="305"/>
      <c r="BB69" s="305"/>
      <c r="BC69" s="305"/>
      <c r="BD69" s="305"/>
      <c r="BE69" s="305"/>
      <c r="BF69" s="305"/>
      <c r="BG69" s="305"/>
      <c r="BH69" s="305"/>
      <c r="BI69" s="305"/>
      <c r="BJ69" s="305"/>
      <c r="BK69" s="305"/>
      <c r="BL69" s="305"/>
      <c r="BM69" s="305"/>
      <c r="BN69" s="305"/>
      <c r="BO69" s="305"/>
      <c r="BP69" s="305"/>
      <c r="BQ69" s="305"/>
      <c r="BR69" s="305"/>
      <c r="BS69" s="305"/>
      <c r="BT69" s="305"/>
      <c r="BU69" s="305"/>
      <c r="BV69" s="305"/>
      <c r="BW69" s="305"/>
      <c r="BX69" s="305"/>
      <c r="BY69" s="305"/>
      <c r="BZ69" s="305"/>
      <c r="CA69" s="305"/>
      <c r="CB69" s="305"/>
      <c r="CC69" s="305"/>
      <c r="CD69" s="305"/>
      <c r="CE69" s="305"/>
      <c r="CF69" s="305"/>
      <c r="CG69" s="305"/>
      <c r="CH69" s="305"/>
      <c r="CI69" s="305"/>
      <c r="CJ69" s="305"/>
      <c r="CK69" s="305"/>
      <c r="CL69" s="305"/>
      <c r="CM69" s="305"/>
      <c r="CN69" s="305"/>
      <c r="CO69" s="305"/>
      <c r="CP69" s="305"/>
      <c r="CQ69" s="305"/>
      <c r="CR69" s="305"/>
      <c r="CS69" s="305"/>
      <c r="CT69" s="305"/>
      <c r="CU69" s="305"/>
      <c r="CV69" s="305"/>
      <c r="CW69" s="305"/>
      <c r="CX69" s="305"/>
      <c r="CY69" s="305"/>
      <c r="CZ69" s="305"/>
      <c r="DA69" s="305"/>
      <c r="DB69" s="305"/>
      <c r="DC69" s="305"/>
      <c r="DD69" s="305"/>
      <c r="DE69" s="305"/>
      <c r="DF69" s="305"/>
      <c r="DG69" s="305"/>
      <c r="DH69" s="305"/>
      <c r="DI69" s="305"/>
      <c r="DJ69" s="305"/>
      <c r="DK69" s="305"/>
      <c r="DL69" s="305"/>
      <c r="DM69" s="305"/>
      <c r="DN69" s="305"/>
      <c r="DO69" s="305"/>
      <c r="DP69" s="305"/>
      <c r="DQ69" s="305"/>
      <c r="DR69" s="305"/>
      <c r="DS69" s="305"/>
      <c r="DT69" s="305"/>
      <c r="DU69" s="305"/>
      <c r="DV69" s="305"/>
      <c r="DW69" s="305"/>
      <c r="DX69" s="305"/>
      <c r="DY69" s="305"/>
      <c r="DZ69" s="305"/>
      <c r="EA69" s="305"/>
      <c r="EB69" s="305"/>
      <c r="EC69" s="305"/>
      <c r="ED69" s="305"/>
      <c r="EE69" s="305"/>
      <c r="EF69" s="305"/>
      <c r="EG69" s="305"/>
      <c r="EH69" s="305"/>
      <c r="EI69" s="305"/>
      <c r="EJ69" s="305"/>
      <c r="EK69" s="305"/>
      <c r="EL69" s="305"/>
      <c r="EM69" s="305"/>
      <c r="EN69" s="305"/>
      <c r="EO69" s="305"/>
      <c r="EP69" s="305"/>
      <c r="EQ69" s="305"/>
      <c r="ER69" s="305"/>
      <c r="ES69" s="305"/>
      <c r="ET69" s="305"/>
      <c r="EU69" s="305"/>
      <c r="EV69" s="305"/>
      <c r="EW69" s="305"/>
      <c r="EX69" s="305"/>
      <c r="EY69" s="305"/>
      <c r="EZ69" s="305"/>
      <c r="FA69" s="305"/>
      <c r="FB69" s="305"/>
      <c r="FC69" s="305"/>
      <c r="FD69" s="305"/>
      <c r="FE69" s="305"/>
      <c r="FF69" s="305"/>
      <c r="FG69" s="305"/>
      <c r="FH69" s="305"/>
      <c r="FI69" s="305"/>
      <c r="FJ69" s="305"/>
      <c r="FK69" s="305"/>
      <c r="FL69" s="305"/>
      <c r="FM69" s="305"/>
      <c r="FN69" s="305"/>
      <c r="FO69" s="305"/>
      <c r="FP69" s="305"/>
      <c r="FQ69" s="305"/>
      <c r="FR69" s="305"/>
      <c r="FS69" s="305"/>
      <c r="FT69" s="305"/>
      <c r="FU69" s="305"/>
      <c r="FV69" s="305"/>
      <c r="FW69" s="305"/>
      <c r="FX69" s="305"/>
      <c r="FY69" s="305"/>
      <c r="FZ69" s="305"/>
      <c r="GA69" s="305"/>
      <c r="GB69" s="305"/>
      <c r="GC69" s="305"/>
      <c r="GD69" s="305"/>
      <c r="GE69" s="305"/>
      <c r="GF69" s="305"/>
      <c r="GG69" s="305"/>
      <c r="GH69" s="305"/>
      <c r="GI69" s="305"/>
      <c r="GJ69" s="305"/>
      <c r="GK69" s="305"/>
      <c r="GL69" s="305"/>
      <c r="GM69" s="305"/>
      <c r="GN69" s="305"/>
      <c r="GO69" s="305"/>
      <c r="GP69" s="305"/>
      <c r="GQ69" s="305"/>
      <c r="GR69" s="305"/>
      <c r="GS69" s="305"/>
      <c r="GT69" s="305"/>
      <c r="GU69" s="305"/>
      <c r="GV69" s="305"/>
      <c r="GW69" s="305"/>
      <c r="GX69" s="305"/>
      <c r="GY69" s="305"/>
      <c r="GZ69" s="305"/>
      <c r="HA69" s="305"/>
      <c r="HB69" s="305"/>
      <c r="HC69" s="305"/>
      <c r="HD69" s="305"/>
      <c r="HE69" s="305"/>
      <c r="HF69" s="305"/>
      <c r="HG69" s="305"/>
      <c r="HH69" s="305"/>
      <c r="HI69" s="305"/>
      <c r="HJ69" s="305"/>
      <c r="HK69" s="305"/>
      <c r="HL69" s="305"/>
      <c r="HM69" s="305"/>
      <c r="HN69" s="305"/>
      <c r="HO69" s="305"/>
      <c r="HP69" s="305"/>
      <c r="HQ69" s="305"/>
      <c r="HR69" s="305"/>
      <c r="HS69" s="305"/>
      <c r="HT69" s="305"/>
      <c r="HU69" s="305"/>
      <c r="HV69" s="305"/>
      <c r="HW69" s="305"/>
      <c r="HX69" s="305"/>
      <c r="HY69" s="305"/>
      <c r="HZ69" s="305"/>
      <c r="IA69" s="305"/>
      <c r="IB69" s="305"/>
      <c r="IC69" s="305"/>
      <c r="ID69" s="305"/>
      <c r="IE69" s="305"/>
      <c r="IF69" s="305"/>
    </row>
    <row r="70" spans="1:240" s="280" customFormat="1" ht="129.75" customHeight="1" x14ac:dyDescent="0.2">
      <c r="A70" s="263">
        <v>51</v>
      </c>
      <c r="B70" s="356" t="s">
        <v>91</v>
      </c>
      <c r="C70" s="357">
        <v>33</v>
      </c>
      <c r="D70" s="301" t="s">
        <v>24</v>
      </c>
      <c r="E70" s="301" t="s">
        <v>780</v>
      </c>
      <c r="F70" s="511" t="s">
        <v>781</v>
      </c>
      <c r="G70" s="301" t="s">
        <v>25</v>
      </c>
      <c r="H70" s="357" t="s">
        <v>58</v>
      </c>
      <c r="I70" s="302">
        <v>220975840</v>
      </c>
      <c r="J70" s="253"/>
      <c r="K70" s="367">
        <v>42581</v>
      </c>
      <c r="L70" s="307">
        <f>K70+60</f>
        <v>42641</v>
      </c>
      <c r="M70" s="307">
        <f>L70+5</f>
        <v>42646</v>
      </c>
      <c r="N70" s="271">
        <v>120</v>
      </c>
      <c r="O70" s="307">
        <f>M70+N70</f>
        <v>42766</v>
      </c>
      <c r="P70" s="310">
        <v>45111607</v>
      </c>
      <c r="Q70" s="242" t="s">
        <v>790</v>
      </c>
      <c r="R70" s="274" t="s">
        <v>705</v>
      </c>
      <c r="S70" s="303"/>
      <c r="T70" s="243"/>
      <c r="U70" s="303"/>
      <c r="V70" s="304"/>
      <c r="W70" s="303"/>
      <c r="X70" s="304"/>
      <c r="Y70" s="305"/>
      <c r="Z70" s="305"/>
      <c r="AA70" s="368"/>
      <c r="AB70" s="305"/>
      <c r="AC70" s="305"/>
      <c r="AD70" s="305"/>
      <c r="AE70" s="305"/>
      <c r="AF70" s="305"/>
      <c r="AG70" s="305"/>
      <c r="AH70" s="305"/>
      <c r="AI70" s="305"/>
      <c r="AJ70" s="305"/>
      <c r="AK70" s="305"/>
      <c r="AL70" s="305"/>
      <c r="AM70" s="305"/>
      <c r="AN70" s="305"/>
      <c r="AO70" s="305"/>
      <c r="AP70" s="305"/>
      <c r="AQ70" s="305"/>
      <c r="AR70" s="305"/>
      <c r="AS70" s="305"/>
      <c r="AT70" s="305"/>
      <c r="AU70" s="305"/>
      <c r="AV70" s="305"/>
      <c r="AW70" s="305"/>
      <c r="AX70" s="305"/>
      <c r="AY70" s="305"/>
      <c r="AZ70" s="305"/>
      <c r="BA70" s="305"/>
      <c r="BB70" s="305"/>
      <c r="BC70" s="305"/>
      <c r="BD70" s="305"/>
      <c r="BE70" s="305"/>
      <c r="BF70" s="305"/>
      <c r="BG70" s="305"/>
      <c r="BH70" s="305"/>
      <c r="BI70" s="305"/>
      <c r="BJ70" s="305"/>
      <c r="BK70" s="305"/>
      <c r="BL70" s="305"/>
      <c r="BM70" s="305"/>
      <c r="BN70" s="305"/>
      <c r="BO70" s="305"/>
      <c r="BP70" s="305"/>
      <c r="BQ70" s="305"/>
      <c r="BR70" s="305"/>
      <c r="BS70" s="305"/>
      <c r="BT70" s="305"/>
      <c r="BU70" s="305"/>
      <c r="BV70" s="305"/>
      <c r="BW70" s="305"/>
      <c r="BX70" s="305"/>
      <c r="BY70" s="305"/>
      <c r="BZ70" s="305"/>
      <c r="CA70" s="305"/>
      <c r="CB70" s="305"/>
      <c r="CC70" s="305"/>
      <c r="CD70" s="305"/>
      <c r="CE70" s="305"/>
      <c r="CF70" s="305"/>
      <c r="CG70" s="305"/>
      <c r="CH70" s="305"/>
      <c r="CI70" s="305"/>
      <c r="CJ70" s="305"/>
      <c r="CK70" s="305"/>
      <c r="CL70" s="305"/>
      <c r="CM70" s="305"/>
      <c r="CN70" s="305"/>
      <c r="CO70" s="305"/>
      <c r="CP70" s="305"/>
      <c r="CQ70" s="305"/>
      <c r="CR70" s="305"/>
      <c r="CS70" s="305"/>
      <c r="CT70" s="305"/>
      <c r="CU70" s="305"/>
      <c r="CV70" s="305"/>
      <c r="CW70" s="305"/>
      <c r="CX70" s="305"/>
      <c r="CY70" s="305"/>
      <c r="CZ70" s="305"/>
      <c r="DA70" s="305"/>
      <c r="DB70" s="305"/>
      <c r="DC70" s="305"/>
      <c r="DD70" s="305"/>
      <c r="DE70" s="305"/>
      <c r="DF70" s="305"/>
      <c r="DG70" s="305"/>
      <c r="DH70" s="305"/>
      <c r="DI70" s="305"/>
      <c r="DJ70" s="305"/>
      <c r="DK70" s="305"/>
      <c r="DL70" s="305"/>
      <c r="DM70" s="305"/>
      <c r="DN70" s="305"/>
      <c r="DO70" s="305"/>
      <c r="DP70" s="305"/>
      <c r="DQ70" s="305"/>
      <c r="DR70" s="305"/>
      <c r="DS70" s="305"/>
      <c r="DT70" s="305"/>
      <c r="DU70" s="305"/>
      <c r="DV70" s="305"/>
      <c r="DW70" s="305"/>
      <c r="DX70" s="305"/>
      <c r="DY70" s="305"/>
      <c r="DZ70" s="305"/>
      <c r="EA70" s="305"/>
      <c r="EB70" s="305"/>
      <c r="EC70" s="305"/>
      <c r="ED70" s="305"/>
      <c r="EE70" s="305"/>
      <c r="EF70" s="305"/>
      <c r="EG70" s="305"/>
      <c r="EH70" s="305"/>
      <c r="EI70" s="305"/>
      <c r="EJ70" s="305"/>
      <c r="EK70" s="305"/>
      <c r="EL70" s="305"/>
      <c r="EM70" s="305"/>
      <c r="EN70" s="305"/>
      <c r="EO70" s="305"/>
      <c r="EP70" s="305"/>
      <c r="EQ70" s="305"/>
      <c r="ER70" s="305"/>
      <c r="ES70" s="305"/>
      <c r="ET70" s="305"/>
      <c r="EU70" s="305"/>
      <c r="EV70" s="305"/>
      <c r="EW70" s="305"/>
      <c r="EX70" s="305"/>
      <c r="EY70" s="305"/>
      <c r="EZ70" s="305"/>
      <c r="FA70" s="305"/>
      <c r="FB70" s="305"/>
      <c r="FC70" s="305"/>
      <c r="FD70" s="305"/>
      <c r="FE70" s="305"/>
      <c r="FF70" s="305"/>
      <c r="FG70" s="305"/>
      <c r="FH70" s="305"/>
      <c r="FI70" s="305"/>
      <c r="FJ70" s="305"/>
      <c r="FK70" s="305"/>
      <c r="FL70" s="305"/>
      <c r="FM70" s="305"/>
      <c r="FN70" s="305"/>
      <c r="FO70" s="305"/>
      <c r="FP70" s="305"/>
      <c r="FQ70" s="305"/>
      <c r="FR70" s="305"/>
      <c r="FS70" s="305"/>
      <c r="FT70" s="305"/>
      <c r="FU70" s="305"/>
      <c r="FV70" s="305"/>
      <c r="FW70" s="305"/>
      <c r="FX70" s="305"/>
      <c r="FY70" s="305"/>
      <c r="FZ70" s="305"/>
      <c r="GA70" s="305"/>
      <c r="GB70" s="305"/>
      <c r="GC70" s="305"/>
      <c r="GD70" s="305"/>
      <c r="GE70" s="305"/>
      <c r="GF70" s="305"/>
      <c r="GG70" s="305"/>
      <c r="GH70" s="305"/>
      <c r="GI70" s="305"/>
      <c r="GJ70" s="305"/>
      <c r="GK70" s="305"/>
      <c r="GL70" s="305"/>
      <c r="GM70" s="305"/>
      <c r="GN70" s="305"/>
      <c r="GO70" s="305"/>
      <c r="GP70" s="305"/>
      <c r="GQ70" s="305"/>
      <c r="GR70" s="305"/>
      <c r="GS70" s="305"/>
      <c r="GT70" s="305"/>
      <c r="GU70" s="305"/>
      <c r="GV70" s="305"/>
      <c r="GW70" s="305"/>
      <c r="GX70" s="305"/>
      <c r="GY70" s="305"/>
      <c r="GZ70" s="305"/>
      <c r="HA70" s="305"/>
      <c r="HB70" s="305"/>
      <c r="HC70" s="305"/>
      <c r="HD70" s="305"/>
      <c r="HE70" s="305"/>
      <c r="HF70" s="305"/>
      <c r="HG70" s="305"/>
      <c r="HH70" s="305"/>
      <c r="HI70" s="305"/>
      <c r="HJ70" s="305"/>
      <c r="HK70" s="305"/>
      <c r="HL70" s="305"/>
      <c r="HM70" s="305"/>
      <c r="HN70" s="305"/>
      <c r="HO70" s="305"/>
      <c r="HP70" s="305"/>
      <c r="HQ70" s="305"/>
      <c r="HR70" s="305"/>
      <c r="HS70" s="305"/>
      <c r="HT70" s="305"/>
      <c r="HU70" s="305"/>
      <c r="HV70" s="305"/>
      <c r="HW70" s="305"/>
      <c r="HX70" s="305"/>
      <c r="HY70" s="305"/>
      <c r="HZ70" s="305"/>
      <c r="IA70" s="305"/>
      <c r="IB70" s="305"/>
      <c r="IC70" s="305"/>
      <c r="ID70" s="305"/>
      <c r="IE70" s="305"/>
      <c r="IF70" s="305"/>
    </row>
    <row r="71" spans="1:240" s="280" customFormat="1" ht="127.5" customHeight="1" x14ac:dyDescent="0.2">
      <c r="A71" s="263">
        <f t="shared" ref="A71:A114" si="3">+A70+1</f>
        <v>52</v>
      </c>
      <c r="B71" s="356" t="s">
        <v>91</v>
      </c>
      <c r="C71" s="357">
        <v>33</v>
      </c>
      <c r="D71" s="301" t="s">
        <v>24</v>
      </c>
      <c r="E71" s="301" t="s">
        <v>780</v>
      </c>
      <c r="F71" s="511" t="s">
        <v>781</v>
      </c>
      <c r="G71" s="357" t="s">
        <v>704</v>
      </c>
      <c r="H71" s="357" t="s">
        <v>26</v>
      </c>
      <c r="I71" s="302">
        <f>4150000*10</f>
        <v>41500000</v>
      </c>
      <c r="J71" s="253"/>
      <c r="K71" s="367">
        <v>42536</v>
      </c>
      <c r="L71" s="307">
        <f>K71+60</f>
        <v>42596</v>
      </c>
      <c r="M71" s="307">
        <f>L71+5</f>
        <v>42601</v>
      </c>
      <c r="N71" s="271">
        <v>300</v>
      </c>
      <c r="O71" s="307">
        <f>M71+N71</f>
        <v>42901</v>
      </c>
      <c r="P71" s="310">
        <v>81111811</v>
      </c>
      <c r="Q71" s="242" t="s">
        <v>786</v>
      </c>
      <c r="R71" s="322" t="s">
        <v>706</v>
      </c>
      <c r="S71" s="303"/>
      <c r="T71" s="243"/>
      <c r="U71" s="303"/>
      <c r="V71" s="304"/>
      <c r="W71" s="303"/>
      <c r="X71" s="304"/>
      <c r="Y71" s="305"/>
      <c r="Z71" s="305"/>
      <c r="AA71" s="368"/>
      <c r="AB71" s="305"/>
      <c r="AC71" s="305"/>
      <c r="AD71" s="305"/>
      <c r="AE71" s="305"/>
      <c r="AF71" s="305"/>
      <c r="AG71" s="305"/>
      <c r="AH71" s="305"/>
      <c r="AI71" s="305"/>
      <c r="AJ71" s="305"/>
      <c r="AK71" s="305"/>
      <c r="AL71" s="305"/>
      <c r="AM71" s="305"/>
      <c r="AN71" s="305"/>
      <c r="AO71" s="305"/>
      <c r="AP71" s="305"/>
      <c r="AQ71" s="305"/>
      <c r="AR71" s="305"/>
      <c r="AS71" s="305"/>
      <c r="AT71" s="305"/>
      <c r="AU71" s="305"/>
      <c r="AV71" s="305"/>
      <c r="AW71" s="305"/>
      <c r="AX71" s="305"/>
      <c r="AY71" s="305"/>
      <c r="AZ71" s="305"/>
      <c r="BA71" s="305"/>
      <c r="BB71" s="305"/>
      <c r="BC71" s="305"/>
      <c r="BD71" s="305"/>
      <c r="BE71" s="305"/>
      <c r="BF71" s="305"/>
      <c r="BG71" s="305"/>
      <c r="BH71" s="305"/>
      <c r="BI71" s="305"/>
      <c r="BJ71" s="305"/>
      <c r="BK71" s="305"/>
      <c r="BL71" s="305"/>
      <c r="BM71" s="305"/>
      <c r="BN71" s="305"/>
      <c r="BO71" s="305"/>
      <c r="BP71" s="305"/>
      <c r="BQ71" s="305"/>
      <c r="BR71" s="305"/>
      <c r="BS71" s="305"/>
      <c r="BT71" s="305"/>
      <c r="BU71" s="305"/>
      <c r="BV71" s="305"/>
      <c r="BW71" s="305"/>
      <c r="BX71" s="305"/>
      <c r="BY71" s="305"/>
      <c r="BZ71" s="305"/>
      <c r="CA71" s="305"/>
      <c r="CB71" s="305"/>
      <c r="CC71" s="305"/>
      <c r="CD71" s="305"/>
      <c r="CE71" s="305"/>
      <c r="CF71" s="305"/>
      <c r="CG71" s="305"/>
      <c r="CH71" s="305"/>
      <c r="CI71" s="305"/>
      <c r="CJ71" s="305"/>
      <c r="CK71" s="305"/>
      <c r="CL71" s="305"/>
      <c r="CM71" s="305"/>
      <c r="CN71" s="305"/>
      <c r="CO71" s="305"/>
      <c r="CP71" s="305"/>
      <c r="CQ71" s="305"/>
      <c r="CR71" s="305"/>
      <c r="CS71" s="305"/>
      <c r="CT71" s="305"/>
      <c r="CU71" s="305"/>
      <c r="CV71" s="305"/>
      <c r="CW71" s="305"/>
      <c r="CX71" s="305"/>
      <c r="CY71" s="305"/>
      <c r="CZ71" s="305"/>
      <c r="DA71" s="305"/>
      <c r="DB71" s="305"/>
      <c r="DC71" s="305"/>
      <c r="DD71" s="305"/>
      <c r="DE71" s="305"/>
      <c r="DF71" s="305"/>
      <c r="DG71" s="305"/>
      <c r="DH71" s="305"/>
      <c r="DI71" s="305"/>
      <c r="DJ71" s="305"/>
      <c r="DK71" s="305"/>
      <c r="DL71" s="305"/>
      <c r="DM71" s="305"/>
      <c r="DN71" s="305"/>
      <c r="DO71" s="305"/>
      <c r="DP71" s="305"/>
      <c r="DQ71" s="305"/>
      <c r="DR71" s="305"/>
      <c r="DS71" s="305"/>
      <c r="DT71" s="305"/>
      <c r="DU71" s="305"/>
      <c r="DV71" s="305"/>
      <c r="DW71" s="305"/>
      <c r="DX71" s="305"/>
      <c r="DY71" s="305"/>
      <c r="DZ71" s="305"/>
      <c r="EA71" s="305"/>
      <c r="EB71" s="305"/>
      <c r="EC71" s="305"/>
      <c r="ED71" s="305"/>
      <c r="EE71" s="305"/>
      <c r="EF71" s="305"/>
      <c r="EG71" s="305"/>
      <c r="EH71" s="305"/>
      <c r="EI71" s="305"/>
      <c r="EJ71" s="305"/>
      <c r="EK71" s="305"/>
      <c r="EL71" s="305"/>
      <c r="EM71" s="305"/>
      <c r="EN71" s="305"/>
      <c r="EO71" s="305"/>
      <c r="EP71" s="305"/>
      <c r="EQ71" s="305"/>
      <c r="ER71" s="305"/>
      <c r="ES71" s="305"/>
      <c r="ET71" s="305"/>
      <c r="EU71" s="305"/>
      <c r="EV71" s="305"/>
      <c r="EW71" s="305"/>
      <c r="EX71" s="305"/>
      <c r="EY71" s="305"/>
      <c r="EZ71" s="305"/>
      <c r="FA71" s="305"/>
      <c r="FB71" s="305"/>
      <c r="FC71" s="305"/>
      <c r="FD71" s="305"/>
      <c r="FE71" s="305"/>
      <c r="FF71" s="305"/>
      <c r="FG71" s="305"/>
      <c r="FH71" s="305"/>
      <c r="FI71" s="305"/>
      <c r="FJ71" s="305"/>
      <c r="FK71" s="305"/>
      <c r="FL71" s="305"/>
      <c r="FM71" s="305"/>
      <c r="FN71" s="305"/>
      <c r="FO71" s="305"/>
      <c r="FP71" s="305"/>
      <c r="FQ71" s="305"/>
      <c r="FR71" s="305"/>
      <c r="FS71" s="305"/>
      <c r="FT71" s="305"/>
      <c r="FU71" s="305"/>
      <c r="FV71" s="305"/>
      <c r="FW71" s="305"/>
      <c r="FX71" s="305"/>
      <c r="FY71" s="305"/>
      <c r="FZ71" s="305"/>
      <c r="GA71" s="305"/>
      <c r="GB71" s="305"/>
      <c r="GC71" s="305"/>
      <c r="GD71" s="305"/>
      <c r="GE71" s="305"/>
      <c r="GF71" s="305"/>
      <c r="GG71" s="305"/>
      <c r="GH71" s="305"/>
      <c r="GI71" s="305"/>
      <c r="GJ71" s="305"/>
      <c r="GK71" s="305"/>
      <c r="GL71" s="305"/>
      <c r="GM71" s="305"/>
      <c r="GN71" s="305"/>
      <c r="GO71" s="305"/>
      <c r="GP71" s="305"/>
      <c r="GQ71" s="305"/>
      <c r="GR71" s="305"/>
      <c r="GS71" s="305"/>
      <c r="GT71" s="305"/>
      <c r="GU71" s="305"/>
      <c r="GV71" s="305"/>
      <c r="GW71" s="305"/>
      <c r="GX71" s="305"/>
      <c r="GY71" s="305"/>
      <c r="GZ71" s="305"/>
      <c r="HA71" s="305"/>
      <c r="HB71" s="305"/>
      <c r="HC71" s="305"/>
      <c r="HD71" s="305"/>
      <c r="HE71" s="305"/>
      <c r="HF71" s="305"/>
      <c r="HG71" s="305"/>
      <c r="HH71" s="305"/>
      <c r="HI71" s="305"/>
      <c r="HJ71" s="305"/>
      <c r="HK71" s="305"/>
      <c r="HL71" s="305"/>
      <c r="HM71" s="305"/>
      <c r="HN71" s="305"/>
      <c r="HO71" s="305"/>
      <c r="HP71" s="305"/>
      <c r="HQ71" s="305"/>
      <c r="HR71" s="305"/>
      <c r="HS71" s="305"/>
      <c r="HT71" s="305"/>
      <c r="HU71" s="305"/>
      <c r="HV71" s="305"/>
      <c r="HW71" s="305"/>
      <c r="HX71" s="305"/>
      <c r="HY71" s="305"/>
      <c r="HZ71" s="305"/>
      <c r="IA71" s="305"/>
      <c r="IB71" s="305"/>
      <c r="IC71" s="305"/>
      <c r="ID71" s="305"/>
      <c r="IE71" s="305"/>
      <c r="IF71" s="305"/>
    </row>
    <row r="72" spans="1:240" s="280" customFormat="1" ht="357" customHeight="1" x14ac:dyDescent="0.2">
      <c r="A72" s="263">
        <f t="shared" si="3"/>
        <v>53</v>
      </c>
      <c r="B72" s="356" t="s">
        <v>91</v>
      </c>
      <c r="C72" s="357">
        <v>33</v>
      </c>
      <c r="D72" s="301" t="s">
        <v>24</v>
      </c>
      <c r="E72" s="301" t="s">
        <v>780</v>
      </c>
      <c r="F72" s="511" t="s">
        <v>781</v>
      </c>
      <c r="G72" s="357" t="s">
        <v>704</v>
      </c>
      <c r="H72" s="357" t="s">
        <v>26</v>
      </c>
      <c r="I72" s="302">
        <v>6000000</v>
      </c>
      <c r="J72" s="253"/>
      <c r="K72" s="367">
        <v>42551</v>
      </c>
      <c r="L72" s="307">
        <f>K72+60</f>
        <v>42611</v>
      </c>
      <c r="M72" s="307">
        <f>L72+5</f>
        <v>42616</v>
      </c>
      <c r="N72" s="271">
        <v>180</v>
      </c>
      <c r="O72" s="307">
        <f>M72+N72</f>
        <v>42796</v>
      </c>
      <c r="P72" s="310">
        <v>81111811</v>
      </c>
      <c r="Q72" s="242" t="s">
        <v>924</v>
      </c>
      <c r="R72" s="322" t="s">
        <v>707</v>
      </c>
      <c r="S72" s="303"/>
      <c r="T72" s="243"/>
      <c r="U72" s="303"/>
      <c r="V72" s="304"/>
      <c r="W72" s="303"/>
      <c r="X72" s="304"/>
      <c r="Y72" s="305"/>
      <c r="Z72" s="305"/>
      <c r="AA72" s="368"/>
      <c r="AB72" s="305"/>
      <c r="AC72" s="305"/>
      <c r="AD72" s="305"/>
      <c r="AE72" s="305"/>
      <c r="AF72" s="305"/>
      <c r="AG72" s="305"/>
      <c r="AH72" s="305"/>
      <c r="AI72" s="305"/>
      <c r="AJ72" s="305"/>
      <c r="AK72" s="305"/>
      <c r="AL72" s="305"/>
      <c r="AM72" s="305"/>
      <c r="AN72" s="305"/>
      <c r="AO72" s="305"/>
      <c r="AP72" s="305"/>
      <c r="AQ72" s="305"/>
      <c r="AR72" s="305"/>
      <c r="AS72" s="305"/>
      <c r="AT72" s="305"/>
      <c r="AU72" s="305"/>
      <c r="AV72" s="305"/>
      <c r="AW72" s="305"/>
      <c r="AX72" s="305"/>
      <c r="AY72" s="305"/>
      <c r="AZ72" s="305"/>
      <c r="BA72" s="305"/>
      <c r="BB72" s="305"/>
      <c r="BC72" s="305"/>
      <c r="BD72" s="305"/>
      <c r="BE72" s="305"/>
      <c r="BF72" s="305"/>
      <c r="BG72" s="305"/>
      <c r="BH72" s="305"/>
      <c r="BI72" s="305"/>
      <c r="BJ72" s="305"/>
      <c r="BK72" s="305"/>
      <c r="BL72" s="305"/>
      <c r="BM72" s="305"/>
      <c r="BN72" s="305"/>
      <c r="BO72" s="305"/>
      <c r="BP72" s="305"/>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c r="DY72" s="305"/>
      <c r="DZ72" s="305"/>
      <c r="EA72" s="305"/>
      <c r="EB72" s="305"/>
      <c r="EC72" s="305"/>
      <c r="ED72" s="305"/>
      <c r="EE72" s="305"/>
      <c r="EF72" s="305"/>
      <c r="EG72" s="305"/>
      <c r="EH72" s="305"/>
      <c r="EI72" s="305"/>
      <c r="EJ72" s="305"/>
      <c r="EK72" s="305"/>
      <c r="EL72" s="305"/>
      <c r="EM72" s="305"/>
      <c r="EN72" s="305"/>
      <c r="EO72" s="305"/>
      <c r="EP72" s="305"/>
      <c r="EQ72" s="305"/>
      <c r="ER72" s="305"/>
      <c r="ES72" s="305"/>
      <c r="ET72" s="305"/>
      <c r="EU72" s="305"/>
      <c r="EV72" s="305"/>
      <c r="EW72" s="305"/>
      <c r="EX72" s="305"/>
      <c r="EY72" s="305"/>
      <c r="EZ72" s="305"/>
      <c r="FA72" s="305"/>
      <c r="FB72" s="305"/>
      <c r="FC72" s="305"/>
      <c r="FD72" s="305"/>
      <c r="FE72" s="305"/>
      <c r="FF72" s="305"/>
      <c r="FG72" s="305"/>
      <c r="FH72" s="305"/>
      <c r="FI72" s="305"/>
      <c r="FJ72" s="305"/>
      <c r="FK72" s="305"/>
      <c r="FL72" s="305"/>
      <c r="FM72" s="305"/>
      <c r="FN72" s="305"/>
      <c r="FO72" s="305"/>
      <c r="FP72" s="305"/>
      <c r="FQ72" s="305"/>
      <c r="FR72" s="305"/>
      <c r="FS72" s="305"/>
      <c r="FT72" s="305"/>
      <c r="FU72" s="305"/>
      <c r="FV72" s="305"/>
      <c r="FW72" s="305"/>
      <c r="FX72" s="305"/>
      <c r="FY72" s="305"/>
      <c r="FZ72" s="305"/>
      <c r="GA72" s="305"/>
      <c r="GB72" s="305"/>
      <c r="GC72" s="305"/>
      <c r="GD72" s="305"/>
      <c r="GE72" s="305"/>
      <c r="GF72" s="305"/>
      <c r="GG72" s="305"/>
      <c r="GH72" s="305"/>
      <c r="GI72" s="305"/>
      <c r="GJ72" s="305"/>
      <c r="GK72" s="305"/>
      <c r="GL72" s="305"/>
      <c r="GM72" s="305"/>
      <c r="GN72" s="305"/>
      <c r="GO72" s="305"/>
      <c r="GP72" s="305"/>
      <c r="GQ72" s="305"/>
      <c r="GR72" s="305"/>
      <c r="GS72" s="305"/>
      <c r="GT72" s="305"/>
      <c r="GU72" s="305"/>
      <c r="GV72" s="305"/>
      <c r="GW72" s="305"/>
      <c r="GX72" s="305"/>
      <c r="GY72" s="305"/>
      <c r="GZ72" s="305"/>
      <c r="HA72" s="305"/>
      <c r="HB72" s="305"/>
      <c r="HC72" s="305"/>
      <c r="HD72" s="305"/>
      <c r="HE72" s="305"/>
      <c r="HF72" s="305"/>
      <c r="HG72" s="305"/>
      <c r="HH72" s="305"/>
      <c r="HI72" s="305"/>
      <c r="HJ72" s="305"/>
      <c r="HK72" s="305"/>
      <c r="HL72" s="305"/>
      <c r="HM72" s="305"/>
      <c r="HN72" s="305"/>
      <c r="HO72" s="305"/>
      <c r="HP72" s="305"/>
      <c r="HQ72" s="305"/>
      <c r="HR72" s="305"/>
      <c r="HS72" s="305"/>
      <c r="HT72" s="305"/>
      <c r="HU72" s="305"/>
      <c r="HV72" s="305"/>
      <c r="HW72" s="305"/>
      <c r="HX72" s="305"/>
      <c r="HY72" s="305"/>
      <c r="HZ72" s="305"/>
      <c r="IA72" s="305"/>
      <c r="IB72" s="305"/>
      <c r="IC72" s="305"/>
      <c r="ID72" s="305"/>
      <c r="IE72" s="305"/>
      <c r="IF72" s="305"/>
    </row>
    <row r="73" spans="1:240" s="280" customFormat="1" ht="132" customHeight="1" x14ac:dyDescent="0.2">
      <c r="A73" s="263">
        <f t="shared" si="3"/>
        <v>54</v>
      </c>
      <c r="B73" s="356" t="s">
        <v>91</v>
      </c>
      <c r="C73" s="357">
        <v>33</v>
      </c>
      <c r="D73" s="301" t="s">
        <v>24</v>
      </c>
      <c r="E73" s="301" t="s">
        <v>780</v>
      </c>
      <c r="F73" s="511" t="s">
        <v>781</v>
      </c>
      <c r="G73" s="301" t="s">
        <v>25</v>
      </c>
      <c r="H73" s="357" t="s">
        <v>26</v>
      </c>
      <c r="I73" s="302">
        <f>315700000-73000000</f>
        <v>242700000</v>
      </c>
      <c r="J73" s="253"/>
      <c r="K73" s="367">
        <v>42612</v>
      </c>
      <c r="L73" s="307">
        <f>K73+60</f>
        <v>42672</v>
      </c>
      <c r="M73" s="307">
        <f>L73+5</f>
        <v>42677</v>
      </c>
      <c r="N73" s="271">
        <v>150</v>
      </c>
      <c r="O73" s="307">
        <f>M73+N73</f>
        <v>42827</v>
      </c>
      <c r="P73" s="310">
        <v>81111811</v>
      </c>
      <c r="Q73" s="242" t="s">
        <v>785</v>
      </c>
      <c r="R73" s="322" t="s">
        <v>708</v>
      </c>
      <c r="S73" s="303"/>
      <c r="T73" s="243"/>
      <c r="U73" s="303"/>
      <c r="V73" s="304"/>
      <c r="W73" s="303"/>
      <c r="X73" s="304"/>
      <c r="Y73" s="305"/>
      <c r="Z73" s="305"/>
      <c r="AA73" s="368"/>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c r="BA73" s="305"/>
      <c r="BB73" s="305"/>
      <c r="BC73" s="305"/>
      <c r="BD73" s="305"/>
      <c r="BE73" s="305"/>
      <c r="BF73" s="305"/>
      <c r="BG73" s="305"/>
      <c r="BH73" s="305"/>
      <c r="BI73" s="305"/>
      <c r="BJ73" s="305"/>
      <c r="BK73" s="305"/>
      <c r="BL73" s="305"/>
      <c r="BM73" s="305"/>
      <c r="BN73" s="305"/>
      <c r="BO73" s="305"/>
      <c r="BP73" s="305"/>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05"/>
      <c r="CO73" s="305"/>
      <c r="CP73" s="305"/>
      <c r="CQ73" s="305"/>
      <c r="CR73" s="305"/>
      <c r="CS73" s="305"/>
      <c r="CT73" s="305"/>
      <c r="CU73" s="305"/>
      <c r="CV73" s="305"/>
      <c r="CW73" s="305"/>
      <c r="CX73" s="305"/>
      <c r="CY73" s="305"/>
      <c r="CZ73" s="305"/>
      <c r="DA73" s="305"/>
      <c r="DB73" s="305"/>
      <c r="DC73" s="305"/>
      <c r="DD73" s="305"/>
      <c r="DE73" s="305"/>
      <c r="DF73" s="305"/>
      <c r="DG73" s="305"/>
      <c r="DH73" s="305"/>
      <c r="DI73" s="305"/>
      <c r="DJ73" s="305"/>
      <c r="DK73" s="305"/>
      <c r="DL73" s="305"/>
      <c r="DM73" s="305"/>
      <c r="DN73" s="305"/>
      <c r="DO73" s="305"/>
      <c r="DP73" s="305"/>
      <c r="DQ73" s="305"/>
      <c r="DR73" s="305"/>
      <c r="DS73" s="305"/>
      <c r="DT73" s="305"/>
      <c r="DU73" s="305"/>
      <c r="DV73" s="305"/>
      <c r="DW73" s="305"/>
      <c r="DX73" s="305"/>
      <c r="DY73" s="305"/>
      <c r="DZ73" s="305"/>
      <c r="EA73" s="305"/>
      <c r="EB73" s="305"/>
      <c r="EC73" s="305"/>
      <c r="ED73" s="305"/>
      <c r="EE73" s="305"/>
      <c r="EF73" s="305"/>
      <c r="EG73" s="305"/>
      <c r="EH73" s="305"/>
      <c r="EI73" s="305"/>
      <c r="EJ73" s="305"/>
      <c r="EK73" s="305"/>
      <c r="EL73" s="305"/>
      <c r="EM73" s="305"/>
      <c r="EN73" s="305"/>
      <c r="EO73" s="305"/>
      <c r="EP73" s="305"/>
      <c r="EQ73" s="305"/>
      <c r="ER73" s="305"/>
      <c r="ES73" s="305"/>
      <c r="ET73" s="305"/>
      <c r="EU73" s="305"/>
      <c r="EV73" s="305"/>
      <c r="EW73" s="305"/>
      <c r="EX73" s="305"/>
      <c r="EY73" s="305"/>
      <c r="EZ73" s="305"/>
      <c r="FA73" s="305"/>
      <c r="FB73" s="305"/>
      <c r="FC73" s="305"/>
      <c r="FD73" s="305"/>
      <c r="FE73" s="305"/>
      <c r="FF73" s="305"/>
      <c r="FG73" s="305"/>
      <c r="FH73" s="305"/>
      <c r="FI73" s="305"/>
      <c r="FJ73" s="305"/>
      <c r="FK73" s="305"/>
      <c r="FL73" s="305"/>
      <c r="FM73" s="305"/>
      <c r="FN73" s="305"/>
      <c r="FO73" s="305"/>
      <c r="FP73" s="305"/>
      <c r="FQ73" s="305"/>
      <c r="FR73" s="305"/>
      <c r="FS73" s="305"/>
      <c r="FT73" s="305"/>
      <c r="FU73" s="305"/>
      <c r="FV73" s="305"/>
      <c r="FW73" s="305"/>
      <c r="FX73" s="305"/>
      <c r="FY73" s="305"/>
      <c r="FZ73" s="305"/>
      <c r="GA73" s="305"/>
      <c r="GB73" s="305"/>
      <c r="GC73" s="305"/>
      <c r="GD73" s="305"/>
      <c r="GE73" s="305"/>
      <c r="GF73" s="305"/>
      <c r="GG73" s="305"/>
      <c r="GH73" s="305"/>
      <c r="GI73" s="305"/>
      <c r="GJ73" s="305"/>
      <c r="GK73" s="305"/>
      <c r="GL73" s="305"/>
      <c r="GM73" s="305"/>
      <c r="GN73" s="305"/>
      <c r="GO73" s="305"/>
      <c r="GP73" s="305"/>
      <c r="GQ73" s="305"/>
      <c r="GR73" s="305"/>
      <c r="GS73" s="305"/>
      <c r="GT73" s="305"/>
      <c r="GU73" s="305"/>
      <c r="GV73" s="305"/>
      <c r="GW73" s="305"/>
      <c r="GX73" s="305"/>
      <c r="GY73" s="305"/>
      <c r="GZ73" s="305"/>
      <c r="HA73" s="305"/>
      <c r="HB73" s="305"/>
      <c r="HC73" s="305"/>
      <c r="HD73" s="305"/>
      <c r="HE73" s="305"/>
      <c r="HF73" s="305"/>
      <c r="HG73" s="305"/>
      <c r="HH73" s="305"/>
      <c r="HI73" s="305"/>
      <c r="HJ73" s="305"/>
      <c r="HK73" s="305"/>
      <c r="HL73" s="305"/>
      <c r="HM73" s="305"/>
      <c r="HN73" s="305"/>
      <c r="HO73" s="305"/>
      <c r="HP73" s="305"/>
      <c r="HQ73" s="305"/>
      <c r="HR73" s="305"/>
      <c r="HS73" s="305"/>
      <c r="HT73" s="305"/>
      <c r="HU73" s="305"/>
      <c r="HV73" s="305"/>
      <c r="HW73" s="305"/>
      <c r="HX73" s="305"/>
      <c r="HY73" s="305"/>
      <c r="HZ73" s="305"/>
      <c r="IA73" s="305"/>
      <c r="IB73" s="305"/>
      <c r="IC73" s="305"/>
      <c r="ID73" s="305"/>
      <c r="IE73" s="305"/>
      <c r="IF73" s="305"/>
    </row>
    <row r="74" spans="1:240" s="280" customFormat="1" ht="387.75" customHeight="1" x14ac:dyDescent="0.2">
      <c r="A74" s="263">
        <f t="shared" si="3"/>
        <v>55</v>
      </c>
      <c r="B74" s="356" t="s">
        <v>98</v>
      </c>
      <c r="C74" s="357">
        <v>31102</v>
      </c>
      <c r="D74" s="347" t="s">
        <v>99</v>
      </c>
      <c r="E74" s="357">
        <v>311020301</v>
      </c>
      <c r="F74" s="268" t="s">
        <v>75</v>
      </c>
      <c r="G74" s="272" t="s">
        <v>30</v>
      </c>
      <c r="H74" s="242" t="s">
        <v>207</v>
      </c>
      <c r="I74" s="253">
        <v>10312330</v>
      </c>
      <c r="J74" s="253">
        <v>10312330</v>
      </c>
      <c r="K74" s="270">
        <v>42390</v>
      </c>
      <c r="L74" s="296">
        <v>42422</v>
      </c>
      <c r="M74" s="296">
        <v>42425</v>
      </c>
      <c r="N74" s="263">
        <v>300</v>
      </c>
      <c r="O74" s="296">
        <v>42728</v>
      </c>
      <c r="P74" s="291" t="s">
        <v>478</v>
      </c>
      <c r="Q74" s="358" t="s">
        <v>477</v>
      </c>
      <c r="R74" s="359" t="s">
        <v>100</v>
      </c>
      <c r="S74" s="318" t="s">
        <v>294</v>
      </c>
      <c r="T74" s="261" t="s">
        <v>479</v>
      </c>
      <c r="U74" s="275" t="s">
        <v>285</v>
      </c>
      <c r="V74" s="277" t="s">
        <v>284</v>
      </c>
      <c r="W74" s="278"/>
      <c r="X74" s="278"/>
      <c r="Y74" s="279"/>
      <c r="Z74" s="279"/>
      <c r="AA74" s="295"/>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c r="BD74" s="279"/>
      <c r="BE74" s="279"/>
      <c r="BF74" s="279"/>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c r="CC74" s="279"/>
      <c r="CD74" s="279"/>
      <c r="CE74" s="279"/>
      <c r="CF74" s="279"/>
      <c r="CG74" s="279"/>
      <c r="CH74" s="279"/>
      <c r="CI74" s="279"/>
      <c r="CJ74" s="279"/>
      <c r="CK74" s="279"/>
      <c r="CL74" s="279"/>
      <c r="CM74" s="279"/>
      <c r="CN74" s="279"/>
      <c r="CO74" s="279"/>
      <c r="CP74" s="279"/>
      <c r="CQ74" s="279"/>
      <c r="CR74" s="279"/>
      <c r="CS74" s="279"/>
      <c r="CT74" s="279"/>
      <c r="CU74" s="279"/>
      <c r="CV74" s="279"/>
      <c r="CW74" s="279"/>
      <c r="CX74" s="279"/>
      <c r="CY74" s="279"/>
      <c r="CZ74" s="279"/>
      <c r="DA74" s="279"/>
      <c r="DB74" s="279"/>
      <c r="DC74" s="279"/>
      <c r="DD74" s="279"/>
      <c r="DE74" s="279"/>
      <c r="DF74" s="279"/>
      <c r="DG74" s="279"/>
      <c r="DH74" s="279"/>
      <c r="DI74" s="279"/>
      <c r="DJ74" s="279"/>
      <c r="DK74" s="279"/>
      <c r="DL74" s="279"/>
      <c r="DM74" s="279"/>
      <c r="DN74" s="279"/>
      <c r="DO74" s="279"/>
      <c r="DP74" s="279"/>
      <c r="DQ74" s="279"/>
      <c r="DR74" s="279"/>
      <c r="DS74" s="279"/>
      <c r="DT74" s="279"/>
      <c r="DU74" s="279"/>
      <c r="DV74" s="279"/>
      <c r="DW74" s="279"/>
      <c r="DX74" s="279"/>
      <c r="DY74" s="279"/>
      <c r="DZ74" s="279"/>
      <c r="EA74" s="279"/>
      <c r="EB74" s="279"/>
      <c r="EC74" s="279"/>
      <c r="ED74" s="279"/>
      <c r="EE74" s="279"/>
      <c r="EF74" s="279"/>
      <c r="EG74" s="279"/>
      <c r="EH74" s="279"/>
      <c r="EI74" s="279"/>
      <c r="EJ74" s="279"/>
      <c r="EK74" s="279"/>
      <c r="EL74" s="279"/>
      <c r="EM74" s="279"/>
      <c r="EN74" s="279"/>
      <c r="EO74" s="279"/>
      <c r="EP74" s="279"/>
      <c r="EQ74" s="279"/>
      <c r="ER74" s="279"/>
      <c r="ES74" s="279"/>
      <c r="ET74" s="279"/>
      <c r="EU74" s="279"/>
      <c r="EV74" s="279"/>
      <c r="EW74" s="279"/>
      <c r="EX74" s="279"/>
      <c r="EY74" s="279"/>
      <c r="EZ74" s="279"/>
      <c r="FA74" s="279"/>
      <c r="FB74" s="279"/>
      <c r="FC74" s="279"/>
      <c r="FD74" s="279"/>
      <c r="FE74" s="279"/>
      <c r="FF74" s="279"/>
      <c r="FG74" s="279"/>
      <c r="FH74" s="279"/>
      <c r="FI74" s="279"/>
      <c r="FJ74" s="279"/>
      <c r="FK74" s="279"/>
      <c r="FL74" s="279"/>
      <c r="FM74" s="279"/>
      <c r="FN74" s="279"/>
      <c r="FO74" s="279"/>
      <c r="FP74" s="279"/>
      <c r="FQ74" s="279"/>
      <c r="FR74" s="279"/>
      <c r="FS74" s="279"/>
      <c r="FT74" s="279"/>
      <c r="FU74" s="279"/>
      <c r="FV74" s="279"/>
      <c r="FW74" s="279"/>
      <c r="FX74" s="279"/>
      <c r="FY74" s="279"/>
      <c r="FZ74" s="279"/>
      <c r="GA74" s="279"/>
      <c r="GB74" s="279"/>
      <c r="GC74" s="279"/>
      <c r="GD74" s="279"/>
      <c r="GE74" s="279"/>
      <c r="GF74" s="279"/>
      <c r="GG74" s="279"/>
      <c r="GH74" s="279"/>
      <c r="GI74" s="279"/>
      <c r="GJ74" s="279"/>
      <c r="GK74" s="279"/>
      <c r="GL74" s="279"/>
      <c r="GM74" s="279"/>
      <c r="GN74" s="279"/>
      <c r="GO74" s="279"/>
      <c r="GP74" s="279"/>
      <c r="GQ74" s="279"/>
      <c r="GR74" s="279"/>
      <c r="GS74" s="279"/>
      <c r="GT74" s="279"/>
      <c r="GU74" s="279"/>
      <c r="GV74" s="279"/>
      <c r="GW74" s="279"/>
      <c r="GX74" s="279"/>
      <c r="GY74" s="279"/>
      <c r="GZ74" s="279"/>
      <c r="HA74" s="279"/>
      <c r="HB74" s="279"/>
      <c r="HC74" s="279"/>
      <c r="HD74" s="279"/>
      <c r="HE74" s="279"/>
      <c r="HF74" s="279"/>
      <c r="HG74" s="279"/>
      <c r="HH74" s="279"/>
      <c r="HI74" s="279"/>
      <c r="HJ74" s="279"/>
      <c r="HK74" s="279"/>
      <c r="HL74" s="279"/>
      <c r="HM74" s="279"/>
      <c r="HN74" s="279"/>
      <c r="HO74" s="279"/>
      <c r="HP74" s="279"/>
      <c r="HQ74" s="279"/>
      <c r="HR74" s="279"/>
      <c r="HS74" s="279"/>
      <c r="HT74" s="279"/>
      <c r="HU74" s="279"/>
      <c r="HV74" s="279"/>
      <c r="HW74" s="279"/>
      <c r="HX74" s="279"/>
      <c r="HY74" s="279"/>
      <c r="HZ74" s="279"/>
      <c r="IA74" s="279"/>
      <c r="IB74" s="279"/>
      <c r="IC74" s="279"/>
      <c r="ID74" s="279"/>
      <c r="IE74" s="279"/>
      <c r="IF74" s="279"/>
    </row>
    <row r="75" spans="1:240" s="280" customFormat="1" ht="183" customHeight="1" x14ac:dyDescent="0.2">
      <c r="A75" s="263">
        <f t="shared" si="3"/>
        <v>56</v>
      </c>
      <c r="B75" s="356" t="s">
        <v>98</v>
      </c>
      <c r="C75" s="357">
        <v>31102</v>
      </c>
      <c r="D75" s="347" t="s">
        <v>99</v>
      </c>
      <c r="E75" s="357">
        <v>311020301</v>
      </c>
      <c r="F75" s="268" t="s">
        <v>75</v>
      </c>
      <c r="G75" s="272" t="s">
        <v>30</v>
      </c>
      <c r="H75" s="242" t="s">
        <v>207</v>
      </c>
      <c r="I75" s="253">
        <f>30160000-I74</f>
        <v>19847670</v>
      </c>
      <c r="J75" s="253"/>
      <c r="K75" s="270">
        <v>42354</v>
      </c>
      <c r="L75" s="270">
        <v>42416</v>
      </c>
      <c r="M75" s="296">
        <v>42427</v>
      </c>
      <c r="N75" s="263">
        <v>305</v>
      </c>
      <c r="O75" s="296">
        <f>+M75+N75</f>
        <v>42732</v>
      </c>
      <c r="P75" s="291" t="s">
        <v>478</v>
      </c>
      <c r="Q75" s="358" t="s">
        <v>477</v>
      </c>
      <c r="R75" s="359" t="s">
        <v>100</v>
      </c>
      <c r="S75" s="318"/>
      <c r="T75" s="261" t="s">
        <v>754</v>
      </c>
      <c r="U75" s="275"/>
      <c r="V75" s="277"/>
      <c r="W75" s="278"/>
      <c r="X75" s="278"/>
      <c r="Y75" s="279"/>
      <c r="Z75" s="279"/>
      <c r="AA75" s="295"/>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c r="BD75" s="279"/>
      <c r="BE75" s="279"/>
      <c r="BF75" s="279"/>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c r="CC75" s="279"/>
      <c r="CD75" s="279"/>
      <c r="CE75" s="279"/>
      <c r="CF75" s="279"/>
      <c r="CG75" s="279"/>
      <c r="CH75" s="279"/>
      <c r="CI75" s="279"/>
      <c r="CJ75" s="279"/>
      <c r="CK75" s="279"/>
      <c r="CL75" s="279"/>
      <c r="CM75" s="279"/>
      <c r="CN75" s="279"/>
      <c r="CO75" s="279"/>
      <c r="CP75" s="279"/>
      <c r="CQ75" s="279"/>
      <c r="CR75" s="279"/>
      <c r="CS75" s="279"/>
      <c r="CT75" s="279"/>
      <c r="CU75" s="279"/>
      <c r="CV75" s="279"/>
      <c r="CW75" s="279"/>
      <c r="CX75" s="279"/>
      <c r="CY75" s="279"/>
      <c r="CZ75" s="279"/>
      <c r="DA75" s="279"/>
      <c r="DB75" s="279"/>
      <c r="DC75" s="279"/>
      <c r="DD75" s="279"/>
      <c r="DE75" s="279"/>
      <c r="DF75" s="279"/>
      <c r="DG75" s="279"/>
      <c r="DH75" s="279"/>
      <c r="DI75" s="279"/>
      <c r="DJ75" s="279"/>
      <c r="DK75" s="279"/>
      <c r="DL75" s="279"/>
      <c r="DM75" s="279"/>
      <c r="DN75" s="279"/>
      <c r="DO75" s="279"/>
      <c r="DP75" s="279"/>
      <c r="DQ75" s="279"/>
      <c r="DR75" s="279"/>
      <c r="DS75" s="279"/>
      <c r="DT75" s="279"/>
      <c r="DU75" s="279"/>
      <c r="DV75" s="279"/>
      <c r="DW75" s="279"/>
      <c r="DX75" s="279"/>
      <c r="DY75" s="279"/>
      <c r="DZ75" s="279"/>
      <c r="EA75" s="279"/>
      <c r="EB75" s="279"/>
      <c r="EC75" s="279"/>
      <c r="ED75" s="279"/>
      <c r="EE75" s="279"/>
      <c r="EF75" s="279"/>
      <c r="EG75" s="279"/>
      <c r="EH75" s="279"/>
      <c r="EI75" s="279"/>
      <c r="EJ75" s="279"/>
      <c r="EK75" s="279"/>
      <c r="EL75" s="279"/>
      <c r="EM75" s="279"/>
      <c r="EN75" s="279"/>
      <c r="EO75" s="279"/>
      <c r="EP75" s="279"/>
      <c r="EQ75" s="279"/>
      <c r="ER75" s="279"/>
      <c r="ES75" s="279"/>
      <c r="ET75" s="279"/>
      <c r="EU75" s="279"/>
      <c r="EV75" s="279"/>
      <c r="EW75" s="279"/>
      <c r="EX75" s="279"/>
      <c r="EY75" s="279"/>
      <c r="EZ75" s="279"/>
      <c r="FA75" s="279"/>
      <c r="FB75" s="279"/>
      <c r="FC75" s="279"/>
      <c r="FD75" s="279"/>
      <c r="FE75" s="279"/>
      <c r="FF75" s="279"/>
      <c r="FG75" s="279"/>
      <c r="FH75" s="279"/>
      <c r="FI75" s="279"/>
      <c r="FJ75" s="279"/>
      <c r="FK75" s="279"/>
      <c r="FL75" s="279"/>
      <c r="FM75" s="279"/>
      <c r="FN75" s="279"/>
      <c r="FO75" s="279"/>
      <c r="FP75" s="279"/>
      <c r="FQ75" s="279"/>
      <c r="FR75" s="279"/>
      <c r="FS75" s="279"/>
      <c r="FT75" s="279"/>
      <c r="FU75" s="279"/>
      <c r="FV75" s="279"/>
      <c r="FW75" s="279"/>
      <c r="FX75" s="279"/>
      <c r="FY75" s="279"/>
      <c r="FZ75" s="279"/>
      <c r="GA75" s="279"/>
      <c r="GB75" s="279"/>
      <c r="GC75" s="279"/>
      <c r="GD75" s="279"/>
      <c r="GE75" s="279"/>
      <c r="GF75" s="279"/>
      <c r="GG75" s="279"/>
      <c r="GH75" s="279"/>
      <c r="GI75" s="279"/>
      <c r="GJ75" s="279"/>
      <c r="GK75" s="279"/>
      <c r="GL75" s="279"/>
      <c r="GM75" s="279"/>
      <c r="GN75" s="279"/>
      <c r="GO75" s="279"/>
      <c r="GP75" s="279"/>
      <c r="GQ75" s="279"/>
      <c r="GR75" s="279"/>
      <c r="GS75" s="279"/>
      <c r="GT75" s="279"/>
      <c r="GU75" s="279"/>
      <c r="GV75" s="279"/>
      <c r="GW75" s="279"/>
      <c r="GX75" s="279"/>
      <c r="GY75" s="279"/>
      <c r="GZ75" s="279"/>
      <c r="HA75" s="279"/>
      <c r="HB75" s="279"/>
      <c r="HC75" s="279"/>
      <c r="HD75" s="279"/>
      <c r="HE75" s="279"/>
      <c r="HF75" s="279"/>
      <c r="HG75" s="279"/>
      <c r="HH75" s="279"/>
      <c r="HI75" s="279"/>
      <c r="HJ75" s="279"/>
      <c r="HK75" s="279"/>
      <c r="HL75" s="279"/>
      <c r="HM75" s="279"/>
      <c r="HN75" s="279"/>
      <c r="HO75" s="279"/>
      <c r="HP75" s="279"/>
      <c r="HQ75" s="279"/>
      <c r="HR75" s="279"/>
      <c r="HS75" s="279"/>
      <c r="HT75" s="279"/>
      <c r="HU75" s="279"/>
      <c r="HV75" s="279"/>
      <c r="HW75" s="279"/>
      <c r="HX75" s="279"/>
      <c r="HY75" s="279"/>
      <c r="HZ75" s="279"/>
      <c r="IA75" s="279"/>
      <c r="IB75" s="279"/>
      <c r="IC75" s="279"/>
      <c r="ID75" s="279"/>
      <c r="IE75" s="279"/>
      <c r="IF75" s="279"/>
    </row>
    <row r="76" spans="1:240" s="280" customFormat="1" ht="185.25" customHeight="1" x14ac:dyDescent="0.2">
      <c r="A76" s="263">
        <f t="shared" si="3"/>
        <v>57</v>
      </c>
      <c r="B76" s="356" t="s">
        <v>98</v>
      </c>
      <c r="C76" s="357">
        <v>31202</v>
      </c>
      <c r="D76" s="347" t="s">
        <v>201</v>
      </c>
      <c r="E76" s="393">
        <v>3120204</v>
      </c>
      <c r="F76" s="399" t="s">
        <v>219</v>
      </c>
      <c r="G76" s="272" t="s">
        <v>30</v>
      </c>
      <c r="H76" s="356" t="s">
        <v>26</v>
      </c>
      <c r="I76" s="252">
        <v>26000000</v>
      </c>
      <c r="J76" s="252"/>
      <c r="K76" s="400">
        <v>42592</v>
      </c>
      <c r="L76" s="400">
        <f>K76+45</f>
        <v>42637</v>
      </c>
      <c r="M76" s="400">
        <f>L76+5</f>
        <v>42642</v>
      </c>
      <c r="N76" s="395">
        <v>90</v>
      </c>
      <c r="O76" s="400">
        <f>M76+N76</f>
        <v>42732</v>
      </c>
      <c r="P76" s="401" t="s">
        <v>102</v>
      </c>
      <c r="Q76" s="356" t="s">
        <v>525</v>
      </c>
      <c r="R76" s="359" t="s">
        <v>103</v>
      </c>
      <c r="S76" s="318" t="s">
        <v>294</v>
      </c>
      <c r="T76" s="278"/>
      <c r="U76" s="371"/>
      <c r="V76" s="278"/>
      <c r="W76" s="278"/>
      <c r="X76" s="278"/>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79"/>
      <c r="CQ76" s="279"/>
      <c r="CR76" s="279"/>
      <c r="CS76" s="279"/>
      <c r="CT76" s="279"/>
      <c r="CU76" s="279"/>
      <c r="CV76" s="279"/>
      <c r="CW76" s="279"/>
      <c r="CX76" s="279"/>
      <c r="CY76" s="279"/>
      <c r="CZ76" s="279"/>
      <c r="DA76" s="279"/>
      <c r="DB76" s="279"/>
      <c r="DC76" s="279"/>
      <c r="DD76" s="279"/>
      <c r="DE76" s="279"/>
      <c r="DF76" s="279"/>
      <c r="DG76" s="279"/>
      <c r="DH76" s="279"/>
      <c r="DI76" s="279"/>
      <c r="DJ76" s="279"/>
      <c r="DK76" s="279"/>
      <c r="DL76" s="279"/>
      <c r="DM76" s="279"/>
      <c r="DN76" s="279"/>
      <c r="DO76" s="279"/>
      <c r="DP76" s="279"/>
      <c r="DQ76" s="279"/>
      <c r="DR76" s="279"/>
      <c r="DS76" s="279"/>
      <c r="DT76" s="279"/>
      <c r="DU76" s="279"/>
      <c r="DV76" s="279"/>
      <c r="DW76" s="279"/>
      <c r="DX76" s="279"/>
      <c r="DY76" s="279"/>
      <c r="DZ76" s="279"/>
      <c r="EA76" s="279"/>
      <c r="EB76" s="279"/>
      <c r="EC76" s="279"/>
      <c r="ED76" s="279"/>
      <c r="EE76" s="279"/>
      <c r="EF76" s="279"/>
      <c r="EG76" s="279"/>
      <c r="EH76" s="279"/>
      <c r="EI76" s="279"/>
      <c r="EJ76" s="279"/>
      <c r="EK76" s="279"/>
      <c r="EL76" s="279"/>
      <c r="EM76" s="279"/>
      <c r="EN76" s="279"/>
      <c r="EO76" s="279"/>
      <c r="EP76" s="279"/>
      <c r="EQ76" s="279"/>
      <c r="ER76" s="279"/>
      <c r="ES76" s="279"/>
      <c r="ET76" s="279"/>
      <c r="EU76" s="279"/>
      <c r="EV76" s="279"/>
      <c r="EW76" s="279"/>
      <c r="EX76" s="279"/>
      <c r="EY76" s="279"/>
      <c r="EZ76" s="279"/>
      <c r="FA76" s="279"/>
      <c r="FB76" s="279"/>
      <c r="FC76" s="279"/>
      <c r="FD76" s="279"/>
      <c r="FE76" s="279"/>
      <c r="FF76" s="279"/>
      <c r="FG76" s="279"/>
      <c r="FH76" s="279"/>
      <c r="FI76" s="279"/>
      <c r="FJ76" s="279"/>
      <c r="FK76" s="279"/>
      <c r="FL76" s="279"/>
      <c r="FM76" s="279"/>
      <c r="FN76" s="279"/>
      <c r="FO76" s="279"/>
      <c r="FP76" s="279"/>
      <c r="FQ76" s="279"/>
      <c r="FR76" s="279"/>
      <c r="FS76" s="279"/>
      <c r="FT76" s="279"/>
      <c r="FU76" s="279"/>
      <c r="FV76" s="279"/>
      <c r="FW76" s="279"/>
      <c r="FX76" s="279"/>
      <c r="FY76" s="279"/>
      <c r="FZ76" s="279"/>
      <c r="GA76" s="279"/>
      <c r="GB76" s="279"/>
      <c r="GC76" s="279"/>
      <c r="GD76" s="279"/>
      <c r="GE76" s="279"/>
      <c r="GF76" s="279"/>
      <c r="GG76" s="279"/>
      <c r="GH76" s="279"/>
      <c r="GI76" s="279"/>
      <c r="GJ76" s="279"/>
      <c r="GK76" s="279"/>
      <c r="GL76" s="279"/>
      <c r="GM76" s="279"/>
      <c r="GN76" s="279"/>
      <c r="GO76" s="279"/>
      <c r="GP76" s="279"/>
      <c r="GQ76" s="279"/>
      <c r="GR76" s="279"/>
      <c r="GS76" s="279"/>
      <c r="GT76" s="279"/>
      <c r="GU76" s="279"/>
      <c r="GV76" s="279"/>
      <c r="GW76" s="279"/>
      <c r="GX76" s="279"/>
      <c r="GY76" s="279"/>
      <c r="GZ76" s="279"/>
      <c r="HA76" s="279"/>
      <c r="HB76" s="279"/>
      <c r="HC76" s="279"/>
      <c r="HD76" s="279"/>
      <c r="HE76" s="279"/>
      <c r="HF76" s="279"/>
      <c r="HG76" s="279"/>
      <c r="HH76" s="279"/>
      <c r="HI76" s="279"/>
      <c r="HJ76" s="279"/>
      <c r="HK76" s="279"/>
      <c r="HL76" s="279"/>
      <c r="HM76" s="279"/>
      <c r="HN76" s="279"/>
      <c r="HO76" s="279"/>
      <c r="HP76" s="279"/>
      <c r="HQ76" s="279"/>
      <c r="HR76" s="279"/>
      <c r="HS76" s="279"/>
      <c r="HT76" s="279"/>
      <c r="HU76" s="279"/>
      <c r="HV76" s="279"/>
      <c r="HW76" s="279"/>
      <c r="HX76" s="279"/>
      <c r="HY76" s="279"/>
      <c r="HZ76" s="279"/>
      <c r="IA76" s="279"/>
      <c r="IB76" s="279"/>
      <c r="IC76" s="279"/>
      <c r="ID76" s="279"/>
      <c r="IE76" s="279"/>
      <c r="IF76" s="279"/>
    </row>
    <row r="77" spans="1:240" s="280" customFormat="1" ht="86.25" customHeight="1" x14ac:dyDescent="0.2">
      <c r="A77" s="263">
        <f t="shared" si="3"/>
        <v>58</v>
      </c>
      <c r="B77" s="356" t="s">
        <v>98</v>
      </c>
      <c r="C77" s="357">
        <v>31202</v>
      </c>
      <c r="D77" s="347" t="s">
        <v>201</v>
      </c>
      <c r="E77" s="393">
        <v>3120217</v>
      </c>
      <c r="F77" s="399" t="s">
        <v>104</v>
      </c>
      <c r="G77" s="269" t="s">
        <v>206</v>
      </c>
      <c r="H77" s="356" t="s">
        <v>58</v>
      </c>
      <c r="I77" s="252">
        <v>100000000</v>
      </c>
      <c r="J77" s="252"/>
      <c r="K77" s="270">
        <v>42481</v>
      </c>
      <c r="L77" s="270">
        <f>K77+45</f>
        <v>42526</v>
      </c>
      <c r="M77" s="270">
        <f>L77+5</f>
        <v>42531</v>
      </c>
      <c r="N77" s="293">
        <v>90</v>
      </c>
      <c r="O77" s="270">
        <f>M77+N77</f>
        <v>42621</v>
      </c>
      <c r="P77" s="272" t="s">
        <v>583</v>
      </c>
      <c r="Q77" s="242" t="s">
        <v>643</v>
      </c>
      <c r="R77" s="359" t="s">
        <v>105</v>
      </c>
      <c r="S77" s="318" t="s">
        <v>294</v>
      </c>
      <c r="T77" s="303" t="s">
        <v>642</v>
      </c>
      <c r="U77" s="275" t="s">
        <v>278</v>
      </c>
      <c r="V77" s="278"/>
      <c r="W77" s="278"/>
      <c r="X77" s="278"/>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c r="BD77" s="279"/>
      <c r="BE77" s="279"/>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c r="CD77" s="279"/>
      <c r="CE77" s="279"/>
      <c r="CF77" s="279"/>
      <c r="CG77" s="279"/>
      <c r="CH77" s="279"/>
      <c r="CI77" s="279"/>
      <c r="CJ77" s="279"/>
      <c r="CK77" s="279"/>
      <c r="CL77" s="279"/>
      <c r="CM77" s="279"/>
      <c r="CN77" s="279"/>
      <c r="CO77" s="279"/>
      <c r="CP77" s="279"/>
      <c r="CQ77" s="279"/>
      <c r="CR77" s="279"/>
      <c r="CS77" s="279"/>
      <c r="CT77" s="279"/>
      <c r="CU77" s="279"/>
      <c r="CV77" s="279"/>
      <c r="CW77" s="279"/>
      <c r="CX77" s="279"/>
      <c r="CY77" s="279"/>
      <c r="CZ77" s="279"/>
      <c r="DA77" s="279"/>
      <c r="DB77" s="279"/>
      <c r="DC77" s="279"/>
      <c r="DD77" s="279"/>
      <c r="DE77" s="279"/>
      <c r="DF77" s="279"/>
      <c r="DG77" s="279"/>
      <c r="DH77" s="279"/>
      <c r="DI77" s="279"/>
      <c r="DJ77" s="279"/>
      <c r="DK77" s="279"/>
      <c r="DL77" s="279"/>
      <c r="DM77" s="279"/>
      <c r="DN77" s="279"/>
      <c r="DO77" s="279"/>
      <c r="DP77" s="279"/>
      <c r="DQ77" s="279"/>
      <c r="DR77" s="279"/>
      <c r="DS77" s="279"/>
      <c r="DT77" s="279"/>
      <c r="DU77" s="279"/>
      <c r="DV77" s="279"/>
      <c r="DW77" s="279"/>
      <c r="DX77" s="279"/>
      <c r="DY77" s="279"/>
      <c r="DZ77" s="279"/>
      <c r="EA77" s="279"/>
      <c r="EB77" s="279"/>
      <c r="EC77" s="279"/>
      <c r="ED77" s="279"/>
      <c r="EE77" s="279"/>
      <c r="EF77" s="279"/>
      <c r="EG77" s="279"/>
      <c r="EH77" s="279"/>
      <c r="EI77" s="279"/>
      <c r="EJ77" s="279"/>
      <c r="EK77" s="279"/>
      <c r="EL77" s="279"/>
      <c r="EM77" s="279"/>
      <c r="EN77" s="279"/>
      <c r="EO77" s="279"/>
      <c r="EP77" s="279"/>
      <c r="EQ77" s="279"/>
      <c r="ER77" s="279"/>
      <c r="ES77" s="279"/>
      <c r="ET77" s="279"/>
      <c r="EU77" s="279"/>
      <c r="EV77" s="279"/>
      <c r="EW77" s="279"/>
      <c r="EX77" s="279"/>
      <c r="EY77" s="279"/>
      <c r="EZ77" s="279"/>
      <c r="FA77" s="279"/>
      <c r="FB77" s="279"/>
      <c r="FC77" s="279"/>
      <c r="FD77" s="279"/>
      <c r="FE77" s="279"/>
      <c r="FF77" s="279"/>
      <c r="FG77" s="279"/>
      <c r="FH77" s="279"/>
      <c r="FI77" s="279"/>
      <c r="FJ77" s="279"/>
      <c r="FK77" s="279"/>
      <c r="FL77" s="279"/>
      <c r="FM77" s="279"/>
      <c r="FN77" s="279"/>
      <c r="FO77" s="279"/>
      <c r="FP77" s="279"/>
      <c r="FQ77" s="279"/>
      <c r="FR77" s="279"/>
      <c r="FS77" s="279"/>
      <c r="FT77" s="279"/>
      <c r="FU77" s="279"/>
      <c r="FV77" s="279"/>
      <c r="FW77" s="279"/>
      <c r="FX77" s="279"/>
      <c r="FY77" s="279"/>
      <c r="FZ77" s="279"/>
      <c r="GA77" s="279"/>
      <c r="GB77" s="279"/>
      <c r="GC77" s="279"/>
      <c r="GD77" s="279"/>
      <c r="GE77" s="279"/>
      <c r="GF77" s="279"/>
      <c r="GG77" s="279"/>
      <c r="GH77" s="279"/>
      <c r="GI77" s="279"/>
      <c r="GJ77" s="279"/>
      <c r="GK77" s="279"/>
      <c r="GL77" s="279"/>
      <c r="GM77" s="279"/>
      <c r="GN77" s="279"/>
      <c r="GO77" s="279"/>
      <c r="GP77" s="279"/>
      <c r="GQ77" s="279"/>
      <c r="GR77" s="279"/>
      <c r="GS77" s="279"/>
      <c r="GT77" s="279"/>
      <c r="GU77" s="279"/>
      <c r="GV77" s="279"/>
      <c r="GW77" s="279"/>
      <c r="GX77" s="279"/>
      <c r="GY77" s="279"/>
      <c r="GZ77" s="279"/>
      <c r="HA77" s="279"/>
      <c r="HB77" s="279"/>
      <c r="HC77" s="279"/>
      <c r="HD77" s="279"/>
      <c r="HE77" s="279"/>
      <c r="HF77" s="279"/>
      <c r="HG77" s="279"/>
      <c r="HH77" s="279"/>
      <c r="HI77" s="279"/>
      <c r="HJ77" s="279"/>
      <c r="HK77" s="279"/>
      <c r="HL77" s="279"/>
      <c r="HM77" s="279"/>
      <c r="HN77" s="279"/>
      <c r="HO77" s="279"/>
      <c r="HP77" s="279"/>
      <c r="HQ77" s="279"/>
      <c r="HR77" s="279"/>
      <c r="HS77" s="279"/>
      <c r="HT77" s="279"/>
      <c r="HU77" s="279"/>
      <c r="HV77" s="279"/>
      <c r="HW77" s="279"/>
      <c r="HX77" s="279"/>
      <c r="HY77" s="279"/>
      <c r="HZ77" s="279"/>
      <c r="IA77" s="279"/>
      <c r="IB77" s="279"/>
      <c r="IC77" s="279"/>
      <c r="ID77" s="279"/>
      <c r="IE77" s="279"/>
      <c r="IF77" s="279"/>
    </row>
    <row r="78" spans="1:240" s="280" customFormat="1" ht="78" customHeight="1" x14ac:dyDescent="0.2">
      <c r="A78" s="263">
        <f t="shared" si="3"/>
        <v>59</v>
      </c>
      <c r="B78" s="356" t="s">
        <v>98</v>
      </c>
      <c r="C78" s="357">
        <v>31202</v>
      </c>
      <c r="D78" s="266" t="s">
        <v>201</v>
      </c>
      <c r="E78" s="393">
        <v>3120204</v>
      </c>
      <c r="F78" s="373" t="s">
        <v>219</v>
      </c>
      <c r="G78" s="272" t="s">
        <v>106</v>
      </c>
      <c r="H78" s="356" t="s">
        <v>58</v>
      </c>
      <c r="I78" s="252">
        <v>20800000</v>
      </c>
      <c r="J78" s="252"/>
      <c r="K78" s="400">
        <v>42592</v>
      </c>
      <c r="L78" s="400">
        <f>K78+45</f>
        <v>42637</v>
      </c>
      <c r="M78" s="400">
        <f>L78+5</f>
        <v>42642</v>
      </c>
      <c r="N78" s="395">
        <v>90</v>
      </c>
      <c r="O78" s="400">
        <f>M78+N78</f>
        <v>42732</v>
      </c>
      <c r="P78" s="298" t="s">
        <v>107</v>
      </c>
      <c r="Q78" s="356" t="s">
        <v>526</v>
      </c>
      <c r="R78" s="255" t="s">
        <v>108</v>
      </c>
      <c r="S78" s="318" t="s">
        <v>294</v>
      </c>
      <c r="T78" s="278"/>
      <c r="U78" s="371"/>
      <c r="V78" s="278"/>
      <c r="W78" s="278"/>
      <c r="X78" s="278"/>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c r="BD78" s="279"/>
      <c r="BE78" s="279"/>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c r="CD78" s="279"/>
      <c r="CE78" s="279"/>
      <c r="CF78" s="279"/>
      <c r="CG78" s="279"/>
      <c r="CH78" s="279"/>
      <c r="CI78" s="279"/>
      <c r="CJ78" s="279"/>
      <c r="CK78" s="279"/>
      <c r="CL78" s="279"/>
      <c r="CM78" s="279"/>
      <c r="CN78" s="279"/>
      <c r="CO78" s="279"/>
      <c r="CP78" s="279"/>
      <c r="CQ78" s="279"/>
      <c r="CR78" s="279"/>
      <c r="CS78" s="279"/>
      <c r="CT78" s="279"/>
      <c r="CU78" s="279"/>
      <c r="CV78" s="279"/>
      <c r="CW78" s="279"/>
      <c r="CX78" s="279"/>
      <c r="CY78" s="279"/>
      <c r="CZ78" s="279"/>
      <c r="DA78" s="279"/>
      <c r="DB78" s="279"/>
      <c r="DC78" s="279"/>
      <c r="DD78" s="279"/>
      <c r="DE78" s="279"/>
      <c r="DF78" s="279"/>
      <c r="DG78" s="279"/>
      <c r="DH78" s="279"/>
      <c r="DI78" s="279"/>
      <c r="DJ78" s="279"/>
      <c r="DK78" s="279"/>
      <c r="DL78" s="279"/>
      <c r="DM78" s="279"/>
      <c r="DN78" s="279"/>
      <c r="DO78" s="279"/>
      <c r="DP78" s="279"/>
      <c r="DQ78" s="279"/>
      <c r="DR78" s="279"/>
      <c r="DS78" s="279"/>
      <c r="DT78" s="279"/>
      <c r="DU78" s="279"/>
      <c r="DV78" s="279"/>
      <c r="DW78" s="279"/>
      <c r="DX78" s="279"/>
      <c r="DY78" s="279"/>
      <c r="DZ78" s="279"/>
      <c r="EA78" s="279"/>
      <c r="EB78" s="279"/>
      <c r="EC78" s="279"/>
      <c r="ED78" s="279"/>
      <c r="EE78" s="279"/>
      <c r="EF78" s="279"/>
      <c r="EG78" s="279"/>
      <c r="EH78" s="279"/>
      <c r="EI78" s="279"/>
      <c r="EJ78" s="279"/>
      <c r="EK78" s="279"/>
      <c r="EL78" s="279"/>
      <c r="EM78" s="279"/>
      <c r="EN78" s="279"/>
      <c r="EO78" s="279"/>
      <c r="EP78" s="279"/>
      <c r="EQ78" s="279"/>
      <c r="ER78" s="279"/>
      <c r="ES78" s="279"/>
      <c r="ET78" s="279"/>
      <c r="EU78" s="279"/>
      <c r="EV78" s="279"/>
      <c r="EW78" s="279"/>
      <c r="EX78" s="279"/>
      <c r="EY78" s="279"/>
      <c r="EZ78" s="279"/>
      <c r="FA78" s="279"/>
      <c r="FB78" s="279"/>
      <c r="FC78" s="279"/>
      <c r="FD78" s="279"/>
      <c r="FE78" s="279"/>
      <c r="FF78" s="279"/>
      <c r="FG78" s="279"/>
      <c r="FH78" s="279"/>
      <c r="FI78" s="279"/>
      <c r="FJ78" s="279"/>
      <c r="FK78" s="279"/>
      <c r="FL78" s="279"/>
      <c r="FM78" s="279"/>
      <c r="FN78" s="279"/>
      <c r="FO78" s="279"/>
      <c r="FP78" s="279"/>
      <c r="FQ78" s="279"/>
      <c r="FR78" s="279"/>
      <c r="FS78" s="279"/>
      <c r="FT78" s="279"/>
      <c r="FU78" s="279"/>
      <c r="FV78" s="279"/>
      <c r="FW78" s="279"/>
      <c r="FX78" s="279"/>
      <c r="FY78" s="279"/>
      <c r="FZ78" s="279"/>
      <c r="GA78" s="279"/>
      <c r="GB78" s="279"/>
      <c r="GC78" s="279"/>
      <c r="GD78" s="279"/>
      <c r="GE78" s="279"/>
      <c r="GF78" s="279"/>
      <c r="GG78" s="279"/>
      <c r="GH78" s="279"/>
      <c r="GI78" s="279"/>
      <c r="GJ78" s="279"/>
      <c r="GK78" s="279"/>
      <c r="GL78" s="279"/>
      <c r="GM78" s="279"/>
      <c r="GN78" s="279"/>
      <c r="GO78" s="279"/>
      <c r="GP78" s="279"/>
      <c r="GQ78" s="279"/>
      <c r="GR78" s="279"/>
      <c r="GS78" s="279"/>
      <c r="GT78" s="279"/>
      <c r="GU78" s="279"/>
      <c r="GV78" s="279"/>
      <c r="GW78" s="279"/>
      <c r="GX78" s="279"/>
      <c r="GY78" s="279"/>
      <c r="GZ78" s="279"/>
      <c r="HA78" s="279"/>
      <c r="HB78" s="279"/>
      <c r="HC78" s="279"/>
      <c r="HD78" s="279"/>
      <c r="HE78" s="279"/>
      <c r="HF78" s="279"/>
      <c r="HG78" s="279"/>
      <c r="HH78" s="279"/>
      <c r="HI78" s="279"/>
      <c r="HJ78" s="279"/>
      <c r="HK78" s="279"/>
      <c r="HL78" s="279"/>
      <c r="HM78" s="279"/>
      <c r="HN78" s="279"/>
      <c r="HO78" s="279"/>
      <c r="HP78" s="279"/>
      <c r="HQ78" s="279"/>
      <c r="HR78" s="279"/>
      <c r="HS78" s="279"/>
      <c r="HT78" s="279"/>
      <c r="HU78" s="279"/>
      <c r="HV78" s="279"/>
      <c r="HW78" s="279"/>
      <c r="HX78" s="279"/>
      <c r="HY78" s="279"/>
      <c r="HZ78" s="279"/>
      <c r="IA78" s="279"/>
      <c r="IB78" s="279"/>
      <c r="IC78" s="279"/>
      <c r="ID78" s="279"/>
      <c r="IE78" s="279"/>
      <c r="IF78" s="279"/>
    </row>
    <row r="79" spans="1:240" s="351" customFormat="1" ht="132.75" customHeight="1" x14ac:dyDescent="0.2">
      <c r="A79" s="263">
        <f t="shared" si="3"/>
        <v>60</v>
      </c>
      <c r="B79" s="356" t="s">
        <v>98</v>
      </c>
      <c r="C79" s="357">
        <v>31202</v>
      </c>
      <c r="D79" s="347" t="s">
        <v>201</v>
      </c>
      <c r="E79" s="402">
        <v>3120204</v>
      </c>
      <c r="F79" s="399" t="s">
        <v>219</v>
      </c>
      <c r="G79" s="272" t="s">
        <v>106</v>
      </c>
      <c r="H79" s="356" t="s">
        <v>58</v>
      </c>
      <c r="I79" s="251">
        <v>8608151</v>
      </c>
      <c r="J79" s="251">
        <v>8608151</v>
      </c>
      <c r="K79" s="270">
        <v>42367</v>
      </c>
      <c r="L79" s="403">
        <v>42416</v>
      </c>
      <c r="M79" s="296">
        <v>42431</v>
      </c>
      <c r="N79" s="263" t="s">
        <v>454</v>
      </c>
      <c r="O79" s="296">
        <v>42461</v>
      </c>
      <c r="P79" s="261" t="s">
        <v>455</v>
      </c>
      <c r="Q79" s="273" t="s">
        <v>453</v>
      </c>
      <c r="R79" s="359" t="s">
        <v>105</v>
      </c>
      <c r="S79" s="318" t="s">
        <v>294</v>
      </c>
      <c r="T79" s="255" t="s">
        <v>456</v>
      </c>
      <c r="U79" s="275" t="s">
        <v>285</v>
      </c>
      <c r="V79" s="278" t="s">
        <v>792</v>
      </c>
      <c r="W79" s="277" t="s">
        <v>457</v>
      </c>
      <c r="X79" s="278"/>
      <c r="Y79" s="386"/>
      <c r="Z79" s="279"/>
      <c r="AA79" s="295"/>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c r="BD79" s="279"/>
      <c r="BE79" s="279"/>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c r="CD79" s="279"/>
      <c r="CE79" s="279"/>
      <c r="CF79" s="279"/>
      <c r="CG79" s="279"/>
      <c r="CH79" s="279"/>
      <c r="CI79" s="279"/>
      <c r="CJ79" s="279"/>
      <c r="CK79" s="279"/>
      <c r="CL79" s="279"/>
      <c r="CM79" s="279"/>
      <c r="CN79" s="279"/>
      <c r="CO79" s="279"/>
      <c r="CP79" s="279"/>
      <c r="CQ79" s="279"/>
      <c r="CR79" s="279"/>
      <c r="CS79" s="279"/>
      <c r="CT79" s="279"/>
      <c r="CU79" s="279"/>
      <c r="CV79" s="279"/>
      <c r="CW79" s="279"/>
      <c r="CX79" s="279"/>
      <c r="CY79" s="279"/>
      <c r="CZ79" s="279"/>
      <c r="DA79" s="279"/>
      <c r="DB79" s="279"/>
      <c r="DC79" s="279"/>
      <c r="DD79" s="279"/>
      <c r="DE79" s="279"/>
      <c r="DF79" s="279"/>
      <c r="DG79" s="279"/>
      <c r="DH79" s="279"/>
      <c r="DI79" s="279"/>
      <c r="DJ79" s="279"/>
      <c r="DK79" s="279"/>
      <c r="DL79" s="279"/>
      <c r="DM79" s="279"/>
      <c r="DN79" s="279"/>
      <c r="DO79" s="279"/>
      <c r="DP79" s="279"/>
      <c r="DQ79" s="279"/>
      <c r="DR79" s="279"/>
      <c r="DS79" s="279"/>
      <c r="DT79" s="279"/>
      <c r="DU79" s="279"/>
      <c r="DV79" s="279"/>
      <c r="DW79" s="279"/>
      <c r="DX79" s="279"/>
      <c r="DY79" s="279"/>
      <c r="DZ79" s="279"/>
      <c r="EA79" s="279"/>
      <c r="EB79" s="279"/>
      <c r="EC79" s="279"/>
      <c r="ED79" s="279"/>
      <c r="EE79" s="279"/>
      <c r="EF79" s="279"/>
      <c r="EG79" s="279"/>
      <c r="EH79" s="279"/>
      <c r="EI79" s="279"/>
      <c r="EJ79" s="279"/>
      <c r="EK79" s="279"/>
      <c r="EL79" s="279"/>
      <c r="EM79" s="279"/>
      <c r="EN79" s="279"/>
      <c r="EO79" s="279"/>
      <c r="EP79" s="279"/>
      <c r="EQ79" s="279"/>
      <c r="ER79" s="279"/>
      <c r="ES79" s="279"/>
      <c r="ET79" s="279"/>
      <c r="EU79" s="279"/>
      <c r="EV79" s="279"/>
      <c r="EW79" s="279"/>
      <c r="EX79" s="279"/>
      <c r="EY79" s="279"/>
      <c r="EZ79" s="279"/>
      <c r="FA79" s="279"/>
      <c r="FB79" s="279"/>
      <c r="FC79" s="279"/>
      <c r="FD79" s="279"/>
      <c r="FE79" s="279"/>
      <c r="FF79" s="279"/>
      <c r="FG79" s="279"/>
      <c r="FH79" s="279"/>
      <c r="FI79" s="279"/>
      <c r="FJ79" s="279"/>
      <c r="FK79" s="279"/>
      <c r="FL79" s="279"/>
      <c r="FM79" s="279"/>
      <c r="FN79" s="279"/>
      <c r="FO79" s="279"/>
      <c r="FP79" s="279"/>
      <c r="FQ79" s="279"/>
      <c r="FR79" s="279"/>
      <c r="FS79" s="279"/>
      <c r="FT79" s="279"/>
      <c r="FU79" s="279"/>
      <c r="FV79" s="279"/>
      <c r="FW79" s="279"/>
      <c r="FX79" s="279"/>
      <c r="FY79" s="279"/>
      <c r="FZ79" s="279"/>
      <c r="GA79" s="279"/>
      <c r="GB79" s="279"/>
      <c r="GC79" s="279"/>
      <c r="GD79" s="279"/>
      <c r="GE79" s="279"/>
      <c r="GF79" s="279"/>
      <c r="GG79" s="279"/>
      <c r="GH79" s="279"/>
      <c r="GI79" s="279"/>
      <c r="GJ79" s="279"/>
      <c r="GK79" s="279"/>
      <c r="GL79" s="279"/>
      <c r="GM79" s="279"/>
      <c r="GN79" s="279"/>
      <c r="GO79" s="279"/>
      <c r="GP79" s="279"/>
      <c r="GQ79" s="279"/>
      <c r="GR79" s="279"/>
      <c r="GS79" s="279"/>
      <c r="GT79" s="279"/>
      <c r="GU79" s="279"/>
      <c r="GV79" s="279"/>
      <c r="GW79" s="279"/>
      <c r="GX79" s="279"/>
      <c r="GY79" s="279"/>
      <c r="GZ79" s="279"/>
      <c r="HA79" s="279"/>
      <c r="HB79" s="279"/>
      <c r="HC79" s="279"/>
      <c r="HD79" s="279"/>
      <c r="HE79" s="279"/>
      <c r="HF79" s="279"/>
      <c r="HG79" s="279"/>
      <c r="HH79" s="279"/>
      <c r="HI79" s="279"/>
      <c r="HJ79" s="279"/>
      <c r="HK79" s="279"/>
      <c r="HL79" s="279"/>
      <c r="HM79" s="279"/>
      <c r="HN79" s="279"/>
      <c r="HO79" s="279"/>
      <c r="HP79" s="279"/>
      <c r="HQ79" s="279"/>
      <c r="HR79" s="279"/>
      <c r="HS79" s="279"/>
      <c r="HT79" s="279"/>
      <c r="HU79" s="279"/>
      <c r="HV79" s="279"/>
      <c r="HW79" s="279"/>
      <c r="HX79" s="279"/>
      <c r="HY79" s="279"/>
      <c r="HZ79" s="279"/>
      <c r="IA79" s="279"/>
      <c r="IB79" s="279"/>
      <c r="IC79" s="279"/>
      <c r="ID79" s="279"/>
      <c r="IE79" s="279"/>
      <c r="IF79" s="279"/>
    </row>
    <row r="80" spans="1:240" s="280" customFormat="1" ht="140.25" customHeight="1" x14ac:dyDescent="0.2">
      <c r="A80" s="263">
        <f t="shared" si="3"/>
        <v>61</v>
      </c>
      <c r="B80" s="356" t="s">
        <v>98</v>
      </c>
      <c r="C80" s="357">
        <v>31202</v>
      </c>
      <c r="D80" s="266" t="s">
        <v>201</v>
      </c>
      <c r="E80" s="393">
        <v>3120204</v>
      </c>
      <c r="F80" s="399" t="s">
        <v>219</v>
      </c>
      <c r="G80" s="272" t="s">
        <v>106</v>
      </c>
      <c r="H80" s="356" t="s">
        <v>58</v>
      </c>
      <c r="I80" s="252">
        <f>15600000-I79</f>
        <v>6991849</v>
      </c>
      <c r="J80" s="252"/>
      <c r="K80" s="270">
        <v>42367</v>
      </c>
      <c r="L80" s="270">
        <v>42429</v>
      </c>
      <c r="M80" s="270">
        <v>42420</v>
      </c>
      <c r="N80" s="293">
        <v>300</v>
      </c>
      <c r="O80" s="270">
        <v>42716</v>
      </c>
      <c r="P80" s="404" t="s">
        <v>109</v>
      </c>
      <c r="Q80" s="356" t="s">
        <v>731</v>
      </c>
      <c r="R80" s="359" t="s">
        <v>105</v>
      </c>
      <c r="S80" s="318" t="s">
        <v>294</v>
      </c>
      <c r="T80" s="261" t="s">
        <v>791</v>
      </c>
      <c r="U80" s="277"/>
      <c r="V80" s="275"/>
      <c r="W80" s="278"/>
      <c r="X80" s="278"/>
      <c r="Y80" s="279"/>
      <c r="Z80" s="279"/>
      <c r="AA80" s="279"/>
      <c r="AB80" s="279"/>
      <c r="AC80" s="279"/>
      <c r="AD80" s="279"/>
      <c r="AE80" s="279"/>
      <c r="AF80" s="279"/>
      <c r="AG80" s="279"/>
      <c r="AH80" s="279"/>
      <c r="AI80" s="279"/>
      <c r="AJ80" s="279"/>
      <c r="AK80" s="279"/>
      <c r="AL80" s="279"/>
      <c r="AM80" s="279"/>
      <c r="AN80" s="279"/>
      <c r="AO80" s="279"/>
      <c r="AP80" s="279"/>
      <c r="AQ80" s="279"/>
      <c r="AR80" s="279"/>
      <c r="AS80" s="279"/>
      <c r="AT80" s="279"/>
      <c r="AU80" s="279"/>
      <c r="AV80" s="279"/>
      <c r="AW80" s="279"/>
      <c r="AX80" s="279"/>
      <c r="AY80" s="279"/>
      <c r="AZ80" s="279"/>
      <c r="BA80" s="279"/>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c r="DF80" s="279"/>
      <c r="DG80" s="279"/>
      <c r="DH80" s="279"/>
      <c r="DI80" s="279"/>
      <c r="DJ80" s="279"/>
      <c r="DK80" s="279"/>
      <c r="DL80" s="279"/>
      <c r="DM80" s="279"/>
      <c r="DN80" s="279"/>
      <c r="DO80" s="279"/>
      <c r="DP80" s="279"/>
      <c r="DQ80" s="279"/>
      <c r="DR80" s="279"/>
      <c r="DS80" s="279"/>
      <c r="DT80" s="279"/>
      <c r="DU80" s="279"/>
      <c r="DV80" s="279"/>
      <c r="DW80" s="279"/>
      <c r="DX80" s="279"/>
      <c r="DY80" s="279"/>
      <c r="DZ80" s="279"/>
      <c r="EA80" s="279"/>
      <c r="EB80" s="279"/>
      <c r="EC80" s="279"/>
      <c r="ED80" s="279"/>
      <c r="EE80" s="279"/>
      <c r="EF80" s="279"/>
      <c r="EG80" s="279"/>
      <c r="EH80" s="279"/>
      <c r="EI80" s="279"/>
      <c r="EJ80" s="279"/>
      <c r="EK80" s="279"/>
      <c r="EL80" s="279"/>
      <c r="EM80" s="279"/>
      <c r="EN80" s="279"/>
      <c r="EO80" s="279"/>
      <c r="EP80" s="279"/>
      <c r="EQ80" s="279"/>
      <c r="ER80" s="279"/>
      <c r="ES80" s="279"/>
      <c r="ET80" s="279"/>
      <c r="EU80" s="279"/>
      <c r="EV80" s="279"/>
      <c r="EW80" s="279"/>
      <c r="EX80" s="279"/>
      <c r="EY80" s="279"/>
      <c r="EZ80" s="279"/>
      <c r="FA80" s="279"/>
      <c r="FB80" s="279"/>
      <c r="FC80" s="279"/>
      <c r="FD80" s="279"/>
      <c r="FE80" s="279"/>
      <c r="FF80" s="279"/>
      <c r="FG80" s="279"/>
      <c r="FH80" s="279"/>
      <c r="FI80" s="279"/>
      <c r="FJ80" s="279"/>
      <c r="FK80" s="279"/>
      <c r="FL80" s="279"/>
      <c r="FM80" s="279"/>
      <c r="FN80" s="279"/>
      <c r="FO80" s="279"/>
      <c r="FP80" s="279"/>
      <c r="FQ80" s="279"/>
      <c r="FR80" s="279"/>
      <c r="FS80" s="279"/>
      <c r="FT80" s="279"/>
      <c r="FU80" s="279"/>
      <c r="FV80" s="279"/>
      <c r="FW80" s="279"/>
      <c r="FX80" s="279"/>
      <c r="FY80" s="279"/>
      <c r="FZ80" s="279"/>
      <c r="GA80" s="279"/>
      <c r="GB80" s="279"/>
      <c r="GC80" s="279"/>
      <c r="GD80" s="279"/>
      <c r="GE80" s="279"/>
      <c r="GF80" s="279"/>
      <c r="GG80" s="279"/>
      <c r="GH80" s="279"/>
      <c r="GI80" s="279"/>
      <c r="GJ80" s="279"/>
      <c r="GK80" s="279"/>
      <c r="GL80" s="279"/>
      <c r="GM80" s="279"/>
      <c r="GN80" s="279"/>
      <c r="GO80" s="279"/>
      <c r="GP80" s="279"/>
      <c r="GQ80" s="279"/>
      <c r="GR80" s="279"/>
      <c r="GS80" s="279"/>
      <c r="GT80" s="279"/>
      <c r="GU80" s="279"/>
      <c r="GV80" s="279"/>
      <c r="GW80" s="279"/>
      <c r="GX80" s="279"/>
      <c r="GY80" s="279"/>
      <c r="GZ80" s="279"/>
      <c r="HA80" s="279"/>
      <c r="HB80" s="279"/>
      <c r="HC80" s="279"/>
      <c r="HD80" s="279"/>
      <c r="HE80" s="279"/>
      <c r="HF80" s="279"/>
      <c r="HG80" s="279"/>
      <c r="HH80" s="279"/>
      <c r="HI80" s="279"/>
      <c r="HJ80" s="279"/>
      <c r="HK80" s="279"/>
      <c r="HL80" s="279"/>
      <c r="HM80" s="279"/>
      <c r="HN80" s="279"/>
      <c r="HO80" s="279"/>
      <c r="HP80" s="279"/>
      <c r="HQ80" s="279"/>
      <c r="HR80" s="279"/>
      <c r="HS80" s="279"/>
      <c r="HT80" s="279"/>
      <c r="HU80" s="279"/>
      <c r="HV80" s="279"/>
      <c r="HW80" s="279"/>
      <c r="HX80" s="279"/>
      <c r="HY80" s="279"/>
      <c r="HZ80" s="279"/>
      <c r="IA80" s="279"/>
      <c r="IB80" s="279"/>
      <c r="IC80" s="279"/>
      <c r="ID80" s="279"/>
      <c r="IE80" s="279"/>
      <c r="IF80" s="279"/>
    </row>
    <row r="81" spans="1:240" s="280" customFormat="1" ht="205.5" customHeight="1" x14ac:dyDescent="0.2">
      <c r="A81" s="263">
        <f t="shared" si="3"/>
        <v>62</v>
      </c>
      <c r="B81" s="356" t="s">
        <v>98</v>
      </c>
      <c r="C81" s="357">
        <v>31202</v>
      </c>
      <c r="D81" s="266" t="s">
        <v>201</v>
      </c>
      <c r="E81" s="393">
        <v>3120204</v>
      </c>
      <c r="F81" s="399" t="s">
        <v>219</v>
      </c>
      <c r="G81" s="272" t="s">
        <v>106</v>
      </c>
      <c r="H81" s="356" t="s">
        <v>58</v>
      </c>
      <c r="I81" s="252">
        <v>8320000</v>
      </c>
      <c r="J81" s="252"/>
      <c r="K81" s="270">
        <v>42367</v>
      </c>
      <c r="L81" s="270">
        <v>42429</v>
      </c>
      <c r="M81" s="270">
        <v>42420</v>
      </c>
      <c r="N81" s="293">
        <v>300</v>
      </c>
      <c r="O81" s="270">
        <v>42716</v>
      </c>
      <c r="P81" s="404" t="s">
        <v>109</v>
      </c>
      <c r="Q81" s="356" t="s">
        <v>732</v>
      </c>
      <c r="R81" s="255" t="s">
        <v>110</v>
      </c>
      <c r="S81" s="318" t="s">
        <v>294</v>
      </c>
      <c r="T81" s="261" t="s">
        <v>794</v>
      </c>
      <c r="U81" s="277"/>
      <c r="V81" s="278"/>
      <c r="W81" s="278"/>
      <c r="X81" s="278"/>
      <c r="Y81" s="279"/>
      <c r="Z81" s="279"/>
      <c r="AA81" s="279"/>
      <c r="AB81" s="279"/>
      <c r="AC81" s="279"/>
      <c r="AD81" s="279"/>
      <c r="AE81" s="279"/>
      <c r="AF81" s="279"/>
      <c r="AG81" s="279"/>
      <c r="AH81" s="279"/>
      <c r="AI81" s="279"/>
      <c r="AJ81" s="279"/>
      <c r="AK81" s="279"/>
      <c r="AL81" s="279"/>
      <c r="AM81" s="279"/>
      <c r="AN81" s="279"/>
      <c r="AO81" s="279"/>
      <c r="AP81" s="279"/>
      <c r="AQ81" s="279"/>
      <c r="AR81" s="279"/>
      <c r="AS81" s="279"/>
      <c r="AT81" s="279"/>
      <c r="AU81" s="279"/>
      <c r="AV81" s="279"/>
      <c r="AW81" s="279"/>
      <c r="AX81" s="279"/>
      <c r="AY81" s="279"/>
      <c r="AZ81" s="279"/>
      <c r="BA81" s="279"/>
      <c r="BB81" s="279"/>
      <c r="BC81" s="279"/>
      <c r="BD81" s="279"/>
      <c r="BE81" s="279"/>
      <c r="BF81" s="279"/>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c r="CC81" s="279"/>
      <c r="CD81" s="279"/>
      <c r="CE81" s="279"/>
      <c r="CF81" s="279"/>
      <c r="CG81" s="279"/>
      <c r="CH81" s="279"/>
      <c r="CI81" s="279"/>
      <c r="CJ81" s="279"/>
      <c r="CK81" s="279"/>
      <c r="CL81" s="279"/>
      <c r="CM81" s="279"/>
      <c r="CN81" s="279"/>
      <c r="CO81" s="279"/>
      <c r="CP81" s="279"/>
      <c r="CQ81" s="279"/>
      <c r="CR81" s="279"/>
      <c r="CS81" s="279"/>
      <c r="CT81" s="279"/>
      <c r="CU81" s="279"/>
      <c r="CV81" s="279"/>
      <c r="CW81" s="279"/>
      <c r="CX81" s="279"/>
      <c r="CY81" s="279"/>
      <c r="CZ81" s="279"/>
      <c r="DA81" s="279"/>
      <c r="DB81" s="279"/>
      <c r="DC81" s="279"/>
      <c r="DD81" s="279"/>
      <c r="DE81" s="279"/>
      <c r="DF81" s="279"/>
      <c r="DG81" s="279"/>
      <c r="DH81" s="279"/>
      <c r="DI81" s="279"/>
      <c r="DJ81" s="279"/>
      <c r="DK81" s="279"/>
      <c r="DL81" s="279"/>
      <c r="DM81" s="279"/>
      <c r="DN81" s="279"/>
      <c r="DO81" s="279"/>
      <c r="DP81" s="279"/>
      <c r="DQ81" s="279"/>
      <c r="DR81" s="279"/>
      <c r="DS81" s="279"/>
      <c r="DT81" s="279"/>
      <c r="DU81" s="279"/>
      <c r="DV81" s="279"/>
      <c r="DW81" s="279"/>
      <c r="DX81" s="279"/>
      <c r="DY81" s="279"/>
      <c r="DZ81" s="279"/>
      <c r="EA81" s="279"/>
      <c r="EB81" s="279"/>
      <c r="EC81" s="279"/>
      <c r="ED81" s="279"/>
      <c r="EE81" s="279"/>
      <c r="EF81" s="279"/>
      <c r="EG81" s="279"/>
      <c r="EH81" s="279"/>
      <c r="EI81" s="279"/>
      <c r="EJ81" s="279"/>
      <c r="EK81" s="279"/>
      <c r="EL81" s="279"/>
      <c r="EM81" s="279"/>
      <c r="EN81" s="279"/>
      <c r="EO81" s="279"/>
      <c r="EP81" s="279"/>
      <c r="EQ81" s="279"/>
      <c r="ER81" s="279"/>
      <c r="ES81" s="279"/>
      <c r="ET81" s="279"/>
      <c r="EU81" s="279"/>
      <c r="EV81" s="279"/>
      <c r="EW81" s="279"/>
      <c r="EX81" s="279"/>
      <c r="EY81" s="279"/>
      <c r="EZ81" s="279"/>
      <c r="FA81" s="279"/>
      <c r="FB81" s="279"/>
      <c r="FC81" s="279"/>
      <c r="FD81" s="279"/>
      <c r="FE81" s="279"/>
      <c r="FF81" s="279"/>
      <c r="FG81" s="279"/>
      <c r="FH81" s="279"/>
      <c r="FI81" s="279"/>
      <c r="FJ81" s="279"/>
      <c r="FK81" s="279"/>
      <c r="FL81" s="279"/>
      <c r="FM81" s="279"/>
      <c r="FN81" s="279"/>
      <c r="FO81" s="279"/>
      <c r="FP81" s="279"/>
      <c r="FQ81" s="279"/>
      <c r="FR81" s="279"/>
      <c r="FS81" s="279"/>
      <c r="FT81" s="279"/>
      <c r="FU81" s="279"/>
      <c r="FV81" s="279"/>
      <c r="FW81" s="279"/>
      <c r="FX81" s="279"/>
      <c r="FY81" s="279"/>
      <c r="FZ81" s="279"/>
      <c r="GA81" s="279"/>
      <c r="GB81" s="279"/>
      <c r="GC81" s="279"/>
      <c r="GD81" s="279"/>
      <c r="GE81" s="279"/>
      <c r="GF81" s="279"/>
      <c r="GG81" s="279"/>
      <c r="GH81" s="279"/>
      <c r="GI81" s="279"/>
      <c r="GJ81" s="279"/>
      <c r="GK81" s="279"/>
      <c r="GL81" s="279"/>
      <c r="GM81" s="279"/>
      <c r="GN81" s="279"/>
      <c r="GO81" s="279"/>
      <c r="GP81" s="279"/>
      <c r="GQ81" s="279"/>
      <c r="GR81" s="279"/>
      <c r="GS81" s="279"/>
      <c r="GT81" s="279"/>
      <c r="GU81" s="279"/>
      <c r="GV81" s="279"/>
      <c r="GW81" s="279"/>
      <c r="GX81" s="279"/>
      <c r="GY81" s="279"/>
      <c r="GZ81" s="279"/>
      <c r="HA81" s="279"/>
      <c r="HB81" s="279"/>
      <c r="HC81" s="279"/>
      <c r="HD81" s="279"/>
      <c r="HE81" s="279"/>
      <c r="HF81" s="279"/>
      <c r="HG81" s="279"/>
      <c r="HH81" s="279"/>
      <c r="HI81" s="279"/>
      <c r="HJ81" s="279"/>
      <c r="HK81" s="279"/>
      <c r="HL81" s="279"/>
      <c r="HM81" s="279"/>
      <c r="HN81" s="279"/>
      <c r="HO81" s="279"/>
      <c r="HP81" s="279"/>
      <c r="HQ81" s="279"/>
      <c r="HR81" s="279"/>
      <c r="HS81" s="279"/>
      <c r="HT81" s="279"/>
      <c r="HU81" s="279"/>
      <c r="HV81" s="279"/>
      <c r="HW81" s="279"/>
      <c r="HX81" s="279"/>
      <c r="HY81" s="279"/>
      <c r="HZ81" s="279"/>
      <c r="IA81" s="279"/>
      <c r="IB81" s="279"/>
      <c r="IC81" s="279"/>
      <c r="ID81" s="279"/>
      <c r="IE81" s="279"/>
      <c r="IF81" s="279"/>
    </row>
    <row r="82" spans="1:240" s="280" customFormat="1" ht="329.25" customHeight="1" x14ac:dyDescent="0.2">
      <c r="A82" s="263">
        <f t="shared" si="3"/>
        <v>63</v>
      </c>
      <c r="B82" s="356" t="s">
        <v>98</v>
      </c>
      <c r="C82" s="357">
        <v>31202</v>
      </c>
      <c r="D82" s="266" t="s">
        <v>201</v>
      </c>
      <c r="E82" s="393">
        <v>3120204</v>
      </c>
      <c r="F82" s="373" t="s">
        <v>219</v>
      </c>
      <c r="G82" s="272" t="s">
        <v>106</v>
      </c>
      <c r="H82" s="356" t="s">
        <v>58</v>
      </c>
      <c r="I82" s="253">
        <v>1010000</v>
      </c>
      <c r="J82" s="253">
        <v>1010000</v>
      </c>
      <c r="K82" s="270">
        <v>42367</v>
      </c>
      <c r="L82" s="296">
        <v>42422</v>
      </c>
      <c r="M82" s="296">
        <v>42425</v>
      </c>
      <c r="N82" s="263">
        <v>365</v>
      </c>
      <c r="O82" s="296">
        <v>42790</v>
      </c>
      <c r="P82" s="315" t="s">
        <v>476</v>
      </c>
      <c r="Q82" s="518" t="s">
        <v>475</v>
      </c>
      <c r="R82" s="255" t="s">
        <v>110</v>
      </c>
      <c r="S82" s="318" t="s">
        <v>294</v>
      </c>
      <c r="T82" s="261" t="s">
        <v>793</v>
      </c>
      <c r="U82" s="275" t="s">
        <v>285</v>
      </c>
      <c r="V82" s="278"/>
      <c r="W82" s="277" t="s">
        <v>284</v>
      </c>
      <c r="X82" s="278"/>
      <c r="Y82" s="279"/>
      <c r="Z82" s="279"/>
      <c r="AA82" s="295"/>
      <c r="AB82" s="279"/>
      <c r="AC82" s="279"/>
      <c r="AD82" s="279"/>
      <c r="AE82" s="279"/>
      <c r="AF82" s="279"/>
      <c r="AG82" s="279"/>
      <c r="AH82" s="279"/>
      <c r="AI82" s="279"/>
      <c r="AJ82" s="279"/>
      <c r="AK82" s="279"/>
      <c r="AL82" s="279"/>
      <c r="AM82" s="279"/>
      <c r="AN82" s="279"/>
      <c r="AO82" s="279"/>
      <c r="AP82" s="279"/>
      <c r="AQ82" s="279"/>
      <c r="AR82" s="279"/>
      <c r="AS82" s="279"/>
      <c r="AT82" s="279"/>
      <c r="AU82" s="279"/>
      <c r="AV82" s="279"/>
      <c r="AW82" s="279"/>
      <c r="AX82" s="279"/>
      <c r="AY82" s="279"/>
      <c r="AZ82" s="279"/>
      <c r="BA82" s="279"/>
      <c r="BB82" s="279"/>
      <c r="BC82" s="279"/>
      <c r="BD82" s="279"/>
      <c r="BE82" s="279"/>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c r="CD82" s="279"/>
      <c r="CE82" s="279"/>
      <c r="CF82" s="279"/>
      <c r="CG82" s="279"/>
      <c r="CH82" s="279"/>
      <c r="CI82" s="279"/>
      <c r="CJ82" s="279"/>
      <c r="CK82" s="279"/>
      <c r="CL82" s="279"/>
      <c r="CM82" s="279"/>
      <c r="CN82" s="279"/>
      <c r="CO82" s="279"/>
      <c r="CP82" s="279"/>
      <c r="CQ82" s="279"/>
      <c r="CR82" s="279"/>
      <c r="CS82" s="279"/>
      <c r="CT82" s="279"/>
      <c r="CU82" s="279"/>
      <c r="CV82" s="279"/>
      <c r="CW82" s="279"/>
      <c r="CX82" s="279"/>
      <c r="CY82" s="279"/>
      <c r="CZ82" s="279"/>
      <c r="DA82" s="279"/>
      <c r="DB82" s="279"/>
      <c r="DC82" s="279"/>
      <c r="DD82" s="279"/>
      <c r="DE82" s="279"/>
      <c r="DF82" s="279"/>
      <c r="DG82" s="279"/>
      <c r="DH82" s="279"/>
      <c r="DI82" s="279"/>
      <c r="DJ82" s="279"/>
      <c r="DK82" s="279"/>
      <c r="DL82" s="279"/>
      <c r="DM82" s="279"/>
      <c r="DN82" s="279"/>
      <c r="DO82" s="279"/>
      <c r="DP82" s="279"/>
      <c r="DQ82" s="279"/>
      <c r="DR82" s="279"/>
      <c r="DS82" s="279"/>
      <c r="DT82" s="279"/>
      <c r="DU82" s="279"/>
      <c r="DV82" s="279"/>
      <c r="DW82" s="279"/>
      <c r="DX82" s="279"/>
      <c r="DY82" s="279"/>
      <c r="DZ82" s="279"/>
      <c r="EA82" s="279"/>
      <c r="EB82" s="279"/>
      <c r="EC82" s="279"/>
      <c r="ED82" s="279"/>
      <c r="EE82" s="279"/>
      <c r="EF82" s="279"/>
      <c r="EG82" s="279"/>
      <c r="EH82" s="279"/>
      <c r="EI82" s="279"/>
      <c r="EJ82" s="279"/>
      <c r="EK82" s="279"/>
      <c r="EL82" s="279"/>
      <c r="EM82" s="279"/>
      <c r="EN82" s="279"/>
      <c r="EO82" s="279"/>
      <c r="EP82" s="279"/>
      <c r="EQ82" s="279"/>
      <c r="ER82" s="279"/>
      <c r="ES82" s="279"/>
      <c r="ET82" s="279"/>
      <c r="EU82" s="279"/>
      <c r="EV82" s="279"/>
      <c r="EW82" s="279"/>
      <c r="EX82" s="279"/>
      <c r="EY82" s="279"/>
      <c r="EZ82" s="279"/>
      <c r="FA82" s="279"/>
      <c r="FB82" s="279"/>
      <c r="FC82" s="279"/>
      <c r="FD82" s="279"/>
      <c r="FE82" s="279"/>
      <c r="FF82" s="279"/>
      <c r="FG82" s="279"/>
      <c r="FH82" s="279"/>
      <c r="FI82" s="279"/>
      <c r="FJ82" s="279"/>
      <c r="FK82" s="279"/>
      <c r="FL82" s="279"/>
      <c r="FM82" s="279"/>
      <c r="FN82" s="279"/>
      <c r="FO82" s="279"/>
      <c r="FP82" s="279"/>
      <c r="FQ82" s="279"/>
      <c r="FR82" s="279"/>
      <c r="FS82" s="279"/>
      <c r="FT82" s="279"/>
      <c r="FU82" s="279"/>
      <c r="FV82" s="279"/>
      <c r="FW82" s="279"/>
      <c r="FX82" s="279"/>
      <c r="FY82" s="279"/>
      <c r="FZ82" s="279"/>
      <c r="GA82" s="279"/>
      <c r="GB82" s="279"/>
      <c r="GC82" s="279"/>
      <c r="GD82" s="279"/>
      <c r="GE82" s="279"/>
      <c r="GF82" s="279"/>
      <c r="GG82" s="279"/>
      <c r="GH82" s="279"/>
      <c r="GI82" s="279"/>
      <c r="GJ82" s="279"/>
      <c r="GK82" s="279"/>
      <c r="GL82" s="279"/>
      <c r="GM82" s="279"/>
      <c r="GN82" s="279"/>
      <c r="GO82" s="279"/>
      <c r="GP82" s="279"/>
      <c r="GQ82" s="279"/>
      <c r="GR82" s="279"/>
      <c r="GS82" s="279"/>
      <c r="GT82" s="279"/>
      <c r="GU82" s="279"/>
      <c r="GV82" s="279"/>
      <c r="GW82" s="279"/>
      <c r="GX82" s="279"/>
      <c r="GY82" s="279"/>
      <c r="GZ82" s="279"/>
      <c r="HA82" s="279"/>
      <c r="HB82" s="279"/>
      <c r="HC82" s="279"/>
      <c r="HD82" s="279"/>
      <c r="HE82" s="279"/>
      <c r="HF82" s="279"/>
      <c r="HG82" s="279"/>
      <c r="HH82" s="279"/>
      <c r="HI82" s="279"/>
      <c r="HJ82" s="279"/>
      <c r="HK82" s="279"/>
      <c r="HL82" s="279"/>
      <c r="HM82" s="279"/>
      <c r="HN82" s="279"/>
      <c r="HO82" s="279"/>
      <c r="HP82" s="279"/>
      <c r="HQ82" s="279"/>
      <c r="HR82" s="279"/>
      <c r="HS82" s="279"/>
      <c r="HT82" s="279"/>
      <c r="HU82" s="279"/>
      <c r="HV82" s="279"/>
      <c r="HW82" s="279"/>
      <c r="HX82" s="279"/>
      <c r="HY82" s="279"/>
      <c r="HZ82" s="279"/>
      <c r="IA82" s="279"/>
      <c r="IB82" s="279"/>
      <c r="IC82" s="279"/>
      <c r="ID82" s="279"/>
      <c r="IE82" s="279"/>
      <c r="IF82" s="279"/>
    </row>
    <row r="83" spans="1:240" s="294" customFormat="1" ht="209.25" customHeight="1" x14ac:dyDescent="0.2">
      <c r="A83" s="263">
        <f t="shared" si="3"/>
        <v>64</v>
      </c>
      <c r="B83" s="356" t="s">
        <v>98</v>
      </c>
      <c r="C83" s="301">
        <v>33</v>
      </c>
      <c r="D83" s="242" t="s">
        <v>24</v>
      </c>
      <c r="E83" s="370" t="s">
        <v>768</v>
      </c>
      <c r="F83" s="269" t="s">
        <v>769</v>
      </c>
      <c r="G83" s="272" t="s">
        <v>25</v>
      </c>
      <c r="H83" s="356" t="s">
        <v>26</v>
      </c>
      <c r="I83" s="252">
        <v>152720000</v>
      </c>
      <c r="J83" s="252">
        <v>152720000</v>
      </c>
      <c r="K83" s="270">
        <v>42418</v>
      </c>
      <c r="L83" s="270">
        <v>42563</v>
      </c>
      <c r="M83" s="270">
        <v>42579</v>
      </c>
      <c r="N83" s="301">
        <v>365</v>
      </c>
      <c r="O83" s="270">
        <v>42943</v>
      </c>
      <c r="P83" s="298" t="s">
        <v>111</v>
      </c>
      <c r="Q83" s="261" t="s">
        <v>856</v>
      </c>
      <c r="R83" s="255" t="s">
        <v>112</v>
      </c>
      <c r="S83" s="318" t="s">
        <v>701</v>
      </c>
      <c r="T83" s="261" t="s">
        <v>857</v>
      </c>
      <c r="U83" s="261" t="s">
        <v>285</v>
      </c>
      <c r="V83" s="278"/>
      <c r="W83" s="525" t="s">
        <v>599</v>
      </c>
      <c r="X83" s="278"/>
      <c r="Y83" s="279"/>
      <c r="Z83" s="279"/>
      <c r="AA83" s="279"/>
      <c r="AB83" s="279"/>
      <c r="AC83" s="279"/>
      <c r="AD83" s="279"/>
      <c r="AE83" s="279"/>
      <c r="AF83" s="279"/>
      <c r="AG83" s="279"/>
      <c r="AH83" s="279"/>
      <c r="AI83" s="279"/>
      <c r="AJ83" s="279"/>
      <c r="AK83" s="279"/>
      <c r="AL83" s="279"/>
      <c r="AM83" s="279"/>
      <c r="AN83" s="279"/>
      <c r="AO83" s="279"/>
      <c r="AP83" s="279"/>
      <c r="AQ83" s="279"/>
      <c r="AR83" s="279"/>
      <c r="AS83" s="279"/>
      <c r="AT83" s="279"/>
      <c r="AU83" s="279"/>
      <c r="AV83" s="279"/>
      <c r="AW83" s="279"/>
      <c r="AX83" s="279"/>
      <c r="AY83" s="279"/>
      <c r="AZ83" s="279"/>
      <c r="BA83" s="279"/>
      <c r="BB83" s="279"/>
      <c r="BC83" s="279"/>
      <c r="BD83" s="279"/>
      <c r="BE83" s="279"/>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c r="CD83" s="279"/>
      <c r="CE83" s="279"/>
      <c r="CF83" s="279"/>
      <c r="CG83" s="279"/>
      <c r="CH83" s="279"/>
      <c r="CI83" s="279"/>
      <c r="CJ83" s="279"/>
      <c r="CK83" s="279"/>
      <c r="CL83" s="279"/>
      <c r="CM83" s="279"/>
      <c r="CN83" s="279"/>
      <c r="CO83" s="279"/>
      <c r="CP83" s="279"/>
      <c r="CQ83" s="279"/>
      <c r="CR83" s="279"/>
      <c r="CS83" s="279"/>
      <c r="CT83" s="279"/>
      <c r="CU83" s="279"/>
      <c r="CV83" s="279"/>
      <c r="CW83" s="279"/>
      <c r="CX83" s="279"/>
      <c r="CY83" s="279"/>
      <c r="CZ83" s="279"/>
      <c r="DA83" s="279"/>
      <c r="DB83" s="279"/>
      <c r="DC83" s="279"/>
      <c r="DD83" s="279"/>
      <c r="DE83" s="279"/>
      <c r="DF83" s="279"/>
      <c r="DG83" s="279"/>
      <c r="DH83" s="279"/>
      <c r="DI83" s="279"/>
      <c r="DJ83" s="279"/>
      <c r="DK83" s="279"/>
      <c r="DL83" s="279"/>
      <c r="DM83" s="279"/>
      <c r="DN83" s="279"/>
      <c r="DO83" s="279"/>
      <c r="DP83" s="279"/>
      <c r="DQ83" s="279"/>
      <c r="DR83" s="279"/>
      <c r="DS83" s="279"/>
      <c r="DT83" s="279"/>
      <c r="DU83" s="279"/>
      <c r="DV83" s="279"/>
      <c r="DW83" s="279"/>
      <c r="DX83" s="279"/>
      <c r="DY83" s="279"/>
      <c r="DZ83" s="279"/>
      <c r="EA83" s="279"/>
      <c r="EB83" s="279"/>
      <c r="EC83" s="279"/>
      <c r="ED83" s="279"/>
      <c r="EE83" s="279"/>
      <c r="EF83" s="279"/>
      <c r="EG83" s="279"/>
      <c r="EH83" s="279"/>
      <c r="EI83" s="279"/>
      <c r="EJ83" s="279"/>
      <c r="EK83" s="279"/>
      <c r="EL83" s="279"/>
      <c r="EM83" s="279"/>
      <c r="EN83" s="279"/>
      <c r="EO83" s="279"/>
      <c r="EP83" s="279"/>
      <c r="EQ83" s="279"/>
      <c r="ER83" s="279"/>
      <c r="ES83" s="279"/>
      <c r="ET83" s="279"/>
      <c r="EU83" s="279"/>
      <c r="EV83" s="279"/>
      <c r="EW83" s="279"/>
      <c r="EX83" s="279"/>
      <c r="EY83" s="279"/>
      <c r="EZ83" s="279"/>
      <c r="FA83" s="279"/>
      <c r="FB83" s="279"/>
      <c r="FC83" s="279"/>
      <c r="FD83" s="279"/>
      <c r="FE83" s="279"/>
      <c r="FF83" s="279"/>
      <c r="FG83" s="279"/>
      <c r="FH83" s="279"/>
      <c r="FI83" s="279"/>
      <c r="FJ83" s="279"/>
      <c r="FK83" s="279"/>
      <c r="FL83" s="279"/>
      <c r="FM83" s="279"/>
      <c r="FN83" s="279"/>
      <c r="FO83" s="279"/>
      <c r="FP83" s="279"/>
      <c r="FQ83" s="279"/>
      <c r="FR83" s="279"/>
      <c r="FS83" s="279"/>
      <c r="FT83" s="279"/>
      <c r="FU83" s="279"/>
      <c r="FV83" s="279"/>
      <c r="FW83" s="279"/>
      <c r="FX83" s="279"/>
      <c r="FY83" s="279"/>
      <c r="FZ83" s="279"/>
      <c r="GA83" s="279"/>
      <c r="GB83" s="279"/>
      <c r="GC83" s="279"/>
      <c r="GD83" s="279"/>
      <c r="GE83" s="279"/>
      <c r="GF83" s="279"/>
      <c r="GG83" s="279"/>
      <c r="GH83" s="279"/>
      <c r="GI83" s="279"/>
      <c r="GJ83" s="279"/>
      <c r="GK83" s="279"/>
      <c r="GL83" s="279"/>
      <c r="GM83" s="279"/>
      <c r="GN83" s="279"/>
      <c r="GO83" s="279"/>
      <c r="GP83" s="279"/>
      <c r="GQ83" s="279"/>
      <c r="GR83" s="279"/>
      <c r="GS83" s="279"/>
      <c r="GT83" s="279"/>
      <c r="GU83" s="279"/>
      <c r="GV83" s="279"/>
      <c r="GW83" s="279"/>
      <c r="GX83" s="279"/>
      <c r="GY83" s="279"/>
      <c r="GZ83" s="279"/>
      <c r="HA83" s="279"/>
      <c r="HB83" s="279"/>
      <c r="HC83" s="279"/>
      <c r="HD83" s="279"/>
      <c r="HE83" s="279"/>
      <c r="HF83" s="279"/>
      <c r="HG83" s="279"/>
      <c r="HH83" s="279"/>
      <c r="HI83" s="279"/>
      <c r="HJ83" s="279"/>
      <c r="HK83" s="279"/>
      <c r="HL83" s="279"/>
      <c r="HM83" s="279"/>
      <c r="HN83" s="279"/>
      <c r="HO83" s="279"/>
      <c r="HP83" s="279"/>
      <c r="HQ83" s="279"/>
      <c r="HR83" s="279"/>
      <c r="HS83" s="279"/>
      <c r="HT83" s="279"/>
      <c r="HU83" s="279"/>
      <c r="HV83" s="279"/>
      <c r="HW83" s="279"/>
      <c r="HX83" s="279"/>
      <c r="HY83" s="279"/>
      <c r="HZ83" s="279"/>
      <c r="IA83" s="279"/>
      <c r="IB83" s="279"/>
      <c r="IC83" s="279"/>
      <c r="ID83" s="279"/>
      <c r="IE83" s="279"/>
      <c r="IF83" s="279"/>
    </row>
    <row r="84" spans="1:240" s="294" customFormat="1" ht="167.25" customHeight="1" x14ac:dyDescent="0.2">
      <c r="A84" s="263">
        <f t="shared" si="3"/>
        <v>65</v>
      </c>
      <c r="B84" s="356" t="s">
        <v>98</v>
      </c>
      <c r="C84" s="301">
        <v>33</v>
      </c>
      <c r="D84" s="242" t="s">
        <v>24</v>
      </c>
      <c r="E84" s="370" t="s">
        <v>768</v>
      </c>
      <c r="F84" s="269" t="s">
        <v>769</v>
      </c>
      <c r="G84" s="272" t="s">
        <v>25</v>
      </c>
      <c r="H84" s="356" t="s">
        <v>26</v>
      </c>
      <c r="I84" s="252">
        <v>97280000</v>
      </c>
      <c r="J84" s="252"/>
      <c r="K84" s="270">
        <v>42566</v>
      </c>
      <c r="L84" s="270">
        <f>K84+90</f>
        <v>42656</v>
      </c>
      <c r="M84" s="270">
        <f>L84+5</f>
        <v>42661</v>
      </c>
      <c r="N84" s="301">
        <v>365</v>
      </c>
      <c r="O84" s="270">
        <f>+M84+N84</f>
        <v>43026</v>
      </c>
      <c r="P84" s="298" t="s">
        <v>713</v>
      </c>
      <c r="Q84" s="529" t="s">
        <v>918</v>
      </c>
      <c r="R84" s="261" t="s">
        <v>112</v>
      </c>
      <c r="S84" s="318" t="s">
        <v>701</v>
      </c>
      <c r="T84" s="261" t="s">
        <v>858</v>
      </c>
      <c r="U84" s="277"/>
      <c r="V84" s="278"/>
      <c r="W84" s="525"/>
      <c r="X84" s="278"/>
      <c r="Y84" s="279"/>
      <c r="Z84" s="279"/>
      <c r="AA84" s="279"/>
      <c r="AB84" s="279"/>
      <c r="AC84" s="279"/>
      <c r="AD84" s="279"/>
      <c r="AE84" s="279"/>
      <c r="AF84" s="279"/>
      <c r="AG84" s="279"/>
      <c r="AH84" s="279"/>
      <c r="AI84" s="279"/>
      <c r="AJ84" s="279"/>
      <c r="AK84" s="279"/>
      <c r="AL84" s="279"/>
      <c r="AM84" s="279"/>
      <c r="AN84" s="279"/>
      <c r="AO84" s="279"/>
      <c r="AP84" s="279"/>
      <c r="AQ84" s="279"/>
      <c r="AR84" s="279"/>
      <c r="AS84" s="279"/>
      <c r="AT84" s="279"/>
      <c r="AU84" s="279"/>
      <c r="AV84" s="279"/>
      <c r="AW84" s="279"/>
      <c r="AX84" s="279"/>
      <c r="AY84" s="279"/>
      <c r="AZ84" s="279"/>
      <c r="BA84" s="279"/>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c r="DF84" s="279"/>
      <c r="DG84" s="279"/>
      <c r="DH84" s="279"/>
      <c r="DI84" s="279"/>
      <c r="DJ84" s="279"/>
      <c r="DK84" s="279"/>
      <c r="DL84" s="279"/>
      <c r="DM84" s="279"/>
      <c r="DN84" s="279"/>
      <c r="DO84" s="279"/>
      <c r="DP84" s="279"/>
      <c r="DQ84" s="279"/>
      <c r="DR84" s="279"/>
      <c r="DS84" s="279"/>
      <c r="DT84" s="279"/>
      <c r="DU84" s="279"/>
      <c r="DV84" s="279"/>
      <c r="DW84" s="279"/>
      <c r="DX84" s="279"/>
      <c r="DY84" s="279"/>
      <c r="DZ84" s="279"/>
      <c r="EA84" s="279"/>
      <c r="EB84" s="279"/>
      <c r="EC84" s="279"/>
      <c r="ED84" s="279"/>
      <c r="EE84" s="279"/>
      <c r="EF84" s="279"/>
      <c r="EG84" s="279"/>
      <c r="EH84" s="279"/>
      <c r="EI84" s="279"/>
      <c r="EJ84" s="279"/>
      <c r="EK84" s="279"/>
      <c r="EL84" s="279"/>
      <c r="EM84" s="279"/>
      <c r="EN84" s="279"/>
      <c r="EO84" s="279"/>
      <c r="EP84" s="279"/>
      <c r="EQ84" s="279"/>
      <c r="ER84" s="279"/>
      <c r="ES84" s="279"/>
      <c r="ET84" s="279"/>
      <c r="EU84" s="279"/>
      <c r="EV84" s="279"/>
      <c r="EW84" s="279"/>
      <c r="EX84" s="279"/>
      <c r="EY84" s="279"/>
      <c r="EZ84" s="279"/>
      <c r="FA84" s="279"/>
      <c r="FB84" s="279"/>
      <c r="FC84" s="279"/>
      <c r="FD84" s="279"/>
      <c r="FE84" s="279"/>
      <c r="FF84" s="279"/>
      <c r="FG84" s="279"/>
      <c r="FH84" s="279"/>
      <c r="FI84" s="279"/>
      <c r="FJ84" s="279"/>
      <c r="FK84" s="279"/>
      <c r="FL84" s="279"/>
      <c r="FM84" s="279"/>
      <c r="FN84" s="279"/>
      <c r="FO84" s="279"/>
      <c r="FP84" s="279"/>
      <c r="FQ84" s="279"/>
      <c r="FR84" s="279"/>
      <c r="FS84" s="279"/>
      <c r="FT84" s="279"/>
      <c r="FU84" s="279"/>
      <c r="FV84" s="279"/>
      <c r="FW84" s="279"/>
      <c r="FX84" s="279"/>
      <c r="FY84" s="279"/>
      <c r="FZ84" s="279"/>
      <c r="GA84" s="279"/>
      <c r="GB84" s="279"/>
      <c r="GC84" s="279"/>
      <c r="GD84" s="279"/>
      <c r="GE84" s="279"/>
      <c r="GF84" s="279"/>
      <c r="GG84" s="279"/>
      <c r="GH84" s="279"/>
      <c r="GI84" s="279"/>
      <c r="GJ84" s="279"/>
      <c r="GK84" s="279"/>
      <c r="GL84" s="279"/>
      <c r="GM84" s="279"/>
      <c r="GN84" s="279"/>
      <c r="GO84" s="279"/>
      <c r="GP84" s="279"/>
      <c r="GQ84" s="279"/>
      <c r="GR84" s="279"/>
      <c r="GS84" s="279"/>
      <c r="GT84" s="279"/>
      <c r="GU84" s="279"/>
      <c r="GV84" s="279"/>
      <c r="GW84" s="279"/>
      <c r="GX84" s="279"/>
      <c r="GY84" s="279"/>
      <c r="GZ84" s="279"/>
      <c r="HA84" s="279"/>
      <c r="HB84" s="279"/>
      <c r="HC84" s="279"/>
      <c r="HD84" s="279"/>
      <c r="HE84" s="279"/>
      <c r="HF84" s="279"/>
      <c r="HG84" s="279"/>
      <c r="HH84" s="279"/>
      <c r="HI84" s="279"/>
      <c r="HJ84" s="279"/>
      <c r="HK84" s="279"/>
      <c r="HL84" s="279"/>
      <c r="HM84" s="279"/>
      <c r="HN84" s="279"/>
      <c r="HO84" s="279"/>
      <c r="HP84" s="279"/>
      <c r="HQ84" s="279"/>
      <c r="HR84" s="279"/>
      <c r="HS84" s="279"/>
      <c r="HT84" s="279"/>
      <c r="HU84" s="279"/>
      <c r="HV84" s="279"/>
      <c r="HW84" s="279"/>
      <c r="HX84" s="279"/>
      <c r="HY84" s="279"/>
      <c r="HZ84" s="279"/>
      <c r="IA84" s="279"/>
      <c r="IB84" s="279"/>
      <c r="IC84" s="279"/>
      <c r="ID84" s="279"/>
      <c r="IE84" s="279"/>
      <c r="IF84" s="279"/>
    </row>
    <row r="85" spans="1:240" s="280" customFormat="1" ht="167.25" customHeight="1" x14ac:dyDescent="0.2">
      <c r="A85" s="263">
        <f t="shared" si="3"/>
        <v>66</v>
      </c>
      <c r="B85" s="264" t="s">
        <v>130</v>
      </c>
      <c r="C85" s="265" t="s">
        <v>113</v>
      </c>
      <c r="D85" s="266" t="s">
        <v>114</v>
      </c>
      <c r="E85" s="348">
        <v>3120102</v>
      </c>
      <c r="F85" s="268" t="s">
        <v>115</v>
      </c>
      <c r="G85" s="269" t="s">
        <v>25</v>
      </c>
      <c r="H85" s="242" t="s">
        <v>19</v>
      </c>
      <c r="I85" s="251">
        <f>190000000-100000000</f>
        <v>90000000</v>
      </c>
      <c r="J85" s="251"/>
      <c r="K85" s="270">
        <v>42563</v>
      </c>
      <c r="L85" s="260">
        <v>42613</v>
      </c>
      <c r="M85" s="260">
        <v>42587</v>
      </c>
      <c r="N85" s="271">
        <v>120</v>
      </c>
      <c r="O85" s="260">
        <f>+M85+N85</f>
        <v>42707</v>
      </c>
      <c r="P85" s="298" t="s">
        <v>235</v>
      </c>
      <c r="Q85" s="273" t="s">
        <v>801</v>
      </c>
      <c r="R85" s="274" t="s">
        <v>116</v>
      </c>
      <c r="S85" s="275" t="s">
        <v>292</v>
      </c>
      <c r="T85" s="524" t="s">
        <v>800</v>
      </c>
      <c r="U85" s="371"/>
      <c r="V85" s="278"/>
      <c r="W85" s="525"/>
      <c r="X85" s="278"/>
      <c r="Y85" s="279"/>
      <c r="Z85" s="279"/>
      <c r="AA85" s="279"/>
      <c r="AB85" s="279"/>
      <c r="AC85" s="279"/>
      <c r="AD85" s="279"/>
      <c r="AE85" s="279"/>
      <c r="AF85" s="279"/>
      <c r="AG85" s="279"/>
      <c r="AH85" s="279"/>
      <c r="AI85" s="279"/>
      <c r="AJ85" s="279"/>
      <c r="AK85" s="279"/>
      <c r="AL85" s="279"/>
      <c r="AM85" s="279"/>
      <c r="AN85" s="279"/>
      <c r="AO85" s="279"/>
      <c r="AP85" s="279"/>
      <c r="AQ85" s="279"/>
      <c r="AR85" s="279"/>
      <c r="AS85" s="279"/>
      <c r="AT85" s="279"/>
      <c r="AU85" s="279"/>
      <c r="AV85" s="279"/>
      <c r="AW85" s="279"/>
      <c r="AX85" s="279"/>
      <c r="AY85" s="279"/>
      <c r="AZ85" s="279"/>
      <c r="BA85" s="279"/>
      <c r="BB85" s="279"/>
      <c r="BC85" s="279"/>
      <c r="BD85" s="279"/>
      <c r="BE85" s="279"/>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c r="CD85" s="279"/>
      <c r="CE85" s="279"/>
      <c r="CF85" s="279"/>
      <c r="CG85" s="279"/>
      <c r="CH85" s="279"/>
      <c r="CI85" s="279"/>
      <c r="CJ85" s="279"/>
      <c r="CK85" s="279"/>
      <c r="CL85" s="279"/>
      <c r="CM85" s="279"/>
      <c r="CN85" s="279"/>
      <c r="CO85" s="279"/>
      <c r="CP85" s="279"/>
      <c r="CQ85" s="279"/>
      <c r="CR85" s="279"/>
      <c r="CS85" s="279"/>
      <c r="CT85" s="279"/>
      <c r="CU85" s="279"/>
      <c r="CV85" s="279"/>
      <c r="CW85" s="279"/>
      <c r="CX85" s="279"/>
      <c r="CY85" s="279"/>
      <c r="CZ85" s="279"/>
      <c r="DA85" s="279"/>
      <c r="DB85" s="279"/>
      <c r="DC85" s="279"/>
      <c r="DD85" s="279"/>
      <c r="DE85" s="279"/>
      <c r="DF85" s="279"/>
      <c r="DG85" s="279"/>
      <c r="DH85" s="279"/>
      <c r="DI85" s="279"/>
      <c r="DJ85" s="279"/>
      <c r="DK85" s="279"/>
      <c r="DL85" s="279"/>
      <c r="DM85" s="279"/>
      <c r="DN85" s="279"/>
      <c r="DO85" s="279"/>
      <c r="DP85" s="279"/>
      <c r="DQ85" s="279"/>
      <c r="DR85" s="279"/>
      <c r="DS85" s="279"/>
      <c r="DT85" s="279"/>
      <c r="DU85" s="279"/>
      <c r="DV85" s="279"/>
      <c r="DW85" s="279"/>
      <c r="DX85" s="279"/>
      <c r="DY85" s="279"/>
      <c r="DZ85" s="279"/>
      <c r="EA85" s="279"/>
      <c r="EB85" s="279"/>
      <c r="EC85" s="279"/>
      <c r="ED85" s="279"/>
      <c r="EE85" s="279"/>
      <c r="EF85" s="279"/>
      <c r="EG85" s="279"/>
      <c r="EH85" s="279"/>
      <c r="EI85" s="279"/>
      <c r="EJ85" s="279"/>
      <c r="EK85" s="279"/>
      <c r="EL85" s="279"/>
      <c r="EM85" s="279"/>
      <c r="EN85" s="279"/>
      <c r="EO85" s="279"/>
      <c r="EP85" s="279"/>
      <c r="EQ85" s="279"/>
      <c r="ER85" s="279"/>
      <c r="ES85" s="279"/>
      <c r="ET85" s="279"/>
      <c r="EU85" s="279"/>
      <c r="EV85" s="279"/>
      <c r="EW85" s="279"/>
      <c r="EX85" s="279"/>
      <c r="EY85" s="279"/>
      <c r="EZ85" s="279"/>
      <c r="FA85" s="279"/>
      <c r="FB85" s="279"/>
      <c r="FC85" s="279"/>
      <c r="FD85" s="279"/>
      <c r="FE85" s="279"/>
      <c r="FF85" s="279"/>
      <c r="FG85" s="279"/>
      <c r="FH85" s="279"/>
      <c r="FI85" s="279"/>
      <c r="FJ85" s="279"/>
      <c r="FK85" s="279"/>
      <c r="FL85" s="279"/>
      <c r="FM85" s="279"/>
      <c r="FN85" s="279"/>
      <c r="FO85" s="279"/>
      <c r="FP85" s="279"/>
      <c r="FQ85" s="279"/>
      <c r="FR85" s="279"/>
      <c r="FS85" s="279"/>
      <c r="FT85" s="279"/>
      <c r="FU85" s="279"/>
      <c r="FV85" s="279"/>
      <c r="FW85" s="279"/>
      <c r="FX85" s="279"/>
      <c r="FY85" s="279"/>
      <c r="FZ85" s="279"/>
      <c r="GA85" s="279"/>
      <c r="GB85" s="279"/>
      <c r="GC85" s="279"/>
      <c r="GD85" s="279"/>
      <c r="GE85" s="279"/>
      <c r="GF85" s="279"/>
      <c r="GG85" s="279"/>
      <c r="GH85" s="279"/>
      <c r="GI85" s="279"/>
      <c r="GJ85" s="279"/>
      <c r="GK85" s="279"/>
      <c r="GL85" s="279"/>
      <c r="GM85" s="279"/>
      <c r="GN85" s="279"/>
      <c r="GO85" s="279"/>
      <c r="GP85" s="279"/>
      <c r="GQ85" s="279"/>
      <c r="GR85" s="279"/>
      <c r="GS85" s="279"/>
      <c r="GT85" s="279"/>
      <c r="GU85" s="279"/>
      <c r="GV85" s="279"/>
      <c r="GW85" s="279"/>
      <c r="GX85" s="279"/>
      <c r="GY85" s="279"/>
      <c r="GZ85" s="279"/>
      <c r="HA85" s="279"/>
      <c r="HB85" s="279"/>
      <c r="HC85" s="279"/>
      <c r="HD85" s="279"/>
      <c r="HE85" s="279"/>
      <c r="HF85" s="279"/>
      <c r="HG85" s="279"/>
      <c r="HH85" s="279"/>
      <c r="HI85" s="279"/>
      <c r="HJ85" s="279"/>
      <c r="HK85" s="279"/>
      <c r="HL85" s="279"/>
      <c r="HM85" s="279"/>
      <c r="HN85" s="279"/>
      <c r="HO85" s="279"/>
      <c r="HP85" s="279"/>
      <c r="HQ85" s="279"/>
      <c r="HR85" s="279"/>
      <c r="HS85" s="279"/>
      <c r="HT85" s="279"/>
      <c r="HU85" s="279"/>
      <c r="HV85" s="279"/>
      <c r="HW85" s="279"/>
      <c r="HX85" s="279"/>
      <c r="HY85" s="279"/>
      <c r="HZ85" s="279"/>
      <c r="IA85" s="279"/>
      <c r="IB85" s="279"/>
      <c r="IC85" s="279"/>
      <c r="ID85" s="279"/>
      <c r="IE85" s="279"/>
      <c r="IF85" s="279"/>
    </row>
    <row r="86" spans="1:240" s="415" customFormat="1" ht="118.5" customHeight="1" x14ac:dyDescent="0.2">
      <c r="A86" s="263">
        <f t="shared" si="3"/>
        <v>67</v>
      </c>
      <c r="B86" s="264" t="s">
        <v>130</v>
      </c>
      <c r="C86" s="265" t="s">
        <v>113</v>
      </c>
      <c r="D86" s="266" t="s">
        <v>114</v>
      </c>
      <c r="E86" s="393">
        <v>3120104</v>
      </c>
      <c r="F86" s="268" t="s">
        <v>117</v>
      </c>
      <c r="G86" s="269" t="s">
        <v>25</v>
      </c>
      <c r="H86" s="242" t="s">
        <v>19</v>
      </c>
      <c r="I86" s="251">
        <v>230000000</v>
      </c>
      <c r="J86" s="251"/>
      <c r="K86" s="270">
        <v>42517</v>
      </c>
      <c r="L86" s="260">
        <f>K86+90</f>
        <v>42607</v>
      </c>
      <c r="M86" s="260">
        <f>L86+5</f>
        <v>42612</v>
      </c>
      <c r="N86" s="271">
        <v>180</v>
      </c>
      <c r="O86" s="260">
        <f>M86+N86</f>
        <v>42792</v>
      </c>
      <c r="P86" s="360" t="s">
        <v>236</v>
      </c>
      <c r="Q86" s="273" t="s">
        <v>118</v>
      </c>
      <c r="R86" s="274" t="s">
        <v>119</v>
      </c>
      <c r="S86" s="275" t="s">
        <v>292</v>
      </c>
      <c r="T86" s="371"/>
      <c r="U86" s="371"/>
      <c r="V86" s="278"/>
      <c r="W86" s="278"/>
      <c r="X86" s="278"/>
      <c r="Y86" s="279"/>
      <c r="Z86" s="279"/>
      <c r="AA86" s="279"/>
      <c r="AB86" s="279"/>
      <c r="AC86" s="279"/>
      <c r="AD86" s="279"/>
      <c r="AE86" s="279"/>
      <c r="AF86" s="279"/>
      <c r="AG86" s="279"/>
      <c r="AH86" s="279"/>
      <c r="AI86" s="279"/>
      <c r="AJ86" s="279"/>
      <c r="AK86" s="279"/>
      <c r="AL86" s="279"/>
      <c r="AM86" s="279"/>
      <c r="AN86" s="279"/>
      <c r="AO86" s="279"/>
      <c r="AP86" s="279"/>
      <c r="AQ86" s="279"/>
      <c r="AR86" s="279"/>
      <c r="AS86" s="279"/>
      <c r="AT86" s="279"/>
      <c r="AU86" s="279"/>
      <c r="AV86" s="279"/>
      <c r="AW86" s="279"/>
      <c r="AX86" s="279"/>
      <c r="AY86" s="279"/>
      <c r="AZ86" s="279"/>
      <c r="BA86" s="279"/>
      <c r="BB86" s="279"/>
      <c r="BC86" s="279"/>
      <c r="BD86" s="279"/>
      <c r="BE86" s="279"/>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c r="CD86" s="279"/>
      <c r="CE86" s="279"/>
      <c r="CF86" s="279"/>
      <c r="CG86" s="279"/>
      <c r="CH86" s="279"/>
      <c r="CI86" s="279"/>
      <c r="CJ86" s="279"/>
      <c r="CK86" s="279"/>
      <c r="CL86" s="279"/>
      <c r="CM86" s="279"/>
      <c r="CN86" s="279"/>
      <c r="CO86" s="279"/>
      <c r="CP86" s="279"/>
      <c r="CQ86" s="279"/>
      <c r="CR86" s="279"/>
      <c r="CS86" s="279"/>
      <c r="CT86" s="279"/>
      <c r="CU86" s="279"/>
      <c r="CV86" s="279"/>
      <c r="CW86" s="279"/>
      <c r="CX86" s="279"/>
      <c r="CY86" s="279"/>
      <c r="CZ86" s="279"/>
      <c r="DA86" s="279"/>
      <c r="DB86" s="279"/>
      <c r="DC86" s="279"/>
      <c r="DD86" s="279"/>
      <c r="DE86" s="279"/>
      <c r="DF86" s="279"/>
      <c r="DG86" s="279"/>
      <c r="DH86" s="279"/>
      <c r="DI86" s="279"/>
      <c r="DJ86" s="279"/>
      <c r="DK86" s="279"/>
      <c r="DL86" s="279"/>
      <c r="DM86" s="279"/>
      <c r="DN86" s="279"/>
      <c r="DO86" s="279"/>
      <c r="DP86" s="279"/>
      <c r="DQ86" s="279"/>
      <c r="DR86" s="279"/>
      <c r="DS86" s="279"/>
      <c r="DT86" s="279"/>
      <c r="DU86" s="279"/>
      <c r="DV86" s="279"/>
      <c r="DW86" s="279"/>
      <c r="DX86" s="279"/>
      <c r="DY86" s="279"/>
      <c r="DZ86" s="279"/>
      <c r="EA86" s="279"/>
      <c r="EB86" s="279"/>
      <c r="EC86" s="279"/>
      <c r="ED86" s="279"/>
      <c r="EE86" s="279"/>
      <c r="EF86" s="279"/>
      <c r="EG86" s="279"/>
      <c r="EH86" s="279"/>
      <c r="EI86" s="279"/>
      <c r="EJ86" s="279"/>
      <c r="EK86" s="279"/>
      <c r="EL86" s="279"/>
      <c r="EM86" s="279"/>
      <c r="EN86" s="279"/>
      <c r="EO86" s="279"/>
      <c r="EP86" s="279"/>
      <c r="EQ86" s="279"/>
      <c r="ER86" s="279"/>
      <c r="ES86" s="279"/>
      <c r="ET86" s="279"/>
      <c r="EU86" s="279"/>
      <c r="EV86" s="279"/>
      <c r="EW86" s="279"/>
      <c r="EX86" s="279"/>
      <c r="EY86" s="279"/>
      <c r="EZ86" s="279"/>
      <c r="FA86" s="279"/>
      <c r="FB86" s="279"/>
      <c r="FC86" s="279"/>
      <c r="FD86" s="279"/>
      <c r="FE86" s="279"/>
      <c r="FF86" s="279"/>
      <c r="FG86" s="279"/>
      <c r="FH86" s="279"/>
      <c r="FI86" s="279"/>
      <c r="FJ86" s="279"/>
      <c r="FK86" s="279"/>
      <c r="FL86" s="279"/>
      <c r="FM86" s="279"/>
      <c r="FN86" s="279"/>
      <c r="FO86" s="279"/>
      <c r="FP86" s="279"/>
      <c r="FQ86" s="279"/>
      <c r="FR86" s="279"/>
      <c r="FS86" s="279"/>
      <c r="FT86" s="279"/>
      <c r="FU86" s="279"/>
      <c r="FV86" s="279"/>
      <c r="FW86" s="279"/>
      <c r="FX86" s="279"/>
      <c r="FY86" s="279"/>
      <c r="FZ86" s="279"/>
      <c r="GA86" s="279"/>
      <c r="GB86" s="279"/>
      <c r="GC86" s="279"/>
      <c r="GD86" s="279"/>
      <c r="GE86" s="279"/>
      <c r="GF86" s="279"/>
      <c r="GG86" s="279"/>
      <c r="GH86" s="279"/>
      <c r="GI86" s="279"/>
      <c r="GJ86" s="279"/>
      <c r="GK86" s="279"/>
      <c r="GL86" s="279"/>
      <c r="GM86" s="279"/>
      <c r="GN86" s="279"/>
      <c r="GO86" s="279"/>
      <c r="GP86" s="279"/>
      <c r="GQ86" s="279"/>
      <c r="GR86" s="279"/>
      <c r="GS86" s="279"/>
      <c r="GT86" s="279"/>
      <c r="GU86" s="279"/>
      <c r="GV86" s="279"/>
      <c r="GW86" s="279"/>
      <c r="GX86" s="279"/>
      <c r="GY86" s="279"/>
      <c r="GZ86" s="279"/>
      <c r="HA86" s="279"/>
      <c r="HB86" s="279"/>
      <c r="HC86" s="279"/>
      <c r="HD86" s="279"/>
      <c r="HE86" s="279"/>
      <c r="HF86" s="279"/>
      <c r="HG86" s="279"/>
      <c r="HH86" s="279"/>
      <c r="HI86" s="279"/>
      <c r="HJ86" s="279"/>
      <c r="HK86" s="279"/>
      <c r="HL86" s="279"/>
      <c r="HM86" s="279"/>
      <c r="HN86" s="279"/>
      <c r="HO86" s="279"/>
      <c r="HP86" s="279"/>
      <c r="HQ86" s="279"/>
      <c r="HR86" s="279"/>
      <c r="HS86" s="279"/>
      <c r="HT86" s="279"/>
      <c r="HU86" s="279"/>
      <c r="HV86" s="279"/>
      <c r="HW86" s="279"/>
      <c r="HX86" s="279"/>
      <c r="HY86" s="279"/>
      <c r="HZ86" s="279"/>
      <c r="IA86" s="279"/>
      <c r="IB86" s="279"/>
      <c r="IC86" s="279"/>
      <c r="ID86" s="279"/>
      <c r="IE86" s="279"/>
      <c r="IF86" s="279"/>
    </row>
    <row r="87" spans="1:240" s="415" customFormat="1" ht="165.75" customHeight="1" x14ac:dyDescent="0.2">
      <c r="A87" s="263">
        <f t="shared" si="3"/>
        <v>68</v>
      </c>
      <c r="B87" s="264" t="s">
        <v>130</v>
      </c>
      <c r="C87" s="265" t="s">
        <v>113</v>
      </c>
      <c r="D87" s="266" t="s">
        <v>201</v>
      </c>
      <c r="E87" s="265">
        <v>312020501</v>
      </c>
      <c r="F87" s="268" t="s">
        <v>79</v>
      </c>
      <c r="G87" s="269" t="s">
        <v>25</v>
      </c>
      <c r="H87" s="242" t="s">
        <v>26</v>
      </c>
      <c r="I87" s="251">
        <v>50000000</v>
      </c>
      <c r="J87" s="251"/>
      <c r="K87" s="270">
        <v>42531</v>
      </c>
      <c r="L87" s="260">
        <f>K87+60</f>
        <v>42591</v>
      </c>
      <c r="M87" s="260">
        <f>L87+5</f>
        <v>42596</v>
      </c>
      <c r="N87" s="271">
        <v>120</v>
      </c>
      <c r="O87" s="260">
        <f>M87+N87</f>
        <v>42716</v>
      </c>
      <c r="P87" s="405" t="s">
        <v>237</v>
      </c>
      <c r="Q87" s="273" t="s">
        <v>120</v>
      </c>
      <c r="R87" s="274" t="s">
        <v>121</v>
      </c>
      <c r="S87" s="275" t="s">
        <v>292</v>
      </c>
      <c r="T87" s="278"/>
      <c r="U87" s="371"/>
      <c r="V87" s="278"/>
      <c r="W87" s="278"/>
      <c r="X87" s="278"/>
      <c r="Y87" s="279"/>
      <c r="Z87" s="279"/>
      <c r="AA87" s="279"/>
      <c r="AB87" s="279"/>
      <c r="AC87" s="279"/>
      <c r="AD87" s="279"/>
      <c r="AE87" s="279"/>
      <c r="AF87" s="279"/>
      <c r="AG87" s="279"/>
      <c r="AH87" s="279"/>
      <c r="AI87" s="279"/>
      <c r="AJ87" s="279"/>
      <c r="AK87" s="279"/>
      <c r="AL87" s="279"/>
      <c r="AM87" s="279"/>
      <c r="AN87" s="279"/>
      <c r="AO87" s="279"/>
      <c r="AP87" s="279"/>
      <c r="AQ87" s="279"/>
      <c r="AR87" s="279"/>
      <c r="AS87" s="279"/>
      <c r="AT87" s="279"/>
      <c r="AU87" s="279"/>
      <c r="AV87" s="279"/>
      <c r="AW87" s="279"/>
      <c r="AX87" s="279"/>
      <c r="AY87" s="279"/>
      <c r="AZ87" s="279"/>
      <c r="BA87" s="279"/>
      <c r="BB87" s="279"/>
      <c r="BC87" s="279"/>
      <c r="BD87" s="279"/>
      <c r="BE87" s="279"/>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c r="CD87" s="279"/>
      <c r="CE87" s="279"/>
      <c r="CF87" s="279"/>
      <c r="CG87" s="279"/>
      <c r="CH87" s="279"/>
      <c r="CI87" s="279"/>
      <c r="CJ87" s="279"/>
      <c r="CK87" s="279"/>
      <c r="CL87" s="279"/>
      <c r="CM87" s="279"/>
      <c r="CN87" s="279"/>
      <c r="CO87" s="279"/>
      <c r="CP87" s="279"/>
      <c r="CQ87" s="279"/>
      <c r="CR87" s="279"/>
      <c r="CS87" s="279"/>
      <c r="CT87" s="279"/>
      <c r="CU87" s="279"/>
      <c r="CV87" s="279"/>
      <c r="CW87" s="279"/>
      <c r="CX87" s="279"/>
      <c r="CY87" s="279"/>
      <c r="CZ87" s="279"/>
      <c r="DA87" s="279"/>
      <c r="DB87" s="279"/>
      <c r="DC87" s="279"/>
      <c r="DD87" s="279"/>
      <c r="DE87" s="279"/>
      <c r="DF87" s="279"/>
      <c r="DG87" s="279"/>
      <c r="DH87" s="279"/>
      <c r="DI87" s="279"/>
      <c r="DJ87" s="279"/>
      <c r="DK87" s="279"/>
      <c r="DL87" s="279"/>
      <c r="DM87" s="279"/>
      <c r="DN87" s="279"/>
      <c r="DO87" s="279"/>
      <c r="DP87" s="279"/>
      <c r="DQ87" s="279"/>
      <c r="DR87" s="279"/>
      <c r="DS87" s="279"/>
      <c r="DT87" s="279"/>
      <c r="DU87" s="279"/>
      <c r="DV87" s="279"/>
      <c r="DW87" s="279"/>
      <c r="DX87" s="279"/>
      <c r="DY87" s="279"/>
      <c r="DZ87" s="279"/>
      <c r="EA87" s="279"/>
      <c r="EB87" s="279"/>
      <c r="EC87" s="279"/>
      <c r="ED87" s="279"/>
      <c r="EE87" s="279"/>
      <c r="EF87" s="279"/>
      <c r="EG87" s="279"/>
      <c r="EH87" s="279"/>
      <c r="EI87" s="279"/>
      <c r="EJ87" s="279"/>
      <c r="EK87" s="279"/>
      <c r="EL87" s="279"/>
      <c r="EM87" s="279"/>
      <c r="EN87" s="279"/>
      <c r="EO87" s="279"/>
      <c r="EP87" s="279"/>
      <c r="EQ87" s="279"/>
      <c r="ER87" s="279"/>
      <c r="ES87" s="279"/>
      <c r="ET87" s="279"/>
      <c r="EU87" s="279"/>
      <c r="EV87" s="279"/>
      <c r="EW87" s="279"/>
      <c r="EX87" s="279"/>
      <c r="EY87" s="279"/>
      <c r="EZ87" s="279"/>
      <c r="FA87" s="279"/>
      <c r="FB87" s="279"/>
      <c r="FC87" s="279"/>
      <c r="FD87" s="279"/>
      <c r="FE87" s="279"/>
      <c r="FF87" s="279"/>
      <c r="FG87" s="279"/>
      <c r="FH87" s="279"/>
      <c r="FI87" s="279"/>
      <c r="FJ87" s="279"/>
      <c r="FK87" s="279"/>
      <c r="FL87" s="279"/>
      <c r="FM87" s="279"/>
      <c r="FN87" s="279"/>
      <c r="FO87" s="279"/>
      <c r="FP87" s="279"/>
      <c r="FQ87" s="279"/>
      <c r="FR87" s="279"/>
      <c r="FS87" s="279"/>
      <c r="FT87" s="279"/>
      <c r="FU87" s="279"/>
      <c r="FV87" s="279"/>
      <c r="FW87" s="279"/>
      <c r="FX87" s="279"/>
      <c r="FY87" s="279"/>
      <c r="FZ87" s="279"/>
      <c r="GA87" s="279"/>
      <c r="GB87" s="279"/>
      <c r="GC87" s="279"/>
      <c r="GD87" s="279"/>
      <c r="GE87" s="279"/>
      <c r="GF87" s="279"/>
      <c r="GG87" s="279"/>
      <c r="GH87" s="279"/>
      <c r="GI87" s="279"/>
      <c r="GJ87" s="279"/>
      <c r="GK87" s="279"/>
      <c r="GL87" s="279"/>
      <c r="GM87" s="279"/>
      <c r="GN87" s="279"/>
      <c r="GO87" s="279"/>
      <c r="GP87" s="279"/>
      <c r="GQ87" s="279"/>
      <c r="GR87" s="279"/>
      <c r="GS87" s="279"/>
      <c r="GT87" s="279"/>
      <c r="GU87" s="279"/>
      <c r="GV87" s="279"/>
      <c r="GW87" s="279"/>
      <c r="GX87" s="279"/>
      <c r="GY87" s="279"/>
      <c r="GZ87" s="279"/>
      <c r="HA87" s="279"/>
      <c r="HB87" s="279"/>
      <c r="HC87" s="279"/>
      <c r="HD87" s="279"/>
      <c r="HE87" s="279"/>
      <c r="HF87" s="279"/>
      <c r="HG87" s="279"/>
      <c r="HH87" s="279"/>
      <c r="HI87" s="279"/>
      <c r="HJ87" s="279"/>
      <c r="HK87" s="279"/>
      <c r="HL87" s="279"/>
      <c r="HM87" s="279"/>
      <c r="HN87" s="279"/>
      <c r="HO87" s="279"/>
      <c r="HP87" s="279"/>
      <c r="HQ87" s="279"/>
      <c r="HR87" s="279"/>
      <c r="HS87" s="279"/>
      <c r="HT87" s="279"/>
      <c r="HU87" s="279"/>
      <c r="HV87" s="279"/>
      <c r="HW87" s="279"/>
      <c r="HX87" s="279"/>
      <c r="HY87" s="279"/>
      <c r="HZ87" s="279"/>
      <c r="IA87" s="279"/>
      <c r="IB87" s="279"/>
      <c r="IC87" s="279"/>
      <c r="ID87" s="279"/>
      <c r="IE87" s="279"/>
      <c r="IF87" s="279"/>
    </row>
    <row r="88" spans="1:240" s="351" customFormat="1" ht="151.5" customHeight="1" x14ac:dyDescent="0.2">
      <c r="A88" s="263">
        <f t="shared" si="3"/>
        <v>69</v>
      </c>
      <c r="B88" s="242" t="s">
        <v>91</v>
      </c>
      <c r="C88" s="265" t="s">
        <v>113</v>
      </c>
      <c r="D88" s="266" t="s">
        <v>114</v>
      </c>
      <c r="E88" s="348">
        <v>3120102</v>
      </c>
      <c r="F88" s="268" t="s">
        <v>115</v>
      </c>
      <c r="G88" s="301" t="s">
        <v>25</v>
      </c>
      <c r="H88" s="290" t="s">
        <v>58</v>
      </c>
      <c r="I88" s="251">
        <v>38787510</v>
      </c>
      <c r="J88" s="251">
        <v>38787510</v>
      </c>
      <c r="K88" s="270">
        <v>42458</v>
      </c>
      <c r="L88" s="260">
        <v>42534</v>
      </c>
      <c r="M88" s="260">
        <v>42545</v>
      </c>
      <c r="N88" s="271">
        <v>360</v>
      </c>
      <c r="O88" s="260">
        <v>42909</v>
      </c>
      <c r="P88" s="272" t="s">
        <v>238</v>
      </c>
      <c r="Q88" s="273" t="s">
        <v>742</v>
      </c>
      <c r="R88" s="274" t="s">
        <v>122</v>
      </c>
      <c r="S88" s="303" t="s">
        <v>303</v>
      </c>
      <c r="T88" s="242" t="s">
        <v>745</v>
      </c>
      <c r="U88" s="277" t="s">
        <v>285</v>
      </c>
      <c r="V88" s="304"/>
      <c r="W88" s="311"/>
      <c r="X88" s="304"/>
      <c r="Y88" s="350"/>
      <c r="Z88" s="350"/>
      <c r="AA88" s="350"/>
      <c r="AB88" s="350"/>
      <c r="AC88" s="350"/>
      <c r="AD88" s="350"/>
      <c r="AE88" s="350"/>
      <c r="AF88" s="350"/>
      <c r="AG88" s="350"/>
      <c r="AH88" s="350"/>
      <c r="AI88" s="350"/>
      <c r="AJ88" s="350"/>
      <c r="AK88" s="350"/>
      <c r="AL88" s="350"/>
      <c r="AM88" s="350"/>
      <c r="AN88" s="350"/>
      <c r="AO88" s="350"/>
      <c r="AP88" s="350"/>
      <c r="AQ88" s="350"/>
      <c r="AR88" s="350"/>
      <c r="AS88" s="350"/>
      <c r="AT88" s="350"/>
      <c r="AU88" s="350"/>
      <c r="AV88" s="350"/>
      <c r="AW88" s="350"/>
      <c r="AX88" s="350"/>
      <c r="AY88" s="350"/>
      <c r="AZ88" s="350"/>
      <c r="BA88" s="350"/>
      <c r="BB88" s="350"/>
      <c r="BC88" s="350"/>
      <c r="BD88" s="350"/>
      <c r="BE88" s="350"/>
      <c r="BF88" s="350"/>
      <c r="BG88" s="350"/>
      <c r="BH88" s="350"/>
      <c r="BI88" s="350"/>
      <c r="BJ88" s="350"/>
      <c r="BK88" s="350"/>
      <c r="BL88" s="350"/>
      <c r="BM88" s="350"/>
      <c r="BN88" s="350"/>
      <c r="BO88" s="350"/>
      <c r="BP88" s="350"/>
      <c r="BQ88" s="350"/>
      <c r="BR88" s="350"/>
      <c r="BS88" s="350"/>
      <c r="BT88" s="350"/>
      <c r="BU88" s="350"/>
      <c r="BV88" s="350"/>
      <c r="BW88" s="350"/>
      <c r="BX88" s="350"/>
      <c r="BY88" s="350"/>
      <c r="BZ88" s="350"/>
      <c r="CA88" s="350"/>
      <c r="CB88" s="350"/>
      <c r="CC88" s="350"/>
      <c r="CD88" s="350"/>
      <c r="CE88" s="350"/>
      <c r="CF88" s="350"/>
      <c r="CG88" s="350"/>
      <c r="CH88" s="350"/>
      <c r="CI88" s="350"/>
      <c r="CJ88" s="350"/>
      <c r="CK88" s="350"/>
      <c r="CL88" s="350"/>
      <c r="CM88" s="350"/>
      <c r="CN88" s="350"/>
      <c r="CO88" s="350"/>
      <c r="CP88" s="350"/>
      <c r="CQ88" s="350"/>
      <c r="CR88" s="350"/>
      <c r="CS88" s="350"/>
      <c r="CT88" s="350"/>
      <c r="CU88" s="350"/>
      <c r="CV88" s="350"/>
      <c r="CW88" s="350"/>
      <c r="CX88" s="350"/>
      <c r="CY88" s="350"/>
      <c r="CZ88" s="350"/>
      <c r="DA88" s="350"/>
      <c r="DB88" s="350"/>
      <c r="DC88" s="350"/>
      <c r="DD88" s="350"/>
      <c r="DE88" s="350"/>
      <c r="DF88" s="350"/>
      <c r="DG88" s="350"/>
      <c r="DH88" s="350"/>
      <c r="DI88" s="350"/>
      <c r="DJ88" s="350"/>
      <c r="DK88" s="350"/>
      <c r="DL88" s="350"/>
      <c r="DM88" s="350"/>
      <c r="DN88" s="350"/>
      <c r="DO88" s="350"/>
      <c r="DP88" s="350"/>
      <c r="DQ88" s="350"/>
      <c r="DR88" s="350"/>
      <c r="DS88" s="350"/>
      <c r="DT88" s="350"/>
      <c r="DU88" s="350"/>
      <c r="DV88" s="350"/>
      <c r="DW88" s="350"/>
      <c r="DX88" s="350"/>
      <c r="DY88" s="350"/>
      <c r="DZ88" s="350"/>
      <c r="EA88" s="350"/>
      <c r="EB88" s="350"/>
      <c r="EC88" s="350"/>
      <c r="ED88" s="350"/>
      <c r="EE88" s="350"/>
      <c r="EF88" s="350"/>
      <c r="EG88" s="350"/>
      <c r="EH88" s="350"/>
      <c r="EI88" s="350"/>
      <c r="EJ88" s="350"/>
      <c r="EK88" s="350"/>
      <c r="EL88" s="350"/>
      <c r="EM88" s="350"/>
      <c r="EN88" s="350"/>
      <c r="EO88" s="350"/>
      <c r="EP88" s="350"/>
      <c r="EQ88" s="350"/>
      <c r="ER88" s="350"/>
      <c r="ES88" s="350"/>
      <c r="ET88" s="350"/>
      <c r="EU88" s="350"/>
      <c r="EV88" s="350"/>
      <c r="EW88" s="350"/>
      <c r="EX88" s="350"/>
      <c r="EY88" s="350"/>
      <c r="EZ88" s="350"/>
      <c r="FA88" s="350"/>
      <c r="FB88" s="350"/>
      <c r="FC88" s="350"/>
      <c r="FD88" s="350"/>
      <c r="FE88" s="350"/>
      <c r="FF88" s="350"/>
      <c r="FG88" s="350"/>
      <c r="FH88" s="350"/>
      <c r="FI88" s="350"/>
      <c r="FJ88" s="350"/>
      <c r="FK88" s="350"/>
      <c r="FL88" s="350"/>
      <c r="FM88" s="350"/>
      <c r="FN88" s="350"/>
      <c r="FO88" s="350"/>
      <c r="FP88" s="350"/>
      <c r="FQ88" s="350"/>
      <c r="FR88" s="350"/>
      <c r="FS88" s="350"/>
      <c r="FT88" s="350"/>
      <c r="FU88" s="350"/>
      <c r="FV88" s="350"/>
      <c r="FW88" s="350"/>
      <c r="FX88" s="350"/>
      <c r="FY88" s="350"/>
      <c r="FZ88" s="350"/>
      <c r="GA88" s="350"/>
      <c r="GB88" s="350"/>
      <c r="GC88" s="350"/>
      <c r="GD88" s="350"/>
      <c r="GE88" s="350"/>
      <c r="GF88" s="350"/>
      <c r="GG88" s="350"/>
      <c r="GH88" s="350"/>
      <c r="GI88" s="350"/>
      <c r="GJ88" s="350"/>
      <c r="GK88" s="350"/>
      <c r="GL88" s="350"/>
      <c r="GM88" s="350"/>
      <c r="GN88" s="350"/>
      <c r="GO88" s="350"/>
      <c r="GP88" s="350"/>
      <c r="GQ88" s="350"/>
      <c r="GR88" s="350"/>
      <c r="GS88" s="350"/>
      <c r="GT88" s="350"/>
      <c r="GU88" s="350"/>
      <c r="GV88" s="350"/>
      <c r="GW88" s="350"/>
      <c r="GX88" s="350"/>
      <c r="GY88" s="350"/>
      <c r="GZ88" s="350"/>
      <c r="HA88" s="350"/>
      <c r="HB88" s="350"/>
      <c r="HC88" s="350"/>
      <c r="HD88" s="350"/>
      <c r="HE88" s="350"/>
      <c r="HF88" s="350"/>
      <c r="HG88" s="350"/>
      <c r="HH88" s="350"/>
      <c r="HI88" s="350"/>
      <c r="HJ88" s="350"/>
      <c r="HK88" s="350"/>
      <c r="HL88" s="350"/>
      <c r="HM88" s="350"/>
      <c r="HN88" s="350"/>
      <c r="HO88" s="350"/>
      <c r="HP88" s="350"/>
      <c r="HQ88" s="350"/>
      <c r="HR88" s="350"/>
      <c r="HS88" s="350"/>
      <c r="HT88" s="350"/>
      <c r="HU88" s="350"/>
      <c r="HV88" s="350"/>
      <c r="HW88" s="350"/>
      <c r="HX88" s="350"/>
      <c r="HY88" s="350"/>
      <c r="HZ88" s="350"/>
      <c r="IA88" s="350"/>
      <c r="IB88" s="350"/>
      <c r="IC88" s="350"/>
      <c r="ID88" s="350"/>
      <c r="IE88" s="350"/>
      <c r="IF88" s="350"/>
    </row>
    <row r="89" spans="1:240" s="415" customFormat="1" ht="131.25" customHeight="1" x14ac:dyDescent="0.2">
      <c r="A89" s="263">
        <f t="shared" si="3"/>
        <v>70</v>
      </c>
      <c r="B89" s="264" t="s">
        <v>130</v>
      </c>
      <c r="C89" s="265" t="s">
        <v>16</v>
      </c>
      <c r="D89" s="266" t="s">
        <v>201</v>
      </c>
      <c r="E89" s="348">
        <v>3120105</v>
      </c>
      <c r="F89" s="268" t="s">
        <v>124</v>
      </c>
      <c r="G89" s="269" t="s">
        <v>206</v>
      </c>
      <c r="H89" s="242" t="s">
        <v>125</v>
      </c>
      <c r="I89" s="251">
        <v>400000000</v>
      </c>
      <c r="J89" s="251"/>
      <c r="K89" s="270">
        <f>L89-84</f>
        <v>42530</v>
      </c>
      <c r="L89" s="260">
        <v>42614</v>
      </c>
      <c r="M89" s="260">
        <v>42637</v>
      </c>
      <c r="N89" s="271">
        <v>365</v>
      </c>
      <c r="O89" s="260">
        <v>43002</v>
      </c>
      <c r="P89" s="298" t="s">
        <v>239</v>
      </c>
      <c r="Q89" s="273" t="s">
        <v>126</v>
      </c>
      <c r="R89" s="274" t="s">
        <v>127</v>
      </c>
      <c r="S89" s="275" t="s">
        <v>292</v>
      </c>
      <c r="T89" s="278"/>
      <c r="U89" s="371"/>
      <c r="V89" s="278"/>
      <c r="W89" s="278"/>
      <c r="X89" s="278"/>
      <c r="Y89" s="279"/>
      <c r="Z89" s="279"/>
      <c r="AA89" s="279"/>
      <c r="AB89" s="279"/>
      <c r="AC89" s="279"/>
      <c r="AD89" s="279"/>
      <c r="AE89" s="279"/>
      <c r="AF89" s="279"/>
      <c r="AG89" s="279"/>
      <c r="AH89" s="279"/>
      <c r="AI89" s="279"/>
      <c r="AJ89" s="279"/>
      <c r="AK89" s="279"/>
      <c r="AL89" s="279"/>
      <c r="AM89" s="279"/>
      <c r="AN89" s="279"/>
      <c r="AO89" s="279"/>
      <c r="AP89" s="279"/>
      <c r="AQ89" s="279"/>
      <c r="AR89" s="279"/>
      <c r="AS89" s="279"/>
      <c r="AT89" s="279"/>
      <c r="AU89" s="279"/>
      <c r="AV89" s="279"/>
      <c r="AW89" s="279"/>
      <c r="AX89" s="279"/>
      <c r="AY89" s="279"/>
      <c r="AZ89" s="279"/>
      <c r="BA89" s="279"/>
      <c r="BB89" s="279"/>
      <c r="BC89" s="279"/>
      <c r="BD89" s="279"/>
      <c r="BE89" s="279"/>
      <c r="BF89" s="27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c r="CC89" s="279"/>
      <c r="CD89" s="279"/>
      <c r="CE89" s="279"/>
      <c r="CF89" s="279"/>
      <c r="CG89" s="279"/>
      <c r="CH89" s="279"/>
      <c r="CI89" s="279"/>
      <c r="CJ89" s="279"/>
      <c r="CK89" s="279"/>
      <c r="CL89" s="279"/>
      <c r="CM89" s="279"/>
      <c r="CN89" s="279"/>
      <c r="CO89" s="279"/>
      <c r="CP89" s="279"/>
      <c r="CQ89" s="279"/>
      <c r="CR89" s="279"/>
      <c r="CS89" s="279"/>
      <c r="CT89" s="279"/>
      <c r="CU89" s="279"/>
      <c r="CV89" s="279"/>
      <c r="CW89" s="279"/>
      <c r="CX89" s="279"/>
      <c r="CY89" s="279"/>
      <c r="CZ89" s="279"/>
      <c r="DA89" s="279"/>
      <c r="DB89" s="279"/>
      <c r="DC89" s="279"/>
      <c r="DD89" s="279"/>
      <c r="DE89" s="279"/>
      <c r="DF89" s="279"/>
      <c r="DG89" s="279"/>
      <c r="DH89" s="279"/>
      <c r="DI89" s="279"/>
      <c r="DJ89" s="279"/>
      <c r="DK89" s="279"/>
      <c r="DL89" s="279"/>
      <c r="DM89" s="279"/>
      <c r="DN89" s="279"/>
      <c r="DO89" s="279"/>
      <c r="DP89" s="279"/>
      <c r="DQ89" s="279"/>
      <c r="DR89" s="279"/>
      <c r="DS89" s="279"/>
      <c r="DT89" s="279"/>
      <c r="DU89" s="279"/>
      <c r="DV89" s="279"/>
      <c r="DW89" s="279"/>
      <c r="DX89" s="279"/>
      <c r="DY89" s="279"/>
      <c r="DZ89" s="279"/>
      <c r="EA89" s="279"/>
      <c r="EB89" s="279"/>
      <c r="EC89" s="279"/>
      <c r="ED89" s="279"/>
      <c r="EE89" s="279"/>
      <c r="EF89" s="279"/>
      <c r="EG89" s="279"/>
      <c r="EH89" s="279"/>
      <c r="EI89" s="279"/>
      <c r="EJ89" s="279"/>
      <c r="EK89" s="279"/>
      <c r="EL89" s="279"/>
      <c r="EM89" s="279"/>
      <c r="EN89" s="279"/>
      <c r="EO89" s="279"/>
      <c r="EP89" s="279"/>
      <c r="EQ89" s="279"/>
      <c r="ER89" s="279"/>
      <c r="ES89" s="279"/>
      <c r="ET89" s="279"/>
      <c r="EU89" s="279"/>
      <c r="EV89" s="279"/>
      <c r="EW89" s="279"/>
      <c r="EX89" s="279"/>
      <c r="EY89" s="279"/>
      <c r="EZ89" s="279"/>
      <c r="FA89" s="279"/>
      <c r="FB89" s="279"/>
      <c r="FC89" s="279"/>
      <c r="FD89" s="279"/>
      <c r="FE89" s="279"/>
      <c r="FF89" s="279"/>
      <c r="FG89" s="279"/>
      <c r="FH89" s="279"/>
      <c r="FI89" s="279"/>
      <c r="FJ89" s="279"/>
      <c r="FK89" s="279"/>
      <c r="FL89" s="279"/>
      <c r="FM89" s="279"/>
      <c r="FN89" s="279"/>
      <c r="FO89" s="279"/>
      <c r="FP89" s="279"/>
      <c r="FQ89" s="279"/>
      <c r="FR89" s="279"/>
      <c r="FS89" s="279"/>
      <c r="FT89" s="279"/>
      <c r="FU89" s="279"/>
      <c r="FV89" s="279"/>
      <c r="FW89" s="279"/>
      <c r="FX89" s="279"/>
      <c r="FY89" s="279"/>
      <c r="FZ89" s="279"/>
      <c r="GA89" s="279"/>
      <c r="GB89" s="279"/>
      <c r="GC89" s="279"/>
      <c r="GD89" s="279"/>
      <c r="GE89" s="279"/>
      <c r="GF89" s="279"/>
      <c r="GG89" s="279"/>
      <c r="GH89" s="279"/>
      <c r="GI89" s="279"/>
      <c r="GJ89" s="279"/>
      <c r="GK89" s="279"/>
      <c r="GL89" s="279"/>
      <c r="GM89" s="279"/>
      <c r="GN89" s="279"/>
      <c r="GO89" s="279"/>
      <c r="GP89" s="279"/>
      <c r="GQ89" s="279"/>
      <c r="GR89" s="279"/>
      <c r="GS89" s="279"/>
      <c r="GT89" s="279"/>
      <c r="GU89" s="279"/>
      <c r="GV89" s="279"/>
      <c r="GW89" s="279"/>
      <c r="GX89" s="279"/>
      <c r="GY89" s="279"/>
      <c r="GZ89" s="279"/>
      <c r="HA89" s="279"/>
      <c r="HB89" s="279"/>
      <c r="HC89" s="279"/>
      <c r="HD89" s="279"/>
      <c r="HE89" s="279"/>
      <c r="HF89" s="279"/>
      <c r="HG89" s="279"/>
      <c r="HH89" s="279"/>
      <c r="HI89" s="279"/>
      <c r="HJ89" s="279"/>
      <c r="HK89" s="279"/>
      <c r="HL89" s="279"/>
      <c r="HM89" s="279"/>
      <c r="HN89" s="279"/>
      <c r="HO89" s="279"/>
      <c r="HP89" s="279"/>
      <c r="HQ89" s="279"/>
      <c r="HR89" s="279"/>
      <c r="HS89" s="279"/>
      <c r="HT89" s="279"/>
      <c r="HU89" s="279"/>
      <c r="HV89" s="279"/>
      <c r="HW89" s="279"/>
      <c r="HX89" s="279"/>
      <c r="HY89" s="279"/>
      <c r="HZ89" s="279"/>
      <c r="IA89" s="279"/>
      <c r="IB89" s="279"/>
      <c r="IC89" s="279"/>
      <c r="ID89" s="279"/>
      <c r="IE89" s="279"/>
      <c r="IF89" s="279"/>
    </row>
    <row r="90" spans="1:240" s="294" customFormat="1" ht="79.5" customHeight="1" x14ac:dyDescent="0.2">
      <c r="A90" s="263">
        <f t="shared" si="3"/>
        <v>71</v>
      </c>
      <c r="B90" s="264" t="s">
        <v>130</v>
      </c>
      <c r="C90" s="265" t="s">
        <v>16</v>
      </c>
      <c r="D90" s="266" t="s">
        <v>201</v>
      </c>
      <c r="E90" s="348">
        <v>312020601</v>
      </c>
      <c r="F90" s="268" t="s">
        <v>124</v>
      </c>
      <c r="G90" s="269" t="s">
        <v>72</v>
      </c>
      <c r="H90" s="242" t="s">
        <v>26</v>
      </c>
      <c r="I90" s="406">
        <v>0</v>
      </c>
      <c r="J90" s="406"/>
      <c r="K90" s="270">
        <v>42410</v>
      </c>
      <c r="L90" s="260">
        <v>42492</v>
      </c>
      <c r="M90" s="260">
        <f>L90+5</f>
        <v>42497</v>
      </c>
      <c r="N90" s="271">
        <v>365</v>
      </c>
      <c r="O90" s="260">
        <f>M90+N90</f>
        <v>42862</v>
      </c>
      <c r="P90" s="298" t="s">
        <v>240</v>
      </c>
      <c r="Q90" s="273" t="s">
        <v>128</v>
      </c>
      <c r="R90" s="274" t="s">
        <v>129</v>
      </c>
      <c r="S90" s="317" t="s">
        <v>292</v>
      </c>
      <c r="T90" s="316" t="s">
        <v>748</v>
      </c>
      <c r="U90" s="277" t="s">
        <v>550</v>
      </c>
      <c r="V90" s="278"/>
      <c r="W90" s="278"/>
      <c r="X90" s="278"/>
      <c r="Y90" s="279"/>
      <c r="Z90" s="279"/>
      <c r="AA90" s="279"/>
      <c r="AB90" s="279"/>
      <c r="AC90" s="279"/>
      <c r="AD90" s="279"/>
      <c r="AE90" s="279"/>
      <c r="AF90" s="279"/>
      <c r="AG90" s="279"/>
      <c r="AH90" s="279"/>
      <c r="AI90" s="279"/>
      <c r="AJ90" s="279"/>
      <c r="AK90" s="279"/>
      <c r="AL90" s="279"/>
      <c r="AM90" s="279"/>
      <c r="AN90" s="279"/>
      <c r="AO90" s="279"/>
      <c r="AP90" s="279"/>
      <c r="AQ90" s="279"/>
      <c r="AR90" s="279"/>
      <c r="AS90" s="279"/>
      <c r="AT90" s="279"/>
      <c r="AU90" s="279"/>
      <c r="AV90" s="279"/>
      <c r="AW90" s="279"/>
      <c r="AX90" s="279"/>
      <c r="AY90" s="279"/>
      <c r="AZ90" s="279"/>
      <c r="BA90" s="279"/>
      <c r="BB90" s="279"/>
      <c r="BC90" s="279"/>
      <c r="BD90" s="279"/>
      <c r="BE90" s="279"/>
      <c r="BF90" s="279"/>
      <c r="BG90" s="279"/>
      <c r="BH90" s="279"/>
      <c r="BI90" s="279"/>
      <c r="BJ90" s="279"/>
      <c r="BK90" s="279"/>
      <c r="BL90" s="279"/>
      <c r="BM90" s="279"/>
      <c r="BN90" s="279"/>
      <c r="BO90" s="279"/>
      <c r="BP90" s="279"/>
      <c r="BQ90" s="279"/>
      <c r="BR90" s="279"/>
      <c r="BS90" s="279"/>
      <c r="BT90" s="279"/>
      <c r="BU90" s="279"/>
      <c r="BV90" s="279"/>
      <c r="BW90" s="279"/>
      <c r="BX90" s="279"/>
      <c r="BY90" s="279"/>
      <c r="BZ90" s="279"/>
      <c r="CA90" s="279"/>
      <c r="CB90" s="279"/>
      <c r="CC90" s="279"/>
      <c r="CD90" s="279"/>
      <c r="CE90" s="279"/>
      <c r="CF90" s="279"/>
      <c r="CG90" s="279"/>
      <c r="CH90" s="279"/>
      <c r="CI90" s="279"/>
      <c r="CJ90" s="279"/>
      <c r="CK90" s="279"/>
      <c r="CL90" s="279"/>
      <c r="CM90" s="279"/>
      <c r="CN90" s="279"/>
      <c r="CO90" s="279"/>
      <c r="CP90" s="279"/>
      <c r="CQ90" s="279"/>
      <c r="CR90" s="279"/>
      <c r="CS90" s="279"/>
      <c r="CT90" s="279"/>
      <c r="CU90" s="279"/>
      <c r="CV90" s="279"/>
      <c r="CW90" s="279"/>
      <c r="CX90" s="279"/>
      <c r="CY90" s="279"/>
      <c r="CZ90" s="279"/>
      <c r="DA90" s="279"/>
      <c r="DB90" s="279"/>
      <c r="DC90" s="279"/>
      <c r="DD90" s="279"/>
      <c r="DE90" s="279"/>
      <c r="DF90" s="279"/>
      <c r="DG90" s="279"/>
      <c r="DH90" s="279"/>
      <c r="DI90" s="279"/>
      <c r="DJ90" s="279"/>
      <c r="DK90" s="279"/>
      <c r="DL90" s="279"/>
      <c r="DM90" s="279"/>
      <c r="DN90" s="279"/>
      <c r="DO90" s="279"/>
      <c r="DP90" s="279"/>
      <c r="DQ90" s="279"/>
      <c r="DR90" s="279"/>
      <c r="DS90" s="279"/>
      <c r="DT90" s="279"/>
      <c r="DU90" s="279"/>
      <c r="DV90" s="279"/>
      <c r="DW90" s="279"/>
      <c r="DX90" s="279"/>
      <c r="DY90" s="279"/>
      <c r="DZ90" s="279"/>
      <c r="EA90" s="279"/>
      <c r="EB90" s="279"/>
      <c r="EC90" s="279"/>
      <c r="ED90" s="279"/>
      <c r="EE90" s="279"/>
      <c r="EF90" s="279"/>
      <c r="EG90" s="279"/>
      <c r="EH90" s="279"/>
      <c r="EI90" s="279"/>
      <c r="EJ90" s="279"/>
      <c r="EK90" s="279"/>
      <c r="EL90" s="279"/>
      <c r="EM90" s="279"/>
      <c r="EN90" s="279"/>
      <c r="EO90" s="279"/>
      <c r="EP90" s="279"/>
      <c r="EQ90" s="279"/>
      <c r="ER90" s="279"/>
      <c r="ES90" s="279"/>
      <c r="ET90" s="279"/>
      <c r="EU90" s="279"/>
      <c r="EV90" s="279"/>
      <c r="EW90" s="279"/>
      <c r="EX90" s="279"/>
      <c r="EY90" s="279"/>
      <c r="EZ90" s="279"/>
      <c r="FA90" s="279"/>
      <c r="FB90" s="279"/>
      <c r="FC90" s="279"/>
      <c r="FD90" s="279"/>
      <c r="FE90" s="279"/>
      <c r="FF90" s="279"/>
      <c r="FG90" s="279"/>
      <c r="FH90" s="279"/>
      <c r="FI90" s="279"/>
      <c r="FJ90" s="279"/>
      <c r="FK90" s="279"/>
      <c r="FL90" s="279"/>
      <c r="FM90" s="279"/>
      <c r="FN90" s="279"/>
      <c r="FO90" s="279"/>
      <c r="FP90" s="279"/>
      <c r="FQ90" s="279"/>
      <c r="FR90" s="279"/>
      <c r="FS90" s="279"/>
      <c r="FT90" s="279"/>
      <c r="FU90" s="279"/>
      <c r="FV90" s="279"/>
      <c r="FW90" s="279"/>
      <c r="FX90" s="279"/>
      <c r="FY90" s="279"/>
      <c r="FZ90" s="279"/>
      <c r="GA90" s="279"/>
      <c r="GB90" s="279"/>
      <c r="GC90" s="279"/>
      <c r="GD90" s="279"/>
      <c r="GE90" s="279"/>
      <c r="GF90" s="279"/>
      <c r="GG90" s="279"/>
      <c r="GH90" s="279"/>
      <c r="GI90" s="279"/>
      <c r="GJ90" s="279"/>
      <c r="GK90" s="279"/>
      <c r="GL90" s="279"/>
      <c r="GM90" s="279"/>
      <c r="GN90" s="279"/>
      <c r="GO90" s="279"/>
      <c r="GP90" s="279"/>
      <c r="GQ90" s="279"/>
      <c r="GR90" s="279"/>
      <c r="GS90" s="279"/>
      <c r="GT90" s="279"/>
      <c r="GU90" s="279"/>
      <c r="GV90" s="279"/>
      <c r="GW90" s="279"/>
      <c r="GX90" s="279"/>
      <c r="GY90" s="279"/>
      <c r="GZ90" s="279"/>
      <c r="HA90" s="279"/>
      <c r="HB90" s="279"/>
      <c r="HC90" s="279"/>
      <c r="HD90" s="279"/>
      <c r="HE90" s="279"/>
      <c r="HF90" s="279"/>
      <c r="HG90" s="279"/>
      <c r="HH90" s="279"/>
      <c r="HI90" s="279"/>
      <c r="HJ90" s="279"/>
      <c r="HK90" s="279"/>
      <c r="HL90" s="279"/>
      <c r="HM90" s="279"/>
      <c r="HN90" s="279"/>
      <c r="HO90" s="279"/>
      <c r="HP90" s="279"/>
      <c r="HQ90" s="279"/>
      <c r="HR90" s="279"/>
      <c r="HS90" s="279"/>
      <c r="HT90" s="279"/>
      <c r="HU90" s="279"/>
      <c r="HV90" s="279"/>
      <c r="HW90" s="279"/>
      <c r="HX90" s="279"/>
      <c r="HY90" s="279"/>
      <c r="HZ90" s="279"/>
      <c r="IA90" s="279"/>
      <c r="IB90" s="279"/>
      <c r="IC90" s="279"/>
      <c r="ID90" s="279"/>
      <c r="IE90" s="279"/>
      <c r="IF90" s="279"/>
    </row>
    <row r="91" spans="1:240" s="294" customFormat="1" ht="90" customHeight="1" x14ac:dyDescent="0.2">
      <c r="A91" s="263">
        <f t="shared" si="3"/>
        <v>72</v>
      </c>
      <c r="B91" s="264" t="s">
        <v>134</v>
      </c>
      <c r="C91" s="265">
        <v>33</v>
      </c>
      <c r="D91" s="242" t="s">
        <v>24</v>
      </c>
      <c r="E91" s="370" t="s">
        <v>768</v>
      </c>
      <c r="F91" s="269" t="s">
        <v>769</v>
      </c>
      <c r="G91" s="357" t="s">
        <v>97</v>
      </c>
      <c r="H91" s="357" t="s">
        <v>204</v>
      </c>
      <c r="I91" s="251">
        <v>860000000</v>
      </c>
      <c r="J91" s="251"/>
      <c r="K91" s="245">
        <v>42508</v>
      </c>
      <c r="L91" s="245">
        <v>42631</v>
      </c>
      <c r="M91" s="245">
        <v>42636</v>
      </c>
      <c r="N91" s="251">
        <v>180</v>
      </c>
      <c r="O91" s="245">
        <f>+M91+N91</f>
        <v>42816</v>
      </c>
      <c r="P91" s="272" t="s">
        <v>132</v>
      </c>
      <c r="Q91" s="242" t="s">
        <v>771</v>
      </c>
      <c r="R91" s="274" t="s">
        <v>133</v>
      </c>
      <c r="S91" s="275" t="s">
        <v>255</v>
      </c>
      <c r="T91" s="345" t="s">
        <v>755</v>
      </c>
      <c r="U91" s="277" t="s">
        <v>278</v>
      </c>
      <c r="V91" s="275" t="s">
        <v>756</v>
      </c>
      <c r="W91" s="317"/>
      <c r="X91" s="278"/>
      <c r="Y91" s="279"/>
      <c r="Z91" s="279"/>
      <c r="AA91" s="279"/>
      <c r="AB91" s="279"/>
      <c r="AC91" s="279"/>
      <c r="AD91" s="279"/>
      <c r="AE91" s="279"/>
      <c r="AF91" s="279"/>
      <c r="AG91" s="279"/>
      <c r="AH91" s="279"/>
      <c r="AI91" s="279"/>
      <c r="AJ91" s="279"/>
      <c r="AK91" s="279"/>
      <c r="AL91" s="279"/>
      <c r="AM91" s="279"/>
      <c r="AN91" s="279"/>
      <c r="AO91" s="279"/>
      <c r="AP91" s="279"/>
      <c r="AQ91" s="279"/>
      <c r="AR91" s="279"/>
      <c r="AS91" s="279"/>
      <c r="AT91" s="279"/>
      <c r="AU91" s="279"/>
      <c r="AV91" s="279"/>
      <c r="AW91" s="279"/>
      <c r="AX91" s="279"/>
      <c r="AY91" s="279"/>
      <c r="AZ91" s="279"/>
      <c r="BA91" s="279"/>
      <c r="BB91" s="279"/>
      <c r="BC91" s="279"/>
      <c r="BD91" s="279"/>
      <c r="BE91" s="279"/>
      <c r="BF91" s="279"/>
      <c r="BG91" s="279"/>
      <c r="BH91" s="279"/>
      <c r="BI91" s="279"/>
      <c r="BJ91" s="279"/>
      <c r="BK91" s="279"/>
      <c r="BL91" s="279"/>
      <c r="BM91" s="279"/>
      <c r="BN91" s="279"/>
      <c r="BO91" s="279"/>
      <c r="BP91" s="279"/>
      <c r="BQ91" s="279"/>
      <c r="BR91" s="279"/>
      <c r="BS91" s="279"/>
      <c r="BT91" s="279"/>
      <c r="BU91" s="279"/>
      <c r="BV91" s="279"/>
      <c r="BW91" s="279"/>
      <c r="BX91" s="279"/>
      <c r="BY91" s="279"/>
      <c r="BZ91" s="279"/>
      <c r="CA91" s="279"/>
      <c r="CB91" s="279"/>
      <c r="CC91" s="279"/>
      <c r="CD91" s="279"/>
      <c r="CE91" s="279"/>
      <c r="CF91" s="279"/>
      <c r="CG91" s="279"/>
      <c r="CH91" s="279"/>
      <c r="CI91" s="279"/>
      <c r="CJ91" s="279"/>
      <c r="CK91" s="279"/>
      <c r="CL91" s="279"/>
      <c r="CM91" s="279"/>
      <c r="CN91" s="279"/>
      <c r="CO91" s="279"/>
      <c r="CP91" s="279"/>
      <c r="CQ91" s="279"/>
      <c r="CR91" s="279"/>
      <c r="CS91" s="279"/>
      <c r="CT91" s="279"/>
      <c r="CU91" s="279"/>
      <c r="CV91" s="279"/>
      <c r="CW91" s="279"/>
      <c r="CX91" s="279"/>
      <c r="CY91" s="279"/>
      <c r="CZ91" s="279"/>
      <c r="DA91" s="279"/>
      <c r="DB91" s="279"/>
      <c r="DC91" s="279"/>
      <c r="DD91" s="279"/>
      <c r="DE91" s="279"/>
      <c r="DF91" s="279"/>
      <c r="DG91" s="279"/>
      <c r="DH91" s="279"/>
      <c r="DI91" s="279"/>
      <c r="DJ91" s="279"/>
      <c r="DK91" s="279"/>
      <c r="DL91" s="279"/>
      <c r="DM91" s="279"/>
      <c r="DN91" s="279"/>
      <c r="DO91" s="279"/>
      <c r="DP91" s="279"/>
      <c r="DQ91" s="279"/>
      <c r="DR91" s="279"/>
      <c r="DS91" s="279"/>
      <c r="DT91" s="279"/>
      <c r="DU91" s="279"/>
      <c r="DV91" s="279"/>
      <c r="DW91" s="279"/>
      <c r="DX91" s="279"/>
      <c r="DY91" s="279"/>
      <c r="DZ91" s="279"/>
      <c r="EA91" s="279"/>
      <c r="EB91" s="279"/>
      <c r="EC91" s="279"/>
      <c r="ED91" s="279"/>
      <c r="EE91" s="279"/>
      <c r="EF91" s="279"/>
      <c r="EG91" s="279"/>
      <c r="EH91" s="279"/>
      <c r="EI91" s="279"/>
      <c r="EJ91" s="279"/>
      <c r="EK91" s="279"/>
      <c r="EL91" s="279"/>
      <c r="EM91" s="279"/>
      <c r="EN91" s="279"/>
      <c r="EO91" s="279"/>
      <c r="EP91" s="279"/>
      <c r="EQ91" s="279"/>
      <c r="ER91" s="279"/>
      <c r="ES91" s="279"/>
      <c r="ET91" s="279"/>
      <c r="EU91" s="279"/>
      <c r="EV91" s="279"/>
      <c r="EW91" s="279"/>
      <c r="EX91" s="279"/>
      <c r="EY91" s="279"/>
      <c r="EZ91" s="279"/>
      <c r="FA91" s="279"/>
      <c r="FB91" s="279"/>
      <c r="FC91" s="279"/>
      <c r="FD91" s="279"/>
      <c r="FE91" s="279"/>
      <c r="FF91" s="279"/>
      <c r="FG91" s="279"/>
      <c r="FH91" s="279"/>
      <c r="FI91" s="279"/>
      <c r="FJ91" s="279"/>
      <c r="FK91" s="279"/>
      <c r="FL91" s="279"/>
      <c r="FM91" s="279"/>
      <c r="FN91" s="279"/>
      <c r="FO91" s="279"/>
      <c r="FP91" s="279"/>
      <c r="FQ91" s="279"/>
      <c r="FR91" s="279"/>
      <c r="FS91" s="279"/>
      <c r="FT91" s="279"/>
      <c r="FU91" s="279"/>
      <c r="FV91" s="279"/>
      <c r="FW91" s="279"/>
      <c r="FX91" s="279"/>
      <c r="FY91" s="279"/>
      <c r="FZ91" s="279"/>
      <c r="GA91" s="279"/>
      <c r="GB91" s="279"/>
      <c r="GC91" s="279"/>
      <c r="GD91" s="279"/>
      <c r="GE91" s="279"/>
      <c r="GF91" s="279"/>
      <c r="GG91" s="279"/>
      <c r="GH91" s="279"/>
      <c r="GI91" s="279"/>
      <c r="GJ91" s="279"/>
      <c r="GK91" s="279"/>
      <c r="GL91" s="279"/>
      <c r="GM91" s="279"/>
      <c r="GN91" s="279"/>
      <c r="GO91" s="279"/>
      <c r="GP91" s="279"/>
      <c r="GQ91" s="279"/>
      <c r="GR91" s="279"/>
      <c r="GS91" s="279"/>
      <c r="GT91" s="279"/>
      <c r="GU91" s="279"/>
      <c r="GV91" s="279"/>
      <c r="GW91" s="279"/>
      <c r="GX91" s="279"/>
      <c r="GY91" s="279"/>
      <c r="GZ91" s="279"/>
      <c r="HA91" s="279"/>
      <c r="HB91" s="279"/>
      <c r="HC91" s="279"/>
      <c r="HD91" s="279"/>
      <c r="HE91" s="279"/>
      <c r="HF91" s="279"/>
      <c r="HG91" s="279"/>
      <c r="HH91" s="279"/>
      <c r="HI91" s="279"/>
      <c r="HJ91" s="279"/>
      <c r="HK91" s="279"/>
      <c r="HL91" s="279"/>
      <c r="HM91" s="279"/>
      <c r="HN91" s="279"/>
      <c r="HO91" s="279"/>
      <c r="HP91" s="279"/>
      <c r="HQ91" s="279"/>
      <c r="HR91" s="279"/>
      <c r="HS91" s="279"/>
      <c r="HT91" s="279"/>
      <c r="HU91" s="279"/>
      <c r="HV91" s="279"/>
      <c r="HW91" s="279"/>
      <c r="HX91" s="279"/>
      <c r="HY91" s="279"/>
      <c r="HZ91" s="279"/>
      <c r="IA91" s="279"/>
      <c r="IB91" s="279"/>
      <c r="IC91" s="279"/>
      <c r="ID91" s="279"/>
      <c r="IE91" s="279"/>
      <c r="IF91" s="279"/>
    </row>
    <row r="92" spans="1:240" s="294" customFormat="1" ht="86.25" customHeight="1" x14ac:dyDescent="0.2">
      <c r="A92" s="263">
        <f t="shared" si="3"/>
        <v>73</v>
      </c>
      <c r="B92" s="356" t="s">
        <v>98</v>
      </c>
      <c r="C92" s="352" t="s">
        <v>136</v>
      </c>
      <c r="D92" s="347" t="s">
        <v>99</v>
      </c>
      <c r="E92" s="353">
        <v>311020301</v>
      </c>
      <c r="F92" s="512" t="s">
        <v>281</v>
      </c>
      <c r="G92" s="261" t="s">
        <v>76</v>
      </c>
      <c r="H92" s="261" t="s">
        <v>26</v>
      </c>
      <c r="I92" s="246">
        <v>15200000</v>
      </c>
      <c r="J92" s="246">
        <v>15200000</v>
      </c>
      <c r="K92" s="258">
        <v>42394</v>
      </c>
      <c r="L92" s="296">
        <v>42424</v>
      </c>
      <c r="M92" s="296">
        <v>42429</v>
      </c>
      <c r="N92" s="263">
        <v>120</v>
      </c>
      <c r="O92" s="296">
        <v>42549</v>
      </c>
      <c r="P92" s="407" t="s">
        <v>483</v>
      </c>
      <c r="Q92" s="358" t="s">
        <v>661</v>
      </c>
      <c r="R92" s="274" t="s">
        <v>297</v>
      </c>
      <c r="S92" s="318" t="s">
        <v>294</v>
      </c>
      <c r="T92" s="261" t="s">
        <v>484</v>
      </c>
      <c r="U92" s="275" t="s">
        <v>285</v>
      </c>
      <c r="V92" s="256"/>
      <c r="W92" s="291" t="s">
        <v>424</v>
      </c>
      <c r="X92" s="256"/>
      <c r="AA92" s="295"/>
    </row>
    <row r="93" spans="1:240" s="294" customFormat="1" ht="174" customHeight="1" x14ac:dyDescent="0.2">
      <c r="A93" s="263">
        <f t="shared" si="3"/>
        <v>74</v>
      </c>
      <c r="B93" s="356" t="s">
        <v>98</v>
      </c>
      <c r="C93" s="352" t="s">
        <v>113</v>
      </c>
      <c r="D93" s="266" t="s">
        <v>114</v>
      </c>
      <c r="E93" s="353">
        <v>3120105</v>
      </c>
      <c r="F93" s="354" t="s">
        <v>123</v>
      </c>
      <c r="G93" s="261" t="s">
        <v>72</v>
      </c>
      <c r="H93" s="261" t="s">
        <v>58</v>
      </c>
      <c r="I93" s="246">
        <v>18000000</v>
      </c>
      <c r="J93" s="246"/>
      <c r="K93" s="258">
        <v>42443</v>
      </c>
      <c r="L93" s="296">
        <f>K93+50</f>
        <v>42493</v>
      </c>
      <c r="M93" s="296">
        <f>L93+5</f>
        <v>42498</v>
      </c>
      <c r="N93" s="263">
        <v>5</v>
      </c>
      <c r="O93" s="296">
        <f>M93+N93</f>
        <v>42503</v>
      </c>
      <c r="P93" s="298" t="s">
        <v>586</v>
      </c>
      <c r="Q93" s="261" t="s">
        <v>585</v>
      </c>
      <c r="R93" s="255" t="s">
        <v>495</v>
      </c>
      <c r="S93" s="408" t="s">
        <v>294</v>
      </c>
      <c r="T93" s="261" t="s">
        <v>584</v>
      </c>
      <c r="U93" s="277" t="s">
        <v>278</v>
      </c>
      <c r="V93" s="256"/>
      <c r="W93" s="291" t="s">
        <v>424</v>
      </c>
      <c r="X93" s="256"/>
    </row>
    <row r="94" spans="1:240" s="294" customFormat="1" ht="117.75" customHeight="1" x14ac:dyDescent="0.2">
      <c r="A94" s="263">
        <f t="shared" si="3"/>
        <v>75</v>
      </c>
      <c r="B94" s="409" t="s">
        <v>135</v>
      </c>
      <c r="C94" s="352" t="s">
        <v>136</v>
      </c>
      <c r="D94" s="266" t="s">
        <v>99</v>
      </c>
      <c r="E94" s="301">
        <v>311020301</v>
      </c>
      <c r="F94" s="268" t="s">
        <v>75</v>
      </c>
      <c r="G94" s="261" t="s">
        <v>76</v>
      </c>
      <c r="H94" s="242" t="s">
        <v>207</v>
      </c>
      <c r="I94" s="410">
        <v>32000000</v>
      </c>
      <c r="J94" s="410">
        <v>32000000</v>
      </c>
      <c r="K94" s="270">
        <v>42396</v>
      </c>
      <c r="L94" s="270">
        <v>42424</v>
      </c>
      <c r="M94" s="260">
        <v>42430</v>
      </c>
      <c r="N94" s="271">
        <v>120</v>
      </c>
      <c r="O94" s="260">
        <v>42552</v>
      </c>
      <c r="P94" s="298" t="s">
        <v>137</v>
      </c>
      <c r="Q94" s="358" t="s">
        <v>494</v>
      </c>
      <c r="R94" s="411" t="s">
        <v>482</v>
      </c>
      <c r="S94" s="275" t="s">
        <v>298</v>
      </c>
      <c r="T94" s="440" t="s">
        <v>480</v>
      </c>
      <c r="U94" s="440" t="s">
        <v>285</v>
      </c>
      <c r="V94" s="278"/>
      <c r="W94" s="291" t="s">
        <v>481</v>
      </c>
      <c r="X94" s="278"/>
      <c r="Y94" s="279"/>
      <c r="Z94" s="279"/>
      <c r="AA94" s="295"/>
      <c r="AB94" s="279"/>
      <c r="AC94" s="279"/>
      <c r="AD94" s="279"/>
      <c r="AE94" s="279"/>
      <c r="AF94" s="279"/>
      <c r="AG94" s="279"/>
      <c r="AH94" s="279"/>
      <c r="AI94" s="279"/>
      <c r="AJ94" s="279"/>
      <c r="AK94" s="279"/>
      <c r="AL94" s="279"/>
      <c r="AM94" s="279"/>
      <c r="AN94" s="279"/>
      <c r="AO94" s="279"/>
      <c r="AP94" s="279"/>
      <c r="AQ94" s="279"/>
      <c r="AR94" s="279"/>
      <c r="AS94" s="279"/>
      <c r="AT94" s="279"/>
      <c r="AU94" s="279"/>
      <c r="AV94" s="279"/>
      <c r="AW94" s="279"/>
      <c r="AX94" s="279"/>
      <c r="AY94" s="279"/>
      <c r="AZ94" s="279"/>
      <c r="BA94" s="279"/>
      <c r="BB94" s="279"/>
      <c r="BC94" s="279"/>
      <c r="BD94" s="279"/>
      <c r="BE94" s="279"/>
      <c r="BF94" s="279"/>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c r="CC94" s="279"/>
      <c r="CD94" s="279"/>
      <c r="CE94" s="279"/>
      <c r="CF94" s="279"/>
      <c r="CG94" s="279"/>
      <c r="CH94" s="279"/>
      <c r="CI94" s="279"/>
      <c r="CJ94" s="279"/>
      <c r="CK94" s="279"/>
      <c r="CL94" s="279"/>
      <c r="CM94" s="279"/>
      <c r="CN94" s="279"/>
      <c r="CO94" s="279"/>
      <c r="CP94" s="279"/>
      <c r="CQ94" s="279"/>
      <c r="CR94" s="279"/>
      <c r="CS94" s="279"/>
      <c r="CT94" s="279"/>
      <c r="CU94" s="279"/>
      <c r="CV94" s="279"/>
      <c r="CW94" s="279"/>
      <c r="CX94" s="279"/>
      <c r="CY94" s="279"/>
      <c r="CZ94" s="279"/>
      <c r="DA94" s="279"/>
      <c r="DB94" s="279"/>
      <c r="DC94" s="279"/>
      <c r="DD94" s="279"/>
      <c r="DE94" s="279"/>
      <c r="DF94" s="279"/>
      <c r="DG94" s="279"/>
      <c r="DH94" s="279"/>
      <c r="DI94" s="279"/>
      <c r="DJ94" s="279"/>
      <c r="DK94" s="279"/>
      <c r="DL94" s="279"/>
      <c r="DM94" s="279"/>
      <c r="DN94" s="279"/>
      <c r="DO94" s="279"/>
      <c r="DP94" s="279"/>
      <c r="DQ94" s="279"/>
      <c r="DR94" s="279"/>
      <c r="DS94" s="279"/>
      <c r="DT94" s="279"/>
      <c r="DU94" s="279"/>
      <c r="DV94" s="279"/>
      <c r="DW94" s="279"/>
      <c r="DX94" s="279"/>
      <c r="DY94" s="279"/>
      <c r="DZ94" s="279"/>
      <c r="EA94" s="279"/>
      <c r="EB94" s="279"/>
      <c r="EC94" s="279"/>
      <c r="ED94" s="279"/>
      <c r="EE94" s="279"/>
      <c r="EF94" s="279"/>
      <c r="EG94" s="279"/>
      <c r="EH94" s="279"/>
      <c r="EI94" s="279"/>
      <c r="EJ94" s="279"/>
      <c r="EK94" s="279"/>
      <c r="EL94" s="279"/>
      <c r="EM94" s="279"/>
      <c r="EN94" s="279"/>
      <c r="EO94" s="279"/>
      <c r="EP94" s="279"/>
      <c r="EQ94" s="279"/>
      <c r="ER94" s="279"/>
      <c r="ES94" s="279"/>
      <c r="ET94" s="279"/>
      <c r="EU94" s="279"/>
      <c r="EV94" s="279"/>
      <c r="EW94" s="279"/>
      <c r="EX94" s="279"/>
      <c r="EY94" s="279"/>
      <c r="EZ94" s="279"/>
      <c r="FA94" s="279"/>
      <c r="FB94" s="279"/>
      <c r="FC94" s="279"/>
      <c r="FD94" s="279"/>
      <c r="FE94" s="279"/>
      <c r="FF94" s="279"/>
      <c r="FG94" s="279"/>
      <c r="FH94" s="279"/>
      <c r="FI94" s="279"/>
      <c r="FJ94" s="279"/>
      <c r="FK94" s="279"/>
      <c r="FL94" s="279"/>
      <c r="FM94" s="279"/>
      <c r="FN94" s="279"/>
      <c r="FO94" s="279"/>
      <c r="FP94" s="279"/>
      <c r="FQ94" s="279"/>
      <c r="FR94" s="279"/>
      <c r="FS94" s="279"/>
      <c r="FT94" s="279"/>
      <c r="FU94" s="279"/>
      <c r="FV94" s="279"/>
      <c r="FW94" s="279"/>
      <c r="FX94" s="279"/>
      <c r="FY94" s="279"/>
      <c r="FZ94" s="279"/>
      <c r="GA94" s="279"/>
      <c r="GB94" s="279"/>
      <c r="GC94" s="279"/>
      <c r="GD94" s="279"/>
      <c r="GE94" s="279"/>
      <c r="GF94" s="279"/>
      <c r="GG94" s="279"/>
      <c r="GH94" s="279"/>
      <c r="GI94" s="279"/>
      <c r="GJ94" s="279"/>
      <c r="GK94" s="279"/>
      <c r="GL94" s="279"/>
      <c r="GM94" s="279"/>
      <c r="GN94" s="279"/>
      <c r="GO94" s="279"/>
      <c r="GP94" s="279"/>
      <c r="GQ94" s="279"/>
      <c r="GR94" s="279"/>
      <c r="GS94" s="279"/>
      <c r="GT94" s="279"/>
      <c r="GU94" s="279"/>
      <c r="GV94" s="279"/>
      <c r="GW94" s="279"/>
      <c r="GX94" s="279"/>
      <c r="GY94" s="279"/>
      <c r="GZ94" s="279"/>
      <c r="HA94" s="279"/>
      <c r="HB94" s="279"/>
      <c r="HC94" s="279"/>
      <c r="HD94" s="279"/>
      <c r="HE94" s="279"/>
      <c r="HF94" s="279"/>
      <c r="HG94" s="279"/>
      <c r="HH94" s="279"/>
      <c r="HI94" s="279"/>
      <c r="HJ94" s="279"/>
      <c r="HK94" s="279"/>
      <c r="HL94" s="279"/>
      <c r="HM94" s="279"/>
      <c r="HN94" s="279"/>
      <c r="HO94" s="279"/>
      <c r="HP94" s="279"/>
      <c r="HQ94" s="279"/>
      <c r="HR94" s="279"/>
      <c r="HS94" s="279"/>
      <c r="HT94" s="279"/>
      <c r="HU94" s="279"/>
      <c r="HV94" s="279"/>
      <c r="HW94" s="279"/>
      <c r="HX94" s="279"/>
      <c r="HY94" s="279"/>
      <c r="HZ94" s="279"/>
      <c r="IA94" s="279"/>
      <c r="IB94" s="279"/>
      <c r="IC94" s="279"/>
      <c r="ID94" s="279"/>
      <c r="IE94" s="279"/>
      <c r="IF94" s="279"/>
    </row>
    <row r="95" spans="1:240" s="300" customFormat="1" ht="109.5" customHeight="1" x14ac:dyDescent="0.2">
      <c r="A95" s="263">
        <f t="shared" si="3"/>
        <v>76</v>
      </c>
      <c r="B95" s="269" t="s">
        <v>138</v>
      </c>
      <c r="C95" s="301">
        <v>31201</v>
      </c>
      <c r="D95" s="266" t="s">
        <v>114</v>
      </c>
      <c r="E95" s="290">
        <v>3120104</v>
      </c>
      <c r="F95" s="419" t="s">
        <v>117</v>
      </c>
      <c r="G95" s="269" t="s">
        <v>30</v>
      </c>
      <c r="H95" s="272" t="s">
        <v>58</v>
      </c>
      <c r="I95" s="252">
        <v>7000000</v>
      </c>
      <c r="J95" s="252"/>
      <c r="K95" s="270">
        <v>42475</v>
      </c>
      <c r="L95" s="260">
        <v>42529</v>
      </c>
      <c r="M95" s="260">
        <v>42534</v>
      </c>
      <c r="N95" s="314">
        <v>60</v>
      </c>
      <c r="O95" s="260">
        <v>42594</v>
      </c>
      <c r="P95" s="412" t="s">
        <v>139</v>
      </c>
      <c r="Q95" s="273" t="s">
        <v>567</v>
      </c>
      <c r="R95" s="274" t="s">
        <v>140</v>
      </c>
      <c r="S95" s="303" t="s">
        <v>256</v>
      </c>
      <c r="T95" s="303" t="s">
        <v>569</v>
      </c>
      <c r="U95" s="303" t="s">
        <v>278</v>
      </c>
      <c r="V95" s="413"/>
      <c r="W95" s="413"/>
      <c r="X95" s="413"/>
      <c r="Y95" s="414"/>
      <c r="Z95" s="414"/>
      <c r="AA95" s="414"/>
      <c r="AB95" s="414"/>
      <c r="AC95" s="414"/>
      <c r="AD95" s="414"/>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4"/>
      <c r="BC95" s="414"/>
      <c r="BD95" s="414"/>
      <c r="BE95" s="414"/>
      <c r="BF95" s="414"/>
      <c r="BG95" s="414"/>
      <c r="BH95" s="414"/>
      <c r="BI95" s="414"/>
      <c r="BJ95" s="414"/>
      <c r="BK95" s="414"/>
      <c r="BL95" s="414"/>
      <c r="BM95" s="414"/>
      <c r="BN95" s="414"/>
      <c r="BO95" s="414"/>
      <c r="BP95" s="414"/>
      <c r="BQ95" s="414"/>
      <c r="BR95" s="414"/>
      <c r="BS95" s="414"/>
      <c r="BT95" s="414"/>
      <c r="BU95" s="414"/>
      <c r="BV95" s="414"/>
      <c r="BW95" s="414"/>
      <c r="BX95" s="414"/>
      <c r="BY95" s="414"/>
      <c r="BZ95" s="414"/>
      <c r="CA95" s="414"/>
      <c r="CB95" s="414"/>
      <c r="CC95" s="414"/>
      <c r="CD95" s="414"/>
      <c r="CE95" s="414"/>
      <c r="CF95" s="414"/>
      <c r="CG95" s="414"/>
      <c r="CH95" s="414"/>
      <c r="CI95" s="414"/>
      <c r="CJ95" s="414"/>
      <c r="CK95" s="414"/>
      <c r="CL95" s="414"/>
      <c r="CM95" s="414"/>
      <c r="CN95" s="414"/>
      <c r="CO95" s="414"/>
      <c r="CP95" s="414"/>
      <c r="CQ95" s="414"/>
      <c r="CR95" s="414"/>
      <c r="CS95" s="414"/>
      <c r="CT95" s="414"/>
      <c r="CU95" s="414"/>
      <c r="CV95" s="414"/>
      <c r="CW95" s="414"/>
      <c r="CX95" s="414"/>
      <c r="CY95" s="414"/>
      <c r="CZ95" s="414"/>
      <c r="DA95" s="414"/>
      <c r="DB95" s="414"/>
      <c r="DC95" s="414"/>
      <c r="DD95" s="414"/>
      <c r="DE95" s="414"/>
      <c r="DF95" s="414"/>
      <c r="DG95" s="414"/>
      <c r="DH95" s="414"/>
      <c r="DI95" s="414"/>
      <c r="DJ95" s="414"/>
      <c r="DK95" s="414"/>
      <c r="DL95" s="414"/>
      <c r="DM95" s="414"/>
      <c r="DN95" s="414"/>
      <c r="DO95" s="414"/>
      <c r="DP95" s="414"/>
      <c r="DQ95" s="414"/>
      <c r="DR95" s="414"/>
      <c r="DS95" s="414"/>
      <c r="DT95" s="414"/>
      <c r="DU95" s="414"/>
      <c r="DV95" s="414"/>
      <c r="DW95" s="414"/>
      <c r="DX95" s="414"/>
      <c r="DY95" s="414"/>
      <c r="DZ95" s="414"/>
      <c r="EA95" s="414"/>
      <c r="EB95" s="414"/>
      <c r="EC95" s="414"/>
      <c r="ED95" s="414"/>
      <c r="EE95" s="414"/>
      <c r="EF95" s="414"/>
      <c r="EG95" s="414"/>
      <c r="EH95" s="414"/>
      <c r="EI95" s="414"/>
      <c r="EJ95" s="414"/>
      <c r="EK95" s="414"/>
      <c r="EL95" s="414"/>
      <c r="EM95" s="414"/>
      <c r="EN95" s="414"/>
      <c r="EO95" s="414"/>
      <c r="EP95" s="414"/>
      <c r="EQ95" s="414"/>
      <c r="ER95" s="414"/>
      <c r="ES95" s="414"/>
      <c r="ET95" s="414"/>
      <c r="EU95" s="414"/>
      <c r="EV95" s="414"/>
      <c r="EW95" s="414"/>
      <c r="EX95" s="414"/>
      <c r="EY95" s="414"/>
      <c r="EZ95" s="414"/>
      <c r="FA95" s="414"/>
      <c r="FB95" s="414"/>
      <c r="FC95" s="414"/>
      <c r="FD95" s="414"/>
      <c r="FE95" s="414"/>
      <c r="FF95" s="414"/>
      <c r="FG95" s="414"/>
      <c r="FH95" s="414"/>
      <c r="FI95" s="414"/>
      <c r="FJ95" s="414"/>
      <c r="FK95" s="414"/>
      <c r="FL95" s="414"/>
      <c r="FM95" s="414"/>
      <c r="FN95" s="414"/>
      <c r="FO95" s="414"/>
      <c r="FP95" s="414"/>
      <c r="FQ95" s="414"/>
      <c r="FR95" s="414"/>
      <c r="FS95" s="414"/>
      <c r="FT95" s="414"/>
      <c r="FU95" s="414"/>
      <c r="FV95" s="414"/>
      <c r="FW95" s="414"/>
      <c r="FX95" s="414"/>
      <c r="FY95" s="414"/>
      <c r="FZ95" s="414"/>
      <c r="GA95" s="414"/>
      <c r="GB95" s="414"/>
      <c r="GC95" s="414"/>
      <c r="GD95" s="414"/>
      <c r="GE95" s="414"/>
      <c r="GF95" s="414"/>
      <c r="GG95" s="414"/>
      <c r="GH95" s="414"/>
      <c r="GI95" s="414"/>
      <c r="GJ95" s="414"/>
      <c r="GK95" s="414"/>
      <c r="GL95" s="414"/>
      <c r="GM95" s="414"/>
      <c r="GN95" s="414"/>
      <c r="GO95" s="414"/>
      <c r="GP95" s="414"/>
      <c r="GQ95" s="414"/>
      <c r="GR95" s="414"/>
      <c r="GS95" s="414"/>
      <c r="GT95" s="414"/>
      <c r="GU95" s="414"/>
      <c r="GV95" s="414"/>
      <c r="GW95" s="414"/>
      <c r="GX95" s="414"/>
      <c r="GY95" s="414"/>
      <c r="GZ95" s="414"/>
      <c r="HA95" s="414"/>
      <c r="HB95" s="414"/>
      <c r="HC95" s="414"/>
      <c r="HD95" s="414"/>
      <c r="HE95" s="414"/>
      <c r="HF95" s="414"/>
      <c r="HG95" s="414"/>
      <c r="HH95" s="414"/>
      <c r="HI95" s="414"/>
      <c r="HJ95" s="414"/>
      <c r="HK95" s="414"/>
      <c r="HL95" s="414"/>
      <c r="HM95" s="414"/>
      <c r="HN95" s="414"/>
      <c r="HO95" s="414"/>
      <c r="HP95" s="414"/>
      <c r="HQ95" s="414"/>
      <c r="HR95" s="414"/>
      <c r="HS95" s="414"/>
      <c r="HT95" s="414"/>
      <c r="HU95" s="414"/>
      <c r="HV95" s="414"/>
      <c r="HW95" s="414"/>
      <c r="HX95" s="414"/>
      <c r="HY95" s="414"/>
      <c r="HZ95" s="414"/>
      <c r="IA95" s="414"/>
      <c r="IB95" s="414"/>
      <c r="IC95" s="414"/>
      <c r="ID95" s="414"/>
      <c r="IE95" s="414"/>
      <c r="IF95" s="414"/>
    </row>
    <row r="96" spans="1:240" s="300" customFormat="1" ht="143.25" customHeight="1" x14ac:dyDescent="0.2">
      <c r="A96" s="263">
        <f t="shared" si="3"/>
        <v>77</v>
      </c>
      <c r="B96" s="269" t="s">
        <v>138</v>
      </c>
      <c r="C96" s="301">
        <v>31201</v>
      </c>
      <c r="D96" s="266" t="s">
        <v>114</v>
      </c>
      <c r="E96" s="290">
        <v>3120104</v>
      </c>
      <c r="F96" s="269" t="s">
        <v>117</v>
      </c>
      <c r="G96" s="269" t="s">
        <v>25</v>
      </c>
      <c r="H96" s="272" t="s">
        <v>19</v>
      </c>
      <c r="I96" s="252">
        <v>124153362</v>
      </c>
      <c r="J96" s="252"/>
      <c r="K96" s="260">
        <v>42556</v>
      </c>
      <c r="L96" s="260">
        <v>42640</v>
      </c>
      <c r="M96" s="260">
        <v>42643</v>
      </c>
      <c r="N96" s="314">
        <v>90</v>
      </c>
      <c r="O96" s="260">
        <v>42733</v>
      </c>
      <c r="P96" s="269" t="s">
        <v>141</v>
      </c>
      <c r="Q96" s="416" t="s">
        <v>142</v>
      </c>
      <c r="R96" s="274" t="s">
        <v>143</v>
      </c>
      <c r="S96" s="303" t="s">
        <v>256</v>
      </c>
      <c r="T96" s="413"/>
      <c r="U96" s="417"/>
      <c r="V96" s="413"/>
      <c r="W96" s="413"/>
      <c r="X96" s="413"/>
      <c r="Y96" s="414"/>
      <c r="Z96" s="414"/>
      <c r="AA96" s="414"/>
      <c r="AB96" s="414"/>
      <c r="AC96" s="414"/>
      <c r="AD96" s="414"/>
      <c r="AE96" s="414"/>
      <c r="AF96" s="414"/>
      <c r="AG96" s="414"/>
      <c r="AH96" s="414"/>
      <c r="AI96" s="414"/>
      <c r="AJ96" s="414"/>
      <c r="AK96" s="414"/>
      <c r="AL96" s="414"/>
      <c r="AM96" s="414"/>
      <c r="AN96" s="414"/>
      <c r="AO96" s="414"/>
      <c r="AP96" s="414"/>
      <c r="AQ96" s="414"/>
      <c r="AR96" s="414"/>
      <c r="AS96" s="414"/>
      <c r="AT96" s="414"/>
      <c r="AU96" s="414"/>
      <c r="AV96" s="414"/>
      <c r="AW96" s="414"/>
      <c r="AX96" s="414"/>
      <c r="AY96" s="414"/>
      <c r="AZ96" s="414"/>
      <c r="BA96" s="414"/>
      <c r="BB96" s="414"/>
      <c r="BC96" s="414"/>
      <c r="BD96" s="414"/>
      <c r="BE96" s="414"/>
      <c r="BF96" s="414"/>
      <c r="BG96" s="414"/>
      <c r="BH96" s="414"/>
      <c r="BI96" s="414"/>
      <c r="BJ96" s="414"/>
      <c r="BK96" s="414"/>
      <c r="BL96" s="414"/>
      <c r="BM96" s="414"/>
      <c r="BN96" s="414"/>
      <c r="BO96" s="414"/>
      <c r="BP96" s="414"/>
      <c r="BQ96" s="414"/>
      <c r="BR96" s="414"/>
      <c r="BS96" s="414"/>
      <c r="BT96" s="414"/>
      <c r="BU96" s="414"/>
      <c r="BV96" s="414"/>
      <c r="BW96" s="414"/>
      <c r="BX96" s="414"/>
      <c r="BY96" s="414"/>
      <c r="BZ96" s="414"/>
      <c r="CA96" s="414"/>
      <c r="CB96" s="414"/>
      <c r="CC96" s="414"/>
      <c r="CD96" s="414"/>
      <c r="CE96" s="414"/>
      <c r="CF96" s="414"/>
      <c r="CG96" s="414"/>
      <c r="CH96" s="414"/>
      <c r="CI96" s="414"/>
      <c r="CJ96" s="414"/>
      <c r="CK96" s="414"/>
      <c r="CL96" s="414"/>
      <c r="CM96" s="414"/>
      <c r="CN96" s="414"/>
      <c r="CO96" s="414"/>
      <c r="CP96" s="414"/>
      <c r="CQ96" s="414"/>
      <c r="CR96" s="414"/>
      <c r="CS96" s="414"/>
      <c r="CT96" s="414"/>
      <c r="CU96" s="414"/>
      <c r="CV96" s="414"/>
      <c r="CW96" s="414"/>
      <c r="CX96" s="414"/>
      <c r="CY96" s="414"/>
      <c r="CZ96" s="414"/>
      <c r="DA96" s="414"/>
      <c r="DB96" s="414"/>
      <c r="DC96" s="414"/>
      <c r="DD96" s="414"/>
      <c r="DE96" s="414"/>
      <c r="DF96" s="414"/>
      <c r="DG96" s="414"/>
      <c r="DH96" s="414"/>
      <c r="DI96" s="414"/>
      <c r="DJ96" s="414"/>
      <c r="DK96" s="414"/>
      <c r="DL96" s="414"/>
      <c r="DM96" s="414"/>
      <c r="DN96" s="414"/>
      <c r="DO96" s="414"/>
      <c r="DP96" s="414"/>
      <c r="DQ96" s="414"/>
      <c r="DR96" s="414"/>
      <c r="DS96" s="414"/>
      <c r="DT96" s="414"/>
      <c r="DU96" s="414"/>
      <c r="DV96" s="414"/>
      <c r="DW96" s="414"/>
      <c r="DX96" s="414"/>
      <c r="DY96" s="414"/>
      <c r="DZ96" s="414"/>
      <c r="EA96" s="414"/>
      <c r="EB96" s="414"/>
      <c r="EC96" s="414"/>
      <c r="ED96" s="414"/>
      <c r="EE96" s="414"/>
      <c r="EF96" s="414"/>
      <c r="EG96" s="414"/>
      <c r="EH96" s="414"/>
      <c r="EI96" s="414"/>
      <c r="EJ96" s="414"/>
      <c r="EK96" s="414"/>
      <c r="EL96" s="414"/>
      <c r="EM96" s="414"/>
      <c r="EN96" s="414"/>
      <c r="EO96" s="414"/>
      <c r="EP96" s="414"/>
      <c r="EQ96" s="414"/>
      <c r="ER96" s="414"/>
      <c r="ES96" s="414"/>
      <c r="ET96" s="414"/>
      <c r="EU96" s="414"/>
      <c r="EV96" s="414"/>
      <c r="EW96" s="414"/>
      <c r="EX96" s="414"/>
      <c r="EY96" s="414"/>
      <c r="EZ96" s="414"/>
      <c r="FA96" s="414"/>
      <c r="FB96" s="414"/>
      <c r="FC96" s="414"/>
      <c r="FD96" s="414"/>
      <c r="FE96" s="414"/>
      <c r="FF96" s="414"/>
      <c r="FG96" s="414"/>
      <c r="FH96" s="414"/>
      <c r="FI96" s="414"/>
      <c r="FJ96" s="414"/>
      <c r="FK96" s="414"/>
      <c r="FL96" s="414"/>
      <c r="FM96" s="414"/>
      <c r="FN96" s="414"/>
      <c r="FO96" s="414"/>
      <c r="FP96" s="414"/>
      <c r="FQ96" s="414"/>
      <c r="FR96" s="414"/>
      <c r="FS96" s="414"/>
      <c r="FT96" s="414"/>
      <c r="FU96" s="414"/>
      <c r="FV96" s="414"/>
      <c r="FW96" s="414"/>
      <c r="FX96" s="414"/>
      <c r="FY96" s="414"/>
      <c r="FZ96" s="414"/>
      <c r="GA96" s="414"/>
      <c r="GB96" s="414"/>
      <c r="GC96" s="414"/>
      <c r="GD96" s="414"/>
      <c r="GE96" s="414"/>
      <c r="GF96" s="414"/>
      <c r="GG96" s="414"/>
      <c r="GH96" s="414"/>
      <c r="GI96" s="414"/>
      <c r="GJ96" s="414"/>
      <c r="GK96" s="414"/>
      <c r="GL96" s="414"/>
      <c r="GM96" s="414"/>
      <c r="GN96" s="414"/>
      <c r="GO96" s="414"/>
      <c r="GP96" s="414"/>
      <c r="GQ96" s="414"/>
      <c r="GR96" s="414"/>
      <c r="GS96" s="414"/>
      <c r="GT96" s="414"/>
      <c r="GU96" s="414"/>
      <c r="GV96" s="414"/>
      <c r="GW96" s="414"/>
      <c r="GX96" s="414"/>
      <c r="GY96" s="414"/>
      <c r="GZ96" s="414"/>
      <c r="HA96" s="414"/>
      <c r="HB96" s="414"/>
      <c r="HC96" s="414"/>
      <c r="HD96" s="414"/>
      <c r="HE96" s="414"/>
      <c r="HF96" s="414"/>
      <c r="HG96" s="414"/>
      <c r="HH96" s="414"/>
      <c r="HI96" s="414"/>
      <c r="HJ96" s="414"/>
      <c r="HK96" s="414"/>
      <c r="HL96" s="414"/>
      <c r="HM96" s="414"/>
      <c r="HN96" s="414"/>
      <c r="HO96" s="414"/>
      <c r="HP96" s="414"/>
      <c r="HQ96" s="414"/>
      <c r="HR96" s="414"/>
      <c r="HS96" s="414"/>
      <c r="HT96" s="414"/>
      <c r="HU96" s="414"/>
      <c r="HV96" s="414"/>
      <c r="HW96" s="414"/>
      <c r="HX96" s="414"/>
      <c r="HY96" s="414"/>
      <c r="HZ96" s="414"/>
      <c r="IA96" s="414"/>
      <c r="IB96" s="414"/>
      <c r="IC96" s="414"/>
      <c r="ID96" s="414"/>
      <c r="IE96" s="414"/>
      <c r="IF96" s="414"/>
    </row>
    <row r="97" spans="1:240" s="300" customFormat="1" ht="247.5" customHeight="1" x14ac:dyDescent="0.2">
      <c r="A97" s="263">
        <f t="shared" si="3"/>
        <v>78</v>
      </c>
      <c r="B97" s="269" t="s">
        <v>138</v>
      </c>
      <c r="C97" s="301">
        <v>31201</v>
      </c>
      <c r="D97" s="266" t="s">
        <v>114</v>
      </c>
      <c r="E97" s="290">
        <v>3120103</v>
      </c>
      <c r="F97" s="269" t="s">
        <v>144</v>
      </c>
      <c r="G97" s="269" t="s">
        <v>25</v>
      </c>
      <c r="H97" s="272" t="s">
        <v>19</v>
      </c>
      <c r="I97" s="250">
        <v>108318032</v>
      </c>
      <c r="J97" s="250">
        <v>108318032</v>
      </c>
      <c r="K97" s="260">
        <v>42348</v>
      </c>
      <c r="L97" s="260">
        <v>42425</v>
      </c>
      <c r="M97" s="260">
        <v>42430</v>
      </c>
      <c r="N97" s="314">
        <v>365</v>
      </c>
      <c r="O97" s="260">
        <v>42795</v>
      </c>
      <c r="P97" s="318" t="s">
        <v>145</v>
      </c>
      <c r="Q97" s="319" t="s">
        <v>259</v>
      </c>
      <c r="R97" s="346" t="s">
        <v>306</v>
      </c>
      <c r="S97" s="303" t="s">
        <v>256</v>
      </c>
      <c r="T97" s="418" t="s">
        <v>617</v>
      </c>
      <c r="U97" s="277" t="s">
        <v>285</v>
      </c>
      <c r="V97" s="389"/>
      <c r="W97" s="389"/>
      <c r="X97" s="389"/>
      <c r="Y97" s="350"/>
      <c r="Z97" s="350"/>
      <c r="AA97" s="295"/>
      <c r="AB97" s="350"/>
      <c r="AC97" s="350"/>
      <c r="AD97" s="350"/>
      <c r="AE97" s="350"/>
      <c r="AF97" s="350"/>
      <c r="AG97" s="350"/>
      <c r="AH97" s="350"/>
      <c r="AI97" s="350"/>
      <c r="AJ97" s="350"/>
      <c r="AK97" s="350"/>
      <c r="AL97" s="350"/>
      <c r="AM97" s="350"/>
      <c r="AN97" s="350"/>
      <c r="AO97" s="350"/>
      <c r="AP97" s="350"/>
      <c r="AQ97" s="350"/>
      <c r="AR97" s="350"/>
      <c r="AS97" s="350"/>
      <c r="AT97" s="350"/>
      <c r="AU97" s="350"/>
      <c r="AV97" s="350"/>
      <c r="AW97" s="350"/>
      <c r="AX97" s="350"/>
      <c r="AY97" s="350"/>
      <c r="AZ97" s="350"/>
      <c r="BA97" s="350"/>
      <c r="BB97" s="350"/>
      <c r="BC97" s="350"/>
      <c r="BD97" s="350"/>
      <c r="BE97" s="350"/>
      <c r="BF97" s="350"/>
      <c r="BG97" s="350"/>
      <c r="BH97" s="350"/>
      <c r="BI97" s="350"/>
      <c r="BJ97" s="350"/>
      <c r="BK97" s="350"/>
      <c r="BL97" s="350"/>
      <c r="BM97" s="350"/>
      <c r="BN97" s="350"/>
      <c r="BO97" s="350"/>
      <c r="BP97" s="350"/>
      <c r="BQ97" s="350"/>
      <c r="BR97" s="350"/>
      <c r="BS97" s="350"/>
      <c r="BT97" s="350"/>
      <c r="BU97" s="350"/>
      <c r="BV97" s="350"/>
      <c r="BW97" s="350"/>
      <c r="BX97" s="350"/>
      <c r="BY97" s="350"/>
      <c r="BZ97" s="350"/>
      <c r="CA97" s="350"/>
      <c r="CB97" s="350"/>
      <c r="CC97" s="350"/>
      <c r="CD97" s="350"/>
      <c r="CE97" s="350"/>
      <c r="CF97" s="350"/>
      <c r="CG97" s="350"/>
      <c r="CH97" s="350"/>
      <c r="CI97" s="350"/>
      <c r="CJ97" s="350"/>
      <c r="CK97" s="350"/>
      <c r="CL97" s="350"/>
      <c r="CM97" s="350"/>
      <c r="CN97" s="350"/>
      <c r="CO97" s="350"/>
      <c r="CP97" s="350"/>
      <c r="CQ97" s="350"/>
      <c r="CR97" s="350"/>
      <c r="CS97" s="350"/>
      <c r="CT97" s="350"/>
      <c r="CU97" s="350"/>
      <c r="CV97" s="350"/>
      <c r="CW97" s="350"/>
      <c r="CX97" s="350"/>
      <c r="CY97" s="350"/>
      <c r="CZ97" s="350"/>
      <c r="DA97" s="350"/>
      <c r="DB97" s="350"/>
      <c r="DC97" s="350"/>
      <c r="DD97" s="350"/>
      <c r="DE97" s="350"/>
      <c r="DF97" s="350"/>
      <c r="DG97" s="350"/>
      <c r="DH97" s="350"/>
      <c r="DI97" s="350"/>
      <c r="DJ97" s="350"/>
      <c r="DK97" s="350"/>
      <c r="DL97" s="350"/>
      <c r="DM97" s="350"/>
      <c r="DN97" s="350"/>
      <c r="DO97" s="350"/>
      <c r="DP97" s="350"/>
      <c r="DQ97" s="350"/>
      <c r="DR97" s="350"/>
      <c r="DS97" s="350"/>
      <c r="DT97" s="350"/>
      <c r="DU97" s="350"/>
      <c r="DV97" s="350"/>
      <c r="DW97" s="350"/>
      <c r="DX97" s="350"/>
      <c r="DY97" s="350"/>
      <c r="DZ97" s="350"/>
      <c r="EA97" s="350"/>
      <c r="EB97" s="350"/>
      <c r="EC97" s="350"/>
      <c r="ED97" s="350"/>
      <c r="EE97" s="350"/>
      <c r="EF97" s="350"/>
      <c r="EG97" s="350"/>
      <c r="EH97" s="350"/>
      <c r="EI97" s="350"/>
      <c r="EJ97" s="350"/>
      <c r="EK97" s="350"/>
      <c r="EL97" s="350"/>
      <c r="EM97" s="350"/>
      <c r="EN97" s="350"/>
      <c r="EO97" s="350"/>
      <c r="EP97" s="350"/>
      <c r="EQ97" s="350"/>
      <c r="ER97" s="350"/>
      <c r="ES97" s="350"/>
      <c r="ET97" s="350"/>
      <c r="EU97" s="350"/>
      <c r="EV97" s="350"/>
      <c r="EW97" s="350"/>
      <c r="EX97" s="350"/>
      <c r="EY97" s="350"/>
      <c r="EZ97" s="350"/>
      <c r="FA97" s="350"/>
      <c r="FB97" s="350"/>
      <c r="FC97" s="350"/>
      <c r="FD97" s="350"/>
      <c r="FE97" s="350"/>
      <c r="FF97" s="350"/>
      <c r="FG97" s="350"/>
      <c r="FH97" s="350"/>
      <c r="FI97" s="350"/>
      <c r="FJ97" s="350"/>
      <c r="FK97" s="350"/>
      <c r="FL97" s="350"/>
      <c r="FM97" s="350"/>
      <c r="FN97" s="350"/>
      <c r="FO97" s="350"/>
      <c r="FP97" s="350"/>
      <c r="FQ97" s="350"/>
      <c r="FR97" s="350"/>
      <c r="FS97" s="350"/>
      <c r="FT97" s="350"/>
      <c r="FU97" s="350"/>
      <c r="FV97" s="350"/>
      <c r="FW97" s="350"/>
      <c r="FX97" s="350"/>
      <c r="FY97" s="350"/>
      <c r="FZ97" s="350"/>
      <c r="GA97" s="350"/>
      <c r="GB97" s="350"/>
      <c r="GC97" s="350"/>
      <c r="GD97" s="350"/>
      <c r="GE97" s="350"/>
      <c r="GF97" s="350"/>
      <c r="GG97" s="350"/>
      <c r="GH97" s="350"/>
      <c r="GI97" s="350"/>
      <c r="GJ97" s="350"/>
      <c r="GK97" s="350"/>
      <c r="GL97" s="350"/>
      <c r="GM97" s="350"/>
      <c r="GN97" s="350"/>
      <c r="GO97" s="350"/>
      <c r="GP97" s="350"/>
      <c r="GQ97" s="350"/>
      <c r="GR97" s="350"/>
      <c r="GS97" s="350"/>
      <c r="GT97" s="350"/>
      <c r="GU97" s="350"/>
      <c r="GV97" s="350"/>
      <c r="GW97" s="350"/>
      <c r="GX97" s="350"/>
      <c r="GY97" s="350"/>
      <c r="GZ97" s="350"/>
      <c r="HA97" s="350"/>
      <c r="HB97" s="350"/>
      <c r="HC97" s="350"/>
      <c r="HD97" s="350"/>
      <c r="HE97" s="350"/>
      <c r="HF97" s="350"/>
      <c r="HG97" s="350"/>
      <c r="HH97" s="350"/>
      <c r="HI97" s="350"/>
      <c r="HJ97" s="350"/>
      <c r="HK97" s="350"/>
      <c r="HL97" s="350"/>
      <c r="HM97" s="350"/>
      <c r="HN97" s="350"/>
      <c r="HO97" s="350"/>
      <c r="HP97" s="350"/>
      <c r="HQ97" s="350"/>
      <c r="HR97" s="350"/>
      <c r="HS97" s="350"/>
      <c r="HT97" s="350"/>
      <c r="HU97" s="350"/>
      <c r="HV97" s="350"/>
      <c r="HW97" s="350"/>
      <c r="HX97" s="350"/>
      <c r="HY97" s="350"/>
      <c r="HZ97" s="350"/>
      <c r="IA97" s="350"/>
      <c r="IB97" s="350"/>
      <c r="IC97" s="350"/>
      <c r="ID97" s="350"/>
      <c r="IE97" s="350"/>
      <c r="IF97" s="350"/>
    </row>
    <row r="98" spans="1:240" s="294" customFormat="1" ht="101.25" customHeight="1" x14ac:dyDescent="0.2">
      <c r="A98" s="263">
        <f t="shared" si="3"/>
        <v>79</v>
      </c>
      <c r="B98" s="269" t="s">
        <v>138</v>
      </c>
      <c r="C98" s="265" t="s">
        <v>16</v>
      </c>
      <c r="D98" s="266" t="s">
        <v>201</v>
      </c>
      <c r="E98" s="290">
        <v>312020501</v>
      </c>
      <c r="F98" s="269" t="s">
        <v>146</v>
      </c>
      <c r="G98" s="269" t="s">
        <v>30</v>
      </c>
      <c r="H98" s="272" t="s">
        <v>19</v>
      </c>
      <c r="I98" s="252">
        <v>25456345</v>
      </c>
      <c r="J98" s="252"/>
      <c r="K98" s="260">
        <v>42496</v>
      </c>
      <c r="L98" s="260">
        <v>42559</v>
      </c>
      <c r="M98" s="260">
        <v>42565</v>
      </c>
      <c r="N98" s="314">
        <v>365</v>
      </c>
      <c r="O98" s="260">
        <v>42930</v>
      </c>
      <c r="P98" s="318" t="s">
        <v>147</v>
      </c>
      <c r="Q98" s="319" t="s">
        <v>887</v>
      </c>
      <c r="R98" s="346" t="s">
        <v>148</v>
      </c>
      <c r="S98" s="303" t="s">
        <v>256</v>
      </c>
      <c r="T98" s="413"/>
      <c r="U98" s="417"/>
      <c r="V98" s="413"/>
      <c r="W98" s="413"/>
      <c r="X98" s="413"/>
      <c r="Y98" s="414"/>
      <c r="Z98" s="414"/>
      <c r="AA98" s="414"/>
      <c r="AB98" s="414"/>
      <c r="AC98" s="414"/>
      <c r="AD98" s="414"/>
      <c r="AE98" s="414"/>
      <c r="AF98" s="414"/>
      <c r="AG98" s="414"/>
      <c r="AH98" s="414"/>
      <c r="AI98" s="414"/>
      <c r="AJ98" s="414"/>
      <c r="AK98" s="414"/>
      <c r="AL98" s="414"/>
      <c r="AM98" s="414"/>
      <c r="AN98" s="414"/>
      <c r="AO98" s="414"/>
      <c r="AP98" s="414"/>
      <c r="AQ98" s="414"/>
      <c r="AR98" s="414"/>
      <c r="AS98" s="414"/>
      <c r="AT98" s="414"/>
      <c r="AU98" s="414"/>
      <c r="AV98" s="414"/>
      <c r="AW98" s="414"/>
      <c r="AX98" s="414"/>
      <c r="AY98" s="414"/>
      <c r="AZ98" s="414"/>
      <c r="BA98" s="414"/>
      <c r="BB98" s="414"/>
      <c r="BC98" s="414"/>
      <c r="BD98" s="414"/>
      <c r="BE98" s="414"/>
      <c r="BF98" s="414"/>
      <c r="BG98" s="414"/>
      <c r="BH98" s="414"/>
      <c r="BI98" s="414"/>
      <c r="BJ98" s="414"/>
      <c r="BK98" s="414"/>
      <c r="BL98" s="414"/>
      <c r="BM98" s="414"/>
      <c r="BN98" s="414"/>
      <c r="BO98" s="414"/>
      <c r="BP98" s="414"/>
      <c r="BQ98" s="414"/>
      <c r="BR98" s="414"/>
      <c r="BS98" s="414"/>
      <c r="BT98" s="414"/>
      <c r="BU98" s="414"/>
      <c r="BV98" s="414"/>
      <c r="BW98" s="414"/>
      <c r="BX98" s="414"/>
      <c r="BY98" s="414"/>
      <c r="BZ98" s="414"/>
      <c r="CA98" s="414"/>
      <c r="CB98" s="414"/>
      <c r="CC98" s="414"/>
      <c r="CD98" s="414"/>
      <c r="CE98" s="414"/>
      <c r="CF98" s="414"/>
      <c r="CG98" s="414"/>
      <c r="CH98" s="414"/>
      <c r="CI98" s="414"/>
      <c r="CJ98" s="414"/>
      <c r="CK98" s="414"/>
      <c r="CL98" s="414"/>
      <c r="CM98" s="414"/>
      <c r="CN98" s="414"/>
      <c r="CO98" s="414"/>
      <c r="CP98" s="414"/>
      <c r="CQ98" s="414"/>
      <c r="CR98" s="414"/>
      <c r="CS98" s="414"/>
      <c r="CT98" s="414"/>
      <c r="CU98" s="414"/>
      <c r="CV98" s="414"/>
      <c r="CW98" s="414"/>
      <c r="CX98" s="414"/>
      <c r="CY98" s="414"/>
      <c r="CZ98" s="414"/>
      <c r="DA98" s="414"/>
      <c r="DB98" s="414"/>
      <c r="DC98" s="414"/>
      <c r="DD98" s="414"/>
      <c r="DE98" s="414"/>
      <c r="DF98" s="414"/>
      <c r="DG98" s="414"/>
      <c r="DH98" s="414"/>
      <c r="DI98" s="414"/>
      <c r="DJ98" s="414"/>
      <c r="DK98" s="414"/>
      <c r="DL98" s="414"/>
      <c r="DM98" s="414"/>
      <c r="DN98" s="414"/>
      <c r="DO98" s="414"/>
      <c r="DP98" s="414"/>
      <c r="DQ98" s="414"/>
      <c r="DR98" s="414"/>
      <c r="DS98" s="414"/>
      <c r="DT98" s="414"/>
      <c r="DU98" s="414"/>
      <c r="DV98" s="414"/>
      <c r="DW98" s="414"/>
      <c r="DX98" s="414"/>
      <c r="DY98" s="414"/>
      <c r="DZ98" s="414"/>
      <c r="EA98" s="414"/>
      <c r="EB98" s="414"/>
      <c r="EC98" s="414"/>
      <c r="ED98" s="414"/>
      <c r="EE98" s="414"/>
      <c r="EF98" s="414"/>
      <c r="EG98" s="414"/>
      <c r="EH98" s="414"/>
      <c r="EI98" s="414"/>
      <c r="EJ98" s="414"/>
      <c r="EK98" s="414"/>
      <c r="EL98" s="414"/>
      <c r="EM98" s="414"/>
      <c r="EN98" s="414"/>
      <c r="EO98" s="414"/>
      <c r="EP98" s="414"/>
      <c r="EQ98" s="414"/>
      <c r="ER98" s="414"/>
      <c r="ES98" s="414"/>
      <c r="ET98" s="414"/>
      <c r="EU98" s="414"/>
      <c r="EV98" s="414"/>
      <c r="EW98" s="414"/>
      <c r="EX98" s="414"/>
      <c r="EY98" s="414"/>
      <c r="EZ98" s="414"/>
      <c r="FA98" s="414"/>
      <c r="FB98" s="414"/>
      <c r="FC98" s="414"/>
      <c r="FD98" s="414"/>
      <c r="FE98" s="414"/>
      <c r="FF98" s="414"/>
      <c r="FG98" s="414"/>
      <c r="FH98" s="414"/>
      <c r="FI98" s="414"/>
      <c r="FJ98" s="414"/>
      <c r="FK98" s="414"/>
      <c r="FL98" s="414"/>
      <c r="FM98" s="414"/>
      <c r="FN98" s="414"/>
      <c r="FO98" s="414"/>
      <c r="FP98" s="414"/>
      <c r="FQ98" s="414"/>
      <c r="FR98" s="414"/>
      <c r="FS98" s="414"/>
      <c r="FT98" s="414"/>
      <c r="FU98" s="414"/>
      <c r="FV98" s="414"/>
      <c r="FW98" s="414"/>
      <c r="FX98" s="414"/>
      <c r="FY98" s="414"/>
      <c r="FZ98" s="414"/>
      <c r="GA98" s="414"/>
      <c r="GB98" s="414"/>
      <c r="GC98" s="414"/>
      <c r="GD98" s="414"/>
      <c r="GE98" s="414"/>
      <c r="GF98" s="414"/>
      <c r="GG98" s="414"/>
      <c r="GH98" s="414"/>
      <c r="GI98" s="414"/>
      <c r="GJ98" s="414"/>
      <c r="GK98" s="414"/>
      <c r="GL98" s="414"/>
      <c r="GM98" s="414"/>
      <c r="GN98" s="414"/>
      <c r="GO98" s="414"/>
      <c r="GP98" s="414"/>
      <c r="GQ98" s="414"/>
      <c r="GR98" s="414"/>
      <c r="GS98" s="414"/>
      <c r="GT98" s="414"/>
      <c r="GU98" s="414"/>
      <c r="GV98" s="414"/>
      <c r="GW98" s="414"/>
      <c r="GX98" s="414"/>
      <c r="GY98" s="414"/>
      <c r="GZ98" s="414"/>
      <c r="HA98" s="414"/>
      <c r="HB98" s="414"/>
      <c r="HC98" s="414"/>
      <c r="HD98" s="414"/>
      <c r="HE98" s="414"/>
      <c r="HF98" s="414"/>
      <c r="HG98" s="414"/>
      <c r="HH98" s="414"/>
      <c r="HI98" s="414"/>
      <c r="HJ98" s="414"/>
      <c r="HK98" s="414"/>
      <c r="HL98" s="414"/>
      <c r="HM98" s="414"/>
      <c r="HN98" s="414"/>
      <c r="HO98" s="414"/>
      <c r="HP98" s="414"/>
      <c r="HQ98" s="414"/>
      <c r="HR98" s="414"/>
      <c r="HS98" s="414"/>
      <c r="HT98" s="414"/>
      <c r="HU98" s="414"/>
      <c r="HV98" s="414"/>
      <c r="HW98" s="414"/>
      <c r="HX98" s="414"/>
      <c r="HY98" s="414"/>
      <c r="HZ98" s="414"/>
      <c r="IA98" s="414"/>
      <c r="IB98" s="414"/>
      <c r="IC98" s="414"/>
      <c r="ID98" s="414"/>
      <c r="IE98" s="414"/>
      <c r="IF98" s="414"/>
    </row>
    <row r="99" spans="1:240" s="294" customFormat="1" ht="125.25" customHeight="1" x14ac:dyDescent="0.2">
      <c r="A99" s="263">
        <f t="shared" si="3"/>
        <v>80</v>
      </c>
      <c r="B99" s="269" t="s">
        <v>138</v>
      </c>
      <c r="C99" s="301">
        <v>31201</v>
      </c>
      <c r="D99" s="266" t="s">
        <v>114</v>
      </c>
      <c r="E99" s="290">
        <v>3120103</v>
      </c>
      <c r="F99" s="269" t="s">
        <v>144</v>
      </c>
      <c r="G99" s="269" t="s">
        <v>30</v>
      </c>
      <c r="H99" s="272" t="s">
        <v>19</v>
      </c>
      <c r="I99" s="252">
        <v>15711000.000000002</v>
      </c>
      <c r="J99" s="252"/>
      <c r="K99" s="260">
        <v>42480</v>
      </c>
      <c r="L99" s="260">
        <v>42527</v>
      </c>
      <c r="M99" s="260">
        <v>42530</v>
      </c>
      <c r="N99" s="314">
        <v>365</v>
      </c>
      <c r="O99" s="260">
        <v>42895</v>
      </c>
      <c r="P99" s="318" t="s">
        <v>149</v>
      </c>
      <c r="Q99" s="319" t="s">
        <v>150</v>
      </c>
      <c r="R99" s="320" t="s">
        <v>151</v>
      </c>
      <c r="S99" s="303" t="s">
        <v>256</v>
      </c>
      <c r="T99" s="277" t="s">
        <v>580</v>
      </c>
      <c r="U99" s="277" t="s">
        <v>278</v>
      </c>
      <c r="V99" s="256"/>
      <c r="W99" s="256"/>
      <c r="X99" s="256"/>
    </row>
    <row r="100" spans="1:240" s="294" customFormat="1" ht="69" customHeight="1" x14ac:dyDescent="0.2">
      <c r="A100" s="263">
        <f t="shared" si="3"/>
        <v>81</v>
      </c>
      <c r="B100" s="269" t="s">
        <v>138</v>
      </c>
      <c r="C100" s="301">
        <v>31201</v>
      </c>
      <c r="D100" s="266" t="s">
        <v>114</v>
      </c>
      <c r="E100" s="290">
        <v>3120103</v>
      </c>
      <c r="F100" s="269" t="s">
        <v>144</v>
      </c>
      <c r="G100" s="269" t="s">
        <v>30</v>
      </c>
      <c r="H100" s="272" t="s">
        <v>19</v>
      </c>
      <c r="I100" s="252">
        <v>28000000</v>
      </c>
      <c r="J100" s="252"/>
      <c r="K100" s="260">
        <v>42514</v>
      </c>
      <c r="L100" s="260">
        <v>42577</v>
      </c>
      <c r="M100" s="260">
        <v>42580</v>
      </c>
      <c r="N100" s="314">
        <v>90</v>
      </c>
      <c r="O100" s="260">
        <v>42670</v>
      </c>
      <c r="P100" s="318" t="s">
        <v>243</v>
      </c>
      <c r="Q100" s="319" t="s">
        <v>244</v>
      </c>
      <c r="R100" s="320" t="s">
        <v>245</v>
      </c>
      <c r="S100" s="303" t="s">
        <v>256</v>
      </c>
      <c r="T100" s="523"/>
      <c r="U100" s="372"/>
      <c r="V100" s="256"/>
      <c r="W100" s="256"/>
      <c r="X100" s="256"/>
    </row>
    <row r="101" spans="1:240" s="294" customFormat="1" ht="155.25" customHeight="1" x14ac:dyDescent="0.2">
      <c r="A101" s="263">
        <f t="shared" si="3"/>
        <v>82</v>
      </c>
      <c r="B101" s="269" t="s">
        <v>138</v>
      </c>
      <c r="C101" s="301">
        <v>31201</v>
      </c>
      <c r="D101" s="266" t="s">
        <v>114</v>
      </c>
      <c r="E101" s="290">
        <v>3120102</v>
      </c>
      <c r="F101" s="269" t="s">
        <v>152</v>
      </c>
      <c r="G101" s="269" t="s">
        <v>25</v>
      </c>
      <c r="H101" s="272" t="s">
        <v>26</v>
      </c>
      <c r="I101" s="252">
        <f>50000000-18628800-1500200</f>
        <v>29871000</v>
      </c>
      <c r="J101" s="252"/>
      <c r="K101" s="260">
        <v>42591</v>
      </c>
      <c r="L101" s="260">
        <v>42675</v>
      </c>
      <c r="M101" s="260">
        <v>42678</v>
      </c>
      <c r="N101" s="314">
        <v>365</v>
      </c>
      <c r="O101" s="260">
        <v>43043</v>
      </c>
      <c r="P101" s="318" t="s">
        <v>153</v>
      </c>
      <c r="Q101" s="319" t="s">
        <v>559</v>
      </c>
      <c r="R101" s="320" t="s">
        <v>154</v>
      </c>
      <c r="S101" s="303" t="s">
        <v>256</v>
      </c>
      <c r="T101" s="256"/>
      <c r="U101" s="372"/>
      <c r="V101" s="256"/>
      <c r="W101" s="256"/>
      <c r="X101" s="256"/>
    </row>
    <row r="102" spans="1:240" s="300" customFormat="1" ht="225" customHeight="1" x14ac:dyDescent="0.2">
      <c r="A102" s="263">
        <f t="shared" si="3"/>
        <v>83</v>
      </c>
      <c r="B102" s="269" t="s">
        <v>138</v>
      </c>
      <c r="C102" s="272">
        <v>31202</v>
      </c>
      <c r="D102" s="266" t="s">
        <v>201</v>
      </c>
      <c r="E102" s="290">
        <v>3120203</v>
      </c>
      <c r="F102" s="269" t="s">
        <v>155</v>
      </c>
      <c r="G102" s="272" t="s">
        <v>76</v>
      </c>
      <c r="H102" s="356" t="s">
        <v>855</v>
      </c>
      <c r="I102" s="252">
        <v>53000000</v>
      </c>
      <c r="J102" s="252">
        <v>53000000</v>
      </c>
      <c r="K102" s="260">
        <v>42479</v>
      </c>
      <c r="L102" s="260">
        <v>42562</v>
      </c>
      <c r="M102" s="260">
        <v>42570</v>
      </c>
      <c r="N102" s="314">
        <v>365</v>
      </c>
      <c r="O102" s="260">
        <v>42934</v>
      </c>
      <c r="P102" s="528" t="s">
        <v>156</v>
      </c>
      <c r="Q102" s="319" t="s">
        <v>556</v>
      </c>
      <c r="R102" s="320" t="s">
        <v>157</v>
      </c>
      <c r="S102" s="303" t="s">
        <v>256</v>
      </c>
      <c r="T102" s="261" t="s">
        <v>854</v>
      </c>
      <c r="U102" s="277" t="s">
        <v>285</v>
      </c>
      <c r="V102" s="256"/>
      <c r="W102" s="256"/>
      <c r="X102" s="256"/>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4"/>
      <c r="BW102" s="294"/>
      <c r="BX102" s="294"/>
      <c r="BY102" s="294"/>
      <c r="BZ102" s="294"/>
      <c r="CA102" s="294"/>
      <c r="CB102" s="294"/>
      <c r="CC102" s="294"/>
      <c r="CD102" s="294"/>
      <c r="CE102" s="294"/>
      <c r="CF102" s="294"/>
      <c r="CG102" s="294"/>
      <c r="CH102" s="294"/>
      <c r="CI102" s="294"/>
      <c r="CJ102" s="294"/>
      <c r="CK102" s="294"/>
      <c r="CL102" s="294"/>
      <c r="CM102" s="294"/>
      <c r="CN102" s="294"/>
      <c r="CO102" s="294"/>
      <c r="CP102" s="294"/>
      <c r="CQ102" s="294"/>
      <c r="CR102" s="294"/>
      <c r="CS102" s="294"/>
      <c r="CT102" s="294"/>
      <c r="CU102" s="294"/>
      <c r="CV102" s="294"/>
      <c r="CW102" s="294"/>
      <c r="CX102" s="294"/>
      <c r="CY102" s="294"/>
      <c r="CZ102" s="294"/>
      <c r="DA102" s="294"/>
      <c r="DB102" s="294"/>
      <c r="DC102" s="294"/>
      <c r="DD102" s="294"/>
      <c r="DE102" s="294"/>
      <c r="DF102" s="294"/>
      <c r="DG102" s="294"/>
      <c r="DH102" s="294"/>
      <c r="DI102" s="294"/>
      <c r="DJ102" s="294"/>
      <c r="DK102" s="294"/>
      <c r="DL102" s="294"/>
      <c r="DM102" s="294"/>
      <c r="DN102" s="294"/>
      <c r="DO102" s="294"/>
      <c r="DP102" s="294"/>
      <c r="DQ102" s="294"/>
      <c r="DR102" s="294"/>
      <c r="DS102" s="294"/>
      <c r="DT102" s="294"/>
      <c r="DU102" s="294"/>
      <c r="DV102" s="294"/>
      <c r="DW102" s="294"/>
      <c r="DX102" s="294"/>
      <c r="DY102" s="294"/>
      <c r="DZ102" s="294"/>
      <c r="EA102" s="294"/>
      <c r="EB102" s="294"/>
      <c r="EC102" s="294"/>
      <c r="ED102" s="294"/>
      <c r="EE102" s="294"/>
      <c r="EF102" s="294"/>
      <c r="EG102" s="294"/>
      <c r="EH102" s="294"/>
      <c r="EI102" s="294"/>
      <c r="EJ102" s="294"/>
      <c r="EK102" s="294"/>
      <c r="EL102" s="294"/>
      <c r="EM102" s="294"/>
      <c r="EN102" s="294"/>
      <c r="EO102" s="294"/>
      <c r="EP102" s="294"/>
      <c r="EQ102" s="294"/>
      <c r="ER102" s="294"/>
      <c r="ES102" s="294"/>
      <c r="ET102" s="294"/>
      <c r="EU102" s="294"/>
      <c r="EV102" s="294"/>
      <c r="EW102" s="294"/>
      <c r="EX102" s="294"/>
      <c r="EY102" s="294"/>
      <c r="EZ102" s="294"/>
      <c r="FA102" s="294"/>
      <c r="FB102" s="294"/>
      <c r="FC102" s="294"/>
      <c r="FD102" s="294"/>
      <c r="FE102" s="294"/>
      <c r="FF102" s="294"/>
      <c r="FG102" s="294"/>
      <c r="FH102" s="294"/>
      <c r="FI102" s="294"/>
      <c r="FJ102" s="294"/>
      <c r="FK102" s="294"/>
      <c r="FL102" s="294"/>
      <c r="FM102" s="294"/>
      <c r="FN102" s="294"/>
      <c r="FO102" s="294"/>
      <c r="FP102" s="294"/>
      <c r="FQ102" s="294"/>
      <c r="FR102" s="294"/>
      <c r="FS102" s="294"/>
      <c r="FT102" s="294"/>
      <c r="FU102" s="294"/>
      <c r="FV102" s="294"/>
      <c r="FW102" s="294"/>
      <c r="FX102" s="294"/>
      <c r="FY102" s="294"/>
      <c r="FZ102" s="294"/>
      <c r="GA102" s="294"/>
      <c r="GB102" s="294"/>
      <c r="GC102" s="294"/>
      <c r="GD102" s="294"/>
      <c r="GE102" s="294"/>
      <c r="GF102" s="294"/>
      <c r="GG102" s="294"/>
      <c r="GH102" s="294"/>
      <c r="GI102" s="294"/>
      <c r="GJ102" s="294"/>
      <c r="GK102" s="294"/>
      <c r="GL102" s="294"/>
      <c r="GM102" s="294"/>
      <c r="GN102" s="294"/>
      <c r="GO102" s="294"/>
      <c r="GP102" s="294"/>
      <c r="GQ102" s="294"/>
      <c r="GR102" s="294"/>
      <c r="GS102" s="294"/>
      <c r="GT102" s="294"/>
      <c r="GU102" s="294"/>
      <c r="GV102" s="294"/>
      <c r="GW102" s="294"/>
      <c r="GX102" s="294"/>
      <c r="GY102" s="294"/>
      <c r="GZ102" s="294"/>
      <c r="HA102" s="294"/>
      <c r="HB102" s="294"/>
      <c r="HC102" s="294"/>
      <c r="HD102" s="294"/>
      <c r="HE102" s="294"/>
      <c r="HF102" s="294"/>
      <c r="HG102" s="294"/>
      <c r="HH102" s="294"/>
      <c r="HI102" s="294"/>
      <c r="HJ102" s="294"/>
      <c r="HK102" s="294"/>
      <c r="HL102" s="294"/>
      <c r="HM102" s="294"/>
      <c r="HN102" s="294"/>
      <c r="HO102" s="294"/>
      <c r="HP102" s="294"/>
      <c r="HQ102" s="294"/>
      <c r="HR102" s="294"/>
      <c r="HS102" s="294"/>
      <c r="HT102" s="294"/>
      <c r="HU102" s="294"/>
      <c r="HV102" s="294"/>
      <c r="HW102" s="294"/>
      <c r="HX102" s="294"/>
      <c r="HY102" s="294"/>
      <c r="HZ102" s="294"/>
      <c r="IA102" s="294"/>
      <c r="IB102" s="294"/>
      <c r="IC102" s="294"/>
      <c r="ID102" s="294"/>
      <c r="IE102" s="294"/>
      <c r="IF102" s="294"/>
    </row>
    <row r="103" spans="1:240" s="294" customFormat="1" ht="125.25" customHeight="1" x14ac:dyDescent="0.2">
      <c r="A103" s="263">
        <f t="shared" si="3"/>
        <v>84</v>
      </c>
      <c r="B103" s="269" t="s">
        <v>138</v>
      </c>
      <c r="C103" s="272">
        <v>31202</v>
      </c>
      <c r="D103" s="266" t="s">
        <v>201</v>
      </c>
      <c r="E103" s="290">
        <v>3120203</v>
      </c>
      <c r="F103" s="269" t="s">
        <v>155</v>
      </c>
      <c r="G103" s="272" t="s">
        <v>72</v>
      </c>
      <c r="H103" s="272" t="s">
        <v>26</v>
      </c>
      <c r="I103" s="252">
        <v>4747739</v>
      </c>
      <c r="J103" s="252">
        <v>4747739</v>
      </c>
      <c r="K103" s="260">
        <v>42461</v>
      </c>
      <c r="L103" s="260">
        <v>42516</v>
      </c>
      <c r="M103" s="260">
        <f>L103+5</f>
        <v>42521</v>
      </c>
      <c r="N103" s="314">
        <v>365</v>
      </c>
      <c r="O103" s="260">
        <f>M103+N103</f>
        <v>42886</v>
      </c>
      <c r="P103" s="318" t="s">
        <v>158</v>
      </c>
      <c r="Q103" s="319" t="s">
        <v>159</v>
      </c>
      <c r="R103" s="320" t="s">
        <v>160</v>
      </c>
      <c r="S103" s="303" t="s">
        <v>256</v>
      </c>
      <c r="T103" s="255" t="s">
        <v>723</v>
      </c>
      <c r="U103" s="277" t="s">
        <v>285</v>
      </c>
      <c r="V103" s="256"/>
      <c r="W103" s="256"/>
      <c r="X103" s="256"/>
    </row>
    <row r="104" spans="1:240" s="294" customFormat="1" ht="101.25" customHeight="1" x14ac:dyDescent="0.2">
      <c r="A104" s="263">
        <f t="shared" si="3"/>
        <v>85</v>
      </c>
      <c r="B104" s="269" t="s">
        <v>138</v>
      </c>
      <c r="C104" s="301">
        <v>31202</v>
      </c>
      <c r="D104" s="266" t="s">
        <v>201</v>
      </c>
      <c r="E104" s="290">
        <v>3120204</v>
      </c>
      <c r="F104" s="269" t="s">
        <v>219</v>
      </c>
      <c r="G104" s="272" t="s">
        <v>25</v>
      </c>
      <c r="H104" s="272" t="s">
        <v>26</v>
      </c>
      <c r="I104" s="252">
        <v>60000000</v>
      </c>
      <c r="J104" s="252">
        <v>60000000</v>
      </c>
      <c r="K104" s="260">
        <v>42348</v>
      </c>
      <c r="L104" s="260">
        <v>42489</v>
      </c>
      <c r="M104" s="420" t="s">
        <v>621</v>
      </c>
      <c r="N104" s="314">
        <v>365</v>
      </c>
      <c r="O104" s="420" t="s">
        <v>621</v>
      </c>
      <c r="P104" s="318" t="s">
        <v>161</v>
      </c>
      <c r="Q104" s="261" t="s">
        <v>618</v>
      </c>
      <c r="R104" s="421" t="s">
        <v>619</v>
      </c>
      <c r="S104" s="303" t="s">
        <v>256</v>
      </c>
      <c r="T104" s="261" t="s">
        <v>620</v>
      </c>
      <c r="U104" s="277" t="s">
        <v>285</v>
      </c>
      <c r="V104" s="299"/>
      <c r="W104" s="299"/>
      <c r="X104" s="299"/>
      <c r="Y104" s="300"/>
      <c r="Z104" s="300"/>
      <c r="AA104" s="295"/>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300"/>
      <c r="BW104" s="300"/>
      <c r="BX104" s="300"/>
      <c r="BY104" s="300"/>
      <c r="BZ104" s="300"/>
      <c r="CA104" s="300"/>
      <c r="CB104" s="300"/>
      <c r="CC104" s="300"/>
      <c r="CD104" s="300"/>
      <c r="CE104" s="300"/>
      <c r="CF104" s="300"/>
      <c r="CG104" s="300"/>
      <c r="CH104" s="300"/>
      <c r="CI104" s="300"/>
      <c r="CJ104" s="300"/>
      <c r="CK104" s="300"/>
      <c r="CL104" s="300"/>
      <c r="CM104" s="300"/>
      <c r="CN104" s="300"/>
      <c r="CO104" s="300"/>
      <c r="CP104" s="300"/>
      <c r="CQ104" s="300"/>
      <c r="CR104" s="300"/>
      <c r="CS104" s="300"/>
      <c r="CT104" s="300"/>
      <c r="CU104" s="300"/>
      <c r="CV104" s="300"/>
      <c r="CW104" s="300"/>
      <c r="CX104" s="300"/>
      <c r="CY104" s="300"/>
      <c r="CZ104" s="300"/>
      <c r="DA104" s="300"/>
      <c r="DB104" s="300"/>
      <c r="DC104" s="300"/>
      <c r="DD104" s="300"/>
      <c r="DE104" s="300"/>
      <c r="DF104" s="300"/>
      <c r="DG104" s="300"/>
      <c r="DH104" s="300"/>
      <c r="DI104" s="300"/>
      <c r="DJ104" s="300"/>
      <c r="DK104" s="300"/>
      <c r="DL104" s="300"/>
      <c r="DM104" s="300"/>
      <c r="DN104" s="300"/>
      <c r="DO104" s="300"/>
      <c r="DP104" s="300"/>
      <c r="DQ104" s="300"/>
      <c r="DR104" s="300"/>
      <c r="DS104" s="300"/>
      <c r="DT104" s="300"/>
      <c r="DU104" s="300"/>
      <c r="DV104" s="300"/>
      <c r="DW104" s="300"/>
      <c r="DX104" s="300"/>
      <c r="DY104" s="300"/>
      <c r="DZ104" s="300"/>
      <c r="EA104" s="300"/>
      <c r="EB104" s="300"/>
      <c r="EC104" s="300"/>
      <c r="ED104" s="300"/>
      <c r="EE104" s="300"/>
      <c r="EF104" s="300"/>
      <c r="EG104" s="300"/>
      <c r="EH104" s="300"/>
      <c r="EI104" s="300"/>
      <c r="EJ104" s="300"/>
      <c r="EK104" s="300"/>
      <c r="EL104" s="300"/>
      <c r="EM104" s="300"/>
      <c r="EN104" s="300"/>
      <c r="EO104" s="300"/>
      <c r="EP104" s="300"/>
      <c r="EQ104" s="300"/>
      <c r="ER104" s="300"/>
      <c r="ES104" s="300"/>
      <c r="ET104" s="300"/>
      <c r="EU104" s="300"/>
      <c r="EV104" s="300"/>
      <c r="EW104" s="300"/>
      <c r="EX104" s="300"/>
      <c r="EY104" s="300"/>
      <c r="EZ104" s="300"/>
      <c r="FA104" s="300"/>
      <c r="FB104" s="300"/>
      <c r="FC104" s="300"/>
      <c r="FD104" s="300"/>
      <c r="FE104" s="300"/>
      <c r="FF104" s="300"/>
      <c r="FG104" s="300"/>
      <c r="FH104" s="300"/>
      <c r="FI104" s="300"/>
      <c r="FJ104" s="300"/>
      <c r="FK104" s="300"/>
      <c r="FL104" s="300"/>
      <c r="FM104" s="300"/>
      <c r="FN104" s="300"/>
      <c r="FO104" s="300"/>
      <c r="FP104" s="300"/>
      <c r="FQ104" s="300"/>
      <c r="FR104" s="300"/>
      <c r="FS104" s="300"/>
      <c r="FT104" s="300"/>
      <c r="FU104" s="300"/>
      <c r="FV104" s="300"/>
      <c r="FW104" s="300"/>
      <c r="FX104" s="300"/>
      <c r="FY104" s="300"/>
      <c r="FZ104" s="300"/>
      <c r="GA104" s="300"/>
      <c r="GB104" s="300"/>
      <c r="GC104" s="300"/>
      <c r="GD104" s="300"/>
      <c r="GE104" s="300"/>
      <c r="GF104" s="300"/>
      <c r="GG104" s="300"/>
      <c r="GH104" s="300"/>
      <c r="GI104" s="300"/>
      <c r="GJ104" s="300"/>
      <c r="GK104" s="300"/>
      <c r="GL104" s="300"/>
      <c r="GM104" s="300"/>
      <c r="GN104" s="300"/>
      <c r="GO104" s="300"/>
      <c r="GP104" s="300"/>
      <c r="GQ104" s="300"/>
      <c r="GR104" s="300"/>
      <c r="GS104" s="300"/>
      <c r="GT104" s="300"/>
      <c r="GU104" s="300"/>
      <c r="GV104" s="300"/>
      <c r="GW104" s="300"/>
      <c r="GX104" s="300"/>
      <c r="GY104" s="300"/>
      <c r="GZ104" s="300"/>
      <c r="HA104" s="300"/>
      <c r="HB104" s="300"/>
      <c r="HC104" s="300"/>
      <c r="HD104" s="300"/>
      <c r="HE104" s="300"/>
      <c r="HF104" s="300"/>
      <c r="HG104" s="300"/>
      <c r="HH104" s="300"/>
      <c r="HI104" s="300"/>
      <c r="HJ104" s="300"/>
      <c r="HK104" s="300"/>
      <c r="HL104" s="300"/>
      <c r="HM104" s="300"/>
      <c r="HN104" s="300"/>
      <c r="HO104" s="300"/>
      <c r="HP104" s="300"/>
      <c r="HQ104" s="300"/>
      <c r="HR104" s="300"/>
      <c r="HS104" s="300"/>
      <c r="HT104" s="300"/>
      <c r="HU104" s="300"/>
      <c r="HV104" s="300"/>
      <c r="HW104" s="300"/>
      <c r="HX104" s="300"/>
      <c r="HY104" s="300"/>
      <c r="HZ104" s="300"/>
      <c r="IA104" s="300"/>
      <c r="IB104" s="300"/>
      <c r="IC104" s="300"/>
      <c r="ID104" s="300"/>
      <c r="IE104" s="300"/>
      <c r="IF104" s="300"/>
    </row>
    <row r="105" spans="1:240" s="294" customFormat="1" ht="257.25" customHeight="1" x14ac:dyDescent="0.2">
      <c r="A105" s="263">
        <f t="shared" si="3"/>
        <v>86</v>
      </c>
      <c r="B105" s="269" t="s">
        <v>138</v>
      </c>
      <c r="C105" s="265" t="s">
        <v>16</v>
      </c>
      <c r="D105" s="266" t="s">
        <v>201</v>
      </c>
      <c r="E105" s="290">
        <v>312020501</v>
      </c>
      <c r="F105" s="269" t="s">
        <v>79</v>
      </c>
      <c r="G105" s="272" t="s">
        <v>97</v>
      </c>
      <c r="H105" s="272" t="s">
        <v>26</v>
      </c>
      <c r="I105" s="252">
        <v>863270275</v>
      </c>
      <c r="J105" s="252">
        <v>863270275</v>
      </c>
      <c r="K105" s="260">
        <v>42359</v>
      </c>
      <c r="L105" s="260">
        <v>42558</v>
      </c>
      <c r="M105" s="260">
        <v>42564</v>
      </c>
      <c r="N105" s="314">
        <v>365</v>
      </c>
      <c r="O105" s="260">
        <v>42928</v>
      </c>
      <c r="P105" s="318" t="s">
        <v>162</v>
      </c>
      <c r="Q105" s="319" t="s">
        <v>163</v>
      </c>
      <c r="R105" s="320" t="s">
        <v>164</v>
      </c>
      <c r="S105" s="303" t="s">
        <v>256</v>
      </c>
      <c r="T105" s="261" t="s">
        <v>851</v>
      </c>
      <c r="U105" s="261" t="s">
        <v>285</v>
      </c>
      <c r="V105" s="315" t="s">
        <v>572</v>
      </c>
      <c r="W105" s="315" t="s">
        <v>424</v>
      </c>
      <c r="X105" s="299"/>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300"/>
      <c r="BW105" s="300"/>
      <c r="BX105" s="300"/>
      <c r="BY105" s="300"/>
      <c r="BZ105" s="300"/>
      <c r="CA105" s="300"/>
      <c r="CB105" s="300"/>
      <c r="CC105" s="300"/>
      <c r="CD105" s="300"/>
      <c r="CE105" s="300"/>
      <c r="CF105" s="300"/>
      <c r="CG105" s="300"/>
      <c r="CH105" s="300"/>
      <c r="CI105" s="300"/>
      <c r="CJ105" s="300"/>
      <c r="CK105" s="300"/>
      <c r="CL105" s="300"/>
      <c r="CM105" s="300"/>
      <c r="CN105" s="300"/>
      <c r="CO105" s="300"/>
      <c r="CP105" s="300"/>
      <c r="CQ105" s="300"/>
      <c r="CR105" s="300"/>
      <c r="CS105" s="300"/>
      <c r="CT105" s="300"/>
      <c r="CU105" s="300"/>
      <c r="CV105" s="300"/>
      <c r="CW105" s="300"/>
      <c r="CX105" s="300"/>
      <c r="CY105" s="300"/>
      <c r="CZ105" s="300"/>
      <c r="DA105" s="300"/>
      <c r="DB105" s="300"/>
      <c r="DC105" s="300"/>
      <c r="DD105" s="300"/>
      <c r="DE105" s="300"/>
      <c r="DF105" s="300"/>
      <c r="DG105" s="300"/>
      <c r="DH105" s="300"/>
      <c r="DI105" s="300"/>
      <c r="DJ105" s="300"/>
      <c r="DK105" s="300"/>
      <c r="DL105" s="300"/>
      <c r="DM105" s="300"/>
      <c r="DN105" s="300"/>
      <c r="DO105" s="300"/>
      <c r="DP105" s="300"/>
      <c r="DQ105" s="300"/>
      <c r="DR105" s="300"/>
      <c r="DS105" s="300"/>
      <c r="DT105" s="300"/>
      <c r="DU105" s="300"/>
      <c r="DV105" s="300"/>
      <c r="DW105" s="300"/>
      <c r="DX105" s="300"/>
      <c r="DY105" s="300"/>
      <c r="DZ105" s="300"/>
      <c r="EA105" s="300"/>
      <c r="EB105" s="300"/>
      <c r="EC105" s="300"/>
      <c r="ED105" s="300"/>
      <c r="EE105" s="300"/>
      <c r="EF105" s="300"/>
      <c r="EG105" s="300"/>
      <c r="EH105" s="300"/>
      <c r="EI105" s="300"/>
      <c r="EJ105" s="300"/>
      <c r="EK105" s="300"/>
      <c r="EL105" s="300"/>
      <c r="EM105" s="300"/>
      <c r="EN105" s="300"/>
      <c r="EO105" s="300"/>
      <c r="EP105" s="300"/>
      <c r="EQ105" s="300"/>
      <c r="ER105" s="300"/>
      <c r="ES105" s="300"/>
      <c r="ET105" s="300"/>
      <c r="EU105" s="300"/>
      <c r="EV105" s="300"/>
      <c r="EW105" s="300"/>
      <c r="EX105" s="300"/>
      <c r="EY105" s="300"/>
      <c r="EZ105" s="300"/>
      <c r="FA105" s="300"/>
      <c r="FB105" s="300"/>
      <c r="FC105" s="300"/>
      <c r="FD105" s="300"/>
      <c r="FE105" s="300"/>
      <c r="FF105" s="300"/>
      <c r="FG105" s="300"/>
      <c r="FH105" s="300"/>
      <c r="FI105" s="300"/>
      <c r="FJ105" s="300"/>
      <c r="FK105" s="300"/>
      <c r="FL105" s="300"/>
      <c r="FM105" s="300"/>
      <c r="FN105" s="300"/>
      <c r="FO105" s="300"/>
      <c r="FP105" s="300"/>
      <c r="FQ105" s="300"/>
      <c r="FR105" s="300"/>
      <c r="FS105" s="300"/>
      <c r="FT105" s="300"/>
      <c r="FU105" s="300"/>
      <c r="FV105" s="300"/>
      <c r="FW105" s="300"/>
      <c r="FX105" s="300"/>
      <c r="FY105" s="300"/>
      <c r="FZ105" s="300"/>
      <c r="GA105" s="300"/>
      <c r="GB105" s="300"/>
      <c r="GC105" s="300"/>
      <c r="GD105" s="300"/>
      <c r="GE105" s="300"/>
      <c r="GF105" s="300"/>
      <c r="GG105" s="300"/>
      <c r="GH105" s="300"/>
      <c r="GI105" s="300"/>
      <c r="GJ105" s="300"/>
      <c r="GK105" s="300"/>
      <c r="GL105" s="300"/>
      <c r="GM105" s="300"/>
      <c r="GN105" s="300"/>
      <c r="GO105" s="300"/>
      <c r="GP105" s="300"/>
      <c r="GQ105" s="300"/>
      <c r="GR105" s="300"/>
      <c r="GS105" s="300"/>
      <c r="GT105" s="300"/>
      <c r="GU105" s="300"/>
      <c r="GV105" s="300"/>
      <c r="GW105" s="300"/>
      <c r="GX105" s="300"/>
      <c r="GY105" s="300"/>
      <c r="GZ105" s="300"/>
      <c r="HA105" s="300"/>
      <c r="HB105" s="300"/>
      <c r="HC105" s="300"/>
      <c r="HD105" s="300"/>
      <c r="HE105" s="300"/>
      <c r="HF105" s="300"/>
      <c r="HG105" s="300"/>
      <c r="HH105" s="300"/>
      <c r="HI105" s="300"/>
      <c r="HJ105" s="300"/>
      <c r="HK105" s="300"/>
      <c r="HL105" s="300"/>
      <c r="HM105" s="300"/>
      <c r="HN105" s="300"/>
      <c r="HO105" s="300"/>
      <c r="HP105" s="300"/>
      <c r="HQ105" s="300"/>
      <c r="HR105" s="300"/>
      <c r="HS105" s="300"/>
      <c r="HT105" s="300"/>
      <c r="HU105" s="300"/>
      <c r="HV105" s="300"/>
      <c r="HW105" s="300"/>
      <c r="HX105" s="300"/>
      <c r="HY105" s="300"/>
      <c r="HZ105" s="300"/>
      <c r="IA105" s="300"/>
      <c r="IB105" s="300"/>
      <c r="IC105" s="300"/>
      <c r="ID105" s="300"/>
      <c r="IE105" s="300"/>
      <c r="IF105" s="300"/>
    </row>
    <row r="106" spans="1:240" s="300" customFormat="1" ht="139.5" customHeight="1" x14ac:dyDescent="0.2">
      <c r="A106" s="263">
        <f t="shared" si="3"/>
        <v>87</v>
      </c>
      <c r="B106" s="269" t="s">
        <v>138</v>
      </c>
      <c r="C106" s="272">
        <v>31202</v>
      </c>
      <c r="D106" s="266" t="s">
        <v>201</v>
      </c>
      <c r="E106" s="290">
        <v>3120201</v>
      </c>
      <c r="F106" s="269" t="s">
        <v>165</v>
      </c>
      <c r="G106" s="272" t="s">
        <v>76</v>
      </c>
      <c r="H106" s="261" t="s">
        <v>166</v>
      </c>
      <c r="I106" s="252">
        <v>72351180</v>
      </c>
      <c r="J106" s="252">
        <v>72351180</v>
      </c>
      <c r="K106" s="260">
        <v>42377</v>
      </c>
      <c r="L106" s="260">
        <v>42401</v>
      </c>
      <c r="M106" s="260">
        <v>42403</v>
      </c>
      <c r="N106" s="314">
        <v>365</v>
      </c>
      <c r="O106" s="260">
        <v>42768</v>
      </c>
      <c r="P106" s="318" t="s">
        <v>167</v>
      </c>
      <c r="Q106" s="277" t="s">
        <v>451</v>
      </c>
      <c r="R106" s="346" t="s">
        <v>168</v>
      </c>
      <c r="S106" s="303" t="s">
        <v>256</v>
      </c>
      <c r="T106" s="345" t="s">
        <v>307</v>
      </c>
      <c r="U106" s="277" t="s">
        <v>285</v>
      </c>
      <c r="V106" s="299"/>
      <c r="W106" s="291" t="s">
        <v>424</v>
      </c>
      <c r="X106" s="299"/>
      <c r="AA106" s="295"/>
    </row>
    <row r="107" spans="1:240" s="300" customFormat="1" ht="107.25" customHeight="1" x14ac:dyDescent="0.2">
      <c r="A107" s="263">
        <f t="shared" si="3"/>
        <v>88</v>
      </c>
      <c r="B107" s="269" t="s">
        <v>138</v>
      </c>
      <c r="C107" s="265" t="s">
        <v>16</v>
      </c>
      <c r="D107" s="266" t="s">
        <v>201</v>
      </c>
      <c r="E107" s="290">
        <v>312020501</v>
      </c>
      <c r="F107" s="269" t="s">
        <v>79</v>
      </c>
      <c r="G107" s="272" t="s">
        <v>72</v>
      </c>
      <c r="H107" s="272" t="s">
        <v>26</v>
      </c>
      <c r="I107" s="252">
        <v>29877362</v>
      </c>
      <c r="J107" s="252"/>
      <c r="K107" s="260">
        <v>42513</v>
      </c>
      <c r="L107" s="260">
        <v>42576</v>
      </c>
      <c r="M107" s="260">
        <v>42580</v>
      </c>
      <c r="N107" s="314">
        <v>365</v>
      </c>
      <c r="O107" s="260">
        <v>42945</v>
      </c>
      <c r="P107" s="360" t="s">
        <v>169</v>
      </c>
      <c r="Q107" s="319" t="s">
        <v>170</v>
      </c>
      <c r="R107" s="346" t="s">
        <v>171</v>
      </c>
      <c r="S107" s="303" t="s">
        <v>256</v>
      </c>
      <c r="T107" s="256"/>
      <c r="U107" s="372"/>
      <c r="V107" s="256"/>
      <c r="W107" s="256"/>
      <c r="X107" s="256"/>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4"/>
      <c r="BS107" s="294"/>
      <c r="BT107" s="294"/>
      <c r="BU107" s="294"/>
      <c r="BV107" s="294"/>
      <c r="BW107" s="294"/>
      <c r="BX107" s="294"/>
      <c r="BY107" s="294"/>
      <c r="BZ107" s="294"/>
      <c r="CA107" s="294"/>
      <c r="CB107" s="294"/>
      <c r="CC107" s="294"/>
      <c r="CD107" s="294"/>
      <c r="CE107" s="294"/>
      <c r="CF107" s="294"/>
      <c r="CG107" s="294"/>
      <c r="CH107" s="294"/>
      <c r="CI107" s="294"/>
      <c r="CJ107" s="294"/>
      <c r="CK107" s="294"/>
      <c r="CL107" s="294"/>
      <c r="CM107" s="294"/>
      <c r="CN107" s="294"/>
      <c r="CO107" s="294"/>
      <c r="CP107" s="294"/>
      <c r="CQ107" s="294"/>
      <c r="CR107" s="294"/>
      <c r="CS107" s="294"/>
      <c r="CT107" s="294"/>
      <c r="CU107" s="294"/>
      <c r="CV107" s="294"/>
      <c r="CW107" s="294"/>
      <c r="CX107" s="294"/>
      <c r="CY107" s="294"/>
      <c r="CZ107" s="294"/>
      <c r="DA107" s="294"/>
      <c r="DB107" s="294"/>
      <c r="DC107" s="294"/>
      <c r="DD107" s="294"/>
      <c r="DE107" s="294"/>
      <c r="DF107" s="294"/>
      <c r="DG107" s="294"/>
      <c r="DH107" s="294"/>
      <c r="DI107" s="294"/>
      <c r="DJ107" s="294"/>
      <c r="DK107" s="294"/>
      <c r="DL107" s="294"/>
      <c r="DM107" s="294"/>
      <c r="DN107" s="294"/>
      <c r="DO107" s="294"/>
      <c r="DP107" s="294"/>
      <c r="DQ107" s="294"/>
      <c r="DR107" s="294"/>
      <c r="DS107" s="294"/>
      <c r="DT107" s="294"/>
      <c r="DU107" s="294"/>
      <c r="DV107" s="294"/>
      <c r="DW107" s="294"/>
      <c r="DX107" s="294"/>
      <c r="DY107" s="294"/>
      <c r="DZ107" s="294"/>
      <c r="EA107" s="294"/>
      <c r="EB107" s="294"/>
      <c r="EC107" s="294"/>
      <c r="ED107" s="294"/>
      <c r="EE107" s="294"/>
      <c r="EF107" s="294"/>
      <c r="EG107" s="294"/>
      <c r="EH107" s="294"/>
      <c r="EI107" s="294"/>
      <c r="EJ107" s="294"/>
      <c r="EK107" s="294"/>
      <c r="EL107" s="294"/>
      <c r="EM107" s="294"/>
      <c r="EN107" s="294"/>
      <c r="EO107" s="294"/>
      <c r="EP107" s="294"/>
      <c r="EQ107" s="294"/>
      <c r="ER107" s="294"/>
      <c r="ES107" s="294"/>
      <c r="ET107" s="294"/>
      <c r="EU107" s="294"/>
      <c r="EV107" s="294"/>
      <c r="EW107" s="294"/>
      <c r="EX107" s="294"/>
      <c r="EY107" s="294"/>
      <c r="EZ107" s="294"/>
      <c r="FA107" s="294"/>
      <c r="FB107" s="294"/>
      <c r="FC107" s="294"/>
      <c r="FD107" s="294"/>
      <c r="FE107" s="294"/>
      <c r="FF107" s="294"/>
      <c r="FG107" s="294"/>
      <c r="FH107" s="294"/>
      <c r="FI107" s="294"/>
      <c r="FJ107" s="294"/>
      <c r="FK107" s="294"/>
      <c r="FL107" s="294"/>
      <c r="FM107" s="294"/>
      <c r="FN107" s="294"/>
      <c r="FO107" s="294"/>
      <c r="FP107" s="294"/>
      <c r="FQ107" s="294"/>
      <c r="FR107" s="294"/>
      <c r="FS107" s="294"/>
      <c r="FT107" s="294"/>
      <c r="FU107" s="294"/>
      <c r="FV107" s="294"/>
      <c r="FW107" s="294"/>
      <c r="FX107" s="294"/>
      <c r="FY107" s="294"/>
      <c r="FZ107" s="294"/>
      <c r="GA107" s="294"/>
      <c r="GB107" s="294"/>
      <c r="GC107" s="294"/>
      <c r="GD107" s="294"/>
      <c r="GE107" s="294"/>
      <c r="GF107" s="294"/>
      <c r="GG107" s="294"/>
      <c r="GH107" s="294"/>
      <c r="GI107" s="294"/>
      <c r="GJ107" s="294"/>
      <c r="GK107" s="294"/>
      <c r="GL107" s="294"/>
      <c r="GM107" s="294"/>
      <c r="GN107" s="294"/>
      <c r="GO107" s="294"/>
      <c r="GP107" s="294"/>
      <c r="GQ107" s="294"/>
      <c r="GR107" s="294"/>
      <c r="GS107" s="294"/>
      <c r="GT107" s="294"/>
      <c r="GU107" s="294"/>
      <c r="GV107" s="294"/>
      <c r="GW107" s="294"/>
      <c r="GX107" s="294"/>
      <c r="GY107" s="294"/>
      <c r="GZ107" s="294"/>
      <c r="HA107" s="294"/>
      <c r="HB107" s="294"/>
      <c r="HC107" s="294"/>
      <c r="HD107" s="294"/>
      <c r="HE107" s="294"/>
      <c r="HF107" s="294"/>
      <c r="HG107" s="294"/>
      <c r="HH107" s="294"/>
      <c r="HI107" s="294"/>
      <c r="HJ107" s="294"/>
      <c r="HK107" s="294"/>
      <c r="HL107" s="294"/>
      <c r="HM107" s="294"/>
      <c r="HN107" s="294"/>
      <c r="HO107" s="294"/>
      <c r="HP107" s="294"/>
      <c r="HQ107" s="294"/>
      <c r="HR107" s="294"/>
      <c r="HS107" s="294"/>
      <c r="HT107" s="294"/>
      <c r="HU107" s="294"/>
      <c r="HV107" s="294"/>
      <c r="HW107" s="294"/>
      <c r="HX107" s="294"/>
      <c r="HY107" s="294"/>
      <c r="HZ107" s="294"/>
      <c r="IA107" s="294"/>
      <c r="IB107" s="294"/>
      <c r="IC107" s="294"/>
      <c r="ID107" s="294"/>
      <c r="IE107" s="294"/>
      <c r="IF107" s="294"/>
    </row>
    <row r="108" spans="1:240" s="294" customFormat="1" ht="116.25" customHeight="1" x14ac:dyDescent="0.2">
      <c r="A108" s="263">
        <f t="shared" si="3"/>
        <v>89</v>
      </c>
      <c r="B108" s="269" t="s">
        <v>138</v>
      </c>
      <c r="C108" s="265" t="s">
        <v>16</v>
      </c>
      <c r="D108" s="266" t="s">
        <v>201</v>
      </c>
      <c r="E108" s="290">
        <v>312020501</v>
      </c>
      <c r="F108" s="269" t="s">
        <v>79</v>
      </c>
      <c r="G108" s="272" t="s">
        <v>25</v>
      </c>
      <c r="H108" s="272" t="s">
        <v>26</v>
      </c>
      <c r="I108" s="252">
        <v>102537737</v>
      </c>
      <c r="J108" s="252"/>
      <c r="K108" s="260">
        <v>42543</v>
      </c>
      <c r="L108" s="260">
        <v>42627</v>
      </c>
      <c r="M108" s="260">
        <v>42632</v>
      </c>
      <c r="N108" s="314">
        <v>365</v>
      </c>
      <c r="O108" s="260">
        <v>42997</v>
      </c>
      <c r="P108" s="360" t="s">
        <v>172</v>
      </c>
      <c r="Q108" s="319" t="s">
        <v>173</v>
      </c>
      <c r="R108" s="346" t="s">
        <v>171</v>
      </c>
      <c r="S108" s="303" t="s">
        <v>256</v>
      </c>
      <c r="T108" s="256"/>
      <c r="U108" s="372"/>
      <c r="V108" s="256"/>
      <c r="W108" s="256"/>
      <c r="X108" s="256"/>
    </row>
    <row r="109" spans="1:240" s="294" customFormat="1" ht="116.25" customHeight="1" x14ac:dyDescent="0.2">
      <c r="A109" s="263">
        <f t="shared" si="3"/>
        <v>90</v>
      </c>
      <c r="B109" s="269" t="s">
        <v>138</v>
      </c>
      <c r="C109" s="265" t="s">
        <v>16</v>
      </c>
      <c r="D109" s="266" t="s">
        <v>201</v>
      </c>
      <c r="E109" s="290">
        <v>312020501</v>
      </c>
      <c r="F109" s="269" t="s">
        <v>79</v>
      </c>
      <c r="G109" s="272" t="s">
        <v>72</v>
      </c>
      <c r="H109" s="272" t="s">
        <v>26</v>
      </c>
      <c r="I109" s="252">
        <v>10474000.000000002</v>
      </c>
      <c r="J109" s="252"/>
      <c r="K109" s="260">
        <v>42577</v>
      </c>
      <c r="L109" s="260">
        <v>42639</v>
      </c>
      <c r="M109" s="260">
        <f>+L109+5</f>
        <v>42644</v>
      </c>
      <c r="N109" s="314">
        <v>365</v>
      </c>
      <c r="O109" s="260">
        <f>+M109+N109</f>
        <v>43009</v>
      </c>
      <c r="P109" s="360" t="s">
        <v>174</v>
      </c>
      <c r="Q109" s="376" t="s">
        <v>175</v>
      </c>
      <c r="R109" s="520" t="s">
        <v>176</v>
      </c>
      <c r="S109" s="303" t="s">
        <v>256</v>
      </c>
      <c r="T109" s="520" t="s">
        <v>841</v>
      </c>
      <c r="U109" s="520" t="s">
        <v>842</v>
      </c>
      <c r="V109" s="256"/>
      <c r="W109" s="256"/>
      <c r="X109" s="256"/>
    </row>
    <row r="110" spans="1:240" s="294" customFormat="1" ht="93" customHeight="1" x14ac:dyDescent="0.2">
      <c r="A110" s="263">
        <f t="shared" si="3"/>
        <v>91</v>
      </c>
      <c r="B110" s="506" t="s">
        <v>138</v>
      </c>
      <c r="C110" s="352" t="s">
        <v>136</v>
      </c>
      <c r="D110" s="266" t="s">
        <v>99</v>
      </c>
      <c r="E110" s="301">
        <v>311020301</v>
      </c>
      <c r="F110" s="269" t="s">
        <v>75</v>
      </c>
      <c r="G110" s="272" t="s">
        <v>72</v>
      </c>
      <c r="H110" s="272" t="s">
        <v>26</v>
      </c>
      <c r="I110" s="252">
        <f>50000000-5000000</f>
        <v>45000000</v>
      </c>
      <c r="J110" s="252"/>
      <c r="K110" s="260">
        <v>42480</v>
      </c>
      <c r="L110" s="260">
        <v>42535</v>
      </c>
      <c r="M110" s="260">
        <f>L110+L870</f>
        <v>42535</v>
      </c>
      <c r="N110" s="314">
        <v>120</v>
      </c>
      <c r="O110" s="260">
        <f>M110+N110</f>
        <v>42655</v>
      </c>
      <c r="P110" s="360" t="s">
        <v>177</v>
      </c>
      <c r="Q110" s="319" t="s">
        <v>553</v>
      </c>
      <c r="R110" s="520" t="s">
        <v>178</v>
      </c>
      <c r="S110" s="303" t="s">
        <v>256</v>
      </c>
      <c r="T110" s="256"/>
      <c r="U110" s="372"/>
      <c r="V110" s="256"/>
      <c r="W110" s="256"/>
      <c r="X110" s="256"/>
    </row>
    <row r="111" spans="1:240" s="294" customFormat="1" ht="102.75" customHeight="1" x14ac:dyDescent="0.2">
      <c r="A111" s="263">
        <f t="shared" si="3"/>
        <v>92</v>
      </c>
      <c r="B111" s="506" t="s">
        <v>138</v>
      </c>
      <c r="C111" s="301">
        <v>33</v>
      </c>
      <c r="D111" s="242" t="s">
        <v>24</v>
      </c>
      <c r="E111" s="290" t="s">
        <v>761</v>
      </c>
      <c r="F111" s="269" t="s">
        <v>762</v>
      </c>
      <c r="G111" s="261" t="s">
        <v>189</v>
      </c>
      <c r="H111" s="272" t="s">
        <v>249</v>
      </c>
      <c r="I111" s="252">
        <v>28000000</v>
      </c>
      <c r="J111" s="252"/>
      <c r="K111" s="260">
        <v>42542</v>
      </c>
      <c r="L111" s="260">
        <v>42603</v>
      </c>
      <c r="M111" s="260">
        <v>42608</v>
      </c>
      <c r="N111" s="314">
        <v>90</v>
      </c>
      <c r="O111" s="260">
        <f>+M111+N111</f>
        <v>42698</v>
      </c>
      <c r="P111" s="360" t="s">
        <v>179</v>
      </c>
      <c r="Q111" s="319" t="s">
        <v>763</v>
      </c>
      <c r="R111" s="520" t="s">
        <v>242</v>
      </c>
      <c r="S111" s="303" t="s">
        <v>256</v>
      </c>
      <c r="T111" s="345" t="s">
        <v>747</v>
      </c>
      <c r="U111" s="277" t="s">
        <v>278</v>
      </c>
      <c r="V111" s="299"/>
      <c r="W111" s="299"/>
      <c r="X111" s="299"/>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300"/>
      <c r="BW111" s="300"/>
      <c r="BX111" s="300"/>
      <c r="BY111" s="300"/>
      <c r="BZ111" s="300"/>
      <c r="CA111" s="300"/>
      <c r="CB111" s="300"/>
      <c r="CC111" s="300"/>
      <c r="CD111" s="300"/>
      <c r="CE111" s="300"/>
      <c r="CF111" s="300"/>
      <c r="CG111" s="300"/>
      <c r="CH111" s="300"/>
      <c r="CI111" s="300"/>
      <c r="CJ111" s="300"/>
      <c r="CK111" s="300"/>
      <c r="CL111" s="300"/>
      <c r="CM111" s="300"/>
      <c r="CN111" s="300"/>
      <c r="CO111" s="300"/>
      <c r="CP111" s="300"/>
      <c r="CQ111" s="300"/>
      <c r="CR111" s="300"/>
      <c r="CS111" s="300"/>
      <c r="CT111" s="300"/>
      <c r="CU111" s="300"/>
      <c r="CV111" s="300"/>
      <c r="CW111" s="300"/>
      <c r="CX111" s="300"/>
      <c r="CY111" s="300"/>
      <c r="CZ111" s="300"/>
      <c r="DA111" s="300"/>
      <c r="DB111" s="300"/>
      <c r="DC111" s="300"/>
      <c r="DD111" s="300"/>
      <c r="DE111" s="300"/>
      <c r="DF111" s="300"/>
      <c r="DG111" s="300"/>
      <c r="DH111" s="300"/>
      <c r="DI111" s="300"/>
      <c r="DJ111" s="300"/>
      <c r="DK111" s="300"/>
      <c r="DL111" s="300"/>
      <c r="DM111" s="300"/>
      <c r="DN111" s="300"/>
      <c r="DO111" s="300"/>
      <c r="DP111" s="300"/>
      <c r="DQ111" s="300"/>
      <c r="DR111" s="300"/>
      <c r="DS111" s="300"/>
      <c r="DT111" s="300"/>
      <c r="DU111" s="300"/>
      <c r="DV111" s="300"/>
      <c r="DW111" s="300"/>
      <c r="DX111" s="300"/>
      <c r="DY111" s="300"/>
      <c r="DZ111" s="300"/>
      <c r="EA111" s="300"/>
      <c r="EB111" s="300"/>
      <c r="EC111" s="300"/>
      <c r="ED111" s="300"/>
      <c r="EE111" s="300"/>
      <c r="EF111" s="300"/>
      <c r="EG111" s="300"/>
      <c r="EH111" s="300"/>
      <c r="EI111" s="300"/>
      <c r="EJ111" s="300"/>
      <c r="EK111" s="300"/>
      <c r="EL111" s="300"/>
      <c r="EM111" s="300"/>
      <c r="EN111" s="300"/>
      <c r="EO111" s="300"/>
      <c r="EP111" s="300"/>
      <c r="EQ111" s="300"/>
      <c r="ER111" s="300"/>
      <c r="ES111" s="300"/>
      <c r="ET111" s="300"/>
      <c r="EU111" s="300"/>
      <c r="EV111" s="300"/>
      <c r="EW111" s="300"/>
      <c r="EX111" s="300"/>
      <c r="EY111" s="300"/>
      <c r="EZ111" s="300"/>
      <c r="FA111" s="300"/>
      <c r="FB111" s="300"/>
      <c r="FC111" s="300"/>
      <c r="FD111" s="300"/>
      <c r="FE111" s="300"/>
      <c r="FF111" s="300"/>
      <c r="FG111" s="300"/>
      <c r="FH111" s="300"/>
      <c r="FI111" s="300"/>
      <c r="FJ111" s="300"/>
      <c r="FK111" s="300"/>
      <c r="FL111" s="300"/>
      <c r="FM111" s="300"/>
      <c r="FN111" s="300"/>
      <c r="FO111" s="300"/>
      <c r="FP111" s="300"/>
      <c r="FQ111" s="300"/>
      <c r="FR111" s="300"/>
      <c r="FS111" s="300"/>
      <c r="FT111" s="300"/>
      <c r="FU111" s="300"/>
      <c r="FV111" s="300"/>
      <c r="FW111" s="300"/>
      <c r="FX111" s="300"/>
      <c r="FY111" s="300"/>
      <c r="FZ111" s="300"/>
      <c r="GA111" s="300"/>
      <c r="GB111" s="300"/>
      <c r="GC111" s="300"/>
      <c r="GD111" s="300"/>
      <c r="GE111" s="300"/>
      <c r="GF111" s="300"/>
      <c r="GG111" s="300"/>
      <c r="GH111" s="300"/>
      <c r="GI111" s="300"/>
      <c r="GJ111" s="300"/>
      <c r="GK111" s="300"/>
      <c r="GL111" s="300"/>
      <c r="GM111" s="300"/>
      <c r="GN111" s="300"/>
      <c r="GO111" s="300"/>
      <c r="GP111" s="300"/>
      <c r="GQ111" s="300"/>
      <c r="GR111" s="300"/>
      <c r="GS111" s="300"/>
      <c r="GT111" s="300"/>
      <c r="GU111" s="300"/>
      <c r="GV111" s="300"/>
      <c r="GW111" s="300"/>
      <c r="GX111" s="300"/>
      <c r="GY111" s="300"/>
      <c r="GZ111" s="300"/>
      <c r="HA111" s="300"/>
      <c r="HB111" s="300"/>
      <c r="HC111" s="300"/>
      <c r="HD111" s="300"/>
      <c r="HE111" s="300"/>
      <c r="HF111" s="300"/>
      <c r="HG111" s="300"/>
      <c r="HH111" s="300"/>
      <c r="HI111" s="300"/>
      <c r="HJ111" s="300"/>
      <c r="HK111" s="300"/>
      <c r="HL111" s="300"/>
      <c r="HM111" s="300"/>
      <c r="HN111" s="300"/>
      <c r="HO111" s="300"/>
      <c r="HP111" s="300"/>
      <c r="HQ111" s="300"/>
      <c r="HR111" s="300"/>
      <c r="HS111" s="300"/>
      <c r="HT111" s="300"/>
      <c r="HU111" s="300"/>
      <c r="HV111" s="300"/>
      <c r="HW111" s="300"/>
      <c r="HX111" s="300"/>
      <c r="HY111" s="300"/>
      <c r="HZ111" s="300"/>
      <c r="IA111" s="300"/>
      <c r="IB111" s="300"/>
      <c r="IC111" s="300"/>
      <c r="ID111" s="300"/>
      <c r="IE111" s="300"/>
      <c r="IF111" s="300"/>
    </row>
    <row r="112" spans="1:240" s="294" customFormat="1" ht="102.75" customHeight="1" x14ac:dyDescent="0.2">
      <c r="A112" s="263">
        <f t="shared" si="3"/>
        <v>93</v>
      </c>
      <c r="B112" s="506" t="s">
        <v>138</v>
      </c>
      <c r="C112" s="301">
        <v>33</v>
      </c>
      <c r="D112" s="242" t="s">
        <v>24</v>
      </c>
      <c r="E112" s="290" t="s">
        <v>761</v>
      </c>
      <c r="F112" s="269" t="s">
        <v>762</v>
      </c>
      <c r="G112" s="272" t="s">
        <v>206</v>
      </c>
      <c r="H112" s="272" t="s">
        <v>66</v>
      </c>
      <c r="I112" s="252">
        <f>100000000</f>
        <v>100000000</v>
      </c>
      <c r="J112" s="252"/>
      <c r="K112" s="260">
        <v>42576</v>
      </c>
      <c r="L112" s="260">
        <v>42638</v>
      </c>
      <c r="M112" s="260">
        <f>+L112+5</f>
        <v>42643</v>
      </c>
      <c r="N112" s="314">
        <v>365</v>
      </c>
      <c r="O112" s="260">
        <f>+M112+N112</f>
        <v>43008</v>
      </c>
      <c r="P112" s="360" t="s">
        <v>181</v>
      </c>
      <c r="Q112" s="319" t="s">
        <v>845</v>
      </c>
      <c r="R112" s="520" t="s">
        <v>182</v>
      </c>
      <c r="S112" s="303" t="s">
        <v>256</v>
      </c>
      <c r="T112" s="520" t="s">
        <v>846</v>
      </c>
      <c r="U112" s="520" t="s">
        <v>847</v>
      </c>
      <c r="V112" s="256"/>
      <c r="W112" s="256"/>
      <c r="X112" s="256"/>
    </row>
    <row r="113" spans="1:240" s="294" customFormat="1" ht="102.75" customHeight="1" x14ac:dyDescent="0.2">
      <c r="A113" s="263">
        <f t="shared" si="3"/>
        <v>94</v>
      </c>
      <c r="B113" s="506" t="s">
        <v>138</v>
      </c>
      <c r="C113" s="301">
        <v>33</v>
      </c>
      <c r="D113" s="242" t="s">
        <v>24</v>
      </c>
      <c r="E113" s="290" t="s">
        <v>761</v>
      </c>
      <c r="F113" s="269" t="s">
        <v>762</v>
      </c>
      <c r="G113" s="272" t="s">
        <v>25</v>
      </c>
      <c r="H113" s="272" t="s">
        <v>58</v>
      </c>
      <c r="I113" s="252">
        <v>43000000</v>
      </c>
      <c r="J113" s="252"/>
      <c r="K113" s="260">
        <v>42527</v>
      </c>
      <c r="L113" s="260">
        <v>42611</v>
      </c>
      <c r="M113" s="260">
        <v>42613</v>
      </c>
      <c r="N113" s="314">
        <v>60</v>
      </c>
      <c r="O113" s="260">
        <v>42673</v>
      </c>
      <c r="P113" s="360" t="s">
        <v>183</v>
      </c>
      <c r="Q113" s="319" t="s">
        <v>764</v>
      </c>
      <c r="R113" s="520" t="s">
        <v>184</v>
      </c>
      <c r="S113" s="303" t="s">
        <v>256</v>
      </c>
      <c r="T113" s="256"/>
      <c r="U113" s="372"/>
      <c r="V113" s="256"/>
      <c r="W113" s="256"/>
      <c r="X113" s="256"/>
    </row>
    <row r="114" spans="1:240" s="294" customFormat="1" ht="138" customHeight="1" x14ac:dyDescent="0.2">
      <c r="A114" s="263">
        <f t="shared" si="3"/>
        <v>95</v>
      </c>
      <c r="B114" s="506" t="s">
        <v>138</v>
      </c>
      <c r="C114" s="301">
        <v>33</v>
      </c>
      <c r="D114" s="242" t="s">
        <v>24</v>
      </c>
      <c r="E114" s="290" t="s">
        <v>761</v>
      </c>
      <c r="F114" s="269" t="s">
        <v>762</v>
      </c>
      <c r="G114" s="357" t="s">
        <v>97</v>
      </c>
      <c r="H114" s="272" t="s">
        <v>180</v>
      </c>
      <c r="I114" s="252">
        <f>2712000000-600000000</f>
        <v>2112000000</v>
      </c>
      <c r="J114" s="252"/>
      <c r="K114" s="260">
        <v>42510</v>
      </c>
      <c r="L114" s="260">
        <v>42602</v>
      </c>
      <c r="M114" s="260">
        <v>42607</v>
      </c>
      <c r="N114" s="314">
        <f>6*30</f>
        <v>180</v>
      </c>
      <c r="O114" s="260">
        <f>+M114+N114</f>
        <v>42787</v>
      </c>
      <c r="P114" s="360" t="s">
        <v>181</v>
      </c>
      <c r="Q114" s="319" t="s">
        <v>765</v>
      </c>
      <c r="R114" s="520" t="s">
        <v>185</v>
      </c>
      <c r="S114" s="303" t="s">
        <v>256</v>
      </c>
      <c r="T114" s="261" t="s">
        <v>843</v>
      </c>
      <c r="U114" s="261"/>
      <c r="V114" s="256"/>
      <c r="W114" s="256"/>
      <c r="X114" s="256"/>
    </row>
    <row r="115" spans="1:240" s="294" customFormat="1" ht="101.25" customHeight="1" x14ac:dyDescent="0.2">
      <c r="A115" s="263"/>
      <c r="B115" s="506" t="s">
        <v>138</v>
      </c>
      <c r="C115" s="290">
        <v>33</v>
      </c>
      <c r="D115" s="242" t="s">
        <v>24</v>
      </c>
      <c r="E115" s="290" t="s">
        <v>761</v>
      </c>
      <c r="F115" s="269" t="s">
        <v>762</v>
      </c>
      <c r="G115" s="290" t="s">
        <v>72</v>
      </c>
      <c r="H115" s="269" t="s">
        <v>26</v>
      </c>
      <c r="I115" s="252">
        <v>15700000</v>
      </c>
      <c r="J115" s="252"/>
      <c r="K115" s="260">
        <v>42473</v>
      </c>
      <c r="L115" s="260">
        <v>42546</v>
      </c>
      <c r="M115" s="260">
        <f>L115+5</f>
        <v>42551</v>
      </c>
      <c r="N115" s="314">
        <v>90</v>
      </c>
      <c r="O115" s="260">
        <f>M115+N115</f>
        <v>42641</v>
      </c>
      <c r="P115" s="360" t="s">
        <v>573</v>
      </c>
      <c r="Q115" s="319" t="s">
        <v>853</v>
      </c>
      <c r="R115" s="520" t="s">
        <v>577</v>
      </c>
      <c r="S115" s="303" t="s">
        <v>256</v>
      </c>
      <c r="T115" s="277"/>
      <c r="U115" s="261"/>
      <c r="V115" s="299"/>
      <c r="W115" s="299"/>
      <c r="X115" s="299"/>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300"/>
      <c r="BW115" s="300"/>
      <c r="BX115" s="300"/>
      <c r="BY115" s="300"/>
      <c r="BZ115" s="300"/>
      <c r="CA115" s="300"/>
      <c r="CB115" s="300"/>
      <c r="CC115" s="300"/>
      <c r="CD115" s="300"/>
      <c r="CE115" s="300"/>
      <c r="CF115" s="300"/>
      <c r="CG115" s="300"/>
      <c r="CH115" s="300"/>
      <c r="CI115" s="300"/>
      <c r="CJ115" s="300"/>
      <c r="CK115" s="300"/>
      <c r="CL115" s="300"/>
      <c r="CM115" s="300"/>
      <c r="CN115" s="300"/>
      <c r="CO115" s="300"/>
      <c r="CP115" s="300"/>
      <c r="CQ115" s="300"/>
      <c r="CR115" s="300"/>
      <c r="CS115" s="300"/>
      <c r="CT115" s="300"/>
      <c r="CU115" s="300"/>
      <c r="CV115" s="300"/>
      <c r="CW115" s="300"/>
      <c r="CX115" s="300"/>
      <c r="CY115" s="300"/>
      <c r="CZ115" s="300"/>
      <c r="DA115" s="300"/>
      <c r="DB115" s="300"/>
      <c r="DC115" s="300"/>
      <c r="DD115" s="300"/>
      <c r="DE115" s="300"/>
      <c r="DF115" s="300"/>
      <c r="DG115" s="300"/>
      <c r="DH115" s="300"/>
      <c r="DI115" s="300"/>
      <c r="DJ115" s="300"/>
      <c r="DK115" s="300"/>
      <c r="DL115" s="300"/>
      <c r="DM115" s="300"/>
      <c r="DN115" s="300"/>
      <c r="DO115" s="300"/>
      <c r="DP115" s="300"/>
      <c r="DQ115" s="300"/>
      <c r="DR115" s="300"/>
      <c r="DS115" s="300"/>
      <c r="DT115" s="300"/>
      <c r="DU115" s="300"/>
      <c r="DV115" s="300"/>
      <c r="DW115" s="300"/>
      <c r="DX115" s="300"/>
      <c r="DY115" s="300"/>
      <c r="DZ115" s="300"/>
      <c r="EA115" s="300"/>
      <c r="EB115" s="300"/>
      <c r="EC115" s="300"/>
      <c r="ED115" s="300"/>
      <c r="EE115" s="300"/>
      <c r="EF115" s="300"/>
      <c r="EG115" s="300"/>
      <c r="EH115" s="300"/>
      <c r="EI115" s="300"/>
      <c r="EJ115" s="300"/>
      <c r="EK115" s="300"/>
      <c r="EL115" s="300"/>
      <c r="EM115" s="300"/>
      <c r="EN115" s="300"/>
      <c r="EO115" s="300"/>
      <c r="EP115" s="300"/>
      <c r="EQ115" s="300"/>
      <c r="ER115" s="300"/>
      <c r="ES115" s="300"/>
      <c r="ET115" s="300"/>
      <c r="EU115" s="300"/>
      <c r="EV115" s="300"/>
      <c r="EW115" s="300"/>
      <c r="EX115" s="300"/>
      <c r="EY115" s="300"/>
      <c r="EZ115" s="300"/>
      <c r="FA115" s="300"/>
      <c r="FB115" s="300"/>
      <c r="FC115" s="300"/>
      <c r="FD115" s="300"/>
      <c r="FE115" s="300"/>
      <c r="FF115" s="300"/>
      <c r="FG115" s="300"/>
      <c r="FH115" s="300"/>
      <c r="FI115" s="300"/>
      <c r="FJ115" s="300"/>
      <c r="FK115" s="300"/>
      <c r="FL115" s="300"/>
      <c r="FM115" s="300"/>
      <c r="FN115" s="300"/>
      <c r="FO115" s="300"/>
      <c r="FP115" s="300"/>
      <c r="FQ115" s="300"/>
      <c r="FR115" s="300"/>
      <c r="FS115" s="300"/>
      <c r="FT115" s="300"/>
      <c r="FU115" s="300"/>
      <c r="FV115" s="300"/>
      <c r="FW115" s="300"/>
      <c r="FX115" s="300"/>
      <c r="FY115" s="300"/>
      <c r="FZ115" s="300"/>
      <c r="GA115" s="300"/>
      <c r="GB115" s="300"/>
      <c r="GC115" s="300"/>
      <c r="GD115" s="300"/>
      <c r="GE115" s="300"/>
      <c r="GF115" s="300"/>
      <c r="GG115" s="300"/>
      <c r="GH115" s="300"/>
      <c r="GI115" s="300"/>
      <c r="GJ115" s="300"/>
      <c r="GK115" s="300"/>
      <c r="GL115" s="300"/>
      <c r="GM115" s="300"/>
      <c r="GN115" s="300"/>
      <c r="GO115" s="300"/>
      <c r="GP115" s="300"/>
      <c r="GQ115" s="300"/>
      <c r="GR115" s="300"/>
      <c r="GS115" s="300"/>
      <c r="GT115" s="300"/>
      <c r="GU115" s="300"/>
      <c r="GV115" s="300"/>
      <c r="GW115" s="300"/>
      <c r="GX115" s="300"/>
      <c r="GY115" s="300"/>
      <c r="GZ115" s="300"/>
      <c r="HA115" s="300"/>
      <c r="HB115" s="300"/>
      <c r="HC115" s="300"/>
      <c r="HD115" s="300"/>
      <c r="HE115" s="300"/>
      <c r="HF115" s="300"/>
      <c r="HG115" s="300"/>
      <c r="HH115" s="300"/>
      <c r="HI115" s="300"/>
      <c r="HJ115" s="300"/>
      <c r="HK115" s="300"/>
      <c r="HL115" s="300"/>
      <c r="HM115" s="300"/>
      <c r="HN115" s="300"/>
      <c r="HO115" s="300"/>
      <c r="HP115" s="300"/>
      <c r="HQ115" s="300"/>
      <c r="HR115" s="300"/>
      <c r="HS115" s="300"/>
      <c r="HT115" s="300"/>
      <c r="HU115" s="300"/>
      <c r="HV115" s="300"/>
      <c r="HW115" s="300"/>
      <c r="HX115" s="300"/>
      <c r="HY115" s="300"/>
      <c r="HZ115" s="300"/>
      <c r="IA115" s="300"/>
      <c r="IB115" s="300"/>
      <c r="IC115" s="300"/>
      <c r="ID115" s="300"/>
      <c r="IE115" s="300"/>
      <c r="IF115" s="300"/>
    </row>
    <row r="116" spans="1:240" s="294" customFormat="1" ht="153.75" customHeight="1" x14ac:dyDescent="0.2">
      <c r="A116" s="263">
        <v>96</v>
      </c>
      <c r="B116" s="506" t="s">
        <v>138</v>
      </c>
      <c r="C116" s="290">
        <v>33</v>
      </c>
      <c r="D116" s="242" t="s">
        <v>24</v>
      </c>
      <c r="E116" s="290" t="s">
        <v>761</v>
      </c>
      <c r="F116" s="269" t="s">
        <v>762</v>
      </c>
      <c r="G116" s="290" t="s">
        <v>72</v>
      </c>
      <c r="H116" s="269" t="s">
        <v>26</v>
      </c>
      <c r="I116" s="252">
        <v>15300000</v>
      </c>
      <c r="J116" s="252">
        <v>15300000</v>
      </c>
      <c r="K116" s="260">
        <v>42473</v>
      </c>
      <c r="L116" s="260">
        <v>42562</v>
      </c>
      <c r="M116" s="260">
        <v>42572</v>
      </c>
      <c r="N116" s="314">
        <v>90</v>
      </c>
      <c r="O116" s="260">
        <v>42663</v>
      </c>
      <c r="P116" s="360" t="s">
        <v>573</v>
      </c>
      <c r="Q116" s="319" t="s">
        <v>766</v>
      </c>
      <c r="R116" s="520" t="s">
        <v>577</v>
      </c>
      <c r="S116" s="303" t="s">
        <v>256</v>
      </c>
      <c r="T116" s="261" t="s">
        <v>852</v>
      </c>
      <c r="U116" s="261" t="s">
        <v>285</v>
      </c>
      <c r="V116" s="299"/>
      <c r="W116" s="299"/>
      <c r="X116" s="299"/>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300"/>
      <c r="BW116" s="300"/>
      <c r="BX116" s="300"/>
      <c r="BY116" s="300"/>
      <c r="BZ116" s="300"/>
      <c r="CA116" s="300"/>
      <c r="CB116" s="300"/>
      <c r="CC116" s="300"/>
      <c r="CD116" s="300"/>
      <c r="CE116" s="300"/>
      <c r="CF116" s="300"/>
      <c r="CG116" s="300"/>
      <c r="CH116" s="300"/>
      <c r="CI116" s="300"/>
      <c r="CJ116" s="300"/>
      <c r="CK116" s="300"/>
      <c r="CL116" s="300"/>
      <c r="CM116" s="300"/>
      <c r="CN116" s="300"/>
      <c r="CO116" s="300"/>
      <c r="CP116" s="300"/>
      <c r="CQ116" s="300"/>
      <c r="CR116" s="300"/>
      <c r="CS116" s="300"/>
      <c r="CT116" s="300"/>
      <c r="CU116" s="300"/>
      <c r="CV116" s="300"/>
      <c r="CW116" s="300"/>
      <c r="CX116" s="300"/>
      <c r="CY116" s="300"/>
      <c r="CZ116" s="300"/>
      <c r="DA116" s="300"/>
      <c r="DB116" s="300"/>
      <c r="DC116" s="300"/>
      <c r="DD116" s="300"/>
      <c r="DE116" s="300"/>
      <c r="DF116" s="300"/>
      <c r="DG116" s="300"/>
      <c r="DH116" s="300"/>
      <c r="DI116" s="300"/>
      <c r="DJ116" s="300"/>
      <c r="DK116" s="300"/>
      <c r="DL116" s="300"/>
      <c r="DM116" s="300"/>
      <c r="DN116" s="300"/>
      <c r="DO116" s="300"/>
      <c r="DP116" s="300"/>
      <c r="DQ116" s="300"/>
      <c r="DR116" s="300"/>
      <c r="DS116" s="300"/>
      <c r="DT116" s="300"/>
      <c r="DU116" s="300"/>
      <c r="DV116" s="300"/>
      <c r="DW116" s="300"/>
      <c r="DX116" s="300"/>
      <c r="DY116" s="300"/>
      <c r="DZ116" s="300"/>
      <c r="EA116" s="300"/>
      <c r="EB116" s="300"/>
      <c r="EC116" s="300"/>
      <c r="ED116" s="300"/>
      <c r="EE116" s="300"/>
      <c r="EF116" s="300"/>
      <c r="EG116" s="300"/>
      <c r="EH116" s="300"/>
      <c r="EI116" s="300"/>
      <c r="EJ116" s="300"/>
      <c r="EK116" s="300"/>
      <c r="EL116" s="300"/>
      <c r="EM116" s="300"/>
      <c r="EN116" s="300"/>
      <c r="EO116" s="300"/>
      <c r="EP116" s="300"/>
      <c r="EQ116" s="300"/>
      <c r="ER116" s="300"/>
      <c r="ES116" s="300"/>
      <c r="ET116" s="300"/>
      <c r="EU116" s="300"/>
      <c r="EV116" s="300"/>
      <c r="EW116" s="300"/>
      <c r="EX116" s="300"/>
      <c r="EY116" s="300"/>
      <c r="EZ116" s="300"/>
      <c r="FA116" s="300"/>
      <c r="FB116" s="300"/>
      <c r="FC116" s="300"/>
      <c r="FD116" s="300"/>
      <c r="FE116" s="300"/>
      <c r="FF116" s="300"/>
      <c r="FG116" s="300"/>
      <c r="FH116" s="300"/>
      <c r="FI116" s="300"/>
      <c r="FJ116" s="300"/>
      <c r="FK116" s="300"/>
      <c r="FL116" s="300"/>
      <c r="FM116" s="300"/>
      <c r="FN116" s="300"/>
      <c r="FO116" s="300"/>
      <c r="FP116" s="300"/>
      <c r="FQ116" s="300"/>
      <c r="FR116" s="300"/>
      <c r="FS116" s="300"/>
      <c r="FT116" s="300"/>
      <c r="FU116" s="300"/>
      <c r="FV116" s="300"/>
      <c r="FW116" s="300"/>
      <c r="FX116" s="300"/>
      <c r="FY116" s="300"/>
      <c r="FZ116" s="300"/>
      <c r="GA116" s="300"/>
      <c r="GB116" s="300"/>
      <c r="GC116" s="300"/>
      <c r="GD116" s="300"/>
      <c r="GE116" s="300"/>
      <c r="GF116" s="300"/>
      <c r="GG116" s="300"/>
      <c r="GH116" s="300"/>
      <c r="GI116" s="300"/>
      <c r="GJ116" s="300"/>
      <c r="GK116" s="300"/>
      <c r="GL116" s="300"/>
      <c r="GM116" s="300"/>
      <c r="GN116" s="300"/>
      <c r="GO116" s="300"/>
      <c r="GP116" s="300"/>
      <c r="GQ116" s="300"/>
      <c r="GR116" s="300"/>
      <c r="GS116" s="300"/>
      <c r="GT116" s="300"/>
      <c r="GU116" s="300"/>
      <c r="GV116" s="300"/>
      <c r="GW116" s="300"/>
      <c r="GX116" s="300"/>
      <c r="GY116" s="300"/>
      <c r="GZ116" s="300"/>
      <c r="HA116" s="300"/>
      <c r="HB116" s="300"/>
      <c r="HC116" s="300"/>
      <c r="HD116" s="300"/>
      <c r="HE116" s="300"/>
      <c r="HF116" s="300"/>
      <c r="HG116" s="300"/>
      <c r="HH116" s="300"/>
      <c r="HI116" s="300"/>
      <c r="HJ116" s="300"/>
      <c r="HK116" s="300"/>
      <c r="HL116" s="300"/>
      <c r="HM116" s="300"/>
      <c r="HN116" s="300"/>
      <c r="HO116" s="300"/>
      <c r="HP116" s="300"/>
      <c r="HQ116" s="300"/>
      <c r="HR116" s="300"/>
      <c r="HS116" s="300"/>
      <c r="HT116" s="300"/>
      <c r="HU116" s="300"/>
      <c r="HV116" s="300"/>
      <c r="HW116" s="300"/>
      <c r="HX116" s="300"/>
      <c r="HY116" s="300"/>
      <c r="HZ116" s="300"/>
      <c r="IA116" s="300"/>
      <c r="IB116" s="300"/>
      <c r="IC116" s="300"/>
      <c r="ID116" s="300"/>
      <c r="IE116" s="300"/>
      <c r="IF116" s="300"/>
    </row>
    <row r="117" spans="1:240" s="294" customFormat="1" ht="76.5" customHeight="1" x14ac:dyDescent="0.2">
      <c r="A117" s="263">
        <f>+A116+1</f>
        <v>97</v>
      </c>
      <c r="B117" s="506" t="s">
        <v>138</v>
      </c>
      <c r="C117" s="290">
        <v>33</v>
      </c>
      <c r="D117" s="242" t="s">
        <v>24</v>
      </c>
      <c r="E117" s="290" t="s">
        <v>761</v>
      </c>
      <c r="F117" s="269" t="s">
        <v>762</v>
      </c>
      <c r="G117" s="357" t="s">
        <v>203</v>
      </c>
      <c r="H117" s="373" t="s">
        <v>186</v>
      </c>
      <c r="I117" s="252">
        <v>300000000</v>
      </c>
      <c r="J117" s="252"/>
      <c r="K117" s="260">
        <v>42563</v>
      </c>
      <c r="L117" s="260">
        <v>42703</v>
      </c>
      <c r="M117" s="260">
        <v>42708</v>
      </c>
      <c r="N117" s="314">
        <v>270</v>
      </c>
      <c r="O117" s="260">
        <v>42978</v>
      </c>
      <c r="P117" s="360" t="s">
        <v>187</v>
      </c>
      <c r="Q117" s="319" t="s">
        <v>767</v>
      </c>
      <c r="R117" s="520" t="s">
        <v>188</v>
      </c>
      <c r="S117" s="303" t="s">
        <v>256</v>
      </c>
      <c r="T117" s="256"/>
      <c r="U117" s="372"/>
      <c r="V117" s="256"/>
      <c r="W117" s="256"/>
      <c r="X117" s="256"/>
    </row>
    <row r="118" spans="1:240" s="294" customFormat="1" ht="128.25" customHeight="1" x14ac:dyDescent="0.2">
      <c r="A118" s="263">
        <f>+A117+1</f>
        <v>98</v>
      </c>
      <c r="B118" s="506" t="s">
        <v>138</v>
      </c>
      <c r="C118" s="508">
        <v>33</v>
      </c>
      <c r="D118" s="242" t="s">
        <v>24</v>
      </c>
      <c r="E118" s="290" t="s">
        <v>761</v>
      </c>
      <c r="F118" s="269" t="s">
        <v>762</v>
      </c>
      <c r="G118" s="357" t="s">
        <v>25</v>
      </c>
      <c r="H118" s="373" t="s">
        <v>58</v>
      </c>
      <c r="I118" s="252">
        <f>450000000+600000000</f>
        <v>1050000000</v>
      </c>
      <c r="J118" s="252"/>
      <c r="K118" s="374">
        <v>42597</v>
      </c>
      <c r="L118" s="374">
        <f>K118+90</f>
        <v>42687</v>
      </c>
      <c r="M118" s="374">
        <f>L118+5</f>
        <v>42692</v>
      </c>
      <c r="N118" s="314">
        <v>60</v>
      </c>
      <c r="O118" s="374">
        <f>M118+N118</f>
        <v>42752</v>
      </c>
      <c r="P118" s="375" t="s">
        <v>702</v>
      </c>
      <c r="Q118" s="376" t="s">
        <v>980</v>
      </c>
      <c r="R118" s="356" t="s">
        <v>703</v>
      </c>
      <c r="S118" s="303"/>
      <c r="T118" s="356" t="s">
        <v>844</v>
      </c>
      <c r="U118" s="372"/>
      <c r="V118" s="256"/>
      <c r="W118" s="256"/>
      <c r="X118" s="256"/>
    </row>
    <row r="119" spans="1:240" s="294" customFormat="1" ht="136.5" customHeight="1" x14ac:dyDescent="0.2">
      <c r="A119" s="263"/>
      <c r="B119" s="289" t="s">
        <v>193</v>
      </c>
      <c r="C119" s="290">
        <v>33</v>
      </c>
      <c r="D119" s="291" t="s">
        <v>248</v>
      </c>
      <c r="E119" s="292" t="s">
        <v>92</v>
      </c>
      <c r="F119" s="272" t="s">
        <v>93</v>
      </c>
      <c r="G119" s="272" t="s">
        <v>72</v>
      </c>
      <c r="H119" s="242" t="s">
        <v>26</v>
      </c>
      <c r="I119" s="247">
        <f>576164*4</f>
        <v>2304656</v>
      </c>
      <c r="J119" s="247">
        <f>576164*4</f>
        <v>2304656</v>
      </c>
      <c r="K119" s="258">
        <v>42459</v>
      </c>
      <c r="L119" s="245">
        <v>42461</v>
      </c>
      <c r="M119" s="245">
        <v>42465</v>
      </c>
      <c r="N119" s="293">
        <v>120</v>
      </c>
      <c r="O119" s="245">
        <v>42586</v>
      </c>
      <c r="P119" s="272" t="s">
        <v>194</v>
      </c>
      <c r="Q119" s="242" t="s">
        <v>527</v>
      </c>
      <c r="R119" s="242" t="s">
        <v>264</v>
      </c>
      <c r="S119" s="277" t="s">
        <v>279</v>
      </c>
      <c r="T119" s="261" t="s">
        <v>624</v>
      </c>
      <c r="U119" s="277" t="s">
        <v>501</v>
      </c>
      <c r="V119" s="256"/>
      <c r="W119" s="256"/>
      <c r="X119" s="256"/>
      <c r="AA119" s="295"/>
    </row>
    <row r="120" spans="1:240" s="294" customFormat="1" ht="95.25" customHeight="1" x14ac:dyDescent="0.2">
      <c r="A120" s="263">
        <f>+A119+1</f>
        <v>1</v>
      </c>
      <c r="B120" s="289" t="s">
        <v>193</v>
      </c>
      <c r="C120" s="507">
        <v>33</v>
      </c>
      <c r="D120" s="434" t="s">
        <v>248</v>
      </c>
      <c r="E120" s="436" t="s">
        <v>92</v>
      </c>
      <c r="F120" s="261" t="s">
        <v>93</v>
      </c>
      <c r="G120" s="261" t="s">
        <v>189</v>
      </c>
      <c r="H120" s="261" t="s">
        <v>195</v>
      </c>
      <c r="I120" s="246">
        <v>3000000</v>
      </c>
      <c r="J120" s="246">
        <v>3000000</v>
      </c>
      <c r="K120" s="258">
        <v>42417</v>
      </c>
      <c r="L120" s="259">
        <v>42478</v>
      </c>
      <c r="M120" s="259">
        <v>42486</v>
      </c>
      <c r="N120" s="293">
        <v>15</v>
      </c>
      <c r="O120" s="259">
        <v>42507</v>
      </c>
      <c r="P120" s="261" t="s">
        <v>197</v>
      </c>
      <c r="Q120" s="356" t="s">
        <v>588</v>
      </c>
      <c r="R120" s="242" t="s">
        <v>198</v>
      </c>
      <c r="S120" s="277" t="s">
        <v>279</v>
      </c>
      <c r="T120" s="261" t="s">
        <v>615</v>
      </c>
      <c r="U120" s="277" t="s">
        <v>285</v>
      </c>
      <c r="V120" s="256"/>
      <c r="W120" s="256"/>
      <c r="X120" s="256"/>
      <c r="AA120" s="295"/>
    </row>
    <row r="121" spans="1:240" s="300" customFormat="1" ht="198" customHeight="1" x14ac:dyDescent="0.2">
      <c r="A121" s="263"/>
      <c r="B121" s="289" t="s">
        <v>193</v>
      </c>
      <c r="C121" s="290">
        <v>33</v>
      </c>
      <c r="D121" s="242" t="s">
        <v>24</v>
      </c>
      <c r="E121" s="272" t="s">
        <v>92</v>
      </c>
      <c r="F121" s="242" t="s">
        <v>202</v>
      </c>
      <c r="G121" s="272" t="s">
        <v>76</v>
      </c>
      <c r="H121" s="242" t="s">
        <v>26</v>
      </c>
      <c r="I121" s="252">
        <v>4000000</v>
      </c>
      <c r="J121" s="252">
        <v>4000000</v>
      </c>
      <c r="K121" s="260">
        <v>42431</v>
      </c>
      <c r="L121" s="296">
        <v>42431</v>
      </c>
      <c r="M121" s="297">
        <v>42432</v>
      </c>
      <c r="N121" s="263">
        <v>30</v>
      </c>
      <c r="O121" s="297">
        <v>42462</v>
      </c>
      <c r="P121" s="298" t="s">
        <v>488</v>
      </c>
      <c r="Q121" s="255" t="s">
        <v>493</v>
      </c>
      <c r="R121" s="277" t="s">
        <v>491</v>
      </c>
      <c r="S121" s="277" t="s">
        <v>279</v>
      </c>
      <c r="T121" s="261" t="s">
        <v>502</v>
      </c>
      <c r="U121" s="277" t="s">
        <v>501</v>
      </c>
      <c r="V121" s="299"/>
      <c r="W121" s="299"/>
      <c r="X121" s="299"/>
      <c r="AA121" s="295"/>
    </row>
    <row r="122" spans="1:240" s="300" customFormat="1" ht="303" customHeight="1" x14ac:dyDescent="0.2">
      <c r="A122" s="263">
        <v>109</v>
      </c>
      <c r="B122" s="269" t="s">
        <v>138</v>
      </c>
      <c r="C122" s="290">
        <v>33</v>
      </c>
      <c r="D122" s="242" t="s">
        <v>24</v>
      </c>
      <c r="E122" s="272" t="s">
        <v>92</v>
      </c>
      <c r="F122" s="242" t="s">
        <v>202</v>
      </c>
      <c r="G122" s="272" t="s">
        <v>76</v>
      </c>
      <c r="H122" s="242" t="s">
        <v>26</v>
      </c>
      <c r="I122" s="252">
        <v>42000000</v>
      </c>
      <c r="J122" s="252">
        <v>42000000</v>
      </c>
      <c r="K122" s="260">
        <v>42408</v>
      </c>
      <c r="L122" s="296">
        <v>42418</v>
      </c>
      <c r="M122" s="296">
        <v>42422</v>
      </c>
      <c r="N122" s="438">
        <v>210</v>
      </c>
      <c r="O122" s="296">
        <v>42634</v>
      </c>
      <c r="P122" s="291" t="s">
        <v>470</v>
      </c>
      <c r="Q122" s="255" t="s">
        <v>472</v>
      </c>
      <c r="R122" s="274" t="s">
        <v>471</v>
      </c>
      <c r="S122" s="303" t="s">
        <v>256</v>
      </c>
      <c r="T122" s="261" t="s">
        <v>490</v>
      </c>
      <c r="U122" s="277" t="s">
        <v>285</v>
      </c>
      <c r="V122" s="299"/>
      <c r="W122" s="277" t="s">
        <v>466</v>
      </c>
      <c r="X122" s="299"/>
      <c r="AA122" s="295"/>
    </row>
    <row r="123" spans="1:240" s="300" customFormat="1" ht="137.25" customHeight="1" x14ac:dyDescent="0.2">
      <c r="A123" s="263">
        <f t="shared" ref="A123:A147" si="4">+A122+1</f>
        <v>110</v>
      </c>
      <c r="B123" s="269" t="s">
        <v>138</v>
      </c>
      <c r="C123" s="290">
        <v>33</v>
      </c>
      <c r="D123" s="242" t="s">
        <v>24</v>
      </c>
      <c r="E123" s="272" t="s">
        <v>92</v>
      </c>
      <c r="F123" s="242" t="s">
        <v>202</v>
      </c>
      <c r="G123" s="272" t="s">
        <v>76</v>
      </c>
      <c r="H123" s="242" t="s">
        <v>26</v>
      </c>
      <c r="I123" s="252">
        <v>22400000</v>
      </c>
      <c r="J123" s="252">
        <v>22400000</v>
      </c>
      <c r="K123" s="260">
        <v>42408</v>
      </c>
      <c r="L123" s="260">
        <v>42465</v>
      </c>
      <c r="M123" s="313">
        <v>42475</v>
      </c>
      <c r="N123" s="314">
        <v>210</v>
      </c>
      <c r="O123" s="313">
        <v>42688</v>
      </c>
      <c r="P123" s="291" t="s">
        <v>463</v>
      </c>
      <c r="Q123" s="255" t="s">
        <v>489</v>
      </c>
      <c r="R123" s="274" t="s">
        <v>234</v>
      </c>
      <c r="S123" s="303" t="s">
        <v>256</v>
      </c>
      <c r="T123" s="261" t="s">
        <v>613</v>
      </c>
      <c r="U123" s="277" t="s">
        <v>285</v>
      </c>
      <c r="V123" s="299"/>
      <c r="W123" s="299"/>
      <c r="X123" s="299"/>
      <c r="AA123" s="295"/>
    </row>
    <row r="124" spans="1:240" s="300" customFormat="1" ht="185.25" customHeight="1" x14ac:dyDescent="0.2">
      <c r="A124" s="263">
        <f t="shared" si="4"/>
        <v>111</v>
      </c>
      <c r="B124" s="269" t="s">
        <v>138</v>
      </c>
      <c r="C124" s="290">
        <v>33</v>
      </c>
      <c r="D124" s="242" t="s">
        <v>24</v>
      </c>
      <c r="E124" s="272" t="s">
        <v>92</v>
      </c>
      <c r="F124" s="242" t="s">
        <v>202</v>
      </c>
      <c r="G124" s="272" t="s">
        <v>76</v>
      </c>
      <c r="H124" s="242" t="s">
        <v>26</v>
      </c>
      <c r="I124" s="252">
        <v>12600000</v>
      </c>
      <c r="J124" s="252">
        <v>12600000</v>
      </c>
      <c r="K124" s="260">
        <v>42408</v>
      </c>
      <c r="L124" s="296">
        <v>42417</v>
      </c>
      <c r="M124" s="296">
        <v>42418</v>
      </c>
      <c r="N124" s="438">
        <v>210</v>
      </c>
      <c r="O124" s="296">
        <v>42630</v>
      </c>
      <c r="P124" s="291" t="s">
        <v>463</v>
      </c>
      <c r="Q124" s="261" t="s">
        <v>464</v>
      </c>
      <c r="R124" s="274" t="s">
        <v>461</v>
      </c>
      <c r="S124" s="303" t="s">
        <v>256</v>
      </c>
      <c r="T124" s="261" t="s">
        <v>465</v>
      </c>
      <c r="U124" s="277" t="s">
        <v>285</v>
      </c>
      <c r="V124" s="299"/>
      <c r="W124" s="277" t="s">
        <v>466</v>
      </c>
      <c r="X124" s="299"/>
      <c r="AA124" s="295"/>
    </row>
    <row r="125" spans="1:240" s="300" customFormat="1" ht="182.25" customHeight="1" x14ac:dyDescent="0.2">
      <c r="A125" s="263">
        <f t="shared" si="4"/>
        <v>112</v>
      </c>
      <c r="B125" s="269" t="s">
        <v>138</v>
      </c>
      <c r="C125" s="290">
        <v>33</v>
      </c>
      <c r="D125" s="242" t="s">
        <v>24</v>
      </c>
      <c r="E125" s="272" t="s">
        <v>92</v>
      </c>
      <c r="F125" s="242" t="s">
        <v>202</v>
      </c>
      <c r="G125" s="272" t="s">
        <v>76</v>
      </c>
      <c r="H125" s="242" t="s">
        <v>26</v>
      </c>
      <c r="I125" s="252">
        <v>12600000</v>
      </c>
      <c r="J125" s="252">
        <v>12600000</v>
      </c>
      <c r="K125" s="260">
        <v>42408</v>
      </c>
      <c r="L125" s="296">
        <v>42418</v>
      </c>
      <c r="M125" s="296">
        <v>42422</v>
      </c>
      <c r="N125" s="263">
        <v>210</v>
      </c>
      <c r="O125" s="296">
        <v>42634</v>
      </c>
      <c r="P125" s="291" t="s">
        <v>463</v>
      </c>
      <c r="Q125" s="261" t="s">
        <v>474</v>
      </c>
      <c r="R125" s="274" t="s">
        <v>461</v>
      </c>
      <c r="S125" s="303" t="s">
        <v>256</v>
      </c>
      <c r="T125" s="261" t="s">
        <v>473</v>
      </c>
      <c r="U125" s="277" t="s">
        <v>285</v>
      </c>
      <c r="V125" s="299"/>
      <c r="W125" s="277" t="s">
        <v>284</v>
      </c>
      <c r="X125" s="299"/>
      <c r="AA125" s="295"/>
    </row>
    <row r="126" spans="1:240" s="300" customFormat="1" ht="177.75" customHeight="1" x14ac:dyDescent="0.2">
      <c r="A126" s="263">
        <f t="shared" si="4"/>
        <v>113</v>
      </c>
      <c r="B126" s="269" t="s">
        <v>138</v>
      </c>
      <c r="C126" s="290">
        <v>33</v>
      </c>
      <c r="D126" s="242" t="s">
        <v>24</v>
      </c>
      <c r="E126" s="272" t="s">
        <v>92</v>
      </c>
      <c r="F126" s="242" t="s">
        <v>202</v>
      </c>
      <c r="G126" s="272" t="s">
        <v>76</v>
      </c>
      <c r="H126" s="242" t="s">
        <v>26</v>
      </c>
      <c r="I126" s="252">
        <v>12600000</v>
      </c>
      <c r="J126" s="252">
        <v>12600000</v>
      </c>
      <c r="K126" s="260">
        <v>42408</v>
      </c>
      <c r="L126" s="296">
        <v>42426</v>
      </c>
      <c r="M126" s="296">
        <v>42432</v>
      </c>
      <c r="N126" s="263">
        <v>210</v>
      </c>
      <c r="O126" s="296">
        <v>42645</v>
      </c>
      <c r="P126" s="439" t="s">
        <v>463</v>
      </c>
      <c r="Q126" s="261" t="s">
        <v>474</v>
      </c>
      <c r="R126" s="274" t="s">
        <v>461</v>
      </c>
      <c r="S126" s="303" t="s">
        <v>256</v>
      </c>
      <c r="T126" s="261" t="s">
        <v>485</v>
      </c>
      <c r="U126" s="277" t="s">
        <v>285</v>
      </c>
      <c r="V126" s="299"/>
      <c r="W126" s="277" t="s">
        <v>284</v>
      </c>
      <c r="X126" s="299"/>
      <c r="AA126" s="295"/>
    </row>
    <row r="127" spans="1:240" s="300" customFormat="1" ht="177.75" customHeight="1" x14ac:dyDescent="0.2">
      <c r="A127" s="263">
        <f t="shared" si="4"/>
        <v>114</v>
      </c>
      <c r="B127" s="269" t="s">
        <v>138</v>
      </c>
      <c r="C127" s="290">
        <v>33</v>
      </c>
      <c r="D127" s="242" t="s">
        <v>24</v>
      </c>
      <c r="E127" s="272" t="s">
        <v>92</v>
      </c>
      <c r="F127" s="242" t="s">
        <v>202</v>
      </c>
      <c r="G127" s="272" t="s">
        <v>76</v>
      </c>
      <c r="H127" s="242" t="s">
        <v>26</v>
      </c>
      <c r="I127" s="252">
        <v>12600000</v>
      </c>
      <c r="J127" s="252">
        <v>12600000</v>
      </c>
      <c r="K127" s="260">
        <v>42408</v>
      </c>
      <c r="L127" s="296">
        <v>42429</v>
      </c>
      <c r="M127" s="296">
        <v>42432</v>
      </c>
      <c r="N127" s="263">
        <v>210</v>
      </c>
      <c r="O127" s="296">
        <v>42645</v>
      </c>
      <c r="P127" s="291" t="s">
        <v>463</v>
      </c>
      <c r="Q127" s="261" t="s">
        <v>474</v>
      </c>
      <c r="R127" s="274" t="s">
        <v>461</v>
      </c>
      <c r="S127" s="303" t="s">
        <v>256</v>
      </c>
      <c r="T127" s="261" t="s">
        <v>486</v>
      </c>
      <c r="U127" s="277" t="s">
        <v>285</v>
      </c>
      <c r="V127" s="299"/>
      <c r="W127" s="277" t="s">
        <v>284</v>
      </c>
      <c r="X127" s="299"/>
      <c r="AA127" s="295"/>
    </row>
    <row r="128" spans="1:240" s="300" customFormat="1" ht="179.25" customHeight="1" x14ac:dyDescent="0.2">
      <c r="A128" s="263">
        <f t="shared" si="4"/>
        <v>115</v>
      </c>
      <c r="B128" s="269" t="s">
        <v>138</v>
      </c>
      <c r="C128" s="290">
        <v>33</v>
      </c>
      <c r="D128" s="242" t="s">
        <v>24</v>
      </c>
      <c r="E128" s="272" t="s">
        <v>92</v>
      </c>
      <c r="F128" s="242" t="s">
        <v>202</v>
      </c>
      <c r="G128" s="272" t="s">
        <v>76</v>
      </c>
      <c r="H128" s="242" t="s">
        <v>26</v>
      </c>
      <c r="I128" s="252">
        <v>12600000</v>
      </c>
      <c r="J128" s="252">
        <v>12600000</v>
      </c>
      <c r="K128" s="260">
        <v>42408</v>
      </c>
      <c r="L128" s="296">
        <v>42461</v>
      </c>
      <c r="M128" s="296">
        <v>42465</v>
      </c>
      <c r="N128" s="263">
        <v>210</v>
      </c>
      <c r="O128" s="296">
        <v>42678</v>
      </c>
      <c r="P128" s="291" t="s">
        <v>463</v>
      </c>
      <c r="Q128" s="261" t="s">
        <v>474</v>
      </c>
      <c r="R128" s="274" t="s">
        <v>461</v>
      </c>
      <c r="S128" s="303" t="s">
        <v>256</v>
      </c>
      <c r="T128" s="261" t="s">
        <v>568</v>
      </c>
      <c r="U128" s="277" t="s">
        <v>285</v>
      </c>
      <c r="V128" s="299"/>
      <c r="W128" s="277"/>
      <c r="X128" s="299"/>
      <c r="AA128" s="295"/>
    </row>
    <row r="129" spans="1:27" s="300" customFormat="1" ht="165.75" customHeight="1" x14ac:dyDescent="0.2">
      <c r="A129" s="263">
        <f t="shared" si="4"/>
        <v>116</v>
      </c>
      <c r="B129" s="269" t="s">
        <v>138</v>
      </c>
      <c r="C129" s="290">
        <v>33</v>
      </c>
      <c r="D129" s="242" t="s">
        <v>24</v>
      </c>
      <c r="E129" s="272" t="s">
        <v>92</v>
      </c>
      <c r="F129" s="242" t="s">
        <v>202</v>
      </c>
      <c r="G129" s="272" t="s">
        <v>76</v>
      </c>
      <c r="H129" s="242" t="s">
        <v>26</v>
      </c>
      <c r="I129" s="252">
        <v>10500000</v>
      </c>
      <c r="J129" s="252">
        <v>10500000</v>
      </c>
      <c r="K129" s="260">
        <v>42408</v>
      </c>
      <c r="L129" s="296">
        <v>42439</v>
      </c>
      <c r="M129" s="296">
        <v>42444</v>
      </c>
      <c r="N129" s="436">
        <v>210</v>
      </c>
      <c r="O129" s="296">
        <v>42657</v>
      </c>
      <c r="P129" s="291" t="s">
        <v>463</v>
      </c>
      <c r="Q129" s="261" t="s">
        <v>464</v>
      </c>
      <c r="R129" s="274" t="s">
        <v>461</v>
      </c>
      <c r="S129" s="303" t="s">
        <v>256</v>
      </c>
      <c r="T129" s="261" t="s">
        <v>523</v>
      </c>
      <c r="U129" s="277" t="s">
        <v>285</v>
      </c>
      <c r="V129" s="299"/>
      <c r="W129" s="277"/>
      <c r="X129" s="299"/>
      <c r="AA129" s="295"/>
    </row>
    <row r="130" spans="1:27" s="300" customFormat="1" ht="180.75" customHeight="1" x14ac:dyDescent="0.2">
      <c r="A130" s="263">
        <f t="shared" si="4"/>
        <v>117</v>
      </c>
      <c r="B130" s="269" t="s">
        <v>138</v>
      </c>
      <c r="C130" s="290">
        <v>33</v>
      </c>
      <c r="D130" s="242" t="s">
        <v>24</v>
      </c>
      <c r="E130" s="272" t="s">
        <v>92</v>
      </c>
      <c r="F130" s="242" t="s">
        <v>202</v>
      </c>
      <c r="G130" s="272" t="s">
        <v>76</v>
      </c>
      <c r="H130" s="242" t="s">
        <v>26</v>
      </c>
      <c r="I130" s="252">
        <v>10500000</v>
      </c>
      <c r="J130" s="252">
        <v>10500000</v>
      </c>
      <c r="K130" s="260">
        <v>42408</v>
      </c>
      <c r="L130" s="296">
        <v>42417</v>
      </c>
      <c r="M130" s="296">
        <v>42419</v>
      </c>
      <c r="N130" s="438">
        <v>210</v>
      </c>
      <c r="O130" s="296">
        <v>42631</v>
      </c>
      <c r="P130" s="291" t="s">
        <v>463</v>
      </c>
      <c r="Q130" s="261" t="s">
        <v>464</v>
      </c>
      <c r="R130" s="274" t="s">
        <v>461</v>
      </c>
      <c r="S130" s="303" t="s">
        <v>256</v>
      </c>
      <c r="T130" s="261" t="s">
        <v>462</v>
      </c>
      <c r="U130" s="277" t="s">
        <v>285</v>
      </c>
      <c r="V130" s="299"/>
      <c r="W130" s="277" t="s">
        <v>284</v>
      </c>
      <c r="X130" s="299"/>
      <c r="AA130" s="295"/>
    </row>
    <row r="131" spans="1:27" s="300" customFormat="1" ht="126" customHeight="1" x14ac:dyDescent="0.2">
      <c r="A131" s="263">
        <f t="shared" si="4"/>
        <v>118</v>
      </c>
      <c r="B131" s="269" t="s">
        <v>138</v>
      </c>
      <c r="C131" s="290">
        <v>312</v>
      </c>
      <c r="D131" s="242" t="s">
        <v>217</v>
      </c>
      <c r="E131" s="272">
        <v>312020501</v>
      </c>
      <c r="F131" s="242" t="s">
        <v>79</v>
      </c>
      <c r="G131" s="272" t="s">
        <v>72</v>
      </c>
      <c r="H131" s="242" t="s">
        <v>58</v>
      </c>
      <c r="I131" s="252">
        <v>5000000</v>
      </c>
      <c r="J131" s="252"/>
      <c r="K131" s="260">
        <v>42461</v>
      </c>
      <c r="L131" s="296">
        <v>42503</v>
      </c>
      <c r="M131" s="296">
        <f>L131+5</f>
        <v>42508</v>
      </c>
      <c r="N131" s="438">
        <v>30</v>
      </c>
      <c r="O131" s="296">
        <f>M131+N131</f>
        <v>42538</v>
      </c>
      <c r="P131" s="298" t="s">
        <v>59</v>
      </c>
      <c r="Q131" s="440" t="s">
        <v>848</v>
      </c>
      <c r="R131" s="440" t="s">
        <v>532</v>
      </c>
      <c r="S131" s="303" t="s">
        <v>256</v>
      </c>
      <c r="T131" s="261" t="s">
        <v>849</v>
      </c>
      <c r="U131" s="277" t="s">
        <v>278</v>
      </c>
      <c r="V131" s="315" t="s">
        <v>756</v>
      </c>
      <c r="W131" s="277"/>
      <c r="X131" s="299"/>
    </row>
    <row r="132" spans="1:27" s="300" customFormat="1" ht="81" customHeight="1" x14ac:dyDescent="0.2">
      <c r="A132" s="263">
        <f t="shared" si="4"/>
        <v>119</v>
      </c>
      <c r="B132" s="269" t="s">
        <v>138</v>
      </c>
      <c r="C132" s="290">
        <v>33</v>
      </c>
      <c r="D132" s="242" t="s">
        <v>24</v>
      </c>
      <c r="E132" s="272" t="s">
        <v>757</v>
      </c>
      <c r="F132" s="242" t="s">
        <v>758</v>
      </c>
      <c r="G132" s="272" t="s">
        <v>25</v>
      </c>
      <c r="H132" s="272" t="s">
        <v>19</v>
      </c>
      <c r="I132" s="252">
        <f>100000000-22681700+2100000-36000000</f>
        <v>43418300</v>
      </c>
      <c r="J132" s="252"/>
      <c r="K132" s="260">
        <v>42509</v>
      </c>
      <c r="L132" s="260">
        <f>K132+60</f>
        <v>42569</v>
      </c>
      <c r="M132" s="313">
        <f>L132+5</f>
        <v>42574</v>
      </c>
      <c r="N132" s="314">
        <v>120</v>
      </c>
      <c r="O132" s="313">
        <f>M132+N132</f>
        <v>42694</v>
      </c>
      <c r="P132" s="441" t="s">
        <v>246</v>
      </c>
      <c r="Q132" s="261" t="s">
        <v>759</v>
      </c>
      <c r="R132" s="255" t="s">
        <v>533</v>
      </c>
      <c r="S132" s="303" t="s">
        <v>256</v>
      </c>
      <c r="T132" s="299"/>
      <c r="U132" s="442"/>
      <c r="V132" s="299"/>
      <c r="W132" s="299"/>
      <c r="X132" s="299"/>
    </row>
    <row r="133" spans="1:27" s="300" customFormat="1" ht="288.75" customHeight="1" x14ac:dyDescent="0.2">
      <c r="A133" s="263">
        <f t="shared" si="4"/>
        <v>120</v>
      </c>
      <c r="B133" s="269" t="s">
        <v>138</v>
      </c>
      <c r="C133" s="290">
        <v>33</v>
      </c>
      <c r="D133" s="242" t="s">
        <v>24</v>
      </c>
      <c r="E133" s="272" t="s">
        <v>92</v>
      </c>
      <c r="F133" s="242" t="s">
        <v>202</v>
      </c>
      <c r="G133" s="272" t="s">
        <v>560</v>
      </c>
      <c r="H133" s="272" t="s">
        <v>560</v>
      </c>
      <c r="I133" s="252">
        <v>36000000</v>
      </c>
      <c r="J133" s="252">
        <v>36000000</v>
      </c>
      <c r="K133" s="260">
        <v>42471</v>
      </c>
      <c r="L133" s="260">
        <v>42489</v>
      </c>
      <c r="M133" s="260">
        <v>42495</v>
      </c>
      <c r="N133" s="301">
        <v>180</v>
      </c>
      <c r="O133" s="260">
        <v>42678</v>
      </c>
      <c r="P133" s="291" t="s">
        <v>622</v>
      </c>
      <c r="Q133" s="261" t="s">
        <v>739</v>
      </c>
      <c r="R133" s="261" t="s">
        <v>587</v>
      </c>
      <c r="S133" s="303" t="s">
        <v>256</v>
      </c>
      <c r="T133" s="261" t="s">
        <v>623</v>
      </c>
      <c r="U133" s="261" t="s">
        <v>285</v>
      </c>
      <c r="V133" s="299"/>
      <c r="W133" s="299"/>
      <c r="X133" s="299"/>
      <c r="AA133" s="295"/>
    </row>
    <row r="134" spans="1:27" s="300" customFormat="1" ht="66.75" customHeight="1" x14ac:dyDescent="0.2">
      <c r="A134" s="263">
        <f t="shared" si="4"/>
        <v>121</v>
      </c>
      <c r="B134" s="269" t="s">
        <v>138</v>
      </c>
      <c r="C134" s="290">
        <v>33</v>
      </c>
      <c r="D134" s="242" t="s">
        <v>24</v>
      </c>
      <c r="E134" s="272" t="s">
        <v>757</v>
      </c>
      <c r="F134" s="242" t="s">
        <v>758</v>
      </c>
      <c r="G134" s="272" t="s">
        <v>76</v>
      </c>
      <c r="H134" s="242" t="s">
        <v>26</v>
      </c>
      <c r="I134" s="252">
        <v>72181700</v>
      </c>
      <c r="J134" s="252"/>
      <c r="K134" s="260">
        <v>42540</v>
      </c>
      <c r="L134" s="260">
        <v>42571</v>
      </c>
      <c r="M134" s="313">
        <v>42576</v>
      </c>
      <c r="N134" s="314">
        <v>60</v>
      </c>
      <c r="O134" s="313">
        <f>+M134+N134</f>
        <v>42636</v>
      </c>
      <c r="P134" s="443" t="s">
        <v>247</v>
      </c>
      <c r="Q134" s="261" t="s">
        <v>760</v>
      </c>
      <c r="R134" s="255" t="s">
        <v>534</v>
      </c>
      <c r="S134" s="303" t="s">
        <v>256</v>
      </c>
      <c r="T134" s="299"/>
      <c r="U134" s="442"/>
      <c r="V134" s="299"/>
      <c r="W134" s="299"/>
      <c r="X134" s="299"/>
    </row>
    <row r="135" spans="1:27" s="300" customFormat="1" ht="80.25" customHeight="1" x14ac:dyDescent="0.2">
      <c r="A135" s="263">
        <f t="shared" si="4"/>
        <v>122</v>
      </c>
      <c r="B135" s="289" t="s">
        <v>657</v>
      </c>
      <c r="C135" s="290">
        <v>33</v>
      </c>
      <c r="D135" s="242" t="s">
        <v>24</v>
      </c>
      <c r="E135" s="272" t="s">
        <v>757</v>
      </c>
      <c r="F135" s="242" t="s">
        <v>758</v>
      </c>
      <c r="G135" s="272" t="s">
        <v>76</v>
      </c>
      <c r="H135" s="242" t="s">
        <v>26</v>
      </c>
      <c r="I135" s="252">
        <v>204000000</v>
      </c>
      <c r="J135" s="252"/>
      <c r="K135" s="260">
        <v>42521</v>
      </c>
      <c r="L135" s="260">
        <v>42551</v>
      </c>
      <c r="M135" s="313">
        <v>42555</v>
      </c>
      <c r="N135" s="314">
        <v>180</v>
      </c>
      <c r="O135" s="313">
        <f>+M135+N135</f>
        <v>42735</v>
      </c>
      <c r="P135" s="443"/>
      <c r="Q135" s="261" t="s">
        <v>778</v>
      </c>
      <c r="R135" s="255" t="s">
        <v>710</v>
      </c>
      <c r="S135" s="242" t="s">
        <v>659</v>
      </c>
      <c r="T135" s="299"/>
      <c r="U135" s="442"/>
      <c r="V135" s="299"/>
      <c r="W135" s="299"/>
      <c r="X135" s="299"/>
    </row>
    <row r="136" spans="1:27" s="300" customFormat="1" ht="285.75" customHeight="1" x14ac:dyDescent="0.2">
      <c r="A136" s="263">
        <f t="shared" si="4"/>
        <v>123</v>
      </c>
      <c r="B136" s="289" t="s">
        <v>657</v>
      </c>
      <c r="C136" s="290">
        <v>33</v>
      </c>
      <c r="D136" s="242" t="s">
        <v>24</v>
      </c>
      <c r="E136" s="272" t="s">
        <v>92</v>
      </c>
      <c r="F136" s="242" t="s">
        <v>202</v>
      </c>
      <c r="G136" s="272" t="s">
        <v>76</v>
      </c>
      <c r="H136" s="242" t="s">
        <v>26</v>
      </c>
      <c r="I136" s="252">
        <v>48000000</v>
      </c>
      <c r="J136" s="252">
        <v>48000000</v>
      </c>
      <c r="K136" s="260">
        <v>42506</v>
      </c>
      <c r="L136" s="260">
        <v>42513</v>
      </c>
      <c r="M136" s="313">
        <v>42514</v>
      </c>
      <c r="N136" s="314">
        <v>180</v>
      </c>
      <c r="O136" s="313">
        <v>42697</v>
      </c>
      <c r="P136" s="242" t="s">
        <v>658</v>
      </c>
      <c r="Q136" s="261" t="s">
        <v>738</v>
      </c>
      <c r="R136" s="255" t="s">
        <v>709</v>
      </c>
      <c r="S136" s="242" t="s">
        <v>659</v>
      </c>
      <c r="T136" s="242" t="s">
        <v>715</v>
      </c>
      <c r="U136" s="277" t="s">
        <v>285</v>
      </c>
      <c r="V136" s="315" t="s">
        <v>572</v>
      </c>
      <c r="W136" s="299"/>
      <c r="X136" s="299"/>
    </row>
    <row r="137" spans="1:27" s="300" customFormat="1" ht="285.75" customHeight="1" x14ac:dyDescent="0.2">
      <c r="A137" s="263">
        <f t="shared" si="4"/>
        <v>124</v>
      </c>
      <c r="B137" s="289" t="s">
        <v>657</v>
      </c>
      <c r="C137" s="290">
        <v>33</v>
      </c>
      <c r="D137" s="242" t="s">
        <v>24</v>
      </c>
      <c r="E137" s="272" t="s">
        <v>92</v>
      </c>
      <c r="F137" s="242" t="s">
        <v>202</v>
      </c>
      <c r="G137" s="272" t="s">
        <v>76</v>
      </c>
      <c r="H137" s="242" t="s">
        <v>26</v>
      </c>
      <c r="I137" s="252">
        <v>48000000</v>
      </c>
      <c r="J137" s="252">
        <v>48000000</v>
      </c>
      <c r="K137" s="260">
        <v>42506</v>
      </c>
      <c r="L137" s="260">
        <v>42513</v>
      </c>
      <c r="M137" s="313">
        <v>42514</v>
      </c>
      <c r="N137" s="314">
        <v>180</v>
      </c>
      <c r="O137" s="313">
        <v>42697</v>
      </c>
      <c r="P137" s="242" t="s">
        <v>658</v>
      </c>
      <c r="Q137" s="261" t="s">
        <v>738</v>
      </c>
      <c r="R137" s="255" t="s">
        <v>709</v>
      </c>
      <c r="S137" s="242" t="s">
        <v>659</v>
      </c>
      <c r="T137" s="242" t="s">
        <v>716</v>
      </c>
      <c r="U137" s="277" t="s">
        <v>285</v>
      </c>
      <c r="V137" s="315" t="s">
        <v>572</v>
      </c>
      <c r="W137" s="299"/>
      <c r="X137" s="299"/>
    </row>
    <row r="138" spans="1:27" s="294" customFormat="1" ht="266.25" customHeight="1" x14ac:dyDescent="0.2">
      <c r="A138" s="263">
        <f t="shared" si="4"/>
        <v>125</v>
      </c>
      <c r="B138" s="289" t="s">
        <v>450</v>
      </c>
      <c r="C138" s="352" t="s">
        <v>136</v>
      </c>
      <c r="D138" s="266" t="s">
        <v>99</v>
      </c>
      <c r="E138" s="353">
        <v>311020301</v>
      </c>
      <c r="F138" s="354" t="s">
        <v>281</v>
      </c>
      <c r="G138" s="261" t="s">
        <v>76</v>
      </c>
      <c r="H138" s="261" t="s">
        <v>26</v>
      </c>
      <c r="I138" s="251">
        <v>40000000</v>
      </c>
      <c r="J138" s="251">
        <v>40000000</v>
      </c>
      <c r="K138" s="258">
        <v>42387</v>
      </c>
      <c r="L138" s="297">
        <v>42401</v>
      </c>
      <c r="M138" s="313">
        <v>42402</v>
      </c>
      <c r="N138" s="263">
        <v>150</v>
      </c>
      <c r="O138" s="313">
        <v>42552</v>
      </c>
      <c r="P138" s="439" t="s">
        <v>817</v>
      </c>
      <c r="Q138" s="273" t="s">
        <v>280</v>
      </c>
      <c r="R138" s="274" t="s">
        <v>282</v>
      </c>
      <c r="S138" s="277" t="s">
        <v>283</v>
      </c>
      <c r="T138" s="261" t="s">
        <v>295</v>
      </c>
      <c r="U138" s="277" t="s">
        <v>285</v>
      </c>
      <c r="V138" s="315" t="s">
        <v>284</v>
      </c>
      <c r="W138" s="256"/>
      <c r="X138" s="256"/>
      <c r="AA138" s="295"/>
    </row>
    <row r="139" spans="1:27" s="294" customFormat="1" ht="105.75" customHeight="1" x14ac:dyDescent="0.2">
      <c r="A139" s="263">
        <f t="shared" si="4"/>
        <v>126</v>
      </c>
      <c r="B139" s="289" t="s">
        <v>296</v>
      </c>
      <c r="C139" s="352" t="s">
        <v>136</v>
      </c>
      <c r="D139" s="266" t="s">
        <v>99</v>
      </c>
      <c r="E139" s="353">
        <v>311020301</v>
      </c>
      <c r="F139" s="354" t="s">
        <v>281</v>
      </c>
      <c r="G139" s="261" t="s">
        <v>76</v>
      </c>
      <c r="H139" s="261" t="s">
        <v>26</v>
      </c>
      <c r="I139" s="444">
        <v>30000000</v>
      </c>
      <c r="J139" s="444">
        <v>30000000</v>
      </c>
      <c r="K139" s="259">
        <v>42397</v>
      </c>
      <c r="L139" s="296">
        <v>42402</v>
      </c>
      <c r="M139" s="296">
        <v>42405</v>
      </c>
      <c r="N139" s="445">
        <v>150</v>
      </c>
      <c r="O139" s="313">
        <v>42555</v>
      </c>
      <c r="P139" s="291" t="s">
        <v>816</v>
      </c>
      <c r="Q139" s="261" t="s">
        <v>287</v>
      </c>
      <c r="R139" s="274" t="s">
        <v>288</v>
      </c>
      <c r="S139" s="277" t="s">
        <v>286</v>
      </c>
      <c r="T139" s="261" t="s">
        <v>452</v>
      </c>
      <c r="U139" s="277" t="s">
        <v>285</v>
      </c>
      <c r="V139" s="315" t="s">
        <v>284</v>
      </c>
      <c r="W139" s="256"/>
      <c r="X139" s="256"/>
      <c r="AA139" s="295"/>
    </row>
    <row r="140" spans="1:27" s="294" customFormat="1" ht="104.25" customHeight="1" x14ac:dyDescent="0.2">
      <c r="A140" s="263">
        <f t="shared" si="4"/>
        <v>127</v>
      </c>
      <c r="B140" s="289" t="s">
        <v>289</v>
      </c>
      <c r="C140" s="352" t="s">
        <v>136</v>
      </c>
      <c r="D140" s="266" t="s">
        <v>99</v>
      </c>
      <c r="E140" s="353">
        <v>311020301</v>
      </c>
      <c r="F140" s="354" t="s">
        <v>281</v>
      </c>
      <c r="G140" s="261" t="s">
        <v>76</v>
      </c>
      <c r="H140" s="261" t="s">
        <v>26</v>
      </c>
      <c r="I140" s="246">
        <v>32000000</v>
      </c>
      <c r="J140" s="246">
        <v>32000000</v>
      </c>
      <c r="K140" s="258">
        <v>42398</v>
      </c>
      <c r="L140" s="259">
        <v>42417</v>
      </c>
      <c r="M140" s="296">
        <v>42418</v>
      </c>
      <c r="N140" s="263">
        <v>120</v>
      </c>
      <c r="O140" s="296">
        <v>42538</v>
      </c>
      <c r="P140" s="261" t="s">
        <v>460</v>
      </c>
      <c r="Q140" s="273" t="s">
        <v>458</v>
      </c>
      <c r="R140" s="355" t="s">
        <v>290</v>
      </c>
      <c r="S140" s="277" t="s">
        <v>299</v>
      </c>
      <c r="T140" s="261" t="s">
        <v>459</v>
      </c>
      <c r="U140" s="277" t="s">
        <v>285</v>
      </c>
      <c r="V140" s="256"/>
      <c r="W140" s="277" t="s">
        <v>424</v>
      </c>
      <c r="X140" s="256"/>
      <c r="AA140" s="295"/>
    </row>
    <row r="141" spans="1:27" s="294" customFormat="1" ht="169.5" customHeight="1" x14ac:dyDescent="0.2">
      <c r="A141" s="263">
        <f t="shared" si="4"/>
        <v>128</v>
      </c>
      <c r="B141" s="289" t="s">
        <v>735</v>
      </c>
      <c r="C141" s="352" t="s">
        <v>136</v>
      </c>
      <c r="D141" s="266" t="s">
        <v>99</v>
      </c>
      <c r="E141" s="353">
        <v>311020301</v>
      </c>
      <c r="F141" s="354" t="s">
        <v>281</v>
      </c>
      <c r="G141" s="261" t="s">
        <v>76</v>
      </c>
      <c r="H141" s="261" t="s">
        <v>26</v>
      </c>
      <c r="I141" s="246">
        <v>35000000</v>
      </c>
      <c r="J141" s="246">
        <v>35000000</v>
      </c>
      <c r="K141" s="258">
        <v>42542</v>
      </c>
      <c r="L141" s="259">
        <v>42573</v>
      </c>
      <c r="M141" s="296">
        <v>42578</v>
      </c>
      <c r="N141" s="263">
        <v>150</v>
      </c>
      <c r="O141" s="296">
        <v>42730</v>
      </c>
      <c r="P141" s="291" t="s">
        <v>816</v>
      </c>
      <c r="Q141" s="273" t="s">
        <v>814</v>
      </c>
      <c r="R141" s="273" t="s">
        <v>737</v>
      </c>
      <c r="S141" s="277" t="s">
        <v>815</v>
      </c>
      <c r="T141" s="261" t="s">
        <v>859</v>
      </c>
      <c r="U141" s="277" t="s">
        <v>285</v>
      </c>
      <c r="V141" s="315" t="s">
        <v>572</v>
      </c>
      <c r="W141" s="277" t="s">
        <v>284</v>
      </c>
      <c r="X141" s="256"/>
      <c r="AA141" s="295"/>
    </row>
    <row r="142" spans="1:27" s="294" customFormat="1" ht="169.5" customHeight="1" x14ac:dyDescent="0.2">
      <c r="A142" s="263">
        <f t="shared" si="4"/>
        <v>129</v>
      </c>
      <c r="B142" s="289" t="s">
        <v>735</v>
      </c>
      <c r="C142" s="352" t="s">
        <v>136</v>
      </c>
      <c r="D142" s="266" t="s">
        <v>99</v>
      </c>
      <c r="E142" s="353">
        <v>311020301</v>
      </c>
      <c r="F142" s="354" t="s">
        <v>281</v>
      </c>
      <c r="G142" s="261" t="s">
        <v>76</v>
      </c>
      <c r="H142" s="261" t="s">
        <v>26</v>
      </c>
      <c r="I142" s="246">
        <v>35000000</v>
      </c>
      <c r="J142" s="246">
        <v>35000000</v>
      </c>
      <c r="K142" s="258">
        <v>42542</v>
      </c>
      <c r="L142" s="259">
        <v>42577</v>
      </c>
      <c r="M142" s="296">
        <v>42579</v>
      </c>
      <c r="N142" s="263">
        <v>150</v>
      </c>
      <c r="O142" s="296">
        <v>42731</v>
      </c>
      <c r="P142" s="291" t="s">
        <v>816</v>
      </c>
      <c r="Q142" s="273" t="s">
        <v>736</v>
      </c>
      <c r="R142" s="273" t="s">
        <v>737</v>
      </c>
      <c r="S142" s="277" t="s">
        <v>815</v>
      </c>
      <c r="T142" s="261" t="s">
        <v>860</v>
      </c>
      <c r="U142" s="277" t="s">
        <v>285</v>
      </c>
      <c r="V142" s="315" t="s">
        <v>572</v>
      </c>
      <c r="W142" s="277" t="s">
        <v>284</v>
      </c>
      <c r="X142" s="256"/>
      <c r="AA142" s="295"/>
    </row>
    <row r="143" spans="1:27" s="294" customFormat="1" ht="169.5" customHeight="1" x14ac:dyDescent="0.2">
      <c r="A143" s="263">
        <f t="shared" si="4"/>
        <v>130</v>
      </c>
      <c r="B143" s="289" t="s">
        <v>735</v>
      </c>
      <c r="C143" s="352" t="s">
        <v>136</v>
      </c>
      <c r="D143" s="266" t="s">
        <v>99</v>
      </c>
      <c r="E143" s="353">
        <v>311020301</v>
      </c>
      <c r="F143" s="354" t="s">
        <v>281</v>
      </c>
      <c r="G143" s="261" t="s">
        <v>76</v>
      </c>
      <c r="H143" s="261" t="s">
        <v>26</v>
      </c>
      <c r="I143" s="246">
        <v>35000000</v>
      </c>
      <c r="J143" s="246">
        <v>35000000</v>
      </c>
      <c r="K143" s="258">
        <v>42542</v>
      </c>
      <c r="L143" s="259">
        <v>42577</v>
      </c>
      <c r="M143" s="296">
        <v>42580</v>
      </c>
      <c r="N143" s="263">
        <v>150</v>
      </c>
      <c r="O143" s="296">
        <v>42732</v>
      </c>
      <c r="P143" s="291" t="s">
        <v>816</v>
      </c>
      <c r="Q143" s="273" t="s">
        <v>736</v>
      </c>
      <c r="R143" s="273" t="s">
        <v>737</v>
      </c>
      <c r="S143" s="277" t="s">
        <v>815</v>
      </c>
      <c r="T143" s="261" t="s">
        <v>861</v>
      </c>
      <c r="U143" s="277" t="s">
        <v>285</v>
      </c>
      <c r="V143" s="315" t="s">
        <v>572</v>
      </c>
      <c r="W143" s="277" t="s">
        <v>284</v>
      </c>
      <c r="X143" s="256"/>
      <c r="AA143" s="295"/>
    </row>
    <row r="144" spans="1:27" s="294" customFormat="1" ht="169.5" customHeight="1" x14ac:dyDescent="0.2">
      <c r="A144" s="263">
        <f t="shared" si="4"/>
        <v>131</v>
      </c>
      <c r="B144" s="289" t="s">
        <v>735</v>
      </c>
      <c r="C144" s="352" t="s">
        <v>136</v>
      </c>
      <c r="D144" s="266" t="s">
        <v>99</v>
      </c>
      <c r="E144" s="353">
        <v>311020301</v>
      </c>
      <c r="F144" s="354" t="s">
        <v>281</v>
      </c>
      <c r="G144" s="261" t="s">
        <v>76</v>
      </c>
      <c r="H144" s="261" t="s">
        <v>26</v>
      </c>
      <c r="I144" s="246">
        <v>35000000</v>
      </c>
      <c r="J144" s="246">
        <v>35000000</v>
      </c>
      <c r="K144" s="258">
        <v>42542</v>
      </c>
      <c r="L144" s="259">
        <v>42578</v>
      </c>
      <c r="M144" s="296">
        <v>42586</v>
      </c>
      <c r="N144" s="263">
        <v>150</v>
      </c>
      <c r="O144" s="296">
        <v>42738</v>
      </c>
      <c r="P144" s="291" t="s">
        <v>816</v>
      </c>
      <c r="Q144" s="273" t="s">
        <v>814</v>
      </c>
      <c r="R144" s="273" t="s">
        <v>737</v>
      </c>
      <c r="S144" s="277" t="s">
        <v>815</v>
      </c>
      <c r="T144" s="261" t="s">
        <v>862</v>
      </c>
      <c r="U144" s="277" t="s">
        <v>285</v>
      </c>
      <c r="V144" s="315" t="s">
        <v>572</v>
      </c>
      <c r="W144" s="277" t="s">
        <v>284</v>
      </c>
      <c r="X144" s="256"/>
      <c r="AA144" s="295"/>
    </row>
    <row r="145" spans="1:27" s="294" customFormat="1" ht="169.5" customHeight="1" x14ac:dyDescent="0.2">
      <c r="A145" s="263">
        <f t="shared" si="4"/>
        <v>132</v>
      </c>
      <c r="B145" s="289" t="s">
        <v>735</v>
      </c>
      <c r="C145" s="352" t="s">
        <v>136</v>
      </c>
      <c r="D145" s="266" t="s">
        <v>99</v>
      </c>
      <c r="E145" s="353">
        <v>311020301</v>
      </c>
      <c r="F145" s="354" t="s">
        <v>281</v>
      </c>
      <c r="G145" s="261" t="s">
        <v>76</v>
      </c>
      <c r="H145" s="261" t="s">
        <v>26</v>
      </c>
      <c r="I145" s="246">
        <v>42000000</v>
      </c>
      <c r="J145" s="246"/>
      <c r="K145" s="258">
        <v>42542</v>
      </c>
      <c r="L145" s="259">
        <v>42572</v>
      </c>
      <c r="M145" s="296">
        <v>42577</v>
      </c>
      <c r="N145" s="263">
        <v>180</v>
      </c>
      <c r="O145" s="296">
        <f>+M145+N145</f>
        <v>42757</v>
      </c>
      <c r="P145" s="291" t="s">
        <v>816</v>
      </c>
      <c r="Q145" s="273" t="s">
        <v>814</v>
      </c>
      <c r="R145" s="273" t="s">
        <v>737</v>
      </c>
      <c r="S145" s="277" t="s">
        <v>815</v>
      </c>
      <c r="T145" s="261" t="s">
        <v>813</v>
      </c>
      <c r="U145" s="277" t="s">
        <v>662</v>
      </c>
      <c r="V145" s="315" t="s">
        <v>572</v>
      </c>
      <c r="W145" s="277" t="s">
        <v>284</v>
      </c>
      <c r="X145" s="256"/>
      <c r="AA145" s="295"/>
    </row>
    <row r="146" spans="1:27" s="294" customFormat="1" ht="169.5" customHeight="1" x14ac:dyDescent="0.2">
      <c r="A146" s="263">
        <f t="shared" si="4"/>
        <v>133</v>
      </c>
      <c r="B146" s="289" t="s">
        <v>735</v>
      </c>
      <c r="C146" s="352" t="s">
        <v>136</v>
      </c>
      <c r="D146" s="266" t="s">
        <v>99</v>
      </c>
      <c r="E146" s="353">
        <v>311020301</v>
      </c>
      <c r="F146" s="354" t="s">
        <v>281</v>
      </c>
      <c r="G146" s="261" t="s">
        <v>76</v>
      </c>
      <c r="H146" s="261" t="s">
        <v>26</v>
      </c>
      <c r="I146" s="246">
        <v>42000000</v>
      </c>
      <c r="J146" s="246"/>
      <c r="K146" s="258">
        <v>42542</v>
      </c>
      <c r="L146" s="259">
        <v>42572</v>
      </c>
      <c r="M146" s="296">
        <v>42577</v>
      </c>
      <c r="N146" s="263">
        <v>180</v>
      </c>
      <c r="O146" s="296">
        <f>+M146+N146</f>
        <v>42757</v>
      </c>
      <c r="P146" s="291" t="s">
        <v>816</v>
      </c>
      <c r="Q146" s="273" t="s">
        <v>814</v>
      </c>
      <c r="R146" s="273" t="s">
        <v>737</v>
      </c>
      <c r="S146" s="277" t="s">
        <v>815</v>
      </c>
      <c r="T146" s="261" t="s">
        <v>813</v>
      </c>
      <c r="U146" s="277" t="s">
        <v>662</v>
      </c>
      <c r="V146" s="315" t="s">
        <v>572</v>
      </c>
      <c r="W146" s="277" t="s">
        <v>284</v>
      </c>
      <c r="X146" s="256"/>
      <c r="AA146" s="295"/>
    </row>
    <row r="147" spans="1:27" s="300" customFormat="1" ht="169.5" customHeight="1" x14ac:dyDescent="0.2">
      <c r="A147" s="263">
        <f t="shared" si="4"/>
        <v>134</v>
      </c>
      <c r="B147" s="269" t="s">
        <v>138</v>
      </c>
      <c r="C147" s="290">
        <v>312</v>
      </c>
      <c r="D147" s="266" t="s">
        <v>217</v>
      </c>
      <c r="E147" s="272">
        <v>312020501</v>
      </c>
      <c r="F147" s="291" t="s">
        <v>79</v>
      </c>
      <c r="G147" s="261" t="s">
        <v>189</v>
      </c>
      <c r="H147" s="261" t="s">
        <v>66</v>
      </c>
      <c r="I147" s="246">
        <v>2000000</v>
      </c>
      <c r="J147" s="246"/>
      <c r="K147" s="258">
        <v>42577</v>
      </c>
      <c r="L147" s="245">
        <v>42601</v>
      </c>
      <c r="M147" s="296">
        <v>42606</v>
      </c>
      <c r="N147" s="263">
        <v>8</v>
      </c>
      <c r="O147" s="296">
        <f>+M147+N147</f>
        <v>42614</v>
      </c>
      <c r="P147" s="291">
        <v>80131802</v>
      </c>
      <c r="Q147" s="273" t="s">
        <v>836</v>
      </c>
      <c r="R147" s="273" t="s">
        <v>850</v>
      </c>
      <c r="S147" s="277" t="s">
        <v>256</v>
      </c>
      <c r="T147" s="261" t="s">
        <v>819</v>
      </c>
      <c r="U147" s="277" t="s">
        <v>733</v>
      </c>
      <c r="V147" s="315"/>
      <c r="W147" s="277"/>
      <c r="X147" s="299"/>
      <c r="AA147" s="446"/>
    </row>
    <row r="148" spans="1:27" s="294" customFormat="1" ht="63.75" customHeight="1" x14ac:dyDescent="0.2">
      <c r="A148" s="263">
        <v>135</v>
      </c>
      <c r="B148" s="289" t="s">
        <v>779</v>
      </c>
      <c r="C148" s="290">
        <v>33</v>
      </c>
      <c r="D148" s="242" t="s">
        <v>24</v>
      </c>
      <c r="E148" s="353" t="s">
        <v>757</v>
      </c>
      <c r="F148" s="291" t="s">
        <v>758</v>
      </c>
      <c r="G148" s="261"/>
      <c r="H148" s="261"/>
      <c r="I148" s="246">
        <v>30000000</v>
      </c>
      <c r="J148" s="246"/>
      <c r="K148" s="258">
        <v>42597</v>
      </c>
      <c r="L148" s="259">
        <v>42628</v>
      </c>
      <c r="M148" s="296">
        <v>42633</v>
      </c>
      <c r="N148" s="263">
        <v>120</v>
      </c>
      <c r="O148" s="296">
        <f>+M148+N148</f>
        <v>42753</v>
      </c>
      <c r="P148" s="291"/>
      <c r="Q148" s="261" t="s">
        <v>823</v>
      </c>
      <c r="R148" s="273" t="s">
        <v>822</v>
      </c>
      <c r="S148" s="277"/>
      <c r="T148" s="261" t="s">
        <v>930</v>
      </c>
      <c r="U148" s="277"/>
      <c r="V148" s="256"/>
      <c r="W148" s="277"/>
      <c r="X148" s="256"/>
      <c r="AA148" s="295"/>
    </row>
    <row r="149" spans="1:27" s="294" customFormat="1" ht="86.25" customHeight="1" x14ac:dyDescent="0.2">
      <c r="A149" s="263">
        <v>136</v>
      </c>
      <c r="B149" s="289" t="s">
        <v>735</v>
      </c>
      <c r="C149" s="290">
        <v>33</v>
      </c>
      <c r="D149" s="242" t="s">
        <v>24</v>
      </c>
      <c r="E149" s="272" t="s">
        <v>757</v>
      </c>
      <c r="F149" s="242" t="s">
        <v>758</v>
      </c>
      <c r="G149" s="261" t="s">
        <v>76</v>
      </c>
      <c r="H149" s="261" t="s">
        <v>26</v>
      </c>
      <c r="I149" s="246">
        <f>312000000-(245000000)</f>
        <v>67000000</v>
      </c>
      <c r="J149" s="246"/>
      <c r="K149" s="258">
        <v>42577</v>
      </c>
      <c r="L149" s="259">
        <v>42608</v>
      </c>
      <c r="M149" s="296">
        <v>42614</v>
      </c>
      <c r="N149" s="263">
        <v>120</v>
      </c>
      <c r="O149" s="296" t="s">
        <v>919</v>
      </c>
      <c r="P149" s="291" t="s">
        <v>816</v>
      </c>
      <c r="Q149" s="261" t="s">
        <v>825</v>
      </c>
      <c r="R149" s="273" t="s">
        <v>827</v>
      </c>
      <c r="S149" s="277" t="s">
        <v>815</v>
      </c>
      <c r="T149" s="261" t="s">
        <v>828</v>
      </c>
      <c r="U149" s="277"/>
      <c r="V149" s="256"/>
      <c r="W149" s="277"/>
      <c r="X149" s="256"/>
      <c r="AA149" s="295"/>
    </row>
    <row r="150" spans="1:27" s="294" customFormat="1" ht="114" customHeight="1" x14ac:dyDescent="0.2">
      <c r="A150" s="263">
        <v>137</v>
      </c>
      <c r="B150" s="289" t="s">
        <v>735</v>
      </c>
      <c r="C150" s="290">
        <v>33</v>
      </c>
      <c r="D150" s="242" t="s">
        <v>24</v>
      </c>
      <c r="E150" s="272" t="s">
        <v>757</v>
      </c>
      <c r="F150" s="242" t="s">
        <v>758</v>
      </c>
      <c r="G150" s="261" t="s">
        <v>76</v>
      </c>
      <c r="H150" s="261" t="s">
        <v>26</v>
      </c>
      <c r="I150" s="246">
        <v>20000000</v>
      </c>
      <c r="J150" s="246"/>
      <c r="K150" s="258">
        <v>42577</v>
      </c>
      <c r="L150" s="259">
        <v>42608</v>
      </c>
      <c r="M150" s="296">
        <v>42614</v>
      </c>
      <c r="N150" s="263">
        <v>120</v>
      </c>
      <c r="O150" s="296" t="s">
        <v>919</v>
      </c>
      <c r="P150" s="291" t="s">
        <v>816</v>
      </c>
      <c r="Q150" s="261" t="s">
        <v>826</v>
      </c>
      <c r="R150" s="273" t="s">
        <v>827</v>
      </c>
      <c r="S150" s="277" t="s">
        <v>815</v>
      </c>
      <c r="T150" s="261" t="s">
        <v>824</v>
      </c>
      <c r="U150" s="277"/>
      <c r="V150" s="256"/>
      <c r="W150" s="277"/>
      <c r="X150" s="256"/>
      <c r="AA150" s="295"/>
    </row>
    <row r="151" spans="1:27" s="294" customFormat="1" ht="112.5" customHeight="1" x14ac:dyDescent="0.2">
      <c r="A151" s="263">
        <v>138</v>
      </c>
      <c r="B151" s="289" t="s">
        <v>735</v>
      </c>
      <c r="C151" s="290">
        <v>33</v>
      </c>
      <c r="D151" s="242" t="s">
        <v>24</v>
      </c>
      <c r="E151" s="272" t="s">
        <v>757</v>
      </c>
      <c r="F151" s="242" t="s">
        <v>758</v>
      </c>
      <c r="G151" s="261" t="s">
        <v>76</v>
      </c>
      <c r="H151" s="261" t="s">
        <v>26</v>
      </c>
      <c r="I151" s="246">
        <v>20000000</v>
      </c>
      <c r="J151" s="246"/>
      <c r="K151" s="258">
        <v>42577</v>
      </c>
      <c r="L151" s="259">
        <v>42608</v>
      </c>
      <c r="M151" s="296">
        <v>42614</v>
      </c>
      <c r="N151" s="263">
        <v>120</v>
      </c>
      <c r="O151" s="296" t="s">
        <v>919</v>
      </c>
      <c r="P151" s="291" t="s">
        <v>816</v>
      </c>
      <c r="Q151" s="261" t="s">
        <v>826</v>
      </c>
      <c r="R151" s="273" t="s">
        <v>827</v>
      </c>
      <c r="S151" s="277" t="s">
        <v>815</v>
      </c>
      <c r="T151" s="261" t="s">
        <v>824</v>
      </c>
      <c r="U151" s="277"/>
      <c r="V151" s="256"/>
      <c r="W151" s="277"/>
      <c r="X151" s="256"/>
      <c r="AA151" s="295"/>
    </row>
    <row r="152" spans="1:27" s="294" customFormat="1" ht="190.5" customHeight="1" x14ac:dyDescent="0.2">
      <c r="A152" s="263">
        <v>139</v>
      </c>
      <c r="B152" s="289" t="s">
        <v>735</v>
      </c>
      <c r="C152" s="290">
        <v>33</v>
      </c>
      <c r="D152" s="242" t="s">
        <v>24</v>
      </c>
      <c r="E152" s="272" t="s">
        <v>757</v>
      </c>
      <c r="F152" s="242" t="s">
        <v>758</v>
      </c>
      <c r="G152" s="261" t="s">
        <v>76</v>
      </c>
      <c r="H152" s="261" t="s">
        <v>26</v>
      </c>
      <c r="I152" s="246">
        <v>35000000</v>
      </c>
      <c r="J152" s="246"/>
      <c r="K152" s="258">
        <v>42577</v>
      </c>
      <c r="L152" s="259">
        <v>42608</v>
      </c>
      <c r="M152" s="296">
        <v>42614</v>
      </c>
      <c r="N152" s="263">
        <v>120</v>
      </c>
      <c r="O152" s="296" t="s">
        <v>919</v>
      </c>
      <c r="P152" s="291" t="s">
        <v>816</v>
      </c>
      <c r="Q152" s="261" t="s">
        <v>826</v>
      </c>
      <c r="R152" s="273" t="s">
        <v>827</v>
      </c>
      <c r="S152" s="277" t="s">
        <v>815</v>
      </c>
      <c r="T152" s="261" t="s">
        <v>824</v>
      </c>
      <c r="U152" s="277"/>
      <c r="V152" s="256"/>
      <c r="W152" s="277"/>
      <c r="X152" s="256"/>
      <c r="AA152" s="295"/>
    </row>
    <row r="153" spans="1:27" s="294" customFormat="1" ht="106.5" customHeight="1" x14ac:dyDescent="0.2">
      <c r="A153" s="263">
        <v>140</v>
      </c>
      <c r="B153" s="289" t="s">
        <v>735</v>
      </c>
      <c r="C153" s="290">
        <v>33</v>
      </c>
      <c r="D153" s="242" t="s">
        <v>24</v>
      </c>
      <c r="E153" s="272" t="s">
        <v>757</v>
      </c>
      <c r="F153" s="242" t="s">
        <v>758</v>
      </c>
      <c r="G153" s="261" t="s">
        <v>76</v>
      </c>
      <c r="H153" s="261" t="s">
        <v>26</v>
      </c>
      <c r="I153" s="246">
        <v>35000000</v>
      </c>
      <c r="J153" s="246"/>
      <c r="K153" s="258">
        <v>42577</v>
      </c>
      <c r="L153" s="259">
        <v>42608</v>
      </c>
      <c r="M153" s="296">
        <v>42614</v>
      </c>
      <c r="N153" s="263">
        <v>120</v>
      </c>
      <c r="O153" s="296" t="s">
        <v>919</v>
      </c>
      <c r="P153" s="291" t="s">
        <v>816</v>
      </c>
      <c r="Q153" s="261" t="s">
        <v>826</v>
      </c>
      <c r="R153" s="273" t="s">
        <v>827</v>
      </c>
      <c r="S153" s="277" t="s">
        <v>815</v>
      </c>
      <c r="T153" s="261" t="s">
        <v>824</v>
      </c>
      <c r="U153" s="277"/>
      <c r="V153" s="256"/>
      <c r="W153" s="277"/>
      <c r="X153" s="256"/>
      <c r="AA153" s="295"/>
    </row>
    <row r="154" spans="1:27" s="294" customFormat="1" ht="119.25" customHeight="1" x14ac:dyDescent="0.2">
      <c r="A154" s="263">
        <v>141</v>
      </c>
      <c r="B154" s="289" t="s">
        <v>735</v>
      </c>
      <c r="C154" s="290">
        <v>33</v>
      </c>
      <c r="D154" s="242" t="s">
        <v>24</v>
      </c>
      <c r="E154" s="272" t="s">
        <v>757</v>
      </c>
      <c r="F154" s="242" t="s">
        <v>758</v>
      </c>
      <c r="G154" s="261" t="s">
        <v>76</v>
      </c>
      <c r="H154" s="261" t="s">
        <v>26</v>
      </c>
      <c r="I154" s="246">
        <v>45000000</v>
      </c>
      <c r="J154" s="246"/>
      <c r="K154" s="258">
        <v>42577</v>
      </c>
      <c r="L154" s="259">
        <v>42608</v>
      </c>
      <c r="M154" s="296">
        <v>42614</v>
      </c>
      <c r="N154" s="263">
        <v>120</v>
      </c>
      <c r="O154" s="296" t="s">
        <v>919</v>
      </c>
      <c r="P154" s="291" t="s">
        <v>816</v>
      </c>
      <c r="Q154" s="261" t="s">
        <v>826</v>
      </c>
      <c r="R154" s="273" t="s">
        <v>827</v>
      </c>
      <c r="S154" s="277" t="s">
        <v>815</v>
      </c>
      <c r="T154" s="261" t="s">
        <v>824</v>
      </c>
      <c r="U154" s="277"/>
      <c r="V154" s="256"/>
      <c r="W154" s="277"/>
      <c r="X154" s="256"/>
      <c r="AA154" s="295"/>
    </row>
    <row r="155" spans="1:27" s="294" customFormat="1" ht="111" customHeight="1" x14ac:dyDescent="0.2">
      <c r="A155" s="263">
        <v>142</v>
      </c>
      <c r="B155" s="289" t="s">
        <v>735</v>
      </c>
      <c r="C155" s="290">
        <v>33</v>
      </c>
      <c r="D155" s="242" t="s">
        <v>24</v>
      </c>
      <c r="E155" s="272" t="s">
        <v>757</v>
      </c>
      <c r="F155" s="242" t="s">
        <v>758</v>
      </c>
      <c r="G155" s="261" t="s">
        <v>76</v>
      </c>
      <c r="H155" s="261" t="s">
        <v>26</v>
      </c>
      <c r="I155" s="246">
        <v>45000000</v>
      </c>
      <c r="J155" s="246"/>
      <c r="K155" s="258">
        <v>42577</v>
      </c>
      <c r="L155" s="259">
        <v>42608</v>
      </c>
      <c r="M155" s="296">
        <v>42614</v>
      </c>
      <c r="N155" s="263">
        <v>120</v>
      </c>
      <c r="O155" s="296" t="s">
        <v>919</v>
      </c>
      <c r="P155" s="291" t="s">
        <v>816</v>
      </c>
      <c r="Q155" s="261" t="s">
        <v>826</v>
      </c>
      <c r="R155" s="273" t="s">
        <v>827</v>
      </c>
      <c r="S155" s="277" t="s">
        <v>815</v>
      </c>
      <c r="T155" s="261" t="s">
        <v>824</v>
      </c>
      <c r="U155" s="277"/>
      <c r="V155" s="256"/>
      <c r="W155" s="277"/>
      <c r="X155" s="256"/>
      <c r="AA155" s="295"/>
    </row>
    <row r="156" spans="1:27" s="294" customFormat="1" ht="103.5" customHeight="1" x14ac:dyDescent="0.2">
      <c r="A156" s="263">
        <v>143</v>
      </c>
      <c r="B156" s="289" t="s">
        <v>735</v>
      </c>
      <c r="C156" s="290">
        <v>33</v>
      </c>
      <c r="D156" s="242" t="s">
        <v>24</v>
      </c>
      <c r="E156" s="272" t="s">
        <v>757</v>
      </c>
      <c r="F156" s="242" t="s">
        <v>758</v>
      </c>
      <c r="G156" s="261" t="s">
        <v>76</v>
      </c>
      <c r="H156" s="261" t="s">
        <v>26</v>
      </c>
      <c r="I156" s="246">
        <v>45000000</v>
      </c>
      <c r="J156" s="246"/>
      <c r="K156" s="258">
        <v>42577</v>
      </c>
      <c r="L156" s="259">
        <v>42608</v>
      </c>
      <c r="M156" s="296">
        <v>42614</v>
      </c>
      <c r="N156" s="263">
        <v>120</v>
      </c>
      <c r="O156" s="296" t="s">
        <v>919</v>
      </c>
      <c r="P156" s="291" t="s">
        <v>816</v>
      </c>
      <c r="Q156" s="261" t="s">
        <v>826</v>
      </c>
      <c r="R156" s="273" t="s">
        <v>827</v>
      </c>
      <c r="S156" s="277" t="s">
        <v>815</v>
      </c>
      <c r="T156" s="261" t="s">
        <v>824</v>
      </c>
      <c r="U156" s="277"/>
      <c r="V156" s="256"/>
      <c r="W156" s="277"/>
      <c r="X156" s="256"/>
      <c r="AA156" s="295"/>
    </row>
    <row r="157" spans="1:27" s="294" customFormat="1" ht="103.5" customHeight="1" x14ac:dyDescent="0.2">
      <c r="A157" s="263">
        <v>144</v>
      </c>
      <c r="B157" s="409" t="s">
        <v>135</v>
      </c>
      <c r="C157" s="352" t="s">
        <v>136</v>
      </c>
      <c r="D157" s="266" t="s">
        <v>99</v>
      </c>
      <c r="E157" s="301">
        <v>311020301</v>
      </c>
      <c r="F157" s="268" t="s">
        <v>75</v>
      </c>
      <c r="G157" s="261" t="s">
        <v>76</v>
      </c>
      <c r="H157" s="242" t="s">
        <v>207</v>
      </c>
      <c r="I157" s="246">
        <v>40000000</v>
      </c>
      <c r="J157" s="246"/>
      <c r="K157" s="258">
        <v>42579</v>
      </c>
      <c r="L157" s="259">
        <v>42583</v>
      </c>
      <c r="M157" s="296">
        <v>42587</v>
      </c>
      <c r="N157" s="263">
        <v>150</v>
      </c>
      <c r="O157" s="296">
        <f>+M157+N157</f>
        <v>42737</v>
      </c>
      <c r="P157" s="291" t="s">
        <v>829</v>
      </c>
      <c r="Q157" s="261" t="s">
        <v>494</v>
      </c>
      <c r="R157" s="273" t="s">
        <v>830</v>
      </c>
      <c r="S157" s="277" t="s">
        <v>831</v>
      </c>
      <c r="T157" s="261" t="s">
        <v>866</v>
      </c>
      <c r="U157" s="277" t="s">
        <v>662</v>
      </c>
      <c r="V157" s="256"/>
      <c r="W157" s="277"/>
      <c r="X157" s="256"/>
      <c r="AA157" s="295"/>
    </row>
    <row r="158" spans="1:27" s="294" customFormat="1" ht="103.5" customHeight="1" x14ac:dyDescent="0.2">
      <c r="A158" s="263">
        <v>145</v>
      </c>
      <c r="B158" s="289" t="s">
        <v>865</v>
      </c>
      <c r="C158" s="352" t="s">
        <v>136</v>
      </c>
      <c r="D158" s="266" t="s">
        <v>99</v>
      </c>
      <c r="E158" s="301">
        <v>311020301</v>
      </c>
      <c r="F158" s="268" t="s">
        <v>75</v>
      </c>
      <c r="G158" s="261" t="s">
        <v>76</v>
      </c>
      <c r="H158" s="242" t="s">
        <v>207</v>
      </c>
      <c r="I158" s="246">
        <v>40000000</v>
      </c>
      <c r="J158" s="246"/>
      <c r="K158" s="258">
        <v>42213</v>
      </c>
      <c r="L158" s="259">
        <v>42610</v>
      </c>
      <c r="M158" s="296">
        <v>42618</v>
      </c>
      <c r="N158" s="263">
        <v>150</v>
      </c>
      <c r="O158" s="296">
        <v>42770</v>
      </c>
      <c r="P158" s="291" t="s">
        <v>867</v>
      </c>
      <c r="Q158" s="261" t="s">
        <v>868</v>
      </c>
      <c r="R158" s="273" t="s">
        <v>869</v>
      </c>
      <c r="S158" s="277" t="s">
        <v>283</v>
      </c>
      <c r="T158" s="261" t="s">
        <v>870</v>
      </c>
      <c r="U158" s="277" t="s">
        <v>662</v>
      </c>
      <c r="V158" s="256"/>
      <c r="W158" s="277"/>
      <c r="X158" s="256"/>
      <c r="AA158" s="295"/>
    </row>
    <row r="159" spans="1:27" s="294" customFormat="1" ht="80.25" customHeight="1" x14ac:dyDescent="0.2">
      <c r="A159" s="263">
        <v>146</v>
      </c>
      <c r="B159" s="356" t="s">
        <v>98</v>
      </c>
      <c r="C159" s="352" t="s">
        <v>136</v>
      </c>
      <c r="D159" s="266" t="s">
        <v>99</v>
      </c>
      <c r="E159" s="301">
        <v>311020301</v>
      </c>
      <c r="F159" s="268" t="s">
        <v>75</v>
      </c>
      <c r="G159" s="261" t="s">
        <v>76</v>
      </c>
      <c r="H159" s="242" t="s">
        <v>207</v>
      </c>
      <c r="I159" s="246">
        <v>37000000</v>
      </c>
      <c r="J159" s="246"/>
      <c r="K159" s="461">
        <v>42579</v>
      </c>
      <c r="L159" s="461">
        <v>42624</v>
      </c>
      <c r="M159" s="462">
        <v>42629</v>
      </c>
      <c r="N159" s="460">
        <v>120</v>
      </c>
      <c r="O159" s="462">
        <v>42750</v>
      </c>
      <c r="P159" s="272" t="s">
        <v>916</v>
      </c>
      <c r="Q159" s="261" t="s">
        <v>872</v>
      </c>
      <c r="R159" s="273" t="s">
        <v>873</v>
      </c>
      <c r="S159" s="277" t="s">
        <v>874</v>
      </c>
      <c r="T159" s="261" t="s">
        <v>884</v>
      </c>
      <c r="U159" s="277"/>
      <c r="V159" s="256"/>
      <c r="W159" s="277"/>
      <c r="X159" s="256"/>
      <c r="AA159" s="295"/>
    </row>
    <row r="160" spans="1:27" s="294" customFormat="1" ht="80.25" customHeight="1" x14ac:dyDescent="0.2">
      <c r="A160" s="263">
        <v>147</v>
      </c>
      <c r="B160" s="289" t="s">
        <v>875</v>
      </c>
      <c r="C160" s="352" t="s">
        <v>136</v>
      </c>
      <c r="D160" s="266" t="s">
        <v>99</v>
      </c>
      <c r="E160" s="301">
        <v>311020301</v>
      </c>
      <c r="F160" s="268" t="s">
        <v>75</v>
      </c>
      <c r="G160" s="261" t="s">
        <v>76</v>
      </c>
      <c r="H160" s="242" t="s">
        <v>207</v>
      </c>
      <c r="I160" s="246">
        <v>39058490</v>
      </c>
      <c r="J160" s="246"/>
      <c r="K160" s="258">
        <v>42580</v>
      </c>
      <c r="L160" s="259">
        <v>42610</v>
      </c>
      <c r="M160" s="296">
        <v>42618</v>
      </c>
      <c r="N160" s="263">
        <v>150</v>
      </c>
      <c r="O160" s="296">
        <v>42770</v>
      </c>
      <c r="P160" s="272">
        <v>93151603</v>
      </c>
      <c r="Q160" s="261" t="s">
        <v>877</v>
      </c>
      <c r="R160" s="273" t="s">
        <v>878</v>
      </c>
      <c r="S160" s="277" t="s">
        <v>879</v>
      </c>
      <c r="T160" s="261" t="s">
        <v>876</v>
      </c>
      <c r="U160" s="277" t="s">
        <v>662</v>
      </c>
      <c r="V160" s="256"/>
      <c r="W160" s="277"/>
      <c r="X160" s="256"/>
      <c r="AA160" s="295"/>
    </row>
    <row r="161" spans="1:27" s="294" customFormat="1" ht="80.25" customHeight="1" x14ac:dyDescent="0.2">
      <c r="A161" s="263">
        <v>148</v>
      </c>
      <c r="B161" s="289" t="s">
        <v>880</v>
      </c>
      <c r="C161" s="352" t="s">
        <v>136</v>
      </c>
      <c r="D161" s="266" t="s">
        <v>99</v>
      </c>
      <c r="E161" s="301">
        <v>311020301</v>
      </c>
      <c r="F161" s="268" t="s">
        <v>75</v>
      </c>
      <c r="G161" s="261" t="s">
        <v>76</v>
      </c>
      <c r="H161" s="242" t="s">
        <v>207</v>
      </c>
      <c r="I161" s="246">
        <v>35000000</v>
      </c>
      <c r="J161" s="246"/>
      <c r="K161" s="259">
        <v>42580</v>
      </c>
      <c r="L161" s="259">
        <v>42611</v>
      </c>
      <c r="M161" s="296">
        <v>42618</v>
      </c>
      <c r="N161" s="263">
        <v>150</v>
      </c>
      <c r="O161" s="296">
        <v>42768</v>
      </c>
      <c r="P161" s="272" t="s">
        <v>915</v>
      </c>
      <c r="Q161" s="261" t="s">
        <v>886</v>
      </c>
      <c r="R161" s="273" t="s">
        <v>881</v>
      </c>
      <c r="S161" s="261" t="s">
        <v>882</v>
      </c>
      <c r="T161" s="261" t="s">
        <v>883</v>
      </c>
      <c r="U161" s="277"/>
      <c r="V161" s="256"/>
      <c r="W161" s="277"/>
      <c r="X161" s="256"/>
      <c r="AA161" s="295"/>
    </row>
    <row r="162" spans="1:27" s="294" customFormat="1" ht="90" customHeight="1" x14ac:dyDescent="0.2">
      <c r="A162" s="263">
        <v>149</v>
      </c>
      <c r="B162" s="242" t="s">
        <v>91</v>
      </c>
      <c r="C162" s="290">
        <v>33</v>
      </c>
      <c r="D162" s="242" t="s">
        <v>24</v>
      </c>
      <c r="E162" s="301" t="s">
        <v>780</v>
      </c>
      <c r="F162" s="261" t="s">
        <v>781</v>
      </c>
      <c r="G162" s="261" t="s">
        <v>76</v>
      </c>
      <c r="H162" s="242" t="s">
        <v>207</v>
      </c>
      <c r="I162" s="246">
        <v>36000000</v>
      </c>
      <c r="J162" s="246"/>
      <c r="K162" s="258">
        <v>42580</v>
      </c>
      <c r="L162" s="259">
        <v>42585</v>
      </c>
      <c r="M162" s="296">
        <v>42590</v>
      </c>
      <c r="N162" s="263">
        <v>120</v>
      </c>
      <c r="O162" s="296">
        <f>+M162+N162</f>
        <v>42710</v>
      </c>
      <c r="P162" s="272">
        <v>81111811</v>
      </c>
      <c r="Q162" s="261" t="s">
        <v>991</v>
      </c>
      <c r="R162" s="273" t="s">
        <v>885</v>
      </c>
      <c r="S162" s="261" t="s">
        <v>834</v>
      </c>
      <c r="T162" s="261" t="s">
        <v>917</v>
      </c>
      <c r="U162" s="277"/>
      <c r="V162" s="256"/>
      <c r="W162" s="277"/>
      <c r="X162" s="256"/>
      <c r="AA162" s="295"/>
    </row>
    <row r="163" spans="1:27" s="294" customFormat="1" ht="45.75" customHeight="1" x14ac:dyDescent="0.2">
      <c r="A163" s="263"/>
      <c r="B163" s="289"/>
      <c r="C163" s="352"/>
      <c r="D163" s="266"/>
      <c r="E163" s="353"/>
      <c r="F163" s="354"/>
      <c r="G163" s="261"/>
      <c r="H163" s="447" t="s">
        <v>641</v>
      </c>
      <c r="I163" s="448">
        <f>SUM(I7:I162)</f>
        <v>12489526269</v>
      </c>
      <c r="J163" s="448">
        <f>SUM(J7:J162)</f>
        <v>3120539969</v>
      </c>
      <c r="K163" s="258"/>
      <c r="L163" s="259"/>
      <c r="M163" s="296"/>
      <c r="N163" s="263"/>
      <c r="O163" s="296"/>
      <c r="P163" s="261"/>
      <c r="Q163" s="273"/>
      <c r="R163" s="355"/>
      <c r="S163" s="277"/>
      <c r="T163" s="261"/>
      <c r="U163" s="277"/>
      <c r="V163" s="256"/>
      <c r="W163" s="277"/>
      <c r="X163" s="256"/>
    </row>
  </sheetData>
  <mergeCells count="2">
    <mergeCell ref="C1:R4"/>
    <mergeCell ref="C5:R5"/>
  </mergeCells>
  <dataValidations count="1">
    <dataValidation type="date" allowBlank="1" showInputMessage="1" showErrorMessage="1" sqref="M129:M131 M124:M125 M122 M65:M66 M83:M84 M159">
      <formula1>1</formula1>
      <formula2>402133</formula2>
    </dataValidation>
  </dataValidations>
  <printOptions horizontalCentered="1" verticalCentered="1"/>
  <pageMargins left="0.70866141732283472" right="0" top="0.19685039370078741" bottom="0.19685039370078741" header="0" footer="0"/>
  <pageSetup paperSize="5" scale="40" fitToWidth="0" fitToHeight="2" orientation="landscape" horizontalDpi="4294967295" verticalDpi="4294967295" r:id="rId1"/>
  <headerFooter alignWithMargins="0">
    <oddHeader>&amp;C&amp;P&amp;N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3"/>
  <sheetViews>
    <sheetView topLeftCell="A3" zoomScale="80" zoomScaleNormal="80" workbookViewId="0">
      <pane ySplit="3" topLeftCell="A6" activePane="bottomLeft" state="frozen"/>
      <selection activeCell="A3" sqref="A3"/>
      <selection pane="bottomLeft" activeCell="I13" sqref="I13"/>
    </sheetView>
  </sheetViews>
  <sheetFormatPr baseColWidth="10" defaultRowHeight="12" x14ac:dyDescent="0.2"/>
  <cols>
    <col min="1" max="1" width="7.5703125" style="153" bestFit="1" customWidth="1"/>
    <col min="2" max="2" width="10.28515625" style="153" customWidth="1"/>
    <col min="3" max="3" width="11.42578125" style="154" customWidth="1"/>
    <col min="4" max="4" width="46.28515625" style="155" customWidth="1"/>
    <col min="5" max="5" width="18.28515625" style="155" customWidth="1"/>
    <col min="6" max="6" width="22.28515625" style="153" customWidth="1"/>
    <col min="7" max="7" width="19.5703125" style="153" customWidth="1"/>
    <col min="8" max="8" width="16.7109375" style="156" customWidth="1"/>
    <col min="9" max="9" width="12.85546875" style="157" customWidth="1"/>
    <col min="10" max="10" width="14.42578125" style="159" customWidth="1"/>
    <col min="11" max="11" width="7.85546875" style="163" customWidth="1"/>
    <col min="12" max="12" width="22.140625" style="163" customWidth="1"/>
    <col min="13" max="13" width="25.5703125" style="159" customWidth="1"/>
    <col min="14" max="14" width="18.7109375" style="159" customWidth="1"/>
    <col min="15" max="15" width="15.5703125" style="159" customWidth="1"/>
    <col min="16" max="16" width="19" style="159" customWidth="1"/>
    <col min="17" max="17" width="19.7109375" style="159" customWidth="1"/>
    <col min="18" max="18" width="10.85546875" style="159" bestFit="1" customWidth="1"/>
    <col min="19" max="19" width="13.7109375" style="158" bestFit="1" customWidth="1"/>
    <col min="20" max="20" width="15.5703125" style="160" bestFit="1" customWidth="1"/>
    <col min="21" max="21" width="19.140625" style="164" bestFit="1" customWidth="1"/>
    <col min="22" max="22" width="12.85546875" style="164" bestFit="1" customWidth="1"/>
    <col min="23" max="23" width="15.5703125" style="165" bestFit="1" customWidth="1"/>
    <col min="24" max="24" width="16.140625" style="156" customWidth="1"/>
    <col min="25" max="25" width="18.28515625" style="164" customWidth="1"/>
    <col min="26" max="26" width="19.7109375" style="164" customWidth="1"/>
    <col min="27" max="27" width="22.42578125" style="164" bestFit="1" customWidth="1"/>
    <col min="28" max="28" width="23.140625" style="164" customWidth="1"/>
    <col min="29" max="29" width="22.5703125" style="164" bestFit="1" customWidth="1"/>
    <col min="30" max="30" width="15.140625" style="164" customWidth="1"/>
    <col min="31" max="31" width="17" style="166" customWidth="1"/>
    <col min="32" max="33" width="15.28515625" style="167" customWidth="1"/>
    <col min="34" max="34" width="17" style="161" customWidth="1"/>
    <col min="35" max="35" width="16.28515625" style="168" customWidth="1"/>
    <col min="36" max="36" width="11.28515625" style="169" customWidth="1"/>
    <col min="37" max="37" width="12.7109375" style="170" customWidth="1"/>
    <col min="38" max="38" width="20.28515625" style="171" customWidth="1"/>
    <col min="39" max="39" width="22.42578125" style="171" customWidth="1"/>
    <col min="40" max="40" width="16.5703125" style="153" customWidth="1"/>
    <col min="41" max="41" width="13.85546875" style="172" customWidth="1"/>
    <col min="42" max="42" width="11.7109375" style="173" customWidth="1"/>
    <col min="43" max="43" width="11.7109375" style="158" customWidth="1"/>
    <col min="44" max="49" width="11.7109375" style="174" customWidth="1"/>
    <col min="50" max="50" width="11.7109375" style="153" customWidth="1"/>
    <col min="51" max="51" width="15.42578125" style="175" customWidth="1"/>
    <col min="52" max="52" width="14.85546875" style="175" customWidth="1"/>
    <col min="53" max="53" width="14.140625" style="175" customWidth="1"/>
    <col min="54" max="54" width="15.28515625" style="176" customWidth="1"/>
    <col min="55" max="55" width="14.28515625" style="176" customWidth="1"/>
    <col min="56" max="56" width="15" style="177" customWidth="1"/>
    <col min="57" max="57" width="27.85546875" style="158" customWidth="1"/>
    <col min="58" max="58" width="20.28515625" style="178" customWidth="1"/>
    <col min="59" max="59" width="14.42578125" style="158" customWidth="1"/>
    <col min="60" max="60" width="21.28515625" style="158" customWidth="1"/>
    <col min="61" max="61" width="17" style="158" customWidth="1"/>
    <col min="62" max="62" width="20.85546875" style="158" customWidth="1"/>
    <col min="63" max="63" width="14.28515625" style="153" customWidth="1"/>
    <col min="64" max="64" width="12.5703125" style="179" customWidth="1"/>
    <col min="65" max="65" width="12.28515625" style="158" customWidth="1"/>
    <col min="66" max="66" width="14.42578125" style="162" customWidth="1"/>
    <col min="67" max="16384" width="11.42578125" style="158"/>
  </cols>
  <sheetData>
    <row r="1" spans="1:67" s="72" customFormat="1" ht="21" customHeight="1" x14ac:dyDescent="0.2">
      <c r="B1" s="652" t="s">
        <v>308</v>
      </c>
      <c r="C1" s="653"/>
      <c r="D1" s="653"/>
      <c r="E1" s="653"/>
      <c r="F1" s="653"/>
      <c r="G1" s="653"/>
      <c r="H1" s="653"/>
      <c r="I1" s="653"/>
      <c r="J1" s="653"/>
      <c r="K1" s="653"/>
      <c r="L1" s="653"/>
      <c r="M1" s="653"/>
      <c r="N1" s="73"/>
      <c r="O1" s="73"/>
      <c r="P1" s="73"/>
      <c r="Q1" s="74"/>
      <c r="R1" s="74"/>
      <c r="S1" s="681"/>
      <c r="T1" s="691"/>
      <c r="U1" s="691"/>
      <c r="V1" s="691"/>
      <c r="W1" s="691"/>
      <c r="X1" s="691"/>
      <c r="Y1" s="691"/>
      <c r="Z1" s="691"/>
      <c r="AA1" s="691"/>
      <c r="AB1" s="691"/>
      <c r="AC1" s="691"/>
      <c r="AD1" s="691"/>
      <c r="AE1" s="75"/>
      <c r="AF1" s="76"/>
      <c r="AG1" s="76"/>
      <c r="AH1" s="76"/>
      <c r="AI1" s="77"/>
      <c r="AJ1" s="78"/>
      <c r="AK1" s="79"/>
      <c r="AL1" s="80"/>
      <c r="AM1" s="80"/>
      <c r="AN1" s="80"/>
      <c r="AO1" s="81"/>
      <c r="AP1" s="82"/>
      <c r="AR1" s="80"/>
      <c r="AS1" s="80"/>
      <c r="AT1" s="80"/>
      <c r="AU1" s="80"/>
      <c r="AV1" s="80"/>
      <c r="AW1" s="80"/>
      <c r="BB1" s="83"/>
      <c r="BC1" s="83"/>
      <c r="BD1" s="84"/>
      <c r="BF1" s="85"/>
      <c r="BL1" s="86"/>
      <c r="BN1" s="87"/>
    </row>
    <row r="2" spans="1:67" s="72" customFormat="1" ht="21" customHeight="1" x14ac:dyDescent="0.2">
      <c r="B2" s="654" t="s">
        <v>309</v>
      </c>
      <c r="C2" s="654"/>
      <c r="D2" s="654"/>
      <c r="E2" s="654"/>
      <c r="F2" s="654"/>
      <c r="G2" s="654"/>
      <c r="H2" s="654"/>
      <c r="I2" s="654"/>
      <c r="J2" s="654"/>
      <c r="K2" s="654"/>
      <c r="L2" s="654"/>
      <c r="M2" s="654"/>
      <c r="N2" s="88"/>
      <c r="O2" s="88"/>
      <c r="P2" s="88"/>
      <c r="Q2" s="89"/>
      <c r="R2" s="89"/>
      <c r="S2" s="692"/>
      <c r="T2" s="692"/>
      <c r="U2" s="692"/>
      <c r="V2" s="692"/>
      <c r="W2" s="692"/>
      <c r="X2" s="692"/>
      <c r="Y2" s="692"/>
      <c r="Z2" s="692"/>
      <c r="AA2" s="692"/>
      <c r="AB2" s="692"/>
      <c r="AC2" s="692"/>
      <c r="AD2" s="692"/>
      <c r="AE2" s="75"/>
      <c r="AF2" s="76"/>
      <c r="AG2" s="76"/>
      <c r="AH2" s="76"/>
      <c r="AI2" s="77"/>
      <c r="AJ2" s="78"/>
      <c r="AK2" s="79"/>
      <c r="AL2" s="80"/>
      <c r="AM2" s="80"/>
      <c r="AN2" s="80"/>
      <c r="AO2" s="81"/>
      <c r="AP2" s="82"/>
      <c r="AR2" s="80"/>
      <c r="AS2" s="80"/>
      <c r="AT2" s="80"/>
      <c r="AU2" s="80"/>
      <c r="AV2" s="80"/>
      <c r="AW2" s="80"/>
      <c r="BB2" s="83"/>
      <c r="BC2" s="83"/>
      <c r="BD2" s="84"/>
      <c r="BF2" s="85"/>
      <c r="BL2" s="86"/>
      <c r="BN2" s="87"/>
    </row>
    <row r="3" spans="1:67" s="72" customFormat="1" ht="21" customHeight="1" x14ac:dyDescent="0.2">
      <c r="A3" s="218" t="s">
        <v>551</v>
      </c>
      <c r="B3" s="652" t="s">
        <v>435</v>
      </c>
      <c r="C3" s="653"/>
      <c r="D3" s="653"/>
      <c r="E3" s="653"/>
      <c r="F3" s="653"/>
      <c r="G3" s="653"/>
      <c r="H3" s="693"/>
      <c r="I3" s="180"/>
      <c r="J3" s="181"/>
      <c r="K3" s="181"/>
      <c r="L3" s="181"/>
      <c r="M3" s="182"/>
      <c r="N3" s="88"/>
      <c r="O3" s="88"/>
      <c r="P3" s="88"/>
      <c r="Q3" s="89"/>
      <c r="R3" s="89"/>
      <c r="S3" s="681"/>
      <c r="T3" s="691"/>
      <c r="U3" s="691"/>
      <c r="V3" s="691"/>
      <c r="W3" s="691"/>
      <c r="X3" s="691"/>
      <c r="Y3" s="691"/>
      <c r="Z3" s="691"/>
      <c r="AA3" s="691"/>
      <c r="AB3" s="691"/>
      <c r="AC3" s="691"/>
      <c r="AD3" s="691"/>
      <c r="AE3" s="75"/>
      <c r="AF3" s="76"/>
      <c r="AG3" s="76"/>
      <c r="AH3" s="76"/>
      <c r="AI3" s="77"/>
      <c r="AJ3" s="78"/>
      <c r="AK3" s="79"/>
      <c r="AL3" s="80"/>
      <c r="AM3" s="80"/>
      <c r="AN3" s="80"/>
      <c r="AO3" s="81"/>
      <c r="AP3" s="90"/>
      <c r="AR3" s="80"/>
      <c r="AS3" s="80"/>
      <c r="AT3" s="80"/>
      <c r="AU3" s="80"/>
      <c r="AV3" s="80"/>
      <c r="AW3" s="80"/>
      <c r="BB3" s="83"/>
      <c r="BC3" s="83"/>
      <c r="BD3" s="84"/>
      <c r="BF3" s="85"/>
      <c r="BL3" s="86"/>
      <c r="BN3" s="87"/>
    </row>
    <row r="4" spans="1:67" s="95" customFormat="1" ht="60" customHeight="1" x14ac:dyDescent="0.2">
      <c r="A4" s="687" t="s">
        <v>310</v>
      </c>
      <c r="B4" s="687" t="s">
        <v>311</v>
      </c>
      <c r="C4" s="687" t="s">
        <v>312</v>
      </c>
      <c r="D4" s="664" t="s">
        <v>313</v>
      </c>
      <c r="E4" s="664" t="s">
        <v>314</v>
      </c>
      <c r="F4" s="664" t="s">
        <v>315</v>
      </c>
      <c r="G4" s="664" t="s">
        <v>316</v>
      </c>
      <c r="H4" s="689" t="s">
        <v>317</v>
      </c>
      <c r="I4" s="94"/>
      <c r="J4" s="672" t="s">
        <v>318</v>
      </c>
      <c r="K4" s="673"/>
      <c r="L4" s="674"/>
      <c r="M4" s="675" t="s">
        <v>319</v>
      </c>
      <c r="N4" s="676"/>
      <c r="O4" s="676"/>
      <c r="P4" s="677"/>
      <c r="Q4" s="678" t="s">
        <v>320</v>
      </c>
      <c r="R4" s="679" t="s">
        <v>321</v>
      </c>
      <c r="S4" s="681" t="s">
        <v>322</v>
      </c>
      <c r="T4" s="681"/>
      <c r="U4" s="681"/>
      <c r="V4" s="655" t="s">
        <v>323</v>
      </c>
      <c r="W4" s="655"/>
      <c r="X4" s="655"/>
      <c r="Y4" s="655"/>
      <c r="Z4" s="655"/>
      <c r="AA4" s="655"/>
      <c r="AB4" s="665" t="s">
        <v>324</v>
      </c>
      <c r="AC4" s="665" t="s">
        <v>325</v>
      </c>
      <c r="AD4" s="683" t="s">
        <v>326</v>
      </c>
      <c r="AE4" s="685" t="s">
        <v>327</v>
      </c>
      <c r="AF4" s="664" t="s">
        <v>328</v>
      </c>
      <c r="AG4" s="670" t="s">
        <v>329</v>
      </c>
      <c r="AH4" s="657" t="s">
        <v>330</v>
      </c>
      <c r="AI4" s="657" t="s">
        <v>331</v>
      </c>
      <c r="AJ4" s="668" t="s">
        <v>332</v>
      </c>
      <c r="AK4" s="657" t="s">
        <v>333</v>
      </c>
      <c r="AL4" s="657" t="s">
        <v>334</v>
      </c>
      <c r="AM4" s="657"/>
      <c r="AN4" s="664"/>
      <c r="AO4" s="664" t="s">
        <v>335</v>
      </c>
      <c r="AP4" s="662" t="s">
        <v>336</v>
      </c>
      <c r="AQ4" s="655"/>
      <c r="AR4" s="663" t="s">
        <v>337</v>
      </c>
      <c r="AS4" s="663"/>
      <c r="AT4" s="663"/>
      <c r="AU4" s="663" t="s">
        <v>338</v>
      </c>
      <c r="AV4" s="663"/>
      <c r="AW4" s="663"/>
      <c r="AX4" s="663"/>
      <c r="AY4" s="664" t="s">
        <v>339</v>
      </c>
      <c r="AZ4" s="657" t="s">
        <v>340</v>
      </c>
      <c r="BA4" s="657"/>
      <c r="BB4" s="666" t="s">
        <v>341</v>
      </c>
      <c r="BC4" s="655" t="s">
        <v>342</v>
      </c>
      <c r="BD4" s="656"/>
      <c r="BE4" s="657" t="s">
        <v>343</v>
      </c>
      <c r="BF4" s="659" t="s">
        <v>344</v>
      </c>
      <c r="BG4" s="659"/>
      <c r="BH4" s="659"/>
      <c r="BI4" s="659"/>
      <c r="BJ4" s="660"/>
      <c r="BK4" s="655" t="s">
        <v>345</v>
      </c>
      <c r="BL4" s="655" t="s">
        <v>346</v>
      </c>
      <c r="BM4" s="655" t="s">
        <v>347</v>
      </c>
      <c r="BN4" s="650" t="s">
        <v>348</v>
      </c>
    </row>
    <row r="5" spans="1:67" s="95" customFormat="1" ht="60" x14ac:dyDescent="0.2">
      <c r="A5" s="688"/>
      <c r="B5" s="688"/>
      <c r="C5" s="688"/>
      <c r="D5" s="665"/>
      <c r="E5" s="665"/>
      <c r="F5" s="665"/>
      <c r="G5" s="665"/>
      <c r="H5" s="690"/>
      <c r="I5" s="96" t="s">
        <v>349</v>
      </c>
      <c r="J5" s="97" t="s">
        <v>350</v>
      </c>
      <c r="K5" s="98" t="s">
        <v>351</v>
      </c>
      <c r="L5" s="99" t="s">
        <v>352</v>
      </c>
      <c r="M5" s="99" t="s">
        <v>353</v>
      </c>
      <c r="N5" s="99" t="s">
        <v>354</v>
      </c>
      <c r="O5" s="99" t="s">
        <v>355</v>
      </c>
      <c r="P5" s="99" t="s">
        <v>356</v>
      </c>
      <c r="Q5" s="679"/>
      <c r="R5" s="680"/>
      <c r="S5" s="100" t="s">
        <v>357</v>
      </c>
      <c r="T5" s="101" t="s">
        <v>358</v>
      </c>
      <c r="U5" s="100" t="s">
        <v>359</v>
      </c>
      <c r="V5" s="91" t="s">
        <v>357</v>
      </c>
      <c r="W5" s="92" t="s">
        <v>358</v>
      </c>
      <c r="X5" s="93" t="s">
        <v>359</v>
      </c>
      <c r="Y5" s="102" t="s">
        <v>360</v>
      </c>
      <c r="Z5" s="102" t="s">
        <v>361</v>
      </c>
      <c r="AA5" s="102" t="s">
        <v>362</v>
      </c>
      <c r="AB5" s="682"/>
      <c r="AC5" s="682"/>
      <c r="AD5" s="684"/>
      <c r="AE5" s="686"/>
      <c r="AF5" s="665"/>
      <c r="AG5" s="671" t="s">
        <v>329</v>
      </c>
      <c r="AH5" s="658"/>
      <c r="AI5" s="658"/>
      <c r="AJ5" s="669"/>
      <c r="AK5" s="658"/>
      <c r="AL5" s="103" t="s">
        <v>363</v>
      </c>
      <c r="AM5" s="103" t="s">
        <v>364</v>
      </c>
      <c r="AN5" s="91" t="s">
        <v>365</v>
      </c>
      <c r="AO5" s="665"/>
      <c r="AP5" s="104" t="s">
        <v>358</v>
      </c>
      <c r="AQ5" s="104" t="s">
        <v>359</v>
      </c>
      <c r="AR5" s="100" t="s">
        <v>357</v>
      </c>
      <c r="AS5" s="100" t="s">
        <v>358</v>
      </c>
      <c r="AT5" s="100" t="s">
        <v>359</v>
      </c>
      <c r="AU5" s="100" t="s">
        <v>366</v>
      </c>
      <c r="AV5" s="100" t="s">
        <v>358</v>
      </c>
      <c r="AW5" s="100" t="s">
        <v>359</v>
      </c>
      <c r="AX5" s="105" t="s">
        <v>367</v>
      </c>
      <c r="AY5" s="665"/>
      <c r="AZ5" s="103" t="s">
        <v>368</v>
      </c>
      <c r="BA5" s="103" t="s">
        <v>369</v>
      </c>
      <c r="BB5" s="667"/>
      <c r="BC5" s="91" t="s">
        <v>352</v>
      </c>
      <c r="BD5" s="93" t="s">
        <v>350</v>
      </c>
      <c r="BE5" s="658"/>
      <c r="BF5" s="100" t="s">
        <v>370</v>
      </c>
      <c r="BG5" s="106" t="s">
        <v>371</v>
      </c>
      <c r="BH5" s="106" t="s">
        <v>372</v>
      </c>
      <c r="BI5" s="106" t="s">
        <v>373</v>
      </c>
      <c r="BJ5" s="106" t="s">
        <v>374</v>
      </c>
      <c r="BK5" s="661"/>
      <c r="BL5" s="661"/>
      <c r="BM5" s="661" t="s">
        <v>347</v>
      </c>
      <c r="BN5" s="651" t="s">
        <v>348</v>
      </c>
    </row>
    <row r="6" spans="1:67" s="134" customFormat="1" ht="137.25" customHeight="1" x14ac:dyDescent="0.2">
      <c r="A6" s="107" t="s">
        <v>375</v>
      </c>
      <c r="B6" s="108" t="s">
        <v>376</v>
      </c>
      <c r="C6" s="109" t="s">
        <v>377</v>
      </c>
      <c r="D6" s="65" t="s">
        <v>378</v>
      </c>
      <c r="E6" s="110" t="s">
        <v>25</v>
      </c>
      <c r="F6" s="111" t="s">
        <v>379</v>
      </c>
      <c r="G6" s="112" t="s">
        <v>380</v>
      </c>
      <c r="H6" s="113">
        <v>700000</v>
      </c>
      <c r="I6" s="112" t="s">
        <v>380</v>
      </c>
      <c r="J6" s="114">
        <v>900378239</v>
      </c>
      <c r="K6" s="115">
        <v>0</v>
      </c>
      <c r="L6" s="116" t="s">
        <v>381</v>
      </c>
      <c r="M6" s="117" t="s">
        <v>382</v>
      </c>
      <c r="N6" s="118" t="s">
        <v>383</v>
      </c>
      <c r="O6" s="119">
        <v>0</v>
      </c>
      <c r="P6" s="120" t="s">
        <v>384</v>
      </c>
      <c r="Q6" s="121" t="s">
        <v>385</v>
      </c>
      <c r="R6" s="115">
        <v>1</v>
      </c>
      <c r="S6" s="115">
        <v>6</v>
      </c>
      <c r="T6" s="122">
        <v>42382</v>
      </c>
      <c r="U6" s="123">
        <v>51190440</v>
      </c>
      <c r="V6" s="115">
        <v>7</v>
      </c>
      <c r="W6" s="122">
        <v>42387</v>
      </c>
      <c r="X6" s="113">
        <v>700000</v>
      </c>
      <c r="Y6" s="124">
        <v>3120101</v>
      </c>
      <c r="Z6" s="125" t="s">
        <v>214</v>
      </c>
      <c r="AA6" s="126" t="s">
        <v>386</v>
      </c>
      <c r="AB6" s="127" t="s">
        <v>387</v>
      </c>
      <c r="AC6" s="128" t="s">
        <v>388</v>
      </c>
      <c r="AD6" s="129">
        <v>42384</v>
      </c>
      <c r="AE6" s="58" t="s">
        <v>389</v>
      </c>
      <c r="AF6" s="58">
        <v>42394</v>
      </c>
      <c r="AG6" s="58">
        <v>42394</v>
      </c>
      <c r="AH6" s="59" t="s">
        <v>390</v>
      </c>
      <c r="AI6" s="59" t="s">
        <v>390</v>
      </c>
      <c r="AJ6" s="5" t="s">
        <v>390</v>
      </c>
      <c r="AK6" s="59" t="s">
        <v>390</v>
      </c>
      <c r="AL6" s="58"/>
      <c r="AM6" s="58"/>
      <c r="AN6" s="64"/>
      <c r="AO6" s="58"/>
      <c r="AP6" s="58"/>
      <c r="AQ6" s="58"/>
      <c r="AR6" s="58"/>
      <c r="AS6" s="58"/>
      <c r="AT6" s="58"/>
      <c r="AU6" s="58"/>
      <c r="AV6" s="58"/>
      <c r="AW6" s="58"/>
      <c r="AX6" s="58"/>
      <c r="AY6" s="58"/>
      <c r="AZ6" s="58"/>
      <c r="BA6" s="58"/>
      <c r="BB6" s="68" t="s">
        <v>391</v>
      </c>
      <c r="BC6" s="2" t="s">
        <v>392</v>
      </c>
      <c r="BD6" s="130" t="s">
        <v>393</v>
      </c>
      <c r="BE6" s="68" t="s">
        <v>84</v>
      </c>
      <c r="BF6" s="131"/>
      <c r="BG6" s="64"/>
      <c r="BH6" s="132"/>
      <c r="BI6" s="70"/>
      <c r="BJ6" s="58"/>
      <c r="BK6" s="4"/>
      <c r="BL6" s="133"/>
      <c r="BM6" s="65" t="s">
        <v>394</v>
      </c>
      <c r="BN6" s="66"/>
    </row>
    <row r="7" spans="1:67" s="144" customFormat="1" ht="107.25" customHeight="1" x14ac:dyDescent="0.2">
      <c r="A7" s="107" t="s">
        <v>375</v>
      </c>
      <c r="B7" s="109" t="s">
        <v>395</v>
      </c>
      <c r="C7" s="6" t="s">
        <v>396</v>
      </c>
      <c r="D7" s="110" t="s">
        <v>397</v>
      </c>
      <c r="E7" s="2" t="s">
        <v>76</v>
      </c>
      <c r="F7" s="2" t="s">
        <v>398</v>
      </c>
      <c r="G7" s="67" t="s">
        <v>399</v>
      </c>
      <c r="H7" s="135">
        <v>6000000</v>
      </c>
      <c r="I7" s="67" t="s">
        <v>400</v>
      </c>
      <c r="J7" s="136">
        <v>1015437290</v>
      </c>
      <c r="K7" s="137">
        <v>1</v>
      </c>
      <c r="L7" s="67" t="s">
        <v>401</v>
      </c>
      <c r="M7" s="4" t="s">
        <v>402</v>
      </c>
      <c r="N7" s="138" t="s">
        <v>403</v>
      </c>
      <c r="O7" s="128" t="s">
        <v>404</v>
      </c>
      <c r="P7" s="139" t="s">
        <v>405</v>
      </c>
      <c r="Q7" s="1" t="s">
        <v>406</v>
      </c>
      <c r="R7" s="137">
        <v>1</v>
      </c>
      <c r="S7" s="137">
        <v>14</v>
      </c>
      <c r="T7" s="140">
        <v>42388</v>
      </c>
      <c r="U7" s="141">
        <v>6000000</v>
      </c>
      <c r="V7" s="137">
        <v>14</v>
      </c>
      <c r="W7" s="140">
        <v>42024</v>
      </c>
      <c r="X7" s="135">
        <v>6000000</v>
      </c>
      <c r="Y7" s="142">
        <v>3110204</v>
      </c>
      <c r="Z7" s="125" t="s">
        <v>407</v>
      </c>
      <c r="AA7" s="64" t="s">
        <v>386</v>
      </c>
      <c r="AB7" s="62" t="s">
        <v>387</v>
      </c>
      <c r="AC7" s="128" t="s">
        <v>388</v>
      </c>
      <c r="AD7" s="129">
        <v>42389</v>
      </c>
      <c r="AE7" s="58" t="s">
        <v>408</v>
      </c>
      <c r="AF7" s="58">
        <v>42394</v>
      </c>
      <c r="AG7" s="59">
        <v>42394</v>
      </c>
      <c r="AH7" s="59" t="s">
        <v>386</v>
      </c>
      <c r="AI7" s="59">
        <v>42390</v>
      </c>
      <c r="AJ7" s="5">
        <v>120</v>
      </c>
      <c r="AK7" s="59">
        <v>42510</v>
      </c>
      <c r="AL7" s="58"/>
      <c r="AM7" s="58"/>
      <c r="AN7" s="64"/>
      <c r="AO7" s="58"/>
      <c r="AP7" s="58"/>
      <c r="AQ7" s="58"/>
      <c r="AR7" s="58"/>
      <c r="AS7" s="58"/>
      <c r="AT7" s="58"/>
      <c r="AU7" s="58"/>
      <c r="AV7" s="58"/>
      <c r="AW7" s="58"/>
      <c r="AX7" s="58"/>
      <c r="AY7" s="58"/>
      <c r="AZ7" s="58"/>
      <c r="BA7" s="58"/>
      <c r="BB7" s="2" t="s">
        <v>409</v>
      </c>
      <c r="BC7" s="62" t="s">
        <v>292</v>
      </c>
      <c r="BD7" s="63">
        <v>19259343</v>
      </c>
      <c r="BE7" s="143" t="s">
        <v>130</v>
      </c>
      <c r="BF7" s="131"/>
      <c r="BG7" s="64"/>
      <c r="BH7" s="132"/>
      <c r="BI7" s="70"/>
      <c r="BJ7" s="58"/>
      <c r="BK7" s="4"/>
      <c r="BL7" s="133"/>
      <c r="BM7" s="67" t="s">
        <v>410</v>
      </c>
      <c r="BN7" s="66"/>
    </row>
    <row r="8" spans="1:67" s="144" customFormat="1" ht="110.25" customHeight="1" x14ac:dyDescent="0.2">
      <c r="A8" s="107" t="s">
        <v>375</v>
      </c>
      <c r="B8" s="108" t="s">
        <v>411</v>
      </c>
      <c r="C8" s="6" t="s">
        <v>412</v>
      </c>
      <c r="D8" s="2" t="s">
        <v>413</v>
      </c>
      <c r="E8" s="2" t="s">
        <v>76</v>
      </c>
      <c r="F8" s="2" t="s">
        <v>398</v>
      </c>
      <c r="G8" s="67" t="s">
        <v>399</v>
      </c>
      <c r="H8" s="135">
        <v>24000000</v>
      </c>
      <c r="I8" s="67" t="s">
        <v>400</v>
      </c>
      <c r="J8" s="145">
        <v>19242360</v>
      </c>
      <c r="K8" s="137">
        <v>4</v>
      </c>
      <c r="L8" s="67" t="s">
        <v>414</v>
      </c>
      <c r="M8" s="4" t="s">
        <v>415</v>
      </c>
      <c r="N8" s="138" t="s">
        <v>416</v>
      </c>
      <c r="O8" s="128" t="s">
        <v>417</v>
      </c>
      <c r="P8" s="139" t="s">
        <v>405</v>
      </c>
      <c r="Q8" s="67" t="s">
        <v>418</v>
      </c>
      <c r="R8" s="137">
        <v>1</v>
      </c>
      <c r="S8" s="137">
        <v>21</v>
      </c>
      <c r="T8" s="140">
        <v>42389</v>
      </c>
      <c r="U8" s="141">
        <v>24000000</v>
      </c>
      <c r="V8" s="137">
        <v>15</v>
      </c>
      <c r="W8" s="140">
        <v>42390</v>
      </c>
      <c r="X8" s="135">
        <v>24000000</v>
      </c>
      <c r="Y8" s="70">
        <v>311020301</v>
      </c>
      <c r="Z8" s="222" t="s">
        <v>75</v>
      </c>
      <c r="AA8" s="64" t="s">
        <v>386</v>
      </c>
      <c r="AB8" s="62" t="s">
        <v>387</v>
      </c>
      <c r="AC8" s="128" t="s">
        <v>388</v>
      </c>
      <c r="AD8" s="129">
        <v>42390</v>
      </c>
      <c r="AE8" s="58" t="s">
        <v>419</v>
      </c>
      <c r="AF8" s="58">
        <v>42390</v>
      </c>
      <c r="AG8" s="59" t="s">
        <v>420</v>
      </c>
      <c r="AH8" s="59" t="s">
        <v>386</v>
      </c>
      <c r="AI8" s="59">
        <v>42391</v>
      </c>
      <c r="AJ8" s="5">
        <v>120</v>
      </c>
      <c r="AK8" s="59">
        <v>42511</v>
      </c>
      <c r="AL8" s="58"/>
      <c r="AM8" s="58"/>
      <c r="AN8" s="64"/>
      <c r="AO8" s="58"/>
      <c r="AP8" s="58"/>
      <c r="AQ8" s="58"/>
      <c r="AR8" s="58"/>
      <c r="AS8" s="58"/>
      <c r="AT8" s="58"/>
      <c r="AU8" s="58"/>
      <c r="AV8" s="58"/>
      <c r="AW8" s="58"/>
      <c r="AX8" s="58"/>
      <c r="AY8" s="58"/>
      <c r="AZ8" s="58"/>
      <c r="BA8" s="58"/>
      <c r="BB8" s="68" t="s">
        <v>421</v>
      </c>
      <c r="BC8" s="68" t="s">
        <v>422</v>
      </c>
      <c r="BD8" s="63">
        <v>80124255</v>
      </c>
      <c r="BE8" s="68" t="s">
        <v>423</v>
      </c>
      <c r="BF8" s="131"/>
      <c r="BG8" s="64"/>
      <c r="BH8" s="132"/>
      <c r="BI8" s="70"/>
      <c r="BJ8" s="58"/>
      <c r="BK8" s="4"/>
      <c r="BL8" s="133"/>
      <c r="BM8" s="146" t="s">
        <v>424</v>
      </c>
      <c r="BN8" s="147"/>
    </row>
    <row r="9" spans="1:67" s="134" customFormat="1" ht="114.75" x14ac:dyDescent="0.2">
      <c r="A9" s="107" t="s">
        <v>375</v>
      </c>
      <c r="B9" s="108" t="s">
        <v>425</v>
      </c>
      <c r="C9" s="148" t="s">
        <v>426</v>
      </c>
      <c r="D9" s="65" t="s">
        <v>427</v>
      </c>
      <c r="E9" s="2" t="s">
        <v>76</v>
      </c>
      <c r="F9" s="2" t="s">
        <v>398</v>
      </c>
      <c r="G9" s="67" t="s">
        <v>399</v>
      </c>
      <c r="H9" s="135">
        <v>7560000</v>
      </c>
      <c r="I9" s="67" t="s">
        <v>400</v>
      </c>
      <c r="J9" s="145">
        <v>79874768</v>
      </c>
      <c r="K9" s="137">
        <v>5</v>
      </c>
      <c r="L9" s="67" t="s">
        <v>428</v>
      </c>
      <c r="M9" s="64" t="s">
        <v>429</v>
      </c>
      <c r="N9" s="138" t="s">
        <v>430</v>
      </c>
      <c r="O9" s="128" t="s">
        <v>431</v>
      </c>
      <c r="P9" s="139" t="s">
        <v>405</v>
      </c>
      <c r="Q9" s="1" t="s">
        <v>432</v>
      </c>
      <c r="R9" s="137">
        <v>1</v>
      </c>
      <c r="S9" s="137">
        <v>13</v>
      </c>
      <c r="T9" s="140">
        <v>42023</v>
      </c>
      <c r="U9" s="135">
        <v>7560000</v>
      </c>
      <c r="V9" s="137">
        <v>16</v>
      </c>
      <c r="W9" s="140">
        <v>42391</v>
      </c>
      <c r="X9" s="135">
        <v>7560000</v>
      </c>
      <c r="Y9" s="149" t="s">
        <v>433</v>
      </c>
      <c r="Z9" s="125" t="s">
        <v>212</v>
      </c>
      <c r="AA9" s="150" t="s">
        <v>386</v>
      </c>
      <c r="AB9" s="62" t="s">
        <v>387</v>
      </c>
      <c r="AC9" s="128" t="s">
        <v>388</v>
      </c>
      <c r="AD9" s="129">
        <v>42391</v>
      </c>
      <c r="AE9" s="58" t="s">
        <v>434</v>
      </c>
      <c r="AF9" s="58">
        <v>42394</v>
      </c>
      <c r="AG9" s="59">
        <v>42394</v>
      </c>
      <c r="AH9" s="59" t="s">
        <v>390</v>
      </c>
      <c r="AI9" s="59">
        <v>42395</v>
      </c>
      <c r="AJ9" s="5">
        <v>120</v>
      </c>
      <c r="AK9" s="59">
        <v>42515</v>
      </c>
      <c r="AL9" s="58"/>
      <c r="AM9" s="58"/>
      <c r="AN9" s="64"/>
      <c r="AO9" s="58"/>
      <c r="AP9" s="58"/>
      <c r="AQ9" s="58"/>
      <c r="AR9" s="58"/>
      <c r="AS9" s="58"/>
      <c r="AT9" s="58"/>
      <c r="AU9" s="58"/>
      <c r="AV9" s="58"/>
      <c r="AW9" s="58"/>
      <c r="AX9" s="58"/>
      <c r="AY9" s="58"/>
      <c r="AZ9" s="58"/>
      <c r="BA9" s="58"/>
      <c r="BB9" s="2" t="s">
        <v>409</v>
      </c>
      <c r="BC9" s="62" t="s">
        <v>292</v>
      </c>
      <c r="BD9" s="63">
        <v>19259343</v>
      </c>
      <c r="BE9" s="143" t="s">
        <v>130</v>
      </c>
      <c r="BF9" s="131"/>
      <c r="BG9" s="64"/>
      <c r="BH9" s="132"/>
      <c r="BI9" s="70"/>
      <c r="BJ9" s="58"/>
      <c r="BK9" s="4"/>
      <c r="BL9" s="133"/>
      <c r="BM9" s="65" t="s">
        <v>394</v>
      </c>
      <c r="BN9" s="66"/>
    </row>
    <row r="10" spans="1:67" s="134" customFormat="1" ht="165.75" x14ac:dyDescent="0.2">
      <c r="A10" s="108" t="s">
        <v>492</v>
      </c>
      <c r="B10" s="108" t="s">
        <v>439</v>
      </c>
      <c r="C10" s="6" t="s">
        <v>440</v>
      </c>
      <c r="D10" s="2" t="s">
        <v>441</v>
      </c>
      <c r="E10" s="2" t="s">
        <v>97</v>
      </c>
      <c r="F10" s="65" t="s">
        <v>442</v>
      </c>
      <c r="G10" s="67" t="s">
        <v>399</v>
      </c>
      <c r="H10" s="7">
        <v>307605681</v>
      </c>
      <c r="I10" s="67" t="s">
        <v>400</v>
      </c>
      <c r="J10" s="142">
        <v>860050247</v>
      </c>
      <c r="K10" s="137">
        <v>6</v>
      </c>
      <c r="L10" s="67" t="s">
        <v>443</v>
      </c>
      <c r="M10" s="65" t="s">
        <v>444</v>
      </c>
      <c r="N10" s="151">
        <v>6730177</v>
      </c>
      <c r="O10" s="128">
        <v>0</v>
      </c>
      <c r="P10" s="128" t="s">
        <v>445</v>
      </c>
      <c r="Q10" s="60" t="s">
        <v>446</v>
      </c>
      <c r="R10" s="137">
        <v>1</v>
      </c>
      <c r="S10" s="137">
        <v>57</v>
      </c>
      <c r="T10" s="140">
        <v>42412</v>
      </c>
      <c r="U10" s="183">
        <v>307785788</v>
      </c>
      <c r="V10" s="137">
        <v>62</v>
      </c>
      <c r="W10" s="140">
        <v>42419</v>
      </c>
      <c r="X10" s="141">
        <v>307605681</v>
      </c>
      <c r="Y10" s="142">
        <v>312020501</v>
      </c>
      <c r="Z10" s="184" t="s">
        <v>146</v>
      </c>
      <c r="AA10" s="150" t="s">
        <v>273</v>
      </c>
      <c r="AB10" s="62" t="s">
        <v>387</v>
      </c>
      <c r="AC10" s="128" t="s">
        <v>388</v>
      </c>
      <c r="AD10" s="129">
        <v>42418</v>
      </c>
      <c r="AE10" s="185" t="s">
        <v>447</v>
      </c>
      <c r="AF10" s="58">
        <v>42422</v>
      </c>
      <c r="AG10" s="58">
        <v>42423</v>
      </c>
      <c r="AH10" s="58" t="s">
        <v>386</v>
      </c>
      <c r="AI10" s="58">
        <v>42461</v>
      </c>
      <c r="AJ10" s="5">
        <v>132</v>
      </c>
      <c r="AK10" s="58">
        <v>42563</v>
      </c>
      <c r="AL10" s="58"/>
      <c r="AM10" s="58"/>
      <c r="AN10" s="64"/>
      <c r="AO10" s="58"/>
      <c r="AP10" s="58"/>
      <c r="AQ10" s="58"/>
      <c r="AR10" s="58"/>
      <c r="AS10" s="58"/>
      <c r="AT10" s="58"/>
      <c r="AU10" s="58"/>
      <c r="AV10" s="58"/>
      <c r="AW10" s="58"/>
      <c r="AX10" s="58"/>
      <c r="AY10" s="58"/>
      <c r="AZ10" s="58"/>
      <c r="BA10" s="58"/>
      <c r="BB10" s="186" t="s">
        <v>448</v>
      </c>
      <c r="BC10" s="2" t="s">
        <v>449</v>
      </c>
      <c r="BD10" s="63">
        <v>19447276</v>
      </c>
      <c r="BE10" s="68" t="s">
        <v>138</v>
      </c>
      <c r="BF10" s="131"/>
      <c r="BG10" s="64"/>
      <c r="BH10" s="132"/>
      <c r="BI10" s="70"/>
      <c r="BJ10" s="58"/>
      <c r="BK10" s="4"/>
      <c r="BL10" s="133"/>
      <c r="BM10" s="187" t="s">
        <v>424</v>
      </c>
      <c r="BN10" s="66"/>
    </row>
    <row r="11" spans="1:67" s="134" customFormat="1" ht="114.75" x14ac:dyDescent="0.2">
      <c r="A11" s="108" t="s">
        <v>503</v>
      </c>
      <c r="B11" s="108" t="s">
        <v>504</v>
      </c>
      <c r="C11" s="192" t="s">
        <v>505</v>
      </c>
      <c r="D11" s="3" t="s">
        <v>506</v>
      </c>
      <c r="E11" s="2" t="s">
        <v>76</v>
      </c>
      <c r="F11" s="2" t="s">
        <v>398</v>
      </c>
      <c r="G11" s="193" t="s">
        <v>399</v>
      </c>
      <c r="H11" s="135">
        <v>4000000</v>
      </c>
      <c r="I11" s="67" t="s">
        <v>400</v>
      </c>
      <c r="J11" s="142">
        <v>33377345</v>
      </c>
      <c r="K11" s="194">
        <v>4</v>
      </c>
      <c r="L11" s="195" t="s">
        <v>507</v>
      </c>
      <c r="M11" s="196" t="s">
        <v>508</v>
      </c>
      <c r="N11" s="151" t="s">
        <v>509</v>
      </c>
      <c r="O11" s="188" t="s">
        <v>510</v>
      </c>
      <c r="P11" s="62" t="s">
        <v>511</v>
      </c>
      <c r="Q11" s="1" t="s">
        <v>488</v>
      </c>
      <c r="R11" s="137">
        <v>1</v>
      </c>
      <c r="S11" s="197"/>
      <c r="T11" s="198"/>
      <c r="U11" s="135"/>
      <c r="V11" s="109">
        <v>75</v>
      </c>
      <c r="W11" s="198">
        <v>42431</v>
      </c>
      <c r="X11" s="135">
        <v>4000000</v>
      </c>
      <c r="Y11" s="142" t="s">
        <v>92</v>
      </c>
      <c r="Z11" s="199" t="s">
        <v>202</v>
      </c>
      <c r="AA11" s="200">
        <v>776</v>
      </c>
      <c r="AB11" s="201" t="s">
        <v>512</v>
      </c>
      <c r="AC11" s="128" t="s">
        <v>388</v>
      </c>
      <c r="AD11" s="58">
        <v>42431</v>
      </c>
      <c r="AE11" s="199" t="s">
        <v>513</v>
      </c>
      <c r="AF11" s="59">
        <v>42439</v>
      </c>
      <c r="AG11" s="59">
        <v>42439</v>
      </c>
      <c r="AH11" s="58" t="s">
        <v>386</v>
      </c>
      <c r="AI11" s="61">
        <v>42432</v>
      </c>
      <c r="AJ11" s="5">
        <v>30</v>
      </c>
      <c r="AK11" s="61">
        <v>42462</v>
      </c>
      <c r="AL11" s="58"/>
      <c r="AM11" s="58"/>
      <c r="AN11" s="64"/>
      <c r="AO11" s="58"/>
      <c r="AP11" s="58"/>
      <c r="AQ11" s="202"/>
      <c r="AR11" s="203"/>
      <c r="AS11" s="58"/>
      <c r="AT11" s="204"/>
      <c r="AU11" s="58"/>
      <c r="AV11" s="203"/>
      <c r="AW11" s="184"/>
      <c r="AX11" s="204"/>
      <c r="AY11" s="205"/>
      <c r="AZ11" s="206"/>
      <c r="BA11" s="206"/>
      <c r="BB11" s="186" t="s">
        <v>448</v>
      </c>
      <c r="BC11" s="2" t="s">
        <v>449</v>
      </c>
      <c r="BD11" s="63">
        <v>19447276</v>
      </c>
      <c r="BE11" s="68" t="s">
        <v>138</v>
      </c>
      <c r="BF11" s="132"/>
      <c r="BG11" s="64"/>
      <c r="BH11" s="207"/>
      <c r="BI11" s="57"/>
      <c r="BJ11" s="208"/>
      <c r="BK11" s="4"/>
      <c r="BL11" s="133"/>
      <c r="BM11" s="65" t="s">
        <v>424</v>
      </c>
      <c r="BN11" s="66">
        <v>4000000.0000000005</v>
      </c>
    </row>
    <row r="12" spans="1:67" s="134" customFormat="1" ht="140.25" x14ac:dyDescent="0.2">
      <c r="A12" s="108" t="s">
        <v>503</v>
      </c>
      <c r="B12" s="108" t="s">
        <v>514</v>
      </c>
      <c r="C12" s="6" t="s">
        <v>515</v>
      </c>
      <c r="D12" s="2" t="s">
        <v>516</v>
      </c>
      <c r="E12" s="2" t="s">
        <v>76</v>
      </c>
      <c r="F12" s="2" t="s">
        <v>398</v>
      </c>
      <c r="G12" s="67" t="s">
        <v>399</v>
      </c>
      <c r="H12" s="135">
        <v>11160000</v>
      </c>
      <c r="I12" s="67" t="s">
        <v>400</v>
      </c>
      <c r="J12" s="142">
        <v>79741840</v>
      </c>
      <c r="K12" s="137">
        <v>7</v>
      </c>
      <c r="L12" s="67" t="s">
        <v>517</v>
      </c>
      <c r="M12" s="65" t="s">
        <v>518</v>
      </c>
      <c r="N12" s="151" t="s">
        <v>519</v>
      </c>
      <c r="O12" s="128" t="s">
        <v>520</v>
      </c>
      <c r="P12" s="128" t="s">
        <v>405</v>
      </c>
      <c r="Q12" s="1" t="s">
        <v>432</v>
      </c>
      <c r="R12" s="137">
        <v>1</v>
      </c>
      <c r="S12" s="137">
        <v>116</v>
      </c>
      <c r="T12" s="140">
        <v>42431</v>
      </c>
      <c r="U12" s="141">
        <v>11160000</v>
      </c>
      <c r="V12" s="137">
        <v>80</v>
      </c>
      <c r="W12" s="140">
        <v>42433</v>
      </c>
      <c r="X12" s="141">
        <v>11160000</v>
      </c>
      <c r="Y12" s="149" t="s">
        <v>433</v>
      </c>
      <c r="Z12" s="199" t="s">
        <v>212</v>
      </c>
      <c r="AA12" s="150" t="s">
        <v>386</v>
      </c>
      <c r="AB12" s="62" t="s">
        <v>387</v>
      </c>
      <c r="AC12" s="128" t="s">
        <v>388</v>
      </c>
      <c r="AD12" s="129">
        <v>42432</v>
      </c>
      <c r="AE12" s="185" t="s">
        <v>521</v>
      </c>
      <c r="AF12" s="58"/>
      <c r="AG12" s="58"/>
      <c r="AH12" s="209"/>
      <c r="AI12" s="209">
        <v>42118</v>
      </c>
      <c r="AJ12" s="5">
        <v>180</v>
      </c>
      <c r="AK12" s="59">
        <v>42300</v>
      </c>
      <c r="AL12" s="58"/>
      <c r="AM12" s="58"/>
      <c r="AN12" s="64"/>
      <c r="AO12" s="58"/>
      <c r="AP12" s="58"/>
      <c r="AQ12" s="58"/>
      <c r="AR12" s="58"/>
      <c r="AS12" s="58"/>
      <c r="AT12" s="58"/>
      <c r="AU12" s="58"/>
      <c r="AV12" s="58"/>
      <c r="AW12" s="58"/>
      <c r="AX12" s="58"/>
      <c r="AY12" s="58"/>
      <c r="AZ12" s="58"/>
      <c r="BA12" s="58"/>
      <c r="BB12" s="2" t="s">
        <v>409</v>
      </c>
      <c r="BC12" s="62" t="s">
        <v>292</v>
      </c>
      <c r="BD12" s="63">
        <v>19259343</v>
      </c>
      <c r="BE12" s="2" t="s">
        <v>409</v>
      </c>
      <c r="BF12" s="131"/>
      <c r="BG12" s="64"/>
      <c r="BH12" s="132"/>
      <c r="BI12" s="70"/>
      <c r="BJ12" s="58"/>
      <c r="BK12" s="4"/>
      <c r="BL12" s="133"/>
      <c r="BM12" s="65" t="s">
        <v>457</v>
      </c>
      <c r="BN12" s="66"/>
    </row>
    <row r="13" spans="1:67" s="144" customFormat="1" ht="181.5" customHeight="1" x14ac:dyDescent="0.2">
      <c r="A13" s="108" t="s">
        <v>503</v>
      </c>
      <c r="B13" s="109" t="s">
        <v>537</v>
      </c>
      <c r="C13" s="109" t="s">
        <v>538</v>
      </c>
      <c r="D13" s="2" t="s">
        <v>539</v>
      </c>
      <c r="E13" s="2" t="s">
        <v>540</v>
      </c>
      <c r="F13" s="193" t="s">
        <v>379</v>
      </c>
      <c r="G13" s="67" t="s">
        <v>541</v>
      </c>
      <c r="H13" s="135">
        <v>1931400</v>
      </c>
      <c r="I13" s="67" t="s">
        <v>541</v>
      </c>
      <c r="J13" s="56">
        <v>900917626</v>
      </c>
      <c r="K13" s="137">
        <v>1</v>
      </c>
      <c r="L13" s="67" t="s">
        <v>542</v>
      </c>
      <c r="M13" s="65" t="s">
        <v>543</v>
      </c>
      <c r="N13" s="69">
        <v>5712565899</v>
      </c>
      <c r="O13" s="128"/>
      <c r="P13" s="213" t="s">
        <v>544</v>
      </c>
      <c r="Q13" s="214" t="s">
        <v>545</v>
      </c>
      <c r="R13" s="137">
        <v>1</v>
      </c>
      <c r="S13" s="137">
        <v>123</v>
      </c>
      <c r="T13" s="215">
        <v>42436</v>
      </c>
      <c r="U13" s="141">
        <v>1931400</v>
      </c>
      <c r="V13" s="64">
        <v>81</v>
      </c>
      <c r="W13" s="58">
        <v>42436</v>
      </c>
      <c r="X13" s="141">
        <v>1931400</v>
      </c>
      <c r="Y13" s="142" t="s">
        <v>92</v>
      </c>
      <c r="Z13" s="199" t="s">
        <v>202</v>
      </c>
      <c r="AA13" s="200">
        <v>776</v>
      </c>
      <c r="AB13" s="201" t="s">
        <v>512</v>
      </c>
      <c r="AC13" s="128" t="s">
        <v>388</v>
      </c>
      <c r="AD13" s="58">
        <v>42436</v>
      </c>
      <c r="AE13" s="58" t="s">
        <v>546</v>
      </c>
      <c r="AF13" s="58" t="s">
        <v>420</v>
      </c>
      <c r="AG13" s="58" t="s">
        <v>420</v>
      </c>
      <c r="AH13" s="58" t="s">
        <v>386</v>
      </c>
      <c r="AI13" s="58">
        <v>42437</v>
      </c>
      <c r="AJ13" s="5">
        <v>30</v>
      </c>
      <c r="AK13" s="59">
        <v>42467</v>
      </c>
      <c r="AL13" s="58"/>
      <c r="AM13" s="58"/>
      <c r="AN13" s="64"/>
      <c r="AO13" s="58"/>
      <c r="AP13" s="58"/>
      <c r="AQ13" s="58"/>
      <c r="AR13" s="58"/>
      <c r="AS13" s="58"/>
      <c r="AT13" s="58"/>
      <c r="AU13" s="58"/>
      <c r="AV13" s="58"/>
      <c r="AW13" s="58"/>
      <c r="AX13" s="58"/>
      <c r="AY13" s="58"/>
      <c r="AZ13" s="58"/>
      <c r="BA13" s="58"/>
      <c r="BB13" s="68" t="s">
        <v>547</v>
      </c>
      <c r="BC13" s="62" t="s">
        <v>303</v>
      </c>
      <c r="BD13" s="63">
        <v>51950018</v>
      </c>
      <c r="BE13" s="143" t="s">
        <v>91</v>
      </c>
      <c r="BF13" s="131"/>
      <c r="BG13" s="64"/>
      <c r="BH13" s="132"/>
      <c r="BI13" s="70"/>
      <c r="BJ13" s="58"/>
      <c r="BK13" s="4"/>
      <c r="BL13" s="133"/>
      <c r="BM13" s="65" t="s">
        <v>457</v>
      </c>
      <c r="BN13" s="66"/>
      <c r="BO13" s="216"/>
    </row>
    <row r="14" spans="1:67" s="134" customFormat="1" ht="89.25" x14ac:dyDescent="0.2">
      <c r="A14" s="229" t="s">
        <v>590</v>
      </c>
      <c r="B14" s="108" t="s">
        <v>591</v>
      </c>
      <c r="C14" s="230" t="s">
        <v>592</v>
      </c>
      <c r="D14" s="230" t="s">
        <v>593</v>
      </c>
      <c r="E14" s="2" t="s">
        <v>30</v>
      </c>
      <c r="F14" s="193" t="s">
        <v>594</v>
      </c>
      <c r="G14" s="67" t="s">
        <v>399</v>
      </c>
      <c r="H14" s="135">
        <v>2304656</v>
      </c>
      <c r="I14" s="67" t="s">
        <v>400</v>
      </c>
      <c r="J14" s="231">
        <v>860506842</v>
      </c>
      <c r="K14" s="137">
        <v>8</v>
      </c>
      <c r="L14" s="67" t="s">
        <v>595</v>
      </c>
      <c r="M14" s="65" t="s">
        <v>596</v>
      </c>
      <c r="N14" s="138">
        <v>6230317</v>
      </c>
      <c r="O14" s="128"/>
      <c r="P14" s="139" t="s">
        <v>445</v>
      </c>
      <c r="Q14" s="62" t="s">
        <v>597</v>
      </c>
      <c r="R14" s="137">
        <v>1</v>
      </c>
      <c r="S14" s="137">
        <v>153</v>
      </c>
      <c r="T14" s="140">
        <v>42461</v>
      </c>
      <c r="U14" s="135">
        <v>2304656</v>
      </c>
      <c r="V14" s="137">
        <v>128</v>
      </c>
      <c r="W14" s="232">
        <v>42464</v>
      </c>
      <c r="X14" s="135">
        <v>2304656</v>
      </c>
      <c r="Y14" s="142" t="s">
        <v>92</v>
      </c>
      <c r="Z14" s="199" t="s">
        <v>202</v>
      </c>
      <c r="AA14" s="150">
        <v>776</v>
      </c>
      <c r="AB14" s="201" t="s">
        <v>512</v>
      </c>
      <c r="AC14" s="128" t="s">
        <v>388</v>
      </c>
      <c r="AD14" s="129">
        <v>42461</v>
      </c>
      <c r="AE14" s="58" t="s">
        <v>598</v>
      </c>
      <c r="AF14" s="58"/>
      <c r="AG14" s="58"/>
      <c r="AH14" s="58"/>
      <c r="AI14" s="58">
        <v>42465</v>
      </c>
      <c r="AJ14" s="5">
        <v>120</v>
      </c>
      <c r="AK14" s="58">
        <v>42586</v>
      </c>
      <c r="AL14" s="58"/>
      <c r="AM14" s="58"/>
      <c r="AN14" s="64"/>
      <c r="AO14" s="58"/>
      <c r="AP14" s="58"/>
      <c r="AQ14" s="58"/>
      <c r="AR14" s="58"/>
      <c r="AS14" s="58"/>
      <c r="AT14" s="58"/>
      <c r="AU14" s="58"/>
      <c r="AV14" s="58"/>
      <c r="AW14" s="58"/>
      <c r="AX14" s="58"/>
      <c r="AY14" s="58"/>
      <c r="AZ14" s="58"/>
      <c r="BA14" s="58"/>
      <c r="BB14" s="71" t="s">
        <v>448</v>
      </c>
      <c r="BC14" s="67" t="s">
        <v>449</v>
      </c>
      <c r="BD14" s="146">
        <v>19447276</v>
      </c>
      <c r="BE14" s="71" t="s">
        <v>138</v>
      </c>
      <c r="BF14" s="132"/>
      <c r="BG14" s="64"/>
      <c r="BH14" s="233"/>
      <c r="BI14" s="64"/>
      <c r="BJ14" s="58"/>
      <c r="BK14" s="4"/>
      <c r="BL14" s="133"/>
      <c r="BM14" s="67" t="s">
        <v>599</v>
      </c>
      <c r="BN14" s="66"/>
    </row>
    <row r="15" spans="1:67" s="134" customFormat="1" ht="229.5" x14ac:dyDescent="0.2">
      <c r="A15" s="229" t="s">
        <v>590</v>
      </c>
      <c r="B15" s="109" t="s">
        <v>537</v>
      </c>
      <c r="C15" s="6" t="s">
        <v>600</v>
      </c>
      <c r="D15" s="234" t="s">
        <v>601</v>
      </c>
      <c r="E15" s="2" t="s">
        <v>540</v>
      </c>
      <c r="F15" s="193" t="s">
        <v>379</v>
      </c>
      <c r="G15" s="67" t="s">
        <v>541</v>
      </c>
      <c r="H15" s="135">
        <v>1500000</v>
      </c>
      <c r="I15" s="67" t="s">
        <v>541</v>
      </c>
      <c r="J15" s="56">
        <v>900917626</v>
      </c>
      <c r="K15" s="137">
        <v>1</v>
      </c>
      <c r="L15" s="67" t="s">
        <v>542</v>
      </c>
      <c r="M15" s="65" t="s">
        <v>543</v>
      </c>
      <c r="N15" s="69">
        <v>5712565899</v>
      </c>
      <c r="O15" s="128"/>
      <c r="P15" s="213" t="s">
        <v>544</v>
      </c>
      <c r="Q15" s="214" t="s">
        <v>545</v>
      </c>
      <c r="R15" s="137">
        <v>1</v>
      </c>
      <c r="S15" s="137">
        <v>189</v>
      </c>
      <c r="T15" s="215">
        <v>42466</v>
      </c>
      <c r="U15" s="141">
        <v>1500000</v>
      </c>
      <c r="V15" s="64">
        <v>135</v>
      </c>
      <c r="W15" s="58">
        <v>42467</v>
      </c>
      <c r="X15" s="135">
        <v>1500000</v>
      </c>
      <c r="Y15" s="142" t="s">
        <v>92</v>
      </c>
      <c r="Z15" s="199" t="s">
        <v>202</v>
      </c>
      <c r="AA15" s="200">
        <v>776</v>
      </c>
      <c r="AB15" s="201" t="s">
        <v>512</v>
      </c>
      <c r="AC15" s="128" t="s">
        <v>388</v>
      </c>
      <c r="AD15" s="58">
        <v>42467</v>
      </c>
      <c r="AE15" s="58" t="s">
        <v>602</v>
      </c>
      <c r="AF15" s="58"/>
      <c r="AG15" s="58"/>
      <c r="AH15" s="58"/>
      <c r="AI15" s="58" t="s">
        <v>386</v>
      </c>
      <c r="AJ15" s="5" t="s">
        <v>386</v>
      </c>
      <c r="AK15" s="59" t="s">
        <v>386</v>
      </c>
      <c r="AL15" s="58"/>
      <c r="AM15" s="58"/>
      <c r="AN15" s="64"/>
      <c r="AO15" s="58"/>
      <c r="AP15" s="58"/>
      <c r="AQ15" s="58"/>
      <c r="AR15" s="58"/>
      <c r="AS15" s="58"/>
      <c r="AT15" s="58"/>
      <c r="AU15" s="58"/>
      <c r="AV15" s="58"/>
      <c r="AW15" s="58"/>
      <c r="AX15" s="58"/>
      <c r="AY15" s="58"/>
      <c r="AZ15" s="58"/>
      <c r="BA15" s="58"/>
      <c r="BB15" s="68" t="s">
        <v>547</v>
      </c>
      <c r="BC15" s="62" t="s">
        <v>303</v>
      </c>
      <c r="BD15" s="63">
        <v>51950018</v>
      </c>
      <c r="BE15" s="143" t="s">
        <v>91</v>
      </c>
      <c r="BF15" s="132"/>
      <c r="BG15" s="64"/>
      <c r="BH15" s="233"/>
      <c r="BI15" s="64"/>
      <c r="BJ15" s="58"/>
      <c r="BK15" s="4"/>
      <c r="BL15" s="133"/>
      <c r="BM15" s="67"/>
      <c r="BN15" s="66"/>
    </row>
    <row r="16" spans="1:67" s="134" customFormat="1" ht="89.25" x14ac:dyDescent="0.2">
      <c r="A16" s="229" t="s">
        <v>590</v>
      </c>
      <c r="B16" s="236" t="s">
        <v>603</v>
      </c>
      <c r="C16" s="192" t="s">
        <v>604</v>
      </c>
      <c r="D16" s="192" t="s">
        <v>605</v>
      </c>
      <c r="E16" s="2" t="s">
        <v>606</v>
      </c>
      <c r="F16" s="2" t="s">
        <v>606</v>
      </c>
      <c r="G16" s="67" t="s">
        <v>399</v>
      </c>
      <c r="H16" s="7">
        <v>5000000</v>
      </c>
      <c r="I16" s="67" t="s">
        <v>400</v>
      </c>
      <c r="J16" s="237">
        <v>899999115</v>
      </c>
      <c r="K16" s="152">
        <v>8</v>
      </c>
      <c r="L16" s="238" t="s">
        <v>607</v>
      </c>
      <c r="M16" s="65" t="s">
        <v>608</v>
      </c>
      <c r="N16" s="151">
        <v>2422000</v>
      </c>
      <c r="O16" s="139">
        <v>0</v>
      </c>
      <c r="P16" s="188" t="s">
        <v>609</v>
      </c>
      <c r="Q16" s="67" t="s">
        <v>610</v>
      </c>
      <c r="R16" s="137">
        <v>1</v>
      </c>
      <c r="S16" s="109">
        <v>74</v>
      </c>
      <c r="T16" s="198">
        <v>42422</v>
      </c>
      <c r="U16" s="135">
        <v>5000000</v>
      </c>
      <c r="V16" s="109">
        <v>180</v>
      </c>
      <c r="W16" s="58">
        <v>42488</v>
      </c>
      <c r="X16" s="135">
        <v>5000000</v>
      </c>
      <c r="Y16" s="142" t="s">
        <v>92</v>
      </c>
      <c r="Z16" s="199" t="s">
        <v>202</v>
      </c>
      <c r="AA16" s="200">
        <v>776</v>
      </c>
      <c r="AB16" s="201" t="s">
        <v>512</v>
      </c>
      <c r="AC16" s="128" t="s">
        <v>388</v>
      </c>
      <c r="AD16" s="58">
        <v>42482</v>
      </c>
      <c r="AE16" s="199" t="s">
        <v>611</v>
      </c>
      <c r="AF16" s="58" t="s">
        <v>612</v>
      </c>
      <c r="AG16" s="58"/>
      <c r="AH16" s="59"/>
      <c r="AI16" s="59" t="s">
        <v>386</v>
      </c>
      <c r="AJ16" s="5" t="s">
        <v>386</v>
      </c>
      <c r="AK16" s="59" t="s">
        <v>386</v>
      </c>
      <c r="AL16" s="58"/>
      <c r="AM16" s="58"/>
      <c r="AN16" s="64"/>
      <c r="AO16" s="58"/>
      <c r="AP16" s="58"/>
      <c r="AQ16" s="58"/>
      <c r="AR16" s="58"/>
      <c r="AS16" s="58"/>
      <c r="AT16" s="58"/>
      <c r="AU16" s="58"/>
      <c r="AV16" s="58"/>
      <c r="AW16" s="58"/>
      <c r="AX16" s="58"/>
      <c r="AY16" s="58"/>
      <c r="AZ16" s="58"/>
      <c r="BA16" s="58"/>
      <c r="BB16" s="68" t="s">
        <v>547</v>
      </c>
      <c r="BC16" s="62" t="s">
        <v>303</v>
      </c>
      <c r="BD16" s="63">
        <v>51950018</v>
      </c>
      <c r="BE16" s="143" t="s">
        <v>91</v>
      </c>
      <c r="BF16" s="132"/>
      <c r="BG16" s="64"/>
      <c r="BH16" s="233"/>
      <c r="BI16" s="64"/>
      <c r="BJ16" s="58"/>
      <c r="BK16" s="4"/>
      <c r="BL16" s="133"/>
      <c r="BM16" s="67"/>
      <c r="BN16" s="66"/>
    </row>
    <row r="17" spans="1:67" s="134" customFormat="1" ht="70.5" customHeight="1" x14ac:dyDescent="0.2">
      <c r="A17" s="229" t="s">
        <v>888</v>
      </c>
      <c r="B17" s="469" t="s">
        <v>889</v>
      </c>
      <c r="C17" s="2" t="s">
        <v>890</v>
      </c>
      <c r="D17" s="2" t="s">
        <v>891</v>
      </c>
      <c r="E17" s="2" t="s">
        <v>892</v>
      </c>
      <c r="F17" s="193" t="s">
        <v>893</v>
      </c>
      <c r="G17" s="67" t="s">
        <v>399</v>
      </c>
      <c r="H17" s="470">
        <v>46000000</v>
      </c>
      <c r="I17" s="67" t="s">
        <v>399</v>
      </c>
      <c r="J17" s="145" t="s">
        <v>894</v>
      </c>
      <c r="K17" s="137">
        <v>9</v>
      </c>
      <c r="L17" s="471" t="s">
        <v>895</v>
      </c>
      <c r="M17" s="65" t="s">
        <v>896</v>
      </c>
      <c r="N17" s="151">
        <v>3440606</v>
      </c>
      <c r="O17" s="472" t="s">
        <v>897</v>
      </c>
      <c r="P17" s="473" t="s">
        <v>609</v>
      </c>
      <c r="Q17" s="474" t="s">
        <v>898</v>
      </c>
      <c r="R17" s="475">
        <v>1</v>
      </c>
      <c r="S17" s="197">
        <v>358</v>
      </c>
      <c r="T17" s="198">
        <v>42562</v>
      </c>
      <c r="U17" s="135" t="s">
        <v>1009</v>
      </c>
      <c r="V17" s="197">
        <v>326</v>
      </c>
      <c r="W17" s="198">
        <v>42564</v>
      </c>
      <c r="X17" s="135" t="s">
        <v>1008</v>
      </c>
      <c r="Y17" s="197" t="s">
        <v>899</v>
      </c>
      <c r="Z17" s="197" t="s">
        <v>900</v>
      </c>
      <c r="AA17" s="150" t="s">
        <v>273</v>
      </c>
      <c r="AB17" s="62" t="s">
        <v>387</v>
      </c>
      <c r="AC17" s="128" t="s">
        <v>388</v>
      </c>
      <c r="AD17" s="476">
        <v>42563</v>
      </c>
      <c r="AE17" s="477" t="s">
        <v>901</v>
      </c>
      <c r="AF17" s="59">
        <v>42573</v>
      </c>
      <c r="AG17" s="59">
        <v>42573</v>
      </c>
      <c r="AH17" s="184" t="s">
        <v>273</v>
      </c>
      <c r="AI17" s="184" t="s">
        <v>902</v>
      </c>
      <c r="AJ17" s="478">
        <v>60</v>
      </c>
      <c r="AK17" s="479">
        <v>42691</v>
      </c>
      <c r="AL17" s="58"/>
      <c r="AM17" s="58"/>
      <c r="AN17" s="64"/>
      <c r="AO17" s="61"/>
      <c r="AP17" s="58"/>
      <c r="AQ17" s="480"/>
      <c r="AR17" s="197"/>
      <c r="AS17" s="58"/>
      <c r="AT17" s="135"/>
      <c r="AU17" s="64"/>
      <c r="AV17" s="58"/>
      <c r="AW17" s="481"/>
      <c r="AX17" s="204"/>
      <c r="AY17" s="482"/>
      <c r="AZ17" s="206"/>
      <c r="BA17" s="206"/>
      <c r="BB17" s="186" t="s">
        <v>448</v>
      </c>
      <c r="BC17" s="2" t="s">
        <v>903</v>
      </c>
      <c r="BD17" s="146">
        <v>19447276</v>
      </c>
      <c r="BE17" s="68" t="s">
        <v>904</v>
      </c>
      <c r="BF17" s="132"/>
      <c r="BG17" s="64"/>
      <c r="BH17" s="233"/>
      <c r="BI17" s="64"/>
      <c r="BJ17" s="58"/>
      <c r="BK17" s="4"/>
      <c r="BL17" s="133"/>
      <c r="BM17" s="67" t="s">
        <v>905</v>
      </c>
    </row>
    <row r="18" spans="1:67" s="500" customFormat="1" ht="70.5" customHeight="1" x14ac:dyDescent="0.2">
      <c r="A18" s="229" t="s">
        <v>888</v>
      </c>
      <c r="B18" s="469" t="s">
        <v>603</v>
      </c>
      <c r="C18" s="192" t="s">
        <v>906</v>
      </c>
      <c r="D18" s="192" t="s">
        <v>907</v>
      </c>
      <c r="E18" s="2" t="s">
        <v>606</v>
      </c>
      <c r="F18" s="2" t="s">
        <v>606</v>
      </c>
      <c r="G18" s="67" t="s">
        <v>399</v>
      </c>
      <c r="H18" s="470">
        <v>18659064</v>
      </c>
      <c r="I18" s="67" t="s">
        <v>400</v>
      </c>
      <c r="J18" s="237">
        <v>899999115</v>
      </c>
      <c r="K18" s="152">
        <v>8</v>
      </c>
      <c r="L18" s="238" t="s">
        <v>607</v>
      </c>
      <c r="M18" s="65" t="s">
        <v>608</v>
      </c>
      <c r="N18" s="151">
        <v>2422000</v>
      </c>
      <c r="O18" s="483" t="s">
        <v>908</v>
      </c>
      <c r="P18" s="188" t="s">
        <v>609</v>
      </c>
      <c r="Q18" s="67" t="s">
        <v>610</v>
      </c>
      <c r="R18" s="475">
        <v>1</v>
      </c>
      <c r="S18" s="197">
        <v>380</v>
      </c>
      <c r="T18" s="198">
        <v>42576</v>
      </c>
      <c r="U18" s="135">
        <v>18659064</v>
      </c>
      <c r="V18" s="197">
        <v>346</v>
      </c>
      <c r="W18" s="198">
        <v>42579</v>
      </c>
      <c r="X18" s="135">
        <v>774180</v>
      </c>
      <c r="Y18" s="197" t="s">
        <v>909</v>
      </c>
      <c r="Z18" s="197" t="s">
        <v>910</v>
      </c>
      <c r="AA18" s="109">
        <v>1194</v>
      </c>
      <c r="AB18" s="201" t="s">
        <v>512</v>
      </c>
      <c r="AC18" s="128" t="s">
        <v>388</v>
      </c>
      <c r="AD18" s="58">
        <v>42576</v>
      </c>
      <c r="AE18" s="199" t="s">
        <v>611</v>
      </c>
      <c r="AF18" s="58" t="s">
        <v>612</v>
      </c>
      <c r="AG18" s="59" t="s">
        <v>386</v>
      </c>
      <c r="AH18" s="59" t="s">
        <v>386</v>
      </c>
      <c r="AI18" s="479">
        <v>42580</v>
      </c>
      <c r="AJ18" s="5">
        <v>90</v>
      </c>
      <c r="AK18" s="479">
        <v>42671</v>
      </c>
      <c r="AL18" s="484"/>
      <c r="AM18" s="484"/>
      <c r="AN18" s="485"/>
      <c r="AO18" s="486"/>
      <c r="AP18" s="484"/>
      <c r="AQ18" s="487"/>
      <c r="AR18" s="488"/>
      <c r="AS18" s="484"/>
      <c r="AT18" s="489"/>
      <c r="AU18" s="485"/>
      <c r="AV18" s="484"/>
      <c r="AW18" s="490"/>
      <c r="AX18" s="491"/>
      <c r="AY18" s="492"/>
      <c r="AZ18" s="493"/>
      <c r="BA18" s="493"/>
      <c r="BB18" s="68" t="s">
        <v>911</v>
      </c>
      <c r="BC18" s="62" t="s">
        <v>912</v>
      </c>
      <c r="BD18" s="63">
        <v>11257577</v>
      </c>
      <c r="BE18" s="143" t="s">
        <v>91</v>
      </c>
      <c r="BF18" s="494"/>
      <c r="BG18" s="495"/>
      <c r="BH18" s="495"/>
      <c r="BI18" s="495"/>
      <c r="BJ18" s="495"/>
      <c r="BK18" s="496"/>
      <c r="BL18" s="497"/>
      <c r="BM18" s="498" t="s">
        <v>913</v>
      </c>
      <c r="BN18" s="499"/>
      <c r="BO18" s="499"/>
    </row>
    <row r="19" spans="1:67" s="134" customFormat="1" ht="38.25" x14ac:dyDescent="0.2">
      <c r="A19" s="229"/>
      <c r="B19" s="236"/>
      <c r="C19" s="192"/>
      <c r="D19" s="192"/>
      <c r="E19" s="2"/>
      <c r="F19" s="2"/>
      <c r="G19" s="239" t="s">
        <v>914</v>
      </c>
      <c r="H19" s="240">
        <f>SUM(H6:H18)</f>
        <v>436420801</v>
      </c>
      <c r="I19" s="67"/>
      <c r="J19" s="237"/>
      <c r="K19" s="152"/>
      <c r="L19" s="238"/>
      <c r="M19" s="65"/>
      <c r="N19" s="151"/>
      <c r="O19" s="139"/>
      <c r="P19" s="188"/>
      <c r="Q19" s="67"/>
      <c r="R19" s="137"/>
      <c r="S19" s="109"/>
      <c r="T19" s="198"/>
      <c r="U19" s="135"/>
      <c r="V19" s="109"/>
      <c r="W19" s="58"/>
      <c r="X19" s="135"/>
      <c r="Y19" s="142"/>
      <c r="Z19" s="199"/>
      <c r="AA19" s="200"/>
      <c r="AB19" s="201"/>
      <c r="AC19" s="128"/>
      <c r="AD19" s="235"/>
      <c r="AE19" s="199"/>
      <c r="AF19" s="58"/>
      <c r="AG19" s="58"/>
      <c r="AH19" s="59"/>
      <c r="AI19" s="59"/>
      <c r="AJ19" s="5"/>
      <c r="AK19" s="59"/>
      <c r="AL19" s="58"/>
      <c r="AM19" s="58"/>
      <c r="AN19" s="64"/>
      <c r="AO19" s="58"/>
      <c r="AP19" s="58"/>
      <c r="AQ19" s="58"/>
      <c r="AR19" s="58"/>
      <c r="AS19" s="58"/>
      <c r="AT19" s="58"/>
      <c r="AU19" s="58"/>
      <c r="AV19" s="58"/>
      <c r="AW19" s="58"/>
      <c r="AX19" s="58"/>
      <c r="AY19" s="58"/>
      <c r="AZ19" s="58"/>
      <c r="BA19" s="58"/>
      <c r="BB19" s="68"/>
      <c r="BC19" s="62"/>
      <c r="BD19" s="63"/>
      <c r="BE19" s="143"/>
      <c r="BF19" s="132"/>
      <c r="BG19" s="64"/>
      <c r="BH19" s="233"/>
      <c r="BI19" s="64"/>
      <c r="BJ19" s="58"/>
      <c r="BK19" s="4"/>
      <c r="BL19" s="133"/>
      <c r="BM19" s="67"/>
      <c r="BN19" s="66"/>
    </row>
    <row r="20" spans="1:67" x14ac:dyDescent="0.2">
      <c r="H20" s="153"/>
    </row>
    <row r="21" spans="1:67" x14ac:dyDescent="0.2">
      <c r="U21" s="599"/>
    </row>
    <row r="22" spans="1:67" x14ac:dyDescent="0.2">
      <c r="AC22" s="502"/>
    </row>
    <row r="23" spans="1:67" x14ac:dyDescent="0.2">
      <c r="Z23" s="502"/>
      <c r="AA23" s="503"/>
      <c r="AB23" s="503"/>
      <c r="AC23" s="502"/>
    </row>
    <row r="24" spans="1:67" x14ac:dyDescent="0.2">
      <c r="G24" s="501"/>
      <c r="Z24" s="502"/>
      <c r="AA24" s="503"/>
      <c r="AB24" s="503"/>
      <c r="AC24" s="502"/>
    </row>
    <row r="25" spans="1:67" x14ac:dyDescent="0.2">
      <c r="Z25" s="502"/>
      <c r="AC25" s="503"/>
    </row>
    <row r="26" spans="1:67" x14ac:dyDescent="0.2">
      <c r="Z26" s="503"/>
      <c r="AA26" s="503"/>
      <c r="AC26" s="503"/>
    </row>
    <row r="27" spans="1:67" x14ac:dyDescent="0.2">
      <c r="Z27" s="503"/>
      <c r="AA27" s="503"/>
      <c r="AC27" s="502"/>
    </row>
    <row r="28" spans="1:67" x14ac:dyDescent="0.2">
      <c r="Z28" s="502"/>
      <c r="AA28" s="503"/>
      <c r="AC28" s="502"/>
    </row>
    <row r="29" spans="1:67" x14ac:dyDescent="0.2">
      <c r="Z29" s="502"/>
      <c r="AC29" s="503"/>
    </row>
    <row r="30" spans="1:67" x14ac:dyDescent="0.2">
      <c r="Z30" s="502"/>
    </row>
    <row r="31" spans="1:67" x14ac:dyDescent="0.2">
      <c r="Z31" s="503"/>
    </row>
    <row r="32" spans="1:67" x14ac:dyDescent="0.2">
      <c r="Z32" s="502"/>
    </row>
    <row r="33" spans="26:26" x14ac:dyDescent="0.2">
      <c r="Z33" s="502"/>
    </row>
  </sheetData>
  <mergeCells count="45">
    <mergeCell ref="F4:F5"/>
    <mergeCell ref="G4:G5"/>
    <mergeCell ref="H4:H5"/>
    <mergeCell ref="S1:AD1"/>
    <mergeCell ref="S2:AD2"/>
    <mergeCell ref="B3:H3"/>
    <mergeCell ref="S3:AD3"/>
    <mergeCell ref="A4:A5"/>
    <mergeCell ref="B4:B5"/>
    <mergeCell ref="C4:C5"/>
    <mergeCell ref="D4:D5"/>
    <mergeCell ref="E4:E5"/>
    <mergeCell ref="AG4:AG5"/>
    <mergeCell ref="J4:L4"/>
    <mergeCell ref="M4:P4"/>
    <mergeCell ref="Q4:Q5"/>
    <mergeCell ref="R4:R5"/>
    <mergeCell ref="S4:U4"/>
    <mergeCell ref="V4:AA4"/>
    <mergeCell ref="AB4:AB5"/>
    <mergeCell ref="AC4:AC5"/>
    <mergeCell ref="AD4:AD5"/>
    <mergeCell ref="AE4:AE5"/>
    <mergeCell ref="AF4:AF5"/>
    <mergeCell ref="AI4:AI5"/>
    <mergeCell ref="AJ4:AJ5"/>
    <mergeCell ref="AK4:AK5"/>
    <mergeCell ref="AL4:AN4"/>
    <mergeCell ref="AO4:AO5"/>
    <mergeCell ref="BN4:BN5"/>
    <mergeCell ref="B1:M1"/>
    <mergeCell ref="B2:M2"/>
    <mergeCell ref="BC4:BD4"/>
    <mergeCell ref="BE4:BE5"/>
    <mergeCell ref="BF4:BJ4"/>
    <mergeCell ref="BK4:BK5"/>
    <mergeCell ref="BL4:BL5"/>
    <mergeCell ref="BM4:BM5"/>
    <mergeCell ref="AP4:AQ4"/>
    <mergeCell ref="AR4:AT4"/>
    <mergeCell ref="AU4:AX4"/>
    <mergeCell ref="AY4:AY5"/>
    <mergeCell ref="AZ4:BA4"/>
    <mergeCell ref="BB4:BB5"/>
    <mergeCell ref="AH4:AH5"/>
  </mergeCells>
  <dataValidations count="3">
    <dataValidation type="date" allowBlank="1" showInputMessage="1" showErrorMessage="1" sqref="AH12:AI12 AK17">
      <formula1>1</formula1>
      <formula2>402133</formula2>
    </dataValidation>
    <dataValidation type="whole" allowBlank="1" showInputMessage="1" showErrorMessage="1" sqref="H17:H18">
      <formula1>0</formula1>
      <formula2>9.99999999999999E+31</formula2>
    </dataValidation>
    <dataValidation type="textLength" allowBlank="1" showInputMessage="1" showErrorMessage="1" sqref="O17">
      <formula1>0</formula1>
      <formula2>50</formula2>
    </dataValidation>
  </dataValidations>
  <hyperlinks>
    <hyperlink ref="O11" r:id="rId1"/>
    <hyperlink ref="O17" r:id="rId2"/>
    <hyperlink ref="O18" r:id="rId3"/>
  </hyperlinks>
  <pageMargins left="0.7" right="0.7" top="0.75" bottom="0.75" header="0.3" footer="0.3"/>
  <pageSetup orientation="portrait" horizontalDpi="4294967295" verticalDpi="4294967295"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4"/>
  <sheetViews>
    <sheetView zoomScale="85" zoomScaleNormal="85" workbookViewId="0">
      <selection sqref="A1:G1"/>
    </sheetView>
  </sheetViews>
  <sheetFormatPr baseColWidth="10" defaultRowHeight="14.25" x14ac:dyDescent="0.2"/>
  <cols>
    <col min="1" max="1" width="21.140625" style="55" customWidth="1"/>
    <col min="2" max="2" width="50.140625" style="55" customWidth="1"/>
    <col min="3" max="3" width="16.140625" style="55" customWidth="1"/>
    <col min="4" max="4" width="14.85546875" customWidth="1"/>
    <col min="5" max="5" width="14.7109375" customWidth="1"/>
    <col min="6" max="6" width="15" customWidth="1"/>
    <col min="7" max="7" width="32.28515625" customWidth="1"/>
    <col min="9" max="9" width="25.7109375" customWidth="1"/>
  </cols>
  <sheetData>
    <row r="1" spans="1:9" ht="15" x14ac:dyDescent="0.25">
      <c r="A1" s="703" t="s">
        <v>291</v>
      </c>
      <c r="B1" s="704"/>
      <c r="C1" s="704"/>
      <c r="D1" s="704"/>
      <c r="E1" s="704"/>
      <c r="F1" s="704"/>
      <c r="G1" s="704"/>
    </row>
    <row r="2" spans="1:9" ht="15" x14ac:dyDescent="0.25">
      <c r="A2" s="50" t="s">
        <v>796</v>
      </c>
      <c r="B2" s="530"/>
      <c r="C2" s="530"/>
      <c r="D2" s="530"/>
      <c r="E2" s="530"/>
      <c r="F2" s="530"/>
      <c r="G2" s="530"/>
    </row>
    <row r="3" spans="1:9" ht="15" customHeight="1" x14ac:dyDescent="0.2">
      <c r="A3" s="709" t="s">
        <v>925</v>
      </c>
      <c r="B3" s="710"/>
      <c r="C3" s="710"/>
      <c r="D3" s="710"/>
      <c r="E3" s="710"/>
      <c r="F3" s="710"/>
      <c r="G3" s="710"/>
    </row>
    <row r="4" spans="1:9" ht="12.75" customHeight="1" x14ac:dyDescent="0.2">
      <c r="A4" s="705" t="s">
        <v>265</v>
      </c>
      <c r="B4" s="706"/>
      <c r="C4" s="706"/>
      <c r="D4" s="706"/>
      <c r="E4" s="706"/>
      <c r="F4" s="706"/>
      <c r="G4" s="706"/>
    </row>
    <row r="5" spans="1:9" ht="33.75" x14ac:dyDescent="0.2">
      <c r="A5" s="51" t="s">
        <v>266</v>
      </c>
      <c r="B5" s="51" t="s">
        <v>267</v>
      </c>
      <c r="C5" s="51" t="s">
        <v>268</v>
      </c>
      <c r="D5" s="51" t="s">
        <v>269</v>
      </c>
      <c r="E5" s="51" t="s">
        <v>270</v>
      </c>
      <c r="F5" s="51" t="s">
        <v>271</v>
      </c>
      <c r="G5" s="51" t="s">
        <v>272</v>
      </c>
    </row>
    <row r="6" spans="1:9" ht="44.25" customHeight="1" x14ac:dyDescent="0.2">
      <c r="A6" s="707" t="s">
        <v>649</v>
      </c>
      <c r="B6" s="532" t="s">
        <v>535</v>
      </c>
      <c r="C6" s="533">
        <v>220024160</v>
      </c>
      <c r="D6" s="533">
        <v>220024160</v>
      </c>
      <c r="E6" s="534">
        <f>+C6-D6</f>
        <v>0</v>
      </c>
      <c r="F6" s="535">
        <v>42459</v>
      </c>
      <c r="G6" s="532" t="s">
        <v>718</v>
      </c>
    </row>
    <row r="7" spans="1:9" ht="48.75" customHeight="1" x14ac:dyDescent="0.2">
      <c r="A7" s="708"/>
      <c r="B7" s="536" t="s">
        <v>241</v>
      </c>
      <c r="C7" s="533">
        <v>429565801</v>
      </c>
      <c r="D7" s="533">
        <v>429565801</v>
      </c>
      <c r="E7" s="534">
        <f t="shared" ref="E7:E15" si="0">+C7-D7</f>
        <v>0</v>
      </c>
      <c r="F7" s="535">
        <v>42506</v>
      </c>
      <c r="G7" s="532" t="s">
        <v>712</v>
      </c>
    </row>
    <row r="8" spans="1:9" ht="67.5" x14ac:dyDescent="0.2">
      <c r="A8" s="708"/>
      <c r="B8" s="536" t="s">
        <v>651</v>
      </c>
      <c r="C8" s="533">
        <v>40800000</v>
      </c>
      <c r="D8" s="533">
        <v>40800000</v>
      </c>
      <c r="E8" s="534">
        <f t="shared" si="0"/>
        <v>0</v>
      </c>
      <c r="F8" s="535">
        <v>42506</v>
      </c>
      <c r="G8" s="532" t="s">
        <v>727</v>
      </c>
    </row>
    <row r="9" spans="1:9" ht="67.5" x14ac:dyDescent="0.2">
      <c r="A9" s="708"/>
      <c r="B9" s="536" t="s">
        <v>654</v>
      </c>
      <c r="C9" s="533">
        <v>42000000</v>
      </c>
      <c r="D9" s="533">
        <v>42000000</v>
      </c>
      <c r="E9" s="534">
        <f t="shared" si="0"/>
        <v>0</v>
      </c>
      <c r="F9" s="535">
        <v>42506</v>
      </c>
      <c r="G9" s="532" t="s">
        <v>728</v>
      </c>
    </row>
    <row r="10" spans="1:9" ht="89.25" customHeight="1" x14ac:dyDescent="0.2">
      <c r="A10" s="708"/>
      <c r="B10" s="536" t="s">
        <v>644</v>
      </c>
      <c r="C10" s="533">
        <v>40800000</v>
      </c>
      <c r="D10" s="533">
        <v>40800000</v>
      </c>
      <c r="E10" s="534">
        <f t="shared" si="0"/>
        <v>0</v>
      </c>
      <c r="F10" s="535">
        <v>42501</v>
      </c>
      <c r="G10" s="532" t="s">
        <v>729</v>
      </c>
    </row>
    <row r="11" spans="1:9" ht="78.75" x14ac:dyDescent="0.2">
      <c r="A11" s="708"/>
      <c r="B11" s="536" t="s">
        <v>645</v>
      </c>
      <c r="C11" s="533">
        <v>40800000</v>
      </c>
      <c r="D11" s="533">
        <v>40800000</v>
      </c>
      <c r="E11" s="534">
        <f t="shared" si="0"/>
        <v>0</v>
      </c>
      <c r="F11" s="535">
        <v>42501</v>
      </c>
      <c r="G11" s="532" t="s">
        <v>730</v>
      </c>
    </row>
    <row r="12" spans="1:9" ht="56.25" x14ac:dyDescent="0.2">
      <c r="A12" s="708"/>
      <c r="B12" s="536" t="s">
        <v>625</v>
      </c>
      <c r="C12" s="533">
        <v>5000000</v>
      </c>
      <c r="D12" s="537">
        <v>5000000</v>
      </c>
      <c r="E12" s="534">
        <f t="shared" si="0"/>
        <v>0</v>
      </c>
      <c r="F12" s="535">
        <v>42419</v>
      </c>
      <c r="G12" s="532" t="s">
        <v>637</v>
      </c>
    </row>
    <row r="13" spans="1:9" ht="29.25" customHeight="1" x14ac:dyDescent="0.2">
      <c r="A13" s="708"/>
      <c r="B13" s="536" t="s">
        <v>564</v>
      </c>
      <c r="C13" s="538">
        <v>1931400</v>
      </c>
      <c r="D13" s="538">
        <v>1931400</v>
      </c>
      <c r="E13" s="534">
        <f t="shared" si="0"/>
        <v>0</v>
      </c>
      <c r="F13" s="535">
        <v>42436</v>
      </c>
      <c r="G13" s="532" t="s">
        <v>589</v>
      </c>
    </row>
    <row r="14" spans="1:9" ht="135" x14ac:dyDescent="0.2">
      <c r="A14" s="708"/>
      <c r="B14" s="536" t="s">
        <v>564</v>
      </c>
      <c r="C14" s="538">
        <v>1500000</v>
      </c>
      <c r="D14" s="538">
        <v>1500000</v>
      </c>
      <c r="E14" s="534">
        <f t="shared" si="0"/>
        <v>0</v>
      </c>
      <c r="F14" s="535">
        <v>42436</v>
      </c>
      <c r="G14" s="532" t="s">
        <v>636</v>
      </c>
    </row>
    <row r="15" spans="1:9" ht="21.75" customHeight="1" x14ac:dyDescent="0.2">
      <c r="A15" s="547"/>
      <c r="B15" s="548" t="s">
        <v>926</v>
      </c>
      <c r="C15" s="549">
        <f>SUM(C6:C14)</f>
        <v>822421361</v>
      </c>
      <c r="D15" s="549">
        <f>SUM(D6:D14)</f>
        <v>822421361</v>
      </c>
      <c r="E15" s="550">
        <f t="shared" si="0"/>
        <v>0</v>
      </c>
      <c r="F15" s="551"/>
      <c r="G15" s="552">
        <f>+D15/C15</f>
        <v>1</v>
      </c>
      <c r="I15" s="217"/>
    </row>
    <row r="16" spans="1:9" ht="33.75" x14ac:dyDescent="0.2">
      <c r="A16" s="51" t="s">
        <v>266</v>
      </c>
      <c r="B16" s="51" t="s">
        <v>267</v>
      </c>
      <c r="C16" s="51" t="s">
        <v>268</v>
      </c>
      <c r="D16" s="51" t="s">
        <v>269</v>
      </c>
      <c r="E16" s="51" t="s">
        <v>270</v>
      </c>
      <c r="F16" s="51" t="s">
        <v>271</v>
      </c>
      <c r="G16" s="51" t="s">
        <v>272</v>
      </c>
    </row>
    <row r="17" spans="1:7" ht="47.25" customHeight="1" x14ac:dyDescent="0.2">
      <c r="A17" s="707" t="s">
        <v>275</v>
      </c>
      <c r="B17" s="536" t="s">
        <v>527</v>
      </c>
      <c r="C17" s="545">
        <f>576164*4</f>
        <v>2304656</v>
      </c>
      <c r="D17" s="545">
        <f>576164*4</f>
        <v>2304656</v>
      </c>
      <c r="E17" s="534">
        <f>+C17-D17</f>
        <v>0</v>
      </c>
      <c r="F17" s="544">
        <v>42459</v>
      </c>
      <c r="G17" s="531" t="s">
        <v>624</v>
      </c>
    </row>
    <row r="18" spans="1:7" ht="59.25" customHeight="1" x14ac:dyDescent="0.2">
      <c r="A18" s="708"/>
      <c r="B18" s="546" t="s">
        <v>588</v>
      </c>
      <c r="C18" s="543">
        <v>3000000</v>
      </c>
      <c r="D18" s="543">
        <v>3000000</v>
      </c>
      <c r="E18" s="534">
        <f t="shared" ref="E18:E19" si="1">+C18-D18</f>
        <v>0</v>
      </c>
      <c r="F18" s="544">
        <v>42417</v>
      </c>
      <c r="G18" s="531" t="s">
        <v>615</v>
      </c>
    </row>
    <row r="19" spans="1:7" ht="75.75" customHeight="1" x14ac:dyDescent="0.2">
      <c r="A19" s="708"/>
      <c r="B19" s="539" t="s">
        <v>493</v>
      </c>
      <c r="C19" s="537">
        <v>4000000</v>
      </c>
      <c r="D19" s="537">
        <v>4000000</v>
      </c>
      <c r="E19" s="534">
        <f t="shared" si="1"/>
        <v>0</v>
      </c>
      <c r="F19" s="540">
        <v>42431</v>
      </c>
      <c r="G19" s="531" t="s">
        <v>502</v>
      </c>
    </row>
    <row r="20" spans="1:7" ht="28.5" customHeight="1" x14ac:dyDescent="0.2">
      <c r="A20" s="547"/>
      <c r="B20" s="548" t="s">
        <v>665</v>
      </c>
      <c r="C20" s="549">
        <f>SUM(C17:C19)</f>
        <v>9304656</v>
      </c>
      <c r="D20" s="549">
        <f>SUM(D17:D19)</f>
        <v>9304656</v>
      </c>
      <c r="E20" s="550">
        <f>SUM(E17:E19)</f>
        <v>0</v>
      </c>
      <c r="F20" s="551"/>
      <c r="G20" s="552">
        <f>D20/C20</f>
        <v>1</v>
      </c>
    </row>
    <row r="21" spans="1:7" ht="33.75" x14ac:dyDescent="0.2">
      <c r="A21" s="51" t="s">
        <v>266</v>
      </c>
      <c r="B21" s="51" t="s">
        <v>267</v>
      </c>
      <c r="C21" s="51" t="s">
        <v>268</v>
      </c>
      <c r="D21" s="51" t="s">
        <v>274</v>
      </c>
      <c r="E21" s="51" t="s">
        <v>270</v>
      </c>
      <c r="F21" s="51" t="s">
        <v>271</v>
      </c>
      <c r="G21" s="51" t="s">
        <v>272</v>
      </c>
    </row>
    <row r="22" spans="1:7" ht="171" customHeight="1" x14ac:dyDescent="0.2">
      <c r="A22" s="711" t="s">
        <v>276</v>
      </c>
      <c r="B22" s="539" t="s">
        <v>934</v>
      </c>
      <c r="C22" s="537">
        <v>42000000</v>
      </c>
      <c r="D22" s="537">
        <v>42000000</v>
      </c>
      <c r="E22" s="534">
        <f t="shared" ref="E22:E35" si="2">+C22-D22</f>
        <v>0</v>
      </c>
      <c r="F22" s="540">
        <v>42408</v>
      </c>
      <c r="G22" s="531" t="s">
        <v>490</v>
      </c>
    </row>
    <row r="23" spans="1:7" ht="78" customHeight="1" x14ac:dyDescent="0.2">
      <c r="A23" s="712"/>
      <c r="B23" s="539" t="s">
        <v>935</v>
      </c>
      <c r="C23" s="537">
        <v>22400000</v>
      </c>
      <c r="D23" s="537">
        <v>22400000</v>
      </c>
      <c r="E23" s="534">
        <f t="shared" si="2"/>
        <v>0</v>
      </c>
      <c r="F23" s="540">
        <v>42408</v>
      </c>
      <c r="G23" s="531" t="s">
        <v>613</v>
      </c>
    </row>
    <row r="24" spans="1:7" ht="78.75" x14ac:dyDescent="0.2">
      <c r="A24" s="712"/>
      <c r="B24" s="531" t="s">
        <v>936</v>
      </c>
      <c r="C24" s="537">
        <v>12600000</v>
      </c>
      <c r="D24" s="537">
        <v>12600000</v>
      </c>
      <c r="E24" s="534">
        <f t="shared" si="2"/>
        <v>0</v>
      </c>
      <c r="F24" s="540">
        <v>42408</v>
      </c>
      <c r="G24" s="531" t="s">
        <v>465</v>
      </c>
    </row>
    <row r="25" spans="1:7" ht="78.75" x14ac:dyDescent="0.2">
      <c r="A25" s="712"/>
      <c r="B25" s="531" t="s">
        <v>937</v>
      </c>
      <c r="C25" s="537">
        <v>12600000</v>
      </c>
      <c r="D25" s="537">
        <v>12600000</v>
      </c>
      <c r="E25" s="534">
        <f t="shared" si="2"/>
        <v>0</v>
      </c>
      <c r="F25" s="540">
        <v>42408</v>
      </c>
      <c r="G25" s="531" t="s">
        <v>473</v>
      </c>
    </row>
    <row r="26" spans="1:7" ht="78.75" x14ac:dyDescent="0.2">
      <c r="A26" s="712"/>
      <c r="B26" s="531" t="s">
        <v>937</v>
      </c>
      <c r="C26" s="537">
        <v>12600000</v>
      </c>
      <c r="D26" s="537">
        <v>12600000</v>
      </c>
      <c r="E26" s="534">
        <f t="shared" si="2"/>
        <v>0</v>
      </c>
      <c r="F26" s="540">
        <v>42408</v>
      </c>
      <c r="G26" s="531" t="s">
        <v>485</v>
      </c>
    </row>
    <row r="27" spans="1:7" ht="78.75" x14ac:dyDescent="0.2">
      <c r="A27" s="712"/>
      <c r="B27" s="531" t="s">
        <v>937</v>
      </c>
      <c r="C27" s="537">
        <v>12600000</v>
      </c>
      <c r="D27" s="537">
        <v>12600000</v>
      </c>
      <c r="E27" s="534">
        <f t="shared" si="2"/>
        <v>0</v>
      </c>
      <c r="F27" s="540">
        <v>42408</v>
      </c>
      <c r="G27" s="531" t="s">
        <v>486</v>
      </c>
    </row>
    <row r="28" spans="1:7" ht="78.75" x14ac:dyDescent="0.2">
      <c r="A28" s="712"/>
      <c r="B28" s="531" t="s">
        <v>937</v>
      </c>
      <c r="C28" s="537">
        <v>12600000</v>
      </c>
      <c r="D28" s="537">
        <v>12600000</v>
      </c>
      <c r="E28" s="534">
        <f t="shared" si="2"/>
        <v>0</v>
      </c>
      <c r="F28" s="540">
        <v>42408</v>
      </c>
      <c r="G28" s="531" t="s">
        <v>568</v>
      </c>
    </row>
    <row r="29" spans="1:7" ht="111.75" customHeight="1" x14ac:dyDescent="0.2">
      <c r="A29" s="712"/>
      <c r="B29" s="531" t="s">
        <v>936</v>
      </c>
      <c r="C29" s="537">
        <v>10500000</v>
      </c>
      <c r="D29" s="537">
        <v>10500000</v>
      </c>
      <c r="E29" s="534">
        <f t="shared" si="2"/>
        <v>0</v>
      </c>
      <c r="F29" s="540">
        <v>42408</v>
      </c>
      <c r="G29" s="531" t="s">
        <v>523</v>
      </c>
    </row>
    <row r="30" spans="1:7" ht="78.75" x14ac:dyDescent="0.2">
      <c r="A30" s="712"/>
      <c r="B30" s="531" t="s">
        <v>936</v>
      </c>
      <c r="C30" s="537">
        <v>10500000</v>
      </c>
      <c r="D30" s="537">
        <v>10500000</v>
      </c>
      <c r="E30" s="534">
        <f t="shared" si="2"/>
        <v>0</v>
      </c>
      <c r="F30" s="540">
        <v>42408</v>
      </c>
      <c r="G30" s="531" t="s">
        <v>462</v>
      </c>
    </row>
    <row r="31" spans="1:7" ht="123.75" x14ac:dyDescent="0.2">
      <c r="A31" s="712"/>
      <c r="B31" s="531" t="s">
        <v>938</v>
      </c>
      <c r="C31" s="537">
        <v>36000000</v>
      </c>
      <c r="D31" s="537">
        <v>36000000</v>
      </c>
      <c r="E31" s="534">
        <f t="shared" si="2"/>
        <v>0</v>
      </c>
      <c r="F31" s="540">
        <v>42471</v>
      </c>
      <c r="G31" s="531" t="s">
        <v>623</v>
      </c>
    </row>
    <row r="32" spans="1:7" ht="12.75" x14ac:dyDescent="0.2">
      <c r="A32" s="548"/>
      <c r="B32" s="548" t="s">
        <v>664</v>
      </c>
      <c r="C32" s="549">
        <f>SUM(C22:C31)</f>
        <v>184400000</v>
      </c>
      <c r="D32" s="549">
        <f>SUM(D22:D31)</f>
        <v>184400000</v>
      </c>
      <c r="E32" s="550">
        <f>SUM(E22:E31)</f>
        <v>0</v>
      </c>
      <c r="F32" s="551"/>
      <c r="G32" s="552">
        <f>D32/C32</f>
        <v>1</v>
      </c>
    </row>
    <row r="33" spans="1:7" ht="33.75" x14ac:dyDescent="0.2">
      <c r="A33" s="51" t="s">
        <v>266</v>
      </c>
      <c r="B33" s="51" t="s">
        <v>267</v>
      </c>
      <c r="C33" s="51" t="s">
        <v>268</v>
      </c>
      <c r="D33" s="51" t="s">
        <v>274</v>
      </c>
      <c r="E33" s="51" t="s">
        <v>270</v>
      </c>
      <c r="F33" s="51" t="s">
        <v>271</v>
      </c>
      <c r="G33" s="51" t="s">
        <v>272</v>
      </c>
    </row>
    <row r="34" spans="1:7" ht="51" customHeight="1" x14ac:dyDescent="0.2">
      <c r="A34" s="713" t="s">
        <v>656</v>
      </c>
      <c r="B34" s="531" t="s">
        <v>939</v>
      </c>
      <c r="C34" s="537">
        <v>48000000</v>
      </c>
      <c r="D34" s="537">
        <v>48000000</v>
      </c>
      <c r="E34" s="534">
        <f t="shared" si="2"/>
        <v>0</v>
      </c>
      <c r="F34" s="540">
        <v>42506</v>
      </c>
      <c r="G34" s="536" t="s">
        <v>715</v>
      </c>
    </row>
    <row r="35" spans="1:7" ht="135" x14ac:dyDescent="0.2">
      <c r="A35" s="714"/>
      <c r="B35" s="531" t="s">
        <v>939</v>
      </c>
      <c r="C35" s="537">
        <v>48000000</v>
      </c>
      <c r="D35" s="537">
        <v>48000000</v>
      </c>
      <c r="E35" s="534">
        <f t="shared" si="2"/>
        <v>0</v>
      </c>
      <c r="F35" s="540">
        <v>42506</v>
      </c>
      <c r="G35" s="536" t="s">
        <v>716</v>
      </c>
    </row>
    <row r="36" spans="1:7" s="262" customFormat="1" ht="12.75" x14ac:dyDescent="0.2">
      <c r="A36" s="715"/>
      <c r="B36" s="548" t="s">
        <v>711</v>
      </c>
      <c r="C36" s="549">
        <f>SUM(C34:C35)</f>
        <v>96000000</v>
      </c>
      <c r="D36" s="549">
        <f>SUM(D34:D35)</f>
        <v>96000000</v>
      </c>
      <c r="E36" s="550">
        <f t="shared" ref="E36" si="3">C36-D36</f>
        <v>0</v>
      </c>
      <c r="F36" s="551"/>
      <c r="G36" s="552">
        <f>D36/C36</f>
        <v>1</v>
      </c>
    </row>
    <row r="37" spans="1:7" ht="22.5" customHeight="1" x14ac:dyDescent="0.2">
      <c r="A37" s="52"/>
      <c r="B37" s="52" t="s">
        <v>957</v>
      </c>
      <c r="C37" s="53">
        <f>+C15+C20+C32+C36</f>
        <v>1112126017</v>
      </c>
      <c r="D37" s="53">
        <f t="shared" ref="D37:E37" si="4">+D15+D20+D32+D36</f>
        <v>1112126017</v>
      </c>
      <c r="E37" s="53">
        <f t="shared" si="4"/>
        <v>0</v>
      </c>
      <c r="F37" s="53"/>
      <c r="G37" s="54">
        <f t="shared" ref="G37" si="5">D37/C37</f>
        <v>1</v>
      </c>
    </row>
    <row r="38" spans="1:7" ht="15" customHeight="1" x14ac:dyDescent="0.2">
      <c r="A38" s="716" t="s">
        <v>927</v>
      </c>
      <c r="B38" s="716"/>
      <c r="C38" s="716"/>
      <c r="D38" s="716"/>
      <c r="E38" s="716"/>
      <c r="F38" s="716"/>
      <c r="G38" s="716"/>
    </row>
    <row r="39" spans="1:7" ht="12.75" customHeight="1" x14ac:dyDescent="0.2">
      <c r="A39" s="699" t="s">
        <v>928</v>
      </c>
      <c r="B39" s="699"/>
      <c r="C39" s="699"/>
      <c r="D39" s="699"/>
      <c r="E39" s="699"/>
      <c r="F39" s="699"/>
      <c r="G39" s="699"/>
    </row>
    <row r="40" spans="1:7" ht="33.75" x14ac:dyDescent="0.2">
      <c r="A40" s="51" t="s">
        <v>266</v>
      </c>
      <c r="B40" s="51" t="s">
        <v>267</v>
      </c>
      <c r="C40" s="51" t="s">
        <v>277</v>
      </c>
      <c r="D40" s="51" t="s">
        <v>269</v>
      </c>
      <c r="E40" s="51" t="s">
        <v>270</v>
      </c>
      <c r="F40" s="51" t="s">
        <v>271</v>
      </c>
      <c r="G40" s="51" t="s">
        <v>272</v>
      </c>
    </row>
    <row r="41" spans="1:7" ht="81.75" customHeight="1" x14ac:dyDescent="0.2">
      <c r="A41" s="700" t="s">
        <v>929</v>
      </c>
      <c r="B41" s="542" t="s">
        <v>822</v>
      </c>
      <c r="C41" s="543">
        <v>30000000</v>
      </c>
      <c r="D41" s="543"/>
      <c r="E41" s="534">
        <f>+C41-D41</f>
        <v>30000000</v>
      </c>
      <c r="F41" s="544">
        <v>42597</v>
      </c>
      <c r="G41" s="531" t="s">
        <v>932</v>
      </c>
    </row>
    <row r="42" spans="1:7" ht="18.75" customHeight="1" x14ac:dyDescent="0.2">
      <c r="A42" s="702"/>
      <c r="B42" s="548" t="s">
        <v>931</v>
      </c>
      <c r="C42" s="549">
        <f>SUM(C40:C41)</f>
        <v>30000000</v>
      </c>
      <c r="D42" s="549">
        <f>SUM(D40:D41)</f>
        <v>0</v>
      </c>
      <c r="E42" s="550">
        <f t="shared" ref="E42" si="6">C42-D42</f>
        <v>30000000</v>
      </c>
      <c r="F42" s="551"/>
      <c r="G42" s="552">
        <f>D42/C42</f>
        <v>0</v>
      </c>
    </row>
    <row r="43" spans="1:7" ht="33.75" x14ac:dyDescent="0.2">
      <c r="A43" s="51" t="s">
        <v>266</v>
      </c>
      <c r="B43" s="51" t="s">
        <v>267</v>
      </c>
      <c r="C43" s="51" t="s">
        <v>277</v>
      </c>
      <c r="D43" s="51" t="s">
        <v>269</v>
      </c>
      <c r="E43" s="51" t="s">
        <v>270</v>
      </c>
      <c r="F43" s="51" t="s">
        <v>271</v>
      </c>
      <c r="G43" s="51" t="s">
        <v>272</v>
      </c>
    </row>
    <row r="44" spans="1:7" ht="45" x14ac:dyDescent="0.2">
      <c r="A44" s="700" t="s">
        <v>933</v>
      </c>
      <c r="B44" s="546" t="s">
        <v>940</v>
      </c>
      <c r="C44" s="553">
        <v>5200000</v>
      </c>
      <c r="D44" s="554"/>
      <c r="E44" s="534">
        <f t="shared" ref="E44:E52" si="7">+C44-D44</f>
        <v>5200000</v>
      </c>
      <c r="F44" s="555">
        <v>42565</v>
      </c>
      <c r="G44" s="556" t="s">
        <v>803</v>
      </c>
    </row>
    <row r="45" spans="1:7" ht="78.75" x14ac:dyDescent="0.2">
      <c r="A45" s="701"/>
      <c r="B45" s="546" t="s">
        <v>941</v>
      </c>
      <c r="C45" s="553">
        <v>1000000</v>
      </c>
      <c r="D45" s="554"/>
      <c r="E45" s="534">
        <f t="shared" si="7"/>
        <v>1000000</v>
      </c>
      <c r="F45" s="555">
        <v>42578</v>
      </c>
      <c r="G45" s="556" t="s">
        <v>838</v>
      </c>
    </row>
    <row r="46" spans="1:7" ht="33.75" x14ac:dyDescent="0.2">
      <c r="A46" s="701"/>
      <c r="B46" s="546" t="s">
        <v>942</v>
      </c>
      <c r="C46" s="553">
        <v>5800000</v>
      </c>
      <c r="D46" s="554"/>
      <c r="E46" s="534">
        <f t="shared" si="7"/>
        <v>5800000</v>
      </c>
      <c r="F46" s="557">
        <v>42517</v>
      </c>
      <c r="G46" s="554"/>
    </row>
    <row r="47" spans="1:7" ht="45" x14ac:dyDescent="0.2">
      <c r="A47" s="701"/>
      <c r="B47" s="546" t="s">
        <v>943</v>
      </c>
      <c r="C47" s="553">
        <v>22000000</v>
      </c>
      <c r="D47" s="554"/>
      <c r="E47" s="534">
        <f t="shared" si="7"/>
        <v>22000000</v>
      </c>
      <c r="F47" s="558">
        <v>42661</v>
      </c>
      <c r="G47" s="554"/>
    </row>
    <row r="48" spans="1:7" ht="56.25" x14ac:dyDescent="0.2">
      <c r="A48" s="701"/>
      <c r="B48" s="546" t="s">
        <v>944</v>
      </c>
      <c r="C48" s="553">
        <v>5495344</v>
      </c>
      <c r="D48" s="554"/>
      <c r="E48" s="534">
        <f t="shared" si="7"/>
        <v>5495344</v>
      </c>
      <c r="F48" s="555">
        <v>42517</v>
      </c>
      <c r="G48" s="554"/>
    </row>
    <row r="49" spans="1:16384" ht="45" x14ac:dyDescent="0.2">
      <c r="A49" s="701"/>
      <c r="B49" s="546" t="s">
        <v>945</v>
      </c>
      <c r="C49" s="553">
        <v>14000000</v>
      </c>
      <c r="D49" s="554"/>
      <c r="E49" s="534">
        <f t="shared" si="7"/>
        <v>14000000</v>
      </c>
      <c r="F49" s="555">
        <v>42489</v>
      </c>
      <c r="G49" s="554"/>
    </row>
    <row r="50" spans="1:16384" ht="45" x14ac:dyDescent="0.2">
      <c r="A50" s="701"/>
      <c r="B50" s="536" t="s">
        <v>946</v>
      </c>
      <c r="C50" s="545">
        <v>7000000</v>
      </c>
      <c r="D50" s="559"/>
      <c r="E50" s="534">
        <f t="shared" si="7"/>
        <v>7000000</v>
      </c>
      <c r="F50" s="544">
        <v>42569</v>
      </c>
      <c r="G50" s="536" t="s">
        <v>805</v>
      </c>
    </row>
    <row r="51" spans="1:16384" ht="67.5" x14ac:dyDescent="0.2">
      <c r="A51" s="701"/>
      <c r="B51" s="546" t="s">
        <v>947</v>
      </c>
      <c r="C51" s="553">
        <v>4200000</v>
      </c>
      <c r="D51" s="554"/>
      <c r="E51" s="534">
        <f t="shared" si="7"/>
        <v>4200000</v>
      </c>
      <c r="F51" s="555">
        <v>42592</v>
      </c>
      <c r="G51" s="554"/>
    </row>
    <row r="52" spans="1:16384" ht="45" x14ac:dyDescent="0.2">
      <c r="A52" s="701"/>
      <c r="B52" s="546" t="s">
        <v>948</v>
      </c>
      <c r="C52" s="543">
        <v>3000000</v>
      </c>
      <c r="D52" s="554"/>
      <c r="E52" s="534">
        <f t="shared" si="7"/>
        <v>3000000</v>
      </c>
      <c r="F52" s="544">
        <v>42653</v>
      </c>
      <c r="G52" s="554"/>
    </row>
    <row r="53" spans="1:16384" ht="12.75" x14ac:dyDescent="0.2">
      <c r="A53" s="702"/>
      <c r="B53" s="548" t="s">
        <v>926</v>
      </c>
      <c r="C53" s="549">
        <f>SUM(C44:C52)</f>
        <v>67695344</v>
      </c>
      <c r="D53" s="549">
        <f>SUM(D51:D52)</f>
        <v>0</v>
      </c>
      <c r="E53" s="550">
        <f t="shared" ref="E53" si="8">C53-D53</f>
        <v>67695344</v>
      </c>
      <c r="F53" s="551"/>
      <c r="G53" s="552">
        <f>D53/C53</f>
        <v>0</v>
      </c>
    </row>
    <row r="54" spans="1:16384" ht="33.75" x14ac:dyDescent="0.2">
      <c r="A54" s="567" t="s">
        <v>266</v>
      </c>
      <c r="B54" s="567" t="s">
        <v>267</v>
      </c>
      <c r="C54" s="567" t="s">
        <v>277</v>
      </c>
      <c r="D54" s="567" t="s">
        <v>269</v>
      </c>
      <c r="E54" s="567" t="s">
        <v>270</v>
      </c>
      <c r="F54" s="567" t="s">
        <v>271</v>
      </c>
      <c r="G54" s="567" t="s">
        <v>272</v>
      </c>
    </row>
    <row r="55" spans="1:16384" s="10" customFormat="1" ht="33.75" x14ac:dyDescent="0.2">
      <c r="A55" s="694" t="s">
        <v>952</v>
      </c>
      <c r="B55" s="531" t="s">
        <v>950</v>
      </c>
      <c r="C55" s="537">
        <v>43418300</v>
      </c>
      <c r="D55" s="537"/>
      <c r="E55" s="534">
        <f t="shared" ref="E55:E56" si="9">+C55-D55</f>
        <v>43418300</v>
      </c>
      <c r="F55" s="540">
        <v>42509</v>
      </c>
      <c r="G55" s="568"/>
      <c r="H55" s="560"/>
      <c r="I55" s="561"/>
      <c r="J55" s="562"/>
      <c r="K55" s="563"/>
      <c r="L55" s="564"/>
      <c r="M55" s="565"/>
      <c r="N55" s="566"/>
      <c r="O55" s="560"/>
      <c r="P55" s="561"/>
      <c r="Q55" s="562"/>
      <c r="R55" s="563"/>
      <c r="S55" s="564"/>
      <c r="T55" s="565"/>
      <c r="U55" s="566"/>
      <c r="V55" s="560"/>
      <c r="W55" s="561"/>
      <c r="X55" s="562"/>
      <c r="Y55" s="563"/>
      <c r="Z55" s="564"/>
      <c r="AA55" s="565"/>
      <c r="AB55" s="566"/>
      <c r="AC55" s="560"/>
      <c r="AD55" s="561"/>
      <c r="AE55" s="562"/>
      <c r="AF55" s="563"/>
      <c r="AG55" s="564"/>
      <c r="AH55" s="565"/>
      <c r="AI55" s="566"/>
      <c r="AJ55" s="560"/>
      <c r="AK55" s="561"/>
      <c r="AL55" s="562"/>
      <c r="AM55" s="563"/>
      <c r="AN55" s="564"/>
      <c r="AO55" s="565"/>
      <c r="AP55" s="566"/>
      <c r="AQ55" s="560"/>
      <c r="AR55" s="561"/>
      <c r="AS55" s="562"/>
      <c r="AT55" s="563"/>
      <c r="AU55" s="564"/>
      <c r="AV55" s="565"/>
      <c r="AW55" s="566"/>
      <c r="AX55" s="560"/>
      <c r="AY55" s="561"/>
      <c r="AZ55" s="562"/>
      <c r="BA55" s="563"/>
      <c r="BB55" s="564"/>
      <c r="BC55" s="565"/>
      <c r="BD55" s="566"/>
      <c r="BE55" s="560"/>
      <c r="BF55" s="561"/>
      <c r="BG55" s="562"/>
      <c r="BH55" s="563"/>
      <c r="BI55" s="564"/>
      <c r="BJ55" s="565"/>
      <c r="BK55" s="566"/>
      <c r="BL55" s="560"/>
      <c r="BM55" s="561"/>
      <c r="BN55" s="562"/>
      <c r="BO55" s="563"/>
      <c r="BP55" s="564"/>
      <c r="BQ55" s="565"/>
      <c r="BR55" s="566"/>
      <c r="BS55" s="560"/>
      <c r="BT55" s="561"/>
      <c r="BU55" s="562"/>
      <c r="BV55" s="563"/>
      <c r="BW55" s="564"/>
      <c r="BX55" s="565"/>
      <c r="BY55" s="566"/>
      <c r="BZ55" s="560"/>
      <c r="CA55" s="561"/>
      <c r="CB55" s="562"/>
      <c r="CC55" s="563"/>
      <c r="CD55" s="564"/>
      <c r="CE55" s="565"/>
      <c r="CF55" s="566"/>
      <c r="CG55" s="560"/>
      <c r="CH55" s="561"/>
      <c r="CI55" s="562"/>
      <c r="CJ55" s="563"/>
      <c r="CK55" s="564"/>
      <c r="CL55" s="565"/>
      <c r="CM55" s="566"/>
      <c r="CN55" s="560"/>
      <c r="CO55" s="561"/>
      <c r="CP55" s="562"/>
      <c r="CQ55" s="563"/>
      <c r="CR55" s="564"/>
      <c r="CS55" s="565"/>
      <c r="CT55" s="566"/>
      <c r="CU55" s="560"/>
      <c r="CV55" s="561"/>
      <c r="CW55" s="562"/>
      <c r="CX55" s="563"/>
      <c r="CY55" s="564"/>
      <c r="CZ55" s="565"/>
      <c r="DA55" s="566"/>
      <c r="DB55" s="560"/>
      <c r="DC55" s="561"/>
      <c r="DD55" s="562"/>
      <c r="DE55" s="563"/>
      <c r="DF55" s="564"/>
      <c r="DG55" s="565"/>
      <c r="DH55" s="566"/>
      <c r="DI55" s="560"/>
      <c r="DJ55" s="561"/>
      <c r="DK55" s="562"/>
      <c r="DL55" s="563"/>
      <c r="DM55" s="564"/>
      <c r="DN55" s="565"/>
      <c r="DO55" s="566"/>
      <c r="DP55" s="560"/>
      <c r="DQ55" s="561"/>
      <c r="DR55" s="562"/>
      <c r="DS55" s="563"/>
      <c r="DT55" s="564"/>
      <c r="DU55" s="565"/>
      <c r="DV55" s="566"/>
      <c r="DW55" s="560"/>
      <c r="DX55" s="561"/>
      <c r="DY55" s="562"/>
      <c r="DZ55" s="563"/>
      <c r="EA55" s="564"/>
      <c r="EB55" s="565"/>
      <c r="EC55" s="566"/>
      <c r="ED55" s="560"/>
      <c r="EE55" s="561"/>
      <c r="EF55" s="562"/>
      <c r="EG55" s="563"/>
      <c r="EH55" s="564"/>
      <c r="EI55" s="565"/>
      <c r="EJ55" s="566"/>
      <c r="EK55" s="560"/>
      <c r="EL55" s="561"/>
      <c r="EM55" s="562"/>
      <c r="EN55" s="563"/>
      <c r="EO55" s="564"/>
      <c r="EP55" s="565"/>
      <c r="EQ55" s="566"/>
      <c r="ER55" s="560"/>
      <c r="ES55" s="561"/>
      <c r="ET55" s="562"/>
      <c r="EU55" s="563"/>
      <c r="EV55" s="564"/>
      <c r="EW55" s="565"/>
      <c r="EX55" s="566"/>
      <c r="EY55" s="560"/>
      <c r="EZ55" s="561"/>
      <c r="FA55" s="562"/>
      <c r="FB55" s="563"/>
      <c r="FC55" s="564"/>
      <c r="FD55" s="565"/>
      <c r="FE55" s="566"/>
      <c r="FF55" s="560"/>
      <c r="FG55" s="561"/>
      <c r="FH55" s="562"/>
      <c r="FI55" s="563"/>
      <c r="FJ55" s="564"/>
      <c r="FK55" s="565"/>
      <c r="FL55" s="566"/>
      <c r="FM55" s="560"/>
      <c r="FN55" s="561"/>
      <c r="FO55" s="562"/>
      <c r="FP55" s="563"/>
      <c r="FQ55" s="564"/>
      <c r="FR55" s="565"/>
      <c r="FS55" s="566"/>
      <c r="FT55" s="560"/>
      <c r="FU55" s="561"/>
      <c r="FV55" s="562"/>
      <c r="FW55" s="563"/>
      <c r="FX55" s="564"/>
      <c r="FY55" s="565"/>
      <c r="FZ55" s="566"/>
      <c r="GA55" s="560"/>
      <c r="GB55" s="561"/>
      <c r="GC55" s="562"/>
      <c r="GD55" s="563"/>
      <c r="GE55" s="564"/>
      <c r="GF55" s="565"/>
      <c r="GG55" s="566"/>
      <c r="GH55" s="560"/>
      <c r="GI55" s="561"/>
      <c r="GJ55" s="562"/>
      <c r="GK55" s="563"/>
      <c r="GL55" s="564"/>
      <c r="GM55" s="565"/>
      <c r="GN55" s="566"/>
      <c r="GO55" s="560"/>
      <c r="GP55" s="561"/>
      <c r="GQ55" s="562"/>
      <c r="GR55" s="563"/>
      <c r="GS55" s="564"/>
      <c r="GT55" s="565"/>
      <c r="GU55" s="566"/>
      <c r="GV55" s="560"/>
      <c r="GW55" s="561"/>
      <c r="GX55" s="562"/>
      <c r="GY55" s="563"/>
      <c r="GZ55" s="564"/>
      <c r="HA55" s="565"/>
      <c r="HB55" s="566"/>
      <c r="HC55" s="560"/>
      <c r="HD55" s="561"/>
      <c r="HE55" s="562"/>
      <c r="HF55" s="563"/>
      <c r="HG55" s="564"/>
      <c r="HH55" s="565"/>
      <c r="HI55" s="566"/>
      <c r="HJ55" s="560"/>
      <c r="HK55" s="561"/>
      <c r="HL55" s="562"/>
      <c r="HM55" s="563"/>
      <c r="HN55" s="564"/>
      <c r="HO55" s="565"/>
      <c r="HP55" s="566"/>
      <c r="HQ55" s="560"/>
      <c r="HR55" s="561"/>
      <c r="HS55" s="562"/>
      <c r="HT55" s="563"/>
      <c r="HU55" s="564"/>
      <c r="HV55" s="565"/>
      <c r="HW55" s="566"/>
      <c r="HX55" s="560"/>
      <c r="HY55" s="561"/>
      <c r="HZ55" s="562"/>
      <c r="IA55" s="563"/>
      <c r="IB55" s="564"/>
      <c r="IC55" s="565"/>
      <c r="ID55" s="566"/>
      <c r="IE55" s="560"/>
      <c r="IF55" s="561"/>
      <c r="IG55" s="562"/>
      <c r="IH55" s="563"/>
      <c r="II55" s="564"/>
      <c r="IJ55" s="565"/>
      <c r="IK55" s="566"/>
      <c r="IL55" s="560"/>
      <c r="IM55" s="561"/>
      <c r="IN55" s="562"/>
      <c r="IO55" s="563"/>
      <c r="IP55" s="564"/>
      <c r="IQ55" s="565"/>
      <c r="IR55" s="566"/>
      <c r="IS55" s="560"/>
      <c r="IT55" s="561"/>
      <c r="IU55" s="562"/>
      <c r="IV55" s="563"/>
      <c r="IW55" s="564"/>
      <c r="IX55" s="565"/>
      <c r="IY55" s="566"/>
      <c r="IZ55" s="560"/>
      <c r="JA55" s="561"/>
      <c r="JB55" s="562"/>
      <c r="JC55" s="563"/>
      <c r="JD55" s="564"/>
      <c r="JE55" s="565"/>
      <c r="JF55" s="566"/>
      <c r="JG55" s="560"/>
      <c r="JH55" s="561"/>
      <c r="JI55" s="562"/>
      <c r="JJ55" s="563"/>
      <c r="JK55" s="564"/>
      <c r="JL55" s="565"/>
      <c r="JM55" s="566"/>
      <c r="JN55" s="560"/>
      <c r="JO55" s="561"/>
      <c r="JP55" s="562"/>
      <c r="JQ55" s="563"/>
      <c r="JR55" s="564"/>
      <c r="JS55" s="565"/>
      <c r="JT55" s="566"/>
      <c r="JU55" s="560"/>
      <c r="JV55" s="561"/>
      <c r="JW55" s="562"/>
      <c r="JX55" s="563"/>
      <c r="JY55" s="564"/>
      <c r="JZ55" s="565"/>
      <c r="KA55" s="566"/>
      <c r="KB55" s="560"/>
      <c r="KC55" s="561"/>
      <c r="KD55" s="562"/>
      <c r="KE55" s="563"/>
      <c r="KF55" s="564"/>
      <c r="KG55" s="565"/>
      <c r="KH55" s="566"/>
      <c r="KI55" s="560"/>
      <c r="KJ55" s="561"/>
      <c r="KK55" s="562"/>
      <c r="KL55" s="563"/>
      <c r="KM55" s="564"/>
      <c r="KN55" s="565"/>
      <c r="KO55" s="566"/>
      <c r="KP55" s="560"/>
      <c r="KQ55" s="561"/>
      <c r="KR55" s="562"/>
      <c r="KS55" s="563"/>
      <c r="KT55" s="564"/>
      <c r="KU55" s="565"/>
      <c r="KV55" s="566"/>
      <c r="KW55" s="560"/>
      <c r="KX55" s="561"/>
      <c r="KY55" s="562"/>
      <c r="KZ55" s="563"/>
      <c r="LA55" s="564"/>
      <c r="LB55" s="565"/>
      <c r="LC55" s="566"/>
      <c r="LD55" s="560"/>
      <c r="LE55" s="561"/>
      <c r="LF55" s="562"/>
      <c r="LG55" s="563"/>
      <c r="LH55" s="564"/>
      <c r="LI55" s="565"/>
      <c r="LJ55" s="566"/>
      <c r="LK55" s="560"/>
      <c r="LL55" s="561"/>
      <c r="LM55" s="562"/>
      <c r="LN55" s="563"/>
      <c r="LO55" s="564"/>
      <c r="LP55" s="565"/>
      <c r="LQ55" s="566"/>
      <c r="LR55" s="560"/>
      <c r="LS55" s="561"/>
      <c r="LT55" s="562"/>
      <c r="LU55" s="563"/>
      <c r="LV55" s="564"/>
      <c r="LW55" s="565"/>
      <c r="LX55" s="566"/>
      <c r="LY55" s="560"/>
      <c r="LZ55" s="561"/>
      <c r="MA55" s="562"/>
      <c r="MB55" s="563"/>
      <c r="MC55" s="564"/>
      <c r="MD55" s="565"/>
      <c r="ME55" s="566"/>
      <c r="MF55" s="560"/>
      <c r="MG55" s="561"/>
      <c r="MH55" s="562"/>
      <c r="MI55" s="563"/>
      <c r="MJ55" s="564"/>
      <c r="MK55" s="565"/>
      <c r="ML55" s="566"/>
      <c r="MM55" s="560"/>
      <c r="MN55" s="561"/>
      <c r="MO55" s="562"/>
      <c r="MP55" s="563"/>
      <c r="MQ55" s="564"/>
      <c r="MR55" s="565"/>
      <c r="MS55" s="566"/>
      <c r="MT55" s="560"/>
      <c r="MU55" s="561"/>
      <c r="MV55" s="562"/>
      <c r="MW55" s="563"/>
      <c r="MX55" s="564"/>
      <c r="MY55" s="565"/>
      <c r="MZ55" s="566"/>
      <c r="NA55" s="560"/>
      <c r="NB55" s="561"/>
      <c r="NC55" s="562"/>
      <c r="ND55" s="563"/>
      <c r="NE55" s="564"/>
      <c r="NF55" s="565"/>
      <c r="NG55" s="566"/>
      <c r="NH55" s="560"/>
      <c r="NI55" s="561"/>
      <c r="NJ55" s="562"/>
      <c r="NK55" s="563"/>
      <c r="NL55" s="564"/>
      <c r="NM55" s="565"/>
      <c r="NN55" s="566"/>
      <c r="NO55" s="560"/>
      <c r="NP55" s="561"/>
      <c r="NQ55" s="562"/>
      <c r="NR55" s="563"/>
      <c r="NS55" s="564"/>
      <c r="NT55" s="565"/>
      <c r="NU55" s="566"/>
      <c r="NV55" s="560"/>
      <c r="NW55" s="561"/>
      <c r="NX55" s="562"/>
      <c r="NY55" s="563"/>
      <c r="NZ55" s="564"/>
      <c r="OA55" s="565"/>
      <c r="OB55" s="566"/>
      <c r="OC55" s="560"/>
      <c r="OD55" s="561"/>
      <c r="OE55" s="562"/>
      <c r="OF55" s="563"/>
      <c r="OG55" s="564"/>
      <c r="OH55" s="565"/>
      <c r="OI55" s="566"/>
      <c r="OJ55" s="560"/>
      <c r="OK55" s="561"/>
      <c r="OL55" s="562"/>
      <c r="OM55" s="563"/>
      <c r="ON55" s="564"/>
      <c r="OO55" s="565"/>
      <c r="OP55" s="566"/>
      <c r="OQ55" s="560"/>
      <c r="OR55" s="561"/>
      <c r="OS55" s="562"/>
      <c r="OT55" s="563"/>
      <c r="OU55" s="564"/>
      <c r="OV55" s="565"/>
      <c r="OW55" s="566"/>
      <c r="OX55" s="560"/>
      <c r="OY55" s="561"/>
      <c r="OZ55" s="562"/>
      <c r="PA55" s="563"/>
      <c r="PB55" s="564"/>
      <c r="PC55" s="565"/>
      <c r="PD55" s="566"/>
      <c r="PE55" s="560"/>
      <c r="PF55" s="561"/>
      <c r="PG55" s="562"/>
      <c r="PH55" s="563"/>
      <c r="PI55" s="564"/>
      <c r="PJ55" s="565"/>
      <c r="PK55" s="566"/>
      <c r="PL55" s="560"/>
      <c r="PM55" s="561"/>
      <c r="PN55" s="562"/>
      <c r="PO55" s="563"/>
      <c r="PP55" s="564"/>
      <c r="PQ55" s="565"/>
      <c r="PR55" s="566"/>
      <c r="PS55" s="560"/>
      <c r="PT55" s="561"/>
      <c r="PU55" s="562"/>
      <c r="PV55" s="563"/>
      <c r="PW55" s="564"/>
      <c r="PX55" s="565"/>
      <c r="PY55" s="566"/>
      <c r="PZ55" s="560"/>
      <c r="QA55" s="561"/>
      <c r="QB55" s="562"/>
      <c r="QC55" s="563"/>
      <c r="QD55" s="564"/>
      <c r="QE55" s="565"/>
      <c r="QF55" s="566"/>
      <c r="QG55" s="560"/>
      <c r="QH55" s="561"/>
      <c r="QI55" s="562"/>
      <c r="QJ55" s="563"/>
      <c r="QK55" s="564"/>
      <c r="QL55" s="565"/>
      <c r="QM55" s="566"/>
      <c r="QN55" s="560"/>
      <c r="QO55" s="561"/>
      <c r="QP55" s="562"/>
      <c r="QQ55" s="563"/>
      <c r="QR55" s="564"/>
      <c r="QS55" s="565"/>
      <c r="QT55" s="566"/>
      <c r="QU55" s="560"/>
      <c r="QV55" s="561"/>
      <c r="QW55" s="562"/>
      <c r="QX55" s="563"/>
      <c r="QY55" s="564"/>
      <c r="QZ55" s="565"/>
      <c r="RA55" s="566"/>
      <c r="RB55" s="560"/>
      <c r="RC55" s="561"/>
      <c r="RD55" s="562"/>
      <c r="RE55" s="563"/>
      <c r="RF55" s="564"/>
      <c r="RG55" s="565"/>
      <c r="RH55" s="566"/>
      <c r="RI55" s="560"/>
      <c r="RJ55" s="561"/>
      <c r="RK55" s="562"/>
      <c r="RL55" s="563"/>
      <c r="RM55" s="564"/>
      <c r="RN55" s="565"/>
      <c r="RO55" s="566"/>
      <c r="RP55" s="560"/>
      <c r="RQ55" s="561"/>
      <c r="RR55" s="562"/>
      <c r="RS55" s="563"/>
      <c r="RT55" s="564"/>
      <c r="RU55" s="565"/>
      <c r="RV55" s="566"/>
      <c r="RW55" s="560"/>
      <c r="RX55" s="561"/>
      <c r="RY55" s="562"/>
      <c r="RZ55" s="563"/>
      <c r="SA55" s="564"/>
      <c r="SB55" s="565"/>
      <c r="SC55" s="566"/>
      <c r="SD55" s="560"/>
      <c r="SE55" s="561"/>
      <c r="SF55" s="562"/>
      <c r="SG55" s="563"/>
      <c r="SH55" s="564"/>
      <c r="SI55" s="565"/>
      <c r="SJ55" s="566"/>
      <c r="SK55" s="560"/>
      <c r="SL55" s="561"/>
      <c r="SM55" s="562"/>
      <c r="SN55" s="563"/>
      <c r="SO55" s="564"/>
      <c r="SP55" s="565"/>
      <c r="SQ55" s="566"/>
      <c r="SR55" s="560"/>
      <c r="SS55" s="561"/>
      <c r="ST55" s="562"/>
      <c r="SU55" s="563"/>
      <c r="SV55" s="564"/>
      <c r="SW55" s="565"/>
      <c r="SX55" s="566"/>
      <c r="SY55" s="560"/>
      <c r="SZ55" s="561"/>
      <c r="TA55" s="562"/>
      <c r="TB55" s="563"/>
      <c r="TC55" s="564"/>
      <c r="TD55" s="565"/>
      <c r="TE55" s="566"/>
      <c r="TF55" s="560"/>
      <c r="TG55" s="561"/>
      <c r="TH55" s="562"/>
      <c r="TI55" s="563"/>
      <c r="TJ55" s="564"/>
      <c r="TK55" s="565"/>
      <c r="TL55" s="566"/>
      <c r="TM55" s="560"/>
      <c r="TN55" s="561"/>
      <c r="TO55" s="562"/>
      <c r="TP55" s="563"/>
      <c r="TQ55" s="564"/>
      <c r="TR55" s="565"/>
      <c r="TS55" s="566"/>
      <c r="TT55" s="560"/>
      <c r="TU55" s="561"/>
      <c r="TV55" s="562"/>
      <c r="TW55" s="563"/>
      <c r="TX55" s="564"/>
      <c r="TY55" s="565"/>
      <c r="TZ55" s="566"/>
      <c r="UA55" s="560"/>
      <c r="UB55" s="561"/>
      <c r="UC55" s="562"/>
      <c r="UD55" s="563"/>
      <c r="UE55" s="564"/>
      <c r="UF55" s="565"/>
      <c r="UG55" s="566"/>
      <c r="UH55" s="560"/>
      <c r="UI55" s="561"/>
      <c r="UJ55" s="562"/>
      <c r="UK55" s="563"/>
      <c r="UL55" s="564"/>
      <c r="UM55" s="565"/>
      <c r="UN55" s="566"/>
      <c r="UO55" s="560"/>
      <c r="UP55" s="561"/>
      <c r="UQ55" s="562"/>
      <c r="UR55" s="563"/>
      <c r="US55" s="564"/>
      <c r="UT55" s="565"/>
      <c r="UU55" s="566"/>
      <c r="UV55" s="560"/>
      <c r="UW55" s="561"/>
      <c r="UX55" s="562"/>
      <c r="UY55" s="563"/>
      <c r="UZ55" s="564"/>
      <c r="VA55" s="565"/>
      <c r="VB55" s="566"/>
      <c r="VC55" s="560"/>
      <c r="VD55" s="561"/>
      <c r="VE55" s="562"/>
      <c r="VF55" s="563"/>
      <c r="VG55" s="564"/>
      <c r="VH55" s="565"/>
      <c r="VI55" s="566"/>
      <c r="VJ55" s="560"/>
      <c r="VK55" s="561"/>
      <c r="VL55" s="562"/>
      <c r="VM55" s="563"/>
      <c r="VN55" s="564"/>
      <c r="VO55" s="565"/>
      <c r="VP55" s="566"/>
      <c r="VQ55" s="560"/>
      <c r="VR55" s="561"/>
      <c r="VS55" s="562"/>
      <c r="VT55" s="563"/>
      <c r="VU55" s="564"/>
      <c r="VV55" s="565"/>
      <c r="VW55" s="566"/>
      <c r="VX55" s="560"/>
      <c r="VY55" s="561"/>
      <c r="VZ55" s="562"/>
      <c r="WA55" s="563"/>
      <c r="WB55" s="564"/>
      <c r="WC55" s="565"/>
      <c r="WD55" s="566"/>
      <c r="WE55" s="560"/>
      <c r="WF55" s="561"/>
      <c r="WG55" s="562"/>
      <c r="WH55" s="563"/>
      <c r="WI55" s="564"/>
      <c r="WJ55" s="565"/>
      <c r="WK55" s="566"/>
      <c r="WL55" s="560"/>
      <c r="WM55" s="561"/>
      <c r="WN55" s="562"/>
      <c r="WO55" s="563"/>
      <c r="WP55" s="564"/>
      <c r="WQ55" s="565"/>
      <c r="WR55" s="566"/>
      <c r="WS55" s="560"/>
      <c r="WT55" s="561"/>
      <c r="WU55" s="562"/>
      <c r="WV55" s="563"/>
      <c r="WW55" s="564"/>
      <c r="WX55" s="565"/>
      <c r="WY55" s="566"/>
      <c r="WZ55" s="560"/>
      <c r="XA55" s="561"/>
      <c r="XB55" s="562"/>
      <c r="XC55" s="563"/>
      <c r="XD55" s="564"/>
      <c r="XE55" s="565"/>
      <c r="XF55" s="566"/>
      <c r="XG55" s="560"/>
      <c r="XH55" s="561"/>
      <c r="XI55" s="562"/>
      <c r="XJ55" s="563"/>
      <c r="XK55" s="564"/>
      <c r="XL55" s="565"/>
      <c r="XM55" s="566"/>
      <c r="XN55" s="560"/>
      <c r="XO55" s="561"/>
      <c r="XP55" s="562"/>
      <c r="XQ55" s="563"/>
      <c r="XR55" s="564"/>
      <c r="XS55" s="565"/>
      <c r="XT55" s="566"/>
      <c r="XU55" s="560"/>
      <c r="XV55" s="561"/>
      <c r="XW55" s="562"/>
      <c r="XX55" s="563"/>
      <c r="XY55" s="564"/>
      <c r="XZ55" s="565"/>
      <c r="YA55" s="566"/>
      <c r="YB55" s="560"/>
      <c r="YC55" s="561"/>
      <c r="YD55" s="562"/>
      <c r="YE55" s="563"/>
      <c r="YF55" s="564"/>
      <c r="YG55" s="565"/>
      <c r="YH55" s="566"/>
      <c r="YI55" s="560"/>
      <c r="YJ55" s="561"/>
      <c r="YK55" s="562"/>
      <c r="YL55" s="563"/>
      <c r="YM55" s="564"/>
      <c r="YN55" s="565"/>
      <c r="YO55" s="566"/>
      <c r="YP55" s="560"/>
      <c r="YQ55" s="561"/>
      <c r="YR55" s="562"/>
      <c r="YS55" s="563"/>
      <c r="YT55" s="564"/>
      <c r="YU55" s="565"/>
      <c r="YV55" s="566"/>
      <c r="YW55" s="560"/>
      <c r="YX55" s="561"/>
      <c r="YY55" s="562"/>
      <c r="YZ55" s="563"/>
      <c r="ZA55" s="564"/>
      <c r="ZB55" s="565"/>
      <c r="ZC55" s="566"/>
      <c r="ZD55" s="560"/>
      <c r="ZE55" s="561"/>
      <c r="ZF55" s="562"/>
      <c r="ZG55" s="563"/>
      <c r="ZH55" s="564"/>
      <c r="ZI55" s="565"/>
      <c r="ZJ55" s="566"/>
      <c r="ZK55" s="560"/>
      <c r="ZL55" s="561"/>
      <c r="ZM55" s="562"/>
      <c r="ZN55" s="563"/>
      <c r="ZO55" s="564"/>
      <c r="ZP55" s="565"/>
      <c r="ZQ55" s="566"/>
      <c r="ZR55" s="560"/>
      <c r="ZS55" s="561"/>
      <c r="ZT55" s="562"/>
      <c r="ZU55" s="563"/>
      <c r="ZV55" s="564"/>
      <c r="ZW55" s="565"/>
      <c r="ZX55" s="566"/>
      <c r="ZY55" s="560"/>
      <c r="ZZ55" s="561"/>
      <c r="AAA55" s="562"/>
      <c r="AAB55" s="563"/>
      <c r="AAC55" s="564"/>
      <c r="AAD55" s="565"/>
      <c r="AAE55" s="566"/>
      <c r="AAF55" s="560"/>
      <c r="AAG55" s="561"/>
      <c r="AAH55" s="562"/>
      <c r="AAI55" s="563"/>
      <c r="AAJ55" s="564"/>
      <c r="AAK55" s="565"/>
      <c r="AAL55" s="566"/>
      <c r="AAM55" s="560"/>
      <c r="AAN55" s="561"/>
      <c r="AAO55" s="562"/>
      <c r="AAP55" s="563"/>
      <c r="AAQ55" s="564"/>
      <c r="AAR55" s="565"/>
      <c r="AAS55" s="566"/>
      <c r="AAT55" s="560"/>
      <c r="AAU55" s="561"/>
      <c r="AAV55" s="562"/>
      <c r="AAW55" s="563"/>
      <c r="AAX55" s="564"/>
      <c r="AAY55" s="565"/>
      <c r="AAZ55" s="566"/>
      <c r="ABA55" s="560"/>
      <c r="ABB55" s="561"/>
      <c r="ABC55" s="562"/>
      <c r="ABD55" s="563"/>
      <c r="ABE55" s="564"/>
      <c r="ABF55" s="565"/>
      <c r="ABG55" s="566"/>
      <c r="ABH55" s="560"/>
      <c r="ABI55" s="561"/>
      <c r="ABJ55" s="562"/>
      <c r="ABK55" s="563"/>
      <c r="ABL55" s="564"/>
      <c r="ABM55" s="565"/>
      <c r="ABN55" s="566"/>
      <c r="ABO55" s="560"/>
      <c r="ABP55" s="561"/>
      <c r="ABQ55" s="562"/>
      <c r="ABR55" s="563"/>
      <c r="ABS55" s="564"/>
      <c r="ABT55" s="565"/>
      <c r="ABU55" s="566"/>
      <c r="ABV55" s="560"/>
      <c r="ABW55" s="561"/>
      <c r="ABX55" s="562"/>
      <c r="ABY55" s="563"/>
      <c r="ABZ55" s="564"/>
      <c r="ACA55" s="565"/>
      <c r="ACB55" s="566"/>
      <c r="ACC55" s="560"/>
      <c r="ACD55" s="561"/>
      <c r="ACE55" s="562"/>
      <c r="ACF55" s="563"/>
      <c r="ACG55" s="564"/>
      <c r="ACH55" s="565"/>
      <c r="ACI55" s="566"/>
      <c r="ACJ55" s="560"/>
      <c r="ACK55" s="561"/>
      <c r="ACL55" s="562"/>
      <c r="ACM55" s="563"/>
      <c r="ACN55" s="564"/>
      <c r="ACO55" s="565"/>
      <c r="ACP55" s="566"/>
      <c r="ACQ55" s="560"/>
      <c r="ACR55" s="561"/>
      <c r="ACS55" s="562"/>
      <c r="ACT55" s="563"/>
      <c r="ACU55" s="564"/>
      <c r="ACV55" s="565"/>
      <c r="ACW55" s="566"/>
      <c r="ACX55" s="560"/>
      <c r="ACY55" s="561"/>
      <c r="ACZ55" s="562"/>
      <c r="ADA55" s="563"/>
      <c r="ADB55" s="564"/>
      <c r="ADC55" s="565"/>
      <c r="ADD55" s="566"/>
      <c r="ADE55" s="560"/>
      <c r="ADF55" s="561"/>
      <c r="ADG55" s="562"/>
      <c r="ADH55" s="563"/>
      <c r="ADI55" s="564"/>
      <c r="ADJ55" s="565"/>
      <c r="ADK55" s="566"/>
      <c r="ADL55" s="560"/>
      <c r="ADM55" s="561"/>
      <c r="ADN55" s="562"/>
      <c r="ADO55" s="563"/>
      <c r="ADP55" s="564"/>
      <c r="ADQ55" s="565"/>
      <c r="ADR55" s="566"/>
      <c r="ADS55" s="560"/>
      <c r="ADT55" s="561"/>
      <c r="ADU55" s="562"/>
      <c r="ADV55" s="563"/>
      <c r="ADW55" s="564"/>
      <c r="ADX55" s="565"/>
      <c r="ADY55" s="566"/>
      <c r="ADZ55" s="560"/>
      <c r="AEA55" s="561"/>
      <c r="AEB55" s="562"/>
      <c r="AEC55" s="563"/>
      <c r="AED55" s="564"/>
      <c r="AEE55" s="565"/>
      <c r="AEF55" s="566"/>
      <c r="AEG55" s="560"/>
      <c r="AEH55" s="561"/>
      <c r="AEI55" s="562"/>
      <c r="AEJ55" s="563"/>
      <c r="AEK55" s="564"/>
      <c r="AEL55" s="565"/>
      <c r="AEM55" s="566"/>
      <c r="AEN55" s="560"/>
      <c r="AEO55" s="561"/>
      <c r="AEP55" s="562"/>
      <c r="AEQ55" s="563"/>
      <c r="AER55" s="564"/>
      <c r="AES55" s="565"/>
      <c r="AET55" s="566"/>
      <c r="AEU55" s="560"/>
      <c r="AEV55" s="561"/>
      <c r="AEW55" s="562"/>
      <c r="AEX55" s="563"/>
      <c r="AEY55" s="564"/>
      <c r="AEZ55" s="565"/>
      <c r="AFA55" s="566"/>
      <c r="AFB55" s="560"/>
      <c r="AFC55" s="561"/>
      <c r="AFD55" s="562"/>
      <c r="AFE55" s="563"/>
      <c r="AFF55" s="564"/>
      <c r="AFG55" s="565"/>
      <c r="AFH55" s="566"/>
      <c r="AFI55" s="560"/>
      <c r="AFJ55" s="561"/>
      <c r="AFK55" s="562"/>
      <c r="AFL55" s="563"/>
      <c r="AFM55" s="564"/>
      <c r="AFN55" s="565"/>
      <c r="AFO55" s="566"/>
      <c r="AFP55" s="560"/>
      <c r="AFQ55" s="561"/>
      <c r="AFR55" s="562"/>
      <c r="AFS55" s="563"/>
      <c r="AFT55" s="564"/>
      <c r="AFU55" s="565"/>
      <c r="AFV55" s="566"/>
      <c r="AFW55" s="560"/>
      <c r="AFX55" s="561"/>
      <c r="AFY55" s="562"/>
      <c r="AFZ55" s="563"/>
      <c r="AGA55" s="564"/>
      <c r="AGB55" s="565"/>
      <c r="AGC55" s="566"/>
      <c r="AGD55" s="560"/>
      <c r="AGE55" s="561"/>
      <c r="AGF55" s="562"/>
      <c r="AGG55" s="563"/>
      <c r="AGH55" s="564"/>
      <c r="AGI55" s="565"/>
      <c r="AGJ55" s="566"/>
      <c r="AGK55" s="560"/>
      <c r="AGL55" s="561"/>
      <c r="AGM55" s="562"/>
      <c r="AGN55" s="563"/>
      <c r="AGO55" s="564"/>
      <c r="AGP55" s="565"/>
      <c r="AGQ55" s="566"/>
      <c r="AGR55" s="560"/>
      <c r="AGS55" s="561"/>
      <c r="AGT55" s="562"/>
      <c r="AGU55" s="563"/>
      <c r="AGV55" s="564"/>
      <c r="AGW55" s="565"/>
      <c r="AGX55" s="566"/>
      <c r="AGY55" s="560"/>
      <c r="AGZ55" s="561"/>
      <c r="AHA55" s="562"/>
      <c r="AHB55" s="563"/>
      <c r="AHC55" s="564"/>
      <c r="AHD55" s="565"/>
      <c r="AHE55" s="566"/>
      <c r="AHF55" s="560"/>
      <c r="AHG55" s="561"/>
      <c r="AHH55" s="562"/>
      <c r="AHI55" s="563"/>
      <c r="AHJ55" s="564"/>
      <c r="AHK55" s="565"/>
      <c r="AHL55" s="566"/>
      <c r="AHM55" s="560"/>
      <c r="AHN55" s="561"/>
      <c r="AHO55" s="562"/>
      <c r="AHP55" s="563"/>
      <c r="AHQ55" s="564"/>
      <c r="AHR55" s="565"/>
      <c r="AHS55" s="566"/>
      <c r="AHT55" s="560"/>
      <c r="AHU55" s="561"/>
      <c r="AHV55" s="562"/>
      <c r="AHW55" s="563"/>
      <c r="AHX55" s="564"/>
      <c r="AHY55" s="565"/>
      <c r="AHZ55" s="566"/>
      <c r="AIA55" s="560"/>
      <c r="AIB55" s="561"/>
      <c r="AIC55" s="562"/>
      <c r="AID55" s="563"/>
      <c r="AIE55" s="564"/>
      <c r="AIF55" s="565"/>
      <c r="AIG55" s="566"/>
      <c r="AIH55" s="560"/>
      <c r="AII55" s="561"/>
      <c r="AIJ55" s="562"/>
      <c r="AIK55" s="563"/>
      <c r="AIL55" s="564"/>
      <c r="AIM55" s="565"/>
      <c r="AIN55" s="566"/>
      <c r="AIO55" s="560"/>
      <c r="AIP55" s="561"/>
      <c r="AIQ55" s="562"/>
      <c r="AIR55" s="563"/>
      <c r="AIS55" s="564"/>
      <c r="AIT55" s="565"/>
      <c r="AIU55" s="566"/>
      <c r="AIV55" s="560"/>
      <c r="AIW55" s="561"/>
      <c r="AIX55" s="562"/>
      <c r="AIY55" s="563"/>
      <c r="AIZ55" s="564"/>
      <c r="AJA55" s="565"/>
      <c r="AJB55" s="566"/>
      <c r="AJC55" s="560"/>
      <c r="AJD55" s="561"/>
      <c r="AJE55" s="562"/>
      <c r="AJF55" s="563"/>
      <c r="AJG55" s="564"/>
      <c r="AJH55" s="565"/>
      <c r="AJI55" s="566"/>
      <c r="AJJ55" s="560"/>
      <c r="AJK55" s="561"/>
      <c r="AJL55" s="562"/>
      <c r="AJM55" s="563"/>
      <c r="AJN55" s="564"/>
      <c r="AJO55" s="565"/>
      <c r="AJP55" s="566"/>
      <c r="AJQ55" s="560"/>
      <c r="AJR55" s="561"/>
      <c r="AJS55" s="562"/>
      <c r="AJT55" s="563"/>
      <c r="AJU55" s="564"/>
      <c r="AJV55" s="565"/>
      <c r="AJW55" s="566"/>
      <c r="AJX55" s="560"/>
      <c r="AJY55" s="561"/>
      <c r="AJZ55" s="562"/>
      <c r="AKA55" s="563"/>
      <c r="AKB55" s="564"/>
      <c r="AKC55" s="565"/>
      <c r="AKD55" s="566"/>
      <c r="AKE55" s="560"/>
      <c r="AKF55" s="561"/>
      <c r="AKG55" s="562"/>
      <c r="AKH55" s="563"/>
      <c r="AKI55" s="564"/>
      <c r="AKJ55" s="565"/>
      <c r="AKK55" s="566"/>
      <c r="AKL55" s="560"/>
      <c r="AKM55" s="561"/>
      <c r="AKN55" s="562"/>
      <c r="AKO55" s="563"/>
      <c r="AKP55" s="564"/>
      <c r="AKQ55" s="565"/>
      <c r="AKR55" s="566"/>
      <c r="AKS55" s="560"/>
      <c r="AKT55" s="561"/>
      <c r="AKU55" s="562"/>
      <c r="AKV55" s="563"/>
      <c r="AKW55" s="564"/>
      <c r="AKX55" s="565"/>
      <c r="AKY55" s="566"/>
      <c r="AKZ55" s="560"/>
      <c r="ALA55" s="561"/>
      <c r="ALB55" s="562"/>
      <c r="ALC55" s="563"/>
      <c r="ALD55" s="564"/>
      <c r="ALE55" s="565"/>
      <c r="ALF55" s="566"/>
      <c r="ALG55" s="560"/>
      <c r="ALH55" s="561"/>
      <c r="ALI55" s="562"/>
      <c r="ALJ55" s="563"/>
      <c r="ALK55" s="564"/>
      <c r="ALL55" s="565"/>
      <c r="ALM55" s="566"/>
      <c r="ALN55" s="560"/>
      <c r="ALO55" s="561"/>
      <c r="ALP55" s="562"/>
      <c r="ALQ55" s="563"/>
      <c r="ALR55" s="564"/>
      <c r="ALS55" s="565"/>
      <c r="ALT55" s="566"/>
      <c r="ALU55" s="560"/>
      <c r="ALV55" s="561"/>
      <c r="ALW55" s="562"/>
      <c r="ALX55" s="563"/>
      <c r="ALY55" s="564"/>
      <c r="ALZ55" s="565"/>
      <c r="AMA55" s="566"/>
      <c r="AMB55" s="560"/>
      <c r="AMC55" s="561"/>
      <c r="AMD55" s="562"/>
      <c r="AME55" s="563"/>
      <c r="AMF55" s="564"/>
      <c r="AMG55" s="565"/>
      <c r="AMH55" s="566"/>
      <c r="AMI55" s="560"/>
      <c r="AMJ55" s="561"/>
      <c r="AMK55" s="562"/>
      <c r="AML55" s="563"/>
      <c r="AMM55" s="564"/>
      <c r="AMN55" s="565"/>
      <c r="AMO55" s="566"/>
      <c r="AMP55" s="560"/>
      <c r="AMQ55" s="561"/>
      <c r="AMR55" s="562"/>
      <c r="AMS55" s="563"/>
      <c r="AMT55" s="564"/>
      <c r="AMU55" s="565"/>
      <c r="AMV55" s="566"/>
      <c r="AMW55" s="560"/>
      <c r="AMX55" s="561"/>
      <c r="AMY55" s="562"/>
      <c r="AMZ55" s="563"/>
      <c r="ANA55" s="564"/>
      <c r="ANB55" s="565"/>
      <c r="ANC55" s="566"/>
      <c r="AND55" s="560"/>
      <c r="ANE55" s="561"/>
      <c r="ANF55" s="562"/>
      <c r="ANG55" s="563"/>
      <c r="ANH55" s="564"/>
      <c r="ANI55" s="565"/>
      <c r="ANJ55" s="566"/>
      <c r="ANK55" s="560"/>
      <c r="ANL55" s="561"/>
      <c r="ANM55" s="562"/>
      <c r="ANN55" s="563"/>
      <c r="ANO55" s="564"/>
      <c r="ANP55" s="565"/>
      <c r="ANQ55" s="566"/>
      <c r="ANR55" s="560"/>
      <c r="ANS55" s="561"/>
      <c r="ANT55" s="562"/>
      <c r="ANU55" s="563"/>
      <c r="ANV55" s="564"/>
      <c r="ANW55" s="565"/>
      <c r="ANX55" s="566"/>
      <c r="ANY55" s="560"/>
      <c r="ANZ55" s="561"/>
      <c r="AOA55" s="562"/>
      <c r="AOB55" s="563"/>
      <c r="AOC55" s="564"/>
      <c r="AOD55" s="565"/>
      <c r="AOE55" s="566"/>
      <c r="AOF55" s="560"/>
      <c r="AOG55" s="561"/>
      <c r="AOH55" s="562"/>
      <c r="AOI55" s="563"/>
      <c r="AOJ55" s="564"/>
      <c r="AOK55" s="565"/>
      <c r="AOL55" s="566"/>
      <c r="AOM55" s="560"/>
      <c r="AON55" s="561"/>
      <c r="AOO55" s="562"/>
      <c r="AOP55" s="563"/>
      <c r="AOQ55" s="564"/>
      <c r="AOR55" s="565"/>
      <c r="AOS55" s="566"/>
      <c r="AOT55" s="560"/>
      <c r="AOU55" s="561"/>
      <c r="AOV55" s="562"/>
      <c r="AOW55" s="563"/>
      <c r="AOX55" s="564"/>
      <c r="AOY55" s="565"/>
      <c r="AOZ55" s="566"/>
      <c r="APA55" s="560"/>
      <c r="APB55" s="561"/>
      <c r="APC55" s="562"/>
      <c r="APD55" s="563"/>
      <c r="APE55" s="564"/>
      <c r="APF55" s="565"/>
      <c r="APG55" s="566"/>
      <c r="APH55" s="560"/>
      <c r="API55" s="561"/>
      <c r="APJ55" s="562"/>
      <c r="APK55" s="563"/>
      <c r="APL55" s="564"/>
      <c r="APM55" s="565"/>
      <c r="APN55" s="566"/>
      <c r="APO55" s="560"/>
      <c r="APP55" s="561"/>
      <c r="APQ55" s="562"/>
      <c r="APR55" s="563"/>
      <c r="APS55" s="564"/>
      <c r="APT55" s="565"/>
      <c r="APU55" s="566"/>
      <c r="APV55" s="560"/>
      <c r="APW55" s="561"/>
      <c r="APX55" s="562"/>
      <c r="APY55" s="563"/>
      <c r="APZ55" s="564"/>
      <c r="AQA55" s="565"/>
      <c r="AQB55" s="566"/>
      <c r="AQC55" s="560"/>
      <c r="AQD55" s="561"/>
      <c r="AQE55" s="562"/>
      <c r="AQF55" s="563"/>
      <c r="AQG55" s="564"/>
      <c r="AQH55" s="565"/>
      <c r="AQI55" s="566"/>
      <c r="AQJ55" s="560"/>
      <c r="AQK55" s="561"/>
      <c r="AQL55" s="562"/>
      <c r="AQM55" s="563"/>
      <c r="AQN55" s="564"/>
      <c r="AQO55" s="565"/>
      <c r="AQP55" s="566"/>
      <c r="AQQ55" s="560"/>
      <c r="AQR55" s="561"/>
      <c r="AQS55" s="562"/>
      <c r="AQT55" s="563"/>
      <c r="AQU55" s="564"/>
      <c r="AQV55" s="565"/>
      <c r="AQW55" s="566"/>
      <c r="AQX55" s="560"/>
      <c r="AQY55" s="561"/>
      <c r="AQZ55" s="562"/>
      <c r="ARA55" s="563"/>
      <c r="ARB55" s="564"/>
      <c r="ARC55" s="565"/>
      <c r="ARD55" s="566"/>
      <c r="ARE55" s="560"/>
      <c r="ARF55" s="561"/>
      <c r="ARG55" s="562"/>
      <c r="ARH55" s="563"/>
      <c r="ARI55" s="564"/>
      <c r="ARJ55" s="565"/>
      <c r="ARK55" s="566"/>
      <c r="ARL55" s="560"/>
      <c r="ARM55" s="561"/>
      <c r="ARN55" s="562"/>
      <c r="ARO55" s="563"/>
      <c r="ARP55" s="564"/>
      <c r="ARQ55" s="565"/>
      <c r="ARR55" s="566"/>
      <c r="ARS55" s="560"/>
      <c r="ART55" s="561"/>
      <c r="ARU55" s="562"/>
      <c r="ARV55" s="563"/>
      <c r="ARW55" s="564"/>
      <c r="ARX55" s="565"/>
      <c r="ARY55" s="566"/>
      <c r="ARZ55" s="560"/>
      <c r="ASA55" s="561"/>
      <c r="ASB55" s="562"/>
      <c r="ASC55" s="563"/>
      <c r="ASD55" s="564"/>
      <c r="ASE55" s="565"/>
      <c r="ASF55" s="566"/>
      <c r="ASG55" s="560"/>
      <c r="ASH55" s="561"/>
      <c r="ASI55" s="562"/>
      <c r="ASJ55" s="563"/>
      <c r="ASK55" s="564"/>
      <c r="ASL55" s="565"/>
      <c r="ASM55" s="566"/>
      <c r="ASN55" s="560"/>
      <c r="ASO55" s="561"/>
      <c r="ASP55" s="562"/>
      <c r="ASQ55" s="563"/>
      <c r="ASR55" s="564"/>
      <c r="ASS55" s="565"/>
      <c r="AST55" s="566"/>
      <c r="ASU55" s="560"/>
      <c r="ASV55" s="561"/>
      <c r="ASW55" s="562"/>
      <c r="ASX55" s="563"/>
      <c r="ASY55" s="564"/>
      <c r="ASZ55" s="565"/>
      <c r="ATA55" s="566"/>
      <c r="ATB55" s="560"/>
      <c r="ATC55" s="561"/>
      <c r="ATD55" s="562"/>
      <c r="ATE55" s="563"/>
      <c r="ATF55" s="564"/>
      <c r="ATG55" s="565"/>
      <c r="ATH55" s="566"/>
      <c r="ATI55" s="560"/>
      <c r="ATJ55" s="561"/>
      <c r="ATK55" s="562"/>
      <c r="ATL55" s="563"/>
      <c r="ATM55" s="564"/>
      <c r="ATN55" s="565"/>
      <c r="ATO55" s="566"/>
      <c r="ATP55" s="560"/>
      <c r="ATQ55" s="561"/>
      <c r="ATR55" s="562"/>
      <c r="ATS55" s="563"/>
      <c r="ATT55" s="564"/>
      <c r="ATU55" s="565"/>
      <c r="ATV55" s="566"/>
      <c r="ATW55" s="560"/>
      <c r="ATX55" s="561"/>
      <c r="ATY55" s="562"/>
      <c r="ATZ55" s="563"/>
      <c r="AUA55" s="564"/>
      <c r="AUB55" s="565"/>
      <c r="AUC55" s="566"/>
      <c r="AUD55" s="560"/>
      <c r="AUE55" s="561"/>
      <c r="AUF55" s="562"/>
      <c r="AUG55" s="563"/>
      <c r="AUH55" s="564"/>
      <c r="AUI55" s="565"/>
      <c r="AUJ55" s="566"/>
      <c r="AUK55" s="560"/>
      <c r="AUL55" s="561"/>
      <c r="AUM55" s="562"/>
      <c r="AUN55" s="563"/>
      <c r="AUO55" s="564"/>
      <c r="AUP55" s="565"/>
      <c r="AUQ55" s="566"/>
      <c r="AUR55" s="560"/>
      <c r="AUS55" s="561"/>
      <c r="AUT55" s="562"/>
      <c r="AUU55" s="563"/>
      <c r="AUV55" s="564"/>
      <c r="AUW55" s="565"/>
      <c r="AUX55" s="566"/>
      <c r="AUY55" s="560"/>
      <c r="AUZ55" s="561"/>
      <c r="AVA55" s="562"/>
      <c r="AVB55" s="563"/>
      <c r="AVC55" s="564"/>
      <c r="AVD55" s="565"/>
      <c r="AVE55" s="566"/>
      <c r="AVF55" s="560"/>
      <c r="AVG55" s="561"/>
      <c r="AVH55" s="562"/>
      <c r="AVI55" s="563"/>
      <c r="AVJ55" s="564"/>
      <c r="AVK55" s="565"/>
      <c r="AVL55" s="566"/>
      <c r="AVM55" s="560"/>
      <c r="AVN55" s="561"/>
      <c r="AVO55" s="562"/>
      <c r="AVP55" s="563"/>
      <c r="AVQ55" s="564"/>
      <c r="AVR55" s="565"/>
      <c r="AVS55" s="566"/>
      <c r="AVT55" s="560"/>
      <c r="AVU55" s="561"/>
      <c r="AVV55" s="562"/>
      <c r="AVW55" s="563"/>
      <c r="AVX55" s="564"/>
      <c r="AVY55" s="565"/>
      <c r="AVZ55" s="566"/>
      <c r="AWA55" s="560"/>
      <c r="AWB55" s="561"/>
      <c r="AWC55" s="562"/>
      <c r="AWD55" s="563"/>
      <c r="AWE55" s="564"/>
      <c r="AWF55" s="565"/>
      <c r="AWG55" s="566"/>
      <c r="AWH55" s="560"/>
      <c r="AWI55" s="561"/>
      <c r="AWJ55" s="562"/>
      <c r="AWK55" s="563"/>
      <c r="AWL55" s="564"/>
      <c r="AWM55" s="565"/>
      <c r="AWN55" s="566"/>
      <c r="AWO55" s="560"/>
      <c r="AWP55" s="561"/>
      <c r="AWQ55" s="562"/>
      <c r="AWR55" s="563"/>
      <c r="AWS55" s="564"/>
      <c r="AWT55" s="565"/>
      <c r="AWU55" s="566"/>
      <c r="AWV55" s="560"/>
      <c r="AWW55" s="561"/>
      <c r="AWX55" s="562"/>
      <c r="AWY55" s="563"/>
      <c r="AWZ55" s="564"/>
      <c r="AXA55" s="565"/>
      <c r="AXB55" s="566"/>
      <c r="AXC55" s="560"/>
      <c r="AXD55" s="561"/>
      <c r="AXE55" s="562"/>
      <c r="AXF55" s="563"/>
      <c r="AXG55" s="564"/>
      <c r="AXH55" s="565"/>
      <c r="AXI55" s="566"/>
      <c r="AXJ55" s="560"/>
      <c r="AXK55" s="561"/>
      <c r="AXL55" s="562"/>
      <c r="AXM55" s="563"/>
      <c r="AXN55" s="564"/>
      <c r="AXO55" s="565"/>
      <c r="AXP55" s="566"/>
      <c r="AXQ55" s="560"/>
      <c r="AXR55" s="561"/>
      <c r="AXS55" s="562"/>
      <c r="AXT55" s="563"/>
      <c r="AXU55" s="564"/>
      <c r="AXV55" s="565"/>
      <c r="AXW55" s="566"/>
      <c r="AXX55" s="560"/>
      <c r="AXY55" s="561"/>
      <c r="AXZ55" s="562"/>
      <c r="AYA55" s="563"/>
      <c r="AYB55" s="564"/>
      <c r="AYC55" s="565"/>
      <c r="AYD55" s="566"/>
      <c r="AYE55" s="560"/>
      <c r="AYF55" s="561"/>
      <c r="AYG55" s="562"/>
      <c r="AYH55" s="563"/>
      <c r="AYI55" s="564"/>
      <c r="AYJ55" s="565"/>
      <c r="AYK55" s="566"/>
      <c r="AYL55" s="560"/>
      <c r="AYM55" s="561"/>
      <c r="AYN55" s="562"/>
      <c r="AYO55" s="563"/>
      <c r="AYP55" s="564"/>
      <c r="AYQ55" s="565"/>
      <c r="AYR55" s="566"/>
      <c r="AYS55" s="560"/>
      <c r="AYT55" s="561"/>
      <c r="AYU55" s="562"/>
      <c r="AYV55" s="563"/>
      <c r="AYW55" s="564"/>
      <c r="AYX55" s="565"/>
      <c r="AYY55" s="566"/>
      <c r="AYZ55" s="560"/>
      <c r="AZA55" s="561"/>
      <c r="AZB55" s="562"/>
      <c r="AZC55" s="563"/>
      <c r="AZD55" s="564"/>
      <c r="AZE55" s="565"/>
      <c r="AZF55" s="566"/>
      <c r="AZG55" s="560"/>
      <c r="AZH55" s="561"/>
      <c r="AZI55" s="562"/>
      <c r="AZJ55" s="563"/>
      <c r="AZK55" s="564"/>
      <c r="AZL55" s="565"/>
      <c r="AZM55" s="566"/>
      <c r="AZN55" s="560"/>
      <c r="AZO55" s="561"/>
      <c r="AZP55" s="562"/>
      <c r="AZQ55" s="563"/>
      <c r="AZR55" s="564"/>
      <c r="AZS55" s="565"/>
      <c r="AZT55" s="566"/>
      <c r="AZU55" s="560"/>
      <c r="AZV55" s="561"/>
      <c r="AZW55" s="562"/>
      <c r="AZX55" s="563"/>
      <c r="AZY55" s="564"/>
      <c r="AZZ55" s="565"/>
      <c r="BAA55" s="566"/>
      <c r="BAB55" s="560"/>
      <c r="BAC55" s="561"/>
      <c r="BAD55" s="562"/>
      <c r="BAE55" s="563"/>
      <c r="BAF55" s="564"/>
      <c r="BAG55" s="565"/>
      <c r="BAH55" s="566"/>
      <c r="BAI55" s="560"/>
      <c r="BAJ55" s="561"/>
      <c r="BAK55" s="562"/>
      <c r="BAL55" s="563"/>
      <c r="BAM55" s="564"/>
      <c r="BAN55" s="565"/>
      <c r="BAO55" s="566"/>
      <c r="BAP55" s="560"/>
      <c r="BAQ55" s="561"/>
      <c r="BAR55" s="562"/>
      <c r="BAS55" s="563"/>
      <c r="BAT55" s="564"/>
      <c r="BAU55" s="565"/>
      <c r="BAV55" s="566"/>
      <c r="BAW55" s="560"/>
      <c r="BAX55" s="561"/>
      <c r="BAY55" s="562"/>
      <c r="BAZ55" s="563"/>
      <c r="BBA55" s="564"/>
      <c r="BBB55" s="565"/>
      <c r="BBC55" s="566"/>
      <c r="BBD55" s="560"/>
      <c r="BBE55" s="561"/>
      <c r="BBF55" s="562"/>
      <c r="BBG55" s="563"/>
      <c r="BBH55" s="564"/>
      <c r="BBI55" s="565"/>
      <c r="BBJ55" s="566"/>
      <c r="BBK55" s="560"/>
      <c r="BBL55" s="561"/>
      <c r="BBM55" s="562"/>
      <c r="BBN55" s="563"/>
      <c r="BBO55" s="564"/>
      <c r="BBP55" s="565"/>
      <c r="BBQ55" s="566"/>
      <c r="BBR55" s="560"/>
      <c r="BBS55" s="561"/>
      <c r="BBT55" s="562"/>
      <c r="BBU55" s="563"/>
      <c r="BBV55" s="564"/>
      <c r="BBW55" s="565"/>
      <c r="BBX55" s="566"/>
      <c r="BBY55" s="560"/>
      <c r="BBZ55" s="561"/>
      <c r="BCA55" s="562"/>
      <c r="BCB55" s="563"/>
      <c r="BCC55" s="564"/>
      <c r="BCD55" s="565"/>
      <c r="BCE55" s="566"/>
      <c r="BCF55" s="560"/>
      <c r="BCG55" s="561"/>
      <c r="BCH55" s="562"/>
      <c r="BCI55" s="563"/>
      <c r="BCJ55" s="564"/>
      <c r="BCK55" s="565"/>
      <c r="BCL55" s="566"/>
      <c r="BCM55" s="560"/>
      <c r="BCN55" s="561"/>
      <c r="BCO55" s="562"/>
      <c r="BCP55" s="563"/>
      <c r="BCQ55" s="564"/>
      <c r="BCR55" s="565"/>
      <c r="BCS55" s="566"/>
      <c r="BCT55" s="560"/>
      <c r="BCU55" s="561"/>
      <c r="BCV55" s="562"/>
      <c r="BCW55" s="563"/>
      <c r="BCX55" s="564"/>
      <c r="BCY55" s="565"/>
      <c r="BCZ55" s="566"/>
      <c r="BDA55" s="560"/>
      <c r="BDB55" s="561"/>
      <c r="BDC55" s="562"/>
      <c r="BDD55" s="563"/>
      <c r="BDE55" s="564"/>
      <c r="BDF55" s="565"/>
      <c r="BDG55" s="566"/>
      <c r="BDH55" s="560"/>
      <c r="BDI55" s="561"/>
      <c r="BDJ55" s="562"/>
      <c r="BDK55" s="563"/>
      <c r="BDL55" s="564"/>
      <c r="BDM55" s="565"/>
      <c r="BDN55" s="566"/>
      <c r="BDO55" s="560"/>
      <c r="BDP55" s="561"/>
      <c r="BDQ55" s="562"/>
      <c r="BDR55" s="563"/>
      <c r="BDS55" s="564"/>
      <c r="BDT55" s="565"/>
      <c r="BDU55" s="566"/>
      <c r="BDV55" s="560"/>
      <c r="BDW55" s="561"/>
      <c r="BDX55" s="562"/>
      <c r="BDY55" s="563"/>
      <c r="BDZ55" s="564"/>
      <c r="BEA55" s="565"/>
      <c r="BEB55" s="566"/>
      <c r="BEC55" s="560"/>
      <c r="BED55" s="561"/>
      <c r="BEE55" s="562"/>
      <c r="BEF55" s="563"/>
      <c r="BEG55" s="564"/>
      <c r="BEH55" s="565"/>
      <c r="BEI55" s="566"/>
      <c r="BEJ55" s="560"/>
      <c r="BEK55" s="561"/>
      <c r="BEL55" s="562"/>
      <c r="BEM55" s="563"/>
      <c r="BEN55" s="564"/>
      <c r="BEO55" s="565"/>
      <c r="BEP55" s="566"/>
      <c r="BEQ55" s="560"/>
      <c r="BER55" s="561"/>
      <c r="BES55" s="562"/>
      <c r="BET55" s="563"/>
      <c r="BEU55" s="564"/>
      <c r="BEV55" s="565"/>
      <c r="BEW55" s="566"/>
      <c r="BEX55" s="560"/>
      <c r="BEY55" s="561"/>
      <c r="BEZ55" s="562"/>
      <c r="BFA55" s="563"/>
      <c r="BFB55" s="564"/>
      <c r="BFC55" s="565"/>
      <c r="BFD55" s="566"/>
      <c r="BFE55" s="560"/>
      <c r="BFF55" s="561"/>
      <c r="BFG55" s="562"/>
      <c r="BFH55" s="563"/>
      <c r="BFI55" s="564"/>
      <c r="BFJ55" s="565"/>
      <c r="BFK55" s="566"/>
      <c r="BFL55" s="560"/>
      <c r="BFM55" s="561"/>
      <c r="BFN55" s="562"/>
      <c r="BFO55" s="563"/>
      <c r="BFP55" s="564"/>
      <c r="BFQ55" s="565"/>
      <c r="BFR55" s="566"/>
      <c r="BFS55" s="560"/>
      <c r="BFT55" s="561"/>
      <c r="BFU55" s="562"/>
      <c r="BFV55" s="563"/>
      <c r="BFW55" s="564"/>
      <c r="BFX55" s="565"/>
      <c r="BFY55" s="566"/>
      <c r="BFZ55" s="560"/>
      <c r="BGA55" s="561"/>
      <c r="BGB55" s="562"/>
      <c r="BGC55" s="563"/>
      <c r="BGD55" s="564"/>
      <c r="BGE55" s="565"/>
      <c r="BGF55" s="566"/>
      <c r="BGG55" s="560"/>
      <c r="BGH55" s="561"/>
      <c r="BGI55" s="562"/>
      <c r="BGJ55" s="563"/>
      <c r="BGK55" s="564"/>
      <c r="BGL55" s="565"/>
      <c r="BGM55" s="566"/>
      <c r="BGN55" s="560"/>
      <c r="BGO55" s="561"/>
      <c r="BGP55" s="562"/>
      <c r="BGQ55" s="563"/>
      <c r="BGR55" s="564"/>
      <c r="BGS55" s="565"/>
      <c r="BGT55" s="566"/>
      <c r="BGU55" s="560"/>
      <c r="BGV55" s="561"/>
      <c r="BGW55" s="562"/>
      <c r="BGX55" s="563"/>
      <c r="BGY55" s="564"/>
      <c r="BGZ55" s="565"/>
      <c r="BHA55" s="566"/>
      <c r="BHB55" s="560"/>
      <c r="BHC55" s="561"/>
      <c r="BHD55" s="562"/>
      <c r="BHE55" s="563"/>
      <c r="BHF55" s="564"/>
      <c r="BHG55" s="565"/>
      <c r="BHH55" s="566"/>
      <c r="BHI55" s="560"/>
      <c r="BHJ55" s="561"/>
      <c r="BHK55" s="562"/>
      <c r="BHL55" s="563"/>
      <c r="BHM55" s="564"/>
      <c r="BHN55" s="565"/>
      <c r="BHO55" s="566"/>
      <c r="BHP55" s="560"/>
      <c r="BHQ55" s="561"/>
      <c r="BHR55" s="562"/>
      <c r="BHS55" s="563"/>
      <c r="BHT55" s="564"/>
      <c r="BHU55" s="565"/>
      <c r="BHV55" s="566"/>
      <c r="BHW55" s="560"/>
      <c r="BHX55" s="561"/>
      <c r="BHY55" s="562"/>
      <c r="BHZ55" s="563"/>
      <c r="BIA55" s="564"/>
      <c r="BIB55" s="565"/>
      <c r="BIC55" s="566"/>
      <c r="BID55" s="560"/>
      <c r="BIE55" s="561"/>
      <c r="BIF55" s="562"/>
      <c r="BIG55" s="563"/>
      <c r="BIH55" s="564"/>
      <c r="BII55" s="565"/>
      <c r="BIJ55" s="566"/>
      <c r="BIK55" s="560"/>
      <c r="BIL55" s="561"/>
      <c r="BIM55" s="562"/>
      <c r="BIN55" s="563"/>
      <c r="BIO55" s="564"/>
      <c r="BIP55" s="565"/>
      <c r="BIQ55" s="566"/>
      <c r="BIR55" s="560"/>
      <c r="BIS55" s="561"/>
      <c r="BIT55" s="562"/>
      <c r="BIU55" s="563"/>
      <c r="BIV55" s="564"/>
      <c r="BIW55" s="565"/>
      <c r="BIX55" s="566"/>
      <c r="BIY55" s="560"/>
      <c r="BIZ55" s="561"/>
      <c r="BJA55" s="562"/>
      <c r="BJB55" s="563"/>
      <c r="BJC55" s="564"/>
      <c r="BJD55" s="565"/>
      <c r="BJE55" s="566"/>
      <c r="BJF55" s="560"/>
      <c r="BJG55" s="561"/>
      <c r="BJH55" s="562"/>
      <c r="BJI55" s="563"/>
      <c r="BJJ55" s="564"/>
      <c r="BJK55" s="565"/>
      <c r="BJL55" s="566"/>
      <c r="BJM55" s="560"/>
      <c r="BJN55" s="561"/>
      <c r="BJO55" s="562"/>
      <c r="BJP55" s="563"/>
      <c r="BJQ55" s="564"/>
      <c r="BJR55" s="565"/>
      <c r="BJS55" s="566"/>
      <c r="BJT55" s="560"/>
      <c r="BJU55" s="561"/>
      <c r="BJV55" s="562"/>
      <c r="BJW55" s="563"/>
      <c r="BJX55" s="564"/>
      <c r="BJY55" s="565"/>
      <c r="BJZ55" s="566"/>
      <c r="BKA55" s="560"/>
      <c r="BKB55" s="561"/>
      <c r="BKC55" s="562"/>
      <c r="BKD55" s="563"/>
      <c r="BKE55" s="564"/>
      <c r="BKF55" s="565"/>
      <c r="BKG55" s="566"/>
      <c r="BKH55" s="560"/>
      <c r="BKI55" s="561"/>
      <c r="BKJ55" s="562"/>
      <c r="BKK55" s="563"/>
      <c r="BKL55" s="564"/>
      <c r="BKM55" s="565"/>
      <c r="BKN55" s="566"/>
      <c r="BKO55" s="560"/>
      <c r="BKP55" s="561"/>
      <c r="BKQ55" s="562"/>
      <c r="BKR55" s="563"/>
      <c r="BKS55" s="564"/>
      <c r="BKT55" s="565"/>
      <c r="BKU55" s="566"/>
      <c r="BKV55" s="560"/>
      <c r="BKW55" s="561"/>
      <c r="BKX55" s="562"/>
      <c r="BKY55" s="563"/>
      <c r="BKZ55" s="564"/>
      <c r="BLA55" s="565"/>
      <c r="BLB55" s="566"/>
      <c r="BLC55" s="560"/>
      <c r="BLD55" s="561"/>
      <c r="BLE55" s="562"/>
      <c r="BLF55" s="563"/>
      <c r="BLG55" s="564"/>
      <c r="BLH55" s="565"/>
      <c r="BLI55" s="566"/>
      <c r="BLJ55" s="560"/>
      <c r="BLK55" s="561"/>
      <c r="BLL55" s="562"/>
      <c r="BLM55" s="563"/>
      <c r="BLN55" s="564"/>
      <c r="BLO55" s="565"/>
      <c r="BLP55" s="566"/>
      <c r="BLQ55" s="560"/>
      <c r="BLR55" s="561"/>
      <c r="BLS55" s="562"/>
      <c r="BLT55" s="563"/>
      <c r="BLU55" s="564"/>
      <c r="BLV55" s="565"/>
      <c r="BLW55" s="566"/>
      <c r="BLX55" s="560"/>
      <c r="BLY55" s="561"/>
      <c r="BLZ55" s="562"/>
      <c r="BMA55" s="563"/>
      <c r="BMB55" s="564"/>
      <c r="BMC55" s="565"/>
      <c r="BMD55" s="566"/>
      <c r="BME55" s="560"/>
      <c r="BMF55" s="561"/>
      <c r="BMG55" s="562"/>
      <c r="BMH55" s="563"/>
      <c r="BMI55" s="564"/>
      <c r="BMJ55" s="565"/>
      <c r="BMK55" s="566"/>
      <c r="BML55" s="560"/>
      <c r="BMM55" s="561"/>
      <c r="BMN55" s="562"/>
      <c r="BMO55" s="563"/>
      <c r="BMP55" s="564"/>
      <c r="BMQ55" s="565"/>
      <c r="BMR55" s="566"/>
      <c r="BMS55" s="560"/>
      <c r="BMT55" s="561"/>
      <c r="BMU55" s="562"/>
      <c r="BMV55" s="563"/>
      <c r="BMW55" s="564"/>
      <c r="BMX55" s="565"/>
      <c r="BMY55" s="566"/>
      <c r="BMZ55" s="560"/>
      <c r="BNA55" s="561"/>
      <c r="BNB55" s="562"/>
      <c r="BNC55" s="563"/>
      <c r="BND55" s="564"/>
      <c r="BNE55" s="565"/>
      <c r="BNF55" s="566"/>
      <c r="BNG55" s="560"/>
      <c r="BNH55" s="561"/>
      <c r="BNI55" s="562"/>
      <c r="BNJ55" s="563"/>
      <c r="BNK55" s="564"/>
      <c r="BNL55" s="565"/>
      <c r="BNM55" s="566"/>
      <c r="BNN55" s="560"/>
      <c r="BNO55" s="561"/>
      <c r="BNP55" s="562"/>
      <c r="BNQ55" s="563"/>
      <c r="BNR55" s="564"/>
      <c r="BNS55" s="565"/>
      <c r="BNT55" s="566"/>
      <c r="BNU55" s="560"/>
      <c r="BNV55" s="561"/>
      <c r="BNW55" s="562"/>
      <c r="BNX55" s="563"/>
      <c r="BNY55" s="564"/>
      <c r="BNZ55" s="565"/>
      <c r="BOA55" s="566"/>
      <c r="BOB55" s="560"/>
      <c r="BOC55" s="561"/>
      <c r="BOD55" s="562"/>
      <c r="BOE55" s="563"/>
      <c r="BOF55" s="564"/>
      <c r="BOG55" s="565"/>
      <c r="BOH55" s="566"/>
      <c r="BOI55" s="560"/>
      <c r="BOJ55" s="561"/>
      <c r="BOK55" s="562"/>
      <c r="BOL55" s="563"/>
      <c r="BOM55" s="564"/>
      <c r="BON55" s="565"/>
      <c r="BOO55" s="566"/>
      <c r="BOP55" s="560"/>
      <c r="BOQ55" s="561"/>
      <c r="BOR55" s="562"/>
      <c r="BOS55" s="563"/>
      <c r="BOT55" s="564"/>
      <c r="BOU55" s="565"/>
      <c r="BOV55" s="566"/>
      <c r="BOW55" s="560"/>
      <c r="BOX55" s="561"/>
      <c r="BOY55" s="562"/>
      <c r="BOZ55" s="563"/>
      <c r="BPA55" s="564"/>
      <c r="BPB55" s="565"/>
      <c r="BPC55" s="566"/>
      <c r="BPD55" s="560"/>
      <c r="BPE55" s="561"/>
      <c r="BPF55" s="562"/>
      <c r="BPG55" s="563"/>
      <c r="BPH55" s="564"/>
      <c r="BPI55" s="565"/>
      <c r="BPJ55" s="566"/>
      <c r="BPK55" s="560"/>
      <c r="BPL55" s="561"/>
      <c r="BPM55" s="562"/>
      <c r="BPN55" s="563"/>
      <c r="BPO55" s="564"/>
      <c r="BPP55" s="565"/>
      <c r="BPQ55" s="566"/>
      <c r="BPR55" s="560"/>
      <c r="BPS55" s="561"/>
      <c r="BPT55" s="562"/>
      <c r="BPU55" s="563"/>
      <c r="BPV55" s="564"/>
      <c r="BPW55" s="565"/>
      <c r="BPX55" s="566"/>
      <c r="BPY55" s="560"/>
      <c r="BPZ55" s="561"/>
      <c r="BQA55" s="562"/>
      <c r="BQB55" s="563"/>
      <c r="BQC55" s="564"/>
      <c r="BQD55" s="565"/>
      <c r="BQE55" s="566"/>
      <c r="BQF55" s="560"/>
      <c r="BQG55" s="561"/>
      <c r="BQH55" s="562"/>
      <c r="BQI55" s="563"/>
      <c r="BQJ55" s="564"/>
      <c r="BQK55" s="565"/>
      <c r="BQL55" s="566"/>
      <c r="BQM55" s="560"/>
      <c r="BQN55" s="561"/>
      <c r="BQO55" s="562"/>
      <c r="BQP55" s="563"/>
      <c r="BQQ55" s="564"/>
      <c r="BQR55" s="565"/>
      <c r="BQS55" s="566"/>
      <c r="BQT55" s="560"/>
      <c r="BQU55" s="561"/>
      <c r="BQV55" s="562"/>
      <c r="BQW55" s="563"/>
      <c r="BQX55" s="564"/>
      <c r="BQY55" s="565"/>
      <c r="BQZ55" s="566"/>
      <c r="BRA55" s="560"/>
      <c r="BRB55" s="561"/>
      <c r="BRC55" s="562"/>
      <c r="BRD55" s="563"/>
      <c r="BRE55" s="564"/>
      <c r="BRF55" s="565"/>
      <c r="BRG55" s="566"/>
      <c r="BRH55" s="560"/>
      <c r="BRI55" s="561"/>
      <c r="BRJ55" s="562"/>
      <c r="BRK55" s="563"/>
      <c r="BRL55" s="564"/>
      <c r="BRM55" s="565"/>
      <c r="BRN55" s="566"/>
      <c r="BRO55" s="560"/>
      <c r="BRP55" s="561"/>
      <c r="BRQ55" s="562"/>
      <c r="BRR55" s="563"/>
      <c r="BRS55" s="564"/>
      <c r="BRT55" s="565"/>
      <c r="BRU55" s="566"/>
      <c r="BRV55" s="560"/>
      <c r="BRW55" s="561"/>
      <c r="BRX55" s="562"/>
      <c r="BRY55" s="563"/>
      <c r="BRZ55" s="564"/>
      <c r="BSA55" s="565"/>
      <c r="BSB55" s="566"/>
      <c r="BSC55" s="560"/>
      <c r="BSD55" s="561"/>
      <c r="BSE55" s="562"/>
      <c r="BSF55" s="563"/>
      <c r="BSG55" s="564"/>
      <c r="BSH55" s="565"/>
      <c r="BSI55" s="566"/>
      <c r="BSJ55" s="560"/>
      <c r="BSK55" s="561"/>
      <c r="BSL55" s="562"/>
      <c r="BSM55" s="563"/>
      <c r="BSN55" s="564"/>
      <c r="BSO55" s="565"/>
      <c r="BSP55" s="566"/>
      <c r="BSQ55" s="560"/>
      <c r="BSR55" s="561"/>
      <c r="BSS55" s="562"/>
      <c r="BST55" s="563"/>
      <c r="BSU55" s="564"/>
      <c r="BSV55" s="565"/>
      <c r="BSW55" s="566"/>
      <c r="BSX55" s="560"/>
      <c r="BSY55" s="561"/>
      <c r="BSZ55" s="562"/>
      <c r="BTA55" s="563"/>
      <c r="BTB55" s="564"/>
      <c r="BTC55" s="565"/>
      <c r="BTD55" s="566"/>
      <c r="BTE55" s="560"/>
      <c r="BTF55" s="561"/>
      <c r="BTG55" s="562"/>
      <c r="BTH55" s="563"/>
      <c r="BTI55" s="564"/>
      <c r="BTJ55" s="565"/>
      <c r="BTK55" s="566"/>
      <c r="BTL55" s="560"/>
      <c r="BTM55" s="561"/>
      <c r="BTN55" s="562"/>
      <c r="BTO55" s="563"/>
      <c r="BTP55" s="564"/>
      <c r="BTQ55" s="565"/>
      <c r="BTR55" s="566"/>
      <c r="BTS55" s="560"/>
      <c r="BTT55" s="561"/>
      <c r="BTU55" s="562"/>
      <c r="BTV55" s="563"/>
      <c r="BTW55" s="564"/>
      <c r="BTX55" s="565"/>
      <c r="BTY55" s="566"/>
      <c r="BTZ55" s="560"/>
      <c r="BUA55" s="561"/>
      <c r="BUB55" s="562"/>
      <c r="BUC55" s="563"/>
      <c r="BUD55" s="564"/>
      <c r="BUE55" s="565"/>
      <c r="BUF55" s="566"/>
      <c r="BUG55" s="560"/>
      <c r="BUH55" s="561"/>
      <c r="BUI55" s="562"/>
      <c r="BUJ55" s="563"/>
      <c r="BUK55" s="564"/>
      <c r="BUL55" s="565"/>
      <c r="BUM55" s="566"/>
      <c r="BUN55" s="560"/>
      <c r="BUO55" s="561"/>
      <c r="BUP55" s="562"/>
      <c r="BUQ55" s="563"/>
      <c r="BUR55" s="564"/>
      <c r="BUS55" s="565"/>
      <c r="BUT55" s="566"/>
      <c r="BUU55" s="560"/>
      <c r="BUV55" s="561"/>
      <c r="BUW55" s="562"/>
      <c r="BUX55" s="563"/>
      <c r="BUY55" s="564"/>
      <c r="BUZ55" s="565"/>
      <c r="BVA55" s="566"/>
      <c r="BVB55" s="560"/>
      <c r="BVC55" s="561"/>
      <c r="BVD55" s="562"/>
      <c r="BVE55" s="563"/>
      <c r="BVF55" s="564"/>
      <c r="BVG55" s="565"/>
      <c r="BVH55" s="566"/>
      <c r="BVI55" s="560"/>
      <c r="BVJ55" s="561"/>
      <c r="BVK55" s="562"/>
      <c r="BVL55" s="563"/>
      <c r="BVM55" s="564"/>
      <c r="BVN55" s="565"/>
      <c r="BVO55" s="566"/>
      <c r="BVP55" s="560"/>
      <c r="BVQ55" s="561"/>
      <c r="BVR55" s="562"/>
      <c r="BVS55" s="563"/>
      <c r="BVT55" s="564"/>
      <c r="BVU55" s="565"/>
      <c r="BVV55" s="566"/>
      <c r="BVW55" s="560"/>
      <c r="BVX55" s="561"/>
      <c r="BVY55" s="562"/>
      <c r="BVZ55" s="563"/>
      <c r="BWA55" s="564"/>
      <c r="BWB55" s="565"/>
      <c r="BWC55" s="566"/>
      <c r="BWD55" s="560"/>
      <c r="BWE55" s="561"/>
      <c r="BWF55" s="562"/>
      <c r="BWG55" s="563"/>
      <c r="BWH55" s="564"/>
      <c r="BWI55" s="565"/>
      <c r="BWJ55" s="566"/>
      <c r="BWK55" s="560"/>
      <c r="BWL55" s="561"/>
      <c r="BWM55" s="562"/>
      <c r="BWN55" s="563"/>
      <c r="BWO55" s="564"/>
      <c r="BWP55" s="565"/>
      <c r="BWQ55" s="566"/>
      <c r="BWR55" s="560"/>
      <c r="BWS55" s="561"/>
      <c r="BWT55" s="562"/>
      <c r="BWU55" s="563"/>
      <c r="BWV55" s="564"/>
      <c r="BWW55" s="565"/>
      <c r="BWX55" s="566"/>
      <c r="BWY55" s="560"/>
      <c r="BWZ55" s="561"/>
      <c r="BXA55" s="562"/>
      <c r="BXB55" s="563"/>
      <c r="BXC55" s="564"/>
      <c r="BXD55" s="565"/>
      <c r="BXE55" s="566"/>
      <c r="BXF55" s="560"/>
      <c r="BXG55" s="561"/>
      <c r="BXH55" s="562"/>
      <c r="BXI55" s="563"/>
      <c r="BXJ55" s="564"/>
      <c r="BXK55" s="565"/>
      <c r="BXL55" s="566"/>
      <c r="BXM55" s="560"/>
      <c r="BXN55" s="561"/>
      <c r="BXO55" s="562"/>
      <c r="BXP55" s="563"/>
      <c r="BXQ55" s="564"/>
      <c r="BXR55" s="565"/>
      <c r="BXS55" s="566"/>
      <c r="BXT55" s="560"/>
      <c r="BXU55" s="561"/>
      <c r="BXV55" s="562"/>
      <c r="BXW55" s="563"/>
      <c r="BXX55" s="564"/>
      <c r="BXY55" s="565"/>
      <c r="BXZ55" s="566"/>
      <c r="BYA55" s="560"/>
      <c r="BYB55" s="561"/>
      <c r="BYC55" s="562"/>
      <c r="BYD55" s="563"/>
      <c r="BYE55" s="564"/>
      <c r="BYF55" s="565"/>
      <c r="BYG55" s="566"/>
      <c r="BYH55" s="560"/>
      <c r="BYI55" s="561"/>
      <c r="BYJ55" s="562"/>
      <c r="BYK55" s="563"/>
      <c r="BYL55" s="564"/>
      <c r="BYM55" s="565"/>
      <c r="BYN55" s="566"/>
      <c r="BYO55" s="560"/>
      <c r="BYP55" s="561"/>
      <c r="BYQ55" s="562"/>
      <c r="BYR55" s="563"/>
      <c r="BYS55" s="564"/>
      <c r="BYT55" s="565"/>
      <c r="BYU55" s="566"/>
      <c r="BYV55" s="560"/>
      <c r="BYW55" s="561"/>
      <c r="BYX55" s="562"/>
      <c r="BYY55" s="563"/>
      <c r="BYZ55" s="564"/>
      <c r="BZA55" s="565"/>
      <c r="BZB55" s="566"/>
      <c r="BZC55" s="560"/>
      <c r="BZD55" s="561"/>
      <c r="BZE55" s="562"/>
      <c r="BZF55" s="563"/>
      <c r="BZG55" s="564"/>
      <c r="BZH55" s="565"/>
      <c r="BZI55" s="566"/>
      <c r="BZJ55" s="560"/>
      <c r="BZK55" s="561"/>
      <c r="BZL55" s="562"/>
      <c r="BZM55" s="563"/>
      <c r="BZN55" s="564"/>
      <c r="BZO55" s="565"/>
      <c r="BZP55" s="566"/>
      <c r="BZQ55" s="560"/>
      <c r="BZR55" s="561"/>
      <c r="BZS55" s="562"/>
      <c r="BZT55" s="563"/>
      <c r="BZU55" s="564"/>
      <c r="BZV55" s="565"/>
      <c r="BZW55" s="566"/>
      <c r="BZX55" s="560"/>
      <c r="BZY55" s="561"/>
      <c r="BZZ55" s="562"/>
      <c r="CAA55" s="563"/>
      <c r="CAB55" s="564"/>
      <c r="CAC55" s="565"/>
      <c r="CAD55" s="566"/>
      <c r="CAE55" s="560"/>
      <c r="CAF55" s="561"/>
      <c r="CAG55" s="562"/>
      <c r="CAH55" s="563"/>
      <c r="CAI55" s="564"/>
      <c r="CAJ55" s="565"/>
      <c r="CAK55" s="566"/>
      <c r="CAL55" s="560"/>
      <c r="CAM55" s="561"/>
      <c r="CAN55" s="562"/>
      <c r="CAO55" s="563"/>
      <c r="CAP55" s="564"/>
      <c r="CAQ55" s="565"/>
      <c r="CAR55" s="566"/>
      <c r="CAS55" s="560"/>
      <c r="CAT55" s="561"/>
      <c r="CAU55" s="562"/>
      <c r="CAV55" s="563"/>
      <c r="CAW55" s="564"/>
      <c r="CAX55" s="565"/>
      <c r="CAY55" s="566"/>
      <c r="CAZ55" s="560"/>
      <c r="CBA55" s="561"/>
      <c r="CBB55" s="562"/>
      <c r="CBC55" s="563"/>
      <c r="CBD55" s="564"/>
      <c r="CBE55" s="565"/>
      <c r="CBF55" s="566"/>
      <c r="CBG55" s="560"/>
      <c r="CBH55" s="561"/>
      <c r="CBI55" s="562"/>
      <c r="CBJ55" s="563"/>
      <c r="CBK55" s="564"/>
      <c r="CBL55" s="565"/>
      <c r="CBM55" s="566"/>
      <c r="CBN55" s="560"/>
      <c r="CBO55" s="561"/>
      <c r="CBP55" s="562"/>
      <c r="CBQ55" s="563"/>
      <c r="CBR55" s="564"/>
      <c r="CBS55" s="565"/>
      <c r="CBT55" s="566"/>
      <c r="CBU55" s="560"/>
      <c r="CBV55" s="561"/>
      <c r="CBW55" s="562"/>
      <c r="CBX55" s="563"/>
      <c r="CBY55" s="564"/>
      <c r="CBZ55" s="565"/>
      <c r="CCA55" s="566"/>
      <c r="CCB55" s="560"/>
      <c r="CCC55" s="561"/>
      <c r="CCD55" s="562"/>
      <c r="CCE55" s="563"/>
      <c r="CCF55" s="564"/>
      <c r="CCG55" s="565"/>
      <c r="CCH55" s="566"/>
      <c r="CCI55" s="560"/>
      <c r="CCJ55" s="561"/>
      <c r="CCK55" s="562"/>
      <c r="CCL55" s="563"/>
      <c r="CCM55" s="564"/>
      <c r="CCN55" s="565"/>
      <c r="CCO55" s="566"/>
      <c r="CCP55" s="560"/>
      <c r="CCQ55" s="561"/>
      <c r="CCR55" s="562"/>
      <c r="CCS55" s="563"/>
      <c r="CCT55" s="564"/>
      <c r="CCU55" s="565"/>
      <c r="CCV55" s="566"/>
      <c r="CCW55" s="560"/>
      <c r="CCX55" s="561"/>
      <c r="CCY55" s="562"/>
      <c r="CCZ55" s="563"/>
      <c r="CDA55" s="564"/>
      <c r="CDB55" s="565"/>
      <c r="CDC55" s="566"/>
      <c r="CDD55" s="560"/>
      <c r="CDE55" s="561"/>
      <c r="CDF55" s="562"/>
      <c r="CDG55" s="563"/>
      <c r="CDH55" s="564"/>
      <c r="CDI55" s="565"/>
      <c r="CDJ55" s="566"/>
      <c r="CDK55" s="560"/>
      <c r="CDL55" s="561"/>
      <c r="CDM55" s="562"/>
      <c r="CDN55" s="563"/>
      <c r="CDO55" s="564"/>
      <c r="CDP55" s="565"/>
      <c r="CDQ55" s="566"/>
      <c r="CDR55" s="560"/>
      <c r="CDS55" s="561"/>
      <c r="CDT55" s="562"/>
      <c r="CDU55" s="563"/>
      <c r="CDV55" s="564"/>
      <c r="CDW55" s="565"/>
      <c r="CDX55" s="566"/>
      <c r="CDY55" s="560"/>
      <c r="CDZ55" s="561"/>
      <c r="CEA55" s="562"/>
      <c r="CEB55" s="563"/>
      <c r="CEC55" s="564"/>
      <c r="CED55" s="565"/>
      <c r="CEE55" s="566"/>
      <c r="CEF55" s="560"/>
      <c r="CEG55" s="561"/>
      <c r="CEH55" s="562"/>
      <c r="CEI55" s="563"/>
      <c r="CEJ55" s="564"/>
      <c r="CEK55" s="565"/>
      <c r="CEL55" s="566"/>
      <c r="CEM55" s="560"/>
      <c r="CEN55" s="561"/>
      <c r="CEO55" s="562"/>
      <c r="CEP55" s="563"/>
      <c r="CEQ55" s="564"/>
      <c r="CER55" s="565"/>
      <c r="CES55" s="566"/>
      <c r="CET55" s="560"/>
      <c r="CEU55" s="561"/>
      <c r="CEV55" s="562"/>
      <c r="CEW55" s="563"/>
      <c r="CEX55" s="564"/>
      <c r="CEY55" s="565"/>
      <c r="CEZ55" s="566"/>
      <c r="CFA55" s="560"/>
      <c r="CFB55" s="561"/>
      <c r="CFC55" s="562"/>
      <c r="CFD55" s="563"/>
      <c r="CFE55" s="564"/>
      <c r="CFF55" s="565"/>
      <c r="CFG55" s="566"/>
      <c r="CFH55" s="560"/>
      <c r="CFI55" s="561"/>
      <c r="CFJ55" s="562"/>
      <c r="CFK55" s="563"/>
      <c r="CFL55" s="564"/>
      <c r="CFM55" s="565"/>
      <c r="CFN55" s="566"/>
      <c r="CFO55" s="560"/>
      <c r="CFP55" s="561"/>
      <c r="CFQ55" s="562"/>
      <c r="CFR55" s="563"/>
      <c r="CFS55" s="564"/>
      <c r="CFT55" s="565"/>
      <c r="CFU55" s="566"/>
      <c r="CFV55" s="560"/>
      <c r="CFW55" s="561"/>
      <c r="CFX55" s="562"/>
      <c r="CFY55" s="563"/>
      <c r="CFZ55" s="564"/>
      <c r="CGA55" s="565"/>
      <c r="CGB55" s="566"/>
      <c r="CGC55" s="560"/>
      <c r="CGD55" s="561"/>
      <c r="CGE55" s="562"/>
      <c r="CGF55" s="563"/>
      <c r="CGG55" s="564"/>
      <c r="CGH55" s="565"/>
      <c r="CGI55" s="566"/>
      <c r="CGJ55" s="560"/>
      <c r="CGK55" s="561"/>
      <c r="CGL55" s="562"/>
      <c r="CGM55" s="563"/>
      <c r="CGN55" s="564"/>
      <c r="CGO55" s="565"/>
      <c r="CGP55" s="566"/>
      <c r="CGQ55" s="560"/>
      <c r="CGR55" s="561"/>
      <c r="CGS55" s="562"/>
      <c r="CGT55" s="563"/>
      <c r="CGU55" s="564"/>
      <c r="CGV55" s="565"/>
      <c r="CGW55" s="566"/>
      <c r="CGX55" s="560"/>
      <c r="CGY55" s="561"/>
      <c r="CGZ55" s="562"/>
      <c r="CHA55" s="563"/>
      <c r="CHB55" s="564"/>
      <c r="CHC55" s="565"/>
      <c r="CHD55" s="566"/>
      <c r="CHE55" s="560"/>
      <c r="CHF55" s="561"/>
      <c r="CHG55" s="562"/>
      <c r="CHH55" s="563"/>
      <c r="CHI55" s="564"/>
      <c r="CHJ55" s="565"/>
      <c r="CHK55" s="566"/>
      <c r="CHL55" s="560"/>
      <c r="CHM55" s="561"/>
      <c r="CHN55" s="562"/>
      <c r="CHO55" s="563"/>
      <c r="CHP55" s="564"/>
      <c r="CHQ55" s="565"/>
      <c r="CHR55" s="566"/>
      <c r="CHS55" s="560"/>
      <c r="CHT55" s="561"/>
      <c r="CHU55" s="562"/>
      <c r="CHV55" s="563"/>
      <c r="CHW55" s="564"/>
      <c r="CHX55" s="565"/>
      <c r="CHY55" s="566"/>
      <c r="CHZ55" s="560"/>
      <c r="CIA55" s="561"/>
      <c r="CIB55" s="562"/>
      <c r="CIC55" s="563"/>
      <c r="CID55" s="564"/>
      <c r="CIE55" s="565"/>
      <c r="CIF55" s="566"/>
      <c r="CIG55" s="560"/>
      <c r="CIH55" s="561"/>
      <c r="CII55" s="562"/>
      <c r="CIJ55" s="563"/>
      <c r="CIK55" s="564"/>
      <c r="CIL55" s="565"/>
      <c r="CIM55" s="566"/>
      <c r="CIN55" s="560"/>
      <c r="CIO55" s="561"/>
      <c r="CIP55" s="562"/>
      <c r="CIQ55" s="563"/>
      <c r="CIR55" s="564"/>
      <c r="CIS55" s="565"/>
      <c r="CIT55" s="566"/>
      <c r="CIU55" s="560"/>
      <c r="CIV55" s="561"/>
      <c r="CIW55" s="562"/>
      <c r="CIX55" s="563"/>
      <c r="CIY55" s="564"/>
      <c r="CIZ55" s="565"/>
      <c r="CJA55" s="566"/>
      <c r="CJB55" s="560"/>
      <c r="CJC55" s="561"/>
      <c r="CJD55" s="562"/>
      <c r="CJE55" s="563"/>
      <c r="CJF55" s="564"/>
      <c r="CJG55" s="565"/>
      <c r="CJH55" s="566"/>
      <c r="CJI55" s="560"/>
      <c r="CJJ55" s="561"/>
      <c r="CJK55" s="562"/>
      <c r="CJL55" s="563"/>
      <c r="CJM55" s="564"/>
      <c r="CJN55" s="565"/>
      <c r="CJO55" s="566"/>
      <c r="CJP55" s="560"/>
      <c r="CJQ55" s="561"/>
      <c r="CJR55" s="562"/>
      <c r="CJS55" s="563"/>
      <c r="CJT55" s="564"/>
      <c r="CJU55" s="565"/>
      <c r="CJV55" s="566"/>
      <c r="CJW55" s="560"/>
      <c r="CJX55" s="561"/>
      <c r="CJY55" s="562"/>
      <c r="CJZ55" s="563"/>
      <c r="CKA55" s="564"/>
      <c r="CKB55" s="565"/>
      <c r="CKC55" s="566"/>
      <c r="CKD55" s="560"/>
      <c r="CKE55" s="561"/>
      <c r="CKF55" s="562"/>
      <c r="CKG55" s="563"/>
      <c r="CKH55" s="564"/>
      <c r="CKI55" s="565"/>
      <c r="CKJ55" s="566"/>
      <c r="CKK55" s="560"/>
      <c r="CKL55" s="561"/>
      <c r="CKM55" s="562"/>
      <c r="CKN55" s="563"/>
      <c r="CKO55" s="564"/>
      <c r="CKP55" s="565"/>
      <c r="CKQ55" s="566"/>
      <c r="CKR55" s="560"/>
      <c r="CKS55" s="561"/>
      <c r="CKT55" s="562"/>
      <c r="CKU55" s="563"/>
      <c r="CKV55" s="564"/>
      <c r="CKW55" s="565"/>
      <c r="CKX55" s="566"/>
      <c r="CKY55" s="560"/>
      <c r="CKZ55" s="561"/>
      <c r="CLA55" s="562"/>
      <c r="CLB55" s="563"/>
      <c r="CLC55" s="564"/>
      <c r="CLD55" s="565"/>
      <c r="CLE55" s="566"/>
      <c r="CLF55" s="560"/>
      <c r="CLG55" s="561"/>
      <c r="CLH55" s="562"/>
      <c r="CLI55" s="563"/>
      <c r="CLJ55" s="564"/>
      <c r="CLK55" s="565"/>
      <c r="CLL55" s="566"/>
      <c r="CLM55" s="560"/>
      <c r="CLN55" s="561"/>
      <c r="CLO55" s="562"/>
      <c r="CLP55" s="563"/>
      <c r="CLQ55" s="564"/>
      <c r="CLR55" s="565"/>
      <c r="CLS55" s="566"/>
      <c r="CLT55" s="560"/>
      <c r="CLU55" s="561"/>
      <c r="CLV55" s="562"/>
      <c r="CLW55" s="563"/>
      <c r="CLX55" s="564"/>
      <c r="CLY55" s="565"/>
      <c r="CLZ55" s="566"/>
      <c r="CMA55" s="560"/>
      <c r="CMB55" s="561"/>
      <c r="CMC55" s="562"/>
      <c r="CMD55" s="563"/>
      <c r="CME55" s="564"/>
      <c r="CMF55" s="565"/>
      <c r="CMG55" s="566"/>
      <c r="CMH55" s="560"/>
      <c r="CMI55" s="561"/>
      <c r="CMJ55" s="562"/>
      <c r="CMK55" s="563"/>
      <c r="CML55" s="564"/>
      <c r="CMM55" s="565"/>
      <c r="CMN55" s="566"/>
      <c r="CMO55" s="560"/>
      <c r="CMP55" s="561"/>
      <c r="CMQ55" s="562"/>
      <c r="CMR55" s="563"/>
      <c r="CMS55" s="564"/>
      <c r="CMT55" s="565"/>
      <c r="CMU55" s="566"/>
      <c r="CMV55" s="560"/>
      <c r="CMW55" s="561"/>
      <c r="CMX55" s="562"/>
      <c r="CMY55" s="563"/>
      <c r="CMZ55" s="564"/>
      <c r="CNA55" s="565"/>
      <c r="CNB55" s="566"/>
      <c r="CNC55" s="560"/>
      <c r="CND55" s="561"/>
      <c r="CNE55" s="562"/>
      <c r="CNF55" s="563"/>
      <c r="CNG55" s="564"/>
      <c r="CNH55" s="565"/>
      <c r="CNI55" s="566"/>
      <c r="CNJ55" s="560"/>
      <c r="CNK55" s="561"/>
      <c r="CNL55" s="562"/>
      <c r="CNM55" s="563"/>
      <c r="CNN55" s="564"/>
      <c r="CNO55" s="565"/>
      <c r="CNP55" s="566"/>
      <c r="CNQ55" s="560"/>
      <c r="CNR55" s="561"/>
      <c r="CNS55" s="562"/>
      <c r="CNT55" s="563"/>
      <c r="CNU55" s="564"/>
      <c r="CNV55" s="565"/>
      <c r="CNW55" s="566"/>
      <c r="CNX55" s="560"/>
      <c r="CNY55" s="561"/>
      <c r="CNZ55" s="562"/>
      <c r="COA55" s="563"/>
      <c r="COB55" s="564"/>
      <c r="COC55" s="565"/>
      <c r="COD55" s="566"/>
      <c r="COE55" s="560"/>
      <c r="COF55" s="561"/>
      <c r="COG55" s="562"/>
      <c r="COH55" s="563"/>
      <c r="COI55" s="564"/>
      <c r="COJ55" s="565"/>
      <c r="COK55" s="566"/>
      <c r="COL55" s="560"/>
      <c r="COM55" s="561"/>
      <c r="CON55" s="562"/>
      <c r="COO55" s="563"/>
      <c r="COP55" s="564"/>
      <c r="COQ55" s="565"/>
      <c r="COR55" s="566"/>
      <c r="COS55" s="560"/>
      <c r="COT55" s="561"/>
      <c r="COU55" s="562"/>
      <c r="COV55" s="563"/>
      <c r="COW55" s="564"/>
      <c r="COX55" s="565"/>
      <c r="COY55" s="566"/>
      <c r="COZ55" s="560"/>
      <c r="CPA55" s="561"/>
      <c r="CPB55" s="562"/>
      <c r="CPC55" s="563"/>
      <c r="CPD55" s="564"/>
      <c r="CPE55" s="565"/>
      <c r="CPF55" s="566"/>
      <c r="CPG55" s="560"/>
      <c r="CPH55" s="561"/>
      <c r="CPI55" s="562"/>
      <c r="CPJ55" s="563"/>
      <c r="CPK55" s="564"/>
      <c r="CPL55" s="565"/>
      <c r="CPM55" s="566"/>
      <c r="CPN55" s="560"/>
      <c r="CPO55" s="561"/>
      <c r="CPP55" s="562"/>
      <c r="CPQ55" s="563"/>
      <c r="CPR55" s="564"/>
      <c r="CPS55" s="565"/>
      <c r="CPT55" s="566"/>
      <c r="CPU55" s="560"/>
      <c r="CPV55" s="561"/>
      <c r="CPW55" s="562"/>
      <c r="CPX55" s="563"/>
      <c r="CPY55" s="564"/>
      <c r="CPZ55" s="565"/>
      <c r="CQA55" s="566"/>
      <c r="CQB55" s="560"/>
      <c r="CQC55" s="561"/>
      <c r="CQD55" s="562"/>
      <c r="CQE55" s="563"/>
      <c r="CQF55" s="564"/>
      <c r="CQG55" s="565"/>
      <c r="CQH55" s="566"/>
      <c r="CQI55" s="560"/>
      <c r="CQJ55" s="561"/>
      <c r="CQK55" s="562"/>
      <c r="CQL55" s="563"/>
      <c r="CQM55" s="564"/>
      <c r="CQN55" s="565"/>
      <c r="CQO55" s="566"/>
      <c r="CQP55" s="560"/>
      <c r="CQQ55" s="561"/>
      <c r="CQR55" s="562"/>
      <c r="CQS55" s="563"/>
      <c r="CQT55" s="564"/>
      <c r="CQU55" s="565"/>
      <c r="CQV55" s="566"/>
      <c r="CQW55" s="560"/>
      <c r="CQX55" s="561"/>
      <c r="CQY55" s="562"/>
      <c r="CQZ55" s="563"/>
      <c r="CRA55" s="564"/>
      <c r="CRB55" s="565"/>
      <c r="CRC55" s="566"/>
      <c r="CRD55" s="560"/>
      <c r="CRE55" s="561"/>
      <c r="CRF55" s="562"/>
      <c r="CRG55" s="563"/>
      <c r="CRH55" s="564"/>
      <c r="CRI55" s="565"/>
      <c r="CRJ55" s="566"/>
      <c r="CRK55" s="560"/>
      <c r="CRL55" s="561"/>
      <c r="CRM55" s="562"/>
      <c r="CRN55" s="563"/>
      <c r="CRO55" s="564"/>
      <c r="CRP55" s="565"/>
      <c r="CRQ55" s="566"/>
      <c r="CRR55" s="560"/>
      <c r="CRS55" s="561"/>
      <c r="CRT55" s="562"/>
      <c r="CRU55" s="563"/>
      <c r="CRV55" s="564"/>
      <c r="CRW55" s="565"/>
      <c r="CRX55" s="566"/>
      <c r="CRY55" s="560"/>
      <c r="CRZ55" s="561"/>
      <c r="CSA55" s="562"/>
      <c r="CSB55" s="563"/>
      <c r="CSC55" s="564"/>
      <c r="CSD55" s="565"/>
      <c r="CSE55" s="566"/>
      <c r="CSF55" s="560"/>
      <c r="CSG55" s="561"/>
      <c r="CSH55" s="562"/>
      <c r="CSI55" s="563"/>
      <c r="CSJ55" s="564"/>
      <c r="CSK55" s="565"/>
      <c r="CSL55" s="566"/>
      <c r="CSM55" s="560"/>
      <c r="CSN55" s="561"/>
      <c r="CSO55" s="562"/>
      <c r="CSP55" s="563"/>
      <c r="CSQ55" s="564"/>
      <c r="CSR55" s="565"/>
      <c r="CSS55" s="566"/>
      <c r="CST55" s="560"/>
      <c r="CSU55" s="561"/>
      <c r="CSV55" s="562"/>
      <c r="CSW55" s="563"/>
      <c r="CSX55" s="564"/>
      <c r="CSY55" s="565"/>
      <c r="CSZ55" s="566"/>
      <c r="CTA55" s="560"/>
      <c r="CTB55" s="561"/>
      <c r="CTC55" s="562"/>
      <c r="CTD55" s="563"/>
      <c r="CTE55" s="564"/>
      <c r="CTF55" s="565"/>
      <c r="CTG55" s="566"/>
      <c r="CTH55" s="560"/>
      <c r="CTI55" s="561"/>
      <c r="CTJ55" s="562"/>
      <c r="CTK55" s="563"/>
      <c r="CTL55" s="564"/>
      <c r="CTM55" s="565"/>
      <c r="CTN55" s="566"/>
      <c r="CTO55" s="560"/>
      <c r="CTP55" s="561"/>
      <c r="CTQ55" s="562"/>
      <c r="CTR55" s="563"/>
      <c r="CTS55" s="564"/>
      <c r="CTT55" s="565"/>
      <c r="CTU55" s="566"/>
      <c r="CTV55" s="560"/>
      <c r="CTW55" s="561"/>
      <c r="CTX55" s="562"/>
      <c r="CTY55" s="563"/>
      <c r="CTZ55" s="564"/>
      <c r="CUA55" s="565"/>
      <c r="CUB55" s="566"/>
      <c r="CUC55" s="560"/>
      <c r="CUD55" s="561"/>
      <c r="CUE55" s="562"/>
      <c r="CUF55" s="563"/>
      <c r="CUG55" s="564"/>
      <c r="CUH55" s="565"/>
      <c r="CUI55" s="566"/>
      <c r="CUJ55" s="560"/>
      <c r="CUK55" s="561"/>
      <c r="CUL55" s="562"/>
      <c r="CUM55" s="563"/>
      <c r="CUN55" s="564"/>
      <c r="CUO55" s="565"/>
      <c r="CUP55" s="566"/>
      <c r="CUQ55" s="560"/>
      <c r="CUR55" s="561"/>
      <c r="CUS55" s="562"/>
      <c r="CUT55" s="563"/>
      <c r="CUU55" s="564"/>
      <c r="CUV55" s="565"/>
      <c r="CUW55" s="566"/>
      <c r="CUX55" s="560"/>
      <c r="CUY55" s="561"/>
      <c r="CUZ55" s="562"/>
      <c r="CVA55" s="563"/>
      <c r="CVB55" s="564"/>
      <c r="CVC55" s="565"/>
      <c r="CVD55" s="566"/>
      <c r="CVE55" s="560"/>
      <c r="CVF55" s="561"/>
      <c r="CVG55" s="562"/>
      <c r="CVH55" s="563"/>
      <c r="CVI55" s="564"/>
      <c r="CVJ55" s="565"/>
      <c r="CVK55" s="566"/>
      <c r="CVL55" s="560"/>
      <c r="CVM55" s="561"/>
      <c r="CVN55" s="562"/>
      <c r="CVO55" s="563"/>
      <c r="CVP55" s="564"/>
      <c r="CVQ55" s="565"/>
      <c r="CVR55" s="566"/>
      <c r="CVS55" s="560"/>
      <c r="CVT55" s="561"/>
      <c r="CVU55" s="562"/>
      <c r="CVV55" s="563"/>
      <c r="CVW55" s="564"/>
      <c r="CVX55" s="565"/>
      <c r="CVY55" s="566"/>
      <c r="CVZ55" s="560"/>
      <c r="CWA55" s="561"/>
      <c r="CWB55" s="562"/>
      <c r="CWC55" s="563"/>
      <c r="CWD55" s="564"/>
      <c r="CWE55" s="565"/>
      <c r="CWF55" s="566"/>
      <c r="CWG55" s="560"/>
      <c r="CWH55" s="561"/>
      <c r="CWI55" s="562"/>
      <c r="CWJ55" s="563"/>
      <c r="CWK55" s="564"/>
      <c r="CWL55" s="565"/>
      <c r="CWM55" s="566"/>
      <c r="CWN55" s="560"/>
      <c r="CWO55" s="561"/>
      <c r="CWP55" s="562"/>
      <c r="CWQ55" s="563"/>
      <c r="CWR55" s="564"/>
      <c r="CWS55" s="565"/>
      <c r="CWT55" s="566"/>
      <c r="CWU55" s="560"/>
      <c r="CWV55" s="561"/>
      <c r="CWW55" s="562"/>
      <c r="CWX55" s="563"/>
      <c r="CWY55" s="564"/>
      <c r="CWZ55" s="565"/>
      <c r="CXA55" s="566"/>
      <c r="CXB55" s="560"/>
      <c r="CXC55" s="561"/>
      <c r="CXD55" s="562"/>
      <c r="CXE55" s="563"/>
      <c r="CXF55" s="564"/>
      <c r="CXG55" s="565"/>
      <c r="CXH55" s="566"/>
      <c r="CXI55" s="560"/>
      <c r="CXJ55" s="561"/>
      <c r="CXK55" s="562"/>
      <c r="CXL55" s="563"/>
      <c r="CXM55" s="564"/>
      <c r="CXN55" s="565"/>
      <c r="CXO55" s="566"/>
      <c r="CXP55" s="560"/>
      <c r="CXQ55" s="561"/>
      <c r="CXR55" s="562"/>
      <c r="CXS55" s="563"/>
      <c r="CXT55" s="564"/>
      <c r="CXU55" s="565"/>
      <c r="CXV55" s="566"/>
      <c r="CXW55" s="560"/>
      <c r="CXX55" s="561"/>
      <c r="CXY55" s="562"/>
      <c r="CXZ55" s="563"/>
      <c r="CYA55" s="564"/>
      <c r="CYB55" s="565"/>
      <c r="CYC55" s="566"/>
      <c r="CYD55" s="560"/>
      <c r="CYE55" s="561"/>
      <c r="CYF55" s="562"/>
      <c r="CYG55" s="563"/>
      <c r="CYH55" s="564"/>
      <c r="CYI55" s="565"/>
      <c r="CYJ55" s="566"/>
      <c r="CYK55" s="560"/>
      <c r="CYL55" s="561"/>
      <c r="CYM55" s="562"/>
      <c r="CYN55" s="563"/>
      <c r="CYO55" s="564"/>
      <c r="CYP55" s="565"/>
      <c r="CYQ55" s="566"/>
      <c r="CYR55" s="560"/>
      <c r="CYS55" s="561"/>
      <c r="CYT55" s="562"/>
      <c r="CYU55" s="563"/>
      <c r="CYV55" s="564"/>
      <c r="CYW55" s="565"/>
      <c r="CYX55" s="566"/>
      <c r="CYY55" s="560"/>
      <c r="CYZ55" s="561"/>
      <c r="CZA55" s="562"/>
      <c r="CZB55" s="563"/>
      <c r="CZC55" s="564"/>
      <c r="CZD55" s="565"/>
      <c r="CZE55" s="566"/>
      <c r="CZF55" s="560"/>
      <c r="CZG55" s="561"/>
      <c r="CZH55" s="562"/>
      <c r="CZI55" s="563"/>
      <c r="CZJ55" s="564"/>
      <c r="CZK55" s="565"/>
      <c r="CZL55" s="566"/>
      <c r="CZM55" s="560"/>
      <c r="CZN55" s="561"/>
      <c r="CZO55" s="562"/>
      <c r="CZP55" s="563"/>
      <c r="CZQ55" s="564"/>
      <c r="CZR55" s="565"/>
      <c r="CZS55" s="566"/>
      <c r="CZT55" s="560"/>
      <c r="CZU55" s="561"/>
      <c r="CZV55" s="562"/>
      <c r="CZW55" s="563"/>
      <c r="CZX55" s="564"/>
      <c r="CZY55" s="565"/>
      <c r="CZZ55" s="566"/>
      <c r="DAA55" s="560"/>
      <c r="DAB55" s="561"/>
      <c r="DAC55" s="562"/>
      <c r="DAD55" s="563"/>
      <c r="DAE55" s="564"/>
      <c r="DAF55" s="565"/>
      <c r="DAG55" s="566"/>
      <c r="DAH55" s="560"/>
      <c r="DAI55" s="561"/>
      <c r="DAJ55" s="562"/>
      <c r="DAK55" s="563"/>
      <c r="DAL55" s="564"/>
      <c r="DAM55" s="565"/>
      <c r="DAN55" s="566"/>
      <c r="DAO55" s="560"/>
      <c r="DAP55" s="561"/>
      <c r="DAQ55" s="562"/>
      <c r="DAR55" s="563"/>
      <c r="DAS55" s="564"/>
      <c r="DAT55" s="565"/>
      <c r="DAU55" s="566"/>
      <c r="DAV55" s="560"/>
      <c r="DAW55" s="561"/>
      <c r="DAX55" s="562"/>
      <c r="DAY55" s="563"/>
      <c r="DAZ55" s="564"/>
      <c r="DBA55" s="565"/>
      <c r="DBB55" s="566"/>
      <c r="DBC55" s="560"/>
      <c r="DBD55" s="561"/>
      <c r="DBE55" s="562"/>
      <c r="DBF55" s="563"/>
      <c r="DBG55" s="564"/>
      <c r="DBH55" s="565"/>
      <c r="DBI55" s="566"/>
      <c r="DBJ55" s="560"/>
      <c r="DBK55" s="561"/>
      <c r="DBL55" s="562"/>
      <c r="DBM55" s="563"/>
      <c r="DBN55" s="564"/>
      <c r="DBO55" s="565"/>
      <c r="DBP55" s="566"/>
      <c r="DBQ55" s="560"/>
      <c r="DBR55" s="561"/>
      <c r="DBS55" s="562"/>
      <c r="DBT55" s="563"/>
      <c r="DBU55" s="564"/>
      <c r="DBV55" s="565"/>
      <c r="DBW55" s="566"/>
      <c r="DBX55" s="560"/>
      <c r="DBY55" s="561"/>
      <c r="DBZ55" s="562"/>
      <c r="DCA55" s="563"/>
      <c r="DCB55" s="564"/>
      <c r="DCC55" s="565"/>
      <c r="DCD55" s="566"/>
      <c r="DCE55" s="560"/>
      <c r="DCF55" s="561"/>
      <c r="DCG55" s="562"/>
      <c r="DCH55" s="563"/>
      <c r="DCI55" s="564"/>
      <c r="DCJ55" s="565"/>
      <c r="DCK55" s="566"/>
      <c r="DCL55" s="560"/>
      <c r="DCM55" s="561"/>
      <c r="DCN55" s="562"/>
      <c r="DCO55" s="563"/>
      <c r="DCP55" s="564"/>
      <c r="DCQ55" s="565"/>
      <c r="DCR55" s="566"/>
      <c r="DCS55" s="560"/>
      <c r="DCT55" s="561"/>
      <c r="DCU55" s="562"/>
      <c r="DCV55" s="563"/>
      <c r="DCW55" s="564"/>
      <c r="DCX55" s="565"/>
      <c r="DCY55" s="566"/>
      <c r="DCZ55" s="560"/>
      <c r="DDA55" s="561"/>
      <c r="DDB55" s="562"/>
      <c r="DDC55" s="563"/>
      <c r="DDD55" s="564"/>
      <c r="DDE55" s="565"/>
      <c r="DDF55" s="566"/>
      <c r="DDG55" s="560"/>
      <c r="DDH55" s="561"/>
      <c r="DDI55" s="562"/>
      <c r="DDJ55" s="563"/>
      <c r="DDK55" s="564"/>
      <c r="DDL55" s="565"/>
      <c r="DDM55" s="566"/>
      <c r="DDN55" s="560"/>
      <c r="DDO55" s="561"/>
      <c r="DDP55" s="562"/>
      <c r="DDQ55" s="563"/>
      <c r="DDR55" s="564"/>
      <c r="DDS55" s="565"/>
      <c r="DDT55" s="566"/>
      <c r="DDU55" s="560"/>
      <c r="DDV55" s="561"/>
      <c r="DDW55" s="562"/>
      <c r="DDX55" s="563"/>
      <c r="DDY55" s="564"/>
      <c r="DDZ55" s="565"/>
      <c r="DEA55" s="566"/>
      <c r="DEB55" s="560"/>
      <c r="DEC55" s="561"/>
      <c r="DED55" s="562"/>
      <c r="DEE55" s="563"/>
      <c r="DEF55" s="564"/>
      <c r="DEG55" s="565"/>
      <c r="DEH55" s="566"/>
      <c r="DEI55" s="560"/>
      <c r="DEJ55" s="561"/>
      <c r="DEK55" s="562"/>
      <c r="DEL55" s="563"/>
      <c r="DEM55" s="564"/>
      <c r="DEN55" s="565"/>
      <c r="DEO55" s="566"/>
      <c r="DEP55" s="560"/>
      <c r="DEQ55" s="561"/>
      <c r="DER55" s="562"/>
      <c r="DES55" s="563"/>
      <c r="DET55" s="564"/>
      <c r="DEU55" s="565"/>
      <c r="DEV55" s="566"/>
      <c r="DEW55" s="560"/>
      <c r="DEX55" s="561"/>
      <c r="DEY55" s="562"/>
      <c r="DEZ55" s="563"/>
      <c r="DFA55" s="564"/>
      <c r="DFB55" s="565"/>
      <c r="DFC55" s="566"/>
      <c r="DFD55" s="560"/>
      <c r="DFE55" s="561"/>
      <c r="DFF55" s="562"/>
      <c r="DFG55" s="563"/>
      <c r="DFH55" s="564"/>
      <c r="DFI55" s="565"/>
      <c r="DFJ55" s="566"/>
      <c r="DFK55" s="560"/>
      <c r="DFL55" s="561"/>
      <c r="DFM55" s="562"/>
      <c r="DFN55" s="563"/>
      <c r="DFO55" s="564"/>
      <c r="DFP55" s="565"/>
      <c r="DFQ55" s="566"/>
      <c r="DFR55" s="560"/>
      <c r="DFS55" s="561"/>
      <c r="DFT55" s="562"/>
      <c r="DFU55" s="563"/>
      <c r="DFV55" s="564"/>
      <c r="DFW55" s="565"/>
      <c r="DFX55" s="566"/>
      <c r="DFY55" s="560"/>
      <c r="DFZ55" s="561"/>
      <c r="DGA55" s="562"/>
      <c r="DGB55" s="563"/>
      <c r="DGC55" s="564"/>
      <c r="DGD55" s="565"/>
      <c r="DGE55" s="566"/>
      <c r="DGF55" s="560"/>
      <c r="DGG55" s="561"/>
      <c r="DGH55" s="562"/>
      <c r="DGI55" s="563"/>
      <c r="DGJ55" s="564"/>
      <c r="DGK55" s="565"/>
      <c r="DGL55" s="566"/>
      <c r="DGM55" s="560"/>
      <c r="DGN55" s="561"/>
      <c r="DGO55" s="562"/>
      <c r="DGP55" s="563"/>
      <c r="DGQ55" s="564"/>
      <c r="DGR55" s="565"/>
      <c r="DGS55" s="566"/>
      <c r="DGT55" s="560"/>
      <c r="DGU55" s="561"/>
      <c r="DGV55" s="562"/>
      <c r="DGW55" s="563"/>
      <c r="DGX55" s="564"/>
      <c r="DGY55" s="565"/>
      <c r="DGZ55" s="566"/>
      <c r="DHA55" s="560"/>
      <c r="DHB55" s="561"/>
      <c r="DHC55" s="562"/>
      <c r="DHD55" s="563"/>
      <c r="DHE55" s="564"/>
      <c r="DHF55" s="565"/>
      <c r="DHG55" s="566"/>
      <c r="DHH55" s="560"/>
      <c r="DHI55" s="561"/>
      <c r="DHJ55" s="562"/>
      <c r="DHK55" s="563"/>
      <c r="DHL55" s="564"/>
      <c r="DHM55" s="565"/>
      <c r="DHN55" s="566"/>
      <c r="DHO55" s="560"/>
      <c r="DHP55" s="561"/>
      <c r="DHQ55" s="562"/>
      <c r="DHR55" s="563"/>
      <c r="DHS55" s="564"/>
      <c r="DHT55" s="565"/>
      <c r="DHU55" s="566"/>
      <c r="DHV55" s="560"/>
      <c r="DHW55" s="561"/>
      <c r="DHX55" s="562"/>
      <c r="DHY55" s="563"/>
      <c r="DHZ55" s="564"/>
      <c r="DIA55" s="565"/>
      <c r="DIB55" s="566"/>
      <c r="DIC55" s="560"/>
      <c r="DID55" s="561"/>
      <c r="DIE55" s="562"/>
      <c r="DIF55" s="563"/>
      <c r="DIG55" s="564"/>
      <c r="DIH55" s="565"/>
      <c r="DII55" s="566"/>
      <c r="DIJ55" s="560"/>
      <c r="DIK55" s="561"/>
      <c r="DIL55" s="562"/>
      <c r="DIM55" s="563"/>
      <c r="DIN55" s="564"/>
      <c r="DIO55" s="565"/>
      <c r="DIP55" s="566"/>
      <c r="DIQ55" s="560"/>
      <c r="DIR55" s="561"/>
      <c r="DIS55" s="562"/>
      <c r="DIT55" s="563"/>
      <c r="DIU55" s="564"/>
      <c r="DIV55" s="565"/>
      <c r="DIW55" s="566"/>
      <c r="DIX55" s="560"/>
      <c r="DIY55" s="561"/>
      <c r="DIZ55" s="562"/>
      <c r="DJA55" s="563"/>
      <c r="DJB55" s="564"/>
      <c r="DJC55" s="565"/>
      <c r="DJD55" s="566"/>
      <c r="DJE55" s="560"/>
      <c r="DJF55" s="561"/>
      <c r="DJG55" s="562"/>
      <c r="DJH55" s="563"/>
      <c r="DJI55" s="564"/>
      <c r="DJJ55" s="565"/>
      <c r="DJK55" s="566"/>
      <c r="DJL55" s="560"/>
      <c r="DJM55" s="561"/>
      <c r="DJN55" s="562"/>
      <c r="DJO55" s="563"/>
      <c r="DJP55" s="564"/>
      <c r="DJQ55" s="565"/>
      <c r="DJR55" s="566"/>
      <c r="DJS55" s="560"/>
      <c r="DJT55" s="561"/>
      <c r="DJU55" s="562"/>
      <c r="DJV55" s="563"/>
      <c r="DJW55" s="564"/>
      <c r="DJX55" s="565"/>
      <c r="DJY55" s="566"/>
      <c r="DJZ55" s="560"/>
      <c r="DKA55" s="561"/>
      <c r="DKB55" s="562"/>
      <c r="DKC55" s="563"/>
      <c r="DKD55" s="564"/>
      <c r="DKE55" s="565"/>
      <c r="DKF55" s="566"/>
      <c r="DKG55" s="560"/>
      <c r="DKH55" s="561"/>
      <c r="DKI55" s="562"/>
      <c r="DKJ55" s="563"/>
      <c r="DKK55" s="564"/>
      <c r="DKL55" s="565"/>
      <c r="DKM55" s="566"/>
      <c r="DKN55" s="560"/>
      <c r="DKO55" s="561"/>
      <c r="DKP55" s="562"/>
      <c r="DKQ55" s="563"/>
      <c r="DKR55" s="564"/>
      <c r="DKS55" s="565"/>
      <c r="DKT55" s="566"/>
      <c r="DKU55" s="560"/>
      <c r="DKV55" s="561"/>
      <c r="DKW55" s="562"/>
      <c r="DKX55" s="563"/>
      <c r="DKY55" s="564"/>
      <c r="DKZ55" s="565"/>
      <c r="DLA55" s="566"/>
      <c r="DLB55" s="560"/>
      <c r="DLC55" s="561"/>
      <c r="DLD55" s="562"/>
      <c r="DLE55" s="563"/>
      <c r="DLF55" s="564"/>
      <c r="DLG55" s="565"/>
      <c r="DLH55" s="566"/>
      <c r="DLI55" s="560"/>
      <c r="DLJ55" s="561"/>
      <c r="DLK55" s="562"/>
      <c r="DLL55" s="563"/>
      <c r="DLM55" s="564"/>
      <c r="DLN55" s="565"/>
      <c r="DLO55" s="566"/>
      <c r="DLP55" s="560"/>
      <c r="DLQ55" s="561"/>
      <c r="DLR55" s="562"/>
      <c r="DLS55" s="563"/>
      <c r="DLT55" s="564"/>
      <c r="DLU55" s="565"/>
      <c r="DLV55" s="566"/>
      <c r="DLW55" s="560"/>
      <c r="DLX55" s="561"/>
      <c r="DLY55" s="562"/>
      <c r="DLZ55" s="563"/>
      <c r="DMA55" s="564"/>
      <c r="DMB55" s="565"/>
      <c r="DMC55" s="566"/>
      <c r="DMD55" s="560"/>
      <c r="DME55" s="561"/>
      <c r="DMF55" s="562"/>
      <c r="DMG55" s="563"/>
      <c r="DMH55" s="564"/>
      <c r="DMI55" s="565"/>
      <c r="DMJ55" s="566"/>
      <c r="DMK55" s="560"/>
      <c r="DML55" s="561"/>
      <c r="DMM55" s="562"/>
      <c r="DMN55" s="563"/>
      <c r="DMO55" s="564"/>
      <c r="DMP55" s="565"/>
      <c r="DMQ55" s="566"/>
      <c r="DMR55" s="560"/>
      <c r="DMS55" s="561"/>
      <c r="DMT55" s="562"/>
      <c r="DMU55" s="563"/>
      <c r="DMV55" s="564"/>
      <c r="DMW55" s="565"/>
      <c r="DMX55" s="566"/>
      <c r="DMY55" s="560"/>
      <c r="DMZ55" s="561"/>
      <c r="DNA55" s="562"/>
      <c r="DNB55" s="563"/>
      <c r="DNC55" s="564"/>
      <c r="DND55" s="565"/>
      <c r="DNE55" s="566"/>
      <c r="DNF55" s="560"/>
      <c r="DNG55" s="561"/>
      <c r="DNH55" s="562"/>
      <c r="DNI55" s="563"/>
      <c r="DNJ55" s="564"/>
      <c r="DNK55" s="565"/>
      <c r="DNL55" s="566"/>
      <c r="DNM55" s="560"/>
      <c r="DNN55" s="561"/>
      <c r="DNO55" s="562"/>
      <c r="DNP55" s="563"/>
      <c r="DNQ55" s="564"/>
      <c r="DNR55" s="565"/>
      <c r="DNS55" s="566"/>
      <c r="DNT55" s="560"/>
      <c r="DNU55" s="561"/>
      <c r="DNV55" s="562"/>
      <c r="DNW55" s="563"/>
      <c r="DNX55" s="564"/>
      <c r="DNY55" s="565"/>
      <c r="DNZ55" s="566"/>
      <c r="DOA55" s="560"/>
      <c r="DOB55" s="561"/>
      <c r="DOC55" s="562"/>
      <c r="DOD55" s="563"/>
      <c r="DOE55" s="564"/>
      <c r="DOF55" s="565"/>
      <c r="DOG55" s="566"/>
      <c r="DOH55" s="560"/>
      <c r="DOI55" s="561"/>
      <c r="DOJ55" s="562"/>
      <c r="DOK55" s="563"/>
      <c r="DOL55" s="564"/>
      <c r="DOM55" s="565"/>
      <c r="DON55" s="566"/>
      <c r="DOO55" s="560"/>
      <c r="DOP55" s="561"/>
      <c r="DOQ55" s="562"/>
      <c r="DOR55" s="563"/>
      <c r="DOS55" s="564"/>
      <c r="DOT55" s="565"/>
      <c r="DOU55" s="566"/>
      <c r="DOV55" s="560"/>
      <c r="DOW55" s="561"/>
      <c r="DOX55" s="562"/>
      <c r="DOY55" s="563"/>
      <c r="DOZ55" s="564"/>
      <c r="DPA55" s="565"/>
      <c r="DPB55" s="566"/>
      <c r="DPC55" s="560"/>
      <c r="DPD55" s="561"/>
      <c r="DPE55" s="562"/>
      <c r="DPF55" s="563"/>
      <c r="DPG55" s="564"/>
      <c r="DPH55" s="565"/>
      <c r="DPI55" s="566"/>
      <c r="DPJ55" s="560"/>
      <c r="DPK55" s="561"/>
      <c r="DPL55" s="562"/>
      <c r="DPM55" s="563"/>
      <c r="DPN55" s="564"/>
      <c r="DPO55" s="565"/>
      <c r="DPP55" s="566"/>
      <c r="DPQ55" s="560"/>
      <c r="DPR55" s="561"/>
      <c r="DPS55" s="562"/>
      <c r="DPT55" s="563"/>
      <c r="DPU55" s="564"/>
      <c r="DPV55" s="565"/>
      <c r="DPW55" s="566"/>
      <c r="DPX55" s="560"/>
      <c r="DPY55" s="561"/>
      <c r="DPZ55" s="562"/>
      <c r="DQA55" s="563"/>
      <c r="DQB55" s="564"/>
      <c r="DQC55" s="565"/>
      <c r="DQD55" s="566"/>
      <c r="DQE55" s="560"/>
      <c r="DQF55" s="561"/>
      <c r="DQG55" s="562"/>
      <c r="DQH55" s="563"/>
      <c r="DQI55" s="564"/>
      <c r="DQJ55" s="565"/>
      <c r="DQK55" s="566"/>
      <c r="DQL55" s="560"/>
      <c r="DQM55" s="561"/>
      <c r="DQN55" s="562"/>
      <c r="DQO55" s="563"/>
      <c r="DQP55" s="564"/>
      <c r="DQQ55" s="565"/>
      <c r="DQR55" s="566"/>
      <c r="DQS55" s="560"/>
      <c r="DQT55" s="561"/>
      <c r="DQU55" s="562"/>
      <c r="DQV55" s="563"/>
      <c r="DQW55" s="564"/>
      <c r="DQX55" s="565"/>
      <c r="DQY55" s="566"/>
      <c r="DQZ55" s="560"/>
      <c r="DRA55" s="561"/>
      <c r="DRB55" s="562"/>
      <c r="DRC55" s="563"/>
      <c r="DRD55" s="564"/>
      <c r="DRE55" s="565"/>
      <c r="DRF55" s="566"/>
      <c r="DRG55" s="560"/>
      <c r="DRH55" s="561"/>
      <c r="DRI55" s="562"/>
      <c r="DRJ55" s="563"/>
      <c r="DRK55" s="564"/>
      <c r="DRL55" s="565"/>
      <c r="DRM55" s="566"/>
      <c r="DRN55" s="560"/>
      <c r="DRO55" s="561"/>
      <c r="DRP55" s="562"/>
      <c r="DRQ55" s="563"/>
      <c r="DRR55" s="564"/>
      <c r="DRS55" s="565"/>
      <c r="DRT55" s="566"/>
      <c r="DRU55" s="560"/>
      <c r="DRV55" s="561"/>
      <c r="DRW55" s="562"/>
      <c r="DRX55" s="563"/>
      <c r="DRY55" s="564"/>
      <c r="DRZ55" s="565"/>
      <c r="DSA55" s="566"/>
      <c r="DSB55" s="560"/>
      <c r="DSC55" s="561"/>
      <c r="DSD55" s="562"/>
      <c r="DSE55" s="563"/>
      <c r="DSF55" s="564"/>
      <c r="DSG55" s="565"/>
      <c r="DSH55" s="566"/>
      <c r="DSI55" s="560"/>
      <c r="DSJ55" s="561"/>
      <c r="DSK55" s="562"/>
      <c r="DSL55" s="563"/>
      <c r="DSM55" s="564"/>
      <c r="DSN55" s="565"/>
      <c r="DSO55" s="566"/>
      <c r="DSP55" s="560"/>
      <c r="DSQ55" s="561"/>
      <c r="DSR55" s="562"/>
      <c r="DSS55" s="563"/>
      <c r="DST55" s="564"/>
      <c r="DSU55" s="565"/>
      <c r="DSV55" s="566"/>
      <c r="DSW55" s="560"/>
      <c r="DSX55" s="561"/>
      <c r="DSY55" s="562"/>
      <c r="DSZ55" s="563"/>
      <c r="DTA55" s="564"/>
      <c r="DTB55" s="565"/>
      <c r="DTC55" s="566"/>
      <c r="DTD55" s="560"/>
      <c r="DTE55" s="561"/>
      <c r="DTF55" s="562"/>
      <c r="DTG55" s="563"/>
      <c r="DTH55" s="564"/>
      <c r="DTI55" s="565"/>
      <c r="DTJ55" s="566"/>
      <c r="DTK55" s="560"/>
      <c r="DTL55" s="561"/>
      <c r="DTM55" s="562"/>
      <c r="DTN55" s="563"/>
      <c r="DTO55" s="564"/>
      <c r="DTP55" s="565"/>
      <c r="DTQ55" s="566"/>
      <c r="DTR55" s="560"/>
      <c r="DTS55" s="561"/>
      <c r="DTT55" s="562"/>
      <c r="DTU55" s="563"/>
      <c r="DTV55" s="564"/>
      <c r="DTW55" s="565"/>
      <c r="DTX55" s="566"/>
      <c r="DTY55" s="560"/>
      <c r="DTZ55" s="561"/>
      <c r="DUA55" s="562"/>
      <c r="DUB55" s="563"/>
      <c r="DUC55" s="564"/>
      <c r="DUD55" s="565"/>
      <c r="DUE55" s="566"/>
      <c r="DUF55" s="560"/>
      <c r="DUG55" s="561"/>
      <c r="DUH55" s="562"/>
      <c r="DUI55" s="563"/>
      <c r="DUJ55" s="564"/>
      <c r="DUK55" s="565"/>
      <c r="DUL55" s="566"/>
      <c r="DUM55" s="560"/>
      <c r="DUN55" s="561"/>
      <c r="DUO55" s="562"/>
      <c r="DUP55" s="563"/>
      <c r="DUQ55" s="564"/>
      <c r="DUR55" s="565"/>
      <c r="DUS55" s="566"/>
      <c r="DUT55" s="560"/>
      <c r="DUU55" s="561"/>
      <c r="DUV55" s="562"/>
      <c r="DUW55" s="563"/>
      <c r="DUX55" s="564"/>
      <c r="DUY55" s="565"/>
      <c r="DUZ55" s="566"/>
      <c r="DVA55" s="560"/>
      <c r="DVB55" s="561"/>
      <c r="DVC55" s="562"/>
      <c r="DVD55" s="563"/>
      <c r="DVE55" s="564"/>
      <c r="DVF55" s="565"/>
      <c r="DVG55" s="566"/>
      <c r="DVH55" s="560"/>
      <c r="DVI55" s="561"/>
      <c r="DVJ55" s="562"/>
      <c r="DVK55" s="563"/>
      <c r="DVL55" s="564"/>
      <c r="DVM55" s="565"/>
      <c r="DVN55" s="566"/>
      <c r="DVO55" s="560"/>
      <c r="DVP55" s="561"/>
      <c r="DVQ55" s="562"/>
      <c r="DVR55" s="563"/>
      <c r="DVS55" s="564"/>
      <c r="DVT55" s="565"/>
      <c r="DVU55" s="566"/>
      <c r="DVV55" s="560"/>
      <c r="DVW55" s="561"/>
      <c r="DVX55" s="562"/>
      <c r="DVY55" s="563"/>
      <c r="DVZ55" s="564"/>
      <c r="DWA55" s="565"/>
      <c r="DWB55" s="566"/>
      <c r="DWC55" s="560"/>
      <c r="DWD55" s="561"/>
      <c r="DWE55" s="562"/>
      <c r="DWF55" s="563"/>
      <c r="DWG55" s="564"/>
      <c r="DWH55" s="565"/>
      <c r="DWI55" s="566"/>
      <c r="DWJ55" s="560"/>
      <c r="DWK55" s="561"/>
      <c r="DWL55" s="562"/>
      <c r="DWM55" s="563"/>
      <c r="DWN55" s="564"/>
      <c r="DWO55" s="565"/>
      <c r="DWP55" s="566"/>
      <c r="DWQ55" s="560"/>
      <c r="DWR55" s="561"/>
      <c r="DWS55" s="562"/>
      <c r="DWT55" s="563"/>
      <c r="DWU55" s="564"/>
      <c r="DWV55" s="565"/>
      <c r="DWW55" s="566"/>
      <c r="DWX55" s="560"/>
      <c r="DWY55" s="561"/>
      <c r="DWZ55" s="562"/>
      <c r="DXA55" s="563"/>
      <c r="DXB55" s="564"/>
      <c r="DXC55" s="565"/>
      <c r="DXD55" s="566"/>
      <c r="DXE55" s="560"/>
      <c r="DXF55" s="561"/>
      <c r="DXG55" s="562"/>
      <c r="DXH55" s="563"/>
      <c r="DXI55" s="564"/>
      <c r="DXJ55" s="565"/>
      <c r="DXK55" s="566"/>
      <c r="DXL55" s="560"/>
      <c r="DXM55" s="561"/>
      <c r="DXN55" s="562"/>
      <c r="DXO55" s="563"/>
      <c r="DXP55" s="564"/>
      <c r="DXQ55" s="565"/>
      <c r="DXR55" s="566"/>
      <c r="DXS55" s="560"/>
      <c r="DXT55" s="561"/>
      <c r="DXU55" s="562"/>
      <c r="DXV55" s="563"/>
      <c r="DXW55" s="564"/>
      <c r="DXX55" s="565"/>
      <c r="DXY55" s="566"/>
      <c r="DXZ55" s="560"/>
      <c r="DYA55" s="561"/>
      <c r="DYB55" s="562"/>
      <c r="DYC55" s="563"/>
      <c r="DYD55" s="564"/>
      <c r="DYE55" s="565"/>
      <c r="DYF55" s="566"/>
      <c r="DYG55" s="560"/>
      <c r="DYH55" s="561"/>
      <c r="DYI55" s="562"/>
      <c r="DYJ55" s="563"/>
      <c r="DYK55" s="564"/>
      <c r="DYL55" s="565"/>
      <c r="DYM55" s="566"/>
      <c r="DYN55" s="560"/>
      <c r="DYO55" s="561"/>
      <c r="DYP55" s="562"/>
      <c r="DYQ55" s="563"/>
      <c r="DYR55" s="564"/>
      <c r="DYS55" s="565"/>
      <c r="DYT55" s="566"/>
      <c r="DYU55" s="560"/>
      <c r="DYV55" s="561"/>
      <c r="DYW55" s="562"/>
      <c r="DYX55" s="563"/>
      <c r="DYY55" s="564"/>
      <c r="DYZ55" s="565"/>
      <c r="DZA55" s="566"/>
      <c r="DZB55" s="560"/>
      <c r="DZC55" s="561"/>
      <c r="DZD55" s="562"/>
      <c r="DZE55" s="563"/>
      <c r="DZF55" s="564"/>
      <c r="DZG55" s="565"/>
      <c r="DZH55" s="566"/>
      <c r="DZI55" s="560"/>
      <c r="DZJ55" s="561"/>
      <c r="DZK55" s="562"/>
      <c r="DZL55" s="563"/>
      <c r="DZM55" s="564"/>
      <c r="DZN55" s="565"/>
      <c r="DZO55" s="566"/>
      <c r="DZP55" s="560"/>
      <c r="DZQ55" s="561"/>
      <c r="DZR55" s="562"/>
      <c r="DZS55" s="563"/>
      <c r="DZT55" s="564"/>
      <c r="DZU55" s="565"/>
      <c r="DZV55" s="566"/>
      <c r="DZW55" s="560"/>
      <c r="DZX55" s="561"/>
      <c r="DZY55" s="562"/>
      <c r="DZZ55" s="563"/>
      <c r="EAA55" s="564"/>
      <c r="EAB55" s="565"/>
      <c r="EAC55" s="566"/>
      <c r="EAD55" s="560"/>
      <c r="EAE55" s="561"/>
      <c r="EAF55" s="562"/>
      <c r="EAG55" s="563"/>
      <c r="EAH55" s="564"/>
      <c r="EAI55" s="565"/>
      <c r="EAJ55" s="566"/>
      <c r="EAK55" s="560"/>
      <c r="EAL55" s="561"/>
      <c r="EAM55" s="562"/>
      <c r="EAN55" s="563"/>
      <c r="EAO55" s="564"/>
      <c r="EAP55" s="565"/>
      <c r="EAQ55" s="566"/>
      <c r="EAR55" s="560"/>
      <c r="EAS55" s="561"/>
      <c r="EAT55" s="562"/>
      <c r="EAU55" s="563"/>
      <c r="EAV55" s="564"/>
      <c r="EAW55" s="565"/>
      <c r="EAX55" s="566"/>
      <c r="EAY55" s="560"/>
      <c r="EAZ55" s="561"/>
      <c r="EBA55" s="562"/>
      <c r="EBB55" s="563"/>
      <c r="EBC55" s="564"/>
      <c r="EBD55" s="565"/>
      <c r="EBE55" s="566"/>
      <c r="EBF55" s="560"/>
      <c r="EBG55" s="561"/>
      <c r="EBH55" s="562"/>
      <c r="EBI55" s="563"/>
      <c r="EBJ55" s="564"/>
      <c r="EBK55" s="565"/>
      <c r="EBL55" s="566"/>
      <c r="EBM55" s="560"/>
      <c r="EBN55" s="561"/>
      <c r="EBO55" s="562"/>
      <c r="EBP55" s="563"/>
      <c r="EBQ55" s="564"/>
      <c r="EBR55" s="565"/>
      <c r="EBS55" s="566"/>
      <c r="EBT55" s="560"/>
      <c r="EBU55" s="561"/>
      <c r="EBV55" s="562"/>
      <c r="EBW55" s="563"/>
      <c r="EBX55" s="564"/>
      <c r="EBY55" s="565"/>
      <c r="EBZ55" s="566"/>
      <c r="ECA55" s="560"/>
      <c r="ECB55" s="561"/>
      <c r="ECC55" s="562"/>
      <c r="ECD55" s="563"/>
      <c r="ECE55" s="564"/>
      <c r="ECF55" s="565"/>
      <c r="ECG55" s="566"/>
      <c r="ECH55" s="560"/>
      <c r="ECI55" s="561"/>
      <c r="ECJ55" s="562"/>
      <c r="ECK55" s="563"/>
      <c r="ECL55" s="564"/>
      <c r="ECM55" s="565"/>
      <c r="ECN55" s="566"/>
      <c r="ECO55" s="560"/>
      <c r="ECP55" s="561"/>
      <c r="ECQ55" s="562"/>
      <c r="ECR55" s="563"/>
      <c r="ECS55" s="564"/>
      <c r="ECT55" s="565"/>
      <c r="ECU55" s="566"/>
      <c r="ECV55" s="560"/>
      <c r="ECW55" s="561"/>
      <c r="ECX55" s="562"/>
      <c r="ECY55" s="563"/>
      <c r="ECZ55" s="564"/>
      <c r="EDA55" s="565"/>
      <c r="EDB55" s="566"/>
      <c r="EDC55" s="560"/>
      <c r="EDD55" s="561"/>
      <c r="EDE55" s="562"/>
      <c r="EDF55" s="563"/>
      <c r="EDG55" s="564"/>
      <c r="EDH55" s="565"/>
      <c r="EDI55" s="566"/>
      <c r="EDJ55" s="560"/>
      <c r="EDK55" s="561"/>
      <c r="EDL55" s="562"/>
      <c r="EDM55" s="563"/>
      <c r="EDN55" s="564"/>
      <c r="EDO55" s="565"/>
      <c r="EDP55" s="566"/>
      <c r="EDQ55" s="560"/>
      <c r="EDR55" s="561"/>
      <c r="EDS55" s="562"/>
      <c r="EDT55" s="563"/>
      <c r="EDU55" s="564"/>
      <c r="EDV55" s="565"/>
      <c r="EDW55" s="566"/>
      <c r="EDX55" s="560"/>
      <c r="EDY55" s="561"/>
      <c r="EDZ55" s="562"/>
      <c r="EEA55" s="563"/>
      <c r="EEB55" s="564"/>
      <c r="EEC55" s="565"/>
      <c r="EED55" s="566"/>
      <c r="EEE55" s="560"/>
      <c r="EEF55" s="561"/>
      <c r="EEG55" s="562"/>
      <c r="EEH55" s="563"/>
      <c r="EEI55" s="564"/>
      <c r="EEJ55" s="565"/>
      <c r="EEK55" s="566"/>
      <c r="EEL55" s="560"/>
      <c r="EEM55" s="561"/>
      <c r="EEN55" s="562"/>
      <c r="EEO55" s="563"/>
      <c r="EEP55" s="564"/>
      <c r="EEQ55" s="565"/>
      <c r="EER55" s="566"/>
      <c r="EES55" s="560"/>
      <c r="EET55" s="561"/>
      <c r="EEU55" s="562"/>
      <c r="EEV55" s="563"/>
      <c r="EEW55" s="564"/>
      <c r="EEX55" s="565"/>
      <c r="EEY55" s="566"/>
      <c r="EEZ55" s="560"/>
      <c r="EFA55" s="561"/>
      <c r="EFB55" s="562"/>
      <c r="EFC55" s="563"/>
      <c r="EFD55" s="564"/>
      <c r="EFE55" s="565"/>
      <c r="EFF55" s="566"/>
      <c r="EFG55" s="560"/>
      <c r="EFH55" s="561"/>
      <c r="EFI55" s="562"/>
      <c r="EFJ55" s="563"/>
      <c r="EFK55" s="564"/>
      <c r="EFL55" s="565"/>
      <c r="EFM55" s="566"/>
      <c r="EFN55" s="560"/>
      <c r="EFO55" s="561"/>
      <c r="EFP55" s="562"/>
      <c r="EFQ55" s="563"/>
      <c r="EFR55" s="564"/>
      <c r="EFS55" s="565"/>
      <c r="EFT55" s="566"/>
      <c r="EFU55" s="560"/>
      <c r="EFV55" s="561"/>
      <c r="EFW55" s="562"/>
      <c r="EFX55" s="563"/>
      <c r="EFY55" s="564"/>
      <c r="EFZ55" s="565"/>
      <c r="EGA55" s="566"/>
      <c r="EGB55" s="560"/>
      <c r="EGC55" s="561"/>
      <c r="EGD55" s="562"/>
      <c r="EGE55" s="563"/>
      <c r="EGF55" s="564"/>
      <c r="EGG55" s="565"/>
      <c r="EGH55" s="566"/>
      <c r="EGI55" s="560"/>
      <c r="EGJ55" s="561"/>
      <c r="EGK55" s="562"/>
      <c r="EGL55" s="563"/>
      <c r="EGM55" s="564"/>
      <c r="EGN55" s="565"/>
      <c r="EGO55" s="566"/>
      <c r="EGP55" s="560"/>
      <c r="EGQ55" s="561"/>
      <c r="EGR55" s="562"/>
      <c r="EGS55" s="563"/>
      <c r="EGT55" s="564"/>
      <c r="EGU55" s="565"/>
      <c r="EGV55" s="566"/>
      <c r="EGW55" s="560"/>
      <c r="EGX55" s="561"/>
      <c r="EGY55" s="562"/>
      <c r="EGZ55" s="563"/>
      <c r="EHA55" s="564"/>
      <c r="EHB55" s="565"/>
      <c r="EHC55" s="566"/>
      <c r="EHD55" s="560"/>
      <c r="EHE55" s="561"/>
      <c r="EHF55" s="562"/>
      <c r="EHG55" s="563"/>
      <c r="EHH55" s="564"/>
      <c r="EHI55" s="565"/>
      <c r="EHJ55" s="566"/>
      <c r="EHK55" s="560"/>
      <c r="EHL55" s="561"/>
      <c r="EHM55" s="562"/>
      <c r="EHN55" s="563"/>
      <c r="EHO55" s="564"/>
      <c r="EHP55" s="565"/>
      <c r="EHQ55" s="566"/>
      <c r="EHR55" s="560"/>
      <c r="EHS55" s="561"/>
      <c r="EHT55" s="562"/>
      <c r="EHU55" s="563"/>
      <c r="EHV55" s="564"/>
      <c r="EHW55" s="565"/>
      <c r="EHX55" s="566"/>
      <c r="EHY55" s="560"/>
      <c r="EHZ55" s="561"/>
      <c r="EIA55" s="562"/>
      <c r="EIB55" s="563"/>
      <c r="EIC55" s="564"/>
      <c r="EID55" s="565"/>
      <c r="EIE55" s="566"/>
      <c r="EIF55" s="560"/>
      <c r="EIG55" s="561"/>
      <c r="EIH55" s="562"/>
      <c r="EII55" s="563"/>
      <c r="EIJ55" s="564"/>
      <c r="EIK55" s="565"/>
      <c r="EIL55" s="566"/>
      <c r="EIM55" s="560"/>
      <c r="EIN55" s="561"/>
      <c r="EIO55" s="562"/>
      <c r="EIP55" s="563"/>
      <c r="EIQ55" s="564"/>
      <c r="EIR55" s="565"/>
      <c r="EIS55" s="566"/>
      <c r="EIT55" s="560"/>
      <c r="EIU55" s="561"/>
      <c r="EIV55" s="562"/>
      <c r="EIW55" s="563"/>
      <c r="EIX55" s="564"/>
      <c r="EIY55" s="565"/>
      <c r="EIZ55" s="566"/>
      <c r="EJA55" s="560"/>
      <c r="EJB55" s="561"/>
      <c r="EJC55" s="562"/>
      <c r="EJD55" s="563"/>
      <c r="EJE55" s="564"/>
      <c r="EJF55" s="565"/>
      <c r="EJG55" s="566"/>
      <c r="EJH55" s="560"/>
      <c r="EJI55" s="561"/>
      <c r="EJJ55" s="562"/>
      <c r="EJK55" s="563"/>
      <c r="EJL55" s="564"/>
      <c r="EJM55" s="565"/>
      <c r="EJN55" s="566"/>
      <c r="EJO55" s="560"/>
      <c r="EJP55" s="561"/>
      <c r="EJQ55" s="562"/>
      <c r="EJR55" s="563"/>
      <c r="EJS55" s="564"/>
      <c r="EJT55" s="565"/>
      <c r="EJU55" s="566"/>
      <c r="EJV55" s="560"/>
      <c r="EJW55" s="561"/>
      <c r="EJX55" s="562"/>
      <c r="EJY55" s="563"/>
      <c r="EJZ55" s="564"/>
      <c r="EKA55" s="565"/>
      <c r="EKB55" s="566"/>
      <c r="EKC55" s="560"/>
      <c r="EKD55" s="561"/>
      <c r="EKE55" s="562"/>
      <c r="EKF55" s="563"/>
      <c r="EKG55" s="564"/>
      <c r="EKH55" s="565"/>
      <c r="EKI55" s="566"/>
      <c r="EKJ55" s="560"/>
      <c r="EKK55" s="561"/>
      <c r="EKL55" s="562"/>
      <c r="EKM55" s="563"/>
      <c r="EKN55" s="564"/>
      <c r="EKO55" s="565"/>
      <c r="EKP55" s="566"/>
      <c r="EKQ55" s="560"/>
      <c r="EKR55" s="561"/>
      <c r="EKS55" s="562"/>
      <c r="EKT55" s="563"/>
      <c r="EKU55" s="564"/>
      <c r="EKV55" s="565"/>
      <c r="EKW55" s="566"/>
      <c r="EKX55" s="560"/>
      <c r="EKY55" s="561"/>
      <c r="EKZ55" s="562"/>
      <c r="ELA55" s="563"/>
      <c r="ELB55" s="564"/>
      <c r="ELC55" s="565"/>
      <c r="ELD55" s="566"/>
      <c r="ELE55" s="560"/>
      <c r="ELF55" s="561"/>
      <c r="ELG55" s="562"/>
      <c r="ELH55" s="563"/>
      <c r="ELI55" s="564"/>
      <c r="ELJ55" s="565"/>
      <c r="ELK55" s="566"/>
      <c r="ELL55" s="560"/>
      <c r="ELM55" s="561"/>
      <c r="ELN55" s="562"/>
      <c r="ELO55" s="563"/>
      <c r="ELP55" s="564"/>
      <c r="ELQ55" s="565"/>
      <c r="ELR55" s="566"/>
      <c r="ELS55" s="560"/>
      <c r="ELT55" s="561"/>
      <c r="ELU55" s="562"/>
      <c r="ELV55" s="563"/>
      <c r="ELW55" s="564"/>
      <c r="ELX55" s="565"/>
      <c r="ELY55" s="566"/>
      <c r="ELZ55" s="560"/>
      <c r="EMA55" s="561"/>
      <c r="EMB55" s="562"/>
      <c r="EMC55" s="563"/>
      <c r="EMD55" s="564"/>
      <c r="EME55" s="565"/>
      <c r="EMF55" s="566"/>
      <c r="EMG55" s="560"/>
      <c r="EMH55" s="561"/>
      <c r="EMI55" s="562"/>
      <c r="EMJ55" s="563"/>
      <c r="EMK55" s="564"/>
      <c r="EML55" s="565"/>
      <c r="EMM55" s="566"/>
      <c r="EMN55" s="560"/>
      <c r="EMO55" s="561"/>
      <c r="EMP55" s="562"/>
      <c r="EMQ55" s="563"/>
      <c r="EMR55" s="564"/>
      <c r="EMS55" s="565"/>
      <c r="EMT55" s="566"/>
      <c r="EMU55" s="560"/>
      <c r="EMV55" s="561"/>
      <c r="EMW55" s="562"/>
      <c r="EMX55" s="563"/>
      <c r="EMY55" s="564"/>
      <c r="EMZ55" s="565"/>
      <c r="ENA55" s="566"/>
      <c r="ENB55" s="560"/>
      <c r="ENC55" s="561"/>
      <c r="END55" s="562"/>
      <c r="ENE55" s="563"/>
      <c r="ENF55" s="564"/>
      <c r="ENG55" s="565"/>
      <c r="ENH55" s="566"/>
      <c r="ENI55" s="560"/>
      <c r="ENJ55" s="561"/>
      <c r="ENK55" s="562"/>
      <c r="ENL55" s="563"/>
      <c r="ENM55" s="564"/>
      <c r="ENN55" s="565"/>
      <c r="ENO55" s="566"/>
      <c r="ENP55" s="560"/>
      <c r="ENQ55" s="561"/>
      <c r="ENR55" s="562"/>
      <c r="ENS55" s="563"/>
      <c r="ENT55" s="564"/>
      <c r="ENU55" s="565"/>
      <c r="ENV55" s="566"/>
      <c r="ENW55" s="560"/>
      <c r="ENX55" s="561"/>
      <c r="ENY55" s="562"/>
      <c r="ENZ55" s="563"/>
      <c r="EOA55" s="564"/>
      <c r="EOB55" s="565"/>
      <c r="EOC55" s="566"/>
      <c r="EOD55" s="560"/>
      <c r="EOE55" s="561"/>
      <c r="EOF55" s="562"/>
      <c r="EOG55" s="563"/>
      <c r="EOH55" s="564"/>
      <c r="EOI55" s="565"/>
      <c r="EOJ55" s="566"/>
      <c r="EOK55" s="560"/>
      <c r="EOL55" s="561"/>
      <c r="EOM55" s="562"/>
      <c r="EON55" s="563"/>
      <c r="EOO55" s="564"/>
      <c r="EOP55" s="565"/>
      <c r="EOQ55" s="566"/>
      <c r="EOR55" s="560"/>
      <c r="EOS55" s="561"/>
      <c r="EOT55" s="562"/>
      <c r="EOU55" s="563"/>
      <c r="EOV55" s="564"/>
      <c r="EOW55" s="565"/>
      <c r="EOX55" s="566"/>
      <c r="EOY55" s="560"/>
      <c r="EOZ55" s="561"/>
      <c r="EPA55" s="562"/>
      <c r="EPB55" s="563"/>
      <c r="EPC55" s="564"/>
      <c r="EPD55" s="565"/>
      <c r="EPE55" s="566"/>
      <c r="EPF55" s="560"/>
      <c r="EPG55" s="561"/>
      <c r="EPH55" s="562"/>
      <c r="EPI55" s="563"/>
      <c r="EPJ55" s="564"/>
      <c r="EPK55" s="565"/>
      <c r="EPL55" s="566"/>
      <c r="EPM55" s="560"/>
      <c r="EPN55" s="561"/>
      <c r="EPO55" s="562"/>
      <c r="EPP55" s="563"/>
      <c r="EPQ55" s="564"/>
      <c r="EPR55" s="565"/>
      <c r="EPS55" s="566"/>
      <c r="EPT55" s="560"/>
      <c r="EPU55" s="561"/>
      <c r="EPV55" s="562"/>
      <c r="EPW55" s="563"/>
      <c r="EPX55" s="564"/>
      <c r="EPY55" s="565"/>
      <c r="EPZ55" s="566"/>
      <c r="EQA55" s="560"/>
      <c r="EQB55" s="561"/>
      <c r="EQC55" s="562"/>
      <c r="EQD55" s="563"/>
      <c r="EQE55" s="564"/>
      <c r="EQF55" s="565"/>
      <c r="EQG55" s="566"/>
      <c r="EQH55" s="560"/>
      <c r="EQI55" s="561"/>
      <c r="EQJ55" s="562"/>
      <c r="EQK55" s="563"/>
      <c r="EQL55" s="564"/>
      <c r="EQM55" s="565"/>
      <c r="EQN55" s="566"/>
      <c r="EQO55" s="560"/>
      <c r="EQP55" s="561"/>
      <c r="EQQ55" s="562"/>
      <c r="EQR55" s="563"/>
      <c r="EQS55" s="564"/>
      <c r="EQT55" s="565"/>
      <c r="EQU55" s="566"/>
      <c r="EQV55" s="560"/>
      <c r="EQW55" s="561"/>
      <c r="EQX55" s="562"/>
      <c r="EQY55" s="563"/>
      <c r="EQZ55" s="564"/>
      <c r="ERA55" s="565"/>
      <c r="ERB55" s="566"/>
      <c r="ERC55" s="560"/>
      <c r="ERD55" s="561"/>
      <c r="ERE55" s="562"/>
      <c r="ERF55" s="563"/>
      <c r="ERG55" s="564"/>
      <c r="ERH55" s="565"/>
      <c r="ERI55" s="566"/>
      <c r="ERJ55" s="560"/>
      <c r="ERK55" s="561"/>
      <c r="ERL55" s="562"/>
      <c r="ERM55" s="563"/>
      <c r="ERN55" s="564"/>
      <c r="ERO55" s="565"/>
      <c r="ERP55" s="566"/>
      <c r="ERQ55" s="560"/>
      <c r="ERR55" s="561"/>
      <c r="ERS55" s="562"/>
      <c r="ERT55" s="563"/>
      <c r="ERU55" s="564"/>
      <c r="ERV55" s="565"/>
      <c r="ERW55" s="566"/>
      <c r="ERX55" s="560"/>
      <c r="ERY55" s="561"/>
      <c r="ERZ55" s="562"/>
      <c r="ESA55" s="563"/>
      <c r="ESB55" s="564"/>
      <c r="ESC55" s="565"/>
      <c r="ESD55" s="566"/>
      <c r="ESE55" s="560"/>
      <c r="ESF55" s="561"/>
      <c r="ESG55" s="562"/>
      <c r="ESH55" s="563"/>
      <c r="ESI55" s="564"/>
      <c r="ESJ55" s="565"/>
      <c r="ESK55" s="566"/>
      <c r="ESL55" s="560"/>
      <c r="ESM55" s="561"/>
      <c r="ESN55" s="562"/>
      <c r="ESO55" s="563"/>
      <c r="ESP55" s="564"/>
      <c r="ESQ55" s="565"/>
      <c r="ESR55" s="566"/>
      <c r="ESS55" s="560"/>
      <c r="EST55" s="561"/>
      <c r="ESU55" s="562"/>
      <c r="ESV55" s="563"/>
      <c r="ESW55" s="564"/>
      <c r="ESX55" s="565"/>
      <c r="ESY55" s="566"/>
      <c r="ESZ55" s="560"/>
      <c r="ETA55" s="561"/>
      <c r="ETB55" s="562"/>
      <c r="ETC55" s="563"/>
      <c r="ETD55" s="564"/>
      <c r="ETE55" s="565"/>
      <c r="ETF55" s="566"/>
      <c r="ETG55" s="560"/>
      <c r="ETH55" s="561"/>
      <c r="ETI55" s="562"/>
      <c r="ETJ55" s="563"/>
      <c r="ETK55" s="564"/>
      <c r="ETL55" s="565"/>
      <c r="ETM55" s="566"/>
      <c r="ETN55" s="560"/>
      <c r="ETO55" s="561"/>
      <c r="ETP55" s="562"/>
      <c r="ETQ55" s="563"/>
      <c r="ETR55" s="564"/>
      <c r="ETS55" s="565"/>
      <c r="ETT55" s="566"/>
      <c r="ETU55" s="560"/>
      <c r="ETV55" s="561"/>
      <c r="ETW55" s="562"/>
      <c r="ETX55" s="563"/>
      <c r="ETY55" s="564"/>
      <c r="ETZ55" s="565"/>
      <c r="EUA55" s="566"/>
      <c r="EUB55" s="560"/>
      <c r="EUC55" s="561"/>
      <c r="EUD55" s="562"/>
      <c r="EUE55" s="563"/>
      <c r="EUF55" s="564"/>
      <c r="EUG55" s="565"/>
      <c r="EUH55" s="566"/>
      <c r="EUI55" s="560"/>
      <c r="EUJ55" s="561"/>
      <c r="EUK55" s="562"/>
      <c r="EUL55" s="563"/>
      <c r="EUM55" s="564"/>
      <c r="EUN55" s="565"/>
      <c r="EUO55" s="566"/>
      <c r="EUP55" s="560"/>
      <c r="EUQ55" s="561"/>
      <c r="EUR55" s="562"/>
      <c r="EUS55" s="563"/>
      <c r="EUT55" s="564"/>
      <c r="EUU55" s="565"/>
      <c r="EUV55" s="566"/>
      <c r="EUW55" s="560"/>
      <c r="EUX55" s="561"/>
      <c r="EUY55" s="562"/>
      <c r="EUZ55" s="563"/>
      <c r="EVA55" s="564"/>
      <c r="EVB55" s="565"/>
      <c r="EVC55" s="566"/>
      <c r="EVD55" s="560"/>
      <c r="EVE55" s="561"/>
      <c r="EVF55" s="562"/>
      <c r="EVG55" s="563"/>
      <c r="EVH55" s="564"/>
      <c r="EVI55" s="565"/>
      <c r="EVJ55" s="566"/>
      <c r="EVK55" s="560"/>
      <c r="EVL55" s="561"/>
      <c r="EVM55" s="562"/>
      <c r="EVN55" s="563"/>
      <c r="EVO55" s="564"/>
      <c r="EVP55" s="565"/>
      <c r="EVQ55" s="566"/>
      <c r="EVR55" s="560"/>
      <c r="EVS55" s="561"/>
      <c r="EVT55" s="562"/>
      <c r="EVU55" s="563"/>
      <c r="EVV55" s="564"/>
      <c r="EVW55" s="565"/>
      <c r="EVX55" s="566"/>
      <c r="EVY55" s="560"/>
      <c r="EVZ55" s="561"/>
      <c r="EWA55" s="562"/>
      <c r="EWB55" s="563"/>
      <c r="EWC55" s="564"/>
      <c r="EWD55" s="565"/>
      <c r="EWE55" s="566"/>
      <c r="EWF55" s="560"/>
      <c r="EWG55" s="561"/>
      <c r="EWH55" s="562"/>
      <c r="EWI55" s="563"/>
      <c r="EWJ55" s="564"/>
      <c r="EWK55" s="565"/>
      <c r="EWL55" s="566"/>
      <c r="EWM55" s="560"/>
      <c r="EWN55" s="561"/>
      <c r="EWO55" s="562"/>
      <c r="EWP55" s="563"/>
      <c r="EWQ55" s="564"/>
      <c r="EWR55" s="565"/>
      <c r="EWS55" s="566"/>
      <c r="EWT55" s="560"/>
      <c r="EWU55" s="561"/>
      <c r="EWV55" s="562"/>
      <c r="EWW55" s="563"/>
      <c r="EWX55" s="564"/>
      <c r="EWY55" s="565"/>
      <c r="EWZ55" s="566"/>
      <c r="EXA55" s="560"/>
      <c r="EXB55" s="561"/>
      <c r="EXC55" s="562"/>
      <c r="EXD55" s="563"/>
      <c r="EXE55" s="564"/>
      <c r="EXF55" s="565"/>
      <c r="EXG55" s="566"/>
      <c r="EXH55" s="560"/>
      <c r="EXI55" s="561"/>
      <c r="EXJ55" s="562"/>
      <c r="EXK55" s="563"/>
      <c r="EXL55" s="564"/>
      <c r="EXM55" s="565"/>
      <c r="EXN55" s="566"/>
      <c r="EXO55" s="560"/>
      <c r="EXP55" s="561"/>
      <c r="EXQ55" s="562"/>
      <c r="EXR55" s="563"/>
      <c r="EXS55" s="564"/>
      <c r="EXT55" s="565"/>
      <c r="EXU55" s="566"/>
      <c r="EXV55" s="560"/>
      <c r="EXW55" s="561"/>
      <c r="EXX55" s="562"/>
      <c r="EXY55" s="563"/>
      <c r="EXZ55" s="564"/>
      <c r="EYA55" s="565"/>
      <c r="EYB55" s="566"/>
      <c r="EYC55" s="560"/>
      <c r="EYD55" s="561"/>
      <c r="EYE55" s="562"/>
      <c r="EYF55" s="563"/>
      <c r="EYG55" s="564"/>
      <c r="EYH55" s="565"/>
      <c r="EYI55" s="566"/>
      <c r="EYJ55" s="560"/>
      <c r="EYK55" s="561"/>
      <c r="EYL55" s="562"/>
      <c r="EYM55" s="563"/>
      <c r="EYN55" s="564"/>
      <c r="EYO55" s="565"/>
      <c r="EYP55" s="566"/>
      <c r="EYQ55" s="560"/>
      <c r="EYR55" s="561"/>
      <c r="EYS55" s="562"/>
      <c r="EYT55" s="563"/>
      <c r="EYU55" s="564"/>
      <c r="EYV55" s="565"/>
      <c r="EYW55" s="566"/>
      <c r="EYX55" s="560"/>
      <c r="EYY55" s="561"/>
      <c r="EYZ55" s="562"/>
      <c r="EZA55" s="563"/>
      <c r="EZB55" s="564"/>
      <c r="EZC55" s="565"/>
      <c r="EZD55" s="566"/>
      <c r="EZE55" s="560"/>
      <c r="EZF55" s="561"/>
      <c r="EZG55" s="562"/>
      <c r="EZH55" s="563"/>
      <c r="EZI55" s="564"/>
      <c r="EZJ55" s="565"/>
      <c r="EZK55" s="566"/>
      <c r="EZL55" s="560"/>
      <c r="EZM55" s="561"/>
      <c r="EZN55" s="562"/>
      <c r="EZO55" s="563"/>
      <c r="EZP55" s="564"/>
      <c r="EZQ55" s="565"/>
      <c r="EZR55" s="566"/>
      <c r="EZS55" s="560"/>
      <c r="EZT55" s="561"/>
      <c r="EZU55" s="562"/>
      <c r="EZV55" s="563"/>
      <c r="EZW55" s="564"/>
      <c r="EZX55" s="565"/>
      <c r="EZY55" s="566"/>
      <c r="EZZ55" s="560"/>
      <c r="FAA55" s="561"/>
      <c r="FAB55" s="562"/>
      <c r="FAC55" s="563"/>
      <c r="FAD55" s="564"/>
      <c r="FAE55" s="565"/>
      <c r="FAF55" s="566"/>
      <c r="FAG55" s="560"/>
      <c r="FAH55" s="561"/>
      <c r="FAI55" s="562"/>
      <c r="FAJ55" s="563"/>
      <c r="FAK55" s="564"/>
      <c r="FAL55" s="565"/>
      <c r="FAM55" s="566"/>
      <c r="FAN55" s="560"/>
      <c r="FAO55" s="561"/>
      <c r="FAP55" s="562"/>
      <c r="FAQ55" s="563"/>
      <c r="FAR55" s="564"/>
      <c r="FAS55" s="565"/>
      <c r="FAT55" s="566"/>
      <c r="FAU55" s="560"/>
      <c r="FAV55" s="561"/>
      <c r="FAW55" s="562"/>
      <c r="FAX55" s="563"/>
      <c r="FAY55" s="564"/>
      <c r="FAZ55" s="565"/>
      <c r="FBA55" s="566"/>
      <c r="FBB55" s="560"/>
      <c r="FBC55" s="561"/>
      <c r="FBD55" s="562"/>
      <c r="FBE55" s="563"/>
      <c r="FBF55" s="564"/>
      <c r="FBG55" s="565"/>
      <c r="FBH55" s="566"/>
      <c r="FBI55" s="560"/>
      <c r="FBJ55" s="561"/>
      <c r="FBK55" s="562"/>
      <c r="FBL55" s="563"/>
      <c r="FBM55" s="564"/>
      <c r="FBN55" s="565"/>
      <c r="FBO55" s="566"/>
      <c r="FBP55" s="560"/>
      <c r="FBQ55" s="561"/>
      <c r="FBR55" s="562"/>
      <c r="FBS55" s="563"/>
      <c r="FBT55" s="564"/>
      <c r="FBU55" s="565"/>
      <c r="FBV55" s="566"/>
      <c r="FBW55" s="560"/>
      <c r="FBX55" s="561"/>
      <c r="FBY55" s="562"/>
      <c r="FBZ55" s="563"/>
      <c r="FCA55" s="564"/>
      <c r="FCB55" s="565"/>
      <c r="FCC55" s="566"/>
      <c r="FCD55" s="560"/>
      <c r="FCE55" s="561"/>
      <c r="FCF55" s="562"/>
      <c r="FCG55" s="563"/>
      <c r="FCH55" s="564"/>
      <c r="FCI55" s="565"/>
      <c r="FCJ55" s="566"/>
      <c r="FCK55" s="560"/>
      <c r="FCL55" s="561"/>
      <c r="FCM55" s="562"/>
      <c r="FCN55" s="563"/>
      <c r="FCO55" s="564"/>
      <c r="FCP55" s="565"/>
      <c r="FCQ55" s="566"/>
      <c r="FCR55" s="560"/>
      <c r="FCS55" s="561"/>
      <c r="FCT55" s="562"/>
      <c r="FCU55" s="563"/>
      <c r="FCV55" s="564"/>
      <c r="FCW55" s="565"/>
      <c r="FCX55" s="566"/>
      <c r="FCY55" s="560"/>
      <c r="FCZ55" s="561"/>
      <c r="FDA55" s="562"/>
      <c r="FDB55" s="563"/>
      <c r="FDC55" s="564"/>
      <c r="FDD55" s="565"/>
      <c r="FDE55" s="566"/>
      <c r="FDF55" s="560"/>
      <c r="FDG55" s="561"/>
      <c r="FDH55" s="562"/>
      <c r="FDI55" s="563"/>
      <c r="FDJ55" s="564"/>
      <c r="FDK55" s="565"/>
      <c r="FDL55" s="566"/>
      <c r="FDM55" s="560"/>
      <c r="FDN55" s="561"/>
      <c r="FDO55" s="562"/>
      <c r="FDP55" s="563"/>
      <c r="FDQ55" s="564"/>
      <c r="FDR55" s="565"/>
      <c r="FDS55" s="566"/>
      <c r="FDT55" s="560"/>
      <c r="FDU55" s="561"/>
      <c r="FDV55" s="562"/>
      <c r="FDW55" s="563"/>
      <c r="FDX55" s="564"/>
      <c r="FDY55" s="565"/>
      <c r="FDZ55" s="566"/>
      <c r="FEA55" s="560"/>
      <c r="FEB55" s="561"/>
      <c r="FEC55" s="562"/>
      <c r="FED55" s="563"/>
      <c r="FEE55" s="564"/>
      <c r="FEF55" s="565"/>
      <c r="FEG55" s="566"/>
      <c r="FEH55" s="560"/>
      <c r="FEI55" s="561"/>
      <c r="FEJ55" s="562"/>
      <c r="FEK55" s="563"/>
      <c r="FEL55" s="564"/>
      <c r="FEM55" s="565"/>
      <c r="FEN55" s="566"/>
      <c r="FEO55" s="560"/>
      <c r="FEP55" s="561"/>
      <c r="FEQ55" s="562"/>
      <c r="FER55" s="563"/>
      <c r="FES55" s="564"/>
      <c r="FET55" s="565"/>
      <c r="FEU55" s="566"/>
      <c r="FEV55" s="560"/>
      <c r="FEW55" s="561"/>
      <c r="FEX55" s="562"/>
      <c r="FEY55" s="563"/>
      <c r="FEZ55" s="564"/>
      <c r="FFA55" s="565"/>
      <c r="FFB55" s="566"/>
      <c r="FFC55" s="560"/>
      <c r="FFD55" s="561"/>
      <c r="FFE55" s="562"/>
      <c r="FFF55" s="563"/>
      <c r="FFG55" s="564"/>
      <c r="FFH55" s="565"/>
      <c r="FFI55" s="566"/>
      <c r="FFJ55" s="560"/>
      <c r="FFK55" s="561"/>
      <c r="FFL55" s="562"/>
      <c r="FFM55" s="563"/>
      <c r="FFN55" s="564"/>
      <c r="FFO55" s="565"/>
      <c r="FFP55" s="566"/>
      <c r="FFQ55" s="560"/>
      <c r="FFR55" s="561"/>
      <c r="FFS55" s="562"/>
      <c r="FFT55" s="563"/>
      <c r="FFU55" s="564"/>
      <c r="FFV55" s="565"/>
      <c r="FFW55" s="566"/>
      <c r="FFX55" s="560"/>
      <c r="FFY55" s="561"/>
      <c r="FFZ55" s="562"/>
      <c r="FGA55" s="563"/>
      <c r="FGB55" s="564"/>
      <c r="FGC55" s="565"/>
      <c r="FGD55" s="566"/>
      <c r="FGE55" s="560"/>
      <c r="FGF55" s="561"/>
      <c r="FGG55" s="562"/>
      <c r="FGH55" s="563"/>
      <c r="FGI55" s="564"/>
      <c r="FGJ55" s="565"/>
      <c r="FGK55" s="566"/>
      <c r="FGL55" s="560"/>
      <c r="FGM55" s="561"/>
      <c r="FGN55" s="562"/>
      <c r="FGO55" s="563"/>
      <c r="FGP55" s="564"/>
      <c r="FGQ55" s="565"/>
      <c r="FGR55" s="566"/>
      <c r="FGS55" s="560"/>
      <c r="FGT55" s="561"/>
      <c r="FGU55" s="562"/>
      <c r="FGV55" s="563"/>
      <c r="FGW55" s="564"/>
      <c r="FGX55" s="565"/>
      <c r="FGY55" s="566"/>
      <c r="FGZ55" s="560"/>
      <c r="FHA55" s="561"/>
      <c r="FHB55" s="562"/>
      <c r="FHC55" s="563"/>
      <c r="FHD55" s="564"/>
      <c r="FHE55" s="565"/>
      <c r="FHF55" s="566"/>
      <c r="FHG55" s="560"/>
      <c r="FHH55" s="561"/>
      <c r="FHI55" s="562"/>
      <c r="FHJ55" s="563"/>
      <c r="FHK55" s="564"/>
      <c r="FHL55" s="565"/>
      <c r="FHM55" s="566"/>
      <c r="FHN55" s="560"/>
      <c r="FHO55" s="561"/>
      <c r="FHP55" s="562"/>
      <c r="FHQ55" s="563"/>
      <c r="FHR55" s="564"/>
      <c r="FHS55" s="565"/>
      <c r="FHT55" s="566"/>
      <c r="FHU55" s="560"/>
      <c r="FHV55" s="561"/>
      <c r="FHW55" s="562"/>
      <c r="FHX55" s="563"/>
      <c r="FHY55" s="564"/>
      <c r="FHZ55" s="565"/>
      <c r="FIA55" s="566"/>
      <c r="FIB55" s="560"/>
      <c r="FIC55" s="561"/>
      <c r="FID55" s="562"/>
      <c r="FIE55" s="563"/>
      <c r="FIF55" s="564"/>
      <c r="FIG55" s="565"/>
      <c r="FIH55" s="566"/>
      <c r="FII55" s="560"/>
      <c r="FIJ55" s="561"/>
      <c r="FIK55" s="562"/>
      <c r="FIL55" s="563"/>
      <c r="FIM55" s="564"/>
      <c r="FIN55" s="565"/>
      <c r="FIO55" s="566"/>
      <c r="FIP55" s="560"/>
      <c r="FIQ55" s="561"/>
      <c r="FIR55" s="562"/>
      <c r="FIS55" s="563"/>
      <c r="FIT55" s="564"/>
      <c r="FIU55" s="565"/>
      <c r="FIV55" s="566"/>
      <c r="FIW55" s="560"/>
      <c r="FIX55" s="561"/>
      <c r="FIY55" s="562"/>
      <c r="FIZ55" s="563"/>
      <c r="FJA55" s="564"/>
      <c r="FJB55" s="565"/>
      <c r="FJC55" s="566"/>
      <c r="FJD55" s="560"/>
      <c r="FJE55" s="561"/>
      <c r="FJF55" s="562"/>
      <c r="FJG55" s="563"/>
      <c r="FJH55" s="564"/>
      <c r="FJI55" s="565"/>
      <c r="FJJ55" s="566"/>
      <c r="FJK55" s="560"/>
      <c r="FJL55" s="561"/>
      <c r="FJM55" s="562"/>
      <c r="FJN55" s="563"/>
      <c r="FJO55" s="564"/>
      <c r="FJP55" s="565"/>
      <c r="FJQ55" s="566"/>
      <c r="FJR55" s="560"/>
      <c r="FJS55" s="561"/>
      <c r="FJT55" s="562"/>
      <c r="FJU55" s="563"/>
      <c r="FJV55" s="564"/>
      <c r="FJW55" s="565"/>
      <c r="FJX55" s="566"/>
      <c r="FJY55" s="560"/>
      <c r="FJZ55" s="561"/>
      <c r="FKA55" s="562"/>
      <c r="FKB55" s="563"/>
      <c r="FKC55" s="564"/>
      <c r="FKD55" s="565"/>
      <c r="FKE55" s="566"/>
      <c r="FKF55" s="560"/>
      <c r="FKG55" s="561"/>
      <c r="FKH55" s="562"/>
      <c r="FKI55" s="563"/>
      <c r="FKJ55" s="564"/>
      <c r="FKK55" s="565"/>
      <c r="FKL55" s="566"/>
      <c r="FKM55" s="560"/>
      <c r="FKN55" s="561"/>
      <c r="FKO55" s="562"/>
      <c r="FKP55" s="563"/>
      <c r="FKQ55" s="564"/>
      <c r="FKR55" s="565"/>
      <c r="FKS55" s="566"/>
      <c r="FKT55" s="560"/>
      <c r="FKU55" s="561"/>
      <c r="FKV55" s="562"/>
      <c r="FKW55" s="563"/>
      <c r="FKX55" s="564"/>
      <c r="FKY55" s="565"/>
      <c r="FKZ55" s="566"/>
      <c r="FLA55" s="560"/>
      <c r="FLB55" s="561"/>
      <c r="FLC55" s="562"/>
      <c r="FLD55" s="563"/>
      <c r="FLE55" s="564"/>
      <c r="FLF55" s="565"/>
      <c r="FLG55" s="566"/>
      <c r="FLH55" s="560"/>
      <c r="FLI55" s="561"/>
      <c r="FLJ55" s="562"/>
      <c r="FLK55" s="563"/>
      <c r="FLL55" s="564"/>
      <c r="FLM55" s="565"/>
      <c r="FLN55" s="566"/>
      <c r="FLO55" s="560"/>
      <c r="FLP55" s="561"/>
      <c r="FLQ55" s="562"/>
      <c r="FLR55" s="563"/>
      <c r="FLS55" s="564"/>
      <c r="FLT55" s="565"/>
      <c r="FLU55" s="566"/>
      <c r="FLV55" s="560"/>
      <c r="FLW55" s="561"/>
      <c r="FLX55" s="562"/>
      <c r="FLY55" s="563"/>
      <c r="FLZ55" s="564"/>
      <c r="FMA55" s="565"/>
      <c r="FMB55" s="566"/>
      <c r="FMC55" s="560"/>
      <c r="FMD55" s="561"/>
      <c r="FME55" s="562"/>
      <c r="FMF55" s="563"/>
      <c r="FMG55" s="564"/>
      <c r="FMH55" s="565"/>
      <c r="FMI55" s="566"/>
      <c r="FMJ55" s="560"/>
      <c r="FMK55" s="561"/>
      <c r="FML55" s="562"/>
      <c r="FMM55" s="563"/>
      <c r="FMN55" s="564"/>
      <c r="FMO55" s="565"/>
      <c r="FMP55" s="566"/>
      <c r="FMQ55" s="560"/>
      <c r="FMR55" s="561"/>
      <c r="FMS55" s="562"/>
      <c r="FMT55" s="563"/>
      <c r="FMU55" s="564"/>
      <c r="FMV55" s="565"/>
      <c r="FMW55" s="566"/>
      <c r="FMX55" s="560"/>
      <c r="FMY55" s="561"/>
      <c r="FMZ55" s="562"/>
      <c r="FNA55" s="563"/>
      <c r="FNB55" s="564"/>
      <c r="FNC55" s="565"/>
      <c r="FND55" s="566"/>
      <c r="FNE55" s="560"/>
      <c r="FNF55" s="561"/>
      <c r="FNG55" s="562"/>
      <c r="FNH55" s="563"/>
      <c r="FNI55" s="564"/>
      <c r="FNJ55" s="565"/>
      <c r="FNK55" s="566"/>
      <c r="FNL55" s="560"/>
      <c r="FNM55" s="561"/>
      <c r="FNN55" s="562"/>
      <c r="FNO55" s="563"/>
      <c r="FNP55" s="564"/>
      <c r="FNQ55" s="565"/>
      <c r="FNR55" s="566"/>
      <c r="FNS55" s="560"/>
      <c r="FNT55" s="561"/>
      <c r="FNU55" s="562"/>
      <c r="FNV55" s="563"/>
      <c r="FNW55" s="564"/>
      <c r="FNX55" s="565"/>
      <c r="FNY55" s="566"/>
      <c r="FNZ55" s="560"/>
      <c r="FOA55" s="561"/>
      <c r="FOB55" s="562"/>
      <c r="FOC55" s="563"/>
      <c r="FOD55" s="564"/>
      <c r="FOE55" s="565"/>
      <c r="FOF55" s="566"/>
      <c r="FOG55" s="560"/>
      <c r="FOH55" s="561"/>
      <c r="FOI55" s="562"/>
      <c r="FOJ55" s="563"/>
      <c r="FOK55" s="564"/>
      <c r="FOL55" s="565"/>
      <c r="FOM55" s="566"/>
      <c r="FON55" s="560"/>
      <c r="FOO55" s="561"/>
      <c r="FOP55" s="562"/>
      <c r="FOQ55" s="563"/>
      <c r="FOR55" s="564"/>
      <c r="FOS55" s="565"/>
      <c r="FOT55" s="566"/>
      <c r="FOU55" s="560"/>
      <c r="FOV55" s="561"/>
      <c r="FOW55" s="562"/>
      <c r="FOX55" s="563"/>
      <c r="FOY55" s="564"/>
      <c r="FOZ55" s="565"/>
      <c r="FPA55" s="566"/>
      <c r="FPB55" s="560"/>
      <c r="FPC55" s="561"/>
      <c r="FPD55" s="562"/>
      <c r="FPE55" s="563"/>
      <c r="FPF55" s="564"/>
      <c r="FPG55" s="565"/>
      <c r="FPH55" s="566"/>
      <c r="FPI55" s="560"/>
      <c r="FPJ55" s="561"/>
      <c r="FPK55" s="562"/>
      <c r="FPL55" s="563"/>
      <c r="FPM55" s="564"/>
      <c r="FPN55" s="565"/>
      <c r="FPO55" s="566"/>
      <c r="FPP55" s="560"/>
      <c r="FPQ55" s="561"/>
      <c r="FPR55" s="562"/>
      <c r="FPS55" s="563"/>
      <c r="FPT55" s="564"/>
      <c r="FPU55" s="565"/>
      <c r="FPV55" s="566"/>
      <c r="FPW55" s="560"/>
      <c r="FPX55" s="561"/>
      <c r="FPY55" s="562"/>
      <c r="FPZ55" s="563"/>
      <c r="FQA55" s="564"/>
      <c r="FQB55" s="565"/>
      <c r="FQC55" s="566"/>
      <c r="FQD55" s="560"/>
      <c r="FQE55" s="561"/>
      <c r="FQF55" s="562"/>
      <c r="FQG55" s="563"/>
      <c r="FQH55" s="564"/>
      <c r="FQI55" s="565"/>
      <c r="FQJ55" s="566"/>
      <c r="FQK55" s="560"/>
      <c r="FQL55" s="561"/>
      <c r="FQM55" s="562"/>
      <c r="FQN55" s="563"/>
      <c r="FQO55" s="564"/>
      <c r="FQP55" s="565"/>
      <c r="FQQ55" s="566"/>
      <c r="FQR55" s="560"/>
      <c r="FQS55" s="561"/>
      <c r="FQT55" s="562"/>
      <c r="FQU55" s="563"/>
      <c r="FQV55" s="564"/>
      <c r="FQW55" s="565"/>
      <c r="FQX55" s="566"/>
      <c r="FQY55" s="560"/>
      <c r="FQZ55" s="561"/>
      <c r="FRA55" s="562"/>
      <c r="FRB55" s="563"/>
      <c r="FRC55" s="564"/>
      <c r="FRD55" s="565"/>
      <c r="FRE55" s="566"/>
      <c r="FRF55" s="560"/>
      <c r="FRG55" s="561"/>
      <c r="FRH55" s="562"/>
      <c r="FRI55" s="563"/>
      <c r="FRJ55" s="564"/>
      <c r="FRK55" s="565"/>
      <c r="FRL55" s="566"/>
      <c r="FRM55" s="560"/>
      <c r="FRN55" s="561"/>
      <c r="FRO55" s="562"/>
      <c r="FRP55" s="563"/>
      <c r="FRQ55" s="564"/>
      <c r="FRR55" s="565"/>
      <c r="FRS55" s="566"/>
      <c r="FRT55" s="560"/>
      <c r="FRU55" s="561"/>
      <c r="FRV55" s="562"/>
      <c r="FRW55" s="563"/>
      <c r="FRX55" s="564"/>
      <c r="FRY55" s="565"/>
      <c r="FRZ55" s="566"/>
      <c r="FSA55" s="560"/>
      <c r="FSB55" s="561"/>
      <c r="FSC55" s="562"/>
      <c r="FSD55" s="563"/>
      <c r="FSE55" s="564"/>
      <c r="FSF55" s="565"/>
      <c r="FSG55" s="566"/>
      <c r="FSH55" s="560"/>
      <c r="FSI55" s="561"/>
      <c r="FSJ55" s="562"/>
      <c r="FSK55" s="563"/>
      <c r="FSL55" s="564"/>
      <c r="FSM55" s="565"/>
      <c r="FSN55" s="566"/>
      <c r="FSO55" s="560"/>
      <c r="FSP55" s="561"/>
      <c r="FSQ55" s="562"/>
      <c r="FSR55" s="563"/>
      <c r="FSS55" s="564"/>
      <c r="FST55" s="565"/>
      <c r="FSU55" s="566"/>
      <c r="FSV55" s="560"/>
      <c r="FSW55" s="561"/>
      <c r="FSX55" s="562"/>
      <c r="FSY55" s="563"/>
      <c r="FSZ55" s="564"/>
      <c r="FTA55" s="565"/>
      <c r="FTB55" s="566"/>
      <c r="FTC55" s="560"/>
      <c r="FTD55" s="561"/>
      <c r="FTE55" s="562"/>
      <c r="FTF55" s="563"/>
      <c r="FTG55" s="564"/>
      <c r="FTH55" s="565"/>
      <c r="FTI55" s="566"/>
      <c r="FTJ55" s="560"/>
      <c r="FTK55" s="561"/>
      <c r="FTL55" s="562"/>
      <c r="FTM55" s="563"/>
      <c r="FTN55" s="564"/>
      <c r="FTO55" s="565"/>
      <c r="FTP55" s="566"/>
      <c r="FTQ55" s="560"/>
      <c r="FTR55" s="561"/>
      <c r="FTS55" s="562"/>
      <c r="FTT55" s="563"/>
      <c r="FTU55" s="564"/>
      <c r="FTV55" s="565"/>
      <c r="FTW55" s="566"/>
      <c r="FTX55" s="560"/>
      <c r="FTY55" s="561"/>
      <c r="FTZ55" s="562"/>
      <c r="FUA55" s="563"/>
      <c r="FUB55" s="564"/>
      <c r="FUC55" s="565"/>
      <c r="FUD55" s="566"/>
      <c r="FUE55" s="560"/>
      <c r="FUF55" s="561"/>
      <c r="FUG55" s="562"/>
      <c r="FUH55" s="563"/>
      <c r="FUI55" s="564"/>
      <c r="FUJ55" s="565"/>
      <c r="FUK55" s="566"/>
      <c r="FUL55" s="560"/>
      <c r="FUM55" s="561"/>
      <c r="FUN55" s="562"/>
      <c r="FUO55" s="563"/>
      <c r="FUP55" s="564"/>
      <c r="FUQ55" s="565"/>
      <c r="FUR55" s="566"/>
      <c r="FUS55" s="560"/>
      <c r="FUT55" s="561"/>
      <c r="FUU55" s="562"/>
      <c r="FUV55" s="563"/>
      <c r="FUW55" s="564"/>
      <c r="FUX55" s="565"/>
      <c r="FUY55" s="566"/>
      <c r="FUZ55" s="560"/>
      <c r="FVA55" s="561"/>
      <c r="FVB55" s="562"/>
      <c r="FVC55" s="563"/>
      <c r="FVD55" s="564"/>
      <c r="FVE55" s="565"/>
      <c r="FVF55" s="566"/>
      <c r="FVG55" s="560"/>
      <c r="FVH55" s="561"/>
      <c r="FVI55" s="562"/>
      <c r="FVJ55" s="563"/>
      <c r="FVK55" s="564"/>
      <c r="FVL55" s="565"/>
      <c r="FVM55" s="566"/>
      <c r="FVN55" s="560"/>
      <c r="FVO55" s="561"/>
      <c r="FVP55" s="562"/>
      <c r="FVQ55" s="563"/>
      <c r="FVR55" s="564"/>
      <c r="FVS55" s="565"/>
      <c r="FVT55" s="566"/>
      <c r="FVU55" s="560"/>
      <c r="FVV55" s="561"/>
      <c r="FVW55" s="562"/>
      <c r="FVX55" s="563"/>
      <c r="FVY55" s="564"/>
      <c r="FVZ55" s="565"/>
      <c r="FWA55" s="566"/>
      <c r="FWB55" s="560"/>
      <c r="FWC55" s="561"/>
      <c r="FWD55" s="562"/>
      <c r="FWE55" s="563"/>
      <c r="FWF55" s="564"/>
      <c r="FWG55" s="565"/>
      <c r="FWH55" s="566"/>
      <c r="FWI55" s="560"/>
      <c r="FWJ55" s="561"/>
      <c r="FWK55" s="562"/>
      <c r="FWL55" s="563"/>
      <c r="FWM55" s="564"/>
      <c r="FWN55" s="565"/>
      <c r="FWO55" s="566"/>
      <c r="FWP55" s="560"/>
      <c r="FWQ55" s="561"/>
      <c r="FWR55" s="562"/>
      <c r="FWS55" s="563"/>
      <c r="FWT55" s="564"/>
      <c r="FWU55" s="565"/>
      <c r="FWV55" s="566"/>
      <c r="FWW55" s="560"/>
      <c r="FWX55" s="561"/>
      <c r="FWY55" s="562"/>
      <c r="FWZ55" s="563"/>
      <c r="FXA55" s="564"/>
      <c r="FXB55" s="565"/>
      <c r="FXC55" s="566"/>
      <c r="FXD55" s="560"/>
      <c r="FXE55" s="561"/>
      <c r="FXF55" s="562"/>
      <c r="FXG55" s="563"/>
      <c r="FXH55" s="564"/>
      <c r="FXI55" s="565"/>
      <c r="FXJ55" s="566"/>
      <c r="FXK55" s="560"/>
      <c r="FXL55" s="561"/>
      <c r="FXM55" s="562"/>
      <c r="FXN55" s="563"/>
      <c r="FXO55" s="564"/>
      <c r="FXP55" s="565"/>
      <c r="FXQ55" s="566"/>
      <c r="FXR55" s="560"/>
      <c r="FXS55" s="561"/>
      <c r="FXT55" s="562"/>
      <c r="FXU55" s="563"/>
      <c r="FXV55" s="564"/>
      <c r="FXW55" s="565"/>
      <c r="FXX55" s="566"/>
      <c r="FXY55" s="560"/>
      <c r="FXZ55" s="561"/>
      <c r="FYA55" s="562"/>
      <c r="FYB55" s="563"/>
      <c r="FYC55" s="564"/>
      <c r="FYD55" s="565"/>
      <c r="FYE55" s="566"/>
      <c r="FYF55" s="560"/>
      <c r="FYG55" s="561"/>
      <c r="FYH55" s="562"/>
      <c r="FYI55" s="563"/>
      <c r="FYJ55" s="564"/>
      <c r="FYK55" s="565"/>
      <c r="FYL55" s="566"/>
      <c r="FYM55" s="560"/>
      <c r="FYN55" s="561"/>
      <c r="FYO55" s="562"/>
      <c r="FYP55" s="563"/>
      <c r="FYQ55" s="564"/>
      <c r="FYR55" s="565"/>
      <c r="FYS55" s="566"/>
      <c r="FYT55" s="560"/>
      <c r="FYU55" s="561"/>
      <c r="FYV55" s="562"/>
      <c r="FYW55" s="563"/>
      <c r="FYX55" s="564"/>
      <c r="FYY55" s="565"/>
      <c r="FYZ55" s="566"/>
      <c r="FZA55" s="560"/>
      <c r="FZB55" s="561"/>
      <c r="FZC55" s="562"/>
      <c r="FZD55" s="563"/>
      <c r="FZE55" s="564"/>
      <c r="FZF55" s="565"/>
      <c r="FZG55" s="566"/>
      <c r="FZH55" s="560"/>
      <c r="FZI55" s="561"/>
      <c r="FZJ55" s="562"/>
      <c r="FZK55" s="563"/>
      <c r="FZL55" s="564"/>
      <c r="FZM55" s="565"/>
      <c r="FZN55" s="566"/>
      <c r="FZO55" s="560"/>
      <c r="FZP55" s="561"/>
      <c r="FZQ55" s="562"/>
      <c r="FZR55" s="563"/>
      <c r="FZS55" s="564"/>
      <c r="FZT55" s="565"/>
      <c r="FZU55" s="566"/>
      <c r="FZV55" s="560"/>
      <c r="FZW55" s="561"/>
      <c r="FZX55" s="562"/>
      <c r="FZY55" s="563"/>
      <c r="FZZ55" s="564"/>
      <c r="GAA55" s="565"/>
      <c r="GAB55" s="566"/>
      <c r="GAC55" s="560"/>
      <c r="GAD55" s="561"/>
      <c r="GAE55" s="562"/>
      <c r="GAF55" s="563"/>
      <c r="GAG55" s="564"/>
      <c r="GAH55" s="565"/>
      <c r="GAI55" s="566"/>
      <c r="GAJ55" s="560"/>
      <c r="GAK55" s="561"/>
      <c r="GAL55" s="562"/>
      <c r="GAM55" s="563"/>
      <c r="GAN55" s="564"/>
      <c r="GAO55" s="565"/>
      <c r="GAP55" s="566"/>
      <c r="GAQ55" s="560"/>
      <c r="GAR55" s="561"/>
      <c r="GAS55" s="562"/>
      <c r="GAT55" s="563"/>
      <c r="GAU55" s="564"/>
      <c r="GAV55" s="565"/>
      <c r="GAW55" s="566"/>
      <c r="GAX55" s="560"/>
      <c r="GAY55" s="561"/>
      <c r="GAZ55" s="562"/>
      <c r="GBA55" s="563"/>
      <c r="GBB55" s="564"/>
      <c r="GBC55" s="565"/>
      <c r="GBD55" s="566"/>
      <c r="GBE55" s="560"/>
      <c r="GBF55" s="561"/>
      <c r="GBG55" s="562"/>
      <c r="GBH55" s="563"/>
      <c r="GBI55" s="564"/>
      <c r="GBJ55" s="565"/>
      <c r="GBK55" s="566"/>
      <c r="GBL55" s="560"/>
      <c r="GBM55" s="561"/>
      <c r="GBN55" s="562"/>
      <c r="GBO55" s="563"/>
      <c r="GBP55" s="564"/>
      <c r="GBQ55" s="565"/>
      <c r="GBR55" s="566"/>
      <c r="GBS55" s="560"/>
      <c r="GBT55" s="561"/>
      <c r="GBU55" s="562"/>
      <c r="GBV55" s="563"/>
      <c r="GBW55" s="564"/>
      <c r="GBX55" s="565"/>
      <c r="GBY55" s="566"/>
      <c r="GBZ55" s="560"/>
      <c r="GCA55" s="561"/>
      <c r="GCB55" s="562"/>
      <c r="GCC55" s="563"/>
      <c r="GCD55" s="564"/>
      <c r="GCE55" s="565"/>
      <c r="GCF55" s="566"/>
      <c r="GCG55" s="560"/>
      <c r="GCH55" s="561"/>
      <c r="GCI55" s="562"/>
      <c r="GCJ55" s="563"/>
      <c r="GCK55" s="564"/>
      <c r="GCL55" s="565"/>
      <c r="GCM55" s="566"/>
      <c r="GCN55" s="560"/>
      <c r="GCO55" s="561"/>
      <c r="GCP55" s="562"/>
      <c r="GCQ55" s="563"/>
      <c r="GCR55" s="564"/>
      <c r="GCS55" s="565"/>
      <c r="GCT55" s="566"/>
      <c r="GCU55" s="560"/>
      <c r="GCV55" s="561"/>
      <c r="GCW55" s="562"/>
      <c r="GCX55" s="563"/>
      <c r="GCY55" s="564"/>
      <c r="GCZ55" s="565"/>
      <c r="GDA55" s="566"/>
      <c r="GDB55" s="560"/>
      <c r="GDC55" s="561"/>
      <c r="GDD55" s="562"/>
      <c r="GDE55" s="563"/>
      <c r="GDF55" s="564"/>
      <c r="GDG55" s="565"/>
      <c r="GDH55" s="566"/>
      <c r="GDI55" s="560"/>
      <c r="GDJ55" s="561"/>
      <c r="GDK55" s="562"/>
      <c r="GDL55" s="563"/>
      <c r="GDM55" s="564"/>
      <c r="GDN55" s="565"/>
      <c r="GDO55" s="566"/>
      <c r="GDP55" s="560"/>
      <c r="GDQ55" s="561"/>
      <c r="GDR55" s="562"/>
      <c r="GDS55" s="563"/>
      <c r="GDT55" s="564"/>
      <c r="GDU55" s="565"/>
      <c r="GDV55" s="566"/>
      <c r="GDW55" s="560"/>
      <c r="GDX55" s="561"/>
      <c r="GDY55" s="562"/>
      <c r="GDZ55" s="563"/>
      <c r="GEA55" s="564"/>
      <c r="GEB55" s="565"/>
      <c r="GEC55" s="566"/>
      <c r="GED55" s="560"/>
      <c r="GEE55" s="561"/>
      <c r="GEF55" s="562"/>
      <c r="GEG55" s="563"/>
      <c r="GEH55" s="564"/>
      <c r="GEI55" s="565"/>
      <c r="GEJ55" s="566"/>
      <c r="GEK55" s="560"/>
      <c r="GEL55" s="561"/>
      <c r="GEM55" s="562"/>
      <c r="GEN55" s="563"/>
      <c r="GEO55" s="564"/>
      <c r="GEP55" s="565"/>
      <c r="GEQ55" s="566"/>
      <c r="GER55" s="560"/>
      <c r="GES55" s="561"/>
      <c r="GET55" s="562"/>
      <c r="GEU55" s="563"/>
      <c r="GEV55" s="564"/>
      <c r="GEW55" s="565"/>
      <c r="GEX55" s="566"/>
      <c r="GEY55" s="560"/>
      <c r="GEZ55" s="561"/>
      <c r="GFA55" s="562"/>
      <c r="GFB55" s="563"/>
      <c r="GFC55" s="564"/>
      <c r="GFD55" s="565"/>
      <c r="GFE55" s="566"/>
      <c r="GFF55" s="560"/>
      <c r="GFG55" s="561"/>
      <c r="GFH55" s="562"/>
      <c r="GFI55" s="563"/>
      <c r="GFJ55" s="564"/>
      <c r="GFK55" s="565"/>
      <c r="GFL55" s="566"/>
      <c r="GFM55" s="560"/>
      <c r="GFN55" s="561"/>
      <c r="GFO55" s="562"/>
      <c r="GFP55" s="563"/>
      <c r="GFQ55" s="564"/>
      <c r="GFR55" s="565"/>
      <c r="GFS55" s="566"/>
      <c r="GFT55" s="560"/>
      <c r="GFU55" s="561"/>
      <c r="GFV55" s="562"/>
      <c r="GFW55" s="563"/>
      <c r="GFX55" s="564"/>
      <c r="GFY55" s="565"/>
      <c r="GFZ55" s="566"/>
      <c r="GGA55" s="560"/>
      <c r="GGB55" s="561"/>
      <c r="GGC55" s="562"/>
      <c r="GGD55" s="563"/>
      <c r="GGE55" s="564"/>
      <c r="GGF55" s="565"/>
      <c r="GGG55" s="566"/>
      <c r="GGH55" s="560"/>
      <c r="GGI55" s="561"/>
      <c r="GGJ55" s="562"/>
      <c r="GGK55" s="563"/>
      <c r="GGL55" s="564"/>
      <c r="GGM55" s="565"/>
      <c r="GGN55" s="566"/>
      <c r="GGO55" s="560"/>
      <c r="GGP55" s="561"/>
      <c r="GGQ55" s="562"/>
      <c r="GGR55" s="563"/>
      <c r="GGS55" s="564"/>
      <c r="GGT55" s="565"/>
      <c r="GGU55" s="566"/>
      <c r="GGV55" s="560"/>
      <c r="GGW55" s="561"/>
      <c r="GGX55" s="562"/>
      <c r="GGY55" s="563"/>
      <c r="GGZ55" s="564"/>
      <c r="GHA55" s="565"/>
      <c r="GHB55" s="566"/>
      <c r="GHC55" s="560"/>
      <c r="GHD55" s="561"/>
      <c r="GHE55" s="562"/>
      <c r="GHF55" s="563"/>
      <c r="GHG55" s="564"/>
      <c r="GHH55" s="565"/>
      <c r="GHI55" s="566"/>
      <c r="GHJ55" s="560"/>
      <c r="GHK55" s="561"/>
      <c r="GHL55" s="562"/>
      <c r="GHM55" s="563"/>
      <c r="GHN55" s="564"/>
      <c r="GHO55" s="565"/>
      <c r="GHP55" s="566"/>
      <c r="GHQ55" s="560"/>
      <c r="GHR55" s="561"/>
      <c r="GHS55" s="562"/>
      <c r="GHT55" s="563"/>
      <c r="GHU55" s="564"/>
      <c r="GHV55" s="565"/>
      <c r="GHW55" s="566"/>
      <c r="GHX55" s="560"/>
      <c r="GHY55" s="561"/>
      <c r="GHZ55" s="562"/>
      <c r="GIA55" s="563"/>
      <c r="GIB55" s="564"/>
      <c r="GIC55" s="565"/>
      <c r="GID55" s="566"/>
      <c r="GIE55" s="560"/>
      <c r="GIF55" s="561"/>
      <c r="GIG55" s="562"/>
      <c r="GIH55" s="563"/>
      <c r="GII55" s="564"/>
      <c r="GIJ55" s="565"/>
      <c r="GIK55" s="566"/>
      <c r="GIL55" s="560"/>
      <c r="GIM55" s="561"/>
      <c r="GIN55" s="562"/>
      <c r="GIO55" s="563"/>
      <c r="GIP55" s="564"/>
      <c r="GIQ55" s="565"/>
      <c r="GIR55" s="566"/>
      <c r="GIS55" s="560"/>
      <c r="GIT55" s="561"/>
      <c r="GIU55" s="562"/>
      <c r="GIV55" s="563"/>
      <c r="GIW55" s="564"/>
      <c r="GIX55" s="565"/>
      <c r="GIY55" s="566"/>
      <c r="GIZ55" s="560"/>
      <c r="GJA55" s="561"/>
      <c r="GJB55" s="562"/>
      <c r="GJC55" s="563"/>
      <c r="GJD55" s="564"/>
      <c r="GJE55" s="565"/>
      <c r="GJF55" s="566"/>
      <c r="GJG55" s="560"/>
      <c r="GJH55" s="561"/>
      <c r="GJI55" s="562"/>
      <c r="GJJ55" s="563"/>
      <c r="GJK55" s="564"/>
      <c r="GJL55" s="565"/>
      <c r="GJM55" s="566"/>
      <c r="GJN55" s="560"/>
      <c r="GJO55" s="561"/>
      <c r="GJP55" s="562"/>
      <c r="GJQ55" s="563"/>
      <c r="GJR55" s="564"/>
      <c r="GJS55" s="565"/>
      <c r="GJT55" s="566"/>
      <c r="GJU55" s="560"/>
      <c r="GJV55" s="561"/>
      <c r="GJW55" s="562"/>
      <c r="GJX55" s="563"/>
      <c r="GJY55" s="564"/>
      <c r="GJZ55" s="565"/>
      <c r="GKA55" s="566"/>
      <c r="GKB55" s="560"/>
      <c r="GKC55" s="561"/>
      <c r="GKD55" s="562"/>
      <c r="GKE55" s="563"/>
      <c r="GKF55" s="564"/>
      <c r="GKG55" s="565"/>
      <c r="GKH55" s="566"/>
      <c r="GKI55" s="560"/>
      <c r="GKJ55" s="561"/>
      <c r="GKK55" s="562"/>
      <c r="GKL55" s="563"/>
      <c r="GKM55" s="564"/>
      <c r="GKN55" s="565"/>
      <c r="GKO55" s="566"/>
      <c r="GKP55" s="560"/>
      <c r="GKQ55" s="561"/>
      <c r="GKR55" s="562"/>
      <c r="GKS55" s="563"/>
      <c r="GKT55" s="564"/>
      <c r="GKU55" s="565"/>
      <c r="GKV55" s="566"/>
      <c r="GKW55" s="560"/>
      <c r="GKX55" s="561"/>
      <c r="GKY55" s="562"/>
      <c r="GKZ55" s="563"/>
      <c r="GLA55" s="564"/>
      <c r="GLB55" s="565"/>
      <c r="GLC55" s="566"/>
      <c r="GLD55" s="560"/>
      <c r="GLE55" s="561"/>
      <c r="GLF55" s="562"/>
      <c r="GLG55" s="563"/>
      <c r="GLH55" s="564"/>
      <c r="GLI55" s="565"/>
      <c r="GLJ55" s="566"/>
      <c r="GLK55" s="560"/>
      <c r="GLL55" s="561"/>
      <c r="GLM55" s="562"/>
      <c r="GLN55" s="563"/>
      <c r="GLO55" s="564"/>
      <c r="GLP55" s="565"/>
      <c r="GLQ55" s="566"/>
      <c r="GLR55" s="560"/>
      <c r="GLS55" s="561"/>
      <c r="GLT55" s="562"/>
      <c r="GLU55" s="563"/>
      <c r="GLV55" s="564"/>
      <c r="GLW55" s="565"/>
      <c r="GLX55" s="566"/>
      <c r="GLY55" s="560"/>
      <c r="GLZ55" s="561"/>
      <c r="GMA55" s="562"/>
      <c r="GMB55" s="563"/>
      <c r="GMC55" s="564"/>
      <c r="GMD55" s="565"/>
      <c r="GME55" s="566"/>
      <c r="GMF55" s="560"/>
      <c r="GMG55" s="561"/>
      <c r="GMH55" s="562"/>
      <c r="GMI55" s="563"/>
      <c r="GMJ55" s="564"/>
      <c r="GMK55" s="565"/>
      <c r="GML55" s="566"/>
      <c r="GMM55" s="560"/>
      <c r="GMN55" s="561"/>
      <c r="GMO55" s="562"/>
      <c r="GMP55" s="563"/>
      <c r="GMQ55" s="564"/>
      <c r="GMR55" s="565"/>
      <c r="GMS55" s="566"/>
      <c r="GMT55" s="560"/>
      <c r="GMU55" s="561"/>
      <c r="GMV55" s="562"/>
      <c r="GMW55" s="563"/>
      <c r="GMX55" s="564"/>
      <c r="GMY55" s="565"/>
      <c r="GMZ55" s="566"/>
      <c r="GNA55" s="560"/>
      <c r="GNB55" s="561"/>
      <c r="GNC55" s="562"/>
      <c r="GND55" s="563"/>
      <c r="GNE55" s="564"/>
      <c r="GNF55" s="565"/>
      <c r="GNG55" s="566"/>
      <c r="GNH55" s="560"/>
      <c r="GNI55" s="561"/>
      <c r="GNJ55" s="562"/>
      <c r="GNK55" s="563"/>
      <c r="GNL55" s="564"/>
      <c r="GNM55" s="565"/>
      <c r="GNN55" s="566"/>
      <c r="GNO55" s="560"/>
      <c r="GNP55" s="561"/>
      <c r="GNQ55" s="562"/>
      <c r="GNR55" s="563"/>
      <c r="GNS55" s="564"/>
      <c r="GNT55" s="565"/>
      <c r="GNU55" s="566"/>
      <c r="GNV55" s="560"/>
      <c r="GNW55" s="561"/>
      <c r="GNX55" s="562"/>
      <c r="GNY55" s="563"/>
      <c r="GNZ55" s="564"/>
      <c r="GOA55" s="565"/>
      <c r="GOB55" s="566"/>
      <c r="GOC55" s="560"/>
      <c r="GOD55" s="561"/>
      <c r="GOE55" s="562"/>
      <c r="GOF55" s="563"/>
      <c r="GOG55" s="564"/>
      <c r="GOH55" s="565"/>
      <c r="GOI55" s="566"/>
      <c r="GOJ55" s="560"/>
      <c r="GOK55" s="561"/>
      <c r="GOL55" s="562"/>
      <c r="GOM55" s="563"/>
      <c r="GON55" s="564"/>
      <c r="GOO55" s="565"/>
      <c r="GOP55" s="566"/>
      <c r="GOQ55" s="560"/>
      <c r="GOR55" s="561"/>
      <c r="GOS55" s="562"/>
      <c r="GOT55" s="563"/>
      <c r="GOU55" s="564"/>
      <c r="GOV55" s="565"/>
      <c r="GOW55" s="566"/>
      <c r="GOX55" s="560"/>
      <c r="GOY55" s="561"/>
      <c r="GOZ55" s="562"/>
      <c r="GPA55" s="563"/>
      <c r="GPB55" s="564"/>
      <c r="GPC55" s="565"/>
      <c r="GPD55" s="566"/>
      <c r="GPE55" s="560"/>
      <c r="GPF55" s="561"/>
      <c r="GPG55" s="562"/>
      <c r="GPH55" s="563"/>
      <c r="GPI55" s="564"/>
      <c r="GPJ55" s="565"/>
      <c r="GPK55" s="566"/>
      <c r="GPL55" s="560"/>
      <c r="GPM55" s="561"/>
      <c r="GPN55" s="562"/>
      <c r="GPO55" s="563"/>
      <c r="GPP55" s="564"/>
      <c r="GPQ55" s="565"/>
      <c r="GPR55" s="566"/>
      <c r="GPS55" s="560"/>
      <c r="GPT55" s="561"/>
      <c r="GPU55" s="562"/>
      <c r="GPV55" s="563"/>
      <c r="GPW55" s="564"/>
      <c r="GPX55" s="565"/>
      <c r="GPY55" s="566"/>
      <c r="GPZ55" s="560"/>
      <c r="GQA55" s="561"/>
      <c r="GQB55" s="562"/>
      <c r="GQC55" s="563"/>
      <c r="GQD55" s="564"/>
      <c r="GQE55" s="565"/>
      <c r="GQF55" s="566"/>
      <c r="GQG55" s="560"/>
      <c r="GQH55" s="561"/>
      <c r="GQI55" s="562"/>
      <c r="GQJ55" s="563"/>
      <c r="GQK55" s="564"/>
      <c r="GQL55" s="565"/>
      <c r="GQM55" s="566"/>
      <c r="GQN55" s="560"/>
      <c r="GQO55" s="561"/>
      <c r="GQP55" s="562"/>
      <c r="GQQ55" s="563"/>
      <c r="GQR55" s="564"/>
      <c r="GQS55" s="565"/>
      <c r="GQT55" s="566"/>
      <c r="GQU55" s="560"/>
      <c r="GQV55" s="561"/>
      <c r="GQW55" s="562"/>
      <c r="GQX55" s="563"/>
      <c r="GQY55" s="564"/>
      <c r="GQZ55" s="565"/>
      <c r="GRA55" s="566"/>
      <c r="GRB55" s="560"/>
      <c r="GRC55" s="561"/>
      <c r="GRD55" s="562"/>
      <c r="GRE55" s="563"/>
      <c r="GRF55" s="564"/>
      <c r="GRG55" s="565"/>
      <c r="GRH55" s="566"/>
      <c r="GRI55" s="560"/>
      <c r="GRJ55" s="561"/>
      <c r="GRK55" s="562"/>
      <c r="GRL55" s="563"/>
      <c r="GRM55" s="564"/>
      <c r="GRN55" s="565"/>
      <c r="GRO55" s="566"/>
      <c r="GRP55" s="560"/>
      <c r="GRQ55" s="561"/>
      <c r="GRR55" s="562"/>
      <c r="GRS55" s="563"/>
      <c r="GRT55" s="564"/>
      <c r="GRU55" s="565"/>
      <c r="GRV55" s="566"/>
      <c r="GRW55" s="560"/>
      <c r="GRX55" s="561"/>
      <c r="GRY55" s="562"/>
      <c r="GRZ55" s="563"/>
      <c r="GSA55" s="564"/>
      <c r="GSB55" s="565"/>
      <c r="GSC55" s="566"/>
      <c r="GSD55" s="560"/>
      <c r="GSE55" s="561"/>
      <c r="GSF55" s="562"/>
      <c r="GSG55" s="563"/>
      <c r="GSH55" s="564"/>
      <c r="GSI55" s="565"/>
      <c r="GSJ55" s="566"/>
      <c r="GSK55" s="560"/>
      <c r="GSL55" s="561"/>
      <c r="GSM55" s="562"/>
      <c r="GSN55" s="563"/>
      <c r="GSO55" s="564"/>
      <c r="GSP55" s="565"/>
      <c r="GSQ55" s="566"/>
      <c r="GSR55" s="560"/>
      <c r="GSS55" s="561"/>
      <c r="GST55" s="562"/>
      <c r="GSU55" s="563"/>
      <c r="GSV55" s="564"/>
      <c r="GSW55" s="565"/>
      <c r="GSX55" s="566"/>
      <c r="GSY55" s="560"/>
      <c r="GSZ55" s="561"/>
      <c r="GTA55" s="562"/>
      <c r="GTB55" s="563"/>
      <c r="GTC55" s="564"/>
      <c r="GTD55" s="565"/>
      <c r="GTE55" s="566"/>
      <c r="GTF55" s="560"/>
      <c r="GTG55" s="561"/>
      <c r="GTH55" s="562"/>
      <c r="GTI55" s="563"/>
      <c r="GTJ55" s="564"/>
      <c r="GTK55" s="565"/>
      <c r="GTL55" s="566"/>
      <c r="GTM55" s="560"/>
      <c r="GTN55" s="561"/>
      <c r="GTO55" s="562"/>
      <c r="GTP55" s="563"/>
      <c r="GTQ55" s="564"/>
      <c r="GTR55" s="565"/>
      <c r="GTS55" s="566"/>
      <c r="GTT55" s="560"/>
      <c r="GTU55" s="561"/>
      <c r="GTV55" s="562"/>
      <c r="GTW55" s="563"/>
      <c r="GTX55" s="564"/>
      <c r="GTY55" s="565"/>
      <c r="GTZ55" s="566"/>
      <c r="GUA55" s="560"/>
      <c r="GUB55" s="561"/>
      <c r="GUC55" s="562"/>
      <c r="GUD55" s="563"/>
      <c r="GUE55" s="564"/>
      <c r="GUF55" s="565"/>
      <c r="GUG55" s="566"/>
      <c r="GUH55" s="560"/>
      <c r="GUI55" s="561"/>
      <c r="GUJ55" s="562"/>
      <c r="GUK55" s="563"/>
      <c r="GUL55" s="564"/>
      <c r="GUM55" s="565"/>
      <c r="GUN55" s="566"/>
      <c r="GUO55" s="560"/>
      <c r="GUP55" s="561"/>
      <c r="GUQ55" s="562"/>
      <c r="GUR55" s="563"/>
      <c r="GUS55" s="564"/>
      <c r="GUT55" s="565"/>
      <c r="GUU55" s="566"/>
      <c r="GUV55" s="560"/>
      <c r="GUW55" s="561"/>
      <c r="GUX55" s="562"/>
      <c r="GUY55" s="563"/>
      <c r="GUZ55" s="564"/>
      <c r="GVA55" s="565"/>
      <c r="GVB55" s="566"/>
      <c r="GVC55" s="560"/>
      <c r="GVD55" s="561"/>
      <c r="GVE55" s="562"/>
      <c r="GVF55" s="563"/>
      <c r="GVG55" s="564"/>
      <c r="GVH55" s="565"/>
      <c r="GVI55" s="566"/>
      <c r="GVJ55" s="560"/>
      <c r="GVK55" s="561"/>
      <c r="GVL55" s="562"/>
      <c r="GVM55" s="563"/>
      <c r="GVN55" s="564"/>
      <c r="GVO55" s="565"/>
      <c r="GVP55" s="566"/>
      <c r="GVQ55" s="560"/>
      <c r="GVR55" s="561"/>
      <c r="GVS55" s="562"/>
      <c r="GVT55" s="563"/>
      <c r="GVU55" s="564"/>
      <c r="GVV55" s="565"/>
      <c r="GVW55" s="566"/>
      <c r="GVX55" s="560"/>
      <c r="GVY55" s="561"/>
      <c r="GVZ55" s="562"/>
      <c r="GWA55" s="563"/>
      <c r="GWB55" s="564"/>
      <c r="GWC55" s="565"/>
      <c r="GWD55" s="566"/>
      <c r="GWE55" s="560"/>
      <c r="GWF55" s="561"/>
      <c r="GWG55" s="562"/>
      <c r="GWH55" s="563"/>
      <c r="GWI55" s="564"/>
      <c r="GWJ55" s="565"/>
      <c r="GWK55" s="566"/>
      <c r="GWL55" s="560"/>
      <c r="GWM55" s="561"/>
      <c r="GWN55" s="562"/>
      <c r="GWO55" s="563"/>
      <c r="GWP55" s="564"/>
      <c r="GWQ55" s="565"/>
      <c r="GWR55" s="566"/>
      <c r="GWS55" s="560"/>
      <c r="GWT55" s="561"/>
      <c r="GWU55" s="562"/>
      <c r="GWV55" s="563"/>
      <c r="GWW55" s="564"/>
      <c r="GWX55" s="565"/>
      <c r="GWY55" s="566"/>
      <c r="GWZ55" s="560"/>
      <c r="GXA55" s="561"/>
      <c r="GXB55" s="562"/>
      <c r="GXC55" s="563"/>
      <c r="GXD55" s="564"/>
      <c r="GXE55" s="565"/>
      <c r="GXF55" s="566"/>
      <c r="GXG55" s="560"/>
      <c r="GXH55" s="561"/>
      <c r="GXI55" s="562"/>
      <c r="GXJ55" s="563"/>
      <c r="GXK55" s="564"/>
      <c r="GXL55" s="565"/>
      <c r="GXM55" s="566"/>
      <c r="GXN55" s="560"/>
      <c r="GXO55" s="561"/>
      <c r="GXP55" s="562"/>
      <c r="GXQ55" s="563"/>
      <c r="GXR55" s="564"/>
      <c r="GXS55" s="565"/>
      <c r="GXT55" s="566"/>
      <c r="GXU55" s="560"/>
      <c r="GXV55" s="561"/>
      <c r="GXW55" s="562"/>
      <c r="GXX55" s="563"/>
      <c r="GXY55" s="564"/>
      <c r="GXZ55" s="565"/>
      <c r="GYA55" s="566"/>
      <c r="GYB55" s="560"/>
      <c r="GYC55" s="561"/>
      <c r="GYD55" s="562"/>
      <c r="GYE55" s="563"/>
      <c r="GYF55" s="564"/>
      <c r="GYG55" s="565"/>
      <c r="GYH55" s="566"/>
      <c r="GYI55" s="560"/>
      <c r="GYJ55" s="561"/>
      <c r="GYK55" s="562"/>
      <c r="GYL55" s="563"/>
      <c r="GYM55" s="564"/>
      <c r="GYN55" s="565"/>
      <c r="GYO55" s="566"/>
      <c r="GYP55" s="560"/>
      <c r="GYQ55" s="561"/>
      <c r="GYR55" s="562"/>
      <c r="GYS55" s="563"/>
      <c r="GYT55" s="564"/>
      <c r="GYU55" s="565"/>
      <c r="GYV55" s="566"/>
      <c r="GYW55" s="560"/>
      <c r="GYX55" s="561"/>
      <c r="GYY55" s="562"/>
      <c r="GYZ55" s="563"/>
      <c r="GZA55" s="564"/>
      <c r="GZB55" s="565"/>
      <c r="GZC55" s="566"/>
      <c r="GZD55" s="560"/>
      <c r="GZE55" s="561"/>
      <c r="GZF55" s="562"/>
      <c r="GZG55" s="563"/>
      <c r="GZH55" s="564"/>
      <c r="GZI55" s="565"/>
      <c r="GZJ55" s="566"/>
      <c r="GZK55" s="560"/>
      <c r="GZL55" s="561"/>
      <c r="GZM55" s="562"/>
      <c r="GZN55" s="563"/>
      <c r="GZO55" s="564"/>
      <c r="GZP55" s="565"/>
      <c r="GZQ55" s="566"/>
      <c r="GZR55" s="560"/>
      <c r="GZS55" s="561"/>
      <c r="GZT55" s="562"/>
      <c r="GZU55" s="563"/>
      <c r="GZV55" s="564"/>
      <c r="GZW55" s="565"/>
      <c r="GZX55" s="566"/>
      <c r="GZY55" s="560"/>
      <c r="GZZ55" s="561"/>
      <c r="HAA55" s="562"/>
      <c r="HAB55" s="563"/>
      <c r="HAC55" s="564"/>
      <c r="HAD55" s="565"/>
      <c r="HAE55" s="566"/>
      <c r="HAF55" s="560"/>
      <c r="HAG55" s="561"/>
      <c r="HAH55" s="562"/>
      <c r="HAI55" s="563"/>
      <c r="HAJ55" s="564"/>
      <c r="HAK55" s="565"/>
      <c r="HAL55" s="566"/>
      <c r="HAM55" s="560"/>
      <c r="HAN55" s="561"/>
      <c r="HAO55" s="562"/>
      <c r="HAP55" s="563"/>
      <c r="HAQ55" s="564"/>
      <c r="HAR55" s="565"/>
      <c r="HAS55" s="566"/>
      <c r="HAT55" s="560"/>
      <c r="HAU55" s="561"/>
      <c r="HAV55" s="562"/>
      <c r="HAW55" s="563"/>
      <c r="HAX55" s="564"/>
      <c r="HAY55" s="565"/>
      <c r="HAZ55" s="566"/>
      <c r="HBA55" s="560"/>
      <c r="HBB55" s="561"/>
      <c r="HBC55" s="562"/>
      <c r="HBD55" s="563"/>
      <c r="HBE55" s="564"/>
      <c r="HBF55" s="565"/>
      <c r="HBG55" s="566"/>
      <c r="HBH55" s="560"/>
      <c r="HBI55" s="561"/>
      <c r="HBJ55" s="562"/>
      <c r="HBK55" s="563"/>
      <c r="HBL55" s="564"/>
      <c r="HBM55" s="565"/>
      <c r="HBN55" s="566"/>
      <c r="HBO55" s="560"/>
      <c r="HBP55" s="561"/>
      <c r="HBQ55" s="562"/>
      <c r="HBR55" s="563"/>
      <c r="HBS55" s="564"/>
      <c r="HBT55" s="565"/>
      <c r="HBU55" s="566"/>
      <c r="HBV55" s="560"/>
      <c r="HBW55" s="561"/>
      <c r="HBX55" s="562"/>
      <c r="HBY55" s="563"/>
      <c r="HBZ55" s="564"/>
      <c r="HCA55" s="565"/>
      <c r="HCB55" s="566"/>
      <c r="HCC55" s="560"/>
      <c r="HCD55" s="561"/>
      <c r="HCE55" s="562"/>
      <c r="HCF55" s="563"/>
      <c r="HCG55" s="564"/>
      <c r="HCH55" s="565"/>
      <c r="HCI55" s="566"/>
      <c r="HCJ55" s="560"/>
      <c r="HCK55" s="561"/>
      <c r="HCL55" s="562"/>
      <c r="HCM55" s="563"/>
      <c r="HCN55" s="564"/>
      <c r="HCO55" s="565"/>
      <c r="HCP55" s="566"/>
      <c r="HCQ55" s="560"/>
      <c r="HCR55" s="561"/>
      <c r="HCS55" s="562"/>
      <c r="HCT55" s="563"/>
      <c r="HCU55" s="564"/>
      <c r="HCV55" s="565"/>
      <c r="HCW55" s="566"/>
      <c r="HCX55" s="560"/>
      <c r="HCY55" s="561"/>
      <c r="HCZ55" s="562"/>
      <c r="HDA55" s="563"/>
      <c r="HDB55" s="564"/>
      <c r="HDC55" s="565"/>
      <c r="HDD55" s="566"/>
      <c r="HDE55" s="560"/>
      <c r="HDF55" s="561"/>
      <c r="HDG55" s="562"/>
      <c r="HDH55" s="563"/>
      <c r="HDI55" s="564"/>
      <c r="HDJ55" s="565"/>
      <c r="HDK55" s="566"/>
      <c r="HDL55" s="560"/>
      <c r="HDM55" s="561"/>
      <c r="HDN55" s="562"/>
      <c r="HDO55" s="563"/>
      <c r="HDP55" s="564"/>
      <c r="HDQ55" s="565"/>
      <c r="HDR55" s="566"/>
      <c r="HDS55" s="560"/>
      <c r="HDT55" s="561"/>
      <c r="HDU55" s="562"/>
      <c r="HDV55" s="563"/>
      <c r="HDW55" s="564"/>
      <c r="HDX55" s="565"/>
      <c r="HDY55" s="566"/>
      <c r="HDZ55" s="560"/>
      <c r="HEA55" s="561"/>
      <c r="HEB55" s="562"/>
      <c r="HEC55" s="563"/>
      <c r="HED55" s="564"/>
      <c r="HEE55" s="565"/>
      <c r="HEF55" s="566"/>
      <c r="HEG55" s="560"/>
      <c r="HEH55" s="561"/>
      <c r="HEI55" s="562"/>
      <c r="HEJ55" s="563"/>
      <c r="HEK55" s="564"/>
      <c r="HEL55" s="565"/>
      <c r="HEM55" s="566"/>
      <c r="HEN55" s="560"/>
      <c r="HEO55" s="561"/>
      <c r="HEP55" s="562"/>
      <c r="HEQ55" s="563"/>
      <c r="HER55" s="564"/>
      <c r="HES55" s="565"/>
      <c r="HET55" s="566"/>
      <c r="HEU55" s="560"/>
      <c r="HEV55" s="561"/>
      <c r="HEW55" s="562"/>
      <c r="HEX55" s="563"/>
      <c r="HEY55" s="564"/>
      <c r="HEZ55" s="565"/>
      <c r="HFA55" s="566"/>
      <c r="HFB55" s="560"/>
      <c r="HFC55" s="561"/>
      <c r="HFD55" s="562"/>
      <c r="HFE55" s="563"/>
      <c r="HFF55" s="564"/>
      <c r="HFG55" s="565"/>
      <c r="HFH55" s="566"/>
      <c r="HFI55" s="560"/>
      <c r="HFJ55" s="561"/>
      <c r="HFK55" s="562"/>
      <c r="HFL55" s="563"/>
      <c r="HFM55" s="564"/>
      <c r="HFN55" s="565"/>
      <c r="HFO55" s="566"/>
      <c r="HFP55" s="560"/>
      <c r="HFQ55" s="561"/>
      <c r="HFR55" s="562"/>
      <c r="HFS55" s="563"/>
      <c r="HFT55" s="564"/>
      <c r="HFU55" s="565"/>
      <c r="HFV55" s="566"/>
      <c r="HFW55" s="560"/>
      <c r="HFX55" s="561"/>
      <c r="HFY55" s="562"/>
      <c r="HFZ55" s="563"/>
      <c r="HGA55" s="564"/>
      <c r="HGB55" s="565"/>
      <c r="HGC55" s="566"/>
      <c r="HGD55" s="560"/>
      <c r="HGE55" s="561"/>
      <c r="HGF55" s="562"/>
      <c r="HGG55" s="563"/>
      <c r="HGH55" s="564"/>
      <c r="HGI55" s="565"/>
      <c r="HGJ55" s="566"/>
      <c r="HGK55" s="560"/>
      <c r="HGL55" s="561"/>
      <c r="HGM55" s="562"/>
      <c r="HGN55" s="563"/>
      <c r="HGO55" s="564"/>
      <c r="HGP55" s="565"/>
      <c r="HGQ55" s="566"/>
      <c r="HGR55" s="560"/>
      <c r="HGS55" s="561"/>
      <c r="HGT55" s="562"/>
      <c r="HGU55" s="563"/>
      <c r="HGV55" s="564"/>
      <c r="HGW55" s="565"/>
      <c r="HGX55" s="566"/>
      <c r="HGY55" s="560"/>
      <c r="HGZ55" s="561"/>
      <c r="HHA55" s="562"/>
      <c r="HHB55" s="563"/>
      <c r="HHC55" s="564"/>
      <c r="HHD55" s="565"/>
      <c r="HHE55" s="566"/>
      <c r="HHF55" s="560"/>
      <c r="HHG55" s="561"/>
      <c r="HHH55" s="562"/>
      <c r="HHI55" s="563"/>
      <c r="HHJ55" s="564"/>
      <c r="HHK55" s="565"/>
      <c r="HHL55" s="566"/>
      <c r="HHM55" s="560"/>
      <c r="HHN55" s="561"/>
      <c r="HHO55" s="562"/>
      <c r="HHP55" s="563"/>
      <c r="HHQ55" s="564"/>
      <c r="HHR55" s="565"/>
      <c r="HHS55" s="566"/>
      <c r="HHT55" s="560"/>
      <c r="HHU55" s="561"/>
      <c r="HHV55" s="562"/>
      <c r="HHW55" s="563"/>
      <c r="HHX55" s="564"/>
      <c r="HHY55" s="565"/>
      <c r="HHZ55" s="566"/>
      <c r="HIA55" s="560"/>
      <c r="HIB55" s="561"/>
      <c r="HIC55" s="562"/>
      <c r="HID55" s="563"/>
      <c r="HIE55" s="564"/>
      <c r="HIF55" s="565"/>
      <c r="HIG55" s="566"/>
      <c r="HIH55" s="560"/>
      <c r="HII55" s="561"/>
      <c r="HIJ55" s="562"/>
      <c r="HIK55" s="563"/>
      <c r="HIL55" s="564"/>
      <c r="HIM55" s="565"/>
      <c r="HIN55" s="566"/>
      <c r="HIO55" s="560"/>
      <c r="HIP55" s="561"/>
      <c r="HIQ55" s="562"/>
      <c r="HIR55" s="563"/>
      <c r="HIS55" s="564"/>
      <c r="HIT55" s="565"/>
      <c r="HIU55" s="566"/>
      <c r="HIV55" s="560"/>
      <c r="HIW55" s="561"/>
      <c r="HIX55" s="562"/>
      <c r="HIY55" s="563"/>
      <c r="HIZ55" s="564"/>
      <c r="HJA55" s="565"/>
      <c r="HJB55" s="566"/>
      <c r="HJC55" s="560"/>
      <c r="HJD55" s="561"/>
      <c r="HJE55" s="562"/>
      <c r="HJF55" s="563"/>
      <c r="HJG55" s="564"/>
      <c r="HJH55" s="565"/>
      <c r="HJI55" s="566"/>
      <c r="HJJ55" s="560"/>
      <c r="HJK55" s="561"/>
      <c r="HJL55" s="562"/>
      <c r="HJM55" s="563"/>
      <c r="HJN55" s="564"/>
      <c r="HJO55" s="565"/>
      <c r="HJP55" s="566"/>
      <c r="HJQ55" s="560"/>
      <c r="HJR55" s="561"/>
      <c r="HJS55" s="562"/>
      <c r="HJT55" s="563"/>
      <c r="HJU55" s="564"/>
      <c r="HJV55" s="565"/>
      <c r="HJW55" s="566"/>
      <c r="HJX55" s="560"/>
      <c r="HJY55" s="561"/>
      <c r="HJZ55" s="562"/>
      <c r="HKA55" s="563"/>
      <c r="HKB55" s="564"/>
      <c r="HKC55" s="565"/>
      <c r="HKD55" s="566"/>
      <c r="HKE55" s="560"/>
      <c r="HKF55" s="561"/>
      <c r="HKG55" s="562"/>
      <c r="HKH55" s="563"/>
      <c r="HKI55" s="564"/>
      <c r="HKJ55" s="565"/>
      <c r="HKK55" s="566"/>
      <c r="HKL55" s="560"/>
      <c r="HKM55" s="561"/>
      <c r="HKN55" s="562"/>
      <c r="HKO55" s="563"/>
      <c r="HKP55" s="564"/>
      <c r="HKQ55" s="565"/>
      <c r="HKR55" s="566"/>
      <c r="HKS55" s="560"/>
      <c r="HKT55" s="561"/>
      <c r="HKU55" s="562"/>
      <c r="HKV55" s="563"/>
      <c r="HKW55" s="564"/>
      <c r="HKX55" s="565"/>
      <c r="HKY55" s="566"/>
      <c r="HKZ55" s="560"/>
      <c r="HLA55" s="561"/>
      <c r="HLB55" s="562"/>
      <c r="HLC55" s="563"/>
      <c r="HLD55" s="564"/>
      <c r="HLE55" s="565"/>
      <c r="HLF55" s="566"/>
      <c r="HLG55" s="560"/>
      <c r="HLH55" s="561"/>
      <c r="HLI55" s="562"/>
      <c r="HLJ55" s="563"/>
      <c r="HLK55" s="564"/>
      <c r="HLL55" s="565"/>
      <c r="HLM55" s="566"/>
      <c r="HLN55" s="560"/>
      <c r="HLO55" s="561"/>
      <c r="HLP55" s="562"/>
      <c r="HLQ55" s="563"/>
      <c r="HLR55" s="564"/>
      <c r="HLS55" s="565"/>
      <c r="HLT55" s="566"/>
      <c r="HLU55" s="560"/>
      <c r="HLV55" s="561"/>
      <c r="HLW55" s="562"/>
      <c r="HLX55" s="563"/>
      <c r="HLY55" s="564"/>
      <c r="HLZ55" s="565"/>
      <c r="HMA55" s="566"/>
      <c r="HMB55" s="560"/>
      <c r="HMC55" s="561"/>
      <c r="HMD55" s="562"/>
      <c r="HME55" s="563"/>
      <c r="HMF55" s="564"/>
      <c r="HMG55" s="565"/>
      <c r="HMH55" s="566"/>
      <c r="HMI55" s="560"/>
      <c r="HMJ55" s="561"/>
      <c r="HMK55" s="562"/>
      <c r="HML55" s="563"/>
      <c r="HMM55" s="564"/>
      <c r="HMN55" s="565"/>
      <c r="HMO55" s="566"/>
      <c r="HMP55" s="560"/>
      <c r="HMQ55" s="561"/>
      <c r="HMR55" s="562"/>
      <c r="HMS55" s="563"/>
      <c r="HMT55" s="564"/>
      <c r="HMU55" s="565"/>
      <c r="HMV55" s="566"/>
      <c r="HMW55" s="560"/>
      <c r="HMX55" s="561"/>
      <c r="HMY55" s="562"/>
      <c r="HMZ55" s="563"/>
      <c r="HNA55" s="564"/>
      <c r="HNB55" s="565"/>
      <c r="HNC55" s="566"/>
      <c r="HND55" s="560"/>
      <c r="HNE55" s="561"/>
      <c r="HNF55" s="562"/>
      <c r="HNG55" s="563"/>
      <c r="HNH55" s="564"/>
      <c r="HNI55" s="565"/>
      <c r="HNJ55" s="566"/>
      <c r="HNK55" s="560"/>
      <c r="HNL55" s="561"/>
      <c r="HNM55" s="562"/>
      <c r="HNN55" s="563"/>
      <c r="HNO55" s="564"/>
      <c r="HNP55" s="565"/>
      <c r="HNQ55" s="566"/>
      <c r="HNR55" s="560"/>
      <c r="HNS55" s="561"/>
      <c r="HNT55" s="562"/>
      <c r="HNU55" s="563"/>
      <c r="HNV55" s="564"/>
      <c r="HNW55" s="565"/>
      <c r="HNX55" s="566"/>
      <c r="HNY55" s="560"/>
      <c r="HNZ55" s="561"/>
      <c r="HOA55" s="562"/>
      <c r="HOB55" s="563"/>
      <c r="HOC55" s="564"/>
      <c r="HOD55" s="565"/>
      <c r="HOE55" s="566"/>
      <c r="HOF55" s="560"/>
      <c r="HOG55" s="561"/>
      <c r="HOH55" s="562"/>
      <c r="HOI55" s="563"/>
      <c r="HOJ55" s="564"/>
      <c r="HOK55" s="565"/>
      <c r="HOL55" s="566"/>
      <c r="HOM55" s="560"/>
      <c r="HON55" s="561"/>
      <c r="HOO55" s="562"/>
      <c r="HOP55" s="563"/>
      <c r="HOQ55" s="564"/>
      <c r="HOR55" s="565"/>
      <c r="HOS55" s="566"/>
      <c r="HOT55" s="560"/>
      <c r="HOU55" s="561"/>
      <c r="HOV55" s="562"/>
      <c r="HOW55" s="563"/>
      <c r="HOX55" s="564"/>
      <c r="HOY55" s="565"/>
      <c r="HOZ55" s="566"/>
      <c r="HPA55" s="560"/>
      <c r="HPB55" s="561"/>
      <c r="HPC55" s="562"/>
      <c r="HPD55" s="563"/>
      <c r="HPE55" s="564"/>
      <c r="HPF55" s="565"/>
      <c r="HPG55" s="566"/>
      <c r="HPH55" s="560"/>
      <c r="HPI55" s="561"/>
      <c r="HPJ55" s="562"/>
      <c r="HPK55" s="563"/>
      <c r="HPL55" s="564"/>
      <c r="HPM55" s="565"/>
      <c r="HPN55" s="566"/>
      <c r="HPO55" s="560"/>
      <c r="HPP55" s="561"/>
      <c r="HPQ55" s="562"/>
      <c r="HPR55" s="563"/>
      <c r="HPS55" s="564"/>
      <c r="HPT55" s="565"/>
      <c r="HPU55" s="566"/>
      <c r="HPV55" s="560"/>
      <c r="HPW55" s="561"/>
      <c r="HPX55" s="562"/>
      <c r="HPY55" s="563"/>
      <c r="HPZ55" s="564"/>
      <c r="HQA55" s="565"/>
      <c r="HQB55" s="566"/>
      <c r="HQC55" s="560"/>
      <c r="HQD55" s="561"/>
      <c r="HQE55" s="562"/>
      <c r="HQF55" s="563"/>
      <c r="HQG55" s="564"/>
      <c r="HQH55" s="565"/>
      <c r="HQI55" s="566"/>
      <c r="HQJ55" s="560"/>
      <c r="HQK55" s="561"/>
      <c r="HQL55" s="562"/>
      <c r="HQM55" s="563"/>
      <c r="HQN55" s="564"/>
      <c r="HQO55" s="565"/>
      <c r="HQP55" s="566"/>
      <c r="HQQ55" s="560"/>
      <c r="HQR55" s="561"/>
      <c r="HQS55" s="562"/>
      <c r="HQT55" s="563"/>
      <c r="HQU55" s="564"/>
      <c r="HQV55" s="565"/>
      <c r="HQW55" s="566"/>
      <c r="HQX55" s="560"/>
      <c r="HQY55" s="561"/>
      <c r="HQZ55" s="562"/>
      <c r="HRA55" s="563"/>
      <c r="HRB55" s="564"/>
      <c r="HRC55" s="565"/>
      <c r="HRD55" s="566"/>
      <c r="HRE55" s="560"/>
      <c r="HRF55" s="561"/>
      <c r="HRG55" s="562"/>
      <c r="HRH55" s="563"/>
      <c r="HRI55" s="564"/>
      <c r="HRJ55" s="565"/>
      <c r="HRK55" s="566"/>
      <c r="HRL55" s="560"/>
      <c r="HRM55" s="561"/>
      <c r="HRN55" s="562"/>
      <c r="HRO55" s="563"/>
      <c r="HRP55" s="564"/>
      <c r="HRQ55" s="565"/>
      <c r="HRR55" s="566"/>
      <c r="HRS55" s="560"/>
      <c r="HRT55" s="561"/>
      <c r="HRU55" s="562"/>
      <c r="HRV55" s="563"/>
      <c r="HRW55" s="564"/>
      <c r="HRX55" s="565"/>
      <c r="HRY55" s="566"/>
      <c r="HRZ55" s="560"/>
      <c r="HSA55" s="561"/>
      <c r="HSB55" s="562"/>
      <c r="HSC55" s="563"/>
      <c r="HSD55" s="564"/>
      <c r="HSE55" s="565"/>
      <c r="HSF55" s="566"/>
      <c r="HSG55" s="560"/>
      <c r="HSH55" s="561"/>
      <c r="HSI55" s="562"/>
      <c r="HSJ55" s="563"/>
      <c r="HSK55" s="564"/>
      <c r="HSL55" s="565"/>
      <c r="HSM55" s="566"/>
      <c r="HSN55" s="560"/>
      <c r="HSO55" s="561"/>
      <c r="HSP55" s="562"/>
      <c r="HSQ55" s="563"/>
      <c r="HSR55" s="564"/>
      <c r="HSS55" s="565"/>
      <c r="HST55" s="566"/>
      <c r="HSU55" s="560"/>
      <c r="HSV55" s="561"/>
      <c r="HSW55" s="562"/>
      <c r="HSX55" s="563"/>
      <c r="HSY55" s="564"/>
      <c r="HSZ55" s="565"/>
      <c r="HTA55" s="566"/>
      <c r="HTB55" s="560"/>
      <c r="HTC55" s="561"/>
      <c r="HTD55" s="562"/>
      <c r="HTE55" s="563"/>
      <c r="HTF55" s="564"/>
      <c r="HTG55" s="565"/>
      <c r="HTH55" s="566"/>
      <c r="HTI55" s="560"/>
      <c r="HTJ55" s="561"/>
      <c r="HTK55" s="562"/>
      <c r="HTL55" s="563"/>
      <c r="HTM55" s="564"/>
      <c r="HTN55" s="565"/>
      <c r="HTO55" s="566"/>
      <c r="HTP55" s="560"/>
      <c r="HTQ55" s="561"/>
      <c r="HTR55" s="562"/>
      <c r="HTS55" s="563"/>
      <c r="HTT55" s="564"/>
      <c r="HTU55" s="565"/>
      <c r="HTV55" s="566"/>
      <c r="HTW55" s="560"/>
      <c r="HTX55" s="561"/>
      <c r="HTY55" s="562"/>
      <c r="HTZ55" s="563"/>
      <c r="HUA55" s="564"/>
      <c r="HUB55" s="565"/>
      <c r="HUC55" s="566"/>
      <c r="HUD55" s="560"/>
      <c r="HUE55" s="561"/>
      <c r="HUF55" s="562"/>
      <c r="HUG55" s="563"/>
      <c r="HUH55" s="564"/>
      <c r="HUI55" s="565"/>
      <c r="HUJ55" s="566"/>
      <c r="HUK55" s="560"/>
      <c r="HUL55" s="561"/>
      <c r="HUM55" s="562"/>
      <c r="HUN55" s="563"/>
      <c r="HUO55" s="564"/>
      <c r="HUP55" s="565"/>
      <c r="HUQ55" s="566"/>
      <c r="HUR55" s="560"/>
      <c r="HUS55" s="561"/>
      <c r="HUT55" s="562"/>
      <c r="HUU55" s="563"/>
      <c r="HUV55" s="564"/>
      <c r="HUW55" s="565"/>
      <c r="HUX55" s="566"/>
      <c r="HUY55" s="560"/>
      <c r="HUZ55" s="561"/>
      <c r="HVA55" s="562"/>
      <c r="HVB55" s="563"/>
      <c r="HVC55" s="564"/>
      <c r="HVD55" s="565"/>
      <c r="HVE55" s="566"/>
      <c r="HVF55" s="560"/>
      <c r="HVG55" s="561"/>
      <c r="HVH55" s="562"/>
      <c r="HVI55" s="563"/>
      <c r="HVJ55" s="564"/>
      <c r="HVK55" s="565"/>
      <c r="HVL55" s="566"/>
      <c r="HVM55" s="560"/>
      <c r="HVN55" s="561"/>
      <c r="HVO55" s="562"/>
      <c r="HVP55" s="563"/>
      <c r="HVQ55" s="564"/>
      <c r="HVR55" s="565"/>
      <c r="HVS55" s="566"/>
      <c r="HVT55" s="560"/>
      <c r="HVU55" s="561"/>
      <c r="HVV55" s="562"/>
      <c r="HVW55" s="563"/>
      <c r="HVX55" s="564"/>
      <c r="HVY55" s="565"/>
      <c r="HVZ55" s="566"/>
      <c r="HWA55" s="560"/>
      <c r="HWB55" s="561"/>
      <c r="HWC55" s="562"/>
      <c r="HWD55" s="563"/>
      <c r="HWE55" s="564"/>
      <c r="HWF55" s="565"/>
      <c r="HWG55" s="566"/>
      <c r="HWH55" s="560"/>
      <c r="HWI55" s="561"/>
      <c r="HWJ55" s="562"/>
      <c r="HWK55" s="563"/>
      <c r="HWL55" s="564"/>
      <c r="HWM55" s="565"/>
      <c r="HWN55" s="566"/>
      <c r="HWO55" s="560"/>
      <c r="HWP55" s="561"/>
      <c r="HWQ55" s="562"/>
      <c r="HWR55" s="563"/>
      <c r="HWS55" s="564"/>
      <c r="HWT55" s="565"/>
      <c r="HWU55" s="566"/>
      <c r="HWV55" s="560"/>
      <c r="HWW55" s="561"/>
      <c r="HWX55" s="562"/>
      <c r="HWY55" s="563"/>
      <c r="HWZ55" s="564"/>
      <c r="HXA55" s="565"/>
      <c r="HXB55" s="566"/>
      <c r="HXC55" s="560"/>
      <c r="HXD55" s="561"/>
      <c r="HXE55" s="562"/>
      <c r="HXF55" s="563"/>
      <c r="HXG55" s="564"/>
      <c r="HXH55" s="565"/>
      <c r="HXI55" s="566"/>
      <c r="HXJ55" s="560"/>
      <c r="HXK55" s="561"/>
      <c r="HXL55" s="562"/>
      <c r="HXM55" s="563"/>
      <c r="HXN55" s="564"/>
      <c r="HXO55" s="565"/>
      <c r="HXP55" s="566"/>
      <c r="HXQ55" s="560"/>
      <c r="HXR55" s="561"/>
      <c r="HXS55" s="562"/>
      <c r="HXT55" s="563"/>
      <c r="HXU55" s="564"/>
      <c r="HXV55" s="565"/>
      <c r="HXW55" s="566"/>
      <c r="HXX55" s="560"/>
      <c r="HXY55" s="561"/>
      <c r="HXZ55" s="562"/>
      <c r="HYA55" s="563"/>
      <c r="HYB55" s="564"/>
      <c r="HYC55" s="565"/>
      <c r="HYD55" s="566"/>
      <c r="HYE55" s="560"/>
      <c r="HYF55" s="561"/>
      <c r="HYG55" s="562"/>
      <c r="HYH55" s="563"/>
      <c r="HYI55" s="564"/>
      <c r="HYJ55" s="565"/>
      <c r="HYK55" s="566"/>
      <c r="HYL55" s="560"/>
      <c r="HYM55" s="561"/>
      <c r="HYN55" s="562"/>
      <c r="HYO55" s="563"/>
      <c r="HYP55" s="564"/>
      <c r="HYQ55" s="565"/>
      <c r="HYR55" s="566"/>
      <c r="HYS55" s="560"/>
      <c r="HYT55" s="561"/>
      <c r="HYU55" s="562"/>
      <c r="HYV55" s="563"/>
      <c r="HYW55" s="564"/>
      <c r="HYX55" s="565"/>
      <c r="HYY55" s="566"/>
      <c r="HYZ55" s="560"/>
      <c r="HZA55" s="561"/>
      <c r="HZB55" s="562"/>
      <c r="HZC55" s="563"/>
      <c r="HZD55" s="564"/>
      <c r="HZE55" s="565"/>
      <c r="HZF55" s="566"/>
      <c r="HZG55" s="560"/>
      <c r="HZH55" s="561"/>
      <c r="HZI55" s="562"/>
      <c r="HZJ55" s="563"/>
      <c r="HZK55" s="564"/>
      <c r="HZL55" s="565"/>
      <c r="HZM55" s="566"/>
      <c r="HZN55" s="560"/>
      <c r="HZO55" s="561"/>
      <c r="HZP55" s="562"/>
      <c r="HZQ55" s="563"/>
      <c r="HZR55" s="564"/>
      <c r="HZS55" s="565"/>
      <c r="HZT55" s="566"/>
      <c r="HZU55" s="560"/>
      <c r="HZV55" s="561"/>
      <c r="HZW55" s="562"/>
      <c r="HZX55" s="563"/>
      <c r="HZY55" s="564"/>
      <c r="HZZ55" s="565"/>
      <c r="IAA55" s="566"/>
      <c r="IAB55" s="560"/>
      <c r="IAC55" s="561"/>
      <c r="IAD55" s="562"/>
      <c r="IAE55" s="563"/>
      <c r="IAF55" s="564"/>
      <c r="IAG55" s="565"/>
      <c r="IAH55" s="566"/>
      <c r="IAI55" s="560"/>
      <c r="IAJ55" s="561"/>
      <c r="IAK55" s="562"/>
      <c r="IAL55" s="563"/>
      <c r="IAM55" s="564"/>
      <c r="IAN55" s="565"/>
      <c r="IAO55" s="566"/>
      <c r="IAP55" s="560"/>
      <c r="IAQ55" s="561"/>
      <c r="IAR55" s="562"/>
      <c r="IAS55" s="563"/>
      <c r="IAT55" s="564"/>
      <c r="IAU55" s="565"/>
      <c r="IAV55" s="566"/>
      <c r="IAW55" s="560"/>
      <c r="IAX55" s="561"/>
      <c r="IAY55" s="562"/>
      <c r="IAZ55" s="563"/>
      <c r="IBA55" s="564"/>
      <c r="IBB55" s="565"/>
      <c r="IBC55" s="566"/>
      <c r="IBD55" s="560"/>
      <c r="IBE55" s="561"/>
      <c r="IBF55" s="562"/>
      <c r="IBG55" s="563"/>
      <c r="IBH55" s="564"/>
      <c r="IBI55" s="565"/>
      <c r="IBJ55" s="566"/>
      <c r="IBK55" s="560"/>
      <c r="IBL55" s="561"/>
      <c r="IBM55" s="562"/>
      <c r="IBN55" s="563"/>
      <c r="IBO55" s="564"/>
      <c r="IBP55" s="565"/>
      <c r="IBQ55" s="566"/>
      <c r="IBR55" s="560"/>
      <c r="IBS55" s="561"/>
      <c r="IBT55" s="562"/>
      <c r="IBU55" s="563"/>
      <c r="IBV55" s="564"/>
      <c r="IBW55" s="565"/>
      <c r="IBX55" s="566"/>
      <c r="IBY55" s="560"/>
      <c r="IBZ55" s="561"/>
      <c r="ICA55" s="562"/>
      <c r="ICB55" s="563"/>
      <c r="ICC55" s="564"/>
      <c r="ICD55" s="565"/>
      <c r="ICE55" s="566"/>
      <c r="ICF55" s="560"/>
      <c r="ICG55" s="561"/>
      <c r="ICH55" s="562"/>
      <c r="ICI55" s="563"/>
      <c r="ICJ55" s="564"/>
      <c r="ICK55" s="565"/>
      <c r="ICL55" s="566"/>
      <c r="ICM55" s="560"/>
      <c r="ICN55" s="561"/>
      <c r="ICO55" s="562"/>
      <c r="ICP55" s="563"/>
      <c r="ICQ55" s="564"/>
      <c r="ICR55" s="565"/>
      <c r="ICS55" s="566"/>
      <c r="ICT55" s="560"/>
      <c r="ICU55" s="561"/>
      <c r="ICV55" s="562"/>
      <c r="ICW55" s="563"/>
      <c r="ICX55" s="564"/>
      <c r="ICY55" s="565"/>
      <c r="ICZ55" s="566"/>
      <c r="IDA55" s="560"/>
      <c r="IDB55" s="561"/>
      <c r="IDC55" s="562"/>
      <c r="IDD55" s="563"/>
      <c r="IDE55" s="564"/>
      <c r="IDF55" s="565"/>
      <c r="IDG55" s="566"/>
      <c r="IDH55" s="560"/>
      <c r="IDI55" s="561"/>
      <c r="IDJ55" s="562"/>
      <c r="IDK55" s="563"/>
      <c r="IDL55" s="564"/>
      <c r="IDM55" s="565"/>
      <c r="IDN55" s="566"/>
      <c r="IDO55" s="560"/>
      <c r="IDP55" s="561"/>
      <c r="IDQ55" s="562"/>
      <c r="IDR55" s="563"/>
      <c r="IDS55" s="564"/>
      <c r="IDT55" s="565"/>
      <c r="IDU55" s="566"/>
      <c r="IDV55" s="560"/>
      <c r="IDW55" s="561"/>
      <c r="IDX55" s="562"/>
      <c r="IDY55" s="563"/>
      <c r="IDZ55" s="564"/>
      <c r="IEA55" s="565"/>
      <c r="IEB55" s="566"/>
      <c r="IEC55" s="560"/>
      <c r="IED55" s="561"/>
      <c r="IEE55" s="562"/>
      <c r="IEF55" s="563"/>
      <c r="IEG55" s="564"/>
      <c r="IEH55" s="565"/>
      <c r="IEI55" s="566"/>
      <c r="IEJ55" s="560"/>
      <c r="IEK55" s="561"/>
      <c r="IEL55" s="562"/>
      <c r="IEM55" s="563"/>
      <c r="IEN55" s="564"/>
      <c r="IEO55" s="565"/>
      <c r="IEP55" s="566"/>
      <c r="IEQ55" s="560"/>
      <c r="IER55" s="561"/>
      <c r="IES55" s="562"/>
      <c r="IET55" s="563"/>
      <c r="IEU55" s="564"/>
      <c r="IEV55" s="565"/>
      <c r="IEW55" s="566"/>
      <c r="IEX55" s="560"/>
      <c r="IEY55" s="561"/>
      <c r="IEZ55" s="562"/>
      <c r="IFA55" s="563"/>
      <c r="IFB55" s="564"/>
      <c r="IFC55" s="565"/>
      <c r="IFD55" s="566"/>
      <c r="IFE55" s="560"/>
      <c r="IFF55" s="561"/>
      <c r="IFG55" s="562"/>
      <c r="IFH55" s="563"/>
      <c r="IFI55" s="564"/>
      <c r="IFJ55" s="565"/>
      <c r="IFK55" s="566"/>
      <c r="IFL55" s="560"/>
      <c r="IFM55" s="561"/>
      <c r="IFN55" s="562"/>
      <c r="IFO55" s="563"/>
      <c r="IFP55" s="564"/>
      <c r="IFQ55" s="565"/>
      <c r="IFR55" s="566"/>
      <c r="IFS55" s="560"/>
      <c r="IFT55" s="561"/>
      <c r="IFU55" s="562"/>
      <c r="IFV55" s="563"/>
      <c r="IFW55" s="564"/>
      <c r="IFX55" s="565"/>
      <c r="IFY55" s="566"/>
      <c r="IFZ55" s="560"/>
      <c r="IGA55" s="561"/>
      <c r="IGB55" s="562"/>
      <c r="IGC55" s="563"/>
      <c r="IGD55" s="564"/>
      <c r="IGE55" s="565"/>
      <c r="IGF55" s="566"/>
      <c r="IGG55" s="560"/>
      <c r="IGH55" s="561"/>
      <c r="IGI55" s="562"/>
      <c r="IGJ55" s="563"/>
      <c r="IGK55" s="564"/>
      <c r="IGL55" s="565"/>
      <c r="IGM55" s="566"/>
      <c r="IGN55" s="560"/>
      <c r="IGO55" s="561"/>
      <c r="IGP55" s="562"/>
      <c r="IGQ55" s="563"/>
      <c r="IGR55" s="564"/>
      <c r="IGS55" s="565"/>
      <c r="IGT55" s="566"/>
      <c r="IGU55" s="560"/>
      <c r="IGV55" s="561"/>
      <c r="IGW55" s="562"/>
      <c r="IGX55" s="563"/>
      <c r="IGY55" s="564"/>
      <c r="IGZ55" s="565"/>
      <c r="IHA55" s="566"/>
      <c r="IHB55" s="560"/>
      <c r="IHC55" s="561"/>
      <c r="IHD55" s="562"/>
      <c r="IHE55" s="563"/>
      <c r="IHF55" s="564"/>
      <c r="IHG55" s="565"/>
      <c r="IHH55" s="566"/>
      <c r="IHI55" s="560"/>
      <c r="IHJ55" s="561"/>
      <c r="IHK55" s="562"/>
      <c r="IHL55" s="563"/>
      <c r="IHM55" s="564"/>
      <c r="IHN55" s="565"/>
      <c r="IHO55" s="566"/>
      <c r="IHP55" s="560"/>
      <c r="IHQ55" s="561"/>
      <c r="IHR55" s="562"/>
      <c r="IHS55" s="563"/>
      <c r="IHT55" s="564"/>
      <c r="IHU55" s="565"/>
      <c r="IHV55" s="566"/>
      <c r="IHW55" s="560"/>
      <c r="IHX55" s="561"/>
      <c r="IHY55" s="562"/>
      <c r="IHZ55" s="563"/>
      <c r="IIA55" s="564"/>
      <c r="IIB55" s="565"/>
      <c r="IIC55" s="566"/>
      <c r="IID55" s="560"/>
      <c r="IIE55" s="561"/>
      <c r="IIF55" s="562"/>
      <c r="IIG55" s="563"/>
      <c r="IIH55" s="564"/>
      <c r="III55" s="565"/>
      <c r="IIJ55" s="566"/>
      <c r="IIK55" s="560"/>
      <c r="IIL55" s="561"/>
      <c r="IIM55" s="562"/>
      <c r="IIN55" s="563"/>
      <c r="IIO55" s="564"/>
      <c r="IIP55" s="565"/>
      <c r="IIQ55" s="566"/>
      <c r="IIR55" s="560"/>
      <c r="IIS55" s="561"/>
      <c r="IIT55" s="562"/>
      <c r="IIU55" s="563"/>
      <c r="IIV55" s="564"/>
      <c r="IIW55" s="565"/>
      <c r="IIX55" s="566"/>
      <c r="IIY55" s="560"/>
      <c r="IIZ55" s="561"/>
      <c r="IJA55" s="562"/>
      <c r="IJB55" s="563"/>
      <c r="IJC55" s="564"/>
      <c r="IJD55" s="565"/>
      <c r="IJE55" s="566"/>
      <c r="IJF55" s="560"/>
      <c r="IJG55" s="561"/>
      <c r="IJH55" s="562"/>
      <c r="IJI55" s="563"/>
      <c r="IJJ55" s="564"/>
      <c r="IJK55" s="565"/>
      <c r="IJL55" s="566"/>
      <c r="IJM55" s="560"/>
      <c r="IJN55" s="561"/>
      <c r="IJO55" s="562"/>
      <c r="IJP55" s="563"/>
      <c r="IJQ55" s="564"/>
      <c r="IJR55" s="565"/>
      <c r="IJS55" s="566"/>
      <c r="IJT55" s="560"/>
      <c r="IJU55" s="561"/>
      <c r="IJV55" s="562"/>
      <c r="IJW55" s="563"/>
      <c r="IJX55" s="564"/>
      <c r="IJY55" s="565"/>
      <c r="IJZ55" s="566"/>
      <c r="IKA55" s="560"/>
      <c r="IKB55" s="561"/>
      <c r="IKC55" s="562"/>
      <c r="IKD55" s="563"/>
      <c r="IKE55" s="564"/>
      <c r="IKF55" s="565"/>
      <c r="IKG55" s="566"/>
      <c r="IKH55" s="560"/>
      <c r="IKI55" s="561"/>
      <c r="IKJ55" s="562"/>
      <c r="IKK55" s="563"/>
      <c r="IKL55" s="564"/>
      <c r="IKM55" s="565"/>
      <c r="IKN55" s="566"/>
      <c r="IKO55" s="560"/>
      <c r="IKP55" s="561"/>
      <c r="IKQ55" s="562"/>
      <c r="IKR55" s="563"/>
      <c r="IKS55" s="564"/>
      <c r="IKT55" s="565"/>
      <c r="IKU55" s="566"/>
      <c r="IKV55" s="560"/>
      <c r="IKW55" s="561"/>
      <c r="IKX55" s="562"/>
      <c r="IKY55" s="563"/>
      <c r="IKZ55" s="564"/>
      <c r="ILA55" s="565"/>
      <c r="ILB55" s="566"/>
      <c r="ILC55" s="560"/>
      <c r="ILD55" s="561"/>
      <c r="ILE55" s="562"/>
      <c r="ILF55" s="563"/>
      <c r="ILG55" s="564"/>
      <c r="ILH55" s="565"/>
      <c r="ILI55" s="566"/>
      <c r="ILJ55" s="560"/>
      <c r="ILK55" s="561"/>
      <c r="ILL55" s="562"/>
      <c r="ILM55" s="563"/>
      <c r="ILN55" s="564"/>
      <c r="ILO55" s="565"/>
      <c r="ILP55" s="566"/>
      <c r="ILQ55" s="560"/>
      <c r="ILR55" s="561"/>
      <c r="ILS55" s="562"/>
      <c r="ILT55" s="563"/>
      <c r="ILU55" s="564"/>
      <c r="ILV55" s="565"/>
      <c r="ILW55" s="566"/>
      <c r="ILX55" s="560"/>
      <c r="ILY55" s="561"/>
      <c r="ILZ55" s="562"/>
      <c r="IMA55" s="563"/>
      <c r="IMB55" s="564"/>
      <c r="IMC55" s="565"/>
      <c r="IMD55" s="566"/>
      <c r="IME55" s="560"/>
      <c r="IMF55" s="561"/>
      <c r="IMG55" s="562"/>
      <c r="IMH55" s="563"/>
      <c r="IMI55" s="564"/>
      <c r="IMJ55" s="565"/>
      <c r="IMK55" s="566"/>
      <c r="IML55" s="560"/>
      <c r="IMM55" s="561"/>
      <c r="IMN55" s="562"/>
      <c r="IMO55" s="563"/>
      <c r="IMP55" s="564"/>
      <c r="IMQ55" s="565"/>
      <c r="IMR55" s="566"/>
      <c r="IMS55" s="560"/>
      <c r="IMT55" s="561"/>
      <c r="IMU55" s="562"/>
      <c r="IMV55" s="563"/>
      <c r="IMW55" s="564"/>
      <c r="IMX55" s="565"/>
      <c r="IMY55" s="566"/>
      <c r="IMZ55" s="560"/>
      <c r="INA55" s="561"/>
      <c r="INB55" s="562"/>
      <c r="INC55" s="563"/>
      <c r="IND55" s="564"/>
      <c r="INE55" s="565"/>
      <c r="INF55" s="566"/>
      <c r="ING55" s="560"/>
      <c r="INH55" s="561"/>
      <c r="INI55" s="562"/>
      <c r="INJ55" s="563"/>
      <c r="INK55" s="564"/>
      <c r="INL55" s="565"/>
      <c r="INM55" s="566"/>
      <c r="INN55" s="560"/>
      <c r="INO55" s="561"/>
      <c r="INP55" s="562"/>
      <c r="INQ55" s="563"/>
      <c r="INR55" s="564"/>
      <c r="INS55" s="565"/>
      <c r="INT55" s="566"/>
      <c r="INU55" s="560"/>
      <c r="INV55" s="561"/>
      <c r="INW55" s="562"/>
      <c r="INX55" s="563"/>
      <c r="INY55" s="564"/>
      <c r="INZ55" s="565"/>
      <c r="IOA55" s="566"/>
      <c r="IOB55" s="560"/>
      <c r="IOC55" s="561"/>
      <c r="IOD55" s="562"/>
      <c r="IOE55" s="563"/>
      <c r="IOF55" s="564"/>
      <c r="IOG55" s="565"/>
      <c r="IOH55" s="566"/>
      <c r="IOI55" s="560"/>
      <c r="IOJ55" s="561"/>
      <c r="IOK55" s="562"/>
      <c r="IOL55" s="563"/>
      <c r="IOM55" s="564"/>
      <c r="ION55" s="565"/>
      <c r="IOO55" s="566"/>
      <c r="IOP55" s="560"/>
      <c r="IOQ55" s="561"/>
      <c r="IOR55" s="562"/>
      <c r="IOS55" s="563"/>
      <c r="IOT55" s="564"/>
      <c r="IOU55" s="565"/>
      <c r="IOV55" s="566"/>
      <c r="IOW55" s="560"/>
      <c r="IOX55" s="561"/>
      <c r="IOY55" s="562"/>
      <c r="IOZ55" s="563"/>
      <c r="IPA55" s="564"/>
      <c r="IPB55" s="565"/>
      <c r="IPC55" s="566"/>
      <c r="IPD55" s="560"/>
      <c r="IPE55" s="561"/>
      <c r="IPF55" s="562"/>
      <c r="IPG55" s="563"/>
      <c r="IPH55" s="564"/>
      <c r="IPI55" s="565"/>
      <c r="IPJ55" s="566"/>
      <c r="IPK55" s="560"/>
      <c r="IPL55" s="561"/>
      <c r="IPM55" s="562"/>
      <c r="IPN55" s="563"/>
      <c r="IPO55" s="564"/>
      <c r="IPP55" s="565"/>
      <c r="IPQ55" s="566"/>
      <c r="IPR55" s="560"/>
      <c r="IPS55" s="561"/>
      <c r="IPT55" s="562"/>
      <c r="IPU55" s="563"/>
      <c r="IPV55" s="564"/>
      <c r="IPW55" s="565"/>
      <c r="IPX55" s="566"/>
      <c r="IPY55" s="560"/>
      <c r="IPZ55" s="561"/>
      <c r="IQA55" s="562"/>
      <c r="IQB55" s="563"/>
      <c r="IQC55" s="564"/>
      <c r="IQD55" s="565"/>
      <c r="IQE55" s="566"/>
      <c r="IQF55" s="560"/>
      <c r="IQG55" s="561"/>
      <c r="IQH55" s="562"/>
      <c r="IQI55" s="563"/>
      <c r="IQJ55" s="564"/>
      <c r="IQK55" s="565"/>
      <c r="IQL55" s="566"/>
      <c r="IQM55" s="560"/>
      <c r="IQN55" s="561"/>
      <c r="IQO55" s="562"/>
      <c r="IQP55" s="563"/>
      <c r="IQQ55" s="564"/>
      <c r="IQR55" s="565"/>
      <c r="IQS55" s="566"/>
      <c r="IQT55" s="560"/>
      <c r="IQU55" s="561"/>
      <c r="IQV55" s="562"/>
      <c r="IQW55" s="563"/>
      <c r="IQX55" s="564"/>
      <c r="IQY55" s="565"/>
      <c r="IQZ55" s="566"/>
      <c r="IRA55" s="560"/>
      <c r="IRB55" s="561"/>
      <c r="IRC55" s="562"/>
      <c r="IRD55" s="563"/>
      <c r="IRE55" s="564"/>
      <c r="IRF55" s="565"/>
      <c r="IRG55" s="566"/>
      <c r="IRH55" s="560"/>
      <c r="IRI55" s="561"/>
      <c r="IRJ55" s="562"/>
      <c r="IRK55" s="563"/>
      <c r="IRL55" s="564"/>
      <c r="IRM55" s="565"/>
      <c r="IRN55" s="566"/>
      <c r="IRO55" s="560"/>
      <c r="IRP55" s="561"/>
      <c r="IRQ55" s="562"/>
      <c r="IRR55" s="563"/>
      <c r="IRS55" s="564"/>
      <c r="IRT55" s="565"/>
      <c r="IRU55" s="566"/>
      <c r="IRV55" s="560"/>
      <c r="IRW55" s="561"/>
      <c r="IRX55" s="562"/>
      <c r="IRY55" s="563"/>
      <c r="IRZ55" s="564"/>
      <c r="ISA55" s="565"/>
      <c r="ISB55" s="566"/>
      <c r="ISC55" s="560"/>
      <c r="ISD55" s="561"/>
      <c r="ISE55" s="562"/>
      <c r="ISF55" s="563"/>
      <c r="ISG55" s="564"/>
      <c r="ISH55" s="565"/>
      <c r="ISI55" s="566"/>
      <c r="ISJ55" s="560"/>
      <c r="ISK55" s="561"/>
      <c r="ISL55" s="562"/>
      <c r="ISM55" s="563"/>
      <c r="ISN55" s="564"/>
      <c r="ISO55" s="565"/>
      <c r="ISP55" s="566"/>
      <c r="ISQ55" s="560"/>
      <c r="ISR55" s="561"/>
      <c r="ISS55" s="562"/>
      <c r="IST55" s="563"/>
      <c r="ISU55" s="564"/>
      <c r="ISV55" s="565"/>
      <c r="ISW55" s="566"/>
      <c r="ISX55" s="560"/>
      <c r="ISY55" s="561"/>
      <c r="ISZ55" s="562"/>
      <c r="ITA55" s="563"/>
      <c r="ITB55" s="564"/>
      <c r="ITC55" s="565"/>
      <c r="ITD55" s="566"/>
      <c r="ITE55" s="560"/>
      <c r="ITF55" s="561"/>
      <c r="ITG55" s="562"/>
      <c r="ITH55" s="563"/>
      <c r="ITI55" s="564"/>
      <c r="ITJ55" s="565"/>
      <c r="ITK55" s="566"/>
      <c r="ITL55" s="560"/>
      <c r="ITM55" s="561"/>
      <c r="ITN55" s="562"/>
      <c r="ITO55" s="563"/>
      <c r="ITP55" s="564"/>
      <c r="ITQ55" s="565"/>
      <c r="ITR55" s="566"/>
      <c r="ITS55" s="560"/>
      <c r="ITT55" s="561"/>
      <c r="ITU55" s="562"/>
      <c r="ITV55" s="563"/>
      <c r="ITW55" s="564"/>
      <c r="ITX55" s="565"/>
      <c r="ITY55" s="566"/>
      <c r="ITZ55" s="560"/>
      <c r="IUA55" s="561"/>
      <c r="IUB55" s="562"/>
      <c r="IUC55" s="563"/>
      <c r="IUD55" s="564"/>
      <c r="IUE55" s="565"/>
      <c r="IUF55" s="566"/>
      <c r="IUG55" s="560"/>
      <c r="IUH55" s="561"/>
      <c r="IUI55" s="562"/>
      <c r="IUJ55" s="563"/>
      <c r="IUK55" s="564"/>
      <c r="IUL55" s="565"/>
      <c r="IUM55" s="566"/>
      <c r="IUN55" s="560"/>
      <c r="IUO55" s="561"/>
      <c r="IUP55" s="562"/>
      <c r="IUQ55" s="563"/>
      <c r="IUR55" s="564"/>
      <c r="IUS55" s="565"/>
      <c r="IUT55" s="566"/>
      <c r="IUU55" s="560"/>
      <c r="IUV55" s="561"/>
      <c r="IUW55" s="562"/>
      <c r="IUX55" s="563"/>
      <c r="IUY55" s="564"/>
      <c r="IUZ55" s="565"/>
      <c r="IVA55" s="566"/>
      <c r="IVB55" s="560"/>
      <c r="IVC55" s="561"/>
      <c r="IVD55" s="562"/>
      <c r="IVE55" s="563"/>
      <c r="IVF55" s="564"/>
      <c r="IVG55" s="565"/>
      <c r="IVH55" s="566"/>
      <c r="IVI55" s="560"/>
      <c r="IVJ55" s="561"/>
      <c r="IVK55" s="562"/>
      <c r="IVL55" s="563"/>
      <c r="IVM55" s="564"/>
      <c r="IVN55" s="565"/>
      <c r="IVO55" s="566"/>
      <c r="IVP55" s="560"/>
      <c r="IVQ55" s="561"/>
      <c r="IVR55" s="562"/>
      <c r="IVS55" s="563"/>
      <c r="IVT55" s="564"/>
      <c r="IVU55" s="565"/>
      <c r="IVV55" s="566"/>
      <c r="IVW55" s="560"/>
      <c r="IVX55" s="561"/>
      <c r="IVY55" s="562"/>
      <c r="IVZ55" s="563"/>
      <c r="IWA55" s="564"/>
      <c r="IWB55" s="565"/>
      <c r="IWC55" s="566"/>
      <c r="IWD55" s="560"/>
      <c r="IWE55" s="561"/>
      <c r="IWF55" s="562"/>
      <c r="IWG55" s="563"/>
      <c r="IWH55" s="564"/>
      <c r="IWI55" s="565"/>
      <c r="IWJ55" s="566"/>
      <c r="IWK55" s="560"/>
      <c r="IWL55" s="561"/>
      <c r="IWM55" s="562"/>
      <c r="IWN55" s="563"/>
      <c r="IWO55" s="564"/>
      <c r="IWP55" s="565"/>
      <c r="IWQ55" s="566"/>
      <c r="IWR55" s="560"/>
      <c r="IWS55" s="561"/>
      <c r="IWT55" s="562"/>
      <c r="IWU55" s="563"/>
      <c r="IWV55" s="564"/>
      <c r="IWW55" s="565"/>
      <c r="IWX55" s="566"/>
      <c r="IWY55" s="560"/>
      <c r="IWZ55" s="561"/>
      <c r="IXA55" s="562"/>
      <c r="IXB55" s="563"/>
      <c r="IXC55" s="564"/>
      <c r="IXD55" s="565"/>
      <c r="IXE55" s="566"/>
      <c r="IXF55" s="560"/>
      <c r="IXG55" s="561"/>
      <c r="IXH55" s="562"/>
      <c r="IXI55" s="563"/>
      <c r="IXJ55" s="564"/>
      <c r="IXK55" s="565"/>
      <c r="IXL55" s="566"/>
      <c r="IXM55" s="560"/>
      <c r="IXN55" s="561"/>
      <c r="IXO55" s="562"/>
      <c r="IXP55" s="563"/>
      <c r="IXQ55" s="564"/>
      <c r="IXR55" s="565"/>
      <c r="IXS55" s="566"/>
      <c r="IXT55" s="560"/>
      <c r="IXU55" s="561"/>
      <c r="IXV55" s="562"/>
      <c r="IXW55" s="563"/>
      <c r="IXX55" s="564"/>
      <c r="IXY55" s="565"/>
      <c r="IXZ55" s="566"/>
      <c r="IYA55" s="560"/>
      <c r="IYB55" s="561"/>
      <c r="IYC55" s="562"/>
      <c r="IYD55" s="563"/>
      <c r="IYE55" s="564"/>
      <c r="IYF55" s="565"/>
      <c r="IYG55" s="566"/>
      <c r="IYH55" s="560"/>
      <c r="IYI55" s="561"/>
      <c r="IYJ55" s="562"/>
      <c r="IYK55" s="563"/>
      <c r="IYL55" s="564"/>
      <c r="IYM55" s="565"/>
      <c r="IYN55" s="566"/>
      <c r="IYO55" s="560"/>
      <c r="IYP55" s="561"/>
      <c r="IYQ55" s="562"/>
      <c r="IYR55" s="563"/>
      <c r="IYS55" s="564"/>
      <c r="IYT55" s="565"/>
      <c r="IYU55" s="566"/>
      <c r="IYV55" s="560"/>
      <c r="IYW55" s="561"/>
      <c r="IYX55" s="562"/>
      <c r="IYY55" s="563"/>
      <c r="IYZ55" s="564"/>
      <c r="IZA55" s="565"/>
      <c r="IZB55" s="566"/>
      <c r="IZC55" s="560"/>
      <c r="IZD55" s="561"/>
      <c r="IZE55" s="562"/>
      <c r="IZF55" s="563"/>
      <c r="IZG55" s="564"/>
      <c r="IZH55" s="565"/>
      <c r="IZI55" s="566"/>
      <c r="IZJ55" s="560"/>
      <c r="IZK55" s="561"/>
      <c r="IZL55" s="562"/>
      <c r="IZM55" s="563"/>
      <c r="IZN55" s="564"/>
      <c r="IZO55" s="565"/>
      <c r="IZP55" s="566"/>
      <c r="IZQ55" s="560"/>
      <c r="IZR55" s="561"/>
      <c r="IZS55" s="562"/>
      <c r="IZT55" s="563"/>
      <c r="IZU55" s="564"/>
      <c r="IZV55" s="565"/>
      <c r="IZW55" s="566"/>
      <c r="IZX55" s="560"/>
      <c r="IZY55" s="561"/>
      <c r="IZZ55" s="562"/>
      <c r="JAA55" s="563"/>
      <c r="JAB55" s="564"/>
      <c r="JAC55" s="565"/>
      <c r="JAD55" s="566"/>
      <c r="JAE55" s="560"/>
      <c r="JAF55" s="561"/>
      <c r="JAG55" s="562"/>
      <c r="JAH55" s="563"/>
      <c r="JAI55" s="564"/>
      <c r="JAJ55" s="565"/>
      <c r="JAK55" s="566"/>
      <c r="JAL55" s="560"/>
      <c r="JAM55" s="561"/>
      <c r="JAN55" s="562"/>
      <c r="JAO55" s="563"/>
      <c r="JAP55" s="564"/>
      <c r="JAQ55" s="565"/>
      <c r="JAR55" s="566"/>
      <c r="JAS55" s="560"/>
      <c r="JAT55" s="561"/>
      <c r="JAU55" s="562"/>
      <c r="JAV55" s="563"/>
      <c r="JAW55" s="564"/>
      <c r="JAX55" s="565"/>
      <c r="JAY55" s="566"/>
      <c r="JAZ55" s="560"/>
      <c r="JBA55" s="561"/>
      <c r="JBB55" s="562"/>
      <c r="JBC55" s="563"/>
      <c r="JBD55" s="564"/>
      <c r="JBE55" s="565"/>
      <c r="JBF55" s="566"/>
      <c r="JBG55" s="560"/>
      <c r="JBH55" s="561"/>
      <c r="JBI55" s="562"/>
      <c r="JBJ55" s="563"/>
      <c r="JBK55" s="564"/>
      <c r="JBL55" s="565"/>
      <c r="JBM55" s="566"/>
      <c r="JBN55" s="560"/>
      <c r="JBO55" s="561"/>
      <c r="JBP55" s="562"/>
      <c r="JBQ55" s="563"/>
      <c r="JBR55" s="564"/>
      <c r="JBS55" s="565"/>
      <c r="JBT55" s="566"/>
      <c r="JBU55" s="560"/>
      <c r="JBV55" s="561"/>
      <c r="JBW55" s="562"/>
      <c r="JBX55" s="563"/>
      <c r="JBY55" s="564"/>
      <c r="JBZ55" s="565"/>
      <c r="JCA55" s="566"/>
      <c r="JCB55" s="560"/>
      <c r="JCC55" s="561"/>
      <c r="JCD55" s="562"/>
      <c r="JCE55" s="563"/>
      <c r="JCF55" s="564"/>
      <c r="JCG55" s="565"/>
      <c r="JCH55" s="566"/>
      <c r="JCI55" s="560"/>
      <c r="JCJ55" s="561"/>
      <c r="JCK55" s="562"/>
      <c r="JCL55" s="563"/>
      <c r="JCM55" s="564"/>
      <c r="JCN55" s="565"/>
      <c r="JCO55" s="566"/>
      <c r="JCP55" s="560"/>
      <c r="JCQ55" s="561"/>
      <c r="JCR55" s="562"/>
      <c r="JCS55" s="563"/>
      <c r="JCT55" s="564"/>
      <c r="JCU55" s="565"/>
      <c r="JCV55" s="566"/>
      <c r="JCW55" s="560"/>
      <c r="JCX55" s="561"/>
      <c r="JCY55" s="562"/>
      <c r="JCZ55" s="563"/>
      <c r="JDA55" s="564"/>
      <c r="JDB55" s="565"/>
      <c r="JDC55" s="566"/>
      <c r="JDD55" s="560"/>
      <c r="JDE55" s="561"/>
      <c r="JDF55" s="562"/>
      <c r="JDG55" s="563"/>
      <c r="JDH55" s="564"/>
      <c r="JDI55" s="565"/>
      <c r="JDJ55" s="566"/>
      <c r="JDK55" s="560"/>
      <c r="JDL55" s="561"/>
      <c r="JDM55" s="562"/>
      <c r="JDN55" s="563"/>
      <c r="JDO55" s="564"/>
      <c r="JDP55" s="565"/>
      <c r="JDQ55" s="566"/>
      <c r="JDR55" s="560"/>
      <c r="JDS55" s="561"/>
      <c r="JDT55" s="562"/>
      <c r="JDU55" s="563"/>
      <c r="JDV55" s="564"/>
      <c r="JDW55" s="565"/>
      <c r="JDX55" s="566"/>
      <c r="JDY55" s="560"/>
      <c r="JDZ55" s="561"/>
      <c r="JEA55" s="562"/>
      <c r="JEB55" s="563"/>
      <c r="JEC55" s="564"/>
      <c r="JED55" s="565"/>
      <c r="JEE55" s="566"/>
      <c r="JEF55" s="560"/>
      <c r="JEG55" s="561"/>
      <c r="JEH55" s="562"/>
      <c r="JEI55" s="563"/>
      <c r="JEJ55" s="564"/>
      <c r="JEK55" s="565"/>
      <c r="JEL55" s="566"/>
      <c r="JEM55" s="560"/>
      <c r="JEN55" s="561"/>
      <c r="JEO55" s="562"/>
      <c r="JEP55" s="563"/>
      <c r="JEQ55" s="564"/>
      <c r="JER55" s="565"/>
      <c r="JES55" s="566"/>
      <c r="JET55" s="560"/>
      <c r="JEU55" s="561"/>
      <c r="JEV55" s="562"/>
      <c r="JEW55" s="563"/>
      <c r="JEX55" s="564"/>
      <c r="JEY55" s="565"/>
      <c r="JEZ55" s="566"/>
      <c r="JFA55" s="560"/>
      <c r="JFB55" s="561"/>
      <c r="JFC55" s="562"/>
      <c r="JFD55" s="563"/>
      <c r="JFE55" s="564"/>
      <c r="JFF55" s="565"/>
      <c r="JFG55" s="566"/>
      <c r="JFH55" s="560"/>
      <c r="JFI55" s="561"/>
      <c r="JFJ55" s="562"/>
      <c r="JFK55" s="563"/>
      <c r="JFL55" s="564"/>
      <c r="JFM55" s="565"/>
      <c r="JFN55" s="566"/>
      <c r="JFO55" s="560"/>
      <c r="JFP55" s="561"/>
      <c r="JFQ55" s="562"/>
      <c r="JFR55" s="563"/>
      <c r="JFS55" s="564"/>
      <c r="JFT55" s="565"/>
      <c r="JFU55" s="566"/>
      <c r="JFV55" s="560"/>
      <c r="JFW55" s="561"/>
      <c r="JFX55" s="562"/>
      <c r="JFY55" s="563"/>
      <c r="JFZ55" s="564"/>
      <c r="JGA55" s="565"/>
      <c r="JGB55" s="566"/>
      <c r="JGC55" s="560"/>
      <c r="JGD55" s="561"/>
      <c r="JGE55" s="562"/>
      <c r="JGF55" s="563"/>
      <c r="JGG55" s="564"/>
      <c r="JGH55" s="565"/>
      <c r="JGI55" s="566"/>
      <c r="JGJ55" s="560"/>
      <c r="JGK55" s="561"/>
      <c r="JGL55" s="562"/>
      <c r="JGM55" s="563"/>
      <c r="JGN55" s="564"/>
      <c r="JGO55" s="565"/>
      <c r="JGP55" s="566"/>
      <c r="JGQ55" s="560"/>
      <c r="JGR55" s="561"/>
      <c r="JGS55" s="562"/>
      <c r="JGT55" s="563"/>
      <c r="JGU55" s="564"/>
      <c r="JGV55" s="565"/>
      <c r="JGW55" s="566"/>
      <c r="JGX55" s="560"/>
      <c r="JGY55" s="561"/>
      <c r="JGZ55" s="562"/>
      <c r="JHA55" s="563"/>
      <c r="JHB55" s="564"/>
      <c r="JHC55" s="565"/>
      <c r="JHD55" s="566"/>
      <c r="JHE55" s="560"/>
      <c r="JHF55" s="561"/>
      <c r="JHG55" s="562"/>
      <c r="JHH55" s="563"/>
      <c r="JHI55" s="564"/>
      <c r="JHJ55" s="565"/>
      <c r="JHK55" s="566"/>
      <c r="JHL55" s="560"/>
      <c r="JHM55" s="561"/>
      <c r="JHN55" s="562"/>
      <c r="JHO55" s="563"/>
      <c r="JHP55" s="564"/>
      <c r="JHQ55" s="565"/>
      <c r="JHR55" s="566"/>
      <c r="JHS55" s="560"/>
      <c r="JHT55" s="561"/>
      <c r="JHU55" s="562"/>
      <c r="JHV55" s="563"/>
      <c r="JHW55" s="564"/>
      <c r="JHX55" s="565"/>
      <c r="JHY55" s="566"/>
      <c r="JHZ55" s="560"/>
      <c r="JIA55" s="561"/>
      <c r="JIB55" s="562"/>
      <c r="JIC55" s="563"/>
      <c r="JID55" s="564"/>
      <c r="JIE55" s="565"/>
      <c r="JIF55" s="566"/>
      <c r="JIG55" s="560"/>
      <c r="JIH55" s="561"/>
      <c r="JII55" s="562"/>
      <c r="JIJ55" s="563"/>
      <c r="JIK55" s="564"/>
      <c r="JIL55" s="565"/>
      <c r="JIM55" s="566"/>
      <c r="JIN55" s="560"/>
      <c r="JIO55" s="561"/>
      <c r="JIP55" s="562"/>
      <c r="JIQ55" s="563"/>
      <c r="JIR55" s="564"/>
      <c r="JIS55" s="565"/>
      <c r="JIT55" s="566"/>
      <c r="JIU55" s="560"/>
      <c r="JIV55" s="561"/>
      <c r="JIW55" s="562"/>
      <c r="JIX55" s="563"/>
      <c r="JIY55" s="564"/>
      <c r="JIZ55" s="565"/>
      <c r="JJA55" s="566"/>
      <c r="JJB55" s="560"/>
      <c r="JJC55" s="561"/>
      <c r="JJD55" s="562"/>
      <c r="JJE55" s="563"/>
      <c r="JJF55" s="564"/>
      <c r="JJG55" s="565"/>
      <c r="JJH55" s="566"/>
      <c r="JJI55" s="560"/>
      <c r="JJJ55" s="561"/>
      <c r="JJK55" s="562"/>
      <c r="JJL55" s="563"/>
      <c r="JJM55" s="564"/>
      <c r="JJN55" s="565"/>
      <c r="JJO55" s="566"/>
      <c r="JJP55" s="560"/>
      <c r="JJQ55" s="561"/>
      <c r="JJR55" s="562"/>
      <c r="JJS55" s="563"/>
      <c r="JJT55" s="564"/>
      <c r="JJU55" s="565"/>
      <c r="JJV55" s="566"/>
      <c r="JJW55" s="560"/>
      <c r="JJX55" s="561"/>
      <c r="JJY55" s="562"/>
      <c r="JJZ55" s="563"/>
      <c r="JKA55" s="564"/>
      <c r="JKB55" s="565"/>
      <c r="JKC55" s="566"/>
      <c r="JKD55" s="560"/>
      <c r="JKE55" s="561"/>
      <c r="JKF55" s="562"/>
      <c r="JKG55" s="563"/>
      <c r="JKH55" s="564"/>
      <c r="JKI55" s="565"/>
      <c r="JKJ55" s="566"/>
      <c r="JKK55" s="560"/>
      <c r="JKL55" s="561"/>
      <c r="JKM55" s="562"/>
      <c r="JKN55" s="563"/>
      <c r="JKO55" s="564"/>
      <c r="JKP55" s="565"/>
      <c r="JKQ55" s="566"/>
      <c r="JKR55" s="560"/>
      <c r="JKS55" s="561"/>
      <c r="JKT55" s="562"/>
      <c r="JKU55" s="563"/>
      <c r="JKV55" s="564"/>
      <c r="JKW55" s="565"/>
      <c r="JKX55" s="566"/>
      <c r="JKY55" s="560"/>
      <c r="JKZ55" s="561"/>
      <c r="JLA55" s="562"/>
      <c r="JLB55" s="563"/>
      <c r="JLC55" s="564"/>
      <c r="JLD55" s="565"/>
      <c r="JLE55" s="566"/>
      <c r="JLF55" s="560"/>
      <c r="JLG55" s="561"/>
      <c r="JLH55" s="562"/>
      <c r="JLI55" s="563"/>
      <c r="JLJ55" s="564"/>
      <c r="JLK55" s="565"/>
      <c r="JLL55" s="566"/>
      <c r="JLM55" s="560"/>
      <c r="JLN55" s="561"/>
      <c r="JLO55" s="562"/>
      <c r="JLP55" s="563"/>
      <c r="JLQ55" s="564"/>
      <c r="JLR55" s="565"/>
      <c r="JLS55" s="566"/>
      <c r="JLT55" s="560"/>
      <c r="JLU55" s="561"/>
      <c r="JLV55" s="562"/>
      <c r="JLW55" s="563"/>
      <c r="JLX55" s="564"/>
      <c r="JLY55" s="565"/>
      <c r="JLZ55" s="566"/>
      <c r="JMA55" s="560"/>
      <c r="JMB55" s="561"/>
      <c r="JMC55" s="562"/>
      <c r="JMD55" s="563"/>
      <c r="JME55" s="564"/>
      <c r="JMF55" s="565"/>
      <c r="JMG55" s="566"/>
      <c r="JMH55" s="560"/>
      <c r="JMI55" s="561"/>
      <c r="JMJ55" s="562"/>
      <c r="JMK55" s="563"/>
      <c r="JML55" s="564"/>
      <c r="JMM55" s="565"/>
      <c r="JMN55" s="566"/>
      <c r="JMO55" s="560"/>
      <c r="JMP55" s="561"/>
      <c r="JMQ55" s="562"/>
      <c r="JMR55" s="563"/>
      <c r="JMS55" s="564"/>
      <c r="JMT55" s="565"/>
      <c r="JMU55" s="566"/>
      <c r="JMV55" s="560"/>
      <c r="JMW55" s="561"/>
      <c r="JMX55" s="562"/>
      <c r="JMY55" s="563"/>
      <c r="JMZ55" s="564"/>
      <c r="JNA55" s="565"/>
      <c r="JNB55" s="566"/>
      <c r="JNC55" s="560"/>
      <c r="JND55" s="561"/>
      <c r="JNE55" s="562"/>
      <c r="JNF55" s="563"/>
      <c r="JNG55" s="564"/>
      <c r="JNH55" s="565"/>
      <c r="JNI55" s="566"/>
      <c r="JNJ55" s="560"/>
      <c r="JNK55" s="561"/>
      <c r="JNL55" s="562"/>
      <c r="JNM55" s="563"/>
      <c r="JNN55" s="564"/>
      <c r="JNO55" s="565"/>
      <c r="JNP55" s="566"/>
      <c r="JNQ55" s="560"/>
      <c r="JNR55" s="561"/>
      <c r="JNS55" s="562"/>
      <c r="JNT55" s="563"/>
      <c r="JNU55" s="564"/>
      <c r="JNV55" s="565"/>
      <c r="JNW55" s="566"/>
      <c r="JNX55" s="560"/>
      <c r="JNY55" s="561"/>
      <c r="JNZ55" s="562"/>
      <c r="JOA55" s="563"/>
      <c r="JOB55" s="564"/>
      <c r="JOC55" s="565"/>
      <c r="JOD55" s="566"/>
      <c r="JOE55" s="560"/>
      <c r="JOF55" s="561"/>
      <c r="JOG55" s="562"/>
      <c r="JOH55" s="563"/>
      <c r="JOI55" s="564"/>
      <c r="JOJ55" s="565"/>
      <c r="JOK55" s="566"/>
      <c r="JOL55" s="560"/>
      <c r="JOM55" s="561"/>
      <c r="JON55" s="562"/>
      <c r="JOO55" s="563"/>
      <c r="JOP55" s="564"/>
      <c r="JOQ55" s="565"/>
      <c r="JOR55" s="566"/>
      <c r="JOS55" s="560"/>
      <c r="JOT55" s="561"/>
      <c r="JOU55" s="562"/>
      <c r="JOV55" s="563"/>
      <c r="JOW55" s="564"/>
      <c r="JOX55" s="565"/>
      <c r="JOY55" s="566"/>
      <c r="JOZ55" s="560"/>
      <c r="JPA55" s="561"/>
      <c r="JPB55" s="562"/>
      <c r="JPC55" s="563"/>
      <c r="JPD55" s="564"/>
      <c r="JPE55" s="565"/>
      <c r="JPF55" s="566"/>
      <c r="JPG55" s="560"/>
      <c r="JPH55" s="561"/>
      <c r="JPI55" s="562"/>
      <c r="JPJ55" s="563"/>
      <c r="JPK55" s="564"/>
      <c r="JPL55" s="565"/>
      <c r="JPM55" s="566"/>
      <c r="JPN55" s="560"/>
      <c r="JPO55" s="561"/>
      <c r="JPP55" s="562"/>
      <c r="JPQ55" s="563"/>
      <c r="JPR55" s="564"/>
      <c r="JPS55" s="565"/>
      <c r="JPT55" s="566"/>
      <c r="JPU55" s="560"/>
      <c r="JPV55" s="561"/>
      <c r="JPW55" s="562"/>
      <c r="JPX55" s="563"/>
      <c r="JPY55" s="564"/>
      <c r="JPZ55" s="565"/>
      <c r="JQA55" s="566"/>
      <c r="JQB55" s="560"/>
      <c r="JQC55" s="561"/>
      <c r="JQD55" s="562"/>
      <c r="JQE55" s="563"/>
      <c r="JQF55" s="564"/>
      <c r="JQG55" s="565"/>
      <c r="JQH55" s="566"/>
      <c r="JQI55" s="560"/>
      <c r="JQJ55" s="561"/>
      <c r="JQK55" s="562"/>
      <c r="JQL55" s="563"/>
      <c r="JQM55" s="564"/>
      <c r="JQN55" s="565"/>
      <c r="JQO55" s="566"/>
      <c r="JQP55" s="560"/>
      <c r="JQQ55" s="561"/>
      <c r="JQR55" s="562"/>
      <c r="JQS55" s="563"/>
      <c r="JQT55" s="564"/>
      <c r="JQU55" s="565"/>
      <c r="JQV55" s="566"/>
      <c r="JQW55" s="560"/>
      <c r="JQX55" s="561"/>
      <c r="JQY55" s="562"/>
      <c r="JQZ55" s="563"/>
      <c r="JRA55" s="564"/>
      <c r="JRB55" s="565"/>
      <c r="JRC55" s="566"/>
      <c r="JRD55" s="560"/>
      <c r="JRE55" s="561"/>
      <c r="JRF55" s="562"/>
      <c r="JRG55" s="563"/>
      <c r="JRH55" s="564"/>
      <c r="JRI55" s="565"/>
      <c r="JRJ55" s="566"/>
      <c r="JRK55" s="560"/>
      <c r="JRL55" s="561"/>
      <c r="JRM55" s="562"/>
      <c r="JRN55" s="563"/>
      <c r="JRO55" s="564"/>
      <c r="JRP55" s="565"/>
      <c r="JRQ55" s="566"/>
      <c r="JRR55" s="560"/>
      <c r="JRS55" s="561"/>
      <c r="JRT55" s="562"/>
      <c r="JRU55" s="563"/>
      <c r="JRV55" s="564"/>
      <c r="JRW55" s="565"/>
      <c r="JRX55" s="566"/>
      <c r="JRY55" s="560"/>
      <c r="JRZ55" s="561"/>
      <c r="JSA55" s="562"/>
      <c r="JSB55" s="563"/>
      <c r="JSC55" s="564"/>
      <c r="JSD55" s="565"/>
      <c r="JSE55" s="566"/>
      <c r="JSF55" s="560"/>
      <c r="JSG55" s="561"/>
      <c r="JSH55" s="562"/>
      <c r="JSI55" s="563"/>
      <c r="JSJ55" s="564"/>
      <c r="JSK55" s="565"/>
      <c r="JSL55" s="566"/>
      <c r="JSM55" s="560"/>
      <c r="JSN55" s="561"/>
      <c r="JSO55" s="562"/>
      <c r="JSP55" s="563"/>
      <c r="JSQ55" s="564"/>
      <c r="JSR55" s="565"/>
      <c r="JSS55" s="566"/>
      <c r="JST55" s="560"/>
      <c r="JSU55" s="561"/>
      <c r="JSV55" s="562"/>
      <c r="JSW55" s="563"/>
      <c r="JSX55" s="564"/>
      <c r="JSY55" s="565"/>
      <c r="JSZ55" s="566"/>
      <c r="JTA55" s="560"/>
      <c r="JTB55" s="561"/>
      <c r="JTC55" s="562"/>
      <c r="JTD55" s="563"/>
      <c r="JTE55" s="564"/>
      <c r="JTF55" s="565"/>
      <c r="JTG55" s="566"/>
      <c r="JTH55" s="560"/>
      <c r="JTI55" s="561"/>
      <c r="JTJ55" s="562"/>
      <c r="JTK55" s="563"/>
      <c r="JTL55" s="564"/>
      <c r="JTM55" s="565"/>
      <c r="JTN55" s="566"/>
      <c r="JTO55" s="560"/>
      <c r="JTP55" s="561"/>
      <c r="JTQ55" s="562"/>
      <c r="JTR55" s="563"/>
      <c r="JTS55" s="564"/>
      <c r="JTT55" s="565"/>
      <c r="JTU55" s="566"/>
      <c r="JTV55" s="560"/>
      <c r="JTW55" s="561"/>
      <c r="JTX55" s="562"/>
      <c r="JTY55" s="563"/>
      <c r="JTZ55" s="564"/>
      <c r="JUA55" s="565"/>
      <c r="JUB55" s="566"/>
      <c r="JUC55" s="560"/>
      <c r="JUD55" s="561"/>
      <c r="JUE55" s="562"/>
      <c r="JUF55" s="563"/>
      <c r="JUG55" s="564"/>
      <c r="JUH55" s="565"/>
      <c r="JUI55" s="566"/>
      <c r="JUJ55" s="560"/>
      <c r="JUK55" s="561"/>
      <c r="JUL55" s="562"/>
      <c r="JUM55" s="563"/>
      <c r="JUN55" s="564"/>
      <c r="JUO55" s="565"/>
      <c r="JUP55" s="566"/>
      <c r="JUQ55" s="560"/>
      <c r="JUR55" s="561"/>
      <c r="JUS55" s="562"/>
      <c r="JUT55" s="563"/>
      <c r="JUU55" s="564"/>
      <c r="JUV55" s="565"/>
      <c r="JUW55" s="566"/>
      <c r="JUX55" s="560"/>
      <c r="JUY55" s="561"/>
      <c r="JUZ55" s="562"/>
      <c r="JVA55" s="563"/>
      <c r="JVB55" s="564"/>
      <c r="JVC55" s="565"/>
      <c r="JVD55" s="566"/>
      <c r="JVE55" s="560"/>
      <c r="JVF55" s="561"/>
      <c r="JVG55" s="562"/>
      <c r="JVH55" s="563"/>
      <c r="JVI55" s="564"/>
      <c r="JVJ55" s="565"/>
      <c r="JVK55" s="566"/>
      <c r="JVL55" s="560"/>
      <c r="JVM55" s="561"/>
      <c r="JVN55" s="562"/>
      <c r="JVO55" s="563"/>
      <c r="JVP55" s="564"/>
      <c r="JVQ55" s="565"/>
      <c r="JVR55" s="566"/>
      <c r="JVS55" s="560"/>
      <c r="JVT55" s="561"/>
      <c r="JVU55" s="562"/>
      <c r="JVV55" s="563"/>
      <c r="JVW55" s="564"/>
      <c r="JVX55" s="565"/>
      <c r="JVY55" s="566"/>
      <c r="JVZ55" s="560"/>
      <c r="JWA55" s="561"/>
      <c r="JWB55" s="562"/>
      <c r="JWC55" s="563"/>
      <c r="JWD55" s="564"/>
      <c r="JWE55" s="565"/>
      <c r="JWF55" s="566"/>
      <c r="JWG55" s="560"/>
      <c r="JWH55" s="561"/>
      <c r="JWI55" s="562"/>
      <c r="JWJ55" s="563"/>
      <c r="JWK55" s="564"/>
      <c r="JWL55" s="565"/>
      <c r="JWM55" s="566"/>
      <c r="JWN55" s="560"/>
      <c r="JWO55" s="561"/>
      <c r="JWP55" s="562"/>
      <c r="JWQ55" s="563"/>
      <c r="JWR55" s="564"/>
      <c r="JWS55" s="565"/>
      <c r="JWT55" s="566"/>
      <c r="JWU55" s="560"/>
      <c r="JWV55" s="561"/>
      <c r="JWW55" s="562"/>
      <c r="JWX55" s="563"/>
      <c r="JWY55" s="564"/>
      <c r="JWZ55" s="565"/>
      <c r="JXA55" s="566"/>
      <c r="JXB55" s="560"/>
      <c r="JXC55" s="561"/>
      <c r="JXD55" s="562"/>
      <c r="JXE55" s="563"/>
      <c r="JXF55" s="564"/>
      <c r="JXG55" s="565"/>
      <c r="JXH55" s="566"/>
      <c r="JXI55" s="560"/>
      <c r="JXJ55" s="561"/>
      <c r="JXK55" s="562"/>
      <c r="JXL55" s="563"/>
      <c r="JXM55" s="564"/>
      <c r="JXN55" s="565"/>
      <c r="JXO55" s="566"/>
      <c r="JXP55" s="560"/>
      <c r="JXQ55" s="561"/>
      <c r="JXR55" s="562"/>
      <c r="JXS55" s="563"/>
      <c r="JXT55" s="564"/>
      <c r="JXU55" s="565"/>
      <c r="JXV55" s="566"/>
      <c r="JXW55" s="560"/>
      <c r="JXX55" s="561"/>
      <c r="JXY55" s="562"/>
      <c r="JXZ55" s="563"/>
      <c r="JYA55" s="564"/>
      <c r="JYB55" s="565"/>
      <c r="JYC55" s="566"/>
      <c r="JYD55" s="560"/>
      <c r="JYE55" s="561"/>
      <c r="JYF55" s="562"/>
      <c r="JYG55" s="563"/>
      <c r="JYH55" s="564"/>
      <c r="JYI55" s="565"/>
      <c r="JYJ55" s="566"/>
      <c r="JYK55" s="560"/>
      <c r="JYL55" s="561"/>
      <c r="JYM55" s="562"/>
      <c r="JYN55" s="563"/>
      <c r="JYO55" s="564"/>
      <c r="JYP55" s="565"/>
      <c r="JYQ55" s="566"/>
      <c r="JYR55" s="560"/>
      <c r="JYS55" s="561"/>
      <c r="JYT55" s="562"/>
      <c r="JYU55" s="563"/>
      <c r="JYV55" s="564"/>
      <c r="JYW55" s="565"/>
      <c r="JYX55" s="566"/>
      <c r="JYY55" s="560"/>
      <c r="JYZ55" s="561"/>
      <c r="JZA55" s="562"/>
      <c r="JZB55" s="563"/>
      <c r="JZC55" s="564"/>
      <c r="JZD55" s="565"/>
      <c r="JZE55" s="566"/>
      <c r="JZF55" s="560"/>
      <c r="JZG55" s="561"/>
      <c r="JZH55" s="562"/>
      <c r="JZI55" s="563"/>
      <c r="JZJ55" s="564"/>
      <c r="JZK55" s="565"/>
      <c r="JZL55" s="566"/>
      <c r="JZM55" s="560"/>
      <c r="JZN55" s="561"/>
      <c r="JZO55" s="562"/>
      <c r="JZP55" s="563"/>
      <c r="JZQ55" s="564"/>
      <c r="JZR55" s="565"/>
      <c r="JZS55" s="566"/>
      <c r="JZT55" s="560"/>
      <c r="JZU55" s="561"/>
      <c r="JZV55" s="562"/>
      <c r="JZW55" s="563"/>
      <c r="JZX55" s="564"/>
      <c r="JZY55" s="565"/>
      <c r="JZZ55" s="566"/>
      <c r="KAA55" s="560"/>
      <c r="KAB55" s="561"/>
      <c r="KAC55" s="562"/>
      <c r="KAD55" s="563"/>
      <c r="KAE55" s="564"/>
      <c r="KAF55" s="565"/>
      <c r="KAG55" s="566"/>
      <c r="KAH55" s="560"/>
      <c r="KAI55" s="561"/>
      <c r="KAJ55" s="562"/>
      <c r="KAK55" s="563"/>
      <c r="KAL55" s="564"/>
      <c r="KAM55" s="565"/>
      <c r="KAN55" s="566"/>
      <c r="KAO55" s="560"/>
      <c r="KAP55" s="561"/>
      <c r="KAQ55" s="562"/>
      <c r="KAR55" s="563"/>
      <c r="KAS55" s="564"/>
      <c r="KAT55" s="565"/>
      <c r="KAU55" s="566"/>
      <c r="KAV55" s="560"/>
      <c r="KAW55" s="561"/>
      <c r="KAX55" s="562"/>
      <c r="KAY55" s="563"/>
      <c r="KAZ55" s="564"/>
      <c r="KBA55" s="565"/>
      <c r="KBB55" s="566"/>
      <c r="KBC55" s="560"/>
      <c r="KBD55" s="561"/>
      <c r="KBE55" s="562"/>
      <c r="KBF55" s="563"/>
      <c r="KBG55" s="564"/>
      <c r="KBH55" s="565"/>
      <c r="KBI55" s="566"/>
      <c r="KBJ55" s="560"/>
      <c r="KBK55" s="561"/>
      <c r="KBL55" s="562"/>
      <c r="KBM55" s="563"/>
      <c r="KBN55" s="564"/>
      <c r="KBO55" s="565"/>
      <c r="KBP55" s="566"/>
      <c r="KBQ55" s="560"/>
      <c r="KBR55" s="561"/>
      <c r="KBS55" s="562"/>
      <c r="KBT55" s="563"/>
      <c r="KBU55" s="564"/>
      <c r="KBV55" s="565"/>
      <c r="KBW55" s="566"/>
      <c r="KBX55" s="560"/>
      <c r="KBY55" s="561"/>
      <c r="KBZ55" s="562"/>
      <c r="KCA55" s="563"/>
      <c r="KCB55" s="564"/>
      <c r="KCC55" s="565"/>
      <c r="KCD55" s="566"/>
      <c r="KCE55" s="560"/>
      <c r="KCF55" s="561"/>
      <c r="KCG55" s="562"/>
      <c r="KCH55" s="563"/>
      <c r="KCI55" s="564"/>
      <c r="KCJ55" s="565"/>
      <c r="KCK55" s="566"/>
      <c r="KCL55" s="560"/>
      <c r="KCM55" s="561"/>
      <c r="KCN55" s="562"/>
      <c r="KCO55" s="563"/>
      <c r="KCP55" s="564"/>
      <c r="KCQ55" s="565"/>
      <c r="KCR55" s="566"/>
      <c r="KCS55" s="560"/>
      <c r="KCT55" s="561"/>
      <c r="KCU55" s="562"/>
      <c r="KCV55" s="563"/>
      <c r="KCW55" s="564"/>
      <c r="KCX55" s="565"/>
      <c r="KCY55" s="566"/>
      <c r="KCZ55" s="560"/>
      <c r="KDA55" s="561"/>
      <c r="KDB55" s="562"/>
      <c r="KDC55" s="563"/>
      <c r="KDD55" s="564"/>
      <c r="KDE55" s="565"/>
      <c r="KDF55" s="566"/>
      <c r="KDG55" s="560"/>
      <c r="KDH55" s="561"/>
      <c r="KDI55" s="562"/>
      <c r="KDJ55" s="563"/>
      <c r="KDK55" s="564"/>
      <c r="KDL55" s="565"/>
      <c r="KDM55" s="566"/>
      <c r="KDN55" s="560"/>
      <c r="KDO55" s="561"/>
      <c r="KDP55" s="562"/>
      <c r="KDQ55" s="563"/>
      <c r="KDR55" s="564"/>
      <c r="KDS55" s="565"/>
      <c r="KDT55" s="566"/>
      <c r="KDU55" s="560"/>
      <c r="KDV55" s="561"/>
      <c r="KDW55" s="562"/>
      <c r="KDX55" s="563"/>
      <c r="KDY55" s="564"/>
      <c r="KDZ55" s="565"/>
      <c r="KEA55" s="566"/>
      <c r="KEB55" s="560"/>
      <c r="KEC55" s="561"/>
      <c r="KED55" s="562"/>
      <c r="KEE55" s="563"/>
      <c r="KEF55" s="564"/>
      <c r="KEG55" s="565"/>
      <c r="KEH55" s="566"/>
      <c r="KEI55" s="560"/>
      <c r="KEJ55" s="561"/>
      <c r="KEK55" s="562"/>
      <c r="KEL55" s="563"/>
      <c r="KEM55" s="564"/>
      <c r="KEN55" s="565"/>
      <c r="KEO55" s="566"/>
      <c r="KEP55" s="560"/>
      <c r="KEQ55" s="561"/>
      <c r="KER55" s="562"/>
      <c r="KES55" s="563"/>
      <c r="KET55" s="564"/>
      <c r="KEU55" s="565"/>
      <c r="KEV55" s="566"/>
      <c r="KEW55" s="560"/>
      <c r="KEX55" s="561"/>
      <c r="KEY55" s="562"/>
      <c r="KEZ55" s="563"/>
      <c r="KFA55" s="564"/>
      <c r="KFB55" s="565"/>
      <c r="KFC55" s="566"/>
      <c r="KFD55" s="560"/>
      <c r="KFE55" s="561"/>
      <c r="KFF55" s="562"/>
      <c r="KFG55" s="563"/>
      <c r="KFH55" s="564"/>
      <c r="KFI55" s="565"/>
      <c r="KFJ55" s="566"/>
      <c r="KFK55" s="560"/>
      <c r="KFL55" s="561"/>
      <c r="KFM55" s="562"/>
      <c r="KFN55" s="563"/>
      <c r="KFO55" s="564"/>
      <c r="KFP55" s="565"/>
      <c r="KFQ55" s="566"/>
      <c r="KFR55" s="560"/>
      <c r="KFS55" s="561"/>
      <c r="KFT55" s="562"/>
      <c r="KFU55" s="563"/>
      <c r="KFV55" s="564"/>
      <c r="KFW55" s="565"/>
      <c r="KFX55" s="566"/>
      <c r="KFY55" s="560"/>
      <c r="KFZ55" s="561"/>
      <c r="KGA55" s="562"/>
      <c r="KGB55" s="563"/>
      <c r="KGC55" s="564"/>
      <c r="KGD55" s="565"/>
      <c r="KGE55" s="566"/>
      <c r="KGF55" s="560"/>
      <c r="KGG55" s="561"/>
      <c r="KGH55" s="562"/>
      <c r="KGI55" s="563"/>
      <c r="KGJ55" s="564"/>
      <c r="KGK55" s="565"/>
      <c r="KGL55" s="566"/>
      <c r="KGM55" s="560"/>
      <c r="KGN55" s="561"/>
      <c r="KGO55" s="562"/>
      <c r="KGP55" s="563"/>
      <c r="KGQ55" s="564"/>
      <c r="KGR55" s="565"/>
      <c r="KGS55" s="566"/>
      <c r="KGT55" s="560"/>
      <c r="KGU55" s="561"/>
      <c r="KGV55" s="562"/>
      <c r="KGW55" s="563"/>
      <c r="KGX55" s="564"/>
      <c r="KGY55" s="565"/>
      <c r="KGZ55" s="566"/>
      <c r="KHA55" s="560"/>
      <c r="KHB55" s="561"/>
      <c r="KHC55" s="562"/>
      <c r="KHD55" s="563"/>
      <c r="KHE55" s="564"/>
      <c r="KHF55" s="565"/>
      <c r="KHG55" s="566"/>
      <c r="KHH55" s="560"/>
      <c r="KHI55" s="561"/>
      <c r="KHJ55" s="562"/>
      <c r="KHK55" s="563"/>
      <c r="KHL55" s="564"/>
      <c r="KHM55" s="565"/>
      <c r="KHN55" s="566"/>
      <c r="KHO55" s="560"/>
      <c r="KHP55" s="561"/>
      <c r="KHQ55" s="562"/>
      <c r="KHR55" s="563"/>
      <c r="KHS55" s="564"/>
      <c r="KHT55" s="565"/>
      <c r="KHU55" s="566"/>
      <c r="KHV55" s="560"/>
      <c r="KHW55" s="561"/>
      <c r="KHX55" s="562"/>
      <c r="KHY55" s="563"/>
      <c r="KHZ55" s="564"/>
      <c r="KIA55" s="565"/>
      <c r="KIB55" s="566"/>
      <c r="KIC55" s="560"/>
      <c r="KID55" s="561"/>
      <c r="KIE55" s="562"/>
      <c r="KIF55" s="563"/>
      <c r="KIG55" s="564"/>
      <c r="KIH55" s="565"/>
      <c r="KII55" s="566"/>
      <c r="KIJ55" s="560"/>
      <c r="KIK55" s="561"/>
      <c r="KIL55" s="562"/>
      <c r="KIM55" s="563"/>
      <c r="KIN55" s="564"/>
      <c r="KIO55" s="565"/>
      <c r="KIP55" s="566"/>
      <c r="KIQ55" s="560"/>
      <c r="KIR55" s="561"/>
      <c r="KIS55" s="562"/>
      <c r="KIT55" s="563"/>
      <c r="KIU55" s="564"/>
      <c r="KIV55" s="565"/>
      <c r="KIW55" s="566"/>
      <c r="KIX55" s="560"/>
      <c r="KIY55" s="561"/>
      <c r="KIZ55" s="562"/>
      <c r="KJA55" s="563"/>
      <c r="KJB55" s="564"/>
      <c r="KJC55" s="565"/>
      <c r="KJD55" s="566"/>
      <c r="KJE55" s="560"/>
      <c r="KJF55" s="561"/>
      <c r="KJG55" s="562"/>
      <c r="KJH55" s="563"/>
      <c r="KJI55" s="564"/>
      <c r="KJJ55" s="565"/>
      <c r="KJK55" s="566"/>
      <c r="KJL55" s="560"/>
      <c r="KJM55" s="561"/>
      <c r="KJN55" s="562"/>
      <c r="KJO55" s="563"/>
      <c r="KJP55" s="564"/>
      <c r="KJQ55" s="565"/>
      <c r="KJR55" s="566"/>
      <c r="KJS55" s="560"/>
      <c r="KJT55" s="561"/>
      <c r="KJU55" s="562"/>
      <c r="KJV55" s="563"/>
      <c r="KJW55" s="564"/>
      <c r="KJX55" s="565"/>
      <c r="KJY55" s="566"/>
      <c r="KJZ55" s="560"/>
      <c r="KKA55" s="561"/>
      <c r="KKB55" s="562"/>
      <c r="KKC55" s="563"/>
      <c r="KKD55" s="564"/>
      <c r="KKE55" s="565"/>
      <c r="KKF55" s="566"/>
      <c r="KKG55" s="560"/>
      <c r="KKH55" s="561"/>
      <c r="KKI55" s="562"/>
      <c r="KKJ55" s="563"/>
      <c r="KKK55" s="564"/>
      <c r="KKL55" s="565"/>
      <c r="KKM55" s="566"/>
      <c r="KKN55" s="560"/>
      <c r="KKO55" s="561"/>
      <c r="KKP55" s="562"/>
      <c r="KKQ55" s="563"/>
      <c r="KKR55" s="564"/>
      <c r="KKS55" s="565"/>
      <c r="KKT55" s="566"/>
      <c r="KKU55" s="560"/>
      <c r="KKV55" s="561"/>
      <c r="KKW55" s="562"/>
      <c r="KKX55" s="563"/>
      <c r="KKY55" s="564"/>
      <c r="KKZ55" s="565"/>
      <c r="KLA55" s="566"/>
      <c r="KLB55" s="560"/>
      <c r="KLC55" s="561"/>
      <c r="KLD55" s="562"/>
      <c r="KLE55" s="563"/>
      <c r="KLF55" s="564"/>
      <c r="KLG55" s="565"/>
      <c r="KLH55" s="566"/>
      <c r="KLI55" s="560"/>
      <c r="KLJ55" s="561"/>
      <c r="KLK55" s="562"/>
      <c r="KLL55" s="563"/>
      <c r="KLM55" s="564"/>
      <c r="KLN55" s="565"/>
      <c r="KLO55" s="566"/>
      <c r="KLP55" s="560"/>
      <c r="KLQ55" s="561"/>
      <c r="KLR55" s="562"/>
      <c r="KLS55" s="563"/>
      <c r="KLT55" s="564"/>
      <c r="KLU55" s="565"/>
      <c r="KLV55" s="566"/>
      <c r="KLW55" s="560"/>
      <c r="KLX55" s="561"/>
      <c r="KLY55" s="562"/>
      <c r="KLZ55" s="563"/>
      <c r="KMA55" s="564"/>
      <c r="KMB55" s="565"/>
      <c r="KMC55" s="566"/>
      <c r="KMD55" s="560"/>
      <c r="KME55" s="561"/>
      <c r="KMF55" s="562"/>
      <c r="KMG55" s="563"/>
      <c r="KMH55" s="564"/>
      <c r="KMI55" s="565"/>
      <c r="KMJ55" s="566"/>
      <c r="KMK55" s="560"/>
      <c r="KML55" s="561"/>
      <c r="KMM55" s="562"/>
      <c r="KMN55" s="563"/>
      <c r="KMO55" s="564"/>
      <c r="KMP55" s="565"/>
      <c r="KMQ55" s="566"/>
      <c r="KMR55" s="560"/>
      <c r="KMS55" s="561"/>
      <c r="KMT55" s="562"/>
      <c r="KMU55" s="563"/>
      <c r="KMV55" s="564"/>
      <c r="KMW55" s="565"/>
      <c r="KMX55" s="566"/>
      <c r="KMY55" s="560"/>
      <c r="KMZ55" s="561"/>
      <c r="KNA55" s="562"/>
      <c r="KNB55" s="563"/>
      <c r="KNC55" s="564"/>
      <c r="KND55" s="565"/>
      <c r="KNE55" s="566"/>
      <c r="KNF55" s="560"/>
      <c r="KNG55" s="561"/>
      <c r="KNH55" s="562"/>
      <c r="KNI55" s="563"/>
      <c r="KNJ55" s="564"/>
      <c r="KNK55" s="565"/>
      <c r="KNL55" s="566"/>
      <c r="KNM55" s="560"/>
      <c r="KNN55" s="561"/>
      <c r="KNO55" s="562"/>
      <c r="KNP55" s="563"/>
      <c r="KNQ55" s="564"/>
      <c r="KNR55" s="565"/>
      <c r="KNS55" s="566"/>
      <c r="KNT55" s="560"/>
      <c r="KNU55" s="561"/>
      <c r="KNV55" s="562"/>
      <c r="KNW55" s="563"/>
      <c r="KNX55" s="564"/>
      <c r="KNY55" s="565"/>
      <c r="KNZ55" s="566"/>
      <c r="KOA55" s="560"/>
      <c r="KOB55" s="561"/>
      <c r="KOC55" s="562"/>
      <c r="KOD55" s="563"/>
      <c r="KOE55" s="564"/>
      <c r="KOF55" s="565"/>
      <c r="KOG55" s="566"/>
      <c r="KOH55" s="560"/>
      <c r="KOI55" s="561"/>
      <c r="KOJ55" s="562"/>
      <c r="KOK55" s="563"/>
      <c r="KOL55" s="564"/>
      <c r="KOM55" s="565"/>
      <c r="KON55" s="566"/>
      <c r="KOO55" s="560"/>
      <c r="KOP55" s="561"/>
      <c r="KOQ55" s="562"/>
      <c r="KOR55" s="563"/>
      <c r="KOS55" s="564"/>
      <c r="KOT55" s="565"/>
      <c r="KOU55" s="566"/>
      <c r="KOV55" s="560"/>
      <c r="KOW55" s="561"/>
      <c r="KOX55" s="562"/>
      <c r="KOY55" s="563"/>
      <c r="KOZ55" s="564"/>
      <c r="KPA55" s="565"/>
      <c r="KPB55" s="566"/>
      <c r="KPC55" s="560"/>
      <c r="KPD55" s="561"/>
      <c r="KPE55" s="562"/>
      <c r="KPF55" s="563"/>
      <c r="KPG55" s="564"/>
      <c r="KPH55" s="565"/>
      <c r="KPI55" s="566"/>
      <c r="KPJ55" s="560"/>
      <c r="KPK55" s="561"/>
      <c r="KPL55" s="562"/>
      <c r="KPM55" s="563"/>
      <c r="KPN55" s="564"/>
      <c r="KPO55" s="565"/>
      <c r="KPP55" s="566"/>
      <c r="KPQ55" s="560"/>
      <c r="KPR55" s="561"/>
      <c r="KPS55" s="562"/>
      <c r="KPT55" s="563"/>
      <c r="KPU55" s="564"/>
      <c r="KPV55" s="565"/>
      <c r="KPW55" s="566"/>
      <c r="KPX55" s="560"/>
      <c r="KPY55" s="561"/>
      <c r="KPZ55" s="562"/>
      <c r="KQA55" s="563"/>
      <c r="KQB55" s="564"/>
      <c r="KQC55" s="565"/>
      <c r="KQD55" s="566"/>
      <c r="KQE55" s="560"/>
      <c r="KQF55" s="561"/>
      <c r="KQG55" s="562"/>
      <c r="KQH55" s="563"/>
      <c r="KQI55" s="564"/>
      <c r="KQJ55" s="565"/>
      <c r="KQK55" s="566"/>
      <c r="KQL55" s="560"/>
      <c r="KQM55" s="561"/>
      <c r="KQN55" s="562"/>
      <c r="KQO55" s="563"/>
      <c r="KQP55" s="564"/>
      <c r="KQQ55" s="565"/>
      <c r="KQR55" s="566"/>
      <c r="KQS55" s="560"/>
      <c r="KQT55" s="561"/>
      <c r="KQU55" s="562"/>
      <c r="KQV55" s="563"/>
      <c r="KQW55" s="564"/>
      <c r="KQX55" s="565"/>
      <c r="KQY55" s="566"/>
      <c r="KQZ55" s="560"/>
      <c r="KRA55" s="561"/>
      <c r="KRB55" s="562"/>
      <c r="KRC55" s="563"/>
      <c r="KRD55" s="564"/>
      <c r="KRE55" s="565"/>
      <c r="KRF55" s="566"/>
      <c r="KRG55" s="560"/>
      <c r="KRH55" s="561"/>
      <c r="KRI55" s="562"/>
      <c r="KRJ55" s="563"/>
      <c r="KRK55" s="564"/>
      <c r="KRL55" s="565"/>
      <c r="KRM55" s="566"/>
      <c r="KRN55" s="560"/>
      <c r="KRO55" s="561"/>
      <c r="KRP55" s="562"/>
      <c r="KRQ55" s="563"/>
      <c r="KRR55" s="564"/>
      <c r="KRS55" s="565"/>
      <c r="KRT55" s="566"/>
      <c r="KRU55" s="560"/>
      <c r="KRV55" s="561"/>
      <c r="KRW55" s="562"/>
      <c r="KRX55" s="563"/>
      <c r="KRY55" s="564"/>
      <c r="KRZ55" s="565"/>
      <c r="KSA55" s="566"/>
      <c r="KSB55" s="560"/>
      <c r="KSC55" s="561"/>
      <c r="KSD55" s="562"/>
      <c r="KSE55" s="563"/>
      <c r="KSF55" s="564"/>
      <c r="KSG55" s="565"/>
      <c r="KSH55" s="566"/>
      <c r="KSI55" s="560"/>
      <c r="KSJ55" s="561"/>
      <c r="KSK55" s="562"/>
      <c r="KSL55" s="563"/>
      <c r="KSM55" s="564"/>
      <c r="KSN55" s="565"/>
      <c r="KSO55" s="566"/>
      <c r="KSP55" s="560"/>
      <c r="KSQ55" s="561"/>
      <c r="KSR55" s="562"/>
      <c r="KSS55" s="563"/>
      <c r="KST55" s="564"/>
      <c r="KSU55" s="565"/>
      <c r="KSV55" s="566"/>
      <c r="KSW55" s="560"/>
      <c r="KSX55" s="561"/>
      <c r="KSY55" s="562"/>
      <c r="KSZ55" s="563"/>
      <c r="KTA55" s="564"/>
      <c r="KTB55" s="565"/>
      <c r="KTC55" s="566"/>
      <c r="KTD55" s="560"/>
      <c r="KTE55" s="561"/>
      <c r="KTF55" s="562"/>
      <c r="KTG55" s="563"/>
      <c r="KTH55" s="564"/>
      <c r="KTI55" s="565"/>
      <c r="KTJ55" s="566"/>
      <c r="KTK55" s="560"/>
      <c r="KTL55" s="561"/>
      <c r="KTM55" s="562"/>
      <c r="KTN55" s="563"/>
      <c r="KTO55" s="564"/>
      <c r="KTP55" s="565"/>
      <c r="KTQ55" s="566"/>
      <c r="KTR55" s="560"/>
      <c r="KTS55" s="561"/>
      <c r="KTT55" s="562"/>
      <c r="KTU55" s="563"/>
      <c r="KTV55" s="564"/>
      <c r="KTW55" s="565"/>
      <c r="KTX55" s="566"/>
      <c r="KTY55" s="560"/>
      <c r="KTZ55" s="561"/>
      <c r="KUA55" s="562"/>
      <c r="KUB55" s="563"/>
      <c r="KUC55" s="564"/>
      <c r="KUD55" s="565"/>
      <c r="KUE55" s="566"/>
      <c r="KUF55" s="560"/>
      <c r="KUG55" s="561"/>
      <c r="KUH55" s="562"/>
      <c r="KUI55" s="563"/>
      <c r="KUJ55" s="564"/>
      <c r="KUK55" s="565"/>
      <c r="KUL55" s="566"/>
      <c r="KUM55" s="560"/>
      <c r="KUN55" s="561"/>
      <c r="KUO55" s="562"/>
      <c r="KUP55" s="563"/>
      <c r="KUQ55" s="564"/>
      <c r="KUR55" s="565"/>
      <c r="KUS55" s="566"/>
      <c r="KUT55" s="560"/>
      <c r="KUU55" s="561"/>
      <c r="KUV55" s="562"/>
      <c r="KUW55" s="563"/>
      <c r="KUX55" s="564"/>
      <c r="KUY55" s="565"/>
      <c r="KUZ55" s="566"/>
      <c r="KVA55" s="560"/>
      <c r="KVB55" s="561"/>
      <c r="KVC55" s="562"/>
      <c r="KVD55" s="563"/>
      <c r="KVE55" s="564"/>
      <c r="KVF55" s="565"/>
      <c r="KVG55" s="566"/>
      <c r="KVH55" s="560"/>
      <c r="KVI55" s="561"/>
      <c r="KVJ55" s="562"/>
      <c r="KVK55" s="563"/>
      <c r="KVL55" s="564"/>
      <c r="KVM55" s="565"/>
      <c r="KVN55" s="566"/>
      <c r="KVO55" s="560"/>
      <c r="KVP55" s="561"/>
      <c r="KVQ55" s="562"/>
      <c r="KVR55" s="563"/>
      <c r="KVS55" s="564"/>
      <c r="KVT55" s="565"/>
      <c r="KVU55" s="566"/>
      <c r="KVV55" s="560"/>
      <c r="KVW55" s="561"/>
      <c r="KVX55" s="562"/>
      <c r="KVY55" s="563"/>
      <c r="KVZ55" s="564"/>
      <c r="KWA55" s="565"/>
      <c r="KWB55" s="566"/>
      <c r="KWC55" s="560"/>
      <c r="KWD55" s="561"/>
      <c r="KWE55" s="562"/>
      <c r="KWF55" s="563"/>
      <c r="KWG55" s="564"/>
      <c r="KWH55" s="565"/>
      <c r="KWI55" s="566"/>
      <c r="KWJ55" s="560"/>
      <c r="KWK55" s="561"/>
      <c r="KWL55" s="562"/>
      <c r="KWM55" s="563"/>
      <c r="KWN55" s="564"/>
      <c r="KWO55" s="565"/>
      <c r="KWP55" s="566"/>
      <c r="KWQ55" s="560"/>
      <c r="KWR55" s="561"/>
      <c r="KWS55" s="562"/>
      <c r="KWT55" s="563"/>
      <c r="KWU55" s="564"/>
      <c r="KWV55" s="565"/>
      <c r="KWW55" s="566"/>
      <c r="KWX55" s="560"/>
      <c r="KWY55" s="561"/>
      <c r="KWZ55" s="562"/>
      <c r="KXA55" s="563"/>
      <c r="KXB55" s="564"/>
      <c r="KXC55" s="565"/>
      <c r="KXD55" s="566"/>
      <c r="KXE55" s="560"/>
      <c r="KXF55" s="561"/>
      <c r="KXG55" s="562"/>
      <c r="KXH55" s="563"/>
      <c r="KXI55" s="564"/>
      <c r="KXJ55" s="565"/>
      <c r="KXK55" s="566"/>
      <c r="KXL55" s="560"/>
      <c r="KXM55" s="561"/>
      <c r="KXN55" s="562"/>
      <c r="KXO55" s="563"/>
      <c r="KXP55" s="564"/>
      <c r="KXQ55" s="565"/>
      <c r="KXR55" s="566"/>
      <c r="KXS55" s="560"/>
      <c r="KXT55" s="561"/>
      <c r="KXU55" s="562"/>
      <c r="KXV55" s="563"/>
      <c r="KXW55" s="564"/>
      <c r="KXX55" s="565"/>
      <c r="KXY55" s="566"/>
      <c r="KXZ55" s="560"/>
      <c r="KYA55" s="561"/>
      <c r="KYB55" s="562"/>
      <c r="KYC55" s="563"/>
      <c r="KYD55" s="564"/>
      <c r="KYE55" s="565"/>
      <c r="KYF55" s="566"/>
      <c r="KYG55" s="560"/>
      <c r="KYH55" s="561"/>
      <c r="KYI55" s="562"/>
      <c r="KYJ55" s="563"/>
      <c r="KYK55" s="564"/>
      <c r="KYL55" s="565"/>
      <c r="KYM55" s="566"/>
      <c r="KYN55" s="560"/>
      <c r="KYO55" s="561"/>
      <c r="KYP55" s="562"/>
      <c r="KYQ55" s="563"/>
      <c r="KYR55" s="564"/>
      <c r="KYS55" s="565"/>
      <c r="KYT55" s="566"/>
      <c r="KYU55" s="560"/>
      <c r="KYV55" s="561"/>
      <c r="KYW55" s="562"/>
      <c r="KYX55" s="563"/>
      <c r="KYY55" s="564"/>
      <c r="KYZ55" s="565"/>
      <c r="KZA55" s="566"/>
      <c r="KZB55" s="560"/>
      <c r="KZC55" s="561"/>
      <c r="KZD55" s="562"/>
      <c r="KZE55" s="563"/>
      <c r="KZF55" s="564"/>
      <c r="KZG55" s="565"/>
      <c r="KZH55" s="566"/>
      <c r="KZI55" s="560"/>
      <c r="KZJ55" s="561"/>
      <c r="KZK55" s="562"/>
      <c r="KZL55" s="563"/>
      <c r="KZM55" s="564"/>
      <c r="KZN55" s="565"/>
      <c r="KZO55" s="566"/>
      <c r="KZP55" s="560"/>
      <c r="KZQ55" s="561"/>
      <c r="KZR55" s="562"/>
      <c r="KZS55" s="563"/>
      <c r="KZT55" s="564"/>
      <c r="KZU55" s="565"/>
      <c r="KZV55" s="566"/>
      <c r="KZW55" s="560"/>
      <c r="KZX55" s="561"/>
      <c r="KZY55" s="562"/>
      <c r="KZZ55" s="563"/>
      <c r="LAA55" s="564"/>
      <c r="LAB55" s="565"/>
      <c r="LAC55" s="566"/>
      <c r="LAD55" s="560"/>
      <c r="LAE55" s="561"/>
      <c r="LAF55" s="562"/>
      <c r="LAG55" s="563"/>
      <c r="LAH55" s="564"/>
      <c r="LAI55" s="565"/>
      <c r="LAJ55" s="566"/>
      <c r="LAK55" s="560"/>
      <c r="LAL55" s="561"/>
      <c r="LAM55" s="562"/>
      <c r="LAN55" s="563"/>
      <c r="LAO55" s="564"/>
      <c r="LAP55" s="565"/>
      <c r="LAQ55" s="566"/>
      <c r="LAR55" s="560"/>
      <c r="LAS55" s="561"/>
      <c r="LAT55" s="562"/>
      <c r="LAU55" s="563"/>
      <c r="LAV55" s="564"/>
      <c r="LAW55" s="565"/>
      <c r="LAX55" s="566"/>
      <c r="LAY55" s="560"/>
      <c r="LAZ55" s="561"/>
      <c r="LBA55" s="562"/>
      <c r="LBB55" s="563"/>
      <c r="LBC55" s="564"/>
      <c r="LBD55" s="565"/>
      <c r="LBE55" s="566"/>
      <c r="LBF55" s="560"/>
      <c r="LBG55" s="561"/>
      <c r="LBH55" s="562"/>
      <c r="LBI55" s="563"/>
      <c r="LBJ55" s="564"/>
      <c r="LBK55" s="565"/>
      <c r="LBL55" s="566"/>
      <c r="LBM55" s="560"/>
      <c r="LBN55" s="561"/>
      <c r="LBO55" s="562"/>
      <c r="LBP55" s="563"/>
      <c r="LBQ55" s="564"/>
      <c r="LBR55" s="565"/>
      <c r="LBS55" s="566"/>
      <c r="LBT55" s="560"/>
      <c r="LBU55" s="561"/>
      <c r="LBV55" s="562"/>
      <c r="LBW55" s="563"/>
      <c r="LBX55" s="564"/>
      <c r="LBY55" s="565"/>
      <c r="LBZ55" s="566"/>
      <c r="LCA55" s="560"/>
      <c r="LCB55" s="561"/>
      <c r="LCC55" s="562"/>
      <c r="LCD55" s="563"/>
      <c r="LCE55" s="564"/>
      <c r="LCF55" s="565"/>
      <c r="LCG55" s="566"/>
      <c r="LCH55" s="560"/>
      <c r="LCI55" s="561"/>
      <c r="LCJ55" s="562"/>
      <c r="LCK55" s="563"/>
      <c r="LCL55" s="564"/>
      <c r="LCM55" s="565"/>
      <c r="LCN55" s="566"/>
      <c r="LCO55" s="560"/>
      <c r="LCP55" s="561"/>
      <c r="LCQ55" s="562"/>
      <c r="LCR55" s="563"/>
      <c r="LCS55" s="564"/>
      <c r="LCT55" s="565"/>
      <c r="LCU55" s="566"/>
      <c r="LCV55" s="560"/>
      <c r="LCW55" s="561"/>
      <c r="LCX55" s="562"/>
      <c r="LCY55" s="563"/>
      <c r="LCZ55" s="564"/>
      <c r="LDA55" s="565"/>
      <c r="LDB55" s="566"/>
      <c r="LDC55" s="560"/>
      <c r="LDD55" s="561"/>
      <c r="LDE55" s="562"/>
      <c r="LDF55" s="563"/>
      <c r="LDG55" s="564"/>
      <c r="LDH55" s="565"/>
      <c r="LDI55" s="566"/>
      <c r="LDJ55" s="560"/>
      <c r="LDK55" s="561"/>
      <c r="LDL55" s="562"/>
      <c r="LDM55" s="563"/>
      <c r="LDN55" s="564"/>
      <c r="LDO55" s="565"/>
      <c r="LDP55" s="566"/>
      <c r="LDQ55" s="560"/>
      <c r="LDR55" s="561"/>
      <c r="LDS55" s="562"/>
      <c r="LDT55" s="563"/>
      <c r="LDU55" s="564"/>
      <c r="LDV55" s="565"/>
      <c r="LDW55" s="566"/>
      <c r="LDX55" s="560"/>
      <c r="LDY55" s="561"/>
      <c r="LDZ55" s="562"/>
      <c r="LEA55" s="563"/>
      <c r="LEB55" s="564"/>
      <c r="LEC55" s="565"/>
      <c r="LED55" s="566"/>
      <c r="LEE55" s="560"/>
      <c r="LEF55" s="561"/>
      <c r="LEG55" s="562"/>
      <c r="LEH55" s="563"/>
      <c r="LEI55" s="564"/>
      <c r="LEJ55" s="565"/>
      <c r="LEK55" s="566"/>
      <c r="LEL55" s="560"/>
      <c r="LEM55" s="561"/>
      <c r="LEN55" s="562"/>
      <c r="LEO55" s="563"/>
      <c r="LEP55" s="564"/>
      <c r="LEQ55" s="565"/>
      <c r="LER55" s="566"/>
      <c r="LES55" s="560"/>
      <c r="LET55" s="561"/>
      <c r="LEU55" s="562"/>
      <c r="LEV55" s="563"/>
      <c r="LEW55" s="564"/>
      <c r="LEX55" s="565"/>
      <c r="LEY55" s="566"/>
      <c r="LEZ55" s="560"/>
      <c r="LFA55" s="561"/>
      <c r="LFB55" s="562"/>
      <c r="LFC55" s="563"/>
      <c r="LFD55" s="564"/>
      <c r="LFE55" s="565"/>
      <c r="LFF55" s="566"/>
      <c r="LFG55" s="560"/>
      <c r="LFH55" s="561"/>
      <c r="LFI55" s="562"/>
      <c r="LFJ55" s="563"/>
      <c r="LFK55" s="564"/>
      <c r="LFL55" s="565"/>
      <c r="LFM55" s="566"/>
      <c r="LFN55" s="560"/>
      <c r="LFO55" s="561"/>
      <c r="LFP55" s="562"/>
      <c r="LFQ55" s="563"/>
      <c r="LFR55" s="564"/>
      <c r="LFS55" s="565"/>
      <c r="LFT55" s="566"/>
      <c r="LFU55" s="560"/>
      <c r="LFV55" s="561"/>
      <c r="LFW55" s="562"/>
      <c r="LFX55" s="563"/>
      <c r="LFY55" s="564"/>
      <c r="LFZ55" s="565"/>
      <c r="LGA55" s="566"/>
      <c r="LGB55" s="560"/>
      <c r="LGC55" s="561"/>
      <c r="LGD55" s="562"/>
      <c r="LGE55" s="563"/>
      <c r="LGF55" s="564"/>
      <c r="LGG55" s="565"/>
      <c r="LGH55" s="566"/>
      <c r="LGI55" s="560"/>
      <c r="LGJ55" s="561"/>
      <c r="LGK55" s="562"/>
      <c r="LGL55" s="563"/>
      <c r="LGM55" s="564"/>
      <c r="LGN55" s="565"/>
      <c r="LGO55" s="566"/>
      <c r="LGP55" s="560"/>
      <c r="LGQ55" s="561"/>
      <c r="LGR55" s="562"/>
      <c r="LGS55" s="563"/>
      <c r="LGT55" s="564"/>
      <c r="LGU55" s="565"/>
      <c r="LGV55" s="566"/>
      <c r="LGW55" s="560"/>
      <c r="LGX55" s="561"/>
      <c r="LGY55" s="562"/>
      <c r="LGZ55" s="563"/>
      <c r="LHA55" s="564"/>
      <c r="LHB55" s="565"/>
      <c r="LHC55" s="566"/>
      <c r="LHD55" s="560"/>
      <c r="LHE55" s="561"/>
      <c r="LHF55" s="562"/>
      <c r="LHG55" s="563"/>
      <c r="LHH55" s="564"/>
      <c r="LHI55" s="565"/>
      <c r="LHJ55" s="566"/>
      <c r="LHK55" s="560"/>
      <c r="LHL55" s="561"/>
      <c r="LHM55" s="562"/>
      <c r="LHN55" s="563"/>
      <c r="LHO55" s="564"/>
      <c r="LHP55" s="565"/>
      <c r="LHQ55" s="566"/>
      <c r="LHR55" s="560"/>
      <c r="LHS55" s="561"/>
      <c r="LHT55" s="562"/>
      <c r="LHU55" s="563"/>
      <c r="LHV55" s="564"/>
      <c r="LHW55" s="565"/>
      <c r="LHX55" s="566"/>
      <c r="LHY55" s="560"/>
      <c r="LHZ55" s="561"/>
      <c r="LIA55" s="562"/>
      <c r="LIB55" s="563"/>
      <c r="LIC55" s="564"/>
      <c r="LID55" s="565"/>
      <c r="LIE55" s="566"/>
      <c r="LIF55" s="560"/>
      <c r="LIG55" s="561"/>
      <c r="LIH55" s="562"/>
      <c r="LII55" s="563"/>
      <c r="LIJ55" s="564"/>
      <c r="LIK55" s="565"/>
      <c r="LIL55" s="566"/>
      <c r="LIM55" s="560"/>
      <c r="LIN55" s="561"/>
      <c r="LIO55" s="562"/>
      <c r="LIP55" s="563"/>
      <c r="LIQ55" s="564"/>
      <c r="LIR55" s="565"/>
      <c r="LIS55" s="566"/>
      <c r="LIT55" s="560"/>
      <c r="LIU55" s="561"/>
      <c r="LIV55" s="562"/>
      <c r="LIW55" s="563"/>
      <c r="LIX55" s="564"/>
      <c r="LIY55" s="565"/>
      <c r="LIZ55" s="566"/>
      <c r="LJA55" s="560"/>
      <c r="LJB55" s="561"/>
      <c r="LJC55" s="562"/>
      <c r="LJD55" s="563"/>
      <c r="LJE55" s="564"/>
      <c r="LJF55" s="565"/>
      <c r="LJG55" s="566"/>
      <c r="LJH55" s="560"/>
      <c r="LJI55" s="561"/>
      <c r="LJJ55" s="562"/>
      <c r="LJK55" s="563"/>
      <c r="LJL55" s="564"/>
      <c r="LJM55" s="565"/>
      <c r="LJN55" s="566"/>
      <c r="LJO55" s="560"/>
      <c r="LJP55" s="561"/>
      <c r="LJQ55" s="562"/>
      <c r="LJR55" s="563"/>
      <c r="LJS55" s="564"/>
      <c r="LJT55" s="565"/>
      <c r="LJU55" s="566"/>
      <c r="LJV55" s="560"/>
      <c r="LJW55" s="561"/>
      <c r="LJX55" s="562"/>
      <c r="LJY55" s="563"/>
      <c r="LJZ55" s="564"/>
      <c r="LKA55" s="565"/>
      <c r="LKB55" s="566"/>
      <c r="LKC55" s="560"/>
      <c r="LKD55" s="561"/>
      <c r="LKE55" s="562"/>
      <c r="LKF55" s="563"/>
      <c r="LKG55" s="564"/>
      <c r="LKH55" s="565"/>
      <c r="LKI55" s="566"/>
      <c r="LKJ55" s="560"/>
      <c r="LKK55" s="561"/>
      <c r="LKL55" s="562"/>
      <c r="LKM55" s="563"/>
      <c r="LKN55" s="564"/>
      <c r="LKO55" s="565"/>
      <c r="LKP55" s="566"/>
      <c r="LKQ55" s="560"/>
      <c r="LKR55" s="561"/>
      <c r="LKS55" s="562"/>
      <c r="LKT55" s="563"/>
      <c r="LKU55" s="564"/>
      <c r="LKV55" s="565"/>
      <c r="LKW55" s="566"/>
      <c r="LKX55" s="560"/>
      <c r="LKY55" s="561"/>
      <c r="LKZ55" s="562"/>
      <c r="LLA55" s="563"/>
      <c r="LLB55" s="564"/>
      <c r="LLC55" s="565"/>
      <c r="LLD55" s="566"/>
      <c r="LLE55" s="560"/>
      <c r="LLF55" s="561"/>
      <c r="LLG55" s="562"/>
      <c r="LLH55" s="563"/>
      <c r="LLI55" s="564"/>
      <c r="LLJ55" s="565"/>
      <c r="LLK55" s="566"/>
      <c r="LLL55" s="560"/>
      <c r="LLM55" s="561"/>
      <c r="LLN55" s="562"/>
      <c r="LLO55" s="563"/>
      <c r="LLP55" s="564"/>
      <c r="LLQ55" s="565"/>
      <c r="LLR55" s="566"/>
      <c r="LLS55" s="560"/>
      <c r="LLT55" s="561"/>
      <c r="LLU55" s="562"/>
      <c r="LLV55" s="563"/>
      <c r="LLW55" s="564"/>
      <c r="LLX55" s="565"/>
      <c r="LLY55" s="566"/>
      <c r="LLZ55" s="560"/>
      <c r="LMA55" s="561"/>
      <c r="LMB55" s="562"/>
      <c r="LMC55" s="563"/>
      <c r="LMD55" s="564"/>
      <c r="LME55" s="565"/>
      <c r="LMF55" s="566"/>
      <c r="LMG55" s="560"/>
      <c r="LMH55" s="561"/>
      <c r="LMI55" s="562"/>
      <c r="LMJ55" s="563"/>
      <c r="LMK55" s="564"/>
      <c r="LML55" s="565"/>
      <c r="LMM55" s="566"/>
      <c r="LMN55" s="560"/>
      <c r="LMO55" s="561"/>
      <c r="LMP55" s="562"/>
      <c r="LMQ55" s="563"/>
      <c r="LMR55" s="564"/>
      <c r="LMS55" s="565"/>
      <c r="LMT55" s="566"/>
      <c r="LMU55" s="560"/>
      <c r="LMV55" s="561"/>
      <c r="LMW55" s="562"/>
      <c r="LMX55" s="563"/>
      <c r="LMY55" s="564"/>
      <c r="LMZ55" s="565"/>
      <c r="LNA55" s="566"/>
      <c r="LNB55" s="560"/>
      <c r="LNC55" s="561"/>
      <c r="LND55" s="562"/>
      <c r="LNE55" s="563"/>
      <c r="LNF55" s="564"/>
      <c r="LNG55" s="565"/>
      <c r="LNH55" s="566"/>
      <c r="LNI55" s="560"/>
      <c r="LNJ55" s="561"/>
      <c r="LNK55" s="562"/>
      <c r="LNL55" s="563"/>
      <c r="LNM55" s="564"/>
      <c r="LNN55" s="565"/>
      <c r="LNO55" s="566"/>
      <c r="LNP55" s="560"/>
      <c r="LNQ55" s="561"/>
      <c r="LNR55" s="562"/>
      <c r="LNS55" s="563"/>
      <c r="LNT55" s="564"/>
      <c r="LNU55" s="565"/>
      <c r="LNV55" s="566"/>
      <c r="LNW55" s="560"/>
      <c r="LNX55" s="561"/>
      <c r="LNY55" s="562"/>
      <c r="LNZ55" s="563"/>
      <c r="LOA55" s="564"/>
      <c r="LOB55" s="565"/>
      <c r="LOC55" s="566"/>
      <c r="LOD55" s="560"/>
      <c r="LOE55" s="561"/>
      <c r="LOF55" s="562"/>
      <c r="LOG55" s="563"/>
      <c r="LOH55" s="564"/>
      <c r="LOI55" s="565"/>
      <c r="LOJ55" s="566"/>
      <c r="LOK55" s="560"/>
      <c r="LOL55" s="561"/>
      <c r="LOM55" s="562"/>
      <c r="LON55" s="563"/>
      <c r="LOO55" s="564"/>
      <c r="LOP55" s="565"/>
      <c r="LOQ55" s="566"/>
      <c r="LOR55" s="560"/>
      <c r="LOS55" s="561"/>
      <c r="LOT55" s="562"/>
      <c r="LOU55" s="563"/>
      <c r="LOV55" s="564"/>
      <c r="LOW55" s="565"/>
      <c r="LOX55" s="566"/>
      <c r="LOY55" s="560"/>
      <c r="LOZ55" s="561"/>
      <c r="LPA55" s="562"/>
      <c r="LPB55" s="563"/>
      <c r="LPC55" s="564"/>
      <c r="LPD55" s="565"/>
      <c r="LPE55" s="566"/>
      <c r="LPF55" s="560"/>
      <c r="LPG55" s="561"/>
      <c r="LPH55" s="562"/>
      <c r="LPI55" s="563"/>
      <c r="LPJ55" s="564"/>
      <c r="LPK55" s="565"/>
      <c r="LPL55" s="566"/>
      <c r="LPM55" s="560"/>
      <c r="LPN55" s="561"/>
      <c r="LPO55" s="562"/>
      <c r="LPP55" s="563"/>
      <c r="LPQ55" s="564"/>
      <c r="LPR55" s="565"/>
      <c r="LPS55" s="566"/>
      <c r="LPT55" s="560"/>
      <c r="LPU55" s="561"/>
      <c r="LPV55" s="562"/>
      <c r="LPW55" s="563"/>
      <c r="LPX55" s="564"/>
      <c r="LPY55" s="565"/>
      <c r="LPZ55" s="566"/>
      <c r="LQA55" s="560"/>
      <c r="LQB55" s="561"/>
      <c r="LQC55" s="562"/>
      <c r="LQD55" s="563"/>
      <c r="LQE55" s="564"/>
      <c r="LQF55" s="565"/>
      <c r="LQG55" s="566"/>
      <c r="LQH55" s="560"/>
      <c r="LQI55" s="561"/>
      <c r="LQJ55" s="562"/>
      <c r="LQK55" s="563"/>
      <c r="LQL55" s="564"/>
      <c r="LQM55" s="565"/>
      <c r="LQN55" s="566"/>
      <c r="LQO55" s="560"/>
      <c r="LQP55" s="561"/>
      <c r="LQQ55" s="562"/>
      <c r="LQR55" s="563"/>
      <c r="LQS55" s="564"/>
      <c r="LQT55" s="565"/>
      <c r="LQU55" s="566"/>
      <c r="LQV55" s="560"/>
      <c r="LQW55" s="561"/>
      <c r="LQX55" s="562"/>
      <c r="LQY55" s="563"/>
      <c r="LQZ55" s="564"/>
      <c r="LRA55" s="565"/>
      <c r="LRB55" s="566"/>
      <c r="LRC55" s="560"/>
      <c r="LRD55" s="561"/>
      <c r="LRE55" s="562"/>
      <c r="LRF55" s="563"/>
      <c r="LRG55" s="564"/>
      <c r="LRH55" s="565"/>
      <c r="LRI55" s="566"/>
      <c r="LRJ55" s="560"/>
      <c r="LRK55" s="561"/>
      <c r="LRL55" s="562"/>
      <c r="LRM55" s="563"/>
      <c r="LRN55" s="564"/>
      <c r="LRO55" s="565"/>
      <c r="LRP55" s="566"/>
      <c r="LRQ55" s="560"/>
      <c r="LRR55" s="561"/>
      <c r="LRS55" s="562"/>
      <c r="LRT55" s="563"/>
      <c r="LRU55" s="564"/>
      <c r="LRV55" s="565"/>
      <c r="LRW55" s="566"/>
      <c r="LRX55" s="560"/>
      <c r="LRY55" s="561"/>
      <c r="LRZ55" s="562"/>
      <c r="LSA55" s="563"/>
      <c r="LSB55" s="564"/>
      <c r="LSC55" s="565"/>
      <c r="LSD55" s="566"/>
      <c r="LSE55" s="560"/>
      <c r="LSF55" s="561"/>
      <c r="LSG55" s="562"/>
      <c r="LSH55" s="563"/>
      <c r="LSI55" s="564"/>
      <c r="LSJ55" s="565"/>
      <c r="LSK55" s="566"/>
      <c r="LSL55" s="560"/>
      <c r="LSM55" s="561"/>
      <c r="LSN55" s="562"/>
      <c r="LSO55" s="563"/>
      <c r="LSP55" s="564"/>
      <c r="LSQ55" s="565"/>
      <c r="LSR55" s="566"/>
      <c r="LSS55" s="560"/>
      <c r="LST55" s="561"/>
      <c r="LSU55" s="562"/>
      <c r="LSV55" s="563"/>
      <c r="LSW55" s="564"/>
      <c r="LSX55" s="565"/>
      <c r="LSY55" s="566"/>
      <c r="LSZ55" s="560"/>
      <c r="LTA55" s="561"/>
      <c r="LTB55" s="562"/>
      <c r="LTC55" s="563"/>
      <c r="LTD55" s="564"/>
      <c r="LTE55" s="565"/>
      <c r="LTF55" s="566"/>
      <c r="LTG55" s="560"/>
      <c r="LTH55" s="561"/>
      <c r="LTI55" s="562"/>
      <c r="LTJ55" s="563"/>
      <c r="LTK55" s="564"/>
      <c r="LTL55" s="565"/>
      <c r="LTM55" s="566"/>
      <c r="LTN55" s="560"/>
      <c r="LTO55" s="561"/>
      <c r="LTP55" s="562"/>
      <c r="LTQ55" s="563"/>
      <c r="LTR55" s="564"/>
      <c r="LTS55" s="565"/>
      <c r="LTT55" s="566"/>
      <c r="LTU55" s="560"/>
      <c r="LTV55" s="561"/>
      <c r="LTW55" s="562"/>
      <c r="LTX55" s="563"/>
      <c r="LTY55" s="564"/>
      <c r="LTZ55" s="565"/>
      <c r="LUA55" s="566"/>
      <c r="LUB55" s="560"/>
      <c r="LUC55" s="561"/>
      <c r="LUD55" s="562"/>
      <c r="LUE55" s="563"/>
      <c r="LUF55" s="564"/>
      <c r="LUG55" s="565"/>
      <c r="LUH55" s="566"/>
      <c r="LUI55" s="560"/>
      <c r="LUJ55" s="561"/>
      <c r="LUK55" s="562"/>
      <c r="LUL55" s="563"/>
      <c r="LUM55" s="564"/>
      <c r="LUN55" s="565"/>
      <c r="LUO55" s="566"/>
      <c r="LUP55" s="560"/>
      <c r="LUQ55" s="561"/>
      <c r="LUR55" s="562"/>
      <c r="LUS55" s="563"/>
      <c r="LUT55" s="564"/>
      <c r="LUU55" s="565"/>
      <c r="LUV55" s="566"/>
      <c r="LUW55" s="560"/>
      <c r="LUX55" s="561"/>
      <c r="LUY55" s="562"/>
      <c r="LUZ55" s="563"/>
      <c r="LVA55" s="564"/>
      <c r="LVB55" s="565"/>
      <c r="LVC55" s="566"/>
      <c r="LVD55" s="560"/>
      <c r="LVE55" s="561"/>
      <c r="LVF55" s="562"/>
      <c r="LVG55" s="563"/>
      <c r="LVH55" s="564"/>
      <c r="LVI55" s="565"/>
      <c r="LVJ55" s="566"/>
      <c r="LVK55" s="560"/>
      <c r="LVL55" s="561"/>
      <c r="LVM55" s="562"/>
      <c r="LVN55" s="563"/>
      <c r="LVO55" s="564"/>
      <c r="LVP55" s="565"/>
      <c r="LVQ55" s="566"/>
      <c r="LVR55" s="560"/>
      <c r="LVS55" s="561"/>
      <c r="LVT55" s="562"/>
      <c r="LVU55" s="563"/>
      <c r="LVV55" s="564"/>
      <c r="LVW55" s="565"/>
      <c r="LVX55" s="566"/>
      <c r="LVY55" s="560"/>
      <c r="LVZ55" s="561"/>
      <c r="LWA55" s="562"/>
      <c r="LWB55" s="563"/>
      <c r="LWC55" s="564"/>
      <c r="LWD55" s="565"/>
      <c r="LWE55" s="566"/>
      <c r="LWF55" s="560"/>
      <c r="LWG55" s="561"/>
      <c r="LWH55" s="562"/>
      <c r="LWI55" s="563"/>
      <c r="LWJ55" s="564"/>
      <c r="LWK55" s="565"/>
      <c r="LWL55" s="566"/>
      <c r="LWM55" s="560"/>
      <c r="LWN55" s="561"/>
      <c r="LWO55" s="562"/>
      <c r="LWP55" s="563"/>
      <c r="LWQ55" s="564"/>
      <c r="LWR55" s="565"/>
      <c r="LWS55" s="566"/>
      <c r="LWT55" s="560"/>
      <c r="LWU55" s="561"/>
      <c r="LWV55" s="562"/>
      <c r="LWW55" s="563"/>
      <c r="LWX55" s="564"/>
      <c r="LWY55" s="565"/>
      <c r="LWZ55" s="566"/>
      <c r="LXA55" s="560"/>
      <c r="LXB55" s="561"/>
      <c r="LXC55" s="562"/>
      <c r="LXD55" s="563"/>
      <c r="LXE55" s="564"/>
      <c r="LXF55" s="565"/>
      <c r="LXG55" s="566"/>
      <c r="LXH55" s="560"/>
      <c r="LXI55" s="561"/>
      <c r="LXJ55" s="562"/>
      <c r="LXK55" s="563"/>
      <c r="LXL55" s="564"/>
      <c r="LXM55" s="565"/>
      <c r="LXN55" s="566"/>
      <c r="LXO55" s="560"/>
      <c r="LXP55" s="561"/>
      <c r="LXQ55" s="562"/>
      <c r="LXR55" s="563"/>
      <c r="LXS55" s="564"/>
      <c r="LXT55" s="565"/>
      <c r="LXU55" s="566"/>
      <c r="LXV55" s="560"/>
      <c r="LXW55" s="561"/>
      <c r="LXX55" s="562"/>
      <c r="LXY55" s="563"/>
      <c r="LXZ55" s="564"/>
      <c r="LYA55" s="565"/>
      <c r="LYB55" s="566"/>
      <c r="LYC55" s="560"/>
      <c r="LYD55" s="561"/>
      <c r="LYE55" s="562"/>
      <c r="LYF55" s="563"/>
      <c r="LYG55" s="564"/>
      <c r="LYH55" s="565"/>
      <c r="LYI55" s="566"/>
      <c r="LYJ55" s="560"/>
      <c r="LYK55" s="561"/>
      <c r="LYL55" s="562"/>
      <c r="LYM55" s="563"/>
      <c r="LYN55" s="564"/>
      <c r="LYO55" s="565"/>
      <c r="LYP55" s="566"/>
      <c r="LYQ55" s="560"/>
      <c r="LYR55" s="561"/>
      <c r="LYS55" s="562"/>
      <c r="LYT55" s="563"/>
      <c r="LYU55" s="564"/>
      <c r="LYV55" s="565"/>
      <c r="LYW55" s="566"/>
      <c r="LYX55" s="560"/>
      <c r="LYY55" s="561"/>
      <c r="LYZ55" s="562"/>
      <c r="LZA55" s="563"/>
      <c r="LZB55" s="564"/>
      <c r="LZC55" s="565"/>
      <c r="LZD55" s="566"/>
      <c r="LZE55" s="560"/>
      <c r="LZF55" s="561"/>
      <c r="LZG55" s="562"/>
      <c r="LZH55" s="563"/>
      <c r="LZI55" s="564"/>
      <c r="LZJ55" s="565"/>
      <c r="LZK55" s="566"/>
      <c r="LZL55" s="560"/>
      <c r="LZM55" s="561"/>
      <c r="LZN55" s="562"/>
      <c r="LZO55" s="563"/>
      <c r="LZP55" s="564"/>
      <c r="LZQ55" s="565"/>
      <c r="LZR55" s="566"/>
      <c r="LZS55" s="560"/>
      <c r="LZT55" s="561"/>
      <c r="LZU55" s="562"/>
      <c r="LZV55" s="563"/>
      <c r="LZW55" s="564"/>
      <c r="LZX55" s="565"/>
      <c r="LZY55" s="566"/>
      <c r="LZZ55" s="560"/>
      <c r="MAA55" s="561"/>
      <c r="MAB55" s="562"/>
      <c r="MAC55" s="563"/>
      <c r="MAD55" s="564"/>
      <c r="MAE55" s="565"/>
      <c r="MAF55" s="566"/>
      <c r="MAG55" s="560"/>
      <c r="MAH55" s="561"/>
      <c r="MAI55" s="562"/>
      <c r="MAJ55" s="563"/>
      <c r="MAK55" s="564"/>
      <c r="MAL55" s="565"/>
      <c r="MAM55" s="566"/>
      <c r="MAN55" s="560"/>
      <c r="MAO55" s="561"/>
      <c r="MAP55" s="562"/>
      <c r="MAQ55" s="563"/>
      <c r="MAR55" s="564"/>
      <c r="MAS55" s="565"/>
      <c r="MAT55" s="566"/>
      <c r="MAU55" s="560"/>
      <c r="MAV55" s="561"/>
      <c r="MAW55" s="562"/>
      <c r="MAX55" s="563"/>
      <c r="MAY55" s="564"/>
      <c r="MAZ55" s="565"/>
      <c r="MBA55" s="566"/>
      <c r="MBB55" s="560"/>
      <c r="MBC55" s="561"/>
      <c r="MBD55" s="562"/>
      <c r="MBE55" s="563"/>
      <c r="MBF55" s="564"/>
      <c r="MBG55" s="565"/>
      <c r="MBH55" s="566"/>
      <c r="MBI55" s="560"/>
      <c r="MBJ55" s="561"/>
      <c r="MBK55" s="562"/>
      <c r="MBL55" s="563"/>
      <c r="MBM55" s="564"/>
      <c r="MBN55" s="565"/>
      <c r="MBO55" s="566"/>
      <c r="MBP55" s="560"/>
      <c r="MBQ55" s="561"/>
      <c r="MBR55" s="562"/>
      <c r="MBS55" s="563"/>
      <c r="MBT55" s="564"/>
      <c r="MBU55" s="565"/>
      <c r="MBV55" s="566"/>
      <c r="MBW55" s="560"/>
      <c r="MBX55" s="561"/>
      <c r="MBY55" s="562"/>
      <c r="MBZ55" s="563"/>
      <c r="MCA55" s="564"/>
      <c r="MCB55" s="565"/>
      <c r="MCC55" s="566"/>
      <c r="MCD55" s="560"/>
      <c r="MCE55" s="561"/>
      <c r="MCF55" s="562"/>
      <c r="MCG55" s="563"/>
      <c r="MCH55" s="564"/>
      <c r="MCI55" s="565"/>
      <c r="MCJ55" s="566"/>
      <c r="MCK55" s="560"/>
      <c r="MCL55" s="561"/>
      <c r="MCM55" s="562"/>
      <c r="MCN55" s="563"/>
      <c r="MCO55" s="564"/>
      <c r="MCP55" s="565"/>
      <c r="MCQ55" s="566"/>
      <c r="MCR55" s="560"/>
      <c r="MCS55" s="561"/>
      <c r="MCT55" s="562"/>
      <c r="MCU55" s="563"/>
      <c r="MCV55" s="564"/>
      <c r="MCW55" s="565"/>
      <c r="MCX55" s="566"/>
      <c r="MCY55" s="560"/>
      <c r="MCZ55" s="561"/>
      <c r="MDA55" s="562"/>
      <c r="MDB55" s="563"/>
      <c r="MDC55" s="564"/>
      <c r="MDD55" s="565"/>
      <c r="MDE55" s="566"/>
      <c r="MDF55" s="560"/>
      <c r="MDG55" s="561"/>
      <c r="MDH55" s="562"/>
      <c r="MDI55" s="563"/>
      <c r="MDJ55" s="564"/>
      <c r="MDK55" s="565"/>
      <c r="MDL55" s="566"/>
      <c r="MDM55" s="560"/>
      <c r="MDN55" s="561"/>
      <c r="MDO55" s="562"/>
      <c r="MDP55" s="563"/>
      <c r="MDQ55" s="564"/>
      <c r="MDR55" s="565"/>
      <c r="MDS55" s="566"/>
      <c r="MDT55" s="560"/>
      <c r="MDU55" s="561"/>
      <c r="MDV55" s="562"/>
      <c r="MDW55" s="563"/>
      <c r="MDX55" s="564"/>
      <c r="MDY55" s="565"/>
      <c r="MDZ55" s="566"/>
      <c r="MEA55" s="560"/>
      <c r="MEB55" s="561"/>
      <c r="MEC55" s="562"/>
      <c r="MED55" s="563"/>
      <c r="MEE55" s="564"/>
      <c r="MEF55" s="565"/>
      <c r="MEG55" s="566"/>
      <c r="MEH55" s="560"/>
      <c r="MEI55" s="561"/>
      <c r="MEJ55" s="562"/>
      <c r="MEK55" s="563"/>
      <c r="MEL55" s="564"/>
      <c r="MEM55" s="565"/>
      <c r="MEN55" s="566"/>
      <c r="MEO55" s="560"/>
      <c r="MEP55" s="561"/>
      <c r="MEQ55" s="562"/>
      <c r="MER55" s="563"/>
      <c r="MES55" s="564"/>
      <c r="MET55" s="565"/>
      <c r="MEU55" s="566"/>
      <c r="MEV55" s="560"/>
      <c r="MEW55" s="561"/>
      <c r="MEX55" s="562"/>
      <c r="MEY55" s="563"/>
      <c r="MEZ55" s="564"/>
      <c r="MFA55" s="565"/>
      <c r="MFB55" s="566"/>
      <c r="MFC55" s="560"/>
      <c r="MFD55" s="561"/>
      <c r="MFE55" s="562"/>
      <c r="MFF55" s="563"/>
      <c r="MFG55" s="564"/>
      <c r="MFH55" s="565"/>
      <c r="MFI55" s="566"/>
      <c r="MFJ55" s="560"/>
      <c r="MFK55" s="561"/>
      <c r="MFL55" s="562"/>
      <c r="MFM55" s="563"/>
      <c r="MFN55" s="564"/>
      <c r="MFO55" s="565"/>
      <c r="MFP55" s="566"/>
      <c r="MFQ55" s="560"/>
      <c r="MFR55" s="561"/>
      <c r="MFS55" s="562"/>
      <c r="MFT55" s="563"/>
      <c r="MFU55" s="564"/>
      <c r="MFV55" s="565"/>
      <c r="MFW55" s="566"/>
      <c r="MFX55" s="560"/>
      <c r="MFY55" s="561"/>
      <c r="MFZ55" s="562"/>
      <c r="MGA55" s="563"/>
      <c r="MGB55" s="564"/>
      <c r="MGC55" s="565"/>
      <c r="MGD55" s="566"/>
      <c r="MGE55" s="560"/>
      <c r="MGF55" s="561"/>
      <c r="MGG55" s="562"/>
      <c r="MGH55" s="563"/>
      <c r="MGI55" s="564"/>
      <c r="MGJ55" s="565"/>
      <c r="MGK55" s="566"/>
      <c r="MGL55" s="560"/>
      <c r="MGM55" s="561"/>
      <c r="MGN55" s="562"/>
      <c r="MGO55" s="563"/>
      <c r="MGP55" s="564"/>
      <c r="MGQ55" s="565"/>
      <c r="MGR55" s="566"/>
      <c r="MGS55" s="560"/>
      <c r="MGT55" s="561"/>
      <c r="MGU55" s="562"/>
      <c r="MGV55" s="563"/>
      <c r="MGW55" s="564"/>
      <c r="MGX55" s="565"/>
      <c r="MGY55" s="566"/>
      <c r="MGZ55" s="560"/>
      <c r="MHA55" s="561"/>
      <c r="MHB55" s="562"/>
      <c r="MHC55" s="563"/>
      <c r="MHD55" s="564"/>
      <c r="MHE55" s="565"/>
      <c r="MHF55" s="566"/>
      <c r="MHG55" s="560"/>
      <c r="MHH55" s="561"/>
      <c r="MHI55" s="562"/>
      <c r="MHJ55" s="563"/>
      <c r="MHK55" s="564"/>
      <c r="MHL55" s="565"/>
      <c r="MHM55" s="566"/>
      <c r="MHN55" s="560"/>
      <c r="MHO55" s="561"/>
      <c r="MHP55" s="562"/>
      <c r="MHQ55" s="563"/>
      <c r="MHR55" s="564"/>
      <c r="MHS55" s="565"/>
      <c r="MHT55" s="566"/>
      <c r="MHU55" s="560"/>
      <c r="MHV55" s="561"/>
      <c r="MHW55" s="562"/>
      <c r="MHX55" s="563"/>
      <c r="MHY55" s="564"/>
      <c r="MHZ55" s="565"/>
      <c r="MIA55" s="566"/>
      <c r="MIB55" s="560"/>
      <c r="MIC55" s="561"/>
      <c r="MID55" s="562"/>
      <c r="MIE55" s="563"/>
      <c r="MIF55" s="564"/>
      <c r="MIG55" s="565"/>
      <c r="MIH55" s="566"/>
      <c r="MII55" s="560"/>
      <c r="MIJ55" s="561"/>
      <c r="MIK55" s="562"/>
      <c r="MIL55" s="563"/>
      <c r="MIM55" s="564"/>
      <c r="MIN55" s="565"/>
      <c r="MIO55" s="566"/>
      <c r="MIP55" s="560"/>
      <c r="MIQ55" s="561"/>
      <c r="MIR55" s="562"/>
      <c r="MIS55" s="563"/>
      <c r="MIT55" s="564"/>
      <c r="MIU55" s="565"/>
      <c r="MIV55" s="566"/>
      <c r="MIW55" s="560"/>
      <c r="MIX55" s="561"/>
      <c r="MIY55" s="562"/>
      <c r="MIZ55" s="563"/>
      <c r="MJA55" s="564"/>
      <c r="MJB55" s="565"/>
      <c r="MJC55" s="566"/>
      <c r="MJD55" s="560"/>
      <c r="MJE55" s="561"/>
      <c r="MJF55" s="562"/>
      <c r="MJG55" s="563"/>
      <c r="MJH55" s="564"/>
      <c r="MJI55" s="565"/>
      <c r="MJJ55" s="566"/>
      <c r="MJK55" s="560"/>
      <c r="MJL55" s="561"/>
      <c r="MJM55" s="562"/>
      <c r="MJN55" s="563"/>
      <c r="MJO55" s="564"/>
      <c r="MJP55" s="565"/>
      <c r="MJQ55" s="566"/>
      <c r="MJR55" s="560"/>
      <c r="MJS55" s="561"/>
      <c r="MJT55" s="562"/>
      <c r="MJU55" s="563"/>
      <c r="MJV55" s="564"/>
      <c r="MJW55" s="565"/>
      <c r="MJX55" s="566"/>
      <c r="MJY55" s="560"/>
      <c r="MJZ55" s="561"/>
      <c r="MKA55" s="562"/>
      <c r="MKB55" s="563"/>
      <c r="MKC55" s="564"/>
      <c r="MKD55" s="565"/>
      <c r="MKE55" s="566"/>
      <c r="MKF55" s="560"/>
      <c r="MKG55" s="561"/>
      <c r="MKH55" s="562"/>
      <c r="MKI55" s="563"/>
      <c r="MKJ55" s="564"/>
      <c r="MKK55" s="565"/>
      <c r="MKL55" s="566"/>
      <c r="MKM55" s="560"/>
      <c r="MKN55" s="561"/>
      <c r="MKO55" s="562"/>
      <c r="MKP55" s="563"/>
      <c r="MKQ55" s="564"/>
      <c r="MKR55" s="565"/>
      <c r="MKS55" s="566"/>
      <c r="MKT55" s="560"/>
      <c r="MKU55" s="561"/>
      <c r="MKV55" s="562"/>
      <c r="MKW55" s="563"/>
      <c r="MKX55" s="564"/>
      <c r="MKY55" s="565"/>
      <c r="MKZ55" s="566"/>
      <c r="MLA55" s="560"/>
      <c r="MLB55" s="561"/>
      <c r="MLC55" s="562"/>
      <c r="MLD55" s="563"/>
      <c r="MLE55" s="564"/>
      <c r="MLF55" s="565"/>
      <c r="MLG55" s="566"/>
      <c r="MLH55" s="560"/>
      <c r="MLI55" s="561"/>
      <c r="MLJ55" s="562"/>
      <c r="MLK55" s="563"/>
      <c r="MLL55" s="564"/>
      <c r="MLM55" s="565"/>
      <c r="MLN55" s="566"/>
      <c r="MLO55" s="560"/>
      <c r="MLP55" s="561"/>
      <c r="MLQ55" s="562"/>
      <c r="MLR55" s="563"/>
      <c r="MLS55" s="564"/>
      <c r="MLT55" s="565"/>
      <c r="MLU55" s="566"/>
      <c r="MLV55" s="560"/>
      <c r="MLW55" s="561"/>
      <c r="MLX55" s="562"/>
      <c r="MLY55" s="563"/>
      <c r="MLZ55" s="564"/>
      <c r="MMA55" s="565"/>
      <c r="MMB55" s="566"/>
      <c r="MMC55" s="560"/>
      <c r="MMD55" s="561"/>
      <c r="MME55" s="562"/>
      <c r="MMF55" s="563"/>
      <c r="MMG55" s="564"/>
      <c r="MMH55" s="565"/>
      <c r="MMI55" s="566"/>
      <c r="MMJ55" s="560"/>
      <c r="MMK55" s="561"/>
      <c r="MML55" s="562"/>
      <c r="MMM55" s="563"/>
      <c r="MMN55" s="564"/>
      <c r="MMO55" s="565"/>
      <c r="MMP55" s="566"/>
      <c r="MMQ55" s="560"/>
      <c r="MMR55" s="561"/>
      <c r="MMS55" s="562"/>
      <c r="MMT55" s="563"/>
      <c r="MMU55" s="564"/>
      <c r="MMV55" s="565"/>
      <c r="MMW55" s="566"/>
      <c r="MMX55" s="560"/>
      <c r="MMY55" s="561"/>
      <c r="MMZ55" s="562"/>
      <c r="MNA55" s="563"/>
      <c r="MNB55" s="564"/>
      <c r="MNC55" s="565"/>
      <c r="MND55" s="566"/>
      <c r="MNE55" s="560"/>
      <c r="MNF55" s="561"/>
      <c r="MNG55" s="562"/>
      <c r="MNH55" s="563"/>
      <c r="MNI55" s="564"/>
      <c r="MNJ55" s="565"/>
      <c r="MNK55" s="566"/>
      <c r="MNL55" s="560"/>
      <c r="MNM55" s="561"/>
      <c r="MNN55" s="562"/>
      <c r="MNO55" s="563"/>
      <c r="MNP55" s="564"/>
      <c r="MNQ55" s="565"/>
      <c r="MNR55" s="566"/>
      <c r="MNS55" s="560"/>
      <c r="MNT55" s="561"/>
      <c r="MNU55" s="562"/>
      <c r="MNV55" s="563"/>
      <c r="MNW55" s="564"/>
      <c r="MNX55" s="565"/>
      <c r="MNY55" s="566"/>
      <c r="MNZ55" s="560"/>
      <c r="MOA55" s="561"/>
      <c r="MOB55" s="562"/>
      <c r="MOC55" s="563"/>
      <c r="MOD55" s="564"/>
      <c r="MOE55" s="565"/>
      <c r="MOF55" s="566"/>
      <c r="MOG55" s="560"/>
      <c r="MOH55" s="561"/>
      <c r="MOI55" s="562"/>
      <c r="MOJ55" s="563"/>
      <c r="MOK55" s="564"/>
      <c r="MOL55" s="565"/>
      <c r="MOM55" s="566"/>
      <c r="MON55" s="560"/>
      <c r="MOO55" s="561"/>
      <c r="MOP55" s="562"/>
      <c r="MOQ55" s="563"/>
      <c r="MOR55" s="564"/>
      <c r="MOS55" s="565"/>
      <c r="MOT55" s="566"/>
      <c r="MOU55" s="560"/>
      <c r="MOV55" s="561"/>
      <c r="MOW55" s="562"/>
      <c r="MOX55" s="563"/>
      <c r="MOY55" s="564"/>
      <c r="MOZ55" s="565"/>
      <c r="MPA55" s="566"/>
      <c r="MPB55" s="560"/>
      <c r="MPC55" s="561"/>
      <c r="MPD55" s="562"/>
      <c r="MPE55" s="563"/>
      <c r="MPF55" s="564"/>
      <c r="MPG55" s="565"/>
      <c r="MPH55" s="566"/>
      <c r="MPI55" s="560"/>
      <c r="MPJ55" s="561"/>
      <c r="MPK55" s="562"/>
      <c r="MPL55" s="563"/>
      <c r="MPM55" s="564"/>
      <c r="MPN55" s="565"/>
      <c r="MPO55" s="566"/>
      <c r="MPP55" s="560"/>
      <c r="MPQ55" s="561"/>
      <c r="MPR55" s="562"/>
      <c r="MPS55" s="563"/>
      <c r="MPT55" s="564"/>
      <c r="MPU55" s="565"/>
      <c r="MPV55" s="566"/>
      <c r="MPW55" s="560"/>
      <c r="MPX55" s="561"/>
      <c r="MPY55" s="562"/>
      <c r="MPZ55" s="563"/>
      <c r="MQA55" s="564"/>
      <c r="MQB55" s="565"/>
      <c r="MQC55" s="566"/>
      <c r="MQD55" s="560"/>
      <c r="MQE55" s="561"/>
      <c r="MQF55" s="562"/>
      <c r="MQG55" s="563"/>
      <c r="MQH55" s="564"/>
      <c r="MQI55" s="565"/>
      <c r="MQJ55" s="566"/>
      <c r="MQK55" s="560"/>
      <c r="MQL55" s="561"/>
      <c r="MQM55" s="562"/>
      <c r="MQN55" s="563"/>
      <c r="MQO55" s="564"/>
      <c r="MQP55" s="565"/>
      <c r="MQQ55" s="566"/>
      <c r="MQR55" s="560"/>
      <c r="MQS55" s="561"/>
      <c r="MQT55" s="562"/>
      <c r="MQU55" s="563"/>
      <c r="MQV55" s="564"/>
      <c r="MQW55" s="565"/>
      <c r="MQX55" s="566"/>
      <c r="MQY55" s="560"/>
      <c r="MQZ55" s="561"/>
      <c r="MRA55" s="562"/>
      <c r="MRB55" s="563"/>
      <c r="MRC55" s="564"/>
      <c r="MRD55" s="565"/>
      <c r="MRE55" s="566"/>
      <c r="MRF55" s="560"/>
      <c r="MRG55" s="561"/>
      <c r="MRH55" s="562"/>
      <c r="MRI55" s="563"/>
      <c r="MRJ55" s="564"/>
      <c r="MRK55" s="565"/>
      <c r="MRL55" s="566"/>
      <c r="MRM55" s="560"/>
      <c r="MRN55" s="561"/>
      <c r="MRO55" s="562"/>
      <c r="MRP55" s="563"/>
      <c r="MRQ55" s="564"/>
      <c r="MRR55" s="565"/>
      <c r="MRS55" s="566"/>
      <c r="MRT55" s="560"/>
      <c r="MRU55" s="561"/>
      <c r="MRV55" s="562"/>
      <c r="MRW55" s="563"/>
      <c r="MRX55" s="564"/>
      <c r="MRY55" s="565"/>
      <c r="MRZ55" s="566"/>
      <c r="MSA55" s="560"/>
      <c r="MSB55" s="561"/>
      <c r="MSC55" s="562"/>
      <c r="MSD55" s="563"/>
      <c r="MSE55" s="564"/>
      <c r="MSF55" s="565"/>
      <c r="MSG55" s="566"/>
      <c r="MSH55" s="560"/>
      <c r="MSI55" s="561"/>
      <c r="MSJ55" s="562"/>
      <c r="MSK55" s="563"/>
      <c r="MSL55" s="564"/>
      <c r="MSM55" s="565"/>
      <c r="MSN55" s="566"/>
      <c r="MSO55" s="560"/>
      <c r="MSP55" s="561"/>
      <c r="MSQ55" s="562"/>
      <c r="MSR55" s="563"/>
      <c r="MSS55" s="564"/>
      <c r="MST55" s="565"/>
      <c r="MSU55" s="566"/>
      <c r="MSV55" s="560"/>
      <c r="MSW55" s="561"/>
      <c r="MSX55" s="562"/>
      <c r="MSY55" s="563"/>
      <c r="MSZ55" s="564"/>
      <c r="MTA55" s="565"/>
      <c r="MTB55" s="566"/>
      <c r="MTC55" s="560"/>
      <c r="MTD55" s="561"/>
      <c r="MTE55" s="562"/>
      <c r="MTF55" s="563"/>
      <c r="MTG55" s="564"/>
      <c r="MTH55" s="565"/>
      <c r="MTI55" s="566"/>
      <c r="MTJ55" s="560"/>
      <c r="MTK55" s="561"/>
      <c r="MTL55" s="562"/>
      <c r="MTM55" s="563"/>
      <c r="MTN55" s="564"/>
      <c r="MTO55" s="565"/>
      <c r="MTP55" s="566"/>
      <c r="MTQ55" s="560"/>
      <c r="MTR55" s="561"/>
      <c r="MTS55" s="562"/>
      <c r="MTT55" s="563"/>
      <c r="MTU55" s="564"/>
      <c r="MTV55" s="565"/>
      <c r="MTW55" s="566"/>
      <c r="MTX55" s="560"/>
      <c r="MTY55" s="561"/>
      <c r="MTZ55" s="562"/>
      <c r="MUA55" s="563"/>
      <c r="MUB55" s="564"/>
      <c r="MUC55" s="565"/>
      <c r="MUD55" s="566"/>
      <c r="MUE55" s="560"/>
      <c r="MUF55" s="561"/>
      <c r="MUG55" s="562"/>
      <c r="MUH55" s="563"/>
      <c r="MUI55" s="564"/>
      <c r="MUJ55" s="565"/>
      <c r="MUK55" s="566"/>
      <c r="MUL55" s="560"/>
      <c r="MUM55" s="561"/>
      <c r="MUN55" s="562"/>
      <c r="MUO55" s="563"/>
      <c r="MUP55" s="564"/>
      <c r="MUQ55" s="565"/>
      <c r="MUR55" s="566"/>
      <c r="MUS55" s="560"/>
      <c r="MUT55" s="561"/>
      <c r="MUU55" s="562"/>
      <c r="MUV55" s="563"/>
      <c r="MUW55" s="564"/>
      <c r="MUX55" s="565"/>
      <c r="MUY55" s="566"/>
      <c r="MUZ55" s="560"/>
      <c r="MVA55" s="561"/>
      <c r="MVB55" s="562"/>
      <c r="MVC55" s="563"/>
      <c r="MVD55" s="564"/>
      <c r="MVE55" s="565"/>
      <c r="MVF55" s="566"/>
      <c r="MVG55" s="560"/>
      <c r="MVH55" s="561"/>
      <c r="MVI55" s="562"/>
      <c r="MVJ55" s="563"/>
      <c r="MVK55" s="564"/>
      <c r="MVL55" s="565"/>
      <c r="MVM55" s="566"/>
      <c r="MVN55" s="560"/>
      <c r="MVO55" s="561"/>
      <c r="MVP55" s="562"/>
      <c r="MVQ55" s="563"/>
      <c r="MVR55" s="564"/>
      <c r="MVS55" s="565"/>
      <c r="MVT55" s="566"/>
      <c r="MVU55" s="560"/>
      <c r="MVV55" s="561"/>
      <c r="MVW55" s="562"/>
      <c r="MVX55" s="563"/>
      <c r="MVY55" s="564"/>
      <c r="MVZ55" s="565"/>
      <c r="MWA55" s="566"/>
      <c r="MWB55" s="560"/>
      <c r="MWC55" s="561"/>
      <c r="MWD55" s="562"/>
      <c r="MWE55" s="563"/>
      <c r="MWF55" s="564"/>
      <c r="MWG55" s="565"/>
      <c r="MWH55" s="566"/>
      <c r="MWI55" s="560"/>
      <c r="MWJ55" s="561"/>
      <c r="MWK55" s="562"/>
      <c r="MWL55" s="563"/>
      <c r="MWM55" s="564"/>
      <c r="MWN55" s="565"/>
      <c r="MWO55" s="566"/>
      <c r="MWP55" s="560"/>
      <c r="MWQ55" s="561"/>
      <c r="MWR55" s="562"/>
      <c r="MWS55" s="563"/>
      <c r="MWT55" s="564"/>
      <c r="MWU55" s="565"/>
      <c r="MWV55" s="566"/>
      <c r="MWW55" s="560"/>
      <c r="MWX55" s="561"/>
      <c r="MWY55" s="562"/>
      <c r="MWZ55" s="563"/>
      <c r="MXA55" s="564"/>
      <c r="MXB55" s="565"/>
      <c r="MXC55" s="566"/>
      <c r="MXD55" s="560"/>
      <c r="MXE55" s="561"/>
      <c r="MXF55" s="562"/>
      <c r="MXG55" s="563"/>
      <c r="MXH55" s="564"/>
      <c r="MXI55" s="565"/>
      <c r="MXJ55" s="566"/>
      <c r="MXK55" s="560"/>
      <c r="MXL55" s="561"/>
      <c r="MXM55" s="562"/>
      <c r="MXN55" s="563"/>
      <c r="MXO55" s="564"/>
      <c r="MXP55" s="565"/>
      <c r="MXQ55" s="566"/>
      <c r="MXR55" s="560"/>
      <c r="MXS55" s="561"/>
      <c r="MXT55" s="562"/>
      <c r="MXU55" s="563"/>
      <c r="MXV55" s="564"/>
      <c r="MXW55" s="565"/>
      <c r="MXX55" s="566"/>
      <c r="MXY55" s="560"/>
      <c r="MXZ55" s="561"/>
      <c r="MYA55" s="562"/>
      <c r="MYB55" s="563"/>
      <c r="MYC55" s="564"/>
      <c r="MYD55" s="565"/>
      <c r="MYE55" s="566"/>
      <c r="MYF55" s="560"/>
      <c r="MYG55" s="561"/>
      <c r="MYH55" s="562"/>
      <c r="MYI55" s="563"/>
      <c r="MYJ55" s="564"/>
      <c r="MYK55" s="565"/>
      <c r="MYL55" s="566"/>
      <c r="MYM55" s="560"/>
      <c r="MYN55" s="561"/>
      <c r="MYO55" s="562"/>
      <c r="MYP55" s="563"/>
      <c r="MYQ55" s="564"/>
      <c r="MYR55" s="565"/>
      <c r="MYS55" s="566"/>
      <c r="MYT55" s="560"/>
      <c r="MYU55" s="561"/>
      <c r="MYV55" s="562"/>
      <c r="MYW55" s="563"/>
      <c r="MYX55" s="564"/>
      <c r="MYY55" s="565"/>
      <c r="MYZ55" s="566"/>
      <c r="MZA55" s="560"/>
      <c r="MZB55" s="561"/>
      <c r="MZC55" s="562"/>
      <c r="MZD55" s="563"/>
      <c r="MZE55" s="564"/>
      <c r="MZF55" s="565"/>
      <c r="MZG55" s="566"/>
      <c r="MZH55" s="560"/>
      <c r="MZI55" s="561"/>
      <c r="MZJ55" s="562"/>
      <c r="MZK55" s="563"/>
      <c r="MZL55" s="564"/>
      <c r="MZM55" s="565"/>
      <c r="MZN55" s="566"/>
      <c r="MZO55" s="560"/>
      <c r="MZP55" s="561"/>
      <c r="MZQ55" s="562"/>
      <c r="MZR55" s="563"/>
      <c r="MZS55" s="564"/>
      <c r="MZT55" s="565"/>
      <c r="MZU55" s="566"/>
      <c r="MZV55" s="560"/>
      <c r="MZW55" s="561"/>
      <c r="MZX55" s="562"/>
      <c r="MZY55" s="563"/>
      <c r="MZZ55" s="564"/>
      <c r="NAA55" s="565"/>
      <c r="NAB55" s="566"/>
      <c r="NAC55" s="560"/>
      <c r="NAD55" s="561"/>
      <c r="NAE55" s="562"/>
      <c r="NAF55" s="563"/>
      <c r="NAG55" s="564"/>
      <c r="NAH55" s="565"/>
      <c r="NAI55" s="566"/>
      <c r="NAJ55" s="560"/>
      <c r="NAK55" s="561"/>
      <c r="NAL55" s="562"/>
      <c r="NAM55" s="563"/>
      <c r="NAN55" s="564"/>
      <c r="NAO55" s="565"/>
      <c r="NAP55" s="566"/>
      <c r="NAQ55" s="560"/>
      <c r="NAR55" s="561"/>
      <c r="NAS55" s="562"/>
      <c r="NAT55" s="563"/>
      <c r="NAU55" s="564"/>
      <c r="NAV55" s="565"/>
      <c r="NAW55" s="566"/>
      <c r="NAX55" s="560"/>
      <c r="NAY55" s="561"/>
      <c r="NAZ55" s="562"/>
      <c r="NBA55" s="563"/>
      <c r="NBB55" s="564"/>
      <c r="NBC55" s="565"/>
      <c r="NBD55" s="566"/>
      <c r="NBE55" s="560"/>
      <c r="NBF55" s="561"/>
      <c r="NBG55" s="562"/>
      <c r="NBH55" s="563"/>
      <c r="NBI55" s="564"/>
      <c r="NBJ55" s="565"/>
      <c r="NBK55" s="566"/>
      <c r="NBL55" s="560"/>
      <c r="NBM55" s="561"/>
      <c r="NBN55" s="562"/>
      <c r="NBO55" s="563"/>
      <c r="NBP55" s="564"/>
      <c r="NBQ55" s="565"/>
      <c r="NBR55" s="566"/>
      <c r="NBS55" s="560"/>
      <c r="NBT55" s="561"/>
      <c r="NBU55" s="562"/>
      <c r="NBV55" s="563"/>
      <c r="NBW55" s="564"/>
      <c r="NBX55" s="565"/>
      <c r="NBY55" s="566"/>
      <c r="NBZ55" s="560"/>
      <c r="NCA55" s="561"/>
      <c r="NCB55" s="562"/>
      <c r="NCC55" s="563"/>
      <c r="NCD55" s="564"/>
      <c r="NCE55" s="565"/>
      <c r="NCF55" s="566"/>
      <c r="NCG55" s="560"/>
      <c r="NCH55" s="561"/>
      <c r="NCI55" s="562"/>
      <c r="NCJ55" s="563"/>
      <c r="NCK55" s="564"/>
      <c r="NCL55" s="565"/>
      <c r="NCM55" s="566"/>
      <c r="NCN55" s="560"/>
      <c r="NCO55" s="561"/>
      <c r="NCP55" s="562"/>
      <c r="NCQ55" s="563"/>
      <c r="NCR55" s="564"/>
      <c r="NCS55" s="565"/>
      <c r="NCT55" s="566"/>
      <c r="NCU55" s="560"/>
      <c r="NCV55" s="561"/>
      <c r="NCW55" s="562"/>
      <c r="NCX55" s="563"/>
      <c r="NCY55" s="564"/>
      <c r="NCZ55" s="565"/>
      <c r="NDA55" s="566"/>
      <c r="NDB55" s="560"/>
      <c r="NDC55" s="561"/>
      <c r="NDD55" s="562"/>
      <c r="NDE55" s="563"/>
      <c r="NDF55" s="564"/>
      <c r="NDG55" s="565"/>
      <c r="NDH55" s="566"/>
      <c r="NDI55" s="560"/>
      <c r="NDJ55" s="561"/>
      <c r="NDK55" s="562"/>
      <c r="NDL55" s="563"/>
      <c r="NDM55" s="564"/>
      <c r="NDN55" s="565"/>
      <c r="NDO55" s="566"/>
      <c r="NDP55" s="560"/>
      <c r="NDQ55" s="561"/>
      <c r="NDR55" s="562"/>
      <c r="NDS55" s="563"/>
      <c r="NDT55" s="564"/>
      <c r="NDU55" s="565"/>
      <c r="NDV55" s="566"/>
      <c r="NDW55" s="560"/>
      <c r="NDX55" s="561"/>
      <c r="NDY55" s="562"/>
      <c r="NDZ55" s="563"/>
      <c r="NEA55" s="564"/>
      <c r="NEB55" s="565"/>
      <c r="NEC55" s="566"/>
      <c r="NED55" s="560"/>
      <c r="NEE55" s="561"/>
      <c r="NEF55" s="562"/>
      <c r="NEG55" s="563"/>
      <c r="NEH55" s="564"/>
      <c r="NEI55" s="565"/>
      <c r="NEJ55" s="566"/>
      <c r="NEK55" s="560"/>
      <c r="NEL55" s="561"/>
      <c r="NEM55" s="562"/>
      <c r="NEN55" s="563"/>
      <c r="NEO55" s="564"/>
      <c r="NEP55" s="565"/>
      <c r="NEQ55" s="566"/>
      <c r="NER55" s="560"/>
      <c r="NES55" s="561"/>
      <c r="NET55" s="562"/>
      <c r="NEU55" s="563"/>
      <c r="NEV55" s="564"/>
      <c r="NEW55" s="565"/>
      <c r="NEX55" s="566"/>
      <c r="NEY55" s="560"/>
      <c r="NEZ55" s="561"/>
      <c r="NFA55" s="562"/>
      <c r="NFB55" s="563"/>
      <c r="NFC55" s="564"/>
      <c r="NFD55" s="565"/>
      <c r="NFE55" s="566"/>
      <c r="NFF55" s="560"/>
      <c r="NFG55" s="561"/>
      <c r="NFH55" s="562"/>
      <c r="NFI55" s="563"/>
      <c r="NFJ55" s="564"/>
      <c r="NFK55" s="565"/>
      <c r="NFL55" s="566"/>
      <c r="NFM55" s="560"/>
      <c r="NFN55" s="561"/>
      <c r="NFO55" s="562"/>
      <c r="NFP55" s="563"/>
      <c r="NFQ55" s="564"/>
      <c r="NFR55" s="565"/>
      <c r="NFS55" s="566"/>
      <c r="NFT55" s="560"/>
      <c r="NFU55" s="561"/>
      <c r="NFV55" s="562"/>
      <c r="NFW55" s="563"/>
      <c r="NFX55" s="564"/>
      <c r="NFY55" s="565"/>
      <c r="NFZ55" s="566"/>
      <c r="NGA55" s="560"/>
      <c r="NGB55" s="561"/>
      <c r="NGC55" s="562"/>
      <c r="NGD55" s="563"/>
      <c r="NGE55" s="564"/>
      <c r="NGF55" s="565"/>
      <c r="NGG55" s="566"/>
      <c r="NGH55" s="560"/>
      <c r="NGI55" s="561"/>
      <c r="NGJ55" s="562"/>
      <c r="NGK55" s="563"/>
      <c r="NGL55" s="564"/>
      <c r="NGM55" s="565"/>
      <c r="NGN55" s="566"/>
      <c r="NGO55" s="560"/>
      <c r="NGP55" s="561"/>
      <c r="NGQ55" s="562"/>
      <c r="NGR55" s="563"/>
      <c r="NGS55" s="564"/>
      <c r="NGT55" s="565"/>
      <c r="NGU55" s="566"/>
      <c r="NGV55" s="560"/>
      <c r="NGW55" s="561"/>
      <c r="NGX55" s="562"/>
      <c r="NGY55" s="563"/>
      <c r="NGZ55" s="564"/>
      <c r="NHA55" s="565"/>
      <c r="NHB55" s="566"/>
      <c r="NHC55" s="560"/>
      <c r="NHD55" s="561"/>
      <c r="NHE55" s="562"/>
      <c r="NHF55" s="563"/>
      <c r="NHG55" s="564"/>
      <c r="NHH55" s="565"/>
      <c r="NHI55" s="566"/>
      <c r="NHJ55" s="560"/>
      <c r="NHK55" s="561"/>
      <c r="NHL55" s="562"/>
      <c r="NHM55" s="563"/>
      <c r="NHN55" s="564"/>
      <c r="NHO55" s="565"/>
      <c r="NHP55" s="566"/>
      <c r="NHQ55" s="560"/>
      <c r="NHR55" s="561"/>
      <c r="NHS55" s="562"/>
      <c r="NHT55" s="563"/>
      <c r="NHU55" s="564"/>
      <c r="NHV55" s="565"/>
      <c r="NHW55" s="566"/>
      <c r="NHX55" s="560"/>
      <c r="NHY55" s="561"/>
      <c r="NHZ55" s="562"/>
      <c r="NIA55" s="563"/>
      <c r="NIB55" s="564"/>
      <c r="NIC55" s="565"/>
      <c r="NID55" s="566"/>
      <c r="NIE55" s="560"/>
      <c r="NIF55" s="561"/>
      <c r="NIG55" s="562"/>
      <c r="NIH55" s="563"/>
      <c r="NII55" s="564"/>
      <c r="NIJ55" s="565"/>
      <c r="NIK55" s="566"/>
      <c r="NIL55" s="560"/>
      <c r="NIM55" s="561"/>
      <c r="NIN55" s="562"/>
      <c r="NIO55" s="563"/>
      <c r="NIP55" s="564"/>
      <c r="NIQ55" s="565"/>
      <c r="NIR55" s="566"/>
      <c r="NIS55" s="560"/>
      <c r="NIT55" s="561"/>
      <c r="NIU55" s="562"/>
      <c r="NIV55" s="563"/>
      <c r="NIW55" s="564"/>
      <c r="NIX55" s="565"/>
      <c r="NIY55" s="566"/>
      <c r="NIZ55" s="560"/>
      <c r="NJA55" s="561"/>
      <c r="NJB55" s="562"/>
      <c r="NJC55" s="563"/>
      <c r="NJD55" s="564"/>
      <c r="NJE55" s="565"/>
      <c r="NJF55" s="566"/>
      <c r="NJG55" s="560"/>
      <c r="NJH55" s="561"/>
      <c r="NJI55" s="562"/>
      <c r="NJJ55" s="563"/>
      <c r="NJK55" s="564"/>
      <c r="NJL55" s="565"/>
      <c r="NJM55" s="566"/>
      <c r="NJN55" s="560"/>
      <c r="NJO55" s="561"/>
      <c r="NJP55" s="562"/>
      <c r="NJQ55" s="563"/>
      <c r="NJR55" s="564"/>
      <c r="NJS55" s="565"/>
      <c r="NJT55" s="566"/>
      <c r="NJU55" s="560"/>
      <c r="NJV55" s="561"/>
      <c r="NJW55" s="562"/>
      <c r="NJX55" s="563"/>
      <c r="NJY55" s="564"/>
      <c r="NJZ55" s="565"/>
      <c r="NKA55" s="566"/>
      <c r="NKB55" s="560"/>
      <c r="NKC55" s="561"/>
      <c r="NKD55" s="562"/>
      <c r="NKE55" s="563"/>
      <c r="NKF55" s="564"/>
      <c r="NKG55" s="565"/>
      <c r="NKH55" s="566"/>
      <c r="NKI55" s="560"/>
      <c r="NKJ55" s="561"/>
      <c r="NKK55" s="562"/>
      <c r="NKL55" s="563"/>
      <c r="NKM55" s="564"/>
      <c r="NKN55" s="565"/>
      <c r="NKO55" s="566"/>
      <c r="NKP55" s="560"/>
      <c r="NKQ55" s="561"/>
      <c r="NKR55" s="562"/>
      <c r="NKS55" s="563"/>
      <c r="NKT55" s="564"/>
      <c r="NKU55" s="565"/>
      <c r="NKV55" s="566"/>
      <c r="NKW55" s="560"/>
      <c r="NKX55" s="561"/>
      <c r="NKY55" s="562"/>
      <c r="NKZ55" s="563"/>
      <c r="NLA55" s="564"/>
      <c r="NLB55" s="565"/>
      <c r="NLC55" s="566"/>
      <c r="NLD55" s="560"/>
      <c r="NLE55" s="561"/>
      <c r="NLF55" s="562"/>
      <c r="NLG55" s="563"/>
      <c r="NLH55" s="564"/>
      <c r="NLI55" s="565"/>
      <c r="NLJ55" s="566"/>
      <c r="NLK55" s="560"/>
      <c r="NLL55" s="561"/>
      <c r="NLM55" s="562"/>
      <c r="NLN55" s="563"/>
      <c r="NLO55" s="564"/>
      <c r="NLP55" s="565"/>
      <c r="NLQ55" s="566"/>
      <c r="NLR55" s="560"/>
      <c r="NLS55" s="561"/>
      <c r="NLT55" s="562"/>
      <c r="NLU55" s="563"/>
      <c r="NLV55" s="564"/>
      <c r="NLW55" s="565"/>
      <c r="NLX55" s="566"/>
      <c r="NLY55" s="560"/>
      <c r="NLZ55" s="561"/>
      <c r="NMA55" s="562"/>
      <c r="NMB55" s="563"/>
      <c r="NMC55" s="564"/>
      <c r="NMD55" s="565"/>
      <c r="NME55" s="566"/>
      <c r="NMF55" s="560"/>
      <c r="NMG55" s="561"/>
      <c r="NMH55" s="562"/>
      <c r="NMI55" s="563"/>
      <c r="NMJ55" s="564"/>
      <c r="NMK55" s="565"/>
      <c r="NML55" s="566"/>
      <c r="NMM55" s="560"/>
      <c r="NMN55" s="561"/>
      <c r="NMO55" s="562"/>
      <c r="NMP55" s="563"/>
      <c r="NMQ55" s="564"/>
      <c r="NMR55" s="565"/>
      <c r="NMS55" s="566"/>
      <c r="NMT55" s="560"/>
      <c r="NMU55" s="561"/>
      <c r="NMV55" s="562"/>
      <c r="NMW55" s="563"/>
      <c r="NMX55" s="564"/>
      <c r="NMY55" s="565"/>
      <c r="NMZ55" s="566"/>
      <c r="NNA55" s="560"/>
      <c r="NNB55" s="561"/>
      <c r="NNC55" s="562"/>
      <c r="NND55" s="563"/>
      <c r="NNE55" s="564"/>
      <c r="NNF55" s="565"/>
      <c r="NNG55" s="566"/>
      <c r="NNH55" s="560"/>
      <c r="NNI55" s="561"/>
      <c r="NNJ55" s="562"/>
      <c r="NNK55" s="563"/>
      <c r="NNL55" s="564"/>
      <c r="NNM55" s="565"/>
      <c r="NNN55" s="566"/>
      <c r="NNO55" s="560"/>
      <c r="NNP55" s="561"/>
      <c r="NNQ55" s="562"/>
      <c r="NNR55" s="563"/>
      <c r="NNS55" s="564"/>
      <c r="NNT55" s="565"/>
      <c r="NNU55" s="566"/>
      <c r="NNV55" s="560"/>
      <c r="NNW55" s="561"/>
      <c r="NNX55" s="562"/>
      <c r="NNY55" s="563"/>
      <c r="NNZ55" s="564"/>
      <c r="NOA55" s="565"/>
      <c r="NOB55" s="566"/>
      <c r="NOC55" s="560"/>
      <c r="NOD55" s="561"/>
      <c r="NOE55" s="562"/>
      <c r="NOF55" s="563"/>
      <c r="NOG55" s="564"/>
      <c r="NOH55" s="565"/>
      <c r="NOI55" s="566"/>
      <c r="NOJ55" s="560"/>
      <c r="NOK55" s="561"/>
      <c r="NOL55" s="562"/>
      <c r="NOM55" s="563"/>
      <c r="NON55" s="564"/>
      <c r="NOO55" s="565"/>
      <c r="NOP55" s="566"/>
      <c r="NOQ55" s="560"/>
      <c r="NOR55" s="561"/>
      <c r="NOS55" s="562"/>
      <c r="NOT55" s="563"/>
      <c r="NOU55" s="564"/>
      <c r="NOV55" s="565"/>
      <c r="NOW55" s="566"/>
      <c r="NOX55" s="560"/>
      <c r="NOY55" s="561"/>
      <c r="NOZ55" s="562"/>
      <c r="NPA55" s="563"/>
      <c r="NPB55" s="564"/>
      <c r="NPC55" s="565"/>
      <c r="NPD55" s="566"/>
      <c r="NPE55" s="560"/>
      <c r="NPF55" s="561"/>
      <c r="NPG55" s="562"/>
      <c r="NPH55" s="563"/>
      <c r="NPI55" s="564"/>
      <c r="NPJ55" s="565"/>
      <c r="NPK55" s="566"/>
      <c r="NPL55" s="560"/>
      <c r="NPM55" s="561"/>
      <c r="NPN55" s="562"/>
      <c r="NPO55" s="563"/>
      <c r="NPP55" s="564"/>
      <c r="NPQ55" s="565"/>
      <c r="NPR55" s="566"/>
      <c r="NPS55" s="560"/>
      <c r="NPT55" s="561"/>
      <c r="NPU55" s="562"/>
      <c r="NPV55" s="563"/>
      <c r="NPW55" s="564"/>
      <c r="NPX55" s="565"/>
      <c r="NPY55" s="566"/>
      <c r="NPZ55" s="560"/>
      <c r="NQA55" s="561"/>
      <c r="NQB55" s="562"/>
      <c r="NQC55" s="563"/>
      <c r="NQD55" s="564"/>
      <c r="NQE55" s="565"/>
      <c r="NQF55" s="566"/>
      <c r="NQG55" s="560"/>
      <c r="NQH55" s="561"/>
      <c r="NQI55" s="562"/>
      <c r="NQJ55" s="563"/>
      <c r="NQK55" s="564"/>
      <c r="NQL55" s="565"/>
      <c r="NQM55" s="566"/>
      <c r="NQN55" s="560"/>
      <c r="NQO55" s="561"/>
      <c r="NQP55" s="562"/>
      <c r="NQQ55" s="563"/>
      <c r="NQR55" s="564"/>
      <c r="NQS55" s="565"/>
      <c r="NQT55" s="566"/>
      <c r="NQU55" s="560"/>
      <c r="NQV55" s="561"/>
      <c r="NQW55" s="562"/>
      <c r="NQX55" s="563"/>
      <c r="NQY55" s="564"/>
      <c r="NQZ55" s="565"/>
      <c r="NRA55" s="566"/>
      <c r="NRB55" s="560"/>
      <c r="NRC55" s="561"/>
      <c r="NRD55" s="562"/>
      <c r="NRE55" s="563"/>
      <c r="NRF55" s="564"/>
      <c r="NRG55" s="565"/>
      <c r="NRH55" s="566"/>
      <c r="NRI55" s="560"/>
      <c r="NRJ55" s="561"/>
      <c r="NRK55" s="562"/>
      <c r="NRL55" s="563"/>
      <c r="NRM55" s="564"/>
      <c r="NRN55" s="565"/>
      <c r="NRO55" s="566"/>
      <c r="NRP55" s="560"/>
      <c r="NRQ55" s="561"/>
      <c r="NRR55" s="562"/>
      <c r="NRS55" s="563"/>
      <c r="NRT55" s="564"/>
      <c r="NRU55" s="565"/>
      <c r="NRV55" s="566"/>
      <c r="NRW55" s="560"/>
      <c r="NRX55" s="561"/>
      <c r="NRY55" s="562"/>
      <c r="NRZ55" s="563"/>
      <c r="NSA55" s="564"/>
      <c r="NSB55" s="565"/>
      <c r="NSC55" s="566"/>
      <c r="NSD55" s="560"/>
      <c r="NSE55" s="561"/>
      <c r="NSF55" s="562"/>
      <c r="NSG55" s="563"/>
      <c r="NSH55" s="564"/>
      <c r="NSI55" s="565"/>
      <c r="NSJ55" s="566"/>
      <c r="NSK55" s="560"/>
      <c r="NSL55" s="561"/>
      <c r="NSM55" s="562"/>
      <c r="NSN55" s="563"/>
      <c r="NSO55" s="564"/>
      <c r="NSP55" s="565"/>
      <c r="NSQ55" s="566"/>
      <c r="NSR55" s="560"/>
      <c r="NSS55" s="561"/>
      <c r="NST55" s="562"/>
      <c r="NSU55" s="563"/>
      <c r="NSV55" s="564"/>
      <c r="NSW55" s="565"/>
      <c r="NSX55" s="566"/>
      <c r="NSY55" s="560"/>
      <c r="NSZ55" s="561"/>
      <c r="NTA55" s="562"/>
      <c r="NTB55" s="563"/>
      <c r="NTC55" s="564"/>
      <c r="NTD55" s="565"/>
      <c r="NTE55" s="566"/>
      <c r="NTF55" s="560"/>
      <c r="NTG55" s="561"/>
      <c r="NTH55" s="562"/>
      <c r="NTI55" s="563"/>
      <c r="NTJ55" s="564"/>
      <c r="NTK55" s="565"/>
      <c r="NTL55" s="566"/>
      <c r="NTM55" s="560"/>
      <c r="NTN55" s="561"/>
      <c r="NTO55" s="562"/>
      <c r="NTP55" s="563"/>
      <c r="NTQ55" s="564"/>
      <c r="NTR55" s="565"/>
      <c r="NTS55" s="566"/>
      <c r="NTT55" s="560"/>
      <c r="NTU55" s="561"/>
      <c r="NTV55" s="562"/>
      <c r="NTW55" s="563"/>
      <c r="NTX55" s="564"/>
      <c r="NTY55" s="565"/>
      <c r="NTZ55" s="566"/>
      <c r="NUA55" s="560"/>
      <c r="NUB55" s="561"/>
      <c r="NUC55" s="562"/>
      <c r="NUD55" s="563"/>
      <c r="NUE55" s="564"/>
      <c r="NUF55" s="565"/>
      <c r="NUG55" s="566"/>
      <c r="NUH55" s="560"/>
      <c r="NUI55" s="561"/>
      <c r="NUJ55" s="562"/>
      <c r="NUK55" s="563"/>
      <c r="NUL55" s="564"/>
      <c r="NUM55" s="565"/>
      <c r="NUN55" s="566"/>
      <c r="NUO55" s="560"/>
      <c r="NUP55" s="561"/>
      <c r="NUQ55" s="562"/>
      <c r="NUR55" s="563"/>
      <c r="NUS55" s="564"/>
      <c r="NUT55" s="565"/>
      <c r="NUU55" s="566"/>
      <c r="NUV55" s="560"/>
      <c r="NUW55" s="561"/>
      <c r="NUX55" s="562"/>
      <c r="NUY55" s="563"/>
      <c r="NUZ55" s="564"/>
      <c r="NVA55" s="565"/>
      <c r="NVB55" s="566"/>
      <c r="NVC55" s="560"/>
      <c r="NVD55" s="561"/>
      <c r="NVE55" s="562"/>
      <c r="NVF55" s="563"/>
      <c r="NVG55" s="564"/>
      <c r="NVH55" s="565"/>
      <c r="NVI55" s="566"/>
      <c r="NVJ55" s="560"/>
      <c r="NVK55" s="561"/>
      <c r="NVL55" s="562"/>
      <c r="NVM55" s="563"/>
      <c r="NVN55" s="564"/>
      <c r="NVO55" s="565"/>
      <c r="NVP55" s="566"/>
      <c r="NVQ55" s="560"/>
      <c r="NVR55" s="561"/>
      <c r="NVS55" s="562"/>
      <c r="NVT55" s="563"/>
      <c r="NVU55" s="564"/>
      <c r="NVV55" s="565"/>
      <c r="NVW55" s="566"/>
      <c r="NVX55" s="560"/>
      <c r="NVY55" s="561"/>
      <c r="NVZ55" s="562"/>
      <c r="NWA55" s="563"/>
      <c r="NWB55" s="564"/>
      <c r="NWC55" s="565"/>
      <c r="NWD55" s="566"/>
      <c r="NWE55" s="560"/>
      <c r="NWF55" s="561"/>
      <c r="NWG55" s="562"/>
      <c r="NWH55" s="563"/>
      <c r="NWI55" s="564"/>
      <c r="NWJ55" s="565"/>
      <c r="NWK55" s="566"/>
      <c r="NWL55" s="560"/>
      <c r="NWM55" s="561"/>
      <c r="NWN55" s="562"/>
      <c r="NWO55" s="563"/>
      <c r="NWP55" s="564"/>
      <c r="NWQ55" s="565"/>
      <c r="NWR55" s="566"/>
      <c r="NWS55" s="560"/>
      <c r="NWT55" s="561"/>
      <c r="NWU55" s="562"/>
      <c r="NWV55" s="563"/>
      <c r="NWW55" s="564"/>
      <c r="NWX55" s="565"/>
      <c r="NWY55" s="566"/>
      <c r="NWZ55" s="560"/>
      <c r="NXA55" s="561"/>
      <c r="NXB55" s="562"/>
      <c r="NXC55" s="563"/>
      <c r="NXD55" s="564"/>
      <c r="NXE55" s="565"/>
      <c r="NXF55" s="566"/>
      <c r="NXG55" s="560"/>
      <c r="NXH55" s="561"/>
      <c r="NXI55" s="562"/>
      <c r="NXJ55" s="563"/>
      <c r="NXK55" s="564"/>
      <c r="NXL55" s="565"/>
      <c r="NXM55" s="566"/>
      <c r="NXN55" s="560"/>
      <c r="NXO55" s="561"/>
      <c r="NXP55" s="562"/>
      <c r="NXQ55" s="563"/>
      <c r="NXR55" s="564"/>
      <c r="NXS55" s="565"/>
      <c r="NXT55" s="566"/>
      <c r="NXU55" s="560"/>
      <c r="NXV55" s="561"/>
      <c r="NXW55" s="562"/>
      <c r="NXX55" s="563"/>
      <c r="NXY55" s="564"/>
      <c r="NXZ55" s="565"/>
      <c r="NYA55" s="566"/>
      <c r="NYB55" s="560"/>
      <c r="NYC55" s="561"/>
      <c r="NYD55" s="562"/>
      <c r="NYE55" s="563"/>
      <c r="NYF55" s="564"/>
      <c r="NYG55" s="565"/>
      <c r="NYH55" s="566"/>
      <c r="NYI55" s="560"/>
      <c r="NYJ55" s="561"/>
      <c r="NYK55" s="562"/>
      <c r="NYL55" s="563"/>
      <c r="NYM55" s="564"/>
      <c r="NYN55" s="565"/>
      <c r="NYO55" s="566"/>
      <c r="NYP55" s="560"/>
      <c r="NYQ55" s="561"/>
      <c r="NYR55" s="562"/>
      <c r="NYS55" s="563"/>
      <c r="NYT55" s="564"/>
      <c r="NYU55" s="565"/>
      <c r="NYV55" s="566"/>
      <c r="NYW55" s="560"/>
      <c r="NYX55" s="561"/>
      <c r="NYY55" s="562"/>
      <c r="NYZ55" s="563"/>
      <c r="NZA55" s="564"/>
      <c r="NZB55" s="565"/>
      <c r="NZC55" s="566"/>
      <c r="NZD55" s="560"/>
      <c r="NZE55" s="561"/>
      <c r="NZF55" s="562"/>
      <c r="NZG55" s="563"/>
      <c r="NZH55" s="564"/>
      <c r="NZI55" s="565"/>
      <c r="NZJ55" s="566"/>
      <c r="NZK55" s="560"/>
      <c r="NZL55" s="561"/>
      <c r="NZM55" s="562"/>
      <c r="NZN55" s="563"/>
      <c r="NZO55" s="564"/>
      <c r="NZP55" s="565"/>
      <c r="NZQ55" s="566"/>
      <c r="NZR55" s="560"/>
      <c r="NZS55" s="561"/>
      <c r="NZT55" s="562"/>
      <c r="NZU55" s="563"/>
      <c r="NZV55" s="564"/>
      <c r="NZW55" s="565"/>
      <c r="NZX55" s="566"/>
      <c r="NZY55" s="560"/>
      <c r="NZZ55" s="561"/>
      <c r="OAA55" s="562"/>
      <c r="OAB55" s="563"/>
      <c r="OAC55" s="564"/>
      <c r="OAD55" s="565"/>
      <c r="OAE55" s="566"/>
      <c r="OAF55" s="560"/>
      <c r="OAG55" s="561"/>
      <c r="OAH55" s="562"/>
      <c r="OAI55" s="563"/>
      <c r="OAJ55" s="564"/>
      <c r="OAK55" s="565"/>
      <c r="OAL55" s="566"/>
      <c r="OAM55" s="560"/>
      <c r="OAN55" s="561"/>
      <c r="OAO55" s="562"/>
      <c r="OAP55" s="563"/>
      <c r="OAQ55" s="564"/>
      <c r="OAR55" s="565"/>
      <c r="OAS55" s="566"/>
      <c r="OAT55" s="560"/>
      <c r="OAU55" s="561"/>
      <c r="OAV55" s="562"/>
      <c r="OAW55" s="563"/>
      <c r="OAX55" s="564"/>
      <c r="OAY55" s="565"/>
      <c r="OAZ55" s="566"/>
      <c r="OBA55" s="560"/>
      <c r="OBB55" s="561"/>
      <c r="OBC55" s="562"/>
      <c r="OBD55" s="563"/>
      <c r="OBE55" s="564"/>
      <c r="OBF55" s="565"/>
      <c r="OBG55" s="566"/>
      <c r="OBH55" s="560"/>
      <c r="OBI55" s="561"/>
      <c r="OBJ55" s="562"/>
      <c r="OBK55" s="563"/>
      <c r="OBL55" s="564"/>
      <c r="OBM55" s="565"/>
      <c r="OBN55" s="566"/>
      <c r="OBO55" s="560"/>
      <c r="OBP55" s="561"/>
      <c r="OBQ55" s="562"/>
      <c r="OBR55" s="563"/>
      <c r="OBS55" s="564"/>
      <c r="OBT55" s="565"/>
      <c r="OBU55" s="566"/>
      <c r="OBV55" s="560"/>
      <c r="OBW55" s="561"/>
      <c r="OBX55" s="562"/>
      <c r="OBY55" s="563"/>
      <c r="OBZ55" s="564"/>
      <c r="OCA55" s="565"/>
      <c r="OCB55" s="566"/>
      <c r="OCC55" s="560"/>
      <c r="OCD55" s="561"/>
      <c r="OCE55" s="562"/>
      <c r="OCF55" s="563"/>
      <c r="OCG55" s="564"/>
      <c r="OCH55" s="565"/>
      <c r="OCI55" s="566"/>
      <c r="OCJ55" s="560"/>
      <c r="OCK55" s="561"/>
      <c r="OCL55" s="562"/>
      <c r="OCM55" s="563"/>
      <c r="OCN55" s="564"/>
      <c r="OCO55" s="565"/>
      <c r="OCP55" s="566"/>
      <c r="OCQ55" s="560"/>
      <c r="OCR55" s="561"/>
      <c r="OCS55" s="562"/>
      <c r="OCT55" s="563"/>
      <c r="OCU55" s="564"/>
      <c r="OCV55" s="565"/>
      <c r="OCW55" s="566"/>
      <c r="OCX55" s="560"/>
      <c r="OCY55" s="561"/>
      <c r="OCZ55" s="562"/>
      <c r="ODA55" s="563"/>
      <c r="ODB55" s="564"/>
      <c r="ODC55" s="565"/>
      <c r="ODD55" s="566"/>
      <c r="ODE55" s="560"/>
      <c r="ODF55" s="561"/>
      <c r="ODG55" s="562"/>
      <c r="ODH55" s="563"/>
      <c r="ODI55" s="564"/>
      <c r="ODJ55" s="565"/>
      <c r="ODK55" s="566"/>
      <c r="ODL55" s="560"/>
      <c r="ODM55" s="561"/>
      <c r="ODN55" s="562"/>
      <c r="ODO55" s="563"/>
      <c r="ODP55" s="564"/>
      <c r="ODQ55" s="565"/>
      <c r="ODR55" s="566"/>
      <c r="ODS55" s="560"/>
      <c r="ODT55" s="561"/>
      <c r="ODU55" s="562"/>
      <c r="ODV55" s="563"/>
      <c r="ODW55" s="564"/>
      <c r="ODX55" s="565"/>
      <c r="ODY55" s="566"/>
      <c r="ODZ55" s="560"/>
      <c r="OEA55" s="561"/>
      <c r="OEB55" s="562"/>
      <c r="OEC55" s="563"/>
      <c r="OED55" s="564"/>
      <c r="OEE55" s="565"/>
      <c r="OEF55" s="566"/>
      <c r="OEG55" s="560"/>
      <c r="OEH55" s="561"/>
      <c r="OEI55" s="562"/>
      <c r="OEJ55" s="563"/>
      <c r="OEK55" s="564"/>
      <c r="OEL55" s="565"/>
      <c r="OEM55" s="566"/>
      <c r="OEN55" s="560"/>
      <c r="OEO55" s="561"/>
      <c r="OEP55" s="562"/>
      <c r="OEQ55" s="563"/>
      <c r="OER55" s="564"/>
      <c r="OES55" s="565"/>
      <c r="OET55" s="566"/>
      <c r="OEU55" s="560"/>
      <c r="OEV55" s="561"/>
      <c r="OEW55" s="562"/>
      <c r="OEX55" s="563"/>
      <c r="OEY55" s="564"/>
      <c r="OEZ55" s="565"/>
      <c r="OFA55" s="566"/>
      <c r="OFB55" s="560"/>
      <c r="OFC55" s="561"/>
      <c r="OFD55" s="562"/>
      <c r="OFE55" s="563"/>
      <c r="OFF55" s="564"/>
      <c r="OFG55" s="565"/>
      <c r="OFH55" s="566"/>
      <c r="OFI55" s="560"/>
      <c r="OFJ55" s="561"/>
      <c r="OFK55" s="562"/>
      <c r="OFL55" s="563"/>
      <c r="OFM55" s="564"/>
      <c r="OFN55" s="565"/>
      <c r="OFO55" s="566"/>
      <c r="OFP55" s="560"/>
      <c r="OFQ55" s="561"/>
      <c r="OFR55" s="562"/>
      <c r="OFS55" s="563"/>
      <c r="OFT55" s="564"/>
      <c r="OFU55" s="565"/>
      <c r="OFV55" s="566"/>
      <c r="OFW55" s="560"/>
      <c r="OFX55" s="561"/>
      <c r="OFY55" s="562"/>
      <c r="OFZ55" s="563"/>
      <c r="OGA55" s="564"/>
      <c r="OGB55" s="565"/>
      <c r="OGC55" s="566"/>
      <c r="OGD55" s="560"/>
      <c r="OGE55" s="561"/>
      <c r="OGF55" s="562"/>
      <c r="OGG55" s="563"/>
      <c r="OGH55" s="564"/>
      <c r="OGI55" s="565"/>
      <c r="OGJ55" s="566"/>
      <c r="OGK55" s="560"/>
      <c r="OGL55" s="561"/>
      <c r="OGM55" s="562"/>
      <c r="OGN55" s="563"/>
      <c r="OGO55" s="564"/>
      <c r="OGP55" s="565"/>
      <c r="OGQ55" s="566"/>
      <c r="OGR55" s="560"/>
      <c r="OGS55" s="561"/>
      <c r="OGT55" s="562"/>
      <c r="OGU55" s="563"/>
      <c r="OGV55" s="564"/>
      <c r="OGW55" s="565"/>
      <c r="OGX55" s="566"/>
      <c r="OGY55" s="560"/>
      <c r="OGZ55" s="561"/>
      <c r="OHA55" s="562"/>
      <c r="OHB55" s="563"/>
      <c r="OHC55" s="564"/>
      <c r="OHD55" s="565"/>
      <c r="OHE55" s="566"/>
      <c r="OHF55" s="560"/>
      <c r="OHG55" s="561"/>
      <c r="OHH55" s="562"/>
      <c r="OHI55" s="563"/>
      <c r="OHJ55" s="564"/>
      <c r="OHK55" s="565"/>
      <c r="OHL55" s="566"/>
      <c r="OHM55" s="560"/>
      <c r="OHN55" s="561"/>
      <c r="OHO55" s="562"/>
      <c r="OHP55" s="563"/>
      <c r="OHQ55" s="564"/>
      <c r="OHR55" s="565"/>
      <c r="OHS55" s="566"/>
      <c r="OHT55" s="560"/>
      <c r="OHU55" s="561"/>
      <c r="OHV55" s="562"/>
      <c r="OHW55" s="563"/>
      <c r="OHX55" s="564"/>
      <c r="OHY55" s="565"/>
      <c r="OHZ55" s="566"/>
      <c r="OIA55" s="560"/>
      <c r="OIB55" s="561"/>
      <c r="OIC55" s="562"/>
      <c r="OID55" s="563"/>
      <c r="OIE55" s="564"/>
      <c r="OIF55" s="565"/>
      <c r="OIG55" s="566"/>
      <c r="OIH55" s="560"/>
      <c r="OII55" s="561"/>
      <c r="OIJ55" s="562"/>
      <c r="OIK55" s="563"/>
      <c r="OIL55" s="564"/>
      <c r="OIM55" s="565"/>
      <c r="OIN55" s="566"/>
      <c r="OIO55" s="560"/>
      <c r="OIP55" s="561"/>
      <c r="OIQ55" s="562"/>
      <c r="OIR55" s="563"/>
      <c r="OIS55" s="564"/>
      <c r="OIT55" s="565"/>
      <c r="OIU55" s="566"/>
      <c r="OIV55" s="560"/>
      <c r="OIW55" s="561"/>
      <c r="OIX55" s="562"/>
      <c r="OIY55" s="563"/>
      <c r="OIZ55" s="564"/>
      <c r="OJA55" s="565"/>
      <c r="OJB55" s="566"/>
      <c r="OJC55" s="560"/>
      <c r="OJD55" s="561"/>
      <c r="OJE55" s="562"/>
      <c r="OJF55" s="563"/>
      <c r="OJG55" s="564"/>
      <c r="OJH55" s="565"/>
      <c r="OJI55" s="566"/>
      <c r="OJJ55" s="560"/>
      <c r="OJK55" s="561"/>
      <c r="OJL55" s="562"/>
      <c r="OJM55" s="563"/>
      <c r="OJN55" s="564"/>
      <c r="OJO55" s="565"/>
      <c r="OJP55" s="566"/>
      <c r="OJQ55" s="560"/>
      <c r="OJR55" s="561"/>
      <c r="OJS55" s="562"/>
      <c r="OJT55" s="563"/>
      <c r="OJU55" s="564"/>
      <c r="OJV55" s="565"/>
      <c r="OJW55" s="566"/>
      <c r="OJX55" s="560"/>
      <c r="OJY55" s="561"/>
      <c r="OJZ55" s="562"/>
      <c r="OKA55" s="563"/>
      <c r="OKB55" s="564"/>
      <c r="OKC55" s="565"/>
      <c r="OKD55" s="566"/>
      <c r="OKE55" s="560"/>
      <c r="OKF55" s="561"/>
      <c r="OKG55" s="562"/>
      <c r="OKH55" s="563"/>
      <c r="OKI55" s="564"/>
      <c r="OKJ55" s="565"/>
      <c r="OKK55" s="566"/>
      <c r="OKL55" s="560"/>
      <c r="OKM55" s="561"/>
      <c r="OKN55" s="562"/>
      <c r="OKO55" s="563"/>
      <c r="OKP55" s="564"/>
      <c r="OKQ55" s="565"/>
      <c r="OKR55" s="566"/>
      <c r="OKS55" s="560"/>
      <c r="OKT55" s="561"/>
      <c r="OKU55" s="562"/>
      <c r="OKV55" s="563"/>
      <c r="OKW55" s="564"/>
      <c r="OKX55" s="565"/>
      <c r="OKY55" s="566"/>
      <c r="OKZ55" s="560"/>
      <c r="OLA55" s="561"/>
      <c r="OLB55" s="562"/>
      <c r="OLC55" s="563"/>
      <c r="OLD55" s="564"/>
      <c r="OLE55" s="565"/>
      <c r="OLF55" s="566"/>
      <c r="OLG55" s="560"/>
      <c r="OLH55" s="561"/>
      <c r="OLI55" s="562"/>
      <c r="OLJ55" s="563"/>
      <c r="OLK55" s="564"/>
      <c r="OLL55" s="565"/>
      <c r="OLM55" s="566"/>
      <c r="OLN55" s="560"/>
      <c r="OLO55" s="561"/>
      <c r="OLP55" s="562"/>
      <c r="OLQ55" s="563"/>
      <c r="OLR55" s="564"/>
      <c r="OLS55" s="565"/>
      <c r="OLT55" s="566"/>
      <c r="OLU55" s="560"/>
      <c r="OLV55" s="561"/>
      <c r="OLW55" s="562"/>
      <c r="OLX55" s="563"/>
      <c r="OLY55" s="564"/>
      <c r="OLZ55" s="565"/>
      <c r="OMA55" s="566"/>
      <c r="OMB55" s="560"/>
      <c r="OMC55" s="561"/>
      <c r="OMD55" s="562"/>
      <c r="OME55" s="563"/>
      <c r="OMF55" s="564"/>
      <c r="OMG55" s="565"/>
      <c r="OMH55" s="566"/>
      <c r="OMI55" s="560"/>
      <c r="OMJ55" s="561"/>
      <c r="OMK55" s="562"/>
      <c r="OML55" s="563"/>
      <c r="OMM55" s="564"/>
      <c r="OMN55" s="565"/>
      <c r="OMO55" s="566"/>
      <c r="OMP55" s="560"/>
      <c r="OMQ55" s="561"/>
      <c r="OMR55" s="562"/>
      <c r="OMS55" s="563"/>
      <c r="OMT55" s="564"/>
      <c r="OMU55" s="565"/>
      <c r="OMV55" s="566"/>
      <c r="OMW55" s="560"/>
      <c r="OMX55" s="561"/>
      <c r="OMY55" s="562"/>
      <c r="OMZ55" s="563"/>
      <c r="ONA55" s="564"/>
      <c r="ONB55" s="565"/>
      <c r="ONC55" s="566"/>
      <c r="OND55" s="560"/>
      <c r="ONE55" s="561"/>
      <c r="ONF55" s="562"/>
      <c r="ONG55" s="563"/>
      <c r="ONH55" s="564"/>
      <c r="ONI55" s="565"/>
      <c r="ONJ55" s="566"/>
      <c r="ONK55" s="560"/>
      <c r="ONL55" s="561"/>
      <c r="ONM55" s="562"/>
      <c r="ONN55" s="563"/>
      <c r="ONO55" s="564"/>
      <c r="ONP55" s="565"/>
      <c r="ONQ55" s="566"/>
      <c r="ONR55" s="560"/>
      <c r="ONS55" s="561"/>
      <c r="ONT55" s="562"/>
      <c r="ONU55" s="563"/>
      <c r="ONV55" s="564"/>
      <c r="ONW55" s="565"/>
      <c r="ONX55" s="566"/>
      <c r="ONY55" s="560"/>
      <c r="ONZ55" s="561"/>
      <c r="OOA55" s="562"/>
      <c r="OOB55" s="563"/>
      <c r="OOC55" s="564"/>
      <c r="OOD55" s="565"/>
      <c r="OOE55" s="566"/>
      <c r="OOF55" s="560"/>
      <c r="OOG55" s="561"/>
      <c r="OOH55" s="562"/>
      <c r="OOI55" s="563"/>
      <c r="OOJ55" s="564"/>
      <c r="OOK55" s="565"/>
      <c r="OOL55" s="566"/>
      <c r="OOM55" s="560"/>
      <c r="OON55" s="561"/>
      <c r="OOO55" s="562"/>
      <c r="OOP55" s="563"/>
      <c r="OOQ55" s="564"/>
      <c r="OOR55" s="565"/>
      <c r="OOS55" s="566"/>
      <c r="OOT55" s="560"/>
      <c r="OOU55" s="561"/>
      <c r="OOV55" s="562"/>
      <c r="OOW55" s="563"/>
      <c r="OOX55" s="564"/>
      <c r="OOY55" s="565"/>
      <c r="OOZ55" s="566"/>
      <c r="OPA55" s="560"/>
      <c r="OPB55" s="561"/>
      <c r="OPC55" s="562"/>
      <c r="OPD55" s="563"/>
      <c r="OPE55" s="564"/>
      <c r="OPF55" s="565"/>
      <c r="OPG55" s="566"/>
      <c r="OPH55" s="560"/>
      <c r="OPI55" s="561"/>
      <c r="OPJ55" s="562"/>
      <c r="OPK55" s="563"/>
      <c r="OPL55" s="564"/>
      <c r="OPM55" s="565"/>
      <c r="OPN55" s="566"/>
      <c r="OPO55" s="560"/>
      <c r="OPP55" s="561"/>
      <c r="OPQ55" s="562"/>
      <c r="OPR55" s="563"/>
      <c r="OPS55" s="564"/>
      <c r="OPT55" s="565"/>
      <c r="OPU55" s="566"/>
      <c r="OPV55" s="560"/>
      <c r="OPW55" s="561"/>
      <c r="OPX55" s="562"/>
      <c r="OPY55" s="563"/>
      <c r="OPZ55" s="564"/>
      <c r="OQA55" s="565"/>
      <c r="OQB55" s="566"/>
      <c r="OQC55" s="560"/>
      <c r="OQD55" s="561"/>
      <c r="OQE55" s="562"/>
      <c r="OQF55" s="563"/>
      <c r="OQG55" s="564"/>
      <c r="OQH55" s="565"/>
      <c r="OQI55" s="566"/>
      <c r="OQJ55" s="560"/>
      <c r="OQK55" s="561"/>
      <c r="OQL55" s="562"/>
      <c r="OQM55" s="563"/>
      <c r="OQN55" s="564"/>
      <c r="OQO55" s="565"/>
      <c r="OQP55" s="566"/>
      <c r="OQQ55" s="560"/>
      <c r="OQR55" s="561"/>
      <c r="OQS55" s="562"/>
      <c r="OQT55" s="563"/>
      <c r="OQU55" s="564"/>
      <c r="OQV55" s="565"/>
      <c r="OQW55" s="566"/>
      <c r="OQX55" s="560"/>
      <c r="OQY55" s="561"/>
      <c r="OQZ55" s="562"/>
      <c r="ORA55" s="563"/>
      <c r="ORB55" s="564"/>
      <c r="ORC55" s="565"/>
      <c r="ORD55" s="566"/>
      <c r="ORE55" s="560"/>
      <c r="ORF55" s="561"/>
      <c r="ORG55" s="562"/>
      <c r="ORH55" s="563"/>
      <c r="ORI55" s="564"/>
      <c r="ORJ55" s="565"/>
      <c r="ORK55" s="566"/>
      <c r="ORL55" s="560"/>
      <c r="ORM55" s="561"/>
      <c r="ORN55" s="562"/>
      <c r="ORO55" s="563"/>
      <c r="ORP55" s="564"/>
      <c r="ORQ55" s="565"/>
      <c r="ORR55" s="566"/>
      <c r="ORS55" s="560"/>
      <c r="ORT55" s="561"/>
      <c r="ORU55" s="562"/>
      <c r="ORV55" s="563"/>
      <c r="ORW55" s="564"/>
      <c r="ORX55" s="565"/>
      <c r="ORY55" s="566"/>
      <c r="ORZ55" s="560"/>
      <c r="OSA55" s="561"/>
      <c r="OSB55" s="562"/>
      <c r="OSC55" s="563"/>
      <c r="OSD55" s="564"/>
      <c r="OSE55" s="565"/>
      <c r="OSF55" s="566"/>
      <c r="OSG55" s="560"/>
      <c r="OSH55" s="561"/>
      <c r="OSI55" s="562"/>
      <c r="OSJ55" s="563"/>
      <c r="OSK55" s="564"/>
      <c r="OSL55" s="565"/>
      <c r="OSM55" s="566"/>
      <c r="OSN55" s="560"/>
      <c r="OSO55" s="561"/>
      <c r="OSP55" s="562"/>
      <c r="OSQ55" s="563"/>
      <c r="OSR55" s="564"/>
      <c r="OSS55" s="565"/>
      <c r="OST55" s="566"/>
      <c r="OSU55" s="560"/>
      <c r="OSV55" s="561"/>
      <c r="OSW55" s="562"/>
      <c r="OSX55" s="563"/>
      <c r="OSY55" s="564"/>
      <c r="OSZ55" s="565"/>
      <c r="OTA55" s="566"/>
      <c r="OTB55" s="560"/>
      <c r="OTC55" s="561"/>
      <c r="OTD55" s="562"/>
      <c r="OTE55" s="563"/>
      <c r="OTF55" s="564"/>
      <c r="OTG55" s="565"/>
      <c r="OTH55" s="566"/>
      <c r="OTI55" s="560"/>
      <c r="OTJ55" s="561"/>
      <c r="OTK55" s="562"/>
      <c r="OTL55" s="563"/>
      <c r="OTM55" s="564"/>
      <c r="OTN55" s="565"/>
      <c r="OTO55" s="566"/>
      <c r="OTP55" s="560"/>
      <c r="OTQ55" s="561"/>
      <c r="OTR55" s="562"/>
      <c r="OTS55" s="563"/>
      <c r="OTT55" s="564"/>
      <c r="OTU55" s="565"/>
      <c r="OTV55" s="566"/>
      <c r="OTW55" s="560"/>
      <c r="OTX55" s="561"/>
      <c r="OTY55" s="562"/>
      <c r="OTZ55" s="563"/>
      <c r="OUA55" s="564"/>
      <c r="OUB55" s="565"/>
      <c r="OUC55" s="566"/>
      <c r="OUD55" s="560"/>
      <c r="OUE55" s="561"/>
      <c r="OUF55" s="562"/>
      <c r="OUG55" s="563"/>
      <c r="OUH55" s="564"/>
      <c r="OUI55" s="565"/>
      <c r="OUJ55" s="566"/>
      <c r="OUK55" s="560"/>
      <c r="OUL55" s="561"/>
      <c r="OUM55" s="562"/>
      <c r="OUN55" s="563"/>
      <c r="OUO55" s="564"/>
      <c r="OUP55" s="565"/>
      <c r="OUQ55" s="566"/>
      <c r="OUR55" s="560"/>
      <c r="OUS55" s="561"/>
      <c r="OUT55" s="562"/>
      <c r="OUU55" s="563"/>
      <c r="OUV55" s="564"/>
      <c r="OUW55" s="565"/>
      <c r="OUX55" s="566"/>
      <c r="OUY55" s="560"/>
      <c r="OUZ55" s="561"/>
      <c r="OVA55" s="562"/>
      <c r="OVB55" s="563"/>
      <c r="OVC55" s="564"/>
      <c r="OVD55" s="565"/>
      <c r="OVE55" s="566"/>
      <c r="OVF55" s="560"/>
      <c r="OVG55" s="561"/>
      <c r="OVH55" s="562"/>
      <c r="OVI55" s="563"/>
      <c r="OVJ55" s="564"/>
      <c r="OVK55" s="565"/>
      <c r="OVL55" s="566"/>
      <c r="OVM55" s="560"/>
      <c r="OVN55" s="561"/>
      <c r="OVO55" s="562"/>
      <c r="OVP55" s="563"/>
      <c r="OVQ55" s="564"/>
      <c r="OVR55" s="565"/>
      <c r="OVS55" s="566"/>
      <c r="OVT55" s="560"/>
      <c r="OVU55" s="561"/>
      <c r="OVV55" s="562"/>
      <c r="OVW55" s="563"/>
      <c r="OVX55" s="564"/>
      <c r="OVY55" s="565"/>
      <c r="OVZ55" s="566"/>
      <c r="OWA55" s="560"/>
      <c r="OWB55" s="561"/>
      <c r="OWC55" s="562"/>
      <c r="OWD55" s="563"/>
      <c r="OWE55" s="564"/>
      <c r="OWF55" s="565"/>
      <c r="OWG55" s="566"/>
      <c r="OWH55" s="560"/>
      <c r="OWI55" s="561"/>
      <c r="OWJ55" s="562"/>
      <c r="OWK55" s="563"/>
      <c r="OWL55" s="564"/>
      <c r="OWM55" s="565"/>
      <c r="OWN55" s="566"/>
      <c r="OWO55" s="560"/>
      <c r="OWP55" s="561"/>
      <c r="OWQ55" s="562"/>
      <c r="OWR55" s="563"/>
      <c r="OWS55" s="564"/>
      <c r="OWT55" s="565"/>
      <c r="OWU55" s="566"/>
      <c r="OWV55" s="560"/>
      <c r="OWW55" s="561"/>
      <c r="OWX55" s="562"/>
      <c r="OWY55" s="563"/>
      <c r="OWZ55" s="564"/>
      <c r="OXA55" s="565"/>
      <c r="OXB55" s="566"/>
      <c r="OXC55" s="560"/>
      <c r="OXD55" s="561"/>
      <c r="OXE55" s="562"/>
      <c r="OXF55" s="563"/>
      <c r="OXG55" s="564"/>
      <c r="OXH55" s="565"/>
      <c r="OXI55" s="566"/>
      <c r="OXJ55" s="560"/>
      <c r="OXK55" s="561"/>
      <c r="OXL55" s="562"/>
      <c r="OXM55" s="563"/>
      <c r="OXN55" s="564"/>
      <c r="OXO55" s="565"/>
      <c r="OXP55" s="566"/>
      <c r="OXQ55" s="560"/>
      <c r="OXR55" s="561"/>
      <c r="OXS55" s="562"/>
      <c r="OXT55" s="563"/>
      <c r="OXU55" s="564"/>
      <c r="OXV55" s="565"/>
      <c r="OXW55" s="566"/>
      <c r="OXX55" s="560"/>
      <c r="OXY55" s="561"/>
      <c r="OXZ55" s="562"/>
      <c r="OYA55" s="563"/>
      <c r="OYB55" s="564"/>
      <c r="OYC55" s="565"/>
      <c r="OYD55" s="566"/>
      <c r="OYE55" s="560"/>
      <c r="OYF55" s="561"/>
      <c r="OYG55" s="562"/>
      <c r="OYH55" s="563"/>
      <c r="OYI55" s="564"/>
      <c r="OYJ55" s="565"/>
      <c r="OYK55" s="566"/>
      <c r="OYL55" s="560"/>
      <c r="OYM55" s="561"/>
      <c r="OYN55" s="562"/>
      <c r="OYO55" s="563"/>
      <c r="OYP55" s="564"/>
      <c r="OYQ55" s="565"/>
      <c r="OYR55" s="566"/>
      <c r="OYS55" s="560"/>
      <c r="OYT55" s="561"/>
      <c r="OYU55" s="562"/>
      <c r="OYV55" s="563"/>
      <c r="OYW55" s="564"/>
      <c r="OYX55" s="565"/>
      <c r="OYY55" s="566"/>
      <c r="OYZ55" s="560"/>
      <c r="OZA55" s="561"/>
      <c r="OZB55" s="562"/>
      <c r="OZC55" s="563"/>
      <c r="OZD55" s="564"/>
      <c r="OZE55" s="565"/>
      <c r="OZF55" s="566"/>
      <c r="OZG55" s="560"/>
      <c r="OZH55" s="561"/>
      <c r="OZI55" s="562"/>
      <c r="OZJ55" s="563"/>
      <c r="OZK55" s="564"/>
      <c r="OZL55" s="565"/>
      <c r="OZM55" s="566"/>
      <c r="OZN55" s="560"/>
      <c r="OZO55" s="561"/>
      <c r="OZP55" s="562"/>
      <c r="OZQ55" s="563"/>
      <c r="OZR55" s="564"/>
      <c r="OZS55" s="565"/>
      <c r="OZT55" s="566"/>
      <c r="OZU55" s="560"/>
      <c r="OZV55" s="561"/>
      <c r="OZW55" s="562"/>
      <c r="OZX55" s="563"/>
      <c r="OZY55" s="564"/>
      <c r="OZZ55" s="565"/>
      <c r="PAA55" s="566"/>
      <c r="PAB55" s="560"/>
      <c r="PAC55" s="561"/>
      <c r="PAD55" s="562"/>
      <c r="PAE55" s="563"/>
      <c r="PAF55" s="564"/>
      <c r="PAG55" s="565"/>
      <c r="PAH55" s="566"/>
      <c r="PAI55" s="560"/>
      <c r="PAJ55" s="561"/>
      <c r="PAK55" s="562"/>
      <c r="PAL55" s="563"/>
      <c r="PAM55" s="564"/>
      <c r="PAN55" s="565"/>
      <c r="PAO55" s="566"/>
      <c r="PAP55" s="560"/>
      <c r="PAQ55" s="561"/>
      <c r="PAR55" s="562"/>
      <c r="PAS55" s="563"/>
      <c r="PAT55" s="564"/>
      <c r="PAU55" s="565"/>
      <c r="PAV55" s="566"/>
      <c r="PAW55" s="560"/>
      <c r="PAX55" s="561"/>
      <c r="PAY55" s="562"/>
      <c r="PAZ55" s="563"/>
      <c r="PBA55" s="564"/>
      <c r="PBB55" s="565"/>
      <c r="PBC55" s="566"/>
      <c r="PBD55" s="560"/>
      <c r="PBE55" s="561"/>
      <c r="PBF55" s="562"/>
      <c r="PBG55" s="563"/>
      <c r="PBH55" s="564"/>
      <c r="PBI55" s="565"/>
      <c r="PBJ55" s="566"/>
      <c r="PBK55" s="560"/>
      <c r="PBL55" s="561"/>
      <c r="PBM55" s="562"/>
      <c r="PBN55" s="563"/>
      <c r="PBO55" s="564"/>
      <c r="PBP55" s="565"/>
      <c r="PBQ55" s="566"/>
      <c r="PBR55" s="560"/>
      <c r="PBS55" s="561"/>
      <c r="PBT55" s="562"/>
      <c r="PBU55" s="563"/>
      <c r="PBV55" s="564"/>
      <c r="PBW55" s="565"/>
      <c r="PBX55" s="566"/>
      <c r="PBY55" s="560"/>
      <c r="PBZ55" s="561"/>
      <c r="PCA55" s="562"/>
      <c r="PCB55" s="563"/>
      <c r="PCC55" s="564"/>
      <c r="PCD55" s="565"/>
      <c r="PCE55" s="566"/>
      <c r="PCF55" s="560"/>
      <c r="PCG55" s="561"/>
      <c r="PCH55" s="562"/>
      <c r="PCI55" s="563"/>
      <c r="PCJ55" s="564"/>
      <c r="PCK55" s="565"/>
      <c r="PCL55" s="566"/>
      <c r="PCM55" s="560"/>
      <c r="PCN55" s="561"/>
      <c r="PCO55" s="562"/>
      <c r="PCP55" s="563"/>
      <c r="PCQ55" s="564"/>
      <c r="PCR55" s="565"/>
      <c r="PCS55" s="566"/>
      <c r="PCT55" s="560"/>
      <c r="PCU55" s="561"/>
      <c r="PCV55" s="562"/>
      <c r="PCW55" s="563"/>
      <c r="PCX55" s="564"/>
      <c r="PCY55" s="565"/>
      <c r="PCZ55" s="566"/>
      <c r="PDA55" s="560"/>
      <c r="PDB55" s="561"/>
      <c r="PDC55" s="562"/>
      <c r="PDD55" s="563"/>
      <c r="PDE55" s="564"/>
      <c r="PDF55" s="565"/>
      <c r="PDG55" s="566"/>
      <c r="PDH55" s="560"/>
      <c r="PDI55" s="561"/>
      <c r="PDJ55" s="562"/>
      <c r="PDK55" s="563"/>
      <c r="PDL55" s="564"/>
      <c r="PDM55" s="565"/>
      <c r="PDN55" s="566"/>
      <c r="PDO55" s="560"/>
      <c r="PDP55" s="561"/>
      <c r="PDQ55" s="562"/>
      <c r="PDR55" s="563"/>
      <c r="PDS55" s="564"/>
      <c r="PDT55" s="565"/>
      <c r="PDU55" s="566"/>
      <c r="PDV55" s="560"/>
      <c r="PDW55" s="561"/>
      <c r="PDX55" s="562"/>
      <c r="PDY55" s="563"/>
      <c r="PDZ55" s="564"/>
      <c r="PEA55" s="565"/>
      <c r="PEB55" s="566"/>
      <c r="PEC55" s="560"/>
      <c r="PED55" s="561"/>
      <c r="PEE55" s="562"/>
      <c r="PEF55" s="563"/>
      <c r="PEG55" s="564"/>
      <c r="PEH55" s="565"/>
      <c r="PEI55" s="566"/>
      <c r="PEJ55" s="560"/>
      <c r="PEK55" s="561"/>
      <c r="PEL55" s="562"/>
      <c r="PEM55" s="563"/>
      <c r="PEN55" s="564"/>
      <c r="PEO55" s="565"/>
      <c r="PEP55" s="566"/>
      <c r="PEQ55" s="560"/>
      <c r="PER55" s="561"/>
      <c r="PES55" s="562"/>
      <c r="PET55" s="563"/>
      <c r="PEU55" s="564"/>
      <c r="PEV55" s="565"/>
      <c r="PEW55" s="566"/>
      <c r="PEX55" s="560"/>
      <c r="PEY55" s="561"/>
      <c r="PEZ55" s="562"/>
      <c r="PFA55" s="563"/>
      <c r="PFB55" s="564"/>
      <c r="PFC55" s="565"/>
      <c r="PFD55" s="566"/>
      <c r="PFE55" s="560"/>
      <c r="PFF55" s="561"/>
      <c r="PFG55" s="562"/>
      <c r="PFH55" s="563"/>
      <c r="PFI55" s="564"/>
      <c r="PFJ55" s="565"/>
      <c r="PFK55" s="566"/>
      <c r="PFL55" s="560"/>
      <c r="PFM55" s="561"/>
      <c r="PFN55" s="562"/>
      <c r="PFO55" s="563"/>
      <c r="PFP55" s="564"/>
      <c r="PFQ55" s="565"/>
      <c r="PFR55" s="566"/>
      <c r="PFS55" s="560"/>
      <c r="PFT55" s="561"/>
      <c r="PFU55" s="562"/>
      <c r="PFV55" s="563"/>
      <c r="PFW55" s="564"/>
      <c r="PFX55" s="565"/>
      <c r="PFY55" s="566"/>
      <c r="PFZ55" s="560"/>
      <c r="PGA55" s="561"/>
      <c r="PGB55" s="562"/>
      <c r="PGC55" s="563"/>
      <c r="PGD55" s="564"/>
      <c r="PGE55" s="565"/>
      <c r="PGF55" s="566"/>
      <c r="PGG55" s="560"/>
      <c r="PGH55" s="561"/>
      <c r="PGI55" s="562"/>
      <c r="PGJ55" s="563"/>
      <c r="PGK55" s="564"/>
      <c r="PGL55" s="565"/>
      <c r="PGM55" s="566"/>
      <c r="PGN55" s="560"/>
      <c r="PGO55" s="561"/>
      <c r="PGP55" s="562"/>
      <c r="PGQ55" s="563"/>
      <c r="PGR55" s="564"/>
      <c r="PGS55" s="565"/>
      <c r="PGT55" s="566"/>
      <c r="PGU55" s="560"/>
      <c r="PGV55" s="561"/>
      <c r="PGW55" s="562"/>
      <c r="PGX55" s="563"/>
      <c r="PGY55" s="564"/>
      <c r="PGZ55" s="565"/>
      <c r="PHA55" s="566"/>
      <c r="PHB55" s="560"/>
      <c r="PHC55" s="561"/>
      <c r="PHD55" s="562"/>
      <c r="PHE55" s="563"/>
      <c r="PHF55" s="564"/>
      <c r="PHG55" s="565"/>
      <c r="PHH55" s="566"/>
      <c r="PHI55" s="560"/>
      <c r="PHJ55" s="561"/>
      <c r="PHK55" s="562"/>
      <c r="PHL55" s="563"/>
      <c r="PHM55" s="564"/>
      <c r="PHN55" s="565"/>
      <c r="PHO55" s="566"/>
      <c r="PHP55" s="560"/>
      <c r="PHQ55" s="561"/>
      <c r="PHR55" s="562"/>
      <c r="PHS55" s="563"/>
      <c r="PHT55" s="564"/>
      <c r="PHU55" s="565"/>
      <c r="PHV55" s="566"/>
      <c r="PHW55" s="560"/>
      <c r="PHX55" s="561"/>
      <c r="PHY55" s="562"/>
      <c r="PHZ55" s="563"/>
      <c r="PIA55" s="564"/>
      <c r="PIB55" s="565"/>
      <c r="PIC55" s="566"/>
      <c r="PID55" s="560"/>
      <c r="PIE55" s="561"/>
      <c r="PIF55" s="562"/>
      <c r="PIG55" s="563"/>
      <c r="PIH55" s="564"/>
      <c r="PII55" s="565"/>
      <c r="PIJ55" s="566"/>
      <c r="PIK55" s="560"/>
      <c r="PIL55" s="561"/>
      <c r="PIM55" s="562"/>
      <c r="PIN55" s="563"/>
      <c r="PIO55" s="564"/>
      <c r="PIP55" s="565"/>
      <c r="PIQ55" s="566"/>
      <c r="PIR55" s="560"/>
      <c r="PIS55" s="561"/>
      <c r="PIT55" s="562"/>
      <c r="PIU55" s="563"/>
      <c r="PIV55" s="564"/>
      <c r="PIW55" s="565"/>
      <c r="PIX55" s="566"/>
      <c r="PIY55" s="560"/>
      <c r="PIZ55" s="561"/>
      <c r="PJA55" s="562"/>
      <c r="PJB55" s="563"/>
      <c r="PJC55" s="564"/>
      <c r="PJD55" s="565"/>
      <c r="PJE55" s="566"/>
      <c r="PJF55" s="560"/>
      <c r="PJG55" s="561"/>
      <c r="PJH55" s="562"/>
      <c r="PJI55" s="563"/>
      <c r="PJJ55" s="564"/>
      <c r="PJK55" s="565"/>
      <c r="PJL55" s="566"/>
      <c r="PJM55" s="560"/>
      <c r="PJN55" s="561"/>
      <c r="PJO55" s="562"/>
      <c r="PJP55" s="563"/>
      <c r="PJQ55" s="564"/>
      <c r="PJR55" s="565"/>
      <c r="PJS55" s="566"/>
      <c r="PJT55" s="560"/>
      <c r="PJU55" s="561"/>
      <c r="PJV55" s="562"/>
      <c r="PJW55" s="563"/>
      <c r="PJX55" s="564"/>
      <c r="PJY55" s="565"/>
      <c r="PJZ55" s="566"/>
      <c r="PKA55" s="560"/>
      <c r="PKB55" s="561"/>
      <c r="PKC55" s="562"/>
      <c r="PKD55" s="563"/>
      <c r="PKE55" s="564"/>
      <c r="PKF55" s="565"/>
      <c r="PKG55" s="566"/>
      <c r="PKH55" s="560"/>
      <c r="PKI55" s="561"/>
      <c r="PKJ55" s="562"/>
      <c r="PKK55" s="563"/>
      <c r="PKL55" s="564"/>
      <c r="PKM55" s="565"/>
      <c r="PKN55" s="566"/>
      <c r="PKO55" s="560"/>
      <c r="PKP55" s="561"/>
      <c r="PKQ55" s="562"/>
      <c r="PKR55" s="563"/>
      <c r="PKS55" s="564"/>
      <c r="PKT55" s="565"/>
      <c r="PKU55" s="566"/>
      <c r="PKV55" s="560"/>
      <c r="PKW55" s="561"/>
      <c r="PKX55" s="562"/>
      <c r="PKY55" s="563"/>
      <c r="PKZ55" s="564"/>
      <c r="PLA55" s="565"/>
      <c r="PLB55" s="566"/>
      <c r="PLC55" s="560"/>
      <c r="PLD55" s="561"/>
      <c r="PLE55" s="562"/>
      <c r="PLF55" s="563"/>
      <c r="PLG55" s="564"/>
      <c r="PLH55" s="565"/>
      <c r="PLI55" s="566"/>
      <c r="PLJ55" s="560"/>
      <c r="PLK55" s="561"/>
      <c r="PLL55" s="562"/>
      <c r="PLM55" s="563"/>
      <c r="PLN55" s="564"/>
      <c r="PLO55" s="565"/>
      <c r="PLP55" s="566"/>
      <c r="PLQ55" s="560"/>
      <c r="PLR55" s="561"/>
      <c r="PLS55" s="562"/>
      <c r="PLT55" s="563"/>
      <c r="PLU55" s="564"/>
      <c r="PLV55" s="565"/>
      <c r="PLW55" s="566"/>
      <c r="PLX55" s="560"/>
      <c r="PLY55" s="561"/>
      <c r="PLZ55" s="562"/>
      <c r="PMA55" s="563"/>
      <c r="PMB55" s="564"/>
      <c r="PMC55" s="565"/>
      <c r="PMD55" s="566"/>
      <c r="PME55" s="560"/>
      <c r="PMF55" s="561"/>
      <c r="PMG55" s="562"/>
      <c r="PMH55" s="563"/>
      <c r="PMI55" s="564"/>
      <c r="PMJ55" s="565"/>
      <c r="PMK55" s="566"/>
      <c r="PML55" s="560"/>
      <c r="PMM55" s="561"/>
      <c r="PMN55" s="562"/>
      <c r="PMO55" s="563"/>
      <c r="PMP55" s="564"/>
      <c r="PMQ55" s="565"/>
      <c r="PMR55" s="566"/>
      <c r="PMS55" s="560"/>
      <c r="PMT55" s="561"/>
      <c r="PMU55" s="562"/>
      <c r="PMV55" s="563"/>
      <c r="PMW55" s="564"/>
      <c r="PMX55" s="565"/>
      <c r="PMY55" s="566"/>
      <c r="PMZ55" s="560"/>
      <c r="PNA55" s="561"/>
      <c r="PNB55" s="562"/>
      <c r="PNC55" s="563"/>
      <c r="PND55" s="564"/>
      <c r="PNE55" s="565"/>
      <c r="PNF55" s="566"/>
      <c r="PNG55" s="560"/>
      <c r="PNH55" s="561"/>
      <c r="PNI55" s="562"/>
      <c r="PNJ55" s="563"/>
      <c r="PNK55" s="564"/>
      <c r="PNL55" s="565"/>
      <c r="PNM55" s="566"/>
      <c r="PNN55" s="560"/>
      <c r="PNO55" s="561"/>
      <c r="PNP55" s="562"/>
      <c r="PNQ55" s="563"/>
      <c r="PNR55" s="564"/>
      <c r="PNS55" s="565"/>
      <c r="PNT55" s="566"/>
      <c r="PNU55" s="560"/>
      <c r="PNV55" s="561"/>
      <c r="PNW55" s="562"/>
      <c r="PNX55" s="563"/>
      <c r="PNY55" s="564"/>
      <c r="PNZ55" s="565"/>
      <c r="POA55" s="566"/>
      <c r="POB55" s="560"/>
      <c r="POC55" s="561"/>
      <c r="POD55" s="562"/>
      <c r="POE55" s="563"/>
      <c r="POF55" s="564"/>
      <c r="POG55" s="565"/>
      <c r="POH55" s="566"/>
      <c r="POI55" s="560"/>
      <c r="POJ55" s="561"/>
      <c r="POK55" s="562"/>
      <c r="POL55" s="563"/>
      <c r="POM55" s="564"/>
      <c r="PON55" s="565"/>
      <c r="POO55" s="566"/>
      <c r="POP55" s="560"/>
      <c r="POQ55" s="561"/>
      <c r="POR55" s="562"/>
      <c r="POS55" s="563"/>
      <c r="POT55" s="564"/>
      <c r="POU55" s="565"/>
      <c r="POV55" s="566"/>
      <c r="POW55" s="560"/>
      <c r="POX55" s="561"/>
      <c r="POY55" s="562"/>
      <c r="POZ55" s="563"/>
      <c r="PPA55" s="564"/>
      <c r="PPB55" s="565"/>
      <c r="PPC55" s="566"/>
      <c r="PPD55" s="560"/>
      <c r="PPE55" s="561"/>
      <c r="PPF55" s="562"/>
      <c r="PPG55" s="563"/>
      <c r="PPH55" s="564"/>
      <c r="PPI55" s="565"/>
      <c r="PPJ55" s="566"/>
      <c r="PPK55" s="560"/>
      <c r="PPL55" s="561"/>
      <c r="PPM55" s="562"/>
      <c r="PPN55" s="563"/>
      <c r="PPO55" s="564"/>
      <c r="PPP55" s="565"/>
      <c r="PPQ55" s="566"/>
      <c r="PPR55" s="560"/>
      <c r="PPS55" s="561"/>
      <c r="PPT55" s="562"/>
      <c r="PPU55" s="563"/>
      <c r="PPV55" s="564"/>
      <c r="PPW55" s="565"/>
      <c r="PPX55" s="566"/>
      <c r="PPY55" s="560"/>
      <c r="PPZ55" s="561"/>
      <c r="PQA55" s="562"/>
      <c r="PQB55" s="563"/>
      <c r="PQC55" s="564"/>
      <c r="PQD55" s="565"/>
      <c r="PQE55" s="566"/>
      <c r="PQF55" s="560"/>
      <c r="PQG55" s="561"/>
      <c r="PQH55" s="562"/>
      <c r="PQI55" s="563"/>
      <c r="PQJ55" s="564"/>
      <c r="PQK55" s="565"/>
      <c r="PQL55" s="566"/>
      <c r="PQM55" s="560"/>
      <c r="PQN55" s="561"/>
      <c r="PQO55" s="562"/>
      <c r="PQP55" s="563"/>
      <c r="PQQ55" s="564"/>
      <c r="PQR55" s="565"/>
      <c r="PQS55" s="566"/>
      <c r="PQT55" s="560"/>
      <c r="PQU55" s="561"/>
      <c r="PQV55" s="562"/>
      <c r="PQW55" s="563"/>
      <c r="PQX55" s="564"/>
      <c r="PQY55" s="565"/>
      <c r="PQZ55" s="566"/>
      <c r="PRA55" s="560"/>
      <c r="PRB55" s="561"/>
      <c r="PRC55" s="562"/>
      <c r="PRD55" s="563"/>
      <c r="PRE55" s="564"/>
      <c r="PRF55" s="565"/>
      <c r="PRG55" s="566"/>
      <c r="PRH55" s="560"/>
      <c r="PRI55" s="561"/>
      <c r="PRJ55" s="562"/>
      <c r="PRK55" s="563"/>
      <c r="PRL55" s="564"/>
      <c r="PRM55" s="565"/>
      <c r="PRN55" s="566"/>
      <c r="PRO55" s="560"/>
      <c r="PRP55" s="561"/>
      <c r="PRQ55" s="562"/>
      <c r="PRR55" s="563"/>
      <c r="PRS55" s="564"/>
      <c r="PRT55" s="565"/>
      <c r="PRU55" s="566"/>
      <c r="PRV55" s="560"/>
      <c r="PRW55" s="561"/>
      <c r="PRX55" s="562"/>
      <c r="PRY55" s="563"/>
      <c r="PRZ55" s="564"/>
      <c r="PSA55" s="565"/>
      <c r="PSB55" s="566"/>
      <c r="PSC55" s="560"/>
      <c r="PSD55" s="561"/>
      <c r="PSE55" s="562"/>
      <c r="PSF55" s="563"/>
      <c r="PSG55" s="564"/>
      <c r="PSH55" s="565"/>
      <c r="PSI55" s="566"/>
      <c r="PSJ55" s="560"/>
      <c r="PSK55" s="561"/>
      <c r="PSL55" s="562"/>
      <c r="PSM55" s="563"/>
      <c r="PSN55" s="564"/>
      <c r="PSO55" s="565"/>
      <c r="PSP55" s="566"/>
      <c r="PSQ55" s="560"/>
      <c r="PSR55" s="561"/>
      <c r="PSS55" s="562"/>
      <c r="PST55" s="563"/>
      <c r="PSU55" s="564"/>
      <c r="PSV55" s="565"/>
      <c r="PSW55" s="566"/>
      <c r="PSX55" s="560"/>
      <c r="PSY55" s="561"/>
      <c r="PSZ55" s="562"/>
      <c r="PTA55" s="563"/>
      <c r="PTB55" s="564"/>
      <c r="PTC55" s="565"/>
      <c r="PTD55" s="566"/>
      <c r="PTE55" s="560"/>
      <c r="PTF55" s="561"/>
      <c r="PTG55" s="562"/>
      <c r="PTH55" s="563"/>
      <c r="PTI55" s="564"/>
      <c r="PTJ55" s="565"/>
      <c r="PTK55" s="566"/>
      <c r="PTL55" s="560"/>
      <c r="PTM55" s="561"/>
      <c r="PTN55" s="562"/>
      <c r="PTO55" s="563"/>
      <c r="PTP55" s="564"/>
      <c r="PTQ55" s="565"/>
      <c r="PTR55" s="566"/>
      <c r="PTS55" s="560"/>
      <c r="PTT55" s="561"/>
      <c r="PTU55" s="562"/>
      <c r="PTV55" s="563"/>
      <c r="PTW55" s="564"/>
      <c r="PTX55" s="565"/>
      <c r="PTY55" s="566"/>
      <c r="PTZ55" s="560"/>
      <c r="PUA55" s="561"/>
      <c r="PUB55" s="562"/>
      <c r="PUC55" s="563"/>
      <c r="PUD55" s="564"/>
      <c r="PUE55" s="565"/>
      <c r="PUF55" s="566"/>
      <c r="PUG55" s="560"/>
      <c r="PUH55" s="561"/>
      <c r="PUI55" s="562"/>
      <c r="PUJ55" s="563"/>
      <c r="PUK55" s="564"/>
      <c r="PUL55" s="565"/>
      <c r="PUM55" s="566"/>
      <c r="PUN55" s="560"/>
      <c r="PUO55" s="561"/>
      <c r="PUP55" s="562"/>
      <c r="PUQ55" s="563"/>
      <c r="PUR55" s="564"/>
      <c r="PUS55" s="565"/>
      <c r="PUT55" s="566"/>
      <c r="PUU55" s="560"/>
      <c r="PUV55" s="561"/>
      <c r="PUW55" s="562"/>
      <c r="PUX55" s="563"/>
      <c r="PUY55" s="564"/>
      <c r="PUZ55" s="565"/>
      <c r="PVA55" s="566"/>
      <c r="PVB55" s="560"/>
      <c r="PVC55" s="561"/>
      <c r="PVD55" s="562"/>
      <c r="PVE55" s="563"/>
      <c r="PVF55" s="564"/>
      <c r="PVG55" s="565"/>
      <c r="PVH55" s="566"/>
      <c r="PVI55" s="560"/>
      <c r="PVJ55" s="561"/>
      <c r="PVK55" s="562"/>
      <c r="PVL55" s="563"/>
      <c r="PVM55" s="564"/>
      <c r="PVN55" s="565"/>
      <c r="PVO55" s="566"/>
      <c r="PVP55" s="560"/>
      <c r="PVQ55" s="561"/>
      <c r="PVR55" s="562"/>
      <c r="PVS55" s="563"/>
      <c r="PVT55" s="564"/>
      <c r="PVU55" s="565"/>
      <c r="PVV55" s="566"/>
      <c r="PVW55" s="560"/>
      <c r="PVX55" s="561"/>
      <c r="PVY55" s="562"/>
      <c r="PVZ55" s="563"/>
      <c r="PWA55" s="564"/>
      <c r="PWB55" s="565"/>
      <c r="PWC55" s="566"/>
      <c r="PWD55" s="560"/>
      <c r="PWE55" s="561"/>
      <c r="PWF55" s="562"/>
      <c r="PWG55" s="563"/>
      <c r="PWH55" s="564"/>
      <c r="PWI55" s="565"/>
      <c r="PWJ55" s="566"/>
      <c r="PWK55" s="560"/>
      <c r="PWL55" s="561"/>
      <c r="PWM55" s="562"/>
      <c r="PWN55" s="563"/>
      <c r="PWO55" s="564"/>
      <c r="PWP55" s="565"/>
      <c r="PWQ55" s="566"/>
      <c r="PWR55" s="560"/>
      <c r="PWS55" s="561"/>
      <c r="PWT55" s="562"/>
      <c r="PWU55" s="563"/>
      <c r="PWV55" s="564"/>
      <c r="PWW55" s="565"/>
      <c r="PWX55" s="566"/>
      <c r="PWY55" s="560"/>
      <c r="PWZ55" s="561"/>
      <c r="PXA55" s="562"/>
      <c r="PXB55" s="563"/>
      <c r="PXC55" s="564"/>
      <c r="PXD55" s="565"/>
      <c r="PXE55" s="566"/>
      <c r="PXF55" s="560"/>
      <c r="PXG55" s="561"/>
      <c r="PXH55" s="562"/>
      <c r="PXI55" s="563"/>
      <c r="PXJ55" s="564"/>
      <c r="PXK55" s="565"/>
      <c r="PXL55" s="566"/>
      <c r="PXM55" s="560"/>
      <c r="PXN55" s="561"/>
      <c r="PXO55" s="562"/>
      <c r="PXP55" s="563"/>
      <c r="PXQ55" s="564"/>
      <c r="PXR55" s="565"/>
      <c r="PXS55" s="566"/>
      <c r="PXT55" s="560"/>
      <c r="PXU55" s="561"/>
      <c r="PXV55" s="562"/>
      <c r="PXW55" s="563"/>
      <c r="PXX55" s="564"/>
      <c r="PXY55" s="565"/>
      <c r="PXZ55" s="566"/>
      <c r="PYA55" s="560"/>
      <c r="PYB55" s="561"/>
      <c r="PYC55" s="562"/>
      <c r="PYD55" s="563"/>
      <c r="PYE55" s="564"/>
      <c r="PYF55" s="565"/>
      <c r="PYG55" s="566"/>
      <c r="PYH55" s="560"/>
      <c r="PYI55" s="561"/>
      <c r="PYJ55" s="562"/>
      <c r="PYK55" s="563"/>
      <c r="PYL55" s="564"/>
      <c r="PYM55" s="565"/>
      <c r="PYN55" s="566"/>
      <c r="PYO55" s="560"/>
      <c r="PYP55" s="561"/>
      <c r="PYQ55" s="562"/>
      <c r="PYR55" s="563"/>
      <c r="PYS55" s="564"/>
      <c r="PYT55" s="565"/>
      <c r="PYU55" s="566"/>
      <c r="PYV55" s="560"/>
      <c r="PYW55" s="561"/>
      <c r="PYX55" s="562"/>
      <c r="PYY55" s="563"/>
      <c r="PYZ55" s="564"/>
      <c r="PZA55" s="565"/>
      <c r="PZB55" s="566"/>
      <c r="PZC55" s="560"/>
      <c r="PZD55" s="561"/>
      <c r="PZE55" s="562"/>
      <c r="PZF55" s="563"/>
      <c r="PZG55" s="564"/>
      <c r="PZH55" s="565"/>
      <c r="PZI55" s="566"/>
      <c r="PZJ55" s="560"/>
      <c r="PZK55" s="561"/>
      <c r="PZL55" s="562"/>
      <c r="PZM55" s="563"/>
      <c r="PZN55" s="564"/>
      <c r="PZO55" s="565"/>
      <c r="PZP55" s="566"/>
      <c r="PZQ55" s="560"/>
      <c r="PZR55" s="561"/>
      <c r="PZS55" s="562"/>
      <c r="PZT55" s="563"/>
      <c r="PZU55" s="564"/>
      <c r="PZV55" s="565"/>
      <c r="PZW55" s="566"/>
      <c r="PZX55" s="560"/>
      <c r="PZY55" s="561"/>
      <c r="PZZ55" s="562"/>
      <c r="QAA55" s="563"/>
      <c r="QAB55" s="564"/>
      <c r="QAC55" s="565"/>
      <c r="QAD55" s="566"/>
      <c r="QAE55" s="560"/>
      <c r="QAF55" s="561"/>
      <c r="QAG55" s="562"/>
      <c r="QAH55" s="563"/>
      <c r="QAI55" s="564"/>
      <c r="QAJ55" s="565"/>
      <c r="QAK55" s="566"/>
      <c r="QAL55" s="560"/>
      <c r="QAM55" s="561"/>
      <c r="QAN55" s="562"/>
      <c r="QAO55" s="563"/>
      <c r="QAP55" s="564"/>
      <c r="QAQ55" s="565"/>
      <c r="QAR55" s="566"/>
      <c r="QAS55" s="560"/>
      <c r="QAT55" s="561"/>
      <c r="QAU55" s="562"/>
      <c r="QAV55" s="563"/>
      <c r="QAW55" s="564"/>
      <c r="QAX55" s="565"/>
      <c r="QAY55" s="566"/>
      <c r="QAZ55" s="560"/>
      <c r="QBA55" s="561"/>
      <c r="QBB55" s="562"/>
      <c r="QBC55" s="563"/>
      <c r="QBD55" s="564"/>
      <c r="QBE55" s="565"/>
      <c r="QBF55" s="566"/>
      <c r="QBG55" s="560"/>
      <c r="QBH55" s="561"/>
      <c r="QBI55" s="562"/>
      <c r="QBJ55" s="563"/>
      <c r="QBK55" s="564"/>
      <c r="QBL55" s="565"/>
      <c r="QBM55" s="566"/>
      <c r="QBN55" s="560"/>
      <c r="QBO55" s="561"/>
      <c r="QBP55" s="562"/>
      <c r="QBQ55" s="563"/>
      <c r="QBR55" s="564"/>
      <c r="QBS55" s="565"/>
      <c r="QBT55" s="566"/>
      <c r="QBU55" s="560"/>
      <c r="QBV55" s="561"/>
      <c r="QBW55" s="562"/>
      <c r="QBX55" s="563"/>
      <c r="QBY55" s="564"/>
      <c r="QBZ55" s="565"/>
      <c r="QCA55" s="566"/>
      <c r="QCB55" s="560"/>
      <c r="QCC55" s="561"/>
      <c r="QCD55" s="562"/>
      <c r="QCE55" s="563"/>
      <c r="QCF55" s="564"/>
      <c r="QCG55" s="565"/>
      <c r="QCH55" s="566"/>
      <c r="QCI55" s="560"/>
      <c r="QCJ55" s="561"/>
      <c r="QCK55" s="562"/>
      <c r="QCL55" s="563"/>
      <c r="QCM55" s="564"/>
      <c r="QCN55" s="565"/>
      <c r="QCO55" s="566"/>
      <c r="QCP55" s="560"/>
      <c r="QCQ55" s="561"/>
      <c r="QCR55" s="562"/>
      <c r="QCS55" s="563"/>
      <c r="QCT55" s="564"/>
      <c r="QCU55" s="565"/>
      <c r="QCV55" s="566"/>
      <c r="QCW55" s="560"/>
      <c r="QCX55" s="561"/>
      <c r="QCY55" s="562"/>
      <c r="QCZ55" s="563"/>
      <c r="QDA55" s="564"/>
      <c r="QDB55" s="565"/>
      <c r="QDC55" s="566"/>
      <c r="QDD55" s="560"/>
      <c r="QDE55" s="561"/>
      <c r="QDF55" s="562"/>
      <c r="QDG55" s="563"/>
      <c r="QDH55" s="564"/>
      <c r="QDI55" s="565"/>
      <c r="QDJ55" s="566"/>
      <c r="QDK55" s="560"/>
      <c r="QDL55" s="561"/>
      <c r="QDM55" s="562"/>
      <c r="QDN55" s="563"/>
      <c r="QDO55" s="564"/>
      <c r="QDP55" s="565"/>
      <c r="QDQ55" s="566"/>
      <c r="QDR55" s="560"/>
      <c r="QDS55" s="561"/>
      <c r="QDT55" s="562"/>
      <c r="QDU55" s="563"/>
      <c r="QDV55" s="564"/>
      <c r="QDW55" s="565"/>
      <c r="QDX55" s="566"/>
      <c r="QDY55" s="560"/>
      <c r="QDZ55" s="561"/>
      <c r="QEA55" s="562"/>
      <c r="QEB55" s="563"/>
      <c r="QEC55" s="564"/>
      <c r="QED55" s="565"/>
      <c r="QEE55" s="566"/>
      <c r="QEF55" s="560"/>
      <c r="QEG55" s="561"/>
      <c r="QEH55" s="562"/>
      <c r="QEI55" s="563"/>
      <c r="QEJ55" s="564"/>
      <c r="QEK55" s="565"/>
      <c r="QEL55" s="566"/>
      <c r="QEM55" s="560"/>
      <c r="QEN55" s="561"/>
      <c r="QEO55" s="562"/>
      <c r="QEP55" s="563"/>
      <c r="QEQ55" s="564"/>
      <c r="QER55" s="565"/>
      <c r="QES55" s="566"/>
      <c r="QET55" s="560"/>
      <c r="QEU55" s="561"/>
      <c r="QEV55" s="562"/>
      <c r="QEW55" s="563"/>
      <c r="QEX55" s="564"/>
      <c r="QEY55" s="565"/>
      <c r="QEZ55" s="566"/>
      <c r="QFA55" s="560"/>
      <c r="QFB55" s="561"/>
      <c r="QFC55" s="562"/>
      <c r="QFD55" s="563"/>
      <c r="QFE55" s="564"/>
      <c r="QFF55" s="565"/>
      <c r="QFG55" s="566"/>
      <c r="QFH55" s="560"/>
      <c r="QFI55" s="561"/>
      <c r="QFJ55" s="562"/>
      <c r="QFK55" s="563"/>
      <c r="QFL55" s="564"/>
      <c r="QFM55" s="565"/>
      <c r="QFN55" s="566"/>
      <c r="QFO55" s="560"/>
      <c r="QFP55" s="561"/>
      <c r="QFQ55" s="562"/>
      <c r="QFR55" s="563"/>
      <c r="QFS55" s="564"/>
      <c r="QFT55" s="565"/>
      <c r="QFU55" s="566"/>
      <c r="QFV55" s="560"/>
      <c r="QFW55" s="561"/>
      <c r="QFX55" s="562"/>
      <c r="QFY55" s="563"/>
      <c r="QFZ55" s="564"/>
      <c r="QGA55" s="565"/>
      <c r="QGB55" s="566"/>
      <c r="QGC55" s="560"/>
      <c r="QGD55" s="561"/>
      <c r="QGE55" s="562"/>
      <c r="QGF55" s="563"/>
      <c r="QGG55" s="564"/>
      <c r="QGH55" s="565"/>
      <c r="QGI55" s="566"/>
      <c r="QGJ55" s="560"/>
      <c r="QGK55" s="561"/>
      <c r="QGL55" s="562"/>
      <c r="QGM55" s="563"/>
      <c r="QGN55" s="564"/>
      <c r="QGO55" s="565"/>
      <c r="QGP55" s="566"/>
      <c r="QGQ55" s="560"/>
      <c r="QGR55" s="561"/>
      <c r="QGS55" s="562"/>
      <c r="QGT55" s="563"/>
      <c r="QGU55" s="564"/>
      <c r="QGV55" s="565"/>
      <c r="QGW55" s="566"/>
      <c r="QGX55" s="560"/>
      <c r="QGY55" s="561"/>
      <c r="QGZ55" s="562"/>
      <c r="QHA55" s="563"/>
      <c r="QHB55" s="564"/>
      <c r="QHC55" s="565"/>
      <c r="QHD55" s="566"/>
      <c r="QHE55" s="560"/>
      <c r="QHF55" s="561"/>
      <c r="QHG55" s="562"/>
      <c r="QHH55" s="563"/>
      <c r="QHI55" s="564"/>
      <c r="QHJ55" s="565"/>
      <c r="QHK55" s="566"/>
      <c r="QHL55" s="560"/>
      <c r="QHM55" s="561"/>
      <c r="QHN55" s="562"/>
      <c r="QHO55" s="563"/>
      <c r="QHP55" s="564"/>
      <c r="QHQ55" s="565"/>
      <c r="QHR55" s="566"/>
      <c r="QHS55" s="560"/>
      <c r="QHT55" s="561"/>
      <c r="QHU55" s="562"/>
      <c r="QHV55" s="563"/>
      <c r="QHW55" s="564"/>
      <c r="QHX55" s="565"/>
      <c r="QHY55" s="566"/>
      <c r="QHZ55" s="560"/>
      <c r="QIA55" s="561"/>
      <c r="QIB55" s="562"/>
      <c r="QIC55" s="563"/>
      <c r="QID55" s="564"/>
      <c r="QIE55" s="565"/>
      <c r="QIF55" s="566"/>
      <c r="QIG55" s="560"/>
      <c r="QIH55" s="561"/>
      <c r="QII55" s="562"/>
      <c r="QIJ55" s="563"/>
      <c r="QIK55" s="564"/>
      <c r="QIL55" s="565"/>
      <c r="QIM55" s="566"/>
      <c r="QIN55" s="560"/>
      <c r="QIO55" s="561"/>
      <c r="QIP55" s="562"/>
      <c r="QIQ55" s="563"/>
      <c r="QIR55" s="564"/>
      <c r="QIS55" s="565"/>
      <c r="QIT55" s="566"/>
      <c r="QIU55" s="560"/>
      <c r="QIV55" s="561"/>
      <c r="QIW55" s="562"/>
      <c r="QIX55" s="563"/>
      <c r="QIY55" s="564"/>
      <c r="QIZ55" s="565"/>
      <c r="QJA55" s="566"/>
      <c r="QJB55" s="560"/>
      <c r="QJC55" s="561"/>
      <c r="QJD55" s="562"/>
      <c r="QJE55" s="563"/>
      <c r="QJF55" s="564"/>
      <c r="QJG55" s="565"/>
      <c r="QJH55" s="566"/>
      <c r="QJI55" s="560"/>
      <c r="QJJ55" s="561"/>
      <c r="QJK55" s="562"/>
      <c r="QJL55" s="563"/>
      <c r="QJM55" s="564"/>
      <c r="QJN55" s="565"/>
      <c r="QJO55" s="566"/>
      <c r="QJP55" s="560"/>
      <c r="QJQ55" s="561"/>
      <c r="QJR55" s="562"/>
      <c r="QJS55" s="563"/>
      <c r="QJT55" s="564"/>
      <c r="QJU55" s="565"/>
      <c r="QJV55" s="566"/>
      <c r="QJW55" s="560"/>
      <c r="QJX55" s="561"/>
      <c r="QJY55" s="562"/>
      <c r="QJZ55" s="563"/>
      <c r="QKA55" s="564"/>
      <c r="QKB55" s="565"/>
      <c r="QKC55" s="566"/>
      <c r="QKD55" s="560"/>
      <c r="QKE55" s="561"/>
      <c r="QKF55" s="562"/>
      <c r="QKG55" s="563"/>
      <c r="QKH55" s="564"/>
      <c r="QKI55" s="565"/>
      <c r="QKJ55" s="566"/>
      <c r="QKK55" s="560"/>
      <c r="QKL55" s="561"/>
      <c r="QKM55" s="562"/>
      <c r="QKN55" s="563"/>
      <c r="QKO55" s="564"/>
      <c r="QKP55" s="565"/>
      <c r="QKQ55" s="566"/>
      <c r="QKR55" s="560"/>
      <c r="QKS55" s="561"/>
      <c r="QKT55" s="562"/>
      <c r="QKU55" s="563"/>
      <c r="QKV55" s="564"/>
      <c r="QKW55" s="565"/>
      <c r="QKX55" s="566"/>
      <c r="QKY55" s="560"/>
      <c r="QKZ55" s="561"/>
      <c r="QLA55" s="562"/>
      <c r="QLB55" s="563"/>
      <c r="QLC55" s="564"/>
      <c r="QLD55" s="565"/>
      <c r="QLE55" s="566"/>
      <c r="QLF55" s="560"/>
      <c r="QLG55" s="561"/>
      <c r="QLH55" s="562"/>
      <c r="QLI55" s="563"/>
      <c r="QLJ55" s="564"/>
      <c r="QLK55" s="565"/>
      <c r="QLL55" s="566"/>
      <c r="QLM55" s="560"/>
      <c r="QLN55" s="561"/>
      <c r="QLO55" s="562"/>
      <c r="QLP55" s="563"/>
      <c r="QLQ55" s="564"/>
      <c r="QLR55" s="565"/>
      <c r="QLS55" s="566"/>
      <c r="QLT55" s="560"/>
      <c r="QLU55" s="561"/>
      <c r="QLV55" s="562"/>
      <c r="QLW55" s="563"/>
      <c r="QLX55" s="564"/>
      <c r="QLY55" s="565"/>
      <c r="QLZ55" s="566"/>
      <c r="QMA55" s="560"/>
      <c r="QMB55" s="561"/>
      <c r="QMC55" s="562"/>
      <c r="QMD55" s="563"/>
      <c r="QME55" s="564"/>
      <c r="QMF55" s="565"/>
      <c r="QMG55" s="566"/>
      <c r="QMH55" s="560"/>
      <c r="QMI55" s="561"/>
      <c r="QMJ55" s="562"/>
      <c r="QMK55" s="563"/>
      <c r="QML55" s="564"/>
      <c r="QMM55" s="565"/>
      <c r="QMN55" s="566"/>
      <c r="QMO55" s="560"/>
      <c r="QMP55" s="561"/>
      <c r="QMQ55" s="562"/>
      <c r="QMR55" s="563"/>
      <c r="QMS55" s="564"/>
      <c r="QMT55" s="565"/>
      <c r="QMU55" s="566"/>
      <c r="QMV55" s="560"/>
      <c r="QMW55" s="561"/>
      <c r="QMX55" s="562"/>
      <c r="QMY55" s="563"/>
      <c r="QMZ55" s="564"/>
      <c r="QNA55" s="565"/>
      <c r="QNB55" s="566"/>
      <c r="QNC55" s="560"/>
      <c r="QND55" s="561"/>
      <c r="QNE55" s="562"/>
      <c r="QNF55" s="563"/>
      <c r="QNG55" s="564"/>
      <c r="QNH55" s="565"/>
      <c r="QNI55" s="566"/>
      <c r="QNJ55" s="560"/>
      <c r="QNK55" s="561"/>
      <c r="QNL55" s="562"/>
      <c r="QNM55" s="563"/>
      <c r="QNN55" s="564"/>
      <c r="QNO55" s="565"/>
      <c r="QNP55" s="566"/>
      <c r="QNQ55" s="560"/>
      <c r="QNR55" s="561"/>
      <c r="QNS55" s="562"/>
      <c r="QNT55" s="563"/>
      <c r="QNU55" s="564"/>
      <c r="QNV55" s="565"/>
      <c r="QNW55" s="566"/>
      <c r="QNX55" s="560"/>
      <c r="QNY55" s="561"/>
      <c r="QNZ55" s="562"/>
      <c r="QOA55" s="563"/>
      <c r="QOB55" s="564"/>
      <c r="QOC55" s="565"/>
      <c r="QOD55" s="566"/>
      <c r="QOE55" s="560"/>
      <c r="QOF55" s="561"/>
      <c r="QOG55" s="562"/>
      <c r="QOH55" s="563"/>
      <c r="QOI55" s="564"/>
      <c r="QOJ55" s="565"/>
      <c r="QOK55" s="566"/>
      <c r="QOL55" s="560"/>
      <c r="QOM55" s="561"/>
      <c r="QON55" s="562"/>
      <c r="QOO55" s="563"/>
      <c r="QOP55" s="564"/>
      <c r="QOQ55" s="565"/>
      <c r="QOR55" s="566"/>
      <c r="QOS55" s="560"/>
      <c r="QOT55" s="561"/>
      <c r="QOU55" s="562"/>
      <c r="QOV55" s="563"/>
      <c r="QOW55" s="564"/>
      <c r="QOX55" s="565"/>
      <c r="QOY55" s="566"/>
      <c r="QOZ55" s="560"/>
      <c r="QPA55" s="561"/>
      <c r="QPB55" s="562"/>
      <c r="QPC55" s="563"/>
      <c r="QPD55" s="564"/>
      <c r="QPE55" s="565"/>
      <c r="QPF55" s="566"/>
      <c r="QPG55" s="560"/>
      <c r="QPH55" s="561"/>
      <c r="QPI55" s="562"/>
      <c r="QPJ55" s="563"/>
      <c r="QPK55" s="564"/>
      <c r="QPL55" s="565"/>
      <c r="QPM55" s="566"/>
      <c r="QPN55" s="560"/>
      <c r="QPO55" s="561"/>
      <c r="QPP55" s="562"/>
      <c r="QPQ55" s="563"/>
      <c r="QPR55" s="564"/>
      <c r="QPS55" s="565"/>
      <c r="QPT55" s="566"/>
      <c r="QPU55" s="560"/>
      <c r="QPV55" s="561"/>
      <c r="QPW55" s="562"/>
      <c r="QPX55" s="563"/>
      <c r="QPY55" s="564"/>
      <c r="QPZ55" s="565"/>
      <c r="QQA55" s="566"/>
      <c r="QQB55" s="560"/>
      <c r="QQC55" s="561"/>
      <c r="QQD55" s="562"/>
      <c r="QQE55" s="563"/>
      <c r="QQF55" s="564"/>
      <c r="QQG55" s="565"/>
      <c r="QQH55" s="566"/>
      <c r="QQI55" s="560"/>
      <c r="QQJ55" s="561"/>
      <c r="QQK55" s="562"/>
      <c r="QQL55" s="563"/>
      <c r="QQM55" s="564"/>
      <c r="QQN55" s="565"/>
      <c r="QQO55" s="566"/>
      <c r="QQP55" s="560"/>
      <c r="QQQ55" s="561"/>
      <c r="QQR55" s="562"/>
      <c r="QQS55" s="563"/>
      <c r="QQT55" s="564"/>
      <c r="QQU55" s="565"/>
      <c r="QQV55" s="566"/>
      <c r="QQW55" s="560"/>
      <c r="QQX55" s="561"/>
      <c r="QQY55" s="562"/>
      <c r="QQZ55" s="563"/>
      <c r="QRA55" s="564"/>
      <c r="QRB55" s="565"/>
      <c r="QRC55" s="566"/>
      <c r="QRD55" s="560"/>
      <c r="QRE55" s="561"/>
      <c r="QRF55" s="562"/>
      <c r="QRG55" s="563"/>
      <c r="QRH55" s="564"/>
      <c r="QRI55" s="565"/>
      <c r="QRJ55" s="566"/>
      <c r="QRK55" s="560"/>
      <c r="QRL55" s="561"/>
      <c r="QRM55" s="562"/>
      <c r="QRN55" s="563"/>
      <c r="QRO55" s="564"/>
      <c r="QRP55" s="565"/>
      <c r="QRQ55" s="566"/>
      <c r="QRR55" s="560"/>
      <c r="QRS55" s="561"/>
      <c r="QRT55" s="562"/>
      <c r="QRU55" s="563"/>
      <c r="QRV55" s="564"/>
      <c r="QRW55" s="565"/>
      <c r="QRX55" s="566"/>
      <c r="QRY55" s="560"/>
      <c r="QRZ55" s="561"/>
      <c r="QSA55" s="562"/>
      <c r="QSB55" s="563"/>
      <c r="QSC55" s="564"/>
      <c r="QSD55" s="565"/>
      <c r="QSE55" s="566"/>
      <c r="QSF55" s="560"/>
      <c r="QSG55" s="561"/>
      <c r="QSH55" s="562"/>
      <c r="QSI55" s="563"/>
      <c r="QSJ55" s="564"/>
      <c r="QSK55" s="565"/>
      <c r="QSL55" s="566"/>
      <c r="QSM55" s="560"/>
      <c r="QSN55" s="561"/>
      <c r="QSO55" s="562"/>
      <c r="QSP55" s="563"/>
      <c r="QSQ55" s="564"/>
      <c r="QSR55" s="565"/>
      <c r="QSS55" s="566"/>
      <c r="QST55" s="560"/>
      <c r="QSU55" s="561"/>
      <c r="QSV55" s="562"/>
      <c r="QSW55" s="563"/>
      <c r="QSX55" s="564"/>
      <c r="QSY55" s="565"/>
      <c r="QSZ55" s="566"/>
      <c r="QTA55" s="560"/>
      <c r="QTB55" s="561"/>
      <c r="QTC55" s="562"/>
      <c r="QTD55" s="563"/>
      <c r="QTE55" s="564"/>
      <c r="QTF55" s="565"/>
      <c r="QTG55" s="566"/>
      <c r="QTH55" s="560"/>
      <c r="QTI55" s="561"/>
      <c r="QTJ55" s="562"/>
      <c r="QTK55" s="563"/>
      <c r="QTL55" s="564"/>
      <c r="QTM55" s="565"/>
      <c r="QTN55" s="566"/>
      <c r="QTO55" s="560"/>
      <c r="QTP55" s="561"/>
      <c r="QTQ55" s="562"/>
      <c r="QTR55" s="563"/>
      <c r="QTS55" s="564"/>
      <c r="QTT55" s="565"/>
      <c r="QTU55" s="566"/>
      <c r="QTV55" s="560"/>
      <c r="QTW55" s="561"/>
      <c r="QTX55" s="562"/>
      <c r="QTY55" s="563"/>
      <c r="QTZ55" s="564"/>
      <c r="QUA55" s="565"/>
      <c r="QUB55" s="566"/>
      <c r="QUC55" s="560"/>
      <c r="QUD55" s="561"/>
      <c r="QUE55" s="562"/>
      <c r="QUF55" s="563"/>
      <c r="QUG55" s="564"/>
      <c r="QUH55" s="565"/>
      <c r="QUI55" s="566"/>
      <c r="QUJ55" s="560"/>
      <c r="QUK55" s="561"/>
      <c r="QUL55" s="562"/>
      <c r="QUM55" s="563"/>
      <c r="QUN55" s="564"/>
      <c r="QUO55" s="565"/>
      <c r="QUP55" s="566"/>
      <c r="QUQ55" s="560"/>
      <c r="QUR55" s="561"/>
      <c r="QUS55" s="562"/>
      <c r="QUT55" s="563"/>
      <c r="QUU55" s="564"/>
      <c r="QUV55" s="565"/>
      <c r="QUW55" s="566"/>
      <c r="QUX55" s="560"/>
      <c r="QUY55" s="561"/>
      <c r="QUZ55" s="562"/>
      <c r="QVA55" s="563"/>
      <c r="QVB55" s="564"/>
      <c r="QVC55" s="565"/>
      <c r="QVD55" s="566"/>
      <c r="QVE55" s="560"/>
      <c r="QVF55" s="561"/>
      <c r="QVG55" s="562"/>
      <c r="QVH55" s="563"/>
      <c r="QVI55" s="564"/>
      <c r="QVJ55" s="565"/>
      <c r="QVK55" s="566"/>
      <c r="QVL55" s="560"/>
      <c r="QVM55" s="561"/>
      <c r="QVN55" s="562"/>
      <c r="QVO55" s="563"/>
      <c r="QVP55" s="564"/>
      <c r="QVQ55" s="565"/>
      <c r="QVR55" s="566"/>
      <c r="QVS55" s="560"/>
      <c r="QVT55" s="561"/>
      <c r="QVU55" s="562"/>
      <c r="QVV55" s="563"/>
      <c r="QVW55" s="564"/>
      <c r="QVX55" s="565"/>
      <c r="QVY55" s="566"/>
      <c r="QVZ55" s="560"/>
      <c r="QWA55" s="561"/>
      <c r="QWB55" s="562"/>
      <c r="QWC55" s="563"/>
      <c r="QWD55" s="564"/>
      <c r="QWE55" s="565"/>
      <c r="QWF55" s="566"/>
      <c r="QWG55" s="560"/>
      <c r="QWH55" s="561"/>
      <c r="QWI55" s="562"/>
      <c r="QWJ55" s="563"/>
      <c r="QWK55" s="564"/>
      <c r="QWL55" s="565"/>
      <c r="QWM55" s="566"/>
      <c r="QWN55" s="560"/>
      <c r="QWO55" s="561"/>
      <c r="QWP55" s="562"/>
      <c r="QWQ55" s="563"/>
      <c r="QWR55" s="564"/>
      <c r="QWS55" s="565"/>
      <c r="QWT55" s="566"/>
      <c r="QWU55" s="560"/>
      <c r="QWV55" s="561"/>
      <c r="QWW55" s="562"/>
      <c r="QWX55" s="563"/>
      <c r="QWY55" s="564"/>
      <c r="QWZ55" s="565"/>
      <c r="QXA55" s="566"/>
      <c r="QXB55" s="560"/>
      <c r="QXC55" s="561"/>
      <c r="QXD55" s="562"/>
      <c r="QXE55" s="563"/>
      <c r="QXF55" s="564"/>
      <c r="QXG55" s="565"/>
      <c r="QXH55" s="566"/>
      <c r="QXI55" s="560"/>
      <c r="QXJ55" s="561"/>
      <c r="QXK55" s="562"/>
      <c r="QXL55" s="563"/>
      <c r="QXM55" s="564"/>
      <c r="QXN55" s="565"/>
      <c r="QXO55" s="566"/>
      <c r="QXP55" s="560"/>
      <c r="QXQ55" s="561"/>
      <c r="QXR55" s="562"/>
      <c r="QXS55" s="563"/>
      <c r="QXT55" s="564"/>
      <c r="QXU55" s="565"/>
      <c r="QXV55" s="566"/>
      <c r="QXW55" s="560"/>
      <c r="QXX55" s="561"/>
      <c r="QXY55" s="562"/>
      <c r="QXZ55" s="563"/>
      <c r="QYA55" s="564"/>
      <c r="QYB55" s="565"/>
      <c r="QYC55" s="566"/>
      <c r="QYD55" s="560"/>
      <c r="QYE55" s="561"/>
      <c r="QYF55" s="562"/>
      <c r="QYG55" s="563"/>
      <c r="QYH55" s="564"/>
      <c r="QYI55" s="565"/>
      <c r="QYJ55" s="566"/>
      <c r="QYK55" s="560"/>
      <c r="QYL55" s="561"/>
      <c r="QYM55" s="562"/>
      <c r="QYN55" s="563"/>
      <c r="QYO55" s="564"/>
      <c r="QYP55" s="565"/>
      <c r="QYQ55" s="566"/>
      <c r="QYR55" s="560"/>
      <c r="QYS55" s="561"/>
      <c r="QYT55" s="562"/>
      <c r="QYU55" s="563"/>
      <c r="QYV55" s="564"/>
      <c r="QYW55" s="565"/>
      <c r="QYX55" s="566"/>
      <c r="QYY55" s="560"/>
      <c r="QYZ55" s="561"/>
      <c r="QZA55" s="562"/>
      <c r="QZB55" s="563"/>
      <c r="QZC55" s="564"/>
      <c r="QZD55" s="565"/>
      <c r="QZE55" s="566"/>
      <c r="QZF55" s="560"/>
      <c r="QZG55" s="561"/>
      <c r="QZH55" s="562"/>
      <c r="QZI55" s="563"/>
      <c r="QZJ55" s="564"/>
      <c r="QZK55" s="565"/>
      <c r="QZL55" s="566"/>
      <c r="QZM55" s="560"/>
      <c r="QZN55" s="561"/>
      <c r="QZO55" s="562"/>
      <c r="QZP55" s="563"/>
      <c r="QZQ55" s="564"/>
      <c r="QZR55" s="565"/>
      <c r="QZS55" s="566"/>
      <c r="QZT55" s="560"/>
      <c r="QZU55" s="561"/>
      <c r="QZV55" s="562"/>
      <c r="QZW55" s="563"/>
      <c r="QZX55" s="564"/>
      <c r="QZY55" s="565"/>
      <c r="QZZ55" s="566"/>
      <c r="RAA55" s="560"/>
      <c r="RAB55" s="561"/>
      <c r="RAC55" s="562"/>
      <c r="RAD55" s="563"/>
      <c r="RAE55" s="564"/>
      <c r="RAF55" s="565"/>
      <c r="RAG55" s="566"/>
      <c r="RAH55" s="560"/>
      <c r="RAI55" s="561"/>
      <c r="RAJ55" s="562"/>
      <c r="RAK55" s="563"/>
      <c r="RAL55" s="564"/>
      <c r="RAM55" s="565"/>
      <c r="RAN55" s="566"/>
      <c r="RAO55" s="560"/>
      <c r="RAP55" s="561"/>
      <c r="RAQ55" s="562"/>
      <c r="RAR55" s="563"/>
      <c r="RAS55" s="564"/>
      <c r="RAT55" s="565"/>
      <c r="RAU55" s="566"/>
      <c r="RAV55" s="560"/>
      <c r="RAW55" s="561"/>
      <c r="RAX55" s="562"/>
      <c r="RAY55" s="563"/>
      <c r="RAZ55" s="564"/>
      <c r="RBA55" s="565"/>
      <c r="RBB55" s="566"/>
      <c r="RBC55" s="560"/>
      <c r="RBD55" s="561"/>
      <c r="RBE55" s="562"/>
      <c r="RBF55" s="563"/>
      <c r="RBG55" s="564"/>
      <c r="RBH55" s="565"/>
      <c r="RBI55" s="566"/>
      <c r="RBJ55" s="560"/>
      <c r="RBK55" s="561"/>
      <c r="RBL55" s="562"/>
      <c r="RBM55" s="563"/>
      <c r="RBN55" s="564"/>
      <c r="RBO55" s="565"/>
      <c r="RBP55" s="566"/>
      <c r="RBQ55" s="560"/>
      <c r="RBR55" s="561"/>
      <c r="RBS55" s="562"/>
      <c r="RBT55" s="563"/>
      <c r="RBU55" s="564"/>
      <c r="RBV55" s="565"/>
      <c r="RBW55" s="566"/>
      <c r="RBX55" s="560"/>
      <c r="RBY55" s="561"/>
      <c r="RBZ55" s="562"/>
      <c r="RCA55" s="563"/>
      <c r="RCB55" s="564"/>
      <c r="RCC55" s="565"/>
      <c r="RCD55" s="566"/>
      <c r="RCE55" s="560"/>
      <c r="RCF55" s="561"/>
      <c r="RCG55" s="562"/>
      <c r="RCH55" s="563"/>
      <c r="RCI55" s="564"/>
      <c r="RCJ55" s="565"/>
      <c r="RCK55" s="566"/>
      <c r="RCL55" s="560"/>
      <c r="RCM55" s="561"/>
      <c r="RCN55" s="562"/>
      <c r="RCO55" s="563"/>
      <c r="RCP55" s="564"/>
      <c r="RCQ55" s="565"/>
      <c r="RCR55" s="566"/>
      <c r="RCS55" s="560"/>
      <c r="RCT55" s="561"/>
      <c r="RCU55" s="562"/>
      <c r="RCV55" s="563"/>
      <c r="RCW55" s="564"/>
      <c r="RCX55" s="565"/>
      <c r="RCY55" s="566"/>
      <c r="RCZ55" s="560"/>
      <c r="RDA55" s="561"/>
      <c r="RDB55" s="562"/>
      <c r="RDC55" s="563"/>
      <c r="RDD55" s="564"/>
      <c r="RDE55" s="565"/>
      <c r="RDF55" s="566"/>
      <c r="RDG55" s="560"/>
      <c r="RDH55" s="561"/>
      <c r="RDI55" s="562"/>
      <c r="RDJ55" s="563"/>
      <c r="RDK55" s="564"/>
      <c r="RDL55" s="565"/>
      <c r="RDM55" s="566"/>
      <c r="RDN55" s="560"/>
      <c r="RDO55" s="561"/>
      <c r="RDP55" s="562"/>
      <c r="RDQ55" s="563"/>
      <c r="RDR55" s="564"/>
      <c r="RDS55" s="565"/>
      <c r="RDT55" s="566"/>
      <c r="RDU55" s="560"/>
      <c r="RDV55" s="561"/>
      <c r="RDW55" s="562"/>
      <c r="RDX55" s="563"/>
      <c r="RDY55" s="564"/>
      <c r="RDZ55" s="565"/>
      <c r="REA55" s="566"/>
      <c r="REB55" s="560"/>
      <c r="REC55" s="561"/>
      <c r="RED55" s="562"/>
      <c r="REE55" s="563"/>
      <c r="REF55" s="564"/>
      <c r="REG55" s="565"/>
      <c r="REH55" s="566"/>
      <c r="REI55" s="560"/>
      <c r="REJ55" s="561"/>
      <c r="REK55" s="562"/>
      <c r="REL55" s="563"/>
      <c r="REM55" s="564"/>
      <c r="REN55" s="565"/>
      <c r="REO55" s="566"/>
      <c r="REP55" s="560"/>
      <c r="REQ55" s="561"/>
      <c r="RER55" s="562"/>
      <c r="RES55" s="563"/>
      <c r="RET55" s="564"/>
      <c r="REU55" s="565"/>
      <c r="REV55" s="566"/>
      <c r="REW55" s="560"/>
      <c r="REX55" s="561"/>
      <c r="REY55" s="562"/>
      <c r="REZ55" s="563"/>
      <c r="RFA55" s="564"/>
      <c r="RFB55" s="565"/>
      <c r="RFC55" s="566"/>
      <c r="RFD55" s="560"/>
      <c r="RFE55" s="561"/>
      <c r="RFF55" s="562"/>
      <c r="RFG55" s="563"/>
      <c r="RFH55" s="564"/>
      <c r="RFI55" s="565"/>
      <c r="RFJ55" s="566"/>
      <c r="RFK55" s="560"/>
      <c r="RFL55" s="561"/>
      <c r="RFM55" s="562"/>
      <c r="RFN55" s="563"/>
      <c r="RFO55" s="564"/>
      <c r="RFP55" s="565"/>
      <c r="RFQ55" s="566"/>
      <c r="RFR55" s="560"/>
      <c r="RFS55" s="561"/>
      <c r="RFT55" s="562"/>
      <c r="RFU55" s="563"/>
      <c r="RFV55" s="564"/>
      <c r="RFW55" s="565"/>
      <c r="RFX55" s="566"/>
      <c r="RFY55" s="560"/>
      <c r="RFZ55" s="561"/>
      <c r="RGA55" s="562"/>
      <c r="RGB55" s="563"/>
      <c r="RGC55" s="564"/>
      <c r="RGD55" s="565"/>
      <c r="RGE55" s="566"/>
      <c r="RGF55" s="560"/>
      <c r="RGG55" s="561"/>
      <c r="RGH55" s="562"/>
      <c r="RGI55" s="563"/>
      <c r="RGJ55" s="564"/>
      <c r="RGK55" s="565"/>
      <c r="RGL55" s="566"/>
      <c r="RGM55" s="560"/>
      <c r="RGN55" s="561"/>
      <c r="RGO55" s="562"/>
      <c r="RGP55" s="563"/>
      <c r="RGQ55" s="564"/>
      <c r="RGR55" s="565"/>
      <c r="RGS55" s="566"/>
      <c r="RGT55" s="560"/>
      <c r="RGU55" s="561"/>
      <c r="RGV55" s="562"/>
      <c r="RGW55" s="563"/>
      <c r="RGX55" s="564"/>
      <c r="RGY55" s="565"/>
      <c r="RGZ55" s="566"/>
      <c r="RHA55" s="560"/>
      <c r="RHB55" s="561"/>
      <c r="RHC55" s="562"/>
      <c r="RHD55" s="563"/>
      <c r="RHE55" s="564"/>
      <c r="RHF55" s="565"/>
      <c r="RHG55" s="566"/>
      <c r="RHH55" s="560"/>
      <c r="RHI55" s="561"/>
      <c r="RHJ55" s="562"/>
      <c r="RHK55" s="563"/>
      <c r="RHL55" s="564"/>
      <c r="RHM55" s="565"/>
      <c r="RHN55" s="566"/>
      <c r="RHO55" s="560"/>
      <c r="RHP55" s="561"/>
      <c r="RHQ55" s="562"/>
      <c r="RHR55" s="563"/>
      <c r="RHS55" s="564"/>
      <c r="RHT55" s="565"/>
      <c r="RHU55" s="566"/>
      <c r="RHV55" s="560"/>
      <c r="RHW55" s="561"/>
      <c r="RHX55" s="562"/>
      <c r="RHY55" s="563"/>
      <c r="RHZ55" s="564"/>
      <c r="RIA55" s="565"/>
      <c r="RIB55" s="566"/>
      <c r="RIC55" s="560"/>
      <c r="RID55" s="561"/>
      <c r="RIE55" s="562"/>
      <c r="RIF55" s="563"/>
      <c r="RIG55" s="564"/>
      <c r="RIH55" s="565"/>
      <c r="RII55" s="566"/>
      <c r="RIJ55" s="560"/>
      <c r="RIK55" s="561"/>
      <c r="RIL55" s="562"/>
      <c r="RIM55" s="563"/>
      <c r="RIN55" s="564"/>
      <c r="RIO55" s="565"/>
      <c r="RIP55" s="566"/>
      <c r="RIQ55" s="560"/>
      <c r="RIR55" s="561"/>
      <c r="RIS55" s="562"/>
      <c r="RIT55" s="563"/>
      <c r="RIU55" s="564"/>
      <c r="RIV55" s="565"/>
      <c r="RIW55" s="566"/>
      <c r="RIX55" s="560"/>
      <c r="RIY55" s="561"/>
      <c r="RIZ55" s="562"/>
      <c r="RJA55" s="563"/>
      <c r="RJB55" s="564"/>
      <c r="RJC55" s="565"/>
      <c r="RJD55" s="566"/>
      <c r="RJE55" s="560"/>
      <c r="RJF55" s="561"/>
      <c r="RJG55" s="562"/>
      <c r="RJH55" s="563"/>
      <c r="RJI55" s="564"/>
      <c r="RJJ55" s="565"/>
      <c r="RJK55" s="566"/>
      <c r="RJL55" s="560"/>
      <c r="RJM55" s="561"/>
      <c r="RJN55" s="562"/>
      <c r="RJO55" s="563"/>
      <c r="RJP55" s="564"/>
      <c r="RJQ55" s="565"/>
      <c r="RJR55" s="566"/>
      <c r="RJS55" s="560"/>
      <c r="RJT55" s="561"/>
      <c r="RJU55" s="562"/>
      <c r="RJV55" s="563"/>
      <c r="RJW55" s="564"/>
      <c r="RJX55" s="565"/>
      <c r="RJY55" s="566"/>
      <c r="RJZ55" s="560"/>
      <c r="RKA55" s="561"/>
      <c r="RKB55" s="562"/>
      <c r="RKC55" s="563"/>
      <c r="RKD55" s="564"/>
      <c r="RKE55" s="565"/>
      <c r="RKF55" s="566"/>
      <c r="RKG55" s="560"/>
      <c r="RKH55" s="561"/>
      <c r="RKI55" s="562"/>
      <c r="RKJ55" s="563"/>
      <c r="RKK55" s="564"/>
      <c r="RKL55" s="565"/>
      <c r="RKM55" s="566"/>
      <c r="RKN55" s="560"/>
      <c r="RKO55" s="561"/>
      <c r="RKP55" s="562"/>
      <c r="RKQ55" s="563"/>
      <c r="RKR55" s="564"/>
      <c r="RKS55" s="565"/>
      <c r="RKT55" s="566"/>
      <c r="RKU55" s="560"/>
      <c r="RKV55" s="561"/>
      <c r="RKW55" s="562"/>
      <c r="RKX55" s="563"/>
      <c r="RKY55" s="564"/>
      <c r="RKZ55" s="565"/>
      <c r="RLA55" s="566"/>
      <c r="RLB55" s="560"/>
      <c r="RLC55" s="561"/>
      <c r="RLD55" s="562"/>
      <c r="RLE55" s="563"/>
      <c r="RLF55" s="564"/>
      <c r="RLG55" s="565"/>
      <c r="RLH55" s="566"/>
      <c r="RLI55" s="560"/>
      <c r="RLJ55" s="561"/>
      <c r="RLK55" s="562"/>
      <c r="RLL55" s="563"/>
      <c r="RLM55" s="564"/>
      <c r="RLN55" s="565"/>
      <c r="RLO55" s="566"/>
      <c r="RLP55" s="560"/>
      <c r="RLQ55" s="561"/>
      <c r="RLR55" s="562"/>
      <c r="RLS55" s="563"/>
      <c r="RLT55" s="564"/>
      <c r="RLU55" s="565"/>
      <c r="RLV55" s="566"/>
      <c r="RLW55" s="560"/>
      <c r="RLX55" s="561"/>
      <c r="RLY55" s="562"/>
      <c r="RLZ55" s="563"/>
      <c r="RMA55" s="564"/>
      <c r="RMB55" s="565"/>
      <c r="RMC55" s="566"/>
      <c r="RMD55" s="560"/>
      <c r="RME55" s="561"/>
      <c r="RMF55" s="562"/>
      <c r="RMG55" s="563"/>
      <c r="RMH55" s="564"/>
      <c r="RMI55" s="565"/>
      <c r="RMJ55" s="566"/>
      <c r="RMK55" s="560"/>
      <c r="RML55" s="561"/>
      <c r="RMM55" s="562"/>
      <c r="RMN55" s="563"/>
      <c r="RMO55" s="564"/>
      <c r="RMP55" s="565"/>
      <c r="RMQ55" s="566"/>
      <c r="RMR55" s="560"/>
      <c r="RMS55" s="561"/>
      <c r="RMT55" s="562"/>
      <c r="RMU55" s="563"/>
      <c r="RMV55" s="564"/>
      <c r="RMW55" s="565"/>
      <c r="RMX55" s="566"/>
      <c r="RMY55" s="560"/>
      <c r="RMZ55" s="561"/>
      <c r="RNA55" s="562"/>
      <c r="RNB55" s="563"/>
      <c r="RNC55" s="564"/>
      <c r="RND55" s="565"/>
      <c r="RNE55" s="566"/>
      <c r="RNF55" s="560"/>
      <c r="RNG55" s="561"/>
      <c r="RNH55" s="562"/>
      <c r="RNI55" s="563"/>
      <c r="RNJ55" s="564"/>
      <c r="RNK55" s="565"/>
      <c r="RNL55" s="566"/>
      <c r="RNM55" s="560"/>
      <c r="RNN55" s="561"/>
      <c r="RNO55" s="562"/>
      <c r="RNP55" s="563"/>
      <c r="RNQ55" s="564"/>
      <c r="RNR55" s="565"/>
      <c r="RNS55" s="566"/>
      <c r="RNT55" s="560"/>
      <c r="RNU55" s="561"/>
      <c r="RNV55" s="562"/>
      <c r="RNW55" s="563"/>
      <c r="RNX55" s="564"/>
      <c r="RNY55" s="565"/>
      <c r="RNZ55" s="566"/>
      <c r="ROA55" s="560"/>
      <c r="ROB55" s="561"/>
      <c r="ROC55" s="562"/>
      <c r="ROD55" s="563"/>
      <c r="ROE55" s="564"/>
      <c r="ROF55" s="565"/>
      <c r="ROG55" s="566"/>
      <c r="ROH55" s="560"/>
      <c r="ROI55" s="561"/>
      <c r="ROJ55" s="562"/>
      <c r="ROK55" s="563"/>
      <c r="ROL55" s="564"/>
      <c r="ROM55" s="565"/>
      <c r="RON55" s="566"/>
      <c r="ROO55" s="560"/>
      <c r="ROP55" s="561"/>
      <c r="ROQ55" s="562"/>
      <c r="ROR55" s="563"/>
      <c r="ROS55" s="564"/>
      <c r="ROT55" s="565"/>
      <c r="ROU55" s="566"/>
      <c r="ROV55" s="560"/>
      <c r="ROW55" s="561"/>
      <c r="ROX55" s="562"/>
      <c r="ROY55" s="563"/>
      <c r="ROZ55" s="564"/>
      <c r="RPA55" s="565"/>
      <c r="RPB55" s="566"/>
      <c r="RPC55" s="560"/>
      <c r="RPD55" s="561"/>
      <c r="RPE55" s="562"/>
      <c r="RPF55" s="563"/>
      <c r="RPG55" s="564"/>
      <c r="RPH55" s="565"/>
      <c r="RPI55" s="566"/>
      <c r="RPJ55" s="560"/>
      <c r="RPK55" s="561"/>
      <c r="RPL55" s="562"/>
      <c r="RPM55" s="563"/>
      <c r="RPN55" s="564"/>
      <c r="RPO55" s="565"/>
      <c r="RPP55" s="566"/>
      <c r="RPQ55" s="560"/>
      <c r="RPR55" s="561"/>
      <c r="RPS55" s="562"/>
      <c r="RPT55" s="563"/>
      <c r="RPU55" s="564"/>
      <c r="RPV55" s="565"/>
      <c r="RPW55" s="566"/>
      <c r="RPX55" s="560"/>
      <c r="RPY55" s="561"/>
      <c r="RPZ55" s="562"/>
      <c r="RQA55" s="563"/>
      <c r="RQB55" s="564"/>
      <c r="RQC55" s="565"/>
      <c r="RQD55" s="566"/>
      <c r="RQE55" s="560"/>
      <c r="RQF55" s="561"/>
      <c r="RQG55" s="562"/>
      <c r="RQH55" s="563"/>
      <c r="RQI55" s="564"/>
      <c r="RQJ55" s="565"/>
      <c r="RQK55" s="566"/>
      <c r="RQL55" s="560"/>
      <c r="RQM55" s="561"/>
      <c r="RQN55" s="562"/>
      <c r="RQO55" s="563"/>
      <c r="RQP55" s="564"/>
      <c r="RQQ55" s="565"/>
      <c r="RQR55" s="566"/>
      <c r="RQS55" s="560"/>
      <c r="RQT55" s="561"/>
      <c r="RQU55" s="562"/>
      <c r="RQV55" s="563"/>
      <c r="RQW55" s="564"/>
      <c r="RQX55" s="565"/>
      <c r="RQY55" s="566"/>
      <c r="RQZ55" s="560"/>
      <c r="RRA55" s="561"/>
      <c r="RRB55" s="562"/>
      <c r="RRC55" s="563"/>
      <c r="RRD55" s="564"/>
      <c r="RRE55" s="565"/>
      <c r="RRF55" s="566"/>
      <c r="RRG55" s="560"/>
      <c r="RRH55" s="561"/>
      <c r="RRI55" s="562"/>
      <c r="RRJ55" s="563"/>
      <c r="RRK55" s="564"/>
      <c r="RRL55" s="565"/>
      <c r="RRM55" s="566"/>
      <c r="RRN55" s="560"/>
      <c r="RRO55" s="561"/>
      <c r="RRP55" s="562"/>
      <c r="RRQ55" s="563"/>
      <c r="RRR55" s="564"/>
      <c r="RRS55" s="565"/>
      <c r="RRT55" s="566"/>
      <c r="RRU55" s="560"/>
      <c r="RRV55" s="561"/>
      <c r="RRW55" s="562"/>
      <c r="RRX55" s="563"/>
      <c r="RRY55" s="564"/>
      <c r="RRZ55" s="565"/>
      <c r="RSA55" s="566"/>
      <c r="RSB55" s="560"/>
      <c r="RSC55" s="561"/>
      <c r="RSD55" s="562"/>
      <c r="RSE55" s="563"/>
      <c r="RSF55" s="564"/>
      <c r="RSG55" s="565"/>
      <c r="RSH55" s="566"/>
      <c r="RSI55" s="560"/>
      <c r="RSJ55" s="561"/>
      <c r="RSK55" s="562"/>
      <c r="RSL55" s="563"/>
      <c r="RSM55" s="564"/>
      <c r="RSN55" s="565"/>
      <c r="RSO55" s="566"/>
      <c r="RSP55" s="560"/>
      <c r="RSQ55" s="561"/>
      <c r="RSR55" s="562"/>
      <c r="RSS55" s="563"/>
      <c r="RST55" s="564"/>
      <c r="RSU55" s="565"/>
      <c r="RSV55" s="566"/>
      <c r="RSW55" s="560"/>
      <c r="RSX55" s="561"/>
      <c r="RSY55" s="562"/>
      <c r="RSZ55" s="563"/>
      <c r="RTA55" s="564"/>
      <c r="RTB55" s="565"/>
      <c r="RTC55" s="566"/>
      <c r="RTD55" s="560"/>
      <c r="RTE55" s="561"/>
      <c r="RTF55" s="562"/>
      <c r="RTG55" s="563"/>
      <c r="RTH55" s="564"/>
      <c r="RTI55" s="565"/>
      <c r="RTJ55" s="566"/>
      <c r="RTK55" s="560"/>
      <c r="RTL55" s="561"/>
      <c r="RTM55" s="562"/>
      <c r="RTN55" s="563"/>
      <c r="RTO55" s="564"/>
      <c r="RTP55" s="565"/>
      <c r="RTQ55" s="566"/>
      <c r="RTR55" s="560"/>
      <c r="RTS55" s="561"/>
      <c r="RTT55" s="562"/>
      <c r="RTU55" s="563"/>
      <c r="RTV55" s="564"/>
      <c r="RTW55" s="565"/>
      <c r="RTX55" s="566"/>
      <c r="RTY55" s="560"/>
      <c r="RTZ55" s="561"/>
      <c r="RUA55" s="562"/>
      <c r="RUB55" s="563"/>
      <c r="RUC55" s="564"/>
      <c r="RUD55" s="565"/>
      <c r="RUE55" s="566"/>
      <c r="RUF55" s="560"/>
      <c r="RUG55" s="561"/>
      <c r="RUH55" s="562"/>
      <c r="RUI55" s="563"/>
      <c r="RUJ55" s="564"/>
      <c r="RUK55" s="565"/>
      <c r="RUL55" s="566"/>
      <c r="RUM55" s="560"/>
      <c r="RUN55" s="561"/>
      <c r="RUO55" s="562"/>
      <c r="RUP55" s="563"/>
      <c r="RUQ55" s="564"/>
      <c r="RUR55" s="565"/>
      <c r="RUS55" s="566"/>
      <c r="RUT55" s="560"/>
      <c r="RUU55" s="561"/>
      <c r="RUV55" s="562"/>
      <c r="RUW55" s="563"/>
      <c r="RUX55" s="564"/>
      <c r="RUY55" s="565"/>
      <c r="RUZ55" s="566"/>
      <c r="RVA55" s="560"/>
      <c r="RVB55" s="561"/>
      <c r="RVC55" s="562"/>
      <c r="RVD55" s="563"/>
      <c r="RVE55" s="564"/>
      <c r="RVF55" s="565"/>
      <c r="RVG55" s="566"/>
      <c r="RVH55" s="560"/>
      <c r="RVI55" s="561"/>
      <c r="RVJ55" s="562"/>
      <c r="RVK55" s="563"/>
      <c r="RVL55" s="564"/>
      <c r="RVM55" s="565"/>
      <c r="RVN55" s="566"/>
      <c r="RVO55" s="560"/>
      <c r="RVP55" s="561"/>
      <c r="RVQ55" s="562"/>
      <c r="RVR55" s="563"/>
      <c r="RVS55" s="564"/>
      <c r="RVT55" s="565"/>
      <c r="RVU55" s="566"/>
      <c r="RVV55" s="560"/>
      <c r="RVW55" s="561"/>
      <c r="RVX55" s="562"/>
      <c r="RVY55" s="563"/>
      <c r="RVZ55" s="564"/>
      <c r="RWA55" s="565"/>
      <c r="RWB55" s="566"/>
      <c r="RWC55" s="560"/>
      <c r="RWD55" s="561"/>
      <c r="RWE55" s="562"/>
      <c r="RWF55" s="563"/>
      <c r="RWG55" s="564"/>
      <c r="RWH55" s="565"/>
      <c r="RWI55" s="566"/>
      <c r="RWJ55" s="560"/>
      <c r="RWK55" s="561"/>
      <c r="RWL55" s="562"/>
      <c r="RWM55" s="563"/>
      <c r="RWN55" s="564"/>
      <c r="RWO55" s="565"/>
      <c r="RWP55" s="566"/>
      <c r="RWQ55" s="560"/>
      <c r="RWR55" s="561"/>
      <c r="RWS55" s="562"/>
      <c r="RWT55" s="563"/>
      <c r="RWU55" s="564"/>
      <c r="RWV55" s="565"/>
      <c r="RWW55" s="566"/>
      <c r="RWX55" s="560"/>
      <c r="RWY55" s="561"/>
      <c r="RWZ55" s="562"/>
      <c r="RXA55" s="563"/>
      <c r="RXB55" s="564"/>
      <c r="RXC55" s="565"/>
      <c r="RXD55" s="566"/>
      <c r="RXE55" s="560"/>
      <c r="RXF55" s="561"/>
      <c r="RXG55" s="562"/>
      <c r="RXH55" s="563"/>
      <c r="RXI55" s="564"/>
      <c r="RXJ55" s="565"/>
      <c r="RXK55" s="566"/>
      <c r="RXL55" s="560"/>
      <c r="RXM55" s="561"/>
      <c r="RXN55" s="562"/>
      <c r="RXO55" s="563"/>
      <c r="RXP55" s="564"/>
      <c r="RXQ55" s="565"/>
      <c r="RXR55" s="566"/>
      <c r="RXS55" s="560"/>
      <c r="RXT55" s="561"/>
      <c r="RXU55" s="562"/>
      <c r="RXV55" s="563"/>
      <c r="RXW55" s="564"/>
      <c r="RXX55" s="565"/>
      <c r="RXY55" s="566"/>
      <c r="RXZ55" s="560"/>
      <c r="RYA55" s="561"/>
      <c r="RYB55" s="562"/>
      <c r="RYC55" s="563"/>
      <c r="RYD55" s="564"/>
      <c r="RYE55" s="565"/>
      <c r="RYF55" s="566"/>
      <c r="RYG55" s="560"/>
      <c r="RYH55" s="561"/>
      <c r="RYI55" s="562"/>
      <c r="RYJ55" s="563"/>
      <c r="RYK55" s="564"/>
      <c r="RYL55" s="565"/>
      <c r="RYM55" s="566"/>
      <c r="RYN55" s="560"/>
      <c r="RYO55" s="561"/>
      <c r="RYP55" s="562"/>
      <c r="RYQ55" s="563"/>
      <c r="RYR55" s="564"/>
      <c r="RYS55" s="565"/>
      <c r="RYT55" s="566"/>
      <c r="RYU55" s="560"/>
      <c r="RYV55" s="561"/>
      <c r="RYW55" s="562"/>
      <c r="RYX55" s="563"/>
      <c r="RYY55" s="564"/>
      <c r="RYZ55" s="565"/>
      <c r="RZA55" s="566"/>
      <c r="RZB55" s="560"/>
      <c r="RZC55" s="561"/>
      <c r="RZD55" s="562"/>
      <c r="RZE55" s="563"/>
      <c r="RZF55" s="564"/>
      <c r="RZG55" s="565"/>
      <c r="RZH55" s="566"/>
      <c r="RZI55" s="560"/>
      <c r="RZJ55" s="561"/>
      <c r="RZK55" s="562"/>
      <c r="RZL55" s="563"/>
      <c r="RZM55" s="564"/>
      <c r="RZN55" s="565"/>
      <c r="RZO55" s="566"/>
      <c r="RZP55" s="560"/>
      <c r="RZQ55" s="561"/>
      <c r="RZR55" s="562"/>
      <c r="RZS55" s="563"/>
      <c r="RZT55" s="564"/>
      <c r="RZU55" s="565"/>
      <c r="RZV55" s="566"/>
      <c r="RZW55" s="560"/>
      <c r="RZX55" s="561"/>
      <c r="RZY55" s="562"/>
      <c r="RZZ55" s="563"/>
      <c r="SAA55" s="564"/>
      <c r="SAB55" s="565"/>
      <c r="SAC55" s="566"/>
      <c r="SAD55" s="560"/>
      <c r="SAE55" s="561"/>
      <c r="SAF55" s="562"/>
      <c r="SAG55" s="563"/>
      <c r="SAH55" s="564"/>
      <c r="SAI55" s="565"/>
      <c r="SAJ55" s="566"/>
      <c r="SAK55" s="560"/>
      <c r="SAL55" s="561"/>
      <c r="SAM55" s="562"/>
      <c r="SAN55" s="563"/>
      <c r="SAO55" s="564"/>
      <c r="SAP55" s="565"/>
      <c r="SAQ55" s="566"/>
      <c r="SAR55" s="560"/>
      <c r="SAS55" s="561"/>
      <c r="SAT55" s="562"/>
      <c r="SAU55" s="563"/>
      <c r="SAV55" s="564"/>
      <c r="SAW55" s="565"/>
      <c r="SAX55" s="566"/>
      <c r="SAY55" s="560"/>
      <c r="SAZ55" s="561"/>
      <c r="SBA55" s="562"/>
      <c r="SBB55" s="563"/>
      <c r="SBC55" s="564"/>
      <c r="SBD55" s="565"/>
      <c r="SBE55" s="566"/>
      <c r="SBF55" s="560"/>
      <c r="SBG55" s="561"/>
      <c r="SBH55" s="562"/>
      <c r="SBI55" s="563"/>
      <c r="SBJ55" s="564"/>
      <c r="SBK55" s="565"/>
      <c r="SBL55" s="566"/>
      <c r="SBM55" s="560"/>
      <c r="SBN55" s="561"/>
      <c r="SBO55" s="562"/>
      <c r="SBP55" s="563"/>
      <c r="SBQ55" s="564"/>
      <c r="SBR55" s="565"/>
      <c r="SBS55" s="566"/>
      <c r="SBT55" s="560"/>
      <c r="SBU55" s="561"/>
      <c r="SBV55" s="562"/>
      <c r="SBW55" s="563"/>
      <c r="SBX55" s="564"/>
      <c r="SBY55" s="565"/>
      <c r="SBZ55" s="566"/>
      <c r="SCA55" s="560"/>
      <c r="SCB55" s="561"/>
      <c r="SCC55" s="562"/>
      <c r="SCD55" s="563"/>
      <c r="SCE55" s="564"/>
      <c r="SCF55" s="565"/>
      <c r="SCG55" s="566"/>
      <c r="SCH55" s="560"/>
      <c r="SCI55" s="561"/>
      <c r="SCJ55" s="562"/>
      <c r="SCK55" s="563"/>
      <c r="SCL55" s="564"/>
      <c r="SCM55" s="565"/>
      <c r="SCN55" s="566"/>
      <c r="SCO55" s="560"/>
      <c r="SCP55" s="561"/>
      <c r="SCQ55" s="562"/>
      <c r="SCR55" s="563"/>
      <c r="SCS55" s="564"/>
      <c r="SCT55" s="565"/>
      <c r="SCU55" s="566"/>
      <c r="SCV55" s="560"/>
      <c r="SCW55" s="561"/>
      <c r="SCX55" s="562"/>
      <c r="SCY55" s="563"/>
      <c r="SCZ55" s="564"/>
      <c r="SDA55" s="565"/>
      <c r="SDB55" s="566"/>
      <c r="SDC55" s="560"/>
      <c r="SDD55" s="561"/>
      <c r="SDE55" s="562"/>
      <c r="SDF55" s="563"/>
      <c r="SDG55" s="564"/>
      <c r="SDH55" s="565"/>
      <c r="SDI55" s="566"/>
      <c r="SDJ55" s="560"/>
      <c r="SDK55" s="561"/>
      <c r="SDL55" s="562"/>
      <c r="SDM55" s="563"/>
      <c r="SDN55" s="564"/>
      <c r="SDO55" s="565"/>
      <c r="SDP55" s="566"/>
      <c r="SDQ55" s="560"/>
      <c r="SDR55" s="561"/>
      <c r="SDS55" s="562"/>
      <c r="SDT55" s="563"/>
      <c r="SDU55" s="564"/>
      <c r="SDV55" s="565"/>
      <c r="SDW55" s="566"/>
      <c r="SDX55" s="560"/>
      <c r="SDY55" s="561"/>
      <c r="SDZ55" s="562"/>
      <c r="SEA55" s="563"/>
      <c r="SEB55" s="564"/>
      <c r="SEC55" s="565"/>
      <c r="SED55" s="566"/>
      <c r="SEE55" s="560"/>
      <c r="SEF55" s="561"/>
      <c r="SEG55" s="562"/>
      <c r="SEH55" s="563"/>
      <c r="SEI55" s="564"/>
      <c r="SEJ55" s="565"/>
      <c r="SEK55" s="566"/>
      <c r="SEL55" s="560"/>
      <c r="SEM55" s="561"/>
      <c r="SEN55" s="562"/>
      <c r="SEO55" s="563"/>
      <c r="SEP55" s="564"/>
      <c r="SEQ55" s="565"/>
      <c r="SER55" s="566"/>
      <c r="SES55" s="560"/>
      <c r="SET55" s="561"/>
      <c r="SEU55" s="562"/>
      <c r="SEV55" s="563"/>
      <c r="SEW55" s="564"/>
      <c r="SEX55" s="565"/>
      <c r="SEY55" s="566"/>
      <c r="SEZ55" s="560"/>
      <c r="SFA55" s="561"/>
      <c r="SFB55" s="562"/>
      <c r="SFC55" s="563"/>
      <c r="SFD55" s="564"/>
      <c r="SFE55" s="565"/>
      <c r="SFF55" s="566"/>
      <c r="SFG55" s="560"/>
      <c r="SFH55" s="561"/>
      <c r="SFI55" s="562"/>
      <c r="SFJ55" s="563"/>
      <c r="SFK55" s="564"/>
      <c r="SFL55" s="565"/>
      <c r="SFM55" s="566"/>
      <c r="SFN55" s="560"/>
      <c r="SFO55" s="561"/>
      <c r="SFP55" s="562"/>
      <c r="SFQ55" s="563"/>
      <c r="SFR55" s="564"/>
      <c r="SFS55" s="565"/>
      <c r="SFT55" s="566"/>
      <c r="SFU55" s="560"/>
      <c r="SFV55" s="561"/>
      <c r="SFW55" s="562"/>
      <c r="SFX55" s="563"/>
      <c r="SFY55" s="564"/>
      <c r="SFZ55" s="565"/>
      <c r="SGA55" s="566"/>
      <c r="SGB55" s="560"/>
      <c r="SGC55" s="561"/>
      <c r="SGD55" s="562"/>
      <c r="SGE55" s="563"/>
      <c r="SGF55" s="564"/>
      <c r="SGG55" s="565"/>
      <c r="SGH55" s="566"/>
      <c r="SGI55" s="560"/>
      <c r="SGJ55" s="561"/>
      <c r="SGK55" s="562"/>
      <c r="SGL55" s="563"/>
      <c r="SGM55" s="564"/>
      <c r="SGN55" s="565"/>
      <c r="SGO55" s="566"/>
      <c r="SGP55" s="560"/>
      <c r="SGQ55" s="561"/>
      <c r="SGR55" s="562"/>
      <c r="SGS55" s="563"/>
      <c r="SGT55" s="564"/>
      <c r="SGU55" s="565"/>
      <c r="SGV55" s="566"/>
      <c r="SGW55" s="560"/>
      <c r="SGX55" s="561"/>
      <c r="SGY55" s="562"/>
      <c r="SGZ55" s="563"/>
      <c r="SHA55" s="564"/>
      <c r="SHB55" s="565"/>
      <c r="SHC55" s="566"/>
      <c r="SHD55" s="560"/>
      <c r="SHE55" s="561"/>
      <c r="SHF55" s="562"/>
      <c r="SHG55" s="563"/>
      <c r="SHH55" s="564"/>
      <c r="SHI55" s="565"/>
      <c r="SHJ55" s="566"/>
      <c r="SHK55" s="560"/>
      <c r="SHL55" s="561"/>
      <c r="SHM55" s="562"/>
      <c r="SHN55" s="563"/>
      <c r="SHO55" s="564"/>
      <c r="SHP55" s="565"/>
      <c r="SHQ55" s="566"/>
      <c r="SHR55" s="560"/>
      <c r="SHS55" s="561"/>
      <c r="SHT55" s="562"/>
      <c r="SHU55" s="563"/>
      <c r="SHV55" s="564"/>
      <c r="SHW55" s="565"/>
      <c r="SHX55" s="566"/>
      <c r="SHY55" s="560"/>
      <c r="SHZ55" s="561"/>
      <c r="SIA55" s="562"/>
      <c r="SIB55" s="563"/>
      <c r="SIC55" s="564"/>
      <c r="SID55" s="565"/>
      <c r="SIE55" s="566"/>
      <c r="SIF55" s="560"/>
      <c r="SIG55" s="561"/>
      <c r="SIH55" s="562"/>
      <c r="SII55" s="563"/>
      <c r="SIJ55" s="564"/>
      <c r="SIK55" s="565"/>
      <c r="SIL55" s="566"/>
      <c r="SIM55" s="560"/>
      <c r="SIN55" s="561"/>
      <c r="SIO55" s="562"/>
      <c r="SIP55" s="563"/>
      <c r="SIQ55" s="564"/>
      <c r="SIR55" s="565"/>
      <c r="SIS55" s="566"/>
      <c r="SIT55" s="560"/>
      <c r="SIU55" s="561"/>
      <c r="SIV55" s="562"/>
      <c r="SIW55" s="563"/>
      <c r="SIX55" s="564"/>
      <c r="SIY55" s="565"/>
      <c r="SIZ55" s="566"/>
      <c r="SJA55" s="560"/>
      <c r="SJB55" s="561"/>
      <c r="SJC55" s="562"/>
      <c r="SJD55" s="563"/>
      <c r="SJE55" s="564"/>
      <c r="SJF55" s="565"/>
      <c r="SJG55" s="566"/>
      <c r="SJH55" s="560"/>
      <c r="SJI55" s="561"/>
      <c r="SJJ55" s="562"/>
      <c r="SJK55" s="563"/>
      <c r="SJL55" s="564"/>
      <c r="SJM55" s="565"/>
      <c r="SJN55" s="566"/>
      <c r="SJO55" s="560"/>
      <c r="SJP55" s="561"/>
      <c r="SJQ55" s="562"/>
      <c r="SJR55" s="563"/>
      <c r="SJS55" s="564"/>
      <c r="SJT55" s="565"/>
      <c r="SJU55" s="566"/>
      <c r="SJV55" s="560"/>
      <c r="SJW55" s="561"/>
      <c r="SJX55" s="562"/>
      <c r="SJY55" s="563"/>
      <c r="SJZ55" s="564"/>
      <c r="SKA55" s="565"/>
      <c r="SKB55" s="566"/>
      <c r="SKC55" s="560"/>
      <c r="SKD55" s="561"/>
      <c r="SKE55" s="562"/>
      <c r="SKF55" s="563"/>
      <c r="SKG55" s="564"/>
      <c r="SKH55" s="565"/>
      <c r="SKI55" s="566"/>
      <c r="SKJ55" s="560"/>
      <c r="SKK55" s="561"/>
      <c r="SKL55" s="562"/>
      <c r="SKM55" s="563"/>
      <c r="SKN55" s="564"/>
      <c r="SKO55" s="565"/>
      <c r="SKP55" s="566"/>
      <c r="SKQ55" s="560"/>
      <c r="SKR55" s="561"/>
      <c r="SKS55" s="562"/>
      <c r="SKT55" s="563"/>
      <c r="SKU55" s="564"/>
      <c r="SKV55" s="565"/>
      <c r="SKW55" s="566"/>
      <c r="SKX55" s="560"/>
      <c r="SKY55" s="561"/>
      <c r="SKZ55" s="562"/>
      <c r="SLA55" s="563"/>
      <c r="SLB55" s="564"/>
      <c r="SLC55" s="565"/>
      <c r="SLD55" s="566"/>
      <c r="SLE55" s="560"/>
      <c r="SLF55" s="561"/>
      <c r="SLG55" s="562"/>
      <c r="SLH55" s="563"/>
      <c r="SLI55" s="564"/>
      <c r="SLJ55" s="565"/>
      <c r="SLK55" s="566"/>
      <c r="SLL55" s="560"/>
      <c r="SLM55" s="561"/>
      <c r="SLN55" s="562"/>
      <c r="SLO55" s="563"/>
      <c r="SLP55" s="564"/>
      <c r="SLQ55" s="565"/>
      <c r="SLR55" s="566"/>
      <c r="SLS55" s="560"/>
      <c r="SLT55" s="561"/>
      <c r="SLU55" s="562"/>
      <c r="SLV55" s="563"/>
      <c r="SLW55" s="564"/>
      <c r="SLX55" s="565"/>
      <c r="SLY55" s="566"/>
      <c r="SLZ55" s="560"/>
      <c r="SMA55" s="561"/>
      <c r="SMB55" s="562"/>
      <c r="SMC55" s="563"/>
      <c r="SMD55" s="564"/>
      <c r="SME55" s="565"/>
      <c r="SMF55" s="566"/>
      <c r="SMG55" s="560"/>
      <c r="SMH55" s="561"/>
      <c r="SMI55" s="562"/>
      <c r="SMJ55" s="563"/>
      <c r="SMK55" s="564"/>
      <c r="SML55" s="565"/>
      <c r="SMM55" s="566"/>
      <c r="SMN55" s="560"/>
      <c r="SMO55" s="561"/>
      <c r="SMP55" s="562"/>
      <c r="SMQ55" s="563"/>
      <c r="SMR55" s="564"/>
      <c r="SMS55" s="565"/>
      <c r="SMT55" s="566"/>
      <c r="SMU55" s="560"/>
      <c r="SMV55" s="561"/>
      <c r="SMW55" s="562"/>
      <c r="SMX55" s="563"/>
      <c r="SMY55" s="564"/>
      <c r="SMZ55" s="565"/>
      <c r="SNA55" s="566"/>
      <c r="SNB55" s="560"/>
      <c r="SNC55" s="561"/>
      <c r="SND55" s="562"/>
      <c r="SNE55" s="563"/>
      <c r="SNF55" s="564"/>
      <c r="SNG55" s="565"/>
      <c r="SNH55" s="566"/>
      <c r="SNI55" s="560"/>
      <c r="SNJ55" s="561"/>
      <c r="SNK55" s="562"/>
      <c r="SNL55" s="563"/>
      <c r="SNM55" s="564"/>
      <c r="SNN55" s="565"/>
      <c r="SNO55" s="566"/>
      <c r="SNP55" s="560"/>
      <c r="SNQ55" s="561"/>
      <c r="SNR55" s="562"/>
      <c r="SNS55" s="563"/>
      <c r="SNT55" s="564"/>
      <c r="SNU55" s="565"/>
      <c r="SNV55" s="566"/>
      <c r="SNW55" s="560"/>
      <c r="SNX55" s="561"/>
      <c r="SNY55" s="562"/>
      <c r="SNZ55" s="563"/>
      <c r="SOA55" s="564"/>
      <c r="SOB55" s="565"/>
      <c r="SOC55" s="566"/>
      <c r="SOD55" s="560"/>
      <c r="SOE55" s="561"/>
      <c r="SOF55" s="562"/>
      <c r="SOG55" s="563"/>
      <c r="SOH55" s="564"/>
      <c r="SOI55" s="565"/>
      <c r="SOJ55" s="566"/>
      <c r="SOK55" s="560"/>
      <c r="SOL55" s="561"/>
      <c r="SOM55" s="562"/>
      <c r="SON55" s="563"/>
      <c r="SOO55" s="564"/>
      <c r="SOP55" s="565"/>
      <c r="SOQ55" s="566"/>
      <c r="SOR55" s="560"/>
      <c r="SOS55" s="561"/>
      <c r="SOT55" s="562"/>
      <c r="SOU55" s="563"/>
      <c r="SOV55" s="564"/>
      <c r="SOW55" s="565"/>
      <c r="SOX55" s="566"/>
      <c r="SOY55" s="560"/>
      <c r="SOZ55" s="561"/>
      <c r="SPA55" s="562"/>
      <c r="SPB55" s="563"/>
      <c r="SPC55" s="564"/>
      <c r="SPD55" s="565"/>
      <c r="SPE55" s="566"/>
      <c r="SPF55" s="560"/>
      <c r="SPG55" s="561"/>
      <c r="SPH55" s="562"/>
      <c r="SPI55" s="563"/>
      <c r="SPJ55" s="564"/>
      <c r="SPK55" s="565"/>
      <c r="SPL55" s="566"/>
      <c r="SPM55" s="560"/>
      <c r="SPN55" s="561"/>
      <c r="SPO55" s="562"/>
      <c r="SPP55" s="563"/>
      <c r="SPQ55" s="564"/>
      <c r="SPR55" s="565"/>
      <c r="SPS55" s="566"/>
      <c r="SPT55" s="560"/>
      <c r="SPU55" s="561"/>
      <c r="SPV55" s="562"/>
      <c r="SPW55" s="563"/>
      <c r="SPX55" s="564"/>
      <c r="SPY55" s="565"/>
      <c r="SPZ55" s="566"/>
      <c r="SQA55" s="560"/>
      <c r="SQB55" s="561"/>
      <c r="SQC55" s="562"/>
      <c r="SQD55" s="563"/>
      <c r="SQE55" s="564"/>
      <c r="SQF55" s="565"/>
      <c r="SQG55" s="566"/>
      <c r="SQH55" s="560"/>
      <c r="SQI55" s="561"/>
      <c r="SQJ55" s="562"/>
      <c r="SQK55" s="563"/>
      <c r="SQL55" s="564"/>
      <c r="SQM55" s="565"/>
      <c r="SQN55" s="566"/>
      <c r="SQO55" s="560"/>
      <c r="SQP55" s="561"/>
      <c r="SQQ55" s="562"/>
      <c r="SQR55" s="563"/>
      <c r="SQS55" s="564"/>
      <c r="SQT55" s="565"/>
      <c r="SQU55" s="566"/>
      <c r="SQV55" s="560"/>
      <c r="SQW55" s="561"/>
      <c r="SQX55" s="562"/>
      <c r="SQY55" s="563"/>
      <c r="SQZ55" s="564"/>
      <c r="SRA55" s="565"/>
      <c r="SRB55" s="566"/>
      <c r="SRC55" s="560"/>
      <c r="SRD55" s="561"/>
      <c r="SRE55" s="562"/>
      <c r="SRF55" s="563"/>
      <c r="SRG55" s="564"/>
      <c r="SRH55" s="565"/>
      <c r="SRI55" s="566"/>
      <c r="SRJ55" s="560"/>
      <c r="SRK55" s="561"/>
      <c r="SRL55" s="562"/>
      <c r="SRM55" s="563"/>
      <c r="SRN55" s="564"/>
      <c r="SRO55" s="565"/>
      <c r="SRP55" s="566"/>
      <c r="SRQ55" s="560"/>
      <c r="SRR55" s="561"/>
      <c r="SRS55" s="562"/>
      <c r="SRT55" s="563"/>
      <c r="SRU55" s="564"/>
      <c r="SRV55" s="565"/>
      <c r="SRW55" s="566"/>
      <c r="SRX55" s="560"/>
      <c r="SRY55" s="561"/>
      <c r="SRZ55" s="562"/>
      <c r="SSA55" s="563"/>
      <c r="SSB55" s="564"/>
      <c r="SSC55" s="565"/>
      <c r="SSD55" s="566"/>
      <c r="SSE55" s="560"/>
      <c r="SSF55" s="561"/>
      <c r="SSG55" s="562"/>
      <c r="SSH55" s="563"/>
      <c r="SSI55" s="564"/>
      <c r="SSJ55" s="565"/>
      <c r="SSK55" s="566"/>
      <c r="SSL55" s="560"/>
      <c r="SSM55" s="561"/>
      <c r="SSN55" s="562"/>
      <c r="SSO55" s="563"/>
      <c r="SSP55" s="564"/>
      <c r="SSQ55" s="565"/>
      <c r="SSR55" s="566"/>
      <c r="SSS55" s="560"/>
      <c r="SST55" s="561"/>
      <c r="SSU55" s="562"/>
      <c r="SSV55" s="563"/>
      <c r="SSW55" s="564"/>
      <c r="SSX55" s="565"/>
      <c r="SSY55" s="566"/>
      <c r="SSZ55" s="560"/>
      <c r="STA55" s="561"/>
      <c r="STB55" s="562"/>
      <c r="STC55" s="563"/>
      <c r="STD55" s="564"/>
      <c r="STE55" s="565"/>
      <c r="STF55" s="566"/>
      <c r="STG55" s="560"/>
      <c r="STH55" s="561"/>
      <c r="STI55" s="562"/>
      <c r="STJ55" s="563"/>
      <c r="STK55" s="564"/>
      <c r="STL55" s="565"/>
      <c r="STM55" s="566"/>
      <c r="STN55" s="560"/>
      <c r="STO55" s="561"/>
      <c r="STP55" s="562"/>
      <c r="STQ55" s="563"/>
      <c r="STR55" s="564"/>
      <c r="STS55" s="565"/>
      <c r="STT55" s="566"/>
      <c r="STU55" s="560"/>
      <c r="STV55" s="561"/>
      <c r="STW55" s="562"/>
      <c r="STX55" s="563"/>
      <c r="STY55" s="564"/>
      <c r="STZ55" s="565"/>
      <c r="SUA55" s="566"/>
      <c r="SUB55" s="560"/>
      <c r="SUC55" s="561"/>
      <c r="SUD55" s="562"/>
      <c r="SUE55" s="563"/>
      <c r="SUF55" s="564"/>
      <c r="SUG55" s="565"/>
      <c r="SUH55" s="566"/>
      <c r="SUI55" s="560"/>
      <c r="SUJ55" s="561"/>
      <c r="SUK55" s="562"/>
      <c r="SUL55" s="563"/>
      <c r="SUM55" s="564"/>
      <c r="SUN55" s="565"/>
      <c r="SUO55" s="566"/>
      <c r="SUP55" s="560"/>
      <c r="SUQ55" s="561"/>
      <c r="SUR55" s="562"/>
      <c r="SUS55" s="563"/>
      <c r="SUT55" s="564"/>
      <c r="SUU55" s="565"/>
      <c r="SUV55" s="566"/>
      <c r="SUW55" s="560"/>
      <c r="SUX55" s="561"/>
      <c r="SUY55" s="562"/>
      <c r="SUZ55" s="563"/>
      <c r="SVA55" s="564"/>
      <c r="SVB55" s="565"/>
      <c r="SVC55" s="566"/>
      <c r="SVD55" s="560"/>
      <c r="SVE55" s="561"/>
      <c r="SVF55" s="562"/>
      <c r="SVG55" s="563"/>
      <c r="SVH55" s="564"/>
      <c r="SVI55" s="565"/>
      <c r="SVJ55" s="566"/>
      <c r="SVK55" s="560"/>
      <c r="SVL55" s="561"/>
      <c r="SVM55" s="562"/>
      <c r="SVN55" s="563"/>
      <c r="SVO55" s="564"/>
      <c r="SVP55" s="565"/>
      <c r="SVQ55" s="566"/>
      <c r="SVR55" s="560"/>
      <c r="SVS55" s="561"/>
      <c r="SVT55" s="562"/>
      <c r="SVU55" s="563"/>
      <c r="SVV55" s="564"/>
      <c r="SVW55" s="565"/>
      <c r="SVX55" s="566"/>
      <c r="SVY55" s="560"/>
      <c r="SVZ55" s="561"/>
      <c r="SWA55" s="562"/>
      <c r="SWB55" s="563"/>
      <c r="SWC55" s="564"/>
      <c r="SWD55" s="565"/>
      <c r="SWE55" s="566"/>
      <c r="SWF55" s="560"/>
      <c r="SWG55" s="561"/>
      <c r="SWH55" s="562"/>
      <c r="SWI55" s="563"/>
      <c r="SWJ55" s="564"/>
      <c r="SWK55" s="565"/>
      <c r="SWL55" s="566"/>
      <c r="SWM55" s="560"/>
      <c r="SWN55" s="561"/>
      <c r="SWO55" s="562"/>
      <c r="SWP55" s="563"/>
      <c r="SWQ55" s="564"/>
      <c r="SWR55" s="565"/>
      <c r="SWS55" s="566"/>
      <c r="SWT55" s="560"/>
      <c r="SWU55" s="561"/>
      <c r="SWV55" s="562"/>
      <c r="SWW55" s="563"/>
      <c r="SWX55" s="564"/>
      <c r="SWY55" s="565"/>
      <c r="SWZ55" s="566"/>
      <c r="SXA55" s="560"/>
      <c r="SXB55" s="561"/>
      <c r="SXC55" s="562"/>
      <c r="SXD55" s="563"/>
      <c r="SXE55" s="564"/>
      <c r="SXF55" s="565"/>
      <c r="SXG55" s="566"/>
      <c r="SXH55" s="560"/>
      <c r="SXI55" s="561"/>
      <c r="SXJ55" s="562"/>
      <c r="SXK55" s="563"/>
      <c r="SXL55" s="564"/>
      <c r="SXM55" s="565"/>
      <c r="SXN55" s="566"/>
      <c r="SXO55" s="560"/>
      <c r="SXP55" s="561"/>
      <c r="SXQ55" s="562"/>
      <c r="SXR55" s="563"/>
      <c r="SXS55" s="564"/>
      <c r="SXT55" s="565"/>
      <c r="SXU55" s="566"/>
      <c r="SXV55" s="560"/>
      <c r="SXW55" s="561"/>
      <c r="SXX55" s="562"/>
      <c r="SXY55" s="563"/>
      <c r="SXZ55" s="564"/>
      <c r="SYA55" s="565"/>
      <c r="SYB55" s="566"/>
      <c r="SYC55" s="560"/>
      <c r="SYD55" s="561"/>
      <c r="SYE55" s="562"/>
      <c r="SYF55" s="563"/>
      <c r="SYG55" s="564"/>
      <c r="SYH55" s="565"/>
      <c r="SYI55" s="566"/>
      <c r="SYJ55" s="560"/>
      <c r="SYK55" s="561"/>
      <c r="SYL55" s="562"/>
      <c r="SYM55" s="563"/>
      <c r="SYN55" s="564"/>
      <c r="SYO55" s="565"/>
      <c r="SYP55" s="566"/>
      <c r="SYQ55" s="560"/>
      <c r="SYR55" s="561"/>
      <c r="SYS55" s="562"/>
      <c r="SYT55" s="563"/>
      <c r="SYU55" s="564"/>
      <c r="SYV55" s="565"/>
      <c r="SYW55" s="566"/>
      <c r="SYX55" s="560"/>
      <c r="SYY55" s="561"/>
      <c r="SYZ55" s="562"/>
      <c r="SZA55" s="563"/>
      <c r="SZB55" s="564"/>
      <c r="SZC55" s="565"/>
      <c r="SZD55" s="566"/>
      <c r="SZE55" s="560"/>
      <c r="SZF55" s="561"/>
      <c r="SZG55" s="562"/>
      <c r="SZH55" s="563"/>
      <c r="SZI55" s="564"/>
      <c r="SZJ55" s="565"/>
      <c r="SZK55" s="566"/>
      <c r="SZL55" s="560"/>
      <c r="SZM55" s="561"/>
      <c r="SZN55" s="562"/>
      <c r="SZO55" s="563"/>
      <c r="SZP55" s="564"/>
      <c r="SZQ55" s="565"/>
      <c r="SZR55" s="566"/>
      <c r="SZS55" s="560"/>
      <c r="SZT55" s="561"/>
      <c r="SZU55" s="562"/>
      <c r="SZV55" s="563"/>
      <c r="SZW55" s="564"/>
      <c r="SZX55" s="565"/>
      <c r="SZY55" s="566"/>
      <c r="SZZ55" s="560"/>
      <c r="TAA55" s="561"/>
      <c r="TAB55" s="562"/>
      <c r="TAC55" s="563"/>
      <c r="TAD55" s="564"/>
      <c r="TAE55" s="565"/>
      <c r="TAF55" s="566"/>
      <c r="TAG55" s="560"/>
      <c r="TAH55" s="561"/>
      <c r="TAI55" s="562"/>
      <c r="TAJ55" s="563"/>
      <c r="TAK55" s="564"/>
      <c r="TAL55" s="565"/>
      <c r="TAM55" s="566"/>
      <c r="TAN55" s="560"/>
      <c r="TAO55" s="561"/>
      <c r="TAP55" s="562"/>
      <c r="TAQ55" s="563"/>
      <c r="TAR55" s="564"/>
      <c r="TAS55" s="565"/>
      <c r="TAT55" s="566"/>
      <c r="TAU55" s="560"/>
      <c r="TAV55" s="561"/>
      <c r="TAW55" s="562"/>
      <c r="TAX55" s="563"/>
      <c r="TAY55" s="564"/>
      <c r="TAZ55" s="565"/>
      <c r="TBA55" s="566"/>
      <c r="TBB55" s="560"/>
      <c r="TBC55" s="561"/>
      <c r="TBD55" s="562"/>
      <c r="TBE55" s="563"/>
      <c r="TBF55" s="564"/>
      <c r="TBG55" s="565"/>
      <c r="TBH55" s="566"/>
      <c r="TBI55" s="560"/>
      <c r="TBJ55" s="561"/>
      <c r="TBK55" s="562"/>
      <c r="TBL55" s="563"/>
      <c r="TBM55" s="564"/>
      <c r="TBN55" s="565"/>
      <c r="TBO55" s="566"/>
      <c r="TBP55" s="560"/>
      <c r="TBQ55" s="561"/>
      <c r="TBR55" s="562"/>
      <c r="TBS55" s="563"/>
      <c r="TBT55" s="564"/>
      <c r="TBU55" s="565"/>
      <c r="TBV55" s="566"/>
      <c r="TBW55" s="560"/>
      <c r="TBX55" s="561"/>
      <c r="TBY55" s="562"/>
      <c r="TBZ55" s="563"/>
      <c r="TCA55" s="564"/>
      <c r="TCB55" s="565"/>
      <c r="TCC55" s="566"/>
      <c r="TCD55" s="560"/>
      <c r="TCE55" s="561"/>
      <c r="TCF55" s="562"/>
      <c r="TCG55" s="563"/>
      <c r="TCH55" s="564"/>
      <c r="TCI55" s="565"/>
      <c r="TCJ55" s="566"/>
      <c r="TCK55" s="560"/>
      <c r="TCL55" s="561"/>
      <c r="TCM55" s="562"/>
      <c r="TCN55" s="563"/>
      <c r="TCO55" s="564"/>
      <c r="TCP55" s="565"/>
      <c r="TCQ55" s="566"/>
      <c r="TCR55" s="560"/>
      <c r="TCS55" s="561"/>
      <c r="TCT55" s="562"/>
      <c r="TCU55" s="563"/>
      <c r="TCV55" s="564"/>
      <c r="TCW55" s="565"/>
      <c r="TCX55" s="566"/>
      <c r="TCY55" s="560"/>
      <c r="TCZ55" s="561"/>
      <c r="TDA55" s="562"/>
      <c r="TDB55" s="563"/>
      <c r="TDC55" s="564"/>
      <c r="TDD55" s="565"/>
      <c r="TDE55" s="566"/>
      <c r="TDF55" s="560"/>
      <c r="TDG55" s="561"/>
      <c r="TDH55" s="562"/>
      <c r="TDI55" s="563"/>
      <c r="TDJ55" s="564"/>
      <c r="TDK55" s="565"/>
      <c r="TDL55" s="566"/>
      <c r="TDM55" s="560"/>
      <c r="TDN55" s="561"/>
      <c r="TDO55" s="562"/>
      <c r="TDP55" s="563"/>
      <c r="TDQ55" s="564"/>
      <c r="TDR55" s="565"/>
      <c r="TDS55" s="566"/>
      <c r="TDT55" s="560"/>
      <c r="TDU55" s="561"/>
      <c r="TDV55" s="562"/>
      <c r="TDW55" s="563"/>
      <c r="TDX55" s="564"/>
      <c r="TDY55" s="565"/>
      <c r="TDZ55" s="566"/>
      <c r="TEA55" s="560"/>
      <c r="TEB55" s="561"/>
      <c r="TEC55" s="562"/>
      <c r="TED55" s="563"/>
      <c r="TEE55" s="564"/>
      <c r="TEF55" s="565"/>
      <c r="TEG55" s="566"/>
      <c r="TEH55" s="560"/>
      <c r="TEI55" s="561"/>
      <c r="TEJ55" s="562"/>
      <c r="TEK55" s="563"/>
      <c r="TEL55" s="564"/>
      <c r="TEM55" s="565"/>
      <c r="TEN55" s="566"/>
      <c r="TEO55" s="560"/>
      <c r="TEP55" s="561"/>
      <c r="TEQ55" s="562"/>
      <c r="TER55" s="563"/>
      <c r="TES55" s="564"/>
      <c r="TET55" s="565"/>
      <c r="TEU55" s="566"/>
      <c r="TEV55" s="560"/>
      <c r="TEW55" s="561"/>
      <c r="TEX55" s="562"/>
      <c r="TEY55" s="563"/>
      <c r="TEZ55" s="564"/>
      <c r="TFA55" s="565"/>
      <c r="TFB55" s="566"/>
      <c r="TFC55" s="560"/>
      <c r="TFD55" s="561"/>
      <c r="TFE55" s="562"/>
      <c r="TFF55" s="563"/>
      <c r="TFG55" s="564"/>
      <c r="TFH55" s="565"/>
      <c r="TFI55" s="566"/>
      <c r="TFJ55" s="560"/>
      <c r="TFK55" s="561"/>
      <c r="TFL55" s="562"/>
      <c r="TFM55" s="563"/>
      <c r="TFN55" s="564"/>
      <c r="TFO55" s="565"/>
      <c r="TFP55" s="566"/>
      <c r="TFQ55" s="560"/>
      <c r="TFR55" s="561"/>
      <c r="TFS55" s="562"/>
      <c r="TFT55" s="563"/>
      <c r="TFU55" s="564"/>
      <c r="TFV55" s="565"/>
      <c r="TFW55" s="566"/>
      <c r="TFX55" s="560"/>
      <c r="TFY55" s="561"/>
      <c r="TFZ55" s="562"/>
      <c r="TGA55" s="563"/>
      <c r="TGB55" s="564"/>
      <c r="TGC55" s="565"/>
      <c r="TGD55" s="566"/>
      <c r="TGE55" s="560"/>
      <c r="TGF55" s="561"/>
      <c r="TGG55" s="562"/>
      <c r="TGH55" s="563"/>
      <c r="TGI55" s="564"/>
      <c r="TGJ55" s="565"/>
      <c r="TGK55" s="566"/>
      <c r="TGL55" s="560"/>
      <c r="TGM55" s="561"/>
      <c r="TGN55" s="562"/>
      <c r="TGO55" s="563"/>
      <c r="TGP55" s="564"/>
      <c r="TGQ55" s="565"/>
      <c r="TGR55" s="566"/>
      <c r="TGS55" s="560"/>
      <c r="TGT55" s="561"/>
      <c r="TGU55" s="562"/>
      <c r="TGV55" s="563"/>
      <c r="TGW55" s="564"/>
      <c r="TGX55" s="565"/>
      <c r="TGY55" s="566"/>
      <c r="TGZ55" s="560"/>
      <c r="THA55" s="561"/>
      <c r="THB55" s="562"/>
      <c r="THC55" s="563"/>
      <c r="THD55" s="564"/>
      <c r="THE55" s="565"/>
      <c r="THF55" s="566"/>
      <c r="THG55" s="560"/>
      <c r="THH55" s="561"/>
      <c r="THI55" s="562"/>
      <c r="THJ55" s="563"/>
      <c r="THK55" s="564"/>
      <c r="THL55" s="565"/>
      <c r="THM55" s="566"/>
      <c r="THN55" s="560"/>
      <c r="THO55" s="561"/>
      <c r="THP55" s="562"/>
      <c r="THQ55" s="563"/>
      <c r="THR55" s="564"/>
      <c r="THS55" s="565"/>
      <c r="THT55" s="566"/>
      <c r="THU55" s="560"/>
      <c r="THV55" s="561"/>
      <c r="THW55" s="562"/>
      <c r="THX55" s="563"/>
      <c r="THY55" s="564"/>
      <c r="THZ55" s="565"/>
      <c r="TIA55" s="566"/>
      <c r="TIB55" s="560"/>
      <c r="TIC55" s="561"/>
      <c r="TID55" s="562"/>
      <c r="TIE55" s="563"/>
      <c r="TIF55" s="564"/>
      <c r="TIG55" s="565"/>
      <c r="TIH55" s="566"/>
      <c r="TII55" s="560"/>
      <c r="TIJ55" s="561"/>
      <c r="TIK55" s="562"/>
      <c r="TIL55" s="563"/>
      <c r="TIM55" s="564"/>
      <c r="TIN55" s="565"/>
      <c r="TIO55" s="566"/>
      <c r="TIP55" s="560"/>
      <c r="TIQ55" s="561"/>
      <c r="TIR55" s="562"/>
      <c r="TIS55" s="563"/>
      <c r="TIT55" s="564"/>
      <c r="TIU55" s="565"/>
      <c r="TIV55" s="566"/>
      <c r="TIW55" s="560"/>
      <c r="TIX55" s="561"/>
      <c r="TIY55" s="562"/>
      <c r="TIZ55" s="563"/>
      <c r="TJA55" s="564"/>
      <c r="TJB55" s="565"/>
      <c r="TJC55" s="566"/>
      <c r="TJD55" s="560"/>
      <c r="TJE55" s="561"/>
      <c r="TJF55" s="562"/>
      <c r="TJG55" s="563"/>
      <c r="TJH55" s="564"/>
      <c r="TJI55" s="565"/>
      <c r="TJJ55" s="566"/>
      <c r="TJK55" s="560"/>
      <c r="TJL55" s="561"/>
      <c r="TJM55" s="562"/>
      <c r="TJN55" s="563"/>
      <c r="TJO55" s="564"/>
      <c r="TJP55" s="565"/>
      <c r="TJQ55" s="566"/>
      <c r="TJR55" s="560"/>
      <c r="TJS55" s="561"/>
      <c r="TJT55" s="562"/>
      <c r="TJU55" s="563"/>
      <c r="TJV55" s="564"/>
      <c r="TJW55" s="565"/>
      <c r="TJX55" s="566"/>
      <c r="TJY55" s="560"/>
      <c r="TJZ55" s="561"/>
      <c r="TKA55" s="562"/>
      <c r="TKB55" s="563"/>
      <c r="TKC55" s="564"/>
      <c r="TKD55" s="565"/>
      <c r="TKE55" s="566"/>
      <c r="TKF55" s="560"/>
      <c r="TKG55" s="561"/>
      <c r="TKH55" s="562"/>
      <c r="TKI55" s="563"/>
      <c r="TKJ55" s="564"/>
      <c r="TKK55" s="565"/>
      <c r="TKL55" s="566"/>
      <c r="TKM55" s="560"/>
      <c r="TKN55" s="561"/>
      <c r="TKO55" s="562"/>
      <c r="TKP55" s="563"/>
      <c r="TKQ55" s="564"/>
      <c r="TKR55" s="565"/>
      <c r="TKS55" s="566"/>
      <c r="TKT55" s="560"/>
      <c r="TKU55" s="561"/>
      <c r="TKV55" s="562"/>
      <c r="TKW55" s="563"/>
      <c r="TKX55" s="564"/>
      <c r="TKY55" s="565"/>
      <c r="TKZ55" s="566"/>
      <c r="TLA55" s="560"/>
      <c r="TLB55" s="561"/>
      <c r="TLC55" s="562"/>
      <c r="TLD55" s="563"/>
      <c r="TLE55" s="564"/>
      <c r="TLF55" s="565"/>
      <c r="TLG55" s="566"/>
      <c r="TLH55" s="560"/>
      <c r="TLI55" s="561"/>
      <c r="TLJ55" s="562"/>
      <c r="TLK55" s="563"/>
      <c r="TLL55" s="564"/>
      <c r="TLM55" s="565"/>
      <c r="TLN55" s="566"/>
      <c r="TLO55" s="560"/>
      <c r="TLP55" s="561"/>
      <c r="TLQ55" s="562"/>
      <c r="TLR55" s="563"/>
      <c r="TLS55" s="564"/>
      <c r="TLT55" s="565"/>
      <c r="TLU55" s="566"/>
      <c r="TLV55" s="560"/>
      <c r="TLW55" s="561"/>
      <c r="TLX55" s="562"/>
      <c r="TLY55" s="563"/>
      <c r="TLZ55" s="564"/>
      <c r="TMA55" s="565"/>
      <c r="TMB55" s="566"/>
      <c r="TMC55" s="560"/>
      <c r="TMD55" s="561"/>
      <c r="TME55" s="562"/>
      <c r="TMF55" s="563"/>
      <c r="TMG55" s="564"/>
      <c r="TMH55" s="565"/>
      <c r="TMI55" s="566"/>
      <c r="TMJ55" s="560"/>
      <c r="TMK55" s="561"/>
      <c r="TML55" s="562"/>
      <c r="TMM55" s="563"/>
      <c r="TMN55" s="564"/>
      <c r="TMO55" s="565"/>
      <c r="TMP55" s="566"/>
      <c r="TMQ55" s="560"/>
      <c r="TMR55" s="561"/>
      <c r="TMS55" s="562"/>
      <c r="TMT55" s="563"/>
      <c r="TMU55" s="564"/>
      <c r="TMV55" s="565"/>
      <c r="TMW55" s="566"/>
      <c r="TMX55" s="560"/>
      <c r="TMY55" s="561"/>
      <c r="TMZ55" s="562"/>
      <c r="TNA55" s="563"/>
      <c r="TNB55" s="564"/>
      <c r="TNC55" s="565"/>
      <c r="TND55" s="566"/>
      <c r="TNE55" s="560"/>
      <c r="TNF55" s="561"/>
      <c r="TNG55" s="562"/>
      <c r="TNH55" s="563"/>
      <c r="TNI55" s="564"/>
      <c r="TNJ55" s="565"/>
      <c r="TNK55" s="566"/>
      <c r="TNL55" s="560"/>
      <c r="TNM55" s="561"/>
      <c r="TNN55" s="562"/>
      <c r="TNO55" s="563"/>
      <c r="TNP55" s="564"/>
      <c r="TNQ55" s="565"/>
      <c r="TNR55" s="566"/>
      <c r="TNS55" s="560"/>
      <c r="TNT55" s="561"/>
      <c r="TNU55" s="562"/>
      <c r="TNV55" s="563"/>
      <c r="TNW55" s="564"/>
      <c r="TNX55" s="565"/>
      <c r="TNY55" s="566"/>
      <c r="TNZ55" s="560"/>
      <c r="TOA55" s="561"/>
      <c r="TOB55" s="562"/>
      <c r="TOC55" s="563"/>
      <c r="TOD55" s="564"/>
      <c r="TOE55" s="565"/>
      <c r="TOF55" s="566"/>
      <c r="TOG55" s="560"/>
      <c r="TOH55" s="561"/>
      <c r="TOI55" s="562"/>
      <c r="TOJ55" s="563"/>
      <c r="TOK55" s="564"/>
      <c r="TOL55" s="565"/>
      <c r="TOM55" s="566"/>
      <c r="TON55" s="560"/>
      <c r="TOO55" s="561"/>
      <c r="TOP55" s="562"/>
      <c r="TOQ55" s="563"/>
      <c r="TOR55" s="564"/>
      <c r="TOS55" s="565"/>
      <c r="TOT55" s="566"/>
      <c r="TOU55" s="560"/>
      <c r="TOV55" s="561"/>
      <c r="TOW55" s="562"/>
      <c r="TOX55" s="563"/>
      <c r="TOY55" s="564"/>
      <c r="TOZ55" s="565"/>
      <c r="TPA55" s="566"/>
      <c r="TPB55" s="560"/>
      <c r="TPC55" s="561"/>
      <c r="TPD55" s="562"/>
      <c r="TPE55" s="563"/>
      <c r="TPF55" s="564"/>
      <c r="TPG55" s="565"/>
      <c r="TPH55" s="566"/>
      <c r="TPI55" s="560"/>
      <c r="TPJ55" s="561"/>
      <c r="TPK55" s="562"/>
      <c r="TPL55" s="563"/>
      <c r="TPM55" s="564"/>
      <c r="TPN55" s="565"/>
      <c r="TPO55" s="566"/>
      <c r="TPP55" s="560"/>
      <c r="TPQ55" s="561"/>
      <c r="TPR55" s="562"/>
      <c r="TPS55" s="563"/>
      <c r="TPT55" s="564"/>
      <c r="TPU55" s="565"/>
      <c r="TPV55" s="566"/>
      <c r="TPW55" s="560"/>
      <c r="TPX55" s="561"/>
      <c r="TPY55" s="562"/>
      <c r="TPZ55" s="563"/>
      <c r="TQA55" s="564"/>
      <c r="TQB55" s="565"/>
      <c r="TQC55" s="566"/>
      <c r="TQD55" s="560"/>
      <c r="TQE55" s="561"/>
      <c r="TQF55" s="562"/>
      <c r="TQG55" s="563"/>
      <c r="TQH55" s="564"/>
      <c r="TQI55" s="565"/>
      <c r="TQJ55" s="566"/>
      <c r="TQK55" s="560"/>
      <c r="TQL55" s="561"/>
      <c r="TQM55" s="562"/>
      <c r="TQN55" s="563"/>
      <c r="TQO55" s="564"/>
      <c r="TQP55" s="565"/>
      <c r="TQQ55" s="566"/>
      <c r="TQR55" s="560"/>
      <c r="TQS55" s="561"/>
      <c r="TQT55" s="562"/>
      <c r="TQU55" s="563"/>
      <c r="TQV55" s="564"/>
      <c r="TQW55" s="565"/>
      <c r="TQX55" s="566"/>
      <c r="TQY55" s="560"/>
      <c r="TQZ55" s="561"/>
      <c r="TRA55" s="562"/>
      <c r="TRB55" s="563"/>
      <c r="TRC55" s="564"/>
      <c r="TRD55" s="565"/>
      <c r="TRE55" s="566"/>
      <c r="TRF55" s="560"/>
      <c r="TRG55" s="561"/>
      <c r="TRH55" s="562"/>
      <c r="TRI55" s="563"/>
      <c r="TRJ55" s="564"/>
      <c r="TRK55" s="565"/>
      <c r="TRL55" s="566"/>
      <c r="TRM55" s="560"/>
      <c r="TRN55" s="561"/>
      <c r="TRO55" s="562"/>
      <c r="TRP55" s="563"/>
      <c r="TRQ55" s="564"/>
      <c r="TRR55" s="565"/>
      <c r="TRS55" s="566"/>
      <c r="TRT55" s="560"/>
      <c r="TRU55" s="561"/>
      <c r="TRV55" s="562"/>
      <c r="TRW55" s="563"/>
      <c r="TRX55" s="564"/>
      <c r="TRY55" s="565"/>
      <c r="TRZ55" s="566"/>
      <c r="TSA55" s="560"/>
      <c r="TSB55" s="561"/>
      <c r="TSC55" s="562"/>
      <c r="TSD55" s="563"/>
      <c r="TSE55" s="564"/>
      <c r="TSF55" s="565"/>
      <c r="TSG55" s="566"/>
      <c r="TSH55" s="560"/>
      <c r="TSI55" s="561"/>
      <c r="TSJ55" s="562"/>
      <c r="TSK55" s="563"/>
      <c r="TSL55" s="564"/>
      <c r="TSM55" s="565"/>
      <c r="TSN55" s="566"/>
      <c r="TSO55" s="560"/>
      <c r="TSP55" s="561"/>
      <c r="TSQ55" s="562"/>
      <c r="TSR55" s="563"/>
      <c r="TSS55" s="564"/>
      <c r="TST55" s="565"/>
      <c r="TSU55" s="566"/>
      <c r="TSV55" s="560"/>
      <c r="TSW55" s="561"/>
      <c r="TSX55" s="562"/>
      <c r="TSY55" s="563"/>
      <c r="TSZ55" s="564"/>
      <c r="TTA55" s="565"/>
      <c r="TTB55" s="566"/>
      <c r="TTC55" s="560"/>
      <c r="TTD55" s="561"/>
      <c r="TTE55" s="562"/>
      <c r="TTF55" s="563"/>
      <c r="TTG55" s="564"/>
      <c r="TTH55" s="565"/>
      <c r="TTI55" s="566"/>
      <c r="TTJ55" s="560"/>
      <c r="TTK55" s="561"/>
      <c r="TTL55" s="562"/>
      <c r="TTM55" s="563"/>
      <c r="TTN55" s="564"/>
      <c r="TTO55" s="565"/>
      <c r="TTP55" s="566"/>
      <c r="TTQ55" s="560"/>
      <c r="TTR55" s="561"/>
      <c r="TTS55" s="562"/>
      <c r="TTT55" s="563"/>
      <c r="TTU55" s="564"/>
      <c r="TTV55" s="565"/>
      <c r="TTW55" s="566"/>
      <c r="TTX55" s="560"/>
      <c r="TTY55" s="561"/>
      <c r="TTZ55" s="562"/>
      <c r="TUA55" s="563"/>
      <c r="TUB55" s="564"/>
      <c r="TUC55" s="565"/>
      <c r="TUD55" s="566"/>
      <c r="TUE55" s="560"/>
      <c r="TUF55" s="561"/>
      <c r="TUG55" s="562"/>
      <c r="TUH55" s="563"/>
      <c r="TUI55" s="564"/>
      <c r="TUJ55" s="565"/>
      <c r="TUK55" s="566"/>
      <c r="TUL55" s="560"/>
      <c r="TUM55" s="561"/>
      <c r="TUN55" s="562"/>
      <c r="TUO55" s="563"/>
      <c r="TUP55" s="564"/>
      <c r="TUQ55" s="565"/>
      <c r="TUR55" s="566"/>
      <c r="TUS55" s="560"/>
      <c r="TUT55" s="561"/>
      <c r="TUU55" s="562"/>
      <c r="TUV55" s="563"/>
      <c r="TUW55" s="564"/>
      <c r="TUX55" s="565"/>
      <c r="TUY55" s="566"/>
      <c r="TUZ55" s="560"/>
      <c r="TVA55" s="561"/>
      <c r="TVB55" s="562"/>
      <c r="TVC55" s="563"/>
      <c r="TVD55" s="564"/>
      <c r="TVE55" s="565"/>
      <c r="TVF55" s="566"/>
      <c r="TVG55" s="560"/>
      <c r="TVH55" s="561"/>
      <c r="TVI55" s="562"/>
      <c r="TVJ55" s="563"/>
      <c r="TVK55" s="564"/>
      <c r="TVL55" s="565"/>
      <c r="TVM55" s="566"/>
      <c r="TVN55" s="560"/>
      <c r="TVO55" s="561"/>
      <c r="TVP55" s="562"/>
      <c r="TVQ55" s="563"/>
      <c r="TVR55" s="564"/>
      <c r="TVS55" s="565"/>
      <c r="TVT55" s="566"/>
      <c r="TVU55" s="560"/>
      <c r="TVV55" s="561"/>
      <c r="TVW55" s="562"/>
      <c r="TVX55" s="563"/>
      <c r="TVY55" s="564"/>
      <c r="TVZ55" s="565"/>
      <c r="TWA55" s="566"/>
      <c r="TWB55" s="560"/>
      <c r="TWC55" s="561"/>
      <c r="TWD55" s="562"/>
      <c r="TWE55" s="563"/>
      <c r="TWF55" s="564"/>
      <c r="TWG55" s="565"/>
      <c r="TWH55" s="566"/>
      <c r="TWI55" s="560"/>
      <c r="TWJ55" s="561"/>
      <c r="TWK55" s="562"/>
      <c r="TWL55" s="563"/>
      <c r="TWM55" s="564"/>
      <c r="TWN55" s="565"/>
      <c r="TWO55" s="566"/>
      <c r="TWP55" s="560"/>
      <c r="TWQ55" s="561"/>
      <c r="TWR55" s="562"/>
      <c r="TWS55" s="563"/>
      <c r="TWT55" s="564"/>
      <c r="TWU55" s="565"/>
      <c r="TWV55" s="566"/>
      <c r="TWW55" s="560"/>
      <c r="TWX55" s="561"/>
      <c r="TWY55" s="562"/>
      <c r="TWZ55" s="563"/>
      <c r="TXA55" s="564"/>
      <c r="TXB55" s="565"/>
      <c r="TXC55" s="566"/>
      <c r="TXD55" s="560"/>
      <c r="TXE55" s="561"/>
      <c r="TXF55" s="562"/>
      <c r="TXG55" s="563"/>
      <c r="TXH55" s="564"/>
      <c r="TXI55" s="565"/>
      <c r="TXJ55" s="566"/>
      <c r="TXK55" s="560"/>
      <c r="TXL55" s="561"/>
      <c r="TXM55" s="562"/>
      <c r="TXN55" s="563"/>
      <c r="TXO55" s="564"/>
      <c r="TXP55" s="565"/>
      <c r="TXQ55" s="566"/>
      <c r="TXR55" s="560"/>
      <c r="TXS55" s="561"/>
      <c r="TXT55" s="562"/>
      <c r="TXU55" s="563"/>
      <c r="TXV55" s="564"/>
      <c r="TXW55" s="565"/>
      <c r="TXX55" s="566"/>
      <c r="TXY55" s="560"/>
      <c r="TXZ55" s="561"/>
      <c r="TYA55" s="562"/>
      <c r="TYB55" s="563"/>
      <c r="TYC55" s="564"/>
      <c r="TYD55" s="565"/>
      <c r="TYE55" s="566"/>
      <c r="TYF55" s="560"/>
      <c r="TYG55" s="561"/>
      <c r="TYH55" s="562"/>
      <c r="TYI55" s="563"/>
      <c r="TYJ55" s="564"/>
      <c r="TYK55" s="565"/>
      <c r="TYL55" s="566"/>
      <c r="TYM55" s="560"/>
      <c r="TYN55" s="561"/>
      <c r="TYO55" s="562"/>
      <c r="TYP55" s="563"/>
      <c r="TYQ55" s="564"/>
      <c r="TYR55" s="565"/>
      <c r="TYS55" s="566"/>
      <c r="TYT55" s="560"/>
      <c r="TYU55" s="561"/>
      <c r="TYV55" s="562"/>
      <c r="TYW55" s="563"/>
      <c r="TYX55" s="564"/>
      <c r="TYY55" s="565"/>
      <c r="TYZ55" s="566"/>
      <c r="TZA55" s="560"/>
      <c r="TZB55" s="561"/>
      <c r="TZC55" s="562"/>
      <c r="TZD55" s="563"/>
      <c r="TZE55" s="564"/>
      <c r="TZF55" s="565"/>
      <c r="TZG55" s="566"/>
      <c r="TZH55" s="560"/>
      <c r="TZI55" s="561"/>
      <c r="TZJ55" s="562"/>
      <c r="TZK55" s="563"/>
      <c r="TZL55" s="564"/>
      <c r="TZM55" s="565"/>
      <c r="TZN55" s="566"/>
      <c r="TZO55" s="560"/>
      <c r="TZP55" s="561"/>
      <c r="TZQ55" s="562"/>
      <c r="TZR55" s="563"/>
      <c r="TZS55" s="564"/>
      <c r="TZT55" s="565"/>
      <c r="TZU55" s="566"/>
      <c r="TZV55" s="560"/>
      <c r="TZW55" s="561"/>
      <c r="TZX55" s="562"/>
      <c r="TZY55" s="563"/>
      <c r="TZZ55" s="564"/>
      <c r="UAA55" s="565"/>
      <c r="UAB55" s="566"/>
      <c r="UAC55" s="560"/>
      <c r="UAD55" s="561"/>
      <c r="UAE55" s="562"/>
      <c r="UAF55" s="563"/>
      <c r="UAG55" s="564"/>
      <c r="UAH55" s="565"/>
      <c r="UAI55" s="566"/>
      <c r="UAJ55" s="560"/>
      <c r="UAK55" s="561"/>
      <c r="UAL55" s="562"/>
      <c r="UAM55" s="563"/>
      <c r="UAN55" s="564"/>
      <c r="UAO55" s="565"/>
      <c r="UAP55" s="566"/>
      <c r="UAQ55" s="560"/>
      <c r="UAR55" s="561"/>
      <c r="UAS55" s="562"/>
      <c r="UAT55" s="563"/>
      <c r="UAU55" s="564"/>
      <c r="UAV55" s="565"/>
      <c r="UAW55" s="566"/>
      <c r="UAX55" s="560"/>
      <c r="UAY55" s="561"/>
      <c r="UAZ55" s="562"/>
      <c r="UBA55" s="563"/>
      <c r="UBB55" s="564"/>
      <c r="UBC55" s="565"/>
      <c r="UBD55" s="566"/>
      <c r="UBE55" s="560"/>
      <c r="UBF55" s="561"/>
      <c r="UBG55" s="562"/>
      <c r="UBH55" s="563"/>
      <c r="UBI55" s="564"/>
      <c r="UBJ55" s="565"/>
      <c r="UBK55" s="566"/>
      <c r="UBL55" s="560"/>
      <c r="UBM55" s="561"/>
      <c r="UBN55" s="562"/>
      <c r="UBO55" s="563"/>
      <c r="UBP55" s="564"/>
      <c r="UBQ55" s="565"/>
      <c r="UBR55" s="566"/>
      <c r="UBS55" s="560"/>
      <c r="UBT55" s="561"/>
      <c r="UBU55" s="562"/>
      <c r="UBV55" s="563"/>
      <c r="UBW55" s="564"/>
      <c r="UBX55" s="565"/>
      <c r="UBY55" s="566"/>
      <c r="UBZ55" s="560"/>
      <c r="UCA55" s="561"/>
      <c r="UCB55" s="562"/>
      <c r="UCC55" s="563"/>
      <c r="UCD55" s="564"/>
      <c r="UCE55" s="565"/>
      <c r="UCF55" s="566"/>
      <c r="UCG55" s="560"/>
      <c r="UCH55" s="561"/>
      <c r="UCI55" s="562"/>
      <c r="UCJ55" s="563"/>
      <c r="UCK55" s="564"/>
      <c r="UCL55" s="565"/>
      <c r="UCM55" s="566"/>
      <c r="UCN55" s="560"/>
      <c r="UCO55" s="561"/>
      <c r="UCP55" s="562"/>
      <c r="UCQ55" s="563"/>
      <c r="UCR55" s="564"/>
      <c r="UCS55" s="565"/>
      <c r="UCT55" s="566"/>
      <c r="UCU55" s="560"/>
      <c r="UCV55" s="561"/>
      <c r="UCW55" s="562"/>
      <c r="UCX55" s="563"/>
      <c r="UCY55" s="564"/>
      <c r="UCZ55" s="565"/>
      <c r="UDA55" s="566"/>
      <c r="UDB55" s="560"/>
      <c r="UDC55" s="561"/>
      <c r="UDD55" s="562"/>
      <c r="UDE55" s="563"/>
      <c r="UDF55" s="564"/>
      <c r="UDG55" s="565"/>
      <c r="UDH55" s="566"/>
      <c r="UDI55" s="560"/>
      <c r="UDJ55" s="561"/>
      <c r="UDK55" s="562"/>
      <c r="UDL55" s="563"/>
      <c r="UDM55" s="564"/>
      <c r="UDN55" s="565"/>
      <c r="UDO55" s="566"/>
      <c r="UDP55" s="560"/>
      <c r="UDQ55" s="561"/>
      <c r="UDR55" s="562"/>
      <c r="UDS55" s="563"/>
      <c r="UDT55" s="564"/>
      <c r="UDU55" s="565"/>
      <c r="UDV55" s="566"/>
      <c r="UDW55" s="560"/>
      <c r="UDX55" s="561"/>
      <c r="UDY55" s="562"/>
      <c r="UDZ55" s="563"/>
      <c r="UEA55" s="564"/>
      <c r="UEB55" s="565"/>
      <c r="UEC55" s="566"/>
      <c r="UED55" s="560"/>
      <c r="UEE55" s="561"/>
      <c r="UEF55" s="562"/>
      <c r="UEG55" s="563"/>
      <c r="UEH55" s="564"/>
      <c r="UEI55" s="565"/>
      <c r="UEJ55" s="566"/>
      <c r="UEK55" s="560"/>
      <c r="UEL55" s="561"/>
      <c r="UEM55" s="562"/>
      <c r="UEN55" s="563"/>
      <c r="UEO55" s="564"/>
      <c r="UEP55" s="565"/>
      <c r="UEQ55" s="566"/>
      <c r="UER55" s="560"/>
      <c r="UES55" s="561"/>
      <c r="UET55" s="562"/>
      <c r="UEU55" s="563"/>
      <c r="UEV55" s="564"/>
      <c r="UEW55" s="565"/>
      <c r="UEX55" s="566"/>
      <c r="UEY55" s="560"/>
      <c r="UEZ55" s="561"/>
      <c r="UFA55" s="562"/>
      <c r="UFB55" s="563"/>
      <c r="UFC55" s="564"/>
      <c r="UFD55" s="565"/>
      <c r="UFE55" s="566"/>
      <c r="UFF55" s="560"/>
      <c r="UFG55" s="561"/>
      <c r="UFH55" s="562"/>
      <c r="UFI55" s="563"/>
      <c r="UFJ55" s="564"/>
      <c r="UFK55" s="565"/>
      <c r="UFL55" s="566"/>
      <c r="UFM55" s="560"/>
      <c r="UFN55" s="561"/>
      <c r="UFO55" s="562"/>
      <c r="UFP55" s="563"/>
      <c r="UFQ55" s="564"/>
      <c r="UFR55" s="565"/>
      <c r="UFS55" s="566"/>
      <c r="UFT55" s="560"/>
      <c r="UFU55" s="561"/>
      <c r="UFV55" s="562"/>
      <c r="UFW55" s="563"/>
      <c r="UFX55" s="564"/>
      <c r="UFY55" s="565"/>
      <c r="UFZ55" s="566"/>
      <c r="UGA55" s="560"/>
      <c r="UGB55" s="561"/>
      <c r="UGC55" s="562"/>
      <c r="UGD55" s="563"/>
      <c r="UGE55" s="564"/>
      <c r="UGF55" s="565"/>
      <c r="UGG55" s="566"/>
      <c r="UGH55" s="560"/>
      <c r="UGI55" s="561"/>
      <c r="UGJ55" s="562"/>
      <c r="UGK55" s="563"/>
      <c r="UGL55" s="564"/>
      <c r="UGM55" s="565"/>
      <c r="UGN55" s="566"/>
      <c r="UGO55" s="560"/>
      <c r="UGP55" s="561"/>
      <c r="UGQ55" s="562"/>
      <c r="UGR55" s="563"/>
      <c r="UGS55" s="564"/>
      <c r="UGT55" s="565"/>
      <c r="UGU55" s="566"/>
      <c r="UGV55" s="560"/>
      <c r="UGW55" s="561"/>
      <c r="UGX55" s="562"/>
      <c r="UGY55" s="563"/>
      <c r="UGZ55" s="564"/>
      <c r="UHA55" s="565"/>
      <c r="UHB55" s="566"/>
      <c r="UHC55" s="560"/>
      <c r="UHD55" s="561"/>
      <c r="UHE55" s="562"/>
      <c r="UHF55" s="563"/>
      <c r="UHG55" s="564"/>
      <c r="UHH55" s="565"/>
      <c r="UHI55" s="566"/>
      <c r="UHJ55" s="560"/>
      <c r="UHK55" s="561"/>
      <c r="UHL55" s="562"/>
      <c r="UHM55" s="563"/>
      <c r="UHN55" s="564"/>
      <c r="UHO55" s="565"/>
      <c r="UHP55" s="566"/>
      <c r="UHQ55" s="560"/>
      <c r="UHR55" s="561"/>
      <c r="UHS55" s="562"/>
      <c r="UHT55" s="563"/>
      <c r="UHU55" s="564"/>
      <c r="UHV55" s="565"/>
      <c r="UHW55" s="566"/>
      <c r="UHX55" s="560"/>
      <c r="UHY55" s="561"/>
      <c r="UHZ55" s="562"/>
      <c r="UIA55" s="563"/>
      <c r="UIB55" s="564"/>
      <c r="UIC55" s="565"/>
      <c r="UID55" s="566"/>
      <c r="UIE55" s="560"/>
      <c r="UIF55" s="561"/>
      <c r="UIG55" s="562"/>
      <c r="UIH55" s="563"/>
      <c r="UII55" s="564"/>
      <c r="UIJ55" s="565"/>
      <c r="UIK55" s="566"/>
      <c r="UIL55" s="560"/>
      <c r="UIM55" s="561"/>
      <c r="UIN55" s="562"/>
      <c r="UIO55" s="563"/>
      <c r="UIP55" s="564"/>
      <c r="UIQ55" s="565"/>
      <c r="UIR55" s="566"/>
      <c r="UIS55" s="560"/>
      <c r="UIT55" s="561"/>
      <c r="UIU55" s="562"/>
      <c r="UIV55" s="563"/>
      <c r="UIW55" s="564"/>
      <c r="UIX55" s="565"/>
      <c r="UIY55" s="566"/>
      <c r="UIZ55" s="560"/>
      <c r="UJA55" s="561"/>
      <c r="UJB55" s="562"/>
      <c r="UJC55" s="563"/>
      <c r="UJD55" s="564"/>
      <c r="UJE55" s="565"/>
      <c r="UJF55" s="566"/>
      <c r="UJG55" s="560"/>
      <c r="UJH55" s="561"/>
      <c r="UJI55" s="562"/>
      <c r="UJJ55" s="563"/>
      <c r="UJK55" s="564"/>
      <c r="UJL55" s="565"/>
      <c r="UJM55" s="566"/>
      <c r="UJN55" s="560"/>
      <c r="UJO55" s="561"/>
      <c r="UJP55" s="562"/>
      <c r="UJQ55" s="563"/>
      <c r="UJR55" s="564"/>
      <c r="UJS55" s="565"/>
      <c r="UJT55" s="566"/>
      <c r="UJU55" s="560"/>
      <c r="UJV55" s="561"/>
      <c r="UJW55" s="562"/>
      <c r="UJX55" s="563"/>
      <c r="UJY55" s="564"/>
      <c r="UJZ55" s="565"/>
      <c r="UKA55" s="566"/>
      <c r="UKB55" s="560"/>
      <c r="UKC55" s="561"/>
      <c r="UKD55" s="562"/>
      <c r="UKE55" s="563"/>
      <c r="UKF55" s="564"/>
      <c r="UKG55" s="565"/>
      <c r="UKH55" s="566"/>
      <c r="UKI55" s="560"/>
      <c r="UKJ55" s="561"/>
      <c r="UKK55" s="562"/>
      <c r="UKL55" s="563"/>
      <c r="UKM55" s="564"/>
      <c r="UKN55" s="565"/>
      <c r="UKO55" s="566"/>
      <c r="UKP55" s="560"/>
      <c r="UKQ55" s="561"/>
      <c r="UKR55" s="562"/>
      <c r="UKS55" s="563"/>
      <c r="UKT55" s="564"/>
      <c r="UKU55" s="565"/>
      <c r="UKV55" s="566"/>
      <c r="UKW55" s="560"/>
      <c r="UKX55" s="561"/>
      <c r="UKY55" s="562"/>
      <c r="UKZ55" s="563"/>
      <c r="ULA55" s="564"/>
      <c r="ULB55" s="565"/>
      <c r="ULC55" s="566"/>
      <c r="ULD55" s="560"/>
      <c r="ULE55" s="561"/>
      <c r="ULF55" s="562"/>
      <c r="ULG55" s="563"/>
      <c r="ULH55" s="564"/>
      <c r="ULI55" s="565"/>
      <c r="ULJ55" s="566"/>
      <c r="ULK55" s="560"/>
      <c r="ULL55" s="561"/>
      <c r="ULM55" s="562"/>
      <c r="ULN55" s="563"/>
      <c r="ULO55" s="564"/>
      <c r="ULP55" s="565"/>
      <c r="ULQ55" s="566"/>
      <c r="ULR55" s="560"/>
      <c r="ULS55" s="561"/>
      <c r="ULT55" s="562"/>
      <c r="ULU55" s="563"/>
      <c r="ULV55" s="564"/>
      <c r="ULW55" s="565"/>
      <c r="ULX55" s="566"/>
      <c r="ULY55" s="560"/>
      <c r="ULZ55" s="561"/>
      <c r="UMA55" s="562"/>
      <c r="UMB55" s="563"/>
      <c r="UMC55" s="564"/>
      <c r="UMD55" s="565"/>
      <c r="UME55" s="566"/>
      <c r="UMF55" s="560"/>
      <c r="UMG55" s="561"/>
      <c r="UMH55" s="562"/>
      <c r="UMI55" s="563"/>
      <c r="UMJ55" s="564"/>
      <c r="UMK55" s="565"/>
      <c r="UML55" s="566"/>
      <c r="UMM55" s="560"/>
      <c r="UMN55" s="561"/>
      <c r="UMO55" s="562"/>
      <c r="UMP55" s="563"/>
      <c r="UMQ55" s="564"/>
      <c r="UMR55" s="565"/>
      <c r="UMS55" s="566"/>
      <c r="UMT55" s="560"/>
      <c r="UMU55" s="561"/>
      <c r="UMV55" s="562"/>
      <c r="UMW55" s="563"/>
      <c r="UMX55" s="564"/>
      <c r="UMY55" s="565"/>
      <c r="UMZ55" s="566"/>
      <c r="UNA55" s="560"/>
      <c r="UNB55" s="561"/>
      <c r="UNC55" s="562"/>
      <c r="UND55" s="563"/>
      <c r="UNE55" s="564"/>
      <c r="UNF55" s="565"/>
      <c r="UNG55" s="566"/>
      <c r="UNH55" s="560"/>
      <c r="UNI55" s="561"/>
      <c r="UNJ55" s="562"/>
      <c r="UNK55" s="563"/>
      <c r="UNL55" s="564"/>
      <c r="UNM55" s="565"/>
      <c r="UNN55" s="566"/>
      <c r="UNO55" s="560"/>
      <c r="UNP55" s="561"/>
      <c r="UNQ55" s="562"/>
      <c r="UNR55" s="563"/>
      <c r="UNS55" s="564"/>
      <c r="UNT55" s="565"/>
      <c r="UNU55" s="566"/>
      <c r="UNV55" s="560"/>
      <c r="UNW55" s="561"/>
      <c r="UNX55" s="562"/>
      <c r="UNY55" s="563"/>
      <c r="UNZ55" s="564"/>
      <c r="UOA55" s="565"/>
      <c r="UOB55" s="566"/>
      <c r="UOC55" s="560"/>
      <c r="UOD55" s="561"/>
      <c r="UOE55" s="562"/>
      <c r="UOF55" s="563"/>
      <c r="UOG55" s="564"/>
      <c r="UOH55" s="565"/>
      <c r="UOI55" s="566"/>
      <c r="UOJ55" s="560"/>
      <c r="UOK55" s="561"/>
      <c r="UOL55" s="562"/>
      <c r="UOM55" s="563"/>
      <c r="UON55" s="564"/>
      <c r="UOO55" s="565"/>
      <c r="UOP55" s="566"/>
      <c r="UOQ55" s="560"/>
      <c r="UOR55" s="561"/>
      <c r="UOS55" s="562"/>
      <c r="UOT55" s="563"/>
      <c r="UOU55" s="564"/>
      <c r="UOV55" s="565"/>
      <c r="UOW55" s="566"/>
      <c r="UOX55" s="560"/>
      <c r="UOY55" s="561"/>
      <c r="UOZ55" s="562"/>
      <c r="UPA55" s="563"/>
      <c r="UPB55" s="564"/>
      <c r="UPC55" s="565"/>
      <c r="UPD55" s="566"/>
      <c r="UPE55" s="560"/>
      <c r="UPF55" s="561"/>
      <c r="UPG55" s="562"/>
      <c r="UPH55" s="563"/>
      <c r="UPI55" s="564"/>
      <c r="UPJ55" s="565"/>
      <c r="UPK55" s="566"/>
      <c r="UPL55" s="560"/>
      <c r="UPM55" s="561"/>
      <c r="UPN55" s="562"/>
      <c r="UPO55" s="563"/>
      <c r="UPP55" s="564"/>
      <c r="UPQ55" s="565"/>
      <c r="UPR55" s="566"/>
      <c r="UPS55" s="560"/>
      <c r="UPT55" s="561"/>
      <c r="UPU55" s="562"/>
      <c r="UPV55" s="563"/>
      <c r="UPW55" s="564"/>
      <c r="UPX55" s="565"/>
      <c r="UPY55" s="566"/>
      <c r="UPZ55" s="560"/>
      <c r="UQA55" s="561"/>
      <c r="UQB55" s="562"/>
      <c r="UQC55" s="563"/>
      <c r="UQD55" s="564"/>
      <c r="UQE55" s="565"/>
      <c r="UQF55" s="566"/>
      <c r="UQG55" s="560"/>
      <c r="UQH55" s="561"/>
      <c r="UQI55" s="562"/>
      <c r="UQJ55" s="563"/>
      <c r="UQK55" s="564"/>
      <c r="UQL55" s="565"/>
      <c r="UQM55" s="566"/>
      <c r="UQN55" s="560"/>
      <c r="UQO55" s="561"/>
      <c r="UQP55" s="562"/>
      <c r="UQQ55" s="563"/>
      <c r="UQR55" s="564"/>
      <c r="UQS55" s="565"/>
      <c r="UQT55" s="566"/>
      <c r="UQU55" s="560"/>
      <c r="UQV55" s="561"/>
      <c r="UQW55" s="562"/>
      <c r="UQX55" s="563"/>
      <c r="UQY55" s="564"/>
      <c r="UQZ55" s="565"/>
      <c r="URA55" s="566"/>
      <c r="URB55" s="560"/>
      <c r="URC55" s="561"/>
      <c r="URD55" s="562"/>
      <c r="URE55" s="563"/>
      <c r="URF55" s="564"/>
      <c r="URG55" s="565"/>
      <c r="URH55" s="566"/>
      <c r="URI55" s="560"/>
      <c r="URJ55" s="561"/>
      <c r="URK55" s="562"/>
      <c r="URL55" s="563"/>
      <c r="URM55" s="564"/>
      <c r="URN55" s="565"/>
      <c r="URO55" s="566"/>
      <c r="URP55" s="560"/>
      <c r="URQ55" s="561"/>
      <c r="URR55" s="562"/>
      <c r="URS55" s="563"/>
      <c r="URT55" s="564"/>
      <c r="URU55" s="565"/>
      <c r="URV55" s="566"/>
      <c r="URW55" s="560"/>
      <c r="URX55" s="561"/>
      <c r="URY55" s="562"/>
      <c r="URZ55" s="563"/>
      <c r="USA55" s="564"/>
      <c r="USB55" s="565"/>
      <c r="USC55" s="566"/>
      <c r="USD55" s="560"/>
      <c r="USE55" s="561"/>
      <c r="USF55" s="562"/>
      <c r="USG55" s="563"/>
      <c r="USH55" s="564"/>
      <c r="USI55" s="565"/>
      <c r="USJ55" s="566"/>
      <c r="USK55" s="560"/>
      <c r="USL55" s="561"/>
      <c r="USM55" s="562"/>
      <c r="USN55" s="563"/>
      <c r="USO55" s="564"/>
      <c r="USP55" s="565"/>
      <c r="USQ55" s="566"/>
      <c r="USR55" s="560"/>
      <c r="USS55" s="561"/>
      <c r="UST55" s="562"/>
      <c r="USU55" s="563"/>
      <c r="USV55" s="564"/>
      <c r="USW55" s="565"/>
      <c r="USX55" s="566"/>
      <c r="USY55" s="560"/>
      <c r="USZ55" s="561"/>
      <c r="UTA55" s="562"/>
      <c r="UTB55" s="563"/>
      <c r="UTC55" s="564"/>
      <c r="UTD55" s="565"/>
      <c r="UTE55" s="566"/>
      <c r="UTF55" s="560"/>
      <c r="UTG55" s="561"/>
      <c r="UTH55" s="562"/>
      <c r="UTI55" s="563"/>
      <c r="UTJ55" s="564"/>
      <c r="UTK55" s="565"/>
      <c r="UTL55" s="566"/>
      <c r="UTM55" s="560"/>
      <c r="UTN55" s="561"/>
      <c r="UTO55" s="562"/>
      <c r="UTP55" s="563"/>
      <c r="UTQ55" s="564"/>
      <c r="UTR55" s="565"/>
      <c r="UTS55" s="566"/>
      <c r="UTT55" s="560"/>
      <c r="UTU55" s="561"/>
      <c r="UTV55" s="562"/>
      <c r="UTW55" s="563"/>
      <c r="UTX55" s="564"/>
      <c r="UTY55" s="565"/>
      <c r="UTZ55" s="566"/>
      <c r="UUA55" s="560"/>
      <c r="UUB55" s="561"/>
      <c r="UUC55" s="562"/>
      <c r="UUD55" s="563"/>
      <c r="UUE55" s="564"/>
      <c r="UUF55" s="565"/>
      <c r="UUG55" s="566"/>
      <c r="UUH55" s="560"/>
      <c r="UUI55" s="561"/>
      <c r="UUJ55" s="562"/>
      <c r="UUK55" s="563"/>
      <c r="UUL55" s="564"/>
      <c r="UUM55" s="565"/>
      <c r="UUN55" s="566"/>
      <c r="UUO55" s="560"/>
      <c r="UUP55" s="561"/>
      <c r="UUQ55" s="562"/>
      <c r="UUR55" s="563"/>
      <c r="UUS55" s="564"/>
      <c r="UUT55" s="565"/>
      <c r="UUU55" s="566"/>
      <c r="UUV55" s="560"/>
      <c r="UUW55" s="561"/>
      <c r="UUX55" s="562"/>
      <c r="UUY55" s="563"/>
      <c r="UUZ55" s="564"/>
      <c r="UVA55" s="565"/>
      <c r="UVB55" s="566"/>
      <c r="UVC55" s="560"/>
      <c r="UVD55" s="561"/>
      <c r="UVE55" s="562"/>
      <c r="UVF55" s="563"/>
      <c r="UVG55" s="564"/>
      <c r="UVH55" s="565"/>
      <c r="UVI55" s="566"/>
      <c r="UVJ55" s="560"/>
      <c r="UVK55" s="561"/>
      <c r="UVL55" s="562"/>
      <c r="UVM55" s="563"/>
      <c r="UVN55" s="564"/>
      <c r="UVO55" s="565"/>
      <c r="UVP55" s="566"/>
      <c r="UVQ55" s="560"/>
      <c r="UVR55" s="561"/>
      <c r="UVS55" s="562"/>
      <c r="UVT55" s="563"/>
      <c r="UVU55" s="564"/>
      <c r="UVV55" s="565"/>
      <c r="UVW55" s="566"/>
      <c r="UVX55" s="560"/>
      <c r="UVY55" s="561"/>
      <c r="UVZ55" s="562"/>
      <c r="UWA55" s="563"/>
      <c r="UWB55" s="564"/>
      <c r="UWC55" s="565"/>
      <c r="UWD55" s="566"/>
      <c r="UWE55" s="560"/>
      <c r="UWF55" s="561"/>
      <c r="UWG55" s="562"/>
      <c r="UWH55" s="563"/>
      <c r="UWI55" s="564"/>
      <c r="UWJ55" s="565"/>
      <c r="UWK55" s="566"/>
      <c r="UWL55" s="560"/>
      <c r="UWM55" s="561"/>
      <c r="UWN55" s="562"/>
      <c r="UWO55" s="563"/>
      <c r="UWP55" s="564"/>
      <c r="UWQ55" s="565"/>
      <c r="UWR55" s="566"/>
      <c r="UWS55" s="560"/>
      <c r="UWT55" s="561"/>
      <c r="UWU55" s="562"/>
      <c r="UWV55" s="563"/>
      <c r="UWW55" s="564"/>
      <c r="UWX55" s="565"/>
      <c r="UWY55" s="566"/>
      <c r="UWZ55" s="560"/>
      <c r="UXA55" s="561"/>
      <c r="UXB55" s="562"/>
      <c r="UXC55" s="563"/>
      <c r="UXD55" s="564"/>
      <c r="UXE55" s="565"/>
      <c r="UXF55" s="566"/>
      <c r="UXG55" s="560"/>
      <c r="UXH55" s="561"/>
      <c r="UXI55" s="562"/>
      <c r="UXJ55" s="563"/>
      <c r="UXK55" s="564"/>
      <c r="UXL55" s="565"/>
      <c r="UXM55" s="566"/>
      <c r="UXN55" s="560"/>
      <c r="UXO55" s="561"/>
      <c r="UXP55" s="562"/>
      <c r="UXQ55" s="563"/>
      <c r="UXR55" s="564"/>
      <c r="UXS55" s="565"/>
      <c r="UXT55" s="566"/>
      <c r="UXU55" s="560"/>
      <c r="UXV55" s="561"/>
      <c r="UXW55" s="562"/>
      <c r="UXX55" s="563"/>
      <c r="UXY55" s="564"/>
      <c r="UXZ55" s="565"/>
      <c r="UYA55" s="566"/>
      <c r="UYB55" s="560"/>
      <c r="UYC55" s="561"/>
      <c r="UYD55" s="562"/>
      <c r="UYE55" s="563"/>
      <c r="UYF55" s="564"/>
      <c r="UYG55" s="565"/>
      <c r="UYH55" s="566"/>
      <c r="UYI55" s="560"/>
      <c r="UYJ55" s="561"/>
      <c r="UYK55" s="562"/>
      <c r="UYL55" s="563"/>
      <c r="UYM55" s="564"/>
      <c r="UYN55" s="565"/>
      <c r="UYO55" s="566"/>
      <c r="UYP55" s="560"/>
      <c r="UYQ55" s="561"/>
      <c r="UYR55" s="562"/>
      <c r="UYS55" s="563"/>
      <c r="UYT55" s="564"/>
      <c r="UYU55" s="565"/>
      <c r="UYV55" s="566"/>
      <c r="UYW55" s="560"/>
      <c r="UYX55" s="561"/>
      <c r="UYY55" s="562"/>
      <c r="UYZ55" s="563"/>
      <c r="UZA55" s="564"/>
      <c r="UZB55" s="565"/>
      <c r="UZC55" s="566"/>
      <c r="UZD55" s="560"/>
      <c r="UZE55" s="561"/>
      <c r="UZF55" s="562"/>
      <c r="UZG55" s="563"/>
      <c r="UZH55" s="564"/>
      <c r="UZI55" s="565"/>
      <c r="UZJ55" s="566"/>
      <c r="UZK55" s="560"/>
      <c r="UZL55" s="561"/>
      <c r="UZM55" s="562"/>
      <c r="UZN55" s="563"/>
      <c r="UZO55" s="564"/>
      <c r="UZP55" s="565"/>
      <c r="UZQ55" s="566"/>
      <c r="UZR55" s="560"/>
      <c r="UZS55" s="561"/>
      <c r="UZT55" s="562"/>
      <c r="UZU55" s="563"/>
      <c r="UZV55" s="564"/>
      <c r="UZW55" s="565"/>
      <c r="UZX55" s="566"/>
      <c r="UZY55" s="560"/>
      <c r="UZZ55" s="561"/>
      <c r="VAA55" s="562"/>
      <c r="VAB55" s="563"/>
      <c r="VAC55" s="564"/>
      <c r="VAD55" s="565"/>
      <c r="VAE55" s="566"/>
      <c r="VAF55" s="560"/>
      <c r="VAG55" s="561"/>
      <c r="VAH55" s="562"/>
      <c r="VAI55" s="563"/>
      <c r="VAJ55" s="564"/>
      <c r="VAK55" s="565"/>
      <c r="VAL55" s="566"/>
      <c r="VAM55" s="560"/>
      <c r="VAN55" s="561"/>
      <c r="VAO55" s="562"/>
      <c r="VAP55" s="563"/>
      <c r="VAQ55" s="564"/>
      <c r="VAR55" s="565"/>
      <c r="VAS55" s="566"/>
      <c r="VAT55" s="560"/>
      <c r="VAU55" s="561"/>
      <c r="VAV55" s="562"/>
      <c r="VAW55" s="563"/>
      <c r="VAX55" s="564"/>
      <c r="VAY55" s="565"/>
      <c r="VAZ55" s="566"/>
      <c r="VBA55" s="560"/>
      <c r="VBB55" s="561"/>
      <c r="VBC55" s="562"/>
      <c r="VBD55" s="563"/>
      <c r="VBE55" s="564"/>
      <c r="VBF55" s="565"/>
      <c r="VBG55" s="566"/>
      <c r="VBH55" s="560"/>
      <c r="VBI55" s="561"/>
      <c r="VBJ55" s="562"/>
      <c r="VBK55" s="563"/>
      <c r="VBL55" s="564"/>
      <c r="VBM55" s="565"/>
      <c r="VBN55" s="566"/>
      <c r="VBO55" s="560"/>
      <c r="VBP55" s="561"/>
      <c r="VBQ55" s="562"/>
      <c r="VBR55" s="563"/>
      <c r="VBS55" s="564"/>
      <c r="VBT55" s="565"/>
      <c r="VBU55" s="566"/>
      <c r="VBV55" s="560"/>
      <c r="VBW55" s="561"/>
      <c r="VBX55" s="562"/>
      <c r="VBY55" s="563"/>
      <c r="VBZ55" s="564"/>
      <c r="VCA55" s="565"/>
      <c r="VCB55" s="566"/>
      <c r="VCC55" s="560"/>
      <c r="VCD55" s="561"/>
      <c r="VCE55" s="562"/>
      <c r="VCF55" s="563"/>
      <c r="VCG55" s="564"/>
      <c r="VCH55" s="565"/>
      <c r="VCI55" s="566"/>
      <c r="VCJ55" s="560"/>
      <c r="VCK55" s="561"/>
      <c r="VCL55" s="562"/>
      <c r="VCM55" s="563"/>
      <c r="VCN55" s="564"/>
      <c r="VCO55" s="565"/>
      <c r="VCP55" s="566"/>
      <c r="VCQ55" s="560"/>
      <c r="VCR55" s="561"/>
      <c r="VCS55" s="562"/>
      <c r="VCT55" s="563"/>
      <c r="VCU55" s="564"/>
      <c r="VCV55" s="565"/>
      <c r="VCW55" s="566"/>
      <c r="VCX55" s="560"/>
      <c r="VCY55" s="561"/>
      <c r="VCZ55" s="562"/>
      <c r="VDA55" s="563"/>
      <c r="VDB55" s="564"/>
      <c r="VDC55" s="565"/>
      <c r="VDD55" s="566"/>
      <c r="VDE55" s="560"/>
      <c r="VDF55" s="561"/>
      <c r="VDG55" s="562"/>
      <c r="VDH55" s="563"/>
      <c r="VDI55" s="564"/>
      <c r="VDJ55" s="565"/>
      <c r="VDK55" s="566"/>
      <c r="VDL55" s="560"/>
      <c r="VDM55" s="561"/>
      <c r="VDN55" s="562"/>
      <c r="VDO55" s="563"/>
      <c r="VDP55" s="564"/>
      <c r="VDQ55" s="565"/>
      <c r="VDR55" s="566"/>
      <c r="VDS55" s="560"/>
      <c r="VDT55" s="561"/>
      <c r="VDU55" s="562"/>
      <c r="VDV55" s="563"/>
      <c r="VDW55" s="564"/>
      <c r="VDX55" s="565"/>
      <c r="VDY55" s="566"/>
      <c r="VDZ55" s="560"/>
      <c r="VEA55" s="561"/>
      <c r="VEB55" s="562"/>
      <c r="VEC55" s="563"/>
      <c r="VED55" s="564"/>
      <c r="VEE55" s="565"/>
      <c r="VEF55" s="566"/>
      <c r="VEG55" s="560"/>
      <c r="VEH55" s="561"/>
      <c r="VEI55" s="562"/>
      <c r="VEJ55" s="563"/>
      <c r="VEK55" s="564"/>
      <c r="VEL55" s="565"/>
      <c r="VEM55" s="566"/>
      <c r="VEN55" s="560"/>
      <c r="VEO55" s="561"/>
      <c r="VEP55" s="562"/>
      <c r="VEQ55" s="563"/>
      <c r="VER55" s="564"/>
      <c r="VES55" s="565"/>
      <c r="VET55" s="566"/>
      <c r="VEU55" s="560"/>
      <c r="VEV55" s="561"/>
      <c r="VEW55" s="562"/>
      <c r="VEX55" s="563"/>
      <c r="VEY55" s="564"/>
      <c r="VEZ55" s="565"/>
      <c r="VFA55" s="566"/>
      <c r="VFB55" s="560"/>
      <c r="VFC55" s="561"/>
      <c r="VFD55" s="562"/>
      <c r="VFE55" s="563"/>
      <c r="VFF55" s="564"/>
      <c r="VFG55" s="565"/>
      <c r="VFH55" s="566"/>
      <c r="VFI55" s="560"/>
      <c r="VFJ55" s="561"/>
      <c r="VFK55" s="562"/>
      <c r="VFL55" s="563"/>
      <c r="VFM55" s="564"/>
      <c r="VFN55" s="565"/>
      <c r="VFO55" s="566"/>
      <c r="VFP55" s="560"/>
      <c r="VFQ55" s="561"/>
      <c r="VFR55" s="562"/>
      <c r="VFS55" s="563"/>
      <c r="VFT55" s="564"/>
      <c r="VFU55" s="565"/>
      <c r="VFV55" s="566"/>
      <c r="VFW55" s="560"/>
      <c r="VFX55" s="561"/>
      <c r="VFY55" s="562"/>
      <c r="VFZ55" s="563"/>
      <c r="VGA55" s="564"/>
      <c r="VGB55" s="565"/>
      <c r="VGC55" s="566"/>
      <c r="VGD55" s="560"/>
      <c r="VGE55" s="561"/>
      <c r="VGF55" s="562"/>
      <c r="VGG55" s="563"/>
      <c r="VGH55" s="564"/>
      <c r="VGI55" s="565"/>
      <c r="VGJ55" s="566"/>
      <c r="VGK55" s="560"/>
      <c r="VGL55" s="561"/>
      <c r="VGM55" s="562"/>
      <c r="VGN55" s="563"/>
      <c r="VGO55" s="564"/>
      <c r="VGP55" s="565"/>
      <c r="VGQ55" s="566"/>
      <c r="VGR55" s="560"/>
      <c r="VGS55" s="561"/>
      <c r="VGT55" s="562"/>
      <c r="VGU55" s="563"/>
      <c r="VGV55" s="564"/>
      <c r="VGW55" s="565"/>
      <c r="VGX55" s="566"/>
      <c r="VGY55" s="560"/>
      <c r="VGZ55" s="561"/>
      <c r="VHA55" s="562"/>
      <c r="VHB55" s="563"/>
      <c r="VHC55" s="564"/>
      <c r="VHD55" s="565"/>
      <c r="VHE55" s="566"/>
      <c r="VHF55" s="560"/>
      <c r="VHG55" s="561"/>
      <c r="VHH55" s="562"/>
      <c r="VHI55" s="563"/>
      <c r="VHJ55" s="564"/>
      <c r="VHK55" s="565"/>
      <c r="VHL55" s="566"/>
      <c r="VHM55" s="560"/>
      <c r="VHN55" s="561"/>
      <c r="VHO55" s="562"/>
      <c r="VHP55" s="563"/>
      <c r="VHQ55" s="564"/>
      <c r="VHR55" s="565"/>
      <c r="VHS55" s="566"/>
      <c r="VHT55" s="560"/>
      <c r="VHU55" s="561"/>
      <c r="VHV55" s="562"/>
      <c r="VHW55" s="563"/>
      <c r="VHX55" s="564"/>
      <c r="VHY55" s="565"/>
      <c r="VHZ55" s="566"/>
      <c r="VIA55" s="560"/>
      <c r="VIB55" s="561"/>
      <c r="VIC55" s="562"/>
      <c r="VID55" s="563"/>
      <c r="VIE55" s="564"/>
      <c r="VIF55" s="565"/>
      <c r="VIG55" s="566"/>
      <c r="VIH55" s="560"/>
      <c r="VII55" s="561"/>
      <c r="VIJ55" s="562"/>
      <c r="VIK55" s="563"/>
      <c r="VIL55" s="564"/>
      <c r="VIM55" s="565"/>
      <c r="VIN55" s="566"/>
      <c r="VIO55" s="560"/>
      <c r="VIP55" s="561"/>
      <c r="VIQ55" s="562"/>
      <c r="VIR55" s="563"/>
      <c r="VIS55" s="564"/>
      <c r="VIT55" s="565"/>
      <c r="VIU55" s="566"/>
      <c r="VIV55" s="560"/>
      <c r="VIW55" s="561"/>
      <c r="VIX55" s="562"/>
      <c r="VIY55" s="563"/>
      <c r="VIZ55" s="564"/>
      <c r="VJA55" s="565"/>
      <c r="VJB55" s="566"/>
      <c r="VJC55" s="560"/>
      <c r="VJD55" s="561"/>
      <c r="VJE55" s="562"/>
      <c r="VJF55" s="563"/>
      <c r="VJG55" s="564"/>
      <c r="VJH55" s="565"/>
      <c r="VJI55" s="566"/>
      <c r="VJJ55" s="560"/>
      <c r="VJK55" s="561"/>
      <c r="VJL55" s="562"/>
      <c r="VJM55" s="563"/>
      <c r="VJN55" s="564"/>
      <c r="VJO55" s="565"/>
      <c r="VJP55" s="566"/>
      <c r="VJQ55" s="560"/>
      <c r="VJR55" s="561"/>
      <c r="VJS55" s="562"/>
      <c r="VJT55" s="563"/>
      <c r="VJU55" s="564"/>
      <c r="VJV55" s="565"/>
      <c r="VJW55" s="566"/>
      <c r="VJX55" s="560"/>
      <c r="VJY55" s="561"/>
      <c r="VJZ55" s="562"/>
      <c r="VKA55" s="563"/>
      <c r="VKB55" s="564"/>
      <c r="VKC55" s="565"/>
      <c r="VKD55" s="566"/>
      <c r="VKE55" s="560"/>
      <c r="VKF55" s="561"/>
      <c r="VKG55" s="562"/>
      <c r="VKH55" s="563"/>
      <c r="VKI55" s="564"/>
      <c r="VKJ55" s="565"/>
      <c r="VKK55" s="566"/>
      <c r="VKL55" s="560"/>
      <c r="VKM55" s="561"/>
      <c r="VKN55" s="562"/>
      <c r="VKO55" s="563"/>
      <c r="VKP55" s="564"/>
      <c r="VKQ55" s="565"/>
      <c r="VKR55" s="566"/>
      <c r="VKS55" s="560"/>
      <c r="VKT55" s="561"/>
      <c r="VKU55" s="562"/>
      <c r="VKV55" s="563"/>
      <c r="VKW55" s="564"/>
      <c r="VKX55" s="565"/>
      <c r="VKY55" s="566"/>
      <c r="VKZ55" s="560"/>
      <c r="VLA55" s="561"/>
      <c r="VLB55" s="562"/>
      <c r="VLC55" s="563"/>
      <c r="VLD55" s="564"/>
      <c r="VLE55" s="565"/>
      <c r="VLF55" s="566"/>
      <c r="VLG55" s="560"/>
      <c r="VLH55" s="561"/>
      <c r="VLI55" s="562"/>
      <c r="VLJ55" s="563"/>
      <c r="VLK55" s="564"/>
      <c r="VLL55" s="565"/>
      <c r="VLM55" s="566"/>
      <c r="VLN55" s="560"/>
      <c r="VLO55" s="561"/>
      <c r="VLP55" s="562"/>
      <c r="VLQ55" s="563"/>
      <c r="VLR55" s="564"/>
      <c r="VLS55" s="565"/>
      <c r="VLT55" s="566"/>
      <c r="VLU55" s="560"/>
      <c r="VLV55" s="561"/>
      <c r="VLW55" s="562"/>
      <c r="VLX55" s="563"/>
      <c r="VLY55" s="564"/>
      <c r="VLZ55" s="565"/>
      <c r="VMA55" s="566"/>
      <c r="VMB55" s="560"/>
      <c r="VMC55" s="561"/>
      <c r="VMD55" s="562"/>
      <c r="VME55" s="563"/>
      <c r="VMF55" s="564"/>
      <c r="VMG55" s="565"/>
      <c r="VMH55" s="566"/>
      <c r="VMI55" s="560"/>
      <c r="VMJ55" s="561"/>
      <c r="VMK55" s="562"/>
      <c r="VML55" s="563"/>
      <c r="VMM55" s="564"/>
      <c r="VMN55" s="565"/>
      <c r="VMO55" s="566"/>
      <c r="VMP55" s="560"/>
      <c r="VMQ55" s="561"/>
      <c r="VMR55" s="562"/>
      <c r="VMS55" s="563"/>
      <c r="VMT55" s="564"/>
      <c r="VMU55" s="565"/>
      <c r="VMV55" s="566"/>
      <c r="VMW55" s="560"/>
      <c r="VMX55" s="561"/>
      <c r="VMY55" s="562"/>
      <c r="VMZ55" s="563"/>
      <c r="VNA55" s="564"/>
      <c r="VNB55" s="565"/>
      <c r="VNC55" s="566"/>
      <c r="VND55" s="560"/>
      <c r="VNE55" s="561"/>
      <c r="VNF55" s="562"/>
      <c r="VNG55" s="563"/>
      <c r="VNH55" s="564"/>
      <c r="VNI55" s="565"/>
      <c r="VNJ55" s="566"/>
      <c r="VNK55" s="560"/>
      <c r="VNL55" s="561"/>
      <c r="VNM55" s="562"/>
      <c r="VNN55" s="563"/>
      <c r="VNO55" s="564"/>
      <c r="VNP55" s="565"/>
      <c r="VNQ55" s="566"/>
      <c r="VNR55" s="560"/>
      <c r="VNS55" s="561"/>
      <c r="VNT55" s="562"/>
      <c r="VNU55" s="563"/>
      <c r="VNV55" s="564"/>
      <c r="VNW55" s="565"/>
      <c r="VNX55" s="566"/>
      <c r="VNY55" s="560"/>
      <c r="VNZ55" s="561"/>
      <c r="VOA55" s="562"/>
      <c r="VOB55" s="563"/>
      <c r="VOC55" s="564"/>
      <c r="VOD55" s="565"/>
      <c r="VOE55" s="566"/>
      <c r="VOF55" s="560"/>
      <c r="VOG55" s="561"/>
      <c r="VOH55" s="562"/>
      <c r="VOI55" s="563"/>
      <c r="VOJ55" s="564"/>
      <c r="VOK55" s="565"/>
      <c r="VOL55" s="566"/>
      <c r="VOM55" s="560"/>
      <c r="VON55" s="561"/>
      <c r="VOO55" s="562"/>
      <c r="VOP55" s="563"/>
      <c r="VOQ55" s="564"/>
      <c r="VOR55" s="565"/>
      <c r="VOS55" s="566"/>
      <c r="VOT55" s="560"/>
      <c r="VOU55" s="561"/>
      <c r="VOV55" s="562"/>
      <c r="VOW55" s="563"/>
      <c r="VOX55" s="564"/>
      <c r="VOY55" s="565"/>
      <c r="VOZ55" s="566"/>
      <c r="VPA55" s="560"/>
      <c r="VPB55" s="561"/>
      <c r="VPC55" s="562"/>
      <c r="VPD55" s="563"/>
      <c r="VPE55" s="564"/>
      <c r="VPF55" s="565"/>
      <c r="VPG55" s="566"/>
      <c r="VPH55" s="560"/>
      <c r="VPI55" s="561"/>
      <c r="VPJ55" s="562"/>
      <c r="VPK55" s="563"/>
      <c r="VPL55" s="564"/>
      <c r="VPM55" s="565"/>
      <c r="VPN55" s="566"/>
      <c r="VPO55" s="560"/>
      <c r="VPP55" s="561"/>
      <c r="VPQ55" s="562"/>
      <c r="VPR55" s="563"/>
      <c r="VPS55" s="564"/>
      <c r="VPT55" s="565"/>
      <c r="VPU55" s="566"/>
      <c r="VPV55" s="560"/>
      <c r="VPW55" s="561"/>
      <c r="VPX55" s="562"/>
      <c r="VPY55" s="563"/>
      <c r="VPZ55" s="564"/>
      <c r="VQA55" s="565"/>
      <c r="VQB55" s="566"/>
      <c r="VQC55" s="560"/>
      <c r="VQD55" s="561"/>
      <c r="VQE55" s="562"/>
      <c r="VQF55" s="563"/>
      <c r="VQG55" s="564"/>
      <c r="VQH55" s="565"/>
      <c r="VQI55" s="566"/>
      <c r="VQJ55" s="560"/>
      <c r="VQK55" s="561"/>
      <c r="VQL55" s="562"/>
      <c r="VQM55" s="563"/>
      <c r="VQN55" s="564"/>
      <c r="VQO55" s="565"/>
      <c r="VQP55" s="566"/>
      <c r="VQQ55" s="560"/>
      <c r="VQR55" s="561"/>
      <c r="VQS55" s="562"/>
      <c r="VQT55" s="563"/>
      <c r="VQU55" s="564"/>
      <c r="VQV55" s="565"/>
      <c r="VQW55" s="566"/>
      <c r="VQX55" s="560"/>
      <c r="VQY55" s="561"/>
      <c r="VQZ55" s="562"/>
      <c r="VRA55" s="563"/>
      <c r="VRB55" s="564"/>
      <c r="VRC55" s="565"/>
      <c r="VRD55" s="566"/>
      <c r="VRE55" s="560"/>
      <c r="VRF55" s="561"/>
      <c r="VRG55" s="562"/>
      <c r="VRH55" s="563"/>
      <c r="VRI55" s="564"/>
      <c r="VRJ55" s="565"/>
      <c r="VRK55" s="566"/>
      <c r="VRL55" s="560"/>
      <c r="VRM55" s="561"/>
      <c r="VRN55" s="562"/>
      <c r="VRO55" s="563"/>
      <c r="VRP55" s="564"/>
      <c r="VRQ55" s="565"/>
      <c r="VRR55" s="566"/>
      <c r="VRS55" s="560"/>
      <c r="VRT55" s="561"/>
      <c r="VRU55" s="562"/>
      <c r="VRV55" s="563"/>
      <c r="VRW55" s="564"/>
      <c r="VRX55" s="565"/>
      <c r="VRY55" s="566"/>
      <c r="VRZ55" s="560"/>
      <c r="VSA55" s="561"/>
      <c r="VSB55" s="562"/>
      <c r="VSC55" s="563"/>
      <c r="VSD55" s="564"/>
      <c r="VSE55" s="565"/>
      <c r="VSF55" s="566"/>
      <c r="VSG55" s="560"/>
      <c r="VSH55" s="561"/>
      <c r="VSI55" s="562"/>
      <c r="VSJ55" s="563"/>
      <c r="VSK55" s="564"/>
      <c r="VSL55" s="565"/>
      <c r="VSM55" s="566"/>
      <c r="VSN55" s="560"/>
      <c r="VSO55" s="561"/>
      <c r="VSP55" s="562"/>
      <c r="VSQ55" s="563"/>
      <c r="VSR55" s="564"/>
      <c r="VSS55" s="565"/>
      <c r="VST55" s="566"/>
      <c r="VSU55" s="560"/>
      <c r="VSV55" s="561"/>
      <c r="VSW55" s="562"/>
      <c r="VSX55" s="563"/>
      <c r="VSY55" s="564"/>
      <c r="VSZ55" s="565"/>
      <c r="VTA55" s="566"/>
      <c r="VTB55" s="560"/>
      <c r="VTC55" s="561"/>
      <c r="VTD55" s="562"/>
      <c r="VTE55" s="563"/>
      <c r="VTF55" s="564"/>
      <c r="VTG55" s="565"/>
      <c r="VTH55" s="566"/>
      <c r="VTI55" s="560"/>
      <c r="VTJ55" s="561"/>
      <c r="VTK55" s="562"/>
      <c r="VTL55" s="563"/>
      <c r="VTM55" s="564"/>
      <c r="VTN55" s="565"/>
      <c r="VTO55" s="566"/>
      <c r="VTP55" s="560"/>
      <c r="VTQ55" s="561"/>
      <c r="VTR55" s="562"/>
      <c r="VTS55" s="563"/>
      <c r="VTT55" s="564"/>
      <c r="VTU55" s="565"/>
      <c r="VTV55" s="566"/>
      <c r="VTW55" s="560"/>
      <c r="VTX55" s="561"/>
      <c r="VTY55" s="562"/>
      <c r="VTZ55" s="563"/>
      <c r="VUA55" s="564"/>
      <c r="VUB55" s="565"/>
      <c r="VUC55" s="566"/>
      <c r="VUD55" s="560"/>
      <c r="VUE55" s="561"/>
      <c r="VUF55" s="562"/>
      <c r="VUG55" s="563"/>
      <c r="VUH55" s="564"/>
      <c r="VUI55" s="565"/>
      <c r="VUJ55" s="566"/>
      <c r="VUK55" s="560"/>
      <c r="VUL55" s="561"/>
      <c r="VUM55" s="562"/>
      <c r="VUN55" s="563"/>
      <c r="VUO55" s="564"/>
      <c r="VUP55" s="565"/>
      <c r="VUQ55" s="566"/>
      <c r="VUR55" s="560"/>
      <c r="VUS55" s="561"/>
      <c r="VUT55" s="562"/>
      <c r="VUU55" s="563"/>
      <c r="VUV55" s="564"/>
      <c r="VUW55" s="565"/>
      <c r="VUX55" s="566"/>
      <c r="VUY55" s="560"/>
      <c r="VUZ55" s="561"/>
      <c r="VVA55" s="562"/>
      <c r="VVB55" s="563"/>
      <c r="VVC55" s="564"/>
      <c r="VVD55" s="565"/>
      <c r="VVE55" s="566"/>
      <c r="VVF55" s="560"/>
      <c r="VVG55" s="561"/>
      <c r="VVH55" s="562"/>
      <c r="VVI55" s="563"/>
      <c r="VVJ55" s="564"/>
      <c r="VVK55" s="565"/>
      <c r="VVL55" s="566"/>
      <c r="VVM55" s="560"/>
      <c r="VVN55" s="561"/>
      <c r="VVO55" s="562"/>
      <c r="VVP55" s="563"/>
      <c r="VVQ55" s="564"/>
      <c r="VVR55" s="565"/>
      <c r="VVS55" s="566"/>
      <c r="VVT55" s="560"/>
      <c r="VVU55" s="561"/>
      <c r="VVV55" s="562"/>
      <c r="VVW55" s="563"/>
      <c r="VVX55" s="564"/>
      <c r="VVY55" s="565"/>
      <c r="VVZ55" s="566"/>
      <c r="VWA55" s="560"/>
      <c r="VWB55" s="561"/>
      <c r="VWC55" s="562"/>
      <c r="VWD55" s="563"/>
      <c r="VWE55" s="564"/>
      <c r="VWF55" s="565"/>
      <c r="VWG55" s="566"/>
      <c r="VWH55" s="560"/>
      <c r="VWI55" s="561"/>
      <c r="VWJ55" s="562"/>
      <c r="VWK55" s="563"/>
      <c r="VWL55" s="564"/>
      <c r="VWM55" s="565"/>
      <c r="VWN55" s="566"/>
      <c r="VWO55" s="560"/>
      <c r="VWP55" s="561"/>
      <c r="VWQ55" s="562"/>
      <c r="VWR55" s="563"/>
      <c r="VWS55" s="564"/>
      <c r="VWT55" s="565"/>
      <c r="VWU55" s="566"/>
      <c r="VWV55" s="560"/>
      <c r="VWW55" s="561"/>
      <c r="VWX55" s="562"/>
      <c r="VWY55" s="563"/>
      <c r="VWZ55" s="564"/>
      <c r="VXA55" s="565"/>
      <c r="VXB55" s="566"/>
      <c r="VXC55" s="560"/>
      <c r="VXD55" s="561"/>
      <c r="VXE55" s="562"/>
      <c r="VXF55" s="563"/>
      <c r="VXG55" s="564"/>
      <c r="VXH55" s="565"/>
      <c r="VXI55" s="566"/>
      <c r="VXJ55" s="560"/>
      <c r="VXK55" s="561"/>
      <c r="VXL55" s="562"/>
      <c r="VXM55" s="563"/>
      <c r="VXN55" s="564"/>
      <c r="VXO55" s="565"/>
      <c r="VXP55" s="566"/>
      <c r="VXQ55" s="560"/>
      <c r="VXR55" s="561"/>
      <c r="VXS55" s="562"/>
      <c r="VXT55" s="563"/>
      <c r="VXU55" s="564"/>
      <c r="VXV55" s="565"/>
      <c r="VXW55" s="566"/>
      <c r="VXX55" s="560"/>
      <c r="VXY55" s="561"/>
      <c r="VXZ55" s="562"/>
      <c r="VYA55" s="563"/>
      <c r="VYB55" s="564"/>
      <c r="VYC55" s="565"/>
      <c r="VYD55" s="566"/>
      <c r="VYE55" s="560"/>
      <c r="VYF55" s="561"/>
      <c r="VYG55" s="562"/>
      <c r="VYH55" s="563"/>
      <c r="VYI55" s="564"/>
      <c r="VYJ55" s="565"/>
      <c r="VYK55" s="566"/>
      <c r="VYL55" s="560"/>
      <c r="VYM55" s="561"/>
      <c r="VYN55" s="562"/>
      <c r="VYO55" s="563"/>
      <c r="VYP55" s="564"/>
      <c r="VYQ55" s="565"/>
      <c r="VYR55" s="566"/>
      <c r="VYS55" s="560"/>
      <c r="VYT55" s="561"/>
      <c r="VYU55" s="562"/>
      <c r="VYV55" s="563"/>
      <c r="VYW55" s="564"/>
      <c r="VYX55" s="565"/>
      <c r="VYY55" s="566"/>
      <c r="VYZ55" s="560"/>
      <c r="VZA55" s="561"/>
      <c r="VZB55" s="562"/>
      <c r="VZC55" s="563"/>
      <c r="VZD55" s="564"/>
      <c r="VZE55" s="565"/>
      <c r="VZF55" s="566"/>
      <c r="VZG55" s="560"/>
      <c r="VZH55" s="561"/>
      <c r="VZI55" s="562"/>
      <c r="VZJ55" s="563"/>
      <c r="VZK55" s="564"/>
      <c r="VZL55" s="565"/>
      <c r="VZM55" s="566"/>
      <c r="VZN55" s="560"/>
      <c r="VZO55" s="561"/>
      <c r="VZP55" s="562"/>
      <c r="VZQ55" s="563"/>
      <c r="VZR55" s="564"/>
      <c r="VZS55" s="565"/>
      <c r="VZT55" s="566"/>
      <c r="VZU55" s="560"/>
      <c r="VZV55" s="561"/>
      <c r="VZW55" s="562"/>
      <c r="VZX55" s="563"/>
      <c r="VZY55" s="564"/>
      <c r="VZZ55" s="565"/>
      <c r="WAA55" s="566"/>
      <c r="WAB55" s="560"/>
      <c r="WAC55" s="561"/>
      <c r="WAD55" s="562"/>
      <c r="WAE55" s="563"/>
      <c r="WAF55" s="564"/>
      <c r="WAG55" s="565"/>
      <c r="WAH55" s="566"/>
      <c r="WAI55" s="560"/>
      <c r="WAJ55" s="561"/>
      <c r="WAK55" s="562"/>
      <c r="WAL55" s="563"/>
      <c r="WAM55" s="564"/>
      <c r="WAN55" s="565"/>
      <c r="WAO55" s="566"/>
      <c r="WAP55" s="560"/>
      <c r="WAQ55" s="561"/>
      <c r="WAR55" s="562"/>
      <c r="WAS55" s="563"/>
      <c r="WAT55" s="564"/>
      <c r="WAU55" s="565"/>
      <c r="WAV55" s="566"/>
      <c r="WAW55" s="560"/>
      <c r="WAX55" s="561"/>
      <c r="WAY55" s="562"/>
      <c r="WAZ55" s="563"/>
      <c r="WBA55" s="564"/>
      <c r="WBB55" s="565"/>
      <c r="WBC55" s="566"/>
      <c r="WBD55" s="560"/>
      <c r="WBE55" s="561"/>
      <c r="WBF55" s="562"/>
      <c r="WBG55" s="563"/>
      <c r="WBH55" s="564"/>
      <c r="WBI55" s="565"/>
      <c r="WBJ55" s="566"/>
      <c r="WBK55" s="560"/>
      <c r="WBL55" s="561"/>
      <c r="WBM55" s="562"/>
      <c r="WBN55" s="563"/>
      <c r="WBO55" s="564"/>
      <c r="WBP55" s="565"/>
      <c r="WBQ55" s="566"/>
      <c r="WBR55" s="560"/>
      <c r="WBS55" s="561"/>
      <c r="WBT55" s="562"/>
      <c r="WBU55" s="563"/>
      <c r="WBV55" s="564"/>
      <c r="WBW55" s="565"/>
      <c r="WBX55" s="566"/>
      <c r="WBY55" s="560"/>
      <c r="WBZ55" s="561"/>
      <c r="WCA55" s="562"/>
      <c r="WCB55" s="563"/>
      <c r="WCC55" s="564"/>
      <c r="WCD55" s="565"/>
      <c r="WCE55" s="566"/>
      <c r="WCF55" s="560"/>
      <c r="WCG55" s="561"/>
      <c r="WCH55" s="562"/>
      <c r="WCI55" s="563"/>
      <c r="WCJ55" s="564"/>
      <c r="WCK55" s="565"/>
      <c r="WCL55" s="566"/>
      <c r="WCM55" s="560"/>
      <c r="WCN55" s="561"/>
      <c r="WCO55" s="562"/>
      <c r="WCP55" s="563"/>
      <c r="WCQ55" s="564"/>
      <c r="WCR55" s="565"/>
      <c r="WCS55" s="566"/>
      <c r="WCT55" s="560"/>
      <c r="WCU55" s="561"/>
      <c r="WCV55" s="562"/>
      <c r="WCW55" s="563"/>
      <c r="WCX55" s="564"/>
      <c r="WCY55" s="565"/>
      <c r="WCZ55" s="566"/>
      <c r="WDA55" s="560"/>
      <c r="WDB55" s="561"/>
      <c r="WDC55" s="562"/>
      <c r="WDD55" s="563"/>
      <c r="WDE55" s="564"/>
      <c r="WDF55" s="565"/>
      <c r="WDG55" s="566"/>
      <c r="WDH55" s="560"/>
      <c r="WDI55" s="561"/>
      <c r="WDJ55" s="562"/>
      <c r="WDK55" s="563"/>
      <c r="WDL55" s="564"/>
      <c r="WDM55" s="565"/>
      <c r="WDN55" s="566"/>
      <c r="WDO55" s="560"/>
      <c r="WDP55" s="561"/>
      <c r="WDQ55" s="562"/>
      <c r="WDR55" s="563"/>
      <c r="WDS55" s="564"/>
      <c r="WDT55" s="565"/>
      <c r="WDU55" s="566"/>
      <c r="WDV55" s="560"/>
      <c r="WDW55" s="561"/>
      <c r="WDX55" s="562"/>
      <c r="WDY55" s="563"/>
      <c r="WDZ55" s="564"/>
      <c r="WEA55" s="565"/>
      <c r="WEB55" s="566"/>
      <c r="WEC55" s="560"/>
      <c r="WED55" s="561"/>
      <c r="WEE55" s="562"/>
      <c r="WEF55" s="563"/>
      <c r="WEG55" s="564"/>
      <c r="WEH55" s="565"/>
      <c r="WEI55" s="566"/>
      <c r="WEJ55" s="560"/>
      <c r="WEK55" s="561"/>
      <c r="WEL55" s="562"/>
      <c r="WEM55" s="563"/>
      <c r="WEN55" s="564"/>
      <c r="WEO55" s="565"/>
      <c r="WEP55" s="566"/>
      <c r="WEQ55" s="560"/>
      <c r="WER55" s="561"/>
      <c r="WES55" s="562"/>
      <c r="WET55" s="563"/>
      <c r="WEU55" s="564"/>
      <c r="WEV55" s="565"/>
      <c r="WEW55" s="566"/>
      <c r="WEX55" s="560"/>
      <c r="WEY55" s="561"/>
      <c r="WEZ55" s="562"/>
      <c r="WFA55" s="563"/>
      <c r="WFB55" s="564"/>
      <c r="WFC55" s="565"/>
      <c r="WFD55" s="566"/>
      <c r="WFE55" s="560"/>
      <c r="WFF55" s="561"/>
      <c r="WFG55" s="562"/>
      <c r="WFH55" s="563"/>
      <c r="WFI55" s="564"/>
      <c r="WFJ55" s="565"/>
      <c r="WFK55" s="566"/>
      <c r="WFL55" s="560"/>
      <c r="WFM55" s="561"/>
      <c r="WFN55" s="562"/>
      <c r="WFO55" s="563"/>
      <c r="WFP55" s="564"/>
      <c r="WFQ55" s="565"/>
      <c r="WFR55" s="566"/>
      <c r="WFS55" s="560"/>
      <c r="WFT55" s="561"/>
      <c r="WFU55" s="562"/>
      <c r="WFV55" s="563"/>
      <c r="WFW55" s="564"/>
      <c r="WFX55" s="565"/>
      <c r="WFY55" s="566"/>
      <c r="WFZ55" s="560"/>
      <c r="WGA55" s="561"/>
      <c r="WGB55" s="562"/>
      <c r="WGC55" s="563"/>
      <c r="WGD55" s="564"/>
      <c r="WGE55" s="565"/>
      <c r="WGF55" s="566"/>
      <c r="WGG55" s="560"/>
      <c r="WGH55" s="561"/>
      <c r="WGI55" s="562"/>
      <c r="WGJ55" s="563"/>
      <c r="WGK55" s="564"/>
      <c r="WGL55" s="565"/>
      <c r="WGM55" s="566"/>
      <c r="WGN55" s="560"/>
      <c r="WGO55" s="561"/>
      <c r="WGP55" s="562"/>
      <c r="WGQ55" s="563"/>
      <c r="WGR55" s="564"/>
      <c r="WGS55" s="565"/>
      <c r="WGT55" s="566"/>
      <c r="WGU55" s="560"/>
      <c r="WGV55" s="561"/>
      <c r="WGW55" s="562"/>
      <c r="WGX55" s="563"/>
      <c r="WGY55" s="564"/>
      <c r="WGZ55" s="565"/>
      <c r="WHA55" s="566"/>
      <c r="WHB55" s="560"/>
      <c r="WHC55" s="561"/>
      <c r="WHD55" s="562"/>
      <c r="WHE55" s="563"/>
      <c r="WHF55" s="564"/>
      <c r="WHG55" s="565"/>
      <c r="WHH55" s="566"/>
      <c r="WHI55" s="560"/>
      <c r="WHJ55" s="561"/>
      <c r="WHK55" s="562"/>
      <c r="WHL55" s="563"/>
      <c r="WHM55" s="564"/>
      <c r="WHN55" s="565"/>
      <c r="WHO55" s="566"/>
      <c r="WHP55" s="560"/>
      <c r="WHQ55" s="561"/>
      <c r="WHR55" s="562"/>
      <c r="WHS55" s="563"/>
      <c r="WHT55" s="564"/>
      <c r="WHU55" s="565"/>
      <c r="WHV55" s="566"/>
      <c r="WHW55" s="560"/>
      <c r="WHX55" s="561"/>
      <c r="WHY55" s="562"/>
      <c r="WHZ55" s="563"/>
      <c r="WIA55" s="564"/>
      <c r="WIB55" s="565"/>
      <c r="WIC55" s="566"/>
      <c r="WID55" s="560"/>
      <c r="WIE55" s="561"/>
      <c r="WIF55" s="562"/>
      <c r="WIG55" s="563"/>
      <c r="WIH55" s="564"/>
      <c r="WII55" s="565"/>
      <c r="WIJ55" s="566"/>
      <c r="WIK55" s="560"/>
      <c r="WIL55" s="561"/>
      <c r="WIM55" s="562"/>
      <c r="WIN55" s="563"/>
      <c r="WIO55" s="564"/>
      <c r="WIP55" s="565"/>
      <c r="WIQ55" s="566"/>
      <c r="WIR55" s="560"/>
      <c r="WIS55" s="561"/>
      <c r="WIT55" s="562"/>
      <c r="WIU55" s="563"/>
      <c r="WIV55" s="564"/>
      <c r="WIW55" s="565"/>
      <c r="WIX55" s="566"/>
      <c r="WIY55" s="560"/>
      <c r="WIZ55" s="561"/>
      <c r="WJA55" s="562"/>
      <c r="WJB55" s="563"/>
      <c r="WJC55" s="564"/>
      <c r="WJD55" s="565"/>
      <c r="WJE55" s="566"/>
      <c r="WJF55" s="560"/>
      <c r="WJG55" s="561"/>
      <c r="WJH55" s="562"/>
      <c r="WJI55" s="563"/>
      <c r="WJJ55" s="564"/>
      <c r="WJK55" s="565"/>
      <c r="WJL55" s="566"/>
      <c r="WJM55" s="560"/>
      <c r="WJN55" s="561"/>
      <c r="WJO55" s="562"/>
      <c r="WJP55" s="563"/>
      <c r="WJQ55" s="564"/>
      <c r="WJR55" s="565"/>
      <c r="WJS55" s="566"/>
      <c r="WJT55" s="560"/>
      <c r="WJU55" s="561"/>
      <c r="WJV55" s="562"/>
      <c r="WJW55" s="563"/>
      <c r="WJX55" s="564"/>
      <c r="WJY55" s="565"/>
      <c r="WJZ55" s="566"/>
      <c r="WKA55" s="560"/>
      <c r="WKB55" s="561"/>
      <c r="WKC55" s="562"/>
      <c r="WKD55" s="563"/>
      <c r="WKE55" s="564"/>
      <c r="WKF55" s="565"/>
      <c r="WKG55" s="566"/>
      <c r="WKH55" s="560"/>
      <c r="WKI55" s="561"/>
      <c r="WKJ55" s="562"/>
      <c r="WKK55" s="563"/>
      <c r="WKL55" s="564"/>
      <c r="WKM55" s="565"/>
      <c r="WKN55" s="566"/>
      <c r="WKO55" s="560"/>
      <c r="WKP55" s="561"/>
      <c r="WKQ55" s="562"/>
      <c r="WKR55" s="563"/>
      <c r="WKS55" s="564"/>
      <c r="WKT55" s="565"/>
      <c r="WKU55" s="566"/>
      <c r="WKV55" s="560"/>
      <c r="WKW55" s="561"/>
      <c r="WKX55" s="562"/>
      <c r="WKY55" s="563"/>
      <c r="WKZ55" s="564"/>
      <c r="WLA55" s="565"/>
      <c r="WLB55" s="566"/>
      <c r="WLC55" s="560"/>
      <c r="WLD55" s="561"/>
      <c r="WLE55" s="562"/>
      <c r="WLF55" s="563"/>
      <c r="WLG55" s="564"/>
      <c r="WLH55" s="565"/>
      <c r="WLI55" s="566"/>
      <c r="WLJ55" s="560"/>
      <c r="WLK55" s="561"/>
      <c r="WLL55" s="562"/>
      <c r="WLM55" s="563"/>
      <c r="WLN55" s="564"/>
      <c r="WLO55" s="565"/>
      <c r="WLP55" s="566"/>
      <c r="WLQ55" s="560"/>
      <c r="WLR55" s="561"/>
      <c r="WLS55" s="562"/>
      <c r="WLT55" s="563"/>
      <c r="WLU55" s="564"/>
      <c r="WLV55" s="565"/>
      <c r="WLW55" s="566"/>
      <c r="WLX55" s="560"/>
      <c r="WLY55" s="561"/>
      <c r="WLZ55" s="562"/>
      <c r="WMA55" s="563"/>
      <c r="WMB55" s="564"/>
      <c r="WMC55" s="565"/>
      <c r="WMD55" s="566"/>
      <c r="WME55" s="560"/>
      <c r="WMF55" s="561"/>
      <c r="WMG55" s="562"/>
      <c r="WMH55" s="563"/>
      <c r="WMI55" s="564"/>
      <c r="WMJ55" s="565"/>
      <c r="WMK55" s="566"/>
      <c r="WML55" s="560"/>
      <c r="WMM55" s="561"/>
      <c r="WMN55" s="562"/>
      <c r="WMO55" s="563"/>
      <c r="WMP55" s="564"/>
      <c r="WMQ55" s="565"/>
      <c r="WMR55" s="566"/>
      <c r="WMS55" s="560"/>
      <c r="WMT55" s="561"/>
      <c r="WMU55" s="562"/>
      <c r="WMV55" s="563"/>
      <c r="WMW55" s="564"/>
      <c r="WMX55" s="565"/>
      <c r="WMY55" s="566"/>
      <c r="WMZ55" s="560"/>
      <c r="WNA55" s="561"/>
      <c r="WNB55" s="562"/>
      <c r="WNC55" s="563"/>
      <c r="WND55" s="564"/>
      <c r="WNE55" s="565"/>
      <c r="WNF55" s="566"/>
      <c r="WNG55" s="560"/>
      <c r="WNH55" s="561"/>
      <c r="WNI55" s="562"/>
      <c r="WNJ55" s="563"/>
      <c r="WNK55" s="564"/>
      <c r="WNL55" s="565"/>
      <c r="WNM55" s="566"/>
      <c r="WNN55" s="560"/>
      <c r="WNO55" s="561"/>
      <c r="WNP55" s="562"/>
      <c r="WNQ55" s="563"/>
      <c r="WNR55" s="564"/>
      <c r="WNS55" s="565"/>
      <c r="WNT55" s="566"/>
      <c r="WNU55" s="560"/>
      <c r="WNV55" s="561"/>
      <c r="WNW55" s="562"/>
      <c r="WNX55" s="563"/>
      <c r="WNY55" s="564"/>
      <c r="WNZ55" s="565"/>
      <c r="WOA55" s="566"/>
      <c r="WOB55" s="560"/>
      <c r="WOC55" s="561"/>
      <c r="WOD55" s="562"/>
      <c r="WOE55" s="563"/>
      <c r="WOF55" s="564"/>
      <c r="WOG55" s="565"/>
      <c r="WOH55" s="566"/>
      <c r="WOI55" s="560"/>
      <c r="WOJ55" s="561"/>
      <c r="WOK55" s="562"/>
      <c r="WOL55" s="563"/>
      <c r="WOM55" s="564"/>
      <c r="WON55" s="565"/>
      <c r="WOO55" s="566"/>
      <c r="WOP55" s="560"/>
      <c r="WOQ55" s="561"/>
      <c r="WOR55" s="562"/>
      <c r="WOS55" s="563"/>
      <c r="WOT55" s="564"/>
      <c r="WOU55" s="565"/>
      <c r="WOV55" s="566"/>
      <c r="WOW55" s="560"/>
      <c r="WOX55" s="561"/>
      <c r="WOY55" s="562"/>
      <c r="WOZ55" s="563"/>
      <c r="WPA55" s="564"/>
      <c r="WPB55" s="565"/>
      <c r="WPC55" s="566"/>
      <c r="WPD55" s="560"/>
      <c r="WPE55" s="561"/>
      <c r="WPF55" s="562"/>
      <c r="WPG55" s="563"/>
      <c r="WPH55" s="564"/>
      <c r="WPI55" s="565"/>
      <c r="WPJ55" s="566"/>
      <c r="WPK55" s="560"/>
      <c r="WPL55" s="561"/>
      <c r="WPM55" s="562"/>
      <c r="WPN55" s="563"/>
      <c r="WPO55" s="564"/>
      <c r="WPP55" s="565"/>
      <c r="WPQ55" s="566"/>
      <c r="WPR55" s="560"/>
      <c r="WPS55" s="561"/>
      <c r="WPT55" s="562"/>
      <c r="WPU55" s="563"/>
      <c r="WPV55" s="564"/>
      <c r="WPW55" s="565"/>
      <c r="WPX55" s="566"/>
      <c r="WPY55" s="560"/>
      <c r="WPZ55" s="561"/>
      <c r="WQA55" s="562"/>
      <c r="WQB55" s="563"/>
      <c r="WQC55" s="564"/>
      <c r="WQD55" s="565"/>
      <c r="WQE55" s="566"/>
      <c r="WQF55" s="560"/>
      <c r="WQG55" s="561"/>
      <c r="WQH55" s="562"/>
      <c r="WQI55" s="563"/>
      <c r="WQJ55" s="564"/>
      <c r="WQK55" s="565"/>
      <c r="WQL55" s="566"/>
      <c r="WQM55" s="560"/>
      <c r="WQN55" s="561"/>
      <c r="WQO55" s="562"/>
      <c r="WQP55" s="563"/>
      <c r="WQQ55" s="564"/>
      <c r="WQR55" s="565"/>
      <c r="WQS55" s="566"/>
      <c r="WQT55" s="560"/>
      <c r="WQU55" s="561"/>
      <c r="WQV55" s="562"/>
      <c r="WQW55" s="563"/>
      <c r="WQX55" s="564"/>
      <c r="WQY55" s="565"/>
      <c r="WQZ55" s="566"/>
      <c r="WRA55" s="560"/>
      <c r="WRB55" s="561"/>
      <c r="WRC55" s="562"/>
      <c r="WRD55" s="563"/>
      <c r="WRE55" s="564"/>
      <c r="WRF55" s="565"/>
      <c r="WRG55" s="566"/>
      <c r="WRH55" s="560"/>
      <c r="WRI55" s="561"/>
      <c r="WRJ55" s="562"/>
      <c r="WRK55" s="563"/>
      <c r="WRL55" s="564"/>
      <c r="WRM55" s="565"/>
      <c r="WRN55" s="566"/>
      <c r="WRO55" s="560"/>
      <c r="WRP55" s="561"/>
      <c r="WRQ55" s="562"/>
      <c r="WRR55" s="563"/>
      <c r="WRS55" s="564"/>
      <c r="WRT55" s="565"/>
      <c r="WRU55" s="566"/>
      <c r="WRV55" s="560"/>
      <c r="WRW55" s="561"/>
      <c r="WRX55" s="562"/>
      <c r="WRY55" s="563"/>
      <c r="WRZ55" s="564"/>
      <c r="WSA55" s="565"/>
      <c r="WSB55" s="566"/>
      <c r="WSC55" s="560"/>
      <c r="WSD55" s="561"/>
      <c r="WSE55" s="562"/>
      <c r="WSF55" s="563"/>
      <c r="WSG55" s="564"/>
      <c r="WSH55" s="565"/>
      <c r="WSI55" s="566"/>
      <c r="WSJ55" s="560"/>
      <c r="WSK55" s="561"/>
      <c r="WSL55" s="562"/>
      <c r="WSM55" s="563"/>
      <c r="WSN55" s="564"/>
      <c r="WSO55" s="565"/>
      <c r="WSP55" s="566"/>
      <c r="WSQ55" s="560"/>
      <c r="WSR55" s="561"/>
      <c r="WSS55" s="562"/>
      <c r="WST55" s="563"/>
      <c r="WSU55" s="564"/>
      <c r="WSV55" s="565"/>
      <c r="WSW55" s="566"/>
      <c r="WSX55" s="560"/>
      <c r="WSY55" s="561"/>
      <c r="WSZ55" s="562"/>
      <c r="WTA55" s="563"/>
      <c r="WTB55" s="564"/>
      <c r="WTC55" s="565"/>
      <c r="WTD55" s="566"/>
      <c r="WTE55" s="560"/>
      <c r="WTF55" s="561"/>
      <c r="WTG55" s="562"/>
      <c r="WTH55" s="563"/>
      <c r="WTI55" s="564"/>
      <c r="WTJ55" s="565"/>
      <c r="WTK55" s="566"/>
      <c r="WTL55" s="560"/>
      <c r="WTM55" s="561"/>
      <c r="WTN55" s="562"/>
      <c r="WTO55" s="563"/>
      <c r="WTP55" s="564"/>
      <c r="WTQ55" s="565"/>
      <c r="WTR55" s="566"/>
      <c r="WTS55" s="560"/>
      <c r="WTT55" s="561"/>
      <c r="WTU55" s="562"/>
      <c r="WTV55" s="563"/>
      <c r="WTW55" s="564"/>
      <c r="WTX55" s="565"/>
      <c r="WTY55" s="566"/>
      <c r="WTZ55" s="560"/>
      <c r="WUA55" s="561"/>
      <c r="WUB55" s="562"/>
      <c r="WUC55" s="563"/>
      <c r="WUD55" s="564"/>
      <c r="WUE55" s="565"/>
      <c r="WUF55" s="566"/>
      <c r="WUG55" s="560"/>
      <c r="WUH55" s="561"/>
      <c r="WUI55" s="562"/>
      <c r="WUJ55" s="563"/>
      <c r="WUK55" s="564"/>
      <c r="WUL55" s="565"/>
      <c r="WUM55" s="566"/>
      <c r="WUN55" s="560"/>
      <c r="WUO55" s="561"/>
      <c r="WUP55" s="562"/>
      <c r="WUQ55" s="563"/>
      <c r="WUR55" s="564"/>
      <c r="WUS55" s="565"/>
      <c r="WUT55" s="566"/>
      <c r="WUU55" s="560"/>
      <c r="WUV55" s="561"/>
      <c r="WUW55" s="562"/>
      <c r="WUX55" s="563"/>
      <c r="WUY55" s="564"/>
      <c r="WUZ55" s="565"/>
      <c r="WVA55" s="566"/>
      <c r="WVB55" s="560"/>
      <c r="WVC55" s="561"/>
      <c r="WVD55" s="562"/>
      <c r="WVE55" s="563"/>
      <c r="WVF55" s="564"/>
      <c r="WVG55" s="565"/>
      <c r="WVH55" s="566"/>
      <c r="WVI55" s="560"/>
      <c r="WVJ55" s="561"/>
      <c r="WVK55" s="562"/>
      <c r="WVL55" s="563"/>
      <c r="WVM55" s="564"/>
      <c r="WVN55" s="565"/>
      <c r="WVO55" s="566"/>
      <c r="WVP55" s="560"/>
      <c r="WVQ55" s="561"/>
      <c r="WVR55" s="562"/>
      <c r="WVS55" s="563"/>
      <c r="WVT55" s="564"/>
      <c r="WVU55" s="565"/>
      <c r="WVV55" s="566"/>
      <c r="WVW55" s="560"/>
      <c r="WVX55" s="561"/>
      <c r="WVY55" s="562"/>
      <c r="WVZ55" s="563"/>
      <c r="WWA55" s="564"/>
      <c r="WWB55" s="565"/>
      <c r="WWC55" s="566"/>
      <c r="WWD55" s="560"/>
      <c r="WWE55" s="561"/>
      <c r="WWF55" s="562"/>
      <c r="WWG55" s="563"/>
      <c r="WWH55" s="564"/>
      <c r="WWI55" s="565"/>
      <c r="WWJ55" s="566"/>
      <c r="WWK55" s="560"/>
      <c r="WWL55" s="561"/>
      <c r="WWM55" s="562"/>
      <c r="WWN55" s="563"/>
      <c r="WWO55" s="564"/>
      <c r="WWP55" s="565"/>
      <c r="WWQ55" s="566"/>
      <c r="WWR55" s="560"/>
      <c r="WWS55" s="561"/>
      <c r="WWT55" s="562"/>
      <c r="WWU55" s="563"/>
      <c r="WWV55" s="564"/>
      <c r="WWW55" s="565"/>
      <c r="WWX55" s="566"/>
      <c r="WWY55" s="560"/>
      <c r="WWZ55" s="561"/>
      <c r="WXA55" s="562"/>
      <c r="WXB55" s="563"/>
      <c r="WXC55" s="564"/>
      <c r="WXD55" s="565"/>
      <c r="WXE55" s="566"/>
      <c r="WXF55" s="560"/>
      <c r="WXG55" s="561"/>
      <c r="WXH55" s="562"/>
      <c r="WXI55" s="563"/>
      <c r="WXJ55" s="564"/>
      <c r="WXK55" s="565"/>
      <c r="WXL55" s="566"/>
      <c r="WXM55" s="560"/>
      <c r="WXN55" s="561"/>
      <c r="WXO55" s="562"/>
      <c r="WXP55" s="563"/>
      <c r="WXQ55" s="564"/>
      <c r="WXR55" s="565"/>
      <c r="WXS55" s="566"/>
      <c r="WXT55" s="560"/>
      <c r="WXU55" s="561"/>
      <c r="WXV55" s="562"/>
      <c r="WXW55" s="563"/>
      <c r="WXX55" s="564"/>
      <c r="WXY55" s="565"/>
      <c r="WXZ55" s="566"/>
      <c r="WYA55" s="560"/>
      <c r="WYB55" s="561"/>
      <c r="WYC55" s="562"/>
      <c r="WYD55" s="563"/>
      <c r="WYE55" s="564"/>
      <c r="WYF55" s="565"/>
      <c r="WYG55" s="566"/>
      <c r="WYH55" s="560"/>
      <c r="WYI55" s="561"/>
      <c r="WYJ55" s="562"/>
      <c r="WYK55" s="563"/>
      <c r="WYL55" s="564"/>
      <c r="WYM55" s="565"/>
      <c r="WYN55" s="566"/>
      <c r="WYO55" s="560"/>
      <c r="WYP55" s="561"/>
      <c r="WYQ55" s="562"/>
      <c r="WYR55" s="563"/>
      <c r="WYS55" s="564"/>
      <c r="WYT55" s="565"/>
      <c r="WYU55" s="566"/>
      <c r="WYV55" s="560"/>
      <c r="WYW55" s="561"/>
      <c r="WYX55" s="562"/>
      <c r="WYY55" s="563"/>
      <c r="WYZ55" s="564"/>
      <c r="WZA55" s="565"/>
      <c r="WZB55" s="566"/>
      <c r="WZC55" s="560"/>
      <c r="WZD55" s="561"/>
      <c r="WZE55" s="562"/>
      <c r="WZF55" s="563"/>
      <c r="WZG55" s="564"/>
      <c r="WZH55" s="565"/>
      <c r="WZI55" s="566"/>
      <c r="WZJ55" s="560"/>
      <c r="WZK55" s="561"/>
      <c r="WZL55" s="562"/>
      <c r="WZM55" s="563"/>
      <c r="WZN55" s="564"/>
      <c r="WZO55" s="565"/>
      <c r="WZP55" s="566"/>
      <c r="WZQ55" s="560"/>
      <c r="WZR55" s="561"/>
      <c r="WZS55" s="562"/>
      <c r="WZT55" s="563"/>
      <c r="WZU55" s="564"/>
      <c r="WZV55" s="565"/>
      <c r="WZW55" s="566"/>
      <c r="WZX55" s="560"/>
      <c r="WZY55" s="561"/>
      <c r="WZZ55" s="562"/>
      <c r="XAA55" s="563"/>
      <c r="XAB55" s="564"/>
      <c r="XAC55" s="565"/>
      <c r="XAD55" s="566"/>
      <c r="XAE55" s="560"/>
      <c r="XAF55" s="561"/>
      <c r="XAG55" s="562"/>
      <c r="XAH55" s="563"/>
      <c r="XAI55" s="564"/>
      <c r="XAJ55" s="565"/>
      <c r="XAK55" s="566"/>
      <c r="XAL55" s="560"/>
      <c r="XAM55" s="561"/>
      <c r="XAN55" s="562"/>
      <c r="XAO55" s="563"/>
      <c r="XAP55" s="564"/>
      <c r="XAQ55" s="565"/>
      <c r="XAR55" s="566"/>
      <c r="XAS55" s="560"/>
      <c r="XAT55" s="561"/>
      <c r="XAU55" s="562"/>
      <c r="XAV55" s="563"/>
      <c r="XAW55" s="564"/>
      <c r="XAX55" s="565"/>
      <c r="XAY55" s="566"/>
      <c r="XAZ55" s="560"/>
      <c r="XBA55" s="561"/>
      <c r="XBB55" s="562"/>
      <c r="XBC55" s="563"/>
      <c r="XBD55" s="564"/>
      <c r="XBE55" s="565"/>
      <c r="XBF55" s="566"/>
      <c r="XBG55" s="560"/>
      <c r="XBH55" s="561"/>
      <c r="XBI55" s="562"/>
      <c r="XBJ55" s="563"/>
      <c r="XBK55" s="564"/>
      <c r="XBL55" s="565"/>
      <c r="XBM55" s="566"/>
      <c r="XBN55" s="560"/>
      <c r="XBO55" s="561"/>
      <c r="XBP55" s="562"/>
      <c r="XBQ55" s="563"/>
      <c r="XBR55" s="564"/>
      <c r="XBS55" s="565"/>
      <c r="XBT55" s="566"/>
      <c r="XBU55" s="560"/>
      <c r="XBV55" s="561"/>
      <c r="XBW55" s="562"/>
      <c r="XBX55" s="563"/>
      <c r="XBY55" s="564"/>
      <c r="XBZ55" s="565"/>
      <c r="XCA55" s="566"/>
      <c r="XCB55" s="560"/>
      <c r="XCC55" s="561"/>
      <c r="XCD55" s="562"/>
      <c r="XCE55" s="563"/>
      <c r="XCF55" s="564"/>
      <c r="XCG55" s="565"/>
      <c r="XCH55" s="566"/>
      <c r="XCI55" s="560"/>
      <c r="XCJ55" s="561"/>
      <c r="XCK55" s="562"/>
      <c r="XCL55" s="563"/>
      <c r="XCM55" s="564"/>
      <c r="XCN55" s="565"/>
      <c r="XCO55" s="566"/>
      <c r="XCP55" s="560"/>
      <c r="XCQ55" s="561"/>
      <c r="XCR55" s="562"/>
      <c r="XCS55" s="563"/>
      <c r="XCT55" s="564"/>
      <c r="XCU55" s="565"/>
      <c r="XCV55" s="566"/>
      <c r="XCW55" s="560"/>
      <c r="XCX55" s="561"/>
      <c r="XCY55" s="562"/>
      <c r="XCZ55" s="563"/>
      <c r="XDA55" s="564"/>
      <c r="XDB55" s="565"/>
      <c r="XDC55" s="566"/>
      <c r="XDD55" s="560"/>
      <c r="XDE55" s="561"/>
      <c r="XDF55" s="562"/>
      <c r="XDG55" s="563"/>
      <c r="XDH55" s="564"/>
      <c r="XDI55" s="565"/>
      <c r="XDJ55" s="566"/>
      <c r="XDK55" s="560"/>
      <c r="XDL55" s="561"/>
      <c r="XDM55" s="562"/>
      <c r="XDN55" s="563"/>
      <c r="XDO55" s="564"/>
      <c r="XDP55" s="565"/>
      <c r="XDQ55" s="566"/>
      <c r="XDR55" s="560"/>
      <c r="XDS55" s="561"/>
      <c r="XDT55" s="562"/>
      <c r="XDU55" s="563"/>
      <c r="XDV55" s="564"/>
      <c r="XDW55" s="565"/>
      <c r="XDX55" s="566"/>
      <c r="XDY55" s="560"/>
      <c r="XDZ55" s="561"/>
      <c r="XEA55" s="562"/>
      <c r="XEB55" s="563"/>
      <c r="XEC55" s="564"/>
      <c r="XED55" s="565"/>
      <c r="XEE55" s="566"/>
      <c r="XEF55" s="560"/>
      <c r="XEG55" s="561"/>
      <c r="XEH55" s="562"/>
      <c r="XEI55" s="563"/>
      <c r="XEJ55" s="564"/>
      <c r="XEK55" s="565"/>
      <c r="XEL55" s="566"/>
      <c r="XEM55" s="560"/>
      <c r="XEN55" s="561"/>
      <c r="XEO55" s="562"/>
      <c r="XEP55" s="563"/>
      <c r="XEQ55" s="564"/>
      <c r="XER55" s="565"/>
      <c r="XES55" s="566"/>
      <c r="XET55" s="560"/>
      <c r="XEU55" s="561"/>
      <c r="XEV55" s="562"/>
      <c r="XEW55" s="563"/>
      <c r="XEX55" s="564"/>
      <c r="XEY55" s="565"/>
      <c r="XEZ55" s="566"/>
      <c r="XFA55" s="560"/>
      <c r="XFB55" s="561"/>
      <c r="XFC55" s="562"/>
      <c r="XFD55" s="563"/>
    </row>
    <row r="56" spans="1:16384" ht="22.5" x14ac:dyDescent="0.2">
      <c r="A56" s="695"/>
      <c r="B56" s="531" t="s">
        <v>951</v>
      </c>
      <c r="C56" s="537">
        <v>72181700</v>
      </c>
      <c r="D56" s="537"/>
      <c r="E56" s="534">
        <f t="shared" si="9"/>
        <v>72181700</v>
      </c>
      <c r="F56" s="540">
        <v>42540</v>
      </c>
      <c r="G56" s="568"/>
      <c r="H56" s="560"/>
      <c r="I56" s="561"/>
      <c r="J56" s="562"/>
      <c r="K56" s="563"/>
      <c r="L56" s="564"/>
      <c r="M56" s="565"/>
      <c r="N56" s="566"/>
      <c r="O56" s="560"/>
      <c r="P56" s="561"/>
      <c r="Q56" s="562"/>
      <c r="R56" s="563"/>
      <c r="S56" s="564"/>
      <c r="T56" s="565"/>
      <c r="U56" s="566"/>
      <c r="V56" s="560"/>
      <c r="W56" s="561"/>
      <c r="X56" s="562"/>
      <c r="Y56" s="563"/>
      <c r="Z56" s="564"/>
      <c r="AA56" s="565"/>
      <c r="AB56" s="566"/>
      <c r="AC56" s="560"/>
      <c r="AD56" s="561"/>
      <c r="AE56" s="562"/>
      <c r="AF56" s="563"/>
      <c r="AG56" s="564"/>
      <c r="AH56" s="565"/>
      <c r="AI56" s="566"/>
      <c r="AJ56" s="560"/>
      <c r="AK56" s="561"/>
      <c r="AL56" s="562"/>
      <c r="AM56" s="563"/>
      <c r="AN56" s="564"/>
      <c r="AO56" s="565"/>
      <c r="AP56" s="566"/>
      <c r="AQ56" s="560"/>
      <c r="AR56" s="561"/>
      <c r="AS56" s="562"/>
      <c r="AT56" s="563"/>
      <c r="AU56" s="564"/>
      <c r="AV56" s="565"/>
      <c r="AW56" s="566"/>
      <c r="AX56" s="560"/>
      <c r="AY56" s="561"/>
      <c r="AZ56" s="562"/>
      <c r="BA56" s="563"/>
      <c r="BB56" s="564"/>
      <c r="BC56" s="565"/>
      <c r="BD56" s="566"/>
      <c r="BE56" s="560"/>
      <c r="BF56" s="561"/>
      <c r="BG56" s="562"/>
      <c r="BH56" s="563"/>
      <c r="BI56" s="564"/>
      <c r="BJ56" s="565"/>
      <c r="BK56" s="566"/>
      <c r="BL56" s="560"/>
      <c r="BM56" s="561"/>
      <c r="BN56" s="562"/>
      <c r="BO56" s="563"/>
      <c r="BP56" s="564"/>
      <c r="BQ56" s="565"/>
      <c r="BR56" s="566"/>
      <c r="BS56" s="560"/>
      <c r="BT56" s="561"/>
      <c r="BU56" s="562"/>
      <c r="BV56" s="563"/>
      <c r="BW56" s="564"/>
      <c r="BX56" s="565"/>
      <c r="BY56" s="566"/>
      <c r="BZ56" s="560"/>
      <c r="CA56" s="561"/>
      <c r="CB56" s="562"/>
      <c r="CC56" s="563"/>
      <c r="CD56" s="564"/>
      <c r="CE56" s="565"/>
      <c r="CF56" s="566"/>
      <c r="CG56" s="560"/>
      <c r="CH56" s="561"/>
      <c r="CI56" s="562"/>
      <c r="CJ56" s="563"/>
      <c r="CK56" s="564"/>
      <c r="CL56" s="565"/>
      <c r="CM56" s="566"/>
      <c r="CN56" s="560"/>
      <c r="CO56" s="561"/>
      <c r="CP56" s="562"/>
      <c r="CQ56" s="563"/>
      <c r="CR56" s="564"/>
      <c r="CS56" s="565"/>
      <c r="CT56" s="566"/>
      <c r="CU56" s="560"/>
      <c r="CV56" s="561"/>
      <c r="CW56" s="562"/>
      <c r="CX56" s="563"/>
      <c r="CY56" s="564"/>
      <c r="CZ56" s="565"/>
      <c r="DA56" s="566"/>
      <c r="DB56" s="560"/>
      <c r="DC56" s="561"/>
      <c r="DD56" s="562"/>
      <c r="DE56" s="563"/>
      <c r="DF56" s="564"/>
      <c r="DG56" s="565"/>
      <c r="DH56" s="566"/>
      <c r="DI56" s="560"/>
      <c r="DJ56" s="561"/>
      <c r="DK56" s="562"/>
      <c r="DL56" s="563"/>
      <c r="DM56" s="564"/>
      <c r="DN56" s="565"/>
      <c r="DO56" s="566"/>
      <c r="DP56" s="560"/>
      <c r="DQ56" s="561"/>
      <c r="DR56" s="562"/>
      <c r="DS56" s="563"/>
      <c r="DT56" s="564"/>
      <c r="DU56" s="565"/>
      <c r="DV56" s="566"/>
      <c r="DW56" s="560"/>
      <c r="DX56" s="561"/>
      <c r="DY56" s="562"/>
      <c r="DZ56" s="563"/>
      <c r="EA56" s="564"/>
      <c r="EB56" s="565"/>
      <c r="EC56" s="566"/>
      <c r="ED56" s="560"/>
      <c r="EE56" s="561"/>
      <c r="EF56" s="562"/>
      <c r="EG56" s="563"/>
      <c r="EH56" s="564"/>
      <c r="EI56" s="565"/>
      <c r="EJ56" s="566"/>
      <c r="EK56" s="560"/>
      <c r="EL56" s="561"/>
      <c r="EM56" s="562"/>
      <c r="EN56" s="563"/>
      <c r="EO56" s="564"/>
      <c r="EP56" s="565"/>
      <c r="EQ56" s="566"/>
      <c r="ER56" s="560"/>
      <c r="ES56" s="561"/>
      <c r="ET56" s="562"/>
      <c r="EU56" s="563"/>
      <c r="EV56" s="564"/>
      <c r="EW56" s="565"/>
      <c r="EX56" s="566"/>
      <c r="EY56" s="560"/>
      <c r="EZ56" s="561"/>
      <c r="FA56" s="562"/>
      <c r="FB56" s="563"/>
      <c r="FC56" s="564"/>
      <c r="FD56" s="565"/>
      <c r="FE56" s="566"/>
      <c r="FF56" s="560"/>
      <c r="FG56" s="561"/>
      <c r="FH56" s="562"/>
      <c r="FI56" s="563"/>
      <c r="FJ56" s="564"/>
      <c r="FK56" s="565"/>
      <c r="FL56" s="566"/>
      <c r="FM56" s="560"/>
      <c r="FN56" s="561"/>
      <c r="FO56" s="562"/>
      <c r="FP56" s="563"/>
      <c r="FQ56" s="564"/>
      <c r="FR56" s="565"/>
      <c r="FS56" s="566"/>
      <c r="FT56" s="560"/>
      <c r="FU56" s="561"/>
      <c r="FV56" s="562"/>
      <c r="FW56" s="563"/>
      <c r="FX56" s="564"/>
      <c r="FY56" s="565"/>
      <c r="FZ56" s="566"/>
      <c r="GA56" s="560"/>
      <c r="GB56" s="561"/>
      <c r="GC56" s="562"/>
      <c r="GD56" s="563"/>
      <c r="GE56" s="564"/>
      <c r="GF56" s="565"/>
      <c r="GG56" s="566"/>
      <c r="GH56" s="560"/>
      <c r="GI56" s="561"/>
      <c r="GJ56" s="562"/>
      <c r="GK56" s="563"/>
      <c r="GL56" s="564"/>
      <c r="GM56" s="565"/>
      <c r="GN56" s="566"/>
      <c r="GO56" s="560"/>
      <c r="GP56" s="561"/>
      <c r="GQ56" s="562"/>
      <c r="GR56" s="563"/>
      <c r="GS56" s="564"/>
      <c r="GT56" s="565"/>
      <c r="GU56" s="566"/>
      <c r="GV56" s="560"/>
      <c r="GW56" s="561"/>
      <c r="GX56" s="562"/>
      <c r="GY56" s="563"/>
      <c r="GZ56" s="564"/>
      <c r="HA56" s="565"/>
      <c r="HB56" s="566"/>
      <c r="HC56" s="560"/>
      <c r="HD56" s="561"/>
      <c r="HE56" s="562"/>
      <c r="HF56" s="563"/>
      <c r="HG56" s="564"/>
      <c r="HH56" s="565"/>
      <c r="HI56" s="566"/>
      <c r="HJ56" s="560"/>
      <c r="HK56" s="561"/>
      <c r="HL56" s="562"/>
      <c r="HM56" s="563"/>
      <c r="HN56" s="564"/>
      <c r="HO56" s="565"/>
      <c r="HP56" s="566"/>
      <c r="HQ56" s="560"/>
      <c r="HR56" s="561"/>
      <c r="HS56" s="562"/>
      <c r="HT56" s="563"/>
      <c r="HU56" s="564"/>
      <c r="HV56" s="565"/>
      <c r="HW56" s="566"/>
      <c r="HX56" s="560"/>
      <c r="HY56" s="561"/>
      <c r="HZ56" s="562"/>
      <c r="IA56" s="563"/>
      <c r="IB56" s="564"/>
      <c r="IC56" s="565"/>
      <c r="ID56" s="566"/>
      <c r="IE56" s="560"/>
      <c r="IF56" s="561"/>
      <c r="IG56" s="562"/>
      <c r="IH56" s="563"/>
      <c r="II56" s="564"/>
      <c r="IJ56" s="565"/>
      <c r="IK56" s="566"/>
      <c r="IL56" s="560"/>
      <c r="IM56" s="561"/>
      <c r="IN56" s="562"/>
      <c r="IO56" s="563"/>
      <c r="IP56" s="564"/>
      <c r="IQ56" s="565"/>
      <c r="IR56" s="566"/>
      <c r="IS56" s="560"/>
      <c r="IT56" s="561"/>
      <c r="IU56" s="562"/>
      <c r="IV56" s="563"/>
      <c r="IW56" s="564"/>
      <c r="IX56" s="565"/>
      <c r="IY56" s="566"/>
      <c r="IZ56" s="560"/>
      <c r="JA56" s="561"/>
      <c r="JB56" s="562"/>
      <c r="JC56" s="563"/>
      <c r="JD56" s="564"/>
      <c r="JE56" s="565"/>
      <c r="JF56" s="566"/>
      <c r="JG56" s="560"/>
      <c r="JH56" s="561"/>
      <c r="JI56" s="562"/>
      <c r="JJ56" s="563"/>
      <c r="JK56" s="564"/>
      <c r="JL56" s="565"/>
      <c r="JM56" s="566"/>
      <c r="JN56" s="560"/>
      <c r="JO56" s="561"/>
      <c r="JP56" s="562"/>
      <c r="JQ56" s="563"/>
      <c r="JR56" s="564"/>
      <c r="JS56" s="565"/>
      <c r="JT56" s="566"/>
      <c r="JU56" s="560"/>
      <c r="JV56" s="561"/>
      <c r="JW56" s="562"/>
      <c r="JX56" s="563"/>
      <c r="JY56" s="564"/>
      <c r="JZ56" s="565"/>
      <c r="KA56" s="566"/>
      <c r="KB56" s="560"/>
      <c r="KC56" s="561"/>
      <c r="KD56" s="562"/>
      <c r="KE56" s="563"/>
      <c r="KF56" s="564"/>
      <c r="KG56" s="565"/>
      <c r="KH56" s="566"/>
      <c r="KI56" s="560"/>
      <c r="KJ56" s="561"/>
      <c r="KK56" s="562"/>
      <c r="KL56" s="563"/>
      <c r="KM56" s="564"/>
      <c r="KN56" s="565"/>
      <c r="KO56" s="566"/>
      <c r="KP56" s="560"/>
      <c r="KQ56" s="561"/>
      <c r="KR56" s="562"/>
      <c r="KS56" s="563"/>
      <c r="KT56" s="564"/>
      <c r="KU56" s="565"/>
      <c r="KV56" s="566"/>
      <c r="KW56" s="560"/>
      <c r="KX56" s="561"/>
      <c r="KY56" s="562"/>
      <c r="KZ56" s="563"/>
      <c r="LA56" s="564"/>
      <c r="LB56" s="565"/>
      <c r="LC56" s="566"/>
      <c r="LD56" s="560"/>
      <c r="LE56" s="561"/>
      <c r="LF56" s="562"/>
      <c r="LG56" s="563"/>
      <c r="LH56" s="564"/>
      <c r="LI56" s="565"/>
      <c r="LJ56" s="566"/>
      <c r="LK56" s="560"/>
      <c r="LL56" s="561"/>
      <c r="LM56" s="562"/>
      <c r="LN56" s="563"/>
      <c r="LO56" s="564"/>
      <c r="LP56" s="565"/>
      <c r="LQ56" s="566"/>
      <c r="LR56" s="560"/>
      <c r="LS56" s="561"/>
      <c r="LT56" s="562"/>
      <c r="LU56" s="563"/>
      <c r="LV56" s="564"/>
      <c r="LW56" s="565"/>
      <c r="LX56" s="566"/>
      <c r="LY56" s="560"/>
      <c r="LZ56" s="561"/>
      <c r="MA56" s="562"/>
      <c r="MB56" s="563"/>
      <c r="MC56" s="564"/>
      <c r="MD56" s="565"/>
      <c r="ME56" s="566"/>
      <c r="MF56" s="560"/>
      <c r="MG56" s="561"/>
      <c r="MH56" s="562"/>
      <c r="MI56" s="563"/>
      <c r="MJ56" s="564"/>
      <c r="MK56" s="565"/>
      <c r="ML56" s="566"/>
      <c r="MM56" s="560"/>
      <c r="MN56" s="561"/>
      <c r="MO56" s="562"/>
      <c r="MP56" s="563"/>
      <c r="MQ56" s="564"/>
      <c r="MR56" s="565"/>
      <c r="MS56" s="566"/>
      <c r="MT56" s="560"/>
      <c r="MU56" s="561"/>
      <c r="MV56" s="562"/>
      <c r="MW56" s="563"/>
      <c r="MX56" s="564"/>
      <c r="MY56" s="565"/>
      <c r="MZ56" s="566"/>
      <c r="NA56" s="560"/>
      <c r="NB56" s="561"/>
      <c r="NC56" s="562"/>
      <c r="ND56" s="563"/>
      <c r="NE56" s="564"/>
      <c r="NF56" s="565"/>
      <c r="NG56" s="566"/>
      <c r="NH56" s="560"/>
      <c r="NI56" s="561"/>
      <c r="NJ56" s="562"/>
      <c r="NK56" s="563"/>
      <c r="NL56" s="564"/>
      <c r="NM56" s="565"/>
      <c r="NN56" s="566"/>
      <c r="NO56" s="560"/>
      <c r="NP56" s="561"/>
      <c r="NQ56" s="562"/>
      <c r="NR56" s="563"/>
      <c r="NS56" s="564"/>
      <c r="NT56" s="565"/>
      <c r="NU56" s="566"/>
      <c r="NV56" s="560"/>
      <c r="NW56" s="561"/>
      <c r="NX56" s="562"/>
      <c r="NY56" s="563"/>
      <c r="NZ56" s="564"/>
      <c r="OA56" s="565"/>
      <c r="OB56" s="566"/>
      <c r="OC56" s="560"/>
      <c r="OD56" s="561"/>
      <c r="OE56" s="562"/>
      <c r="OF56" s="563"/>
      <c r="OG56" s="564"/>
      <c r="OH56" s="565"/>
      <c r="OI56" s="566"/>
      <c r="OJ56" s="560"/>
      <c r="OK56" s="561"/>
      <c r="OL56" s="562"/>
      <c r="OM56" s="563"/>
      <c r="ON56" s="564"/>
      <c r="OO56" s="565"/>
      <c r="OP56" s="566"/>
      <c r="OQ56" s="560"/>
      <c r="OR56" s="561"/>
      <c r="OS56" s="562"/>
      <c r="OT56" s="563"/>
      <c r="OU56" s="564"/>
      <c r="OV56" s="565"/>
      <c r="OW56" s="566"/>
      <c r="OX56" s="560"/>
      <c r="OY56" s="561"/>
      <c r="OZ56" s="562"/>
      <c r="PA56" s="563"/>
      <c r="PB56" s="564"/>
      <c r="PC56" s="565"/>
      <c r="PD56" s="566"/>
      <c r="PE56" s="560"/>
      <c r="PF56" s="561"/>
      <c r="PG56" s="562"/>
      <c r="PH56" s="563"/>
      <c r="PI56" s="564"/>
      <c r="PJ56" s="565"/>
      <c r="PK56" s="566"/>
      <c r="PL56" s="560"/>
      <c r="PM56" s="561"/>
      <c r="PN56" s="562"/>
      <c r="PO56" s="563"/>
      <c r="PP56" s="564"/>
      <c r="PQ56" s="565"/>
      <c r="PR56" s="566"/>
      <c r="PS56" s="560"/>
      <c r="PT56" s="561"/>
      <c r="PU56" s="562"/>
      <c r="PV56" s="563"/>
      <c r="PW56" s="564"/>
      <c r="PX56" s="565"/>
      <c r="PY56" s="566"/>
      <c r="PZ56" s="560"/>
      <c r="QA56" s="561"/>
      <c r="QB56" s="562"/>
      <c r="QC56" s="563"/>
      <c r="QD56" s="564"/>
      <c r="QE56" s="565"/>
      <c r="QF56" s="566"/>
      <c r="QG56" s="560"/>
      <c r="QH56" s="561"/>
      <c r="QI56" s="562"/>
      <c r="QJ56" s="563"/>
      <c r="QK56" s="564"/>
      <c r="QL56" s="565"/>
      <c r="QM56" s="566"/>
      <c r="QN56" s="560"/>
      <c r="QO56" s="561"/>
      <c r="QP56" s="562"/>
      <c r="QQ56" s="563"/>
      <c r="QR56" s="564"/>
      <c r="QS56" s="565"/>
      <c r="QT56" s="566"/>
      <c r="QU56" s="560"/>
      <c r="QV56" s="561"/>
      <c r="QW56" s="562"/>
      <c r="QX56" s="563"/>
      <c r="QY56" s="564"/>
      <c r="QZ56" s="565"/>
      <c r="RA56" s="566"/>
      <c r="RB56" s="560"/>
      <c r="RC56" s="561"/>
      <c r="RD56" s="562"/>
      <c r="RE56" s="563"/>
      <c r="RF56" s="564"/>
      <c r="RG56" s="565"/>
      <c r="RH56" s="566"/>
      <c r="RI56" s="560"/>
      <c r="RJ56" s="561"/>
      <c r="RK56" s="562"/>
      <c r="RL56" s="563"/>
      <c r="RM56" s="564"/>
      <c r="RN56" s="565"/>
      <c r="RO56" s="566"/>
      <c r="RP56" s="560"/>
      <c r="RQ56" s="561"/>
      <c r="RR56" s="562"/>
      <c r="RS56" s="563"/>
      <c r="RT56" s="564"/>
      <c r="RU56" s="565"/>
      <c r="RV56" s="566"/>
      <c r="RW56" s="560"/>
      <c r="RX56" s="561"/>
      <c r="RY56" s="562"/>
      <c r="RZ56" s="563"/>
      <c r="SA56" s="564"/>
      <c r="SB56" s="565"/>
      <c r="SC56" s="566"/>
      <c r="SD56" s="560"/>
      <c r="SE56" s="561"/>
      <c r="SF56" s="562"/>
      <c r="SG56" s="563"/>
      <c r="SH56" s="564"/>
      <c r="SI56" s="565"/>
      <c r="SJ56" s="566"/>
      <c r="SK56" s="560"/>
      <c r="SL56" s="561"/>
      <c r="SM56" s="562"/>
      <c r="SN56" s="563"/>
      <c r="SO56" s="564"/>
      <c r="SP56" s="565"/>
      <c r="SQ56" s="566"/>
      <c r="SR56" s="560"/>
      <c r="SS56" s="561"/>
      <c r="ST56" s="562"/>
      <c r="SU56" s="563"/>
      <c r="SV56" s="564"/>
      <c r="SW56" s="565"/>
      <c r="SX56" s="566"/>
      <c r="SY56" s="560"/>
      <c r="SZ56" s="561"/>
      <c r="TA56" s="562"/>
      <c r="TB56" s="563"/>
      <c r="TC56" s="564"/>
      <c r="TD56" s="565"/>
      <c r="TE56" s="566"/>
      <c r="TF56" s="560"/>
      <c r="TG56" s="561"/>
      <c r="TH56" s="562"/>
      <c r="TI56" s="563"/>
      <c r="TJ56" s="564"/>
      <c r="TK56" s="565"/>
      <c r="TL56" s="566"/>
      <c r="TM56" s="560"/>
      <c r="TN56" s="561"/>
      <c r="TO56" s="562"/>
      <c r="TP56" s="563"/>
      <c r="TQ56" s="564"/>
      <c r="TR56" s="565"/>
      <c r="TS56" s="566"/>
      <c r="TT56" s="560"/>
      <c r="TU56" s="561"/>
      <c r="TV56" s="562"/>
      <c r="TW56" s="563"/>
      <c r="TX56" s="564"/>
      <c r="TY56" s="565"/>
      <c r="TZ56" s="566"/>
      <c r="UA56" s="560"/>
      <c r="UB56" s="561"/>
      <c r="UC56" s="562"/>
      <c r="UD56" s="563"/>
      <c r="UE56" s="564"/>
      <c r="UF56" s="565"/>
      <c r="UG56" s="566"/>
      <c r="UH56" s="560"/>
      <c r="UI56" s="561"/>
      <c r="UJ56" s="562"/>
      <c r="UK56" s="563"/>
      <c r="UL56" s="564"/>
      <c r="UM56" s="565"/>
      <c r="UN56" s="566"/>
      <c r="UO56" s="560"/>
      <c r="UP56" s="561"/>
      <c r="UQ56" s="562"/>
      <c r="UR56" s="563"/>
      <c r="US56" s="564"/>
      <c r="UT56" s="565"/>
      <c r="UU56" s="566"/>
      <c r="UV56" s="560"/>
      <c r="UW56" s="561"/>
      <c r="UX56" s="562"/>
      <c r="UY56" s="563"/>
      <c r="UZ56" s="564"/>
      <c r="VA56" s="565"/>
      <c r="VB56" s="566"/>
      <c r="VC56" s="560"/>
      <c r="VD56" s="561"/>
      <c r="VE56" s="562"/>
      <c r="VF56" s="563"/>
      <c r="VG56" s="564"/>
      <c r="VH56" s="565"/>
      <c r="VI56" s="566"/>
      <c r="VJ56" s="560"/>
      <c r="VK56" s="561"/>
      <c r="VL56" s="562"/>
      <c r="VM56" s="563"/>
      <c r="VN56" s="564"/>
      <c r="VO56" s="565"/>
      <c r="VP56" s="566"/>
      <c r="VQ56" s="560"/>
      <c r="VR56" s="561"/>
      <c r="VS56" s="562"/>
      <c r="VT56" s="563"/>
      <c r="VU56" s="564"/>
      <c r="VV56" s="565"/>
      <c r="VW56" s="566"/>
      <c r="VX56" s="560"/>
      <c r="VY56" s="561"/>
      <c r="VZ56" s="562"/>
      <c r="WA56" s="563"/>
      <c r="WB56" s="564"/>
      <c r="WC56" s="565"/>
      <c r="WD56" s="566"/>
      <c r="WE56" s="560"/>
      <c r="WF56" s="561"/>
      <c r="WG56" s="562"/>
      <c r="WH56" s="563"/>
      <c r="WI56" s="564"/>
      <c r="WJ56" s="565"/>
      <c r="WK56" s="566"/>
      <c r="WL56" s="560"/>
      <c r="WM56" s="561"/>
      <c r="WN56" s="562"/>
      <c r="WO56" s="563"/>
      <c r="WP56" s="564"/>
      <c r="WQ56" s="565"/>
      <c r="WR56" s="566"/>
      <c r="WS56" s="560"/>
      <c r="WT56" s="561"/>
      <c r="WU56" s="562"/>
      <c r="WV56" s="563"/>
      <c r="WW56" s="564"/>
      <c r="WX56" s="565"/>
      <c r="WY56" s="566"/>
      <c r="WZ56" s="560"/>
      <c r="XA56" s="561"/>
      <c r="XB56" s="562"/>
      <c r="XC56" s="563"/>
      <c r="XD56" s="564"/>
      <c r="XE56" s="565"/>
      <c r="XF56" s="566"/>
      <c r="XG56" s="560"/>
      <c r="XH56" s="561"/>
      <c r="XI56" s="562"/>
      <c r="XJ56" s="563"/>
      <c r="XK56" s="564"/>
      <c r="XL56" s="565"/>
      <c r="XM56" s="566"/>
      <c r="XN56" s="560"/>
      <c r="XO56" s="561"/>
      <c r="XP56" s="562"/>
      <c r="XQ56" s="563"/>
      <c r="XR56" s="564"/>
      <c r="XS56" s="565"/>
      <c r="XT56" s="566"/>
      <c r="XU56" s="560"/>
      <c r="XV56" s="561"/>
      <c r="XW56" s="562"/>
      <c r="XX56" s="563"/>
      <c r="XY56" s="564"/>
      <c r="XZ56" s="565"/>
      <c r="YA56" s="566"/>
      <c r="YB56" s="560"/>
      <c r="YC56" s="561"/>
      <c r="YD56" s="562"/>
      <c r="YE56" s="563"/>
      <c r="YF56" s="564"/>
      <c r="YG56" s="565"/>
      <c r="YH56" s="566"/>
      <c r="YI56" s="560"/>
      <c r="YJ56" s="561"/>
      <c r="YK56" s="562"/>
      <c r="YL56" s="563"/>
      <c r="YM56" s="564"/>
      <c r="YN56" s="565"/>
      <c r="YO56" s="566"/>
      <c r="YP56" s="560"/>
      <c r="YQ56" s="561"/>
      <c r="YR56" s="562"/>
      <c r="YS56" s="563"/>
      <c r="YT56" s="564"/>
      <c r="YU56" s="565"/>
      <c r="YV56" s="566"/>
      <c r="YW56" s="560"/>
      <c r="YX56" s="561"/>
      <c r="YY56" s="562"/>
      <c r="YZ56" s="563"/>
      <c r="ZA56" s="564"/>
      <c r="ZB56" s="565"/>
      <c r="ZC56" s="566"/>
      <c r="ZD56" s="560"/>
      <c r="ZE56" s="561"/>
      <c r="ZF56" s="562"/>
      <c r="ZG56" s="563"/>
      <c r="ZH56" s="564"/>
      <c r="ZI56" s="565"/>
      <c r="ZJ56" s="566"/>
      <c r="ZK56" s="560"/>
      <c r="ZL56" s="561"/>
      <c r="ZM56" s="562"/>
      <c r="ZN56" s="563"/>
      <c r="ZO56" s="564"/>
      <c r="ZP56" s="565"/>
      <c r="ZQ56" s="566"/>
      <c r="ZR56" s="560"/>
      <c r="ZS56" s="561"/>
      <c r="ZT56" s="562"/>
      <c r="ZU56" s="563"/>
      <c r="ZV56" s="564"/>
      <c r="ZW56" s="565"/>
      <c r="ZX56" s="566"/>
      <c r="ZY56" s="560"/>
      <c r="ZZ56" s="561"/>
      <c r="AAA56" s="562"/>
      <c r="AAB56" s="563"/>
      <c r="AAC56" s="564"/>
      <c r="AAD56" s="565"/>
      <c r="AAE56" s="566"/>
      <c r="AAF56" s="560"/>
      <c r="AAG56" s="561"/>
      <c r="AAH56" s="562"/>
      <c r="AAI56" s="563"/>
      <c r="AAJ56" s="564"/>
      <c r="AAK56" s="565"/>
      <c r="AAL56" s="566"/>
      <c r="AAM56" s="560"/>
      <c r="AAN56" s="561"/>
      <c r="AAO56" s="562"/>
      <c r="AAP56" s="563"/>
      <c r="AAQ56" s="564"/>
      <c r="AAR56" s="565"/>
      <c r="AAS56" s="566"/>
      <c r="AAT56" s="560"/>
      <c r="AAU56" s="561"/>
      <c r="AAV56" s="562"/>
      <c r="AAW56" s="563"/>
      <c r="AAX56" s="564"/>
      <c r="AAY56" s="565"/>
      <c r="AAZ56" s="566"/>
      <c r="ABA56" s="560"/>
      <c r="ABB56" s="561"/>
      <c r="ABC56" s="562"/>
      <c r="ABD56" s="563"/>
      <c r="ABE56" s="564"/>
      <c r="ABF56" s="565"/>
      <c r="ABG56" s="566"/>
      <c r="ABH56" s="560"/>
      <c r="ABI56" s="561"/>
      <c r="ABJ56" s="562"/>
      <c r="ABK56" s="563"/>
      <c r="ABL56" s="564"/>
      <c r="ABM56" s="565"/>
      <c r="ABN56" s="566"/>
      <c r="ABO56" s="560"/>
      <c r="ABP56" s="561"/>
      <c r="ABQ56" s="562"/>
      <c r="ABR56" s="563"/>
      <c r="ABS56" s="564"/>
      <c r="ABT56" s="565"/>
      <c r="ABU56" s="566"/>
      <c r="ABV56" s="560"/>
      <c r="ABW56" s="561"/>
      <c r="ABX56" s="562"/>
      <c r="ABY56" s="563"/>
      <c r="ABZ56" s="564"/>
      <c r="ACA56" s="565"/>
      <c r="ACB56" s="566"/>
      <c r="ACC56" s="560"/>
      <c r="ACD56" s="561"/>
      <c r="ACE56" s="562"/>
      <c r="ACF56" s="563"/>
      <c r="ACG56" s="564"/>
      <c r="ACH56" s="565"/>
      <c r="ACI56" s="566"/>
      <c r="ACJ56" s="560"/>
      <c r="ACK56" s="561"/>
      <c r="ACL56" s="562"/>
      <c r="ACM56" s="563"/>
      <c r="ACN56" s="564"/>
      <c r="ACO56" s="565"/>
      <c r="ACP56" s="566"/>
      <c r="ACQ56" s="560"/>
      <c r="ACR56" s="561"/>
      <c r="ACS56" s="562"/>
      <c r="ACT56" s="563"/>
      <c r="ACU56" s="564"/>
      <c r="ACV56" s="565"/>
      <c r="ACW56" s="566"/>
      <c r="ACX56" s="560"/>
      <c r="ACY56" s="561"/>
      <c r="ACZ56" s="562"/>
      <c r="ADA56" s="563"/>
      <c r="ADB56" s="564"/>
      <c r="ADC56" s="565"/>
      <c r="ADD56" s="566"/>
      <c r="ADE56" s="560"/>
      <c r="ADF56" s="561"/>
      <c r="ADG56" s="562"/>
      <c r="ADH56" s="563"/>
      <c r="ADI56" s="564"/>
      <c r="ADJ56" s="565"/>
      <c r="ADK56" s="566"/>
      <c r="ADL56" s="560"/>
      <c r="ADM56" s="561"/>
      <c r="ADN56" s="562"/>
      <c r="ADO56" s="563"/>
      <c r="ADP56" s="564"/>
      <c r="ADQ56" s="565"/>
      <c r="ADR56" s="566"/>
      <c r="ADS56" s="560"/>
      <c r="ADT56" s="561"/>
      <c r="ADU56" s="562"/>
      <c r="ADV56" s="563"/>
      <c r="ADW56" s="564"/>
      <c r="ADX56" s="565"/>
      <c r="ADY56" s="566"/>
      <c r="ADZ56" s="560"/>
      <c r="AEA56" s="561"/>
      <c r="AEB56" s="562"/>
      <c r="AEC56" s="563"/>
      <c r="AED56" s="564"/>
      <c r="AEE56" s="565"/>
      <c r="AEF56" s="566"/>
      <c r="AEG56" s="560"/>
      <c r="AEH56" s="561"/>
      <c r="AEI56" s="562"/>
      <c r="AEJ56" s="563"/>
      <c r="AEK56" s="564"/>
      <c r="AEL56" s="565"/>
      <c r="AEM56" s="566"/>
      <c r="AEN56" s="560"/>
      <c r="AEO56" s="561"/>
      <c r="AEP56" s="562"/>
      <c r="AEQ56" s="563"/>
      <c r="AER56" s="564"/>
      <c r="AES56" s="565"/>
      <c r="AET56" s="566"/>
      <c r="AEU56" s="560"/>
      <c r="AEV56" s="561"/>
      <c r="AEW56" s="562"/>
      <c r="AEX56" s="563"/>
      <c r="AEY56" s="564"/>
      <c r="AEZ56" s="565"/>
      <c r="AFA56" s="566"/>
      <c r="AFB56" s="560"/>
      <c r="AFC56" s="561"/>
      <c r="AFD56" s="562"/>
      <c r="AFE56" s="563"/>
      <c r="AFF56" s="564"/>
      <c r="AFG56" s="565"/>
      <c r="AFH56" s="566"/>
      <c r="AFI56" s="560"/>
      <c r="AFJ56" s="561"/>
      <c r="AFK56" s="562"/>
      <c r="AFL56" s="563"/>
      <c r="AFM56" s="564"/>
      <c r="AFN56" s="565"/>
      <c r="AFO56" s="566"/>
      <c r="AFP56" s="560"/>
      <c r="AFQ56" s="561"/>
      <c r="AFR56" s="562"/>
      <c r="AFS56" s="563"/>
      <c r="AFT56" s="564"/>
      <c r="AFU56" s="565"/>
      <c r="AFV56" s="566"/>
      <c r="AFW56" s="560"/>
      <c r="AFX56" s="561"/>
      <c r="AFY56" s="562"/>
      <c r="AFZ56" s="563"/>
      <c r="AGA56" s="564"/>
      <c r="AGB56" s="565"/>
      <c r="AGC56" s="566"/>
      <c r="AGD56" s="560"/>
      <c r="AGE56" s="561"/>
      <c r="AGF56" s="562"/>
      <c r="AGG56" s="563"/>
      <c r="AGH56" s="564"/>
      <c r="AGI56" s="565"/>
      <c r="AGJ56" s="566"/>
      <c r="AGK56" s="560"/>
      <c r="AGL56" s="561"/>
      <c r="AGM56" s="562"/>
      <c r="AGN56" s="563"/>
      <c r="AGO56" s="564"/>
      <c r="AGP56" s="565"/>
      <c r="AGQ56" s="566"/>
      <c r="AGR56" s="560"/>
      <c r="AGS56" s="561"/>
      <c r="AGT56" s="562"/>
      <c r="AGU56" s="563"/>
      <c r="AGV56" s="564"/>
      <c r="AGW56" s="565"/>
      <c r="AGX56" s="566"/>
      <c r="AGY56" s="560"/>
      <c r="AGZ56" s="561"/>
      <c r="AHA56" s="562"/>
      <c r="AHB56" s="563"/>
      <c r="AHC56" s="564"/>
      <c r="AHD56" s="565"/>
      <c r="AHE56" s="566"/>
      <c r="AHF56" s="560"/>
      <c r="AHG56" s="561"/>
      <c r="AHH56" s="562"/>
      <c r="AHI56" s="563"/>
      <c r="AHJ56" s="564"/>
      <c r="AHK56" s="565"/>
      <c r="AHL56" s="566"/>
      <c r="AHM56" s="560"/>
      <c r="AHN56" s="561"/>
      <c r="AHO56" s="562"/>
      <c r="AHP56" s="563"/>
      <c r="AHQ56" s="564"/>
      <c r="AHR56" s="565"/>
      <c r="AHS56" s="566"/>
      <c r="AHT56" s="560"/>
      <c r="AHU56" s="561"/>
      <c r="AHV56" s="562"/>
      <c r="AHW56" s="563"/>
      <c r="AHX56" s="564"/>
      <c r="AHY56" s="565"/>
      <c r="AHZ56" s="566"/>
      <c r="AIA56" s="560"/>
      <c r="AIB56" s="561"/>
      <c r="AIC56" s="562"/>
      <c r="AID56" s="563"/>
      <c r="AIE56" s="564"/>
      <c r="AIF56" s="565"/>
      <c r="AIG56" s="566"/>
      <c r="AIH56" s="560"/>
      <c r="AII56" s="561"/>
      <c r="AIJ56" s="562"/>
      <c r="AIK56" s="563"/>
      <c r="AIL56" s="564"/>
      <c r="AIM56" s="565"/>
      <c r="AIN56" s="566"/>
      <c r="AIO56" s="560"/>
      <c r="AIP56" s="561"/>
      <c r="AIQ56" s="562"/>
      <c r="AIR56" s="563"/>
      <c r="AIS56" s="564"/>
      <c r="AIT56" s="565"/>
      <c r="AIU56" s="566"/>
      <c r="AIV56" s="560"/>
      <c r="AIW56" s="561"/>
      <c r="AIX56" s="562"/>
      <c r="AIY56" s="563"/>
      <c r="AIZ56" s="564"/>
      <c r="AJA56" s="565"/>
      <c r="AJB56" s="566"/>
      <c r="AJC56" s="560"/>
      <c r="AJD56" s="561"/>
      <c r="AJE56" s="562"/>
      <c r="AJF56" s="563"/>
      <c r="AJG56" s="564"/>
      <c r="AJH56" s="565"/>
      <c r="AJI56" s="566"/>
      <c r="AJJ56" s="560"/>
      <c r="AJK56" s="561"/>
      <c r="AJL56" s="562"/>
      <c r="AJM56" s="563"/>
      <c r="AJN56" s="564"/>
      <c r="AJO56" s="565"/>
      <c r="AJP56" s="566"/>
      <c r="AJQ56" s="560"/>
      <c r="AJR56" s="561"/>
      <c r="AJS56" s="562"/>
      <c r="AJT56" s="563"/>
      <c r="AJU56" s="564"/>
      <c r="AJV56" s="565"/>
      <c r="AJW56" s="566"/>
      <c r="AJX56" s="560"/>
      <c r="AJY56" s="561"/>
      <c r="AJZ56" s="562"/>
      <c r="AKA56" s="563"/>
      <c r="AKB56" s="564"/>
      <c r="AKC56" s="565"/>
      <c r="AKD56" s="566"/>
      <c r="AKE56" s="560"/>
      <c r="AKF56" s="561"/>
      <c r="AKG56" s="562"/>
      <c r="AKH56" s="563"/>
      <c r="AKI56" s="564"/>
      <c r="AKJ56" s="565"/>
      <c r="AKK56" s="566"/>
      <c r="AKL56" s="560"/>
      <c r="AKM56" s="561"/>
      <c r="AKN56" s="562"/>
      <c r="AKO56" s="563"/>
      <c r="AKP56" s="564"/>
      <c r="AKQ56" s="565"/>
      <c r="AKR56" s="566"/>
      <c r="AKS56" s="560"/>
      <c r="AKT56" s="561"/>
      <c r="AKU56" s="562"/>
      <c r="AKV56" s="563"/>
      <c r="AKW56" s="564"/>
      <c r="AKX56" s="565"/>
      <c r="AKY56" s="566"/>
      <c r="AKZ56" s="560"/>
      <c r="ALA56" s="561"/>
      <c r="ALB56" s="562"/>
      <c r="ALC56" s="563"/>
      <c r="ALD56" s="564"/>
      <c r="ALE56" s="565"/>
      <c r="ALF56" s="566"/>
      <c r="ALG56" s="560"/>
      <c r="ALH56" s="561"/>
      <c r="ALI56" s="562"/>
      <c r="ALJ56" s="563"/>
      <c r="ALK56" s="564"/>
      <c r="ALL56" s="565"/>
      <c r="ALM56" s="566"/>
      <c r="ALN56" s="560"/>
      <c r="ALO56" s="561"/>
      <c r="ALP56" s="562"/>
      <c r="ALQ56" s="563"/>
      <c r="ALR56" s="564"/>
      <c r="ALS56" s="565"/>
      <c r="ALT56" s="566"/>
      <c r="ALU56" s="560"/>
      <c r="ALV56" s="561"/>
      <c r="ALW56" s="562"/>
      <c r="ALX56" s="563"/>
      <c r="ALY56" s="564"/>
      <c r="ALZ56" s="565"/>
      <c r="AMA56" s="566"/>
      <c r="AMB56" s="560"/>
      <c r="AMC56" s="561"/>
      <c r="AMD56" s="562"/>
      <c r="AME56" s="563"/>
      <c r="AMF56" s="564"/>
      <c r="AMG56" s="565"/>
      <c r="AMH56" s="566"/>
      <c r="AMI56" s="560"/>
      <c r="AMJ56" s="561"/>
      <c r="AMK56" s="562"/>
      <c r="AML56" s="563"/>
      <c r="AMM56" s="564"/>
      <c r="AMN56" s="565"/>
      <c r="AMO56" s="566"/>
      <c r="AMP56" s="560"/>
      <c r="AMQ56" s="561"/>
      <c r="AMR56" s="562"/>
      <c r="AMS56" s="563"/>
      <c r="AMT56" s="564"/>
      <c r="AMU56" s="565"/>
      <c r="AMV56" s="566"/>
      <c r="AMW56" s="560"/>
      <c r="AMX56" s="561"/>
      <c r="AMY56" s="562"/>
      <c r="AMZ56" s="563"/>
      <c r="ANA56" s="564"/>
      <c r="ANB56" s="565"/>
      <c r="ANC56" s="566"/>
      <c r="AND56" s="560"/>
      <c r="ANE56" s="561"/>
      <c r="ANF56" s="562"/>
      <c r="ANG56" s="563"/>
      <c r="ANH56" s="564"/>
      <c r="ANI56" s="565"/>
      <c r="ANJ56" s="566"/>
      <c r="ANK56" s="560"/>
      <c r="ANL56" s="561"/>
      <c r="ANM56" s="562"/>
      <c r="ANN56" s="563"/>
      <c r="ANO56" s="564"/>
      <c r="ANP56" s="565"/>
      <c r="ANQ56" s="566"/>
      <c r="ANR56" s="560"/>
      <c r="ANS56" s="561"/>
      <c r="ANT56" s="562"/>
      <c r="ANU56" s="563"/>
      <c r="ANV56" s="564"/>
      <c r="ANW56" s="565"/>
      <c r="ANX56" s="566"/>
      <c r="ANY56" s="560"/>
      <c r="ANZ56" s="561"/>
      <c r="AOA56" s="562"/>
      <c r="AOB56" s="563"/>
      <c r="AOC56" s="564"/>
      <c r="AOD56" s="565"/>
      <c r="AOE56" s="566"/>
      <c r="AOF56" s="560"/>
      <c r="AOG56" s="561"/>
      <c r="AOH56" s="562"/>
      <c r="AOI56" s="563"/>
      <c r="AOJ56" s="564"/>
      <c r="AOK56" s="565"/>
      <c r="AOL56" s="566"/>
      <c r="AOM56" s="560"/>
      <c r="AON56" s="561"/>
      <c r="AOO56" s="562"/>
      <c r="AOP56" s="563"/>
      <c r="AOQ56" s="564"/>
      <c r="AOR56" s="565"/>
      <c r="AOS56" s="566"/>
      <c r="AOT56" s="560"/>
      <c r="AOU56" s="561"/>
      <c r="AOV56" s="562"/>
      <c r="AOW56" s="563"/>
      <c r="AOX56" s="564"/>
      <c r="AOY56" s="565"/>
      <c r="AOZ56" s="566"/>
      <c r="APA56" s="560"/>
      <c r="APB56" s="561"/>
      <c r="APC56" s="562"/>
      <c r="APD56" s="563"/>
      <c r="APE56" s="564"/>
      <c r="APF56" s="565"/>
      <c r="APG56" s="566"/>
      <c r="APH56" s="560"/>
      <c r="API56" s="561"/>
      <c r="APJ56" s="562"/>
      <c r="APK56" s="563"/>
      <c r="APL56" s="564"/>
      <c r="APM56" s="565"/>
      <c r="APN56" s="566"/>
      <c r="APO56" s="560"/>
      <c r="APP56" s="561"/>
      <c r="APQ56" s="562"/>
      <c r="APR56" s="563"/>
      <c r="APS56" s="564"/>
      <c r="APT56" s="565"/>
      <c r="APU56" s="566"/>
      <c r="APV56" s="560"/>
      <c r="APW56" s="561"/>
      <c r="APX56" s="562"/>
      <c r="APY56" s="563"/>
      <c r="APZ56" s="564"/>
      <c r="AQA56" s="565"/>
      <c r="AQB56" s="566"/>
      <c r="AQC56" s="560"/>
      <c r="AQD56" s="561"/>
      <c r="AQE56" s="562"/>
      <c r="AQF56" s="563"/>
      <c r="AQG56" s="564"/>
      <c r="AQH56" s="565"/>
      <c r="AQI56" s="566"/>
      <c r="AQJ56" s="560"/>
      <c r="AQK56" s="561"/>
      <c r="AQL56" s="562"/>
      <c r="AQM56" s="563"/>
      <c r="AQN56" s="564"/>
      <c r="AQO56" s="565"/>
      <c r="AQP56" s="566"/>
      <c r="AQQ56" s="560"/>
      <c r="AQR56" s="561"/>
      <c r="AQS56" s="562"/>
      <c r="AQT56" s="563"/>
      <c r="AQU56" s="564"/>
      <c r="AQV56" s="565"/>
      <c r="AQW56" s="566"/>
      <c r="AQX56" s="560"/>
      <c r="AQY56" s="561"/>
      <c r="AQZ56" s="562"/>
      <c r="ARA56" s="563"/>
      <c r="ARB56" s="564"/>
      <c r="ARC56" s="565"/>
      <c r="ARD56" s="566"/>
      <c r="ARE56" s="560"/>
      <c r="ARF56" s="561"/>
      <c r="ARG56" s="562"/>
      <c r="ARH56" s="563"/>
      <c r="ARI56" s="564"/>
      <c r="ARJ56" s="565"/>
      <c r="ARK56" s="566"/>
      <c r="ARL56" s="560"/>
      <c r="ARM56" s="561"/>
      <c r="ARN56" s="562"/>
      <c r="ARO56" s="563"/>
      <c r="ARP56" s="564"/>
      <c r="ARQ56" s="565"/>
      <c r="ARR56" s="566"/>
      <c r="ARS56" s="560"/>
      <c r="ART56" s="561"/>
      <c r="ARU56" s="562"/>
      <c r="ARV56" s="563"/>
      <c r="ARW56" s="564"/>
      <c r="ARX56" s="565"/>
      <c r="ARY56" s="566"/>
      <c r="ARZ56" s="560"/>
      <c r="ASA56" s="561"/>
      <c r="ASB56" s="562"/>
      <c r="ASC56" s="563"/>
      <c r="ASD56" s="564"/>
      <c r="ASE56" s="565"/>
      <c r="ASF56" s="566"/>
      <c r="ASG56" s="560"/>
      <c r="ASH56" s="561"/>
      <c r="ASI56" s="562"/>
      <c r="ASJ56" s="563"/>
      <c r="ASK56" s="564"/>
      <c r="ASL56" s="565"/>
      <c r="ASM56" s="566"/>
      <c r="ASN56" s="560"/>
      <c r="ASO56" s="561"/>
      <c r="ASP56" s="562"/>
      <c r="ASQ56" s="563"/>
      <c r="ASR56" s="564"/>
      <c r="ASS56" s="565"/>
      <c r="AST56" s="566"/>
      <c r="ASU56" s="560"/>
      <c r="ASV56" s="561"/>
      <c r="ASW56" s="562"/>
      <c r="ASX56" s="563"/>
      <c r="ASY56" s="564"/>
      <c r="ASZ56" s="565"/>
      <c r="ATA56" s="566"/>
      <c r="ATB56" s="560"/>
      <c r="ATC56" s="561"/>
      <c r="ATD56" s="562"/>
      <c r="ATE56" s="563"/>
      <c r="ATF56" s="564"/>
      <c r="ATG56" s="565"/>
      <c r="ATH56" s="566"/>
      <c r="ATI56" s="560"/>
      <c r="ATJ56" s="561"/>
      <c r="ATK56" s="562"/>
      <c r="ATL56" s="563"/>
      <c r="ATM56" s="564"/>
      <c r="ATN56" s="565"/>
      <c r="ATO56" s="566"/>
      <c r="ATP56" s="560"/>
      <c r="ATQ56" s="561"/>
      <c r="ATR56" s="562"/>
      <c r="ATS56" s="563"/>
      <c r="ATT56" s="564"/>
      <c r="ATU56" s="565"/>
      <c r="ATV56" s="566"/>
      <c r="ATW56" s="560"/>
      <c r="ATX56" s="561"/>
      <c r="ATY56" s="562"/>
      <c r="ATZ56" s="563"/>
      <c r="AUA56" s="564"/>
      <c r="AUB56" s="565"/>
      <c r="AUC56" s="566"/>
      <c r="AUD56" s="560"/>
      <c r="AUE56" s="561"/>
      <c r="AUF56" s="562"/>
      <c r="AUG56" s="563"/>
      <c r="AUH56" s="564"/>
      <c r="AUI56" s="565"/>
      <c r="AUJ56" s="566"/>
      <c r="AUK56" s="560"/>
      <c r="AUL56" s="561"/>
      <c r="AUM56" s="562"/>
      <c r="AUN56" s="563"/>
      <c r="AUO56" s="564"/>
      <c r="AUP56" s="565"/>
      <c r="AUQ56" s="566"/>
      <c r="AUR56" s="560"/>
      <c r="AUS56" s="561"/>
      <c r="AUT56" s="562"/>
      <c r="AUU56" s="563"/>
      <c r="AUV56" s="564"/>
      <c r="AUW56" s="565"/>
      <c r="AUX56" s="566"/>
      <c r="AUY56" s="560"/>
      <c r="AUZ56" s="561"/>
      <c r="AVA56" s="562"/>
      <c r="AVB56" s="563"/>
      <c r="AVC56" s="564"/>
      <c r="AVD56" s="565"/>
      <c r="AVE56" s="566"/>
      <c r="AVF56" s="560"/>
      <c r="AVG56" s="561"/>
      <c r="AVH56" s="562"/>
      <c r="AVI56" s="563"/>
      <c r="AVJ56" s="564"/>
      <c r="AVK56" s="565"/>
      <c r="AVL56" s="566"/>
      <c r="AVM56" s="560"/>
      <c r="AVN56" s="561"/>
      <c r="AVO56" s="562"/>
      <c r="AVP56" s="563"/>
      <c r="AVQ56" s="564"/>
      <c r="AVR56" s="565"/>
      <c r="AVS56" s="566"/>
      <c r="AVT56" s="560"/>
      <c r="AVU56" s="561"/>
      <c r="AVV56" s="562"/>
      <c r="AVW56" s="563"/>
      <c r="AVX56" s="564"/>
      <c r="AVY56" s="565"/>
      <c r="AVZ56" s="566"/>
      <c r="AWA56" s="560"/>
      <c r="AWB56" s="561"/>
      <c r="AWC56" s="562"/>
      <c r="AWD56" s="563"/>
      <c r="AWE56" s="564"/>
      <c r="AWF56" s="565"/>
      <c r="AWG56" s="566"/>
      <c r="AWH56" s="560"/>
      <c r="AWI56" s="561"/>
      <c r="AWJ56" s="562"/>
      <c r="AWK56" s="563"/>
      <c r="AWL56" s="564"/>
      <c r="AWM56" s="565"/>
      <c r="AWN56" s="566"/>
      <c r="AWO56" s="560"/>
      <c r="AWP56" s="561"/>
      <c r="AWQ56" s="562"/>
      <c r="AWR56" s="563"/>
      <c r="AWS56" s="564"/>
      <c r="AWT56" s="565"/>
      <c r="AWU56" s="566"/>
      <c r="AWV56" s="560"/>
      <c r="AWW56" s="561"/>
      <c r="AWX56" s="562"/>
      <c r="AWY56" s="563"/>
      <c r="AWZ56" s="564"/>
      <c r="AXA56" s="565"/>
      <c r="AXB56" s="566"/>
      <c r="AXC56" s="560"/>
      <c r="AXD56" s="561"/>
      <c r="AXE56" s="562"/>
      <c r="AXF56" s="563"/>
      <c r="AXG56" s="564"/>
      <c r="AXH56" s="565"/>
      <c r="AXI56" s="566"/>
      <c r="AXJ56" s="560"/>
      <c r="AXK56" s="561"/>
      <c r="AXL56" s="562"/>
      <c r="AXM56" s="563"/>
      <c r="AXN56" s="564"/>
      <c r="AXO56" s="565"/>
      <c r="AXP56" s="566"/>
      <c r="AXQ56" s="560"/>
      <c r="AXR56" s="561"/>
      <c r="AXS56" s="562"/>
      <c r="AXT56" s="563"/>
      <c r="AXU56" s="564"/>
      <c r="AXV56" s="565"/>
      <c r="AXW56" s="566"/>
      <c r="AXX56" s="560"/>
      <c r="AXY56" s="561"/>
      <c r="AXZ56" s="562"/>
      <c r="AYA56" s="563"/>
      <c r="AYB56" s="564"/>
      <c r="AYC56" s="565"/>
      <c r="AYD56" s="566"/>
      <c r="AYE56" s="560"/>
      <c r="AYF56" s="561"/>
      <c r="AYG56" s="562"/>
      <c r="AYH56" s="563"/>
      <c r="AYI56" s="564"/>
      <c r="AYJ56" s="565"/>
      <c r="AYK56" s="566"/>
      <c r="AYL56" s="560"/>
      <c r="AYM56" s="561"/>
      <c r="AYN56" s="562"/>
      <c r="AYO56" s="563"/>
      <c r="AYP56" s="564"/>
      <c r="AYQ56" s="565"/>
      <c r="AYR56" s="566"/>
      <c r="AYS56" s="560"/>
      <c r="AYT56" s="561"/>
      <c r="AYU56" s="562"/>
      <c r="AYV56" s="563"/>
      <c r="AYW56" s="564"/>
      <c r="AYX56" s="565"/>
      <c r="AYY56" s="566"/>
      <c r="AYZ56" s="560"/>
      <c r="AZA56" s="561"/>
      <c r="AZB56" s="562"/>
      <c r="AZC56" s="563"/>
      <c r="AZD56" s="564"/>
      <c r="AZE56" s="565"/>
      <c r="AZF56" s="566"/>
      <c r="AZG56" s="560"/>
      <c r="AZH56" s="561"/>
      <c r="AZI56" s="562"/>
      <c r="AZJ56" s="563"/>
      <c r="AZK56" s="564"/>
      <c r="AZL56" s="565"/>
      <c r="AZM56" s="566"/>
      <c r="AZN56" s="560"/>
      <c r="AZO56" s="561"/>
      <c r="AZP56" s="562"/>
      <c r="AZQ56" s="563"/>
      <c r="AZR56" s="564"/>
      <c r="AZS56" s="565"/>
      <c r="AZT56" s="566"/>
      <c r="AZU56" s="560"/>
      <c r="AZV56" s="561"/>
      <c r="AZW56" s="562"/>
      <c r="AZX56" s="563"/>
      <c r="AZY56" s="564"/>
      <c r="AZZ56" s="565"/>
      <c r="BAA56" s="566"/>
      <c r="BAB56" s="560"/>
      <c r="BAC56" s="561"/>
      <c r="BAD56" s="562"/>
      <c r="BAE56" s="563"/>
      <c r="BAF56" s="564"/>
      <c r="BAG56" s="565"/>
      <c r="BAH56" s="566"/>
      <c r="BAI56" s="560"/>
      <c r="BAJ56" s="561"/>
      <c r="BAK56" s="562"/>
      <c r="BAL56" s="563"/>
      <c r="BAM56" s="564"/>
      <c r="BAN56" s="565"/>
      <c r="BAO56" s="566"/>
      <c r="BAP56" s="560"/>
      <c r="BAQ56" s="561"/>
      <c r="BAR56" s="562"/>
      <c r="BAS56" s="563"/>
      <c r="BAT56" s="564"/>
      <c r="BAU56" s="565"/>
      <c r="BAV56" s="566"/>
      <c r="BAW56" s="560"/>
      <c r="BAX56" s="561"/>
      <c r="BAY56" s="562"/>
      <c r="BAZ56" s="563"/>
      <c r="BBA56" s="564"/>
      <c r="BBB56" s="565"/>
      <c r="BBC56" s="566"/>
      <c r="BBD56" s="560"/>
      <c r="BBE56" s="561"/>
      <c r="BBF56" s="562"/>
      <c r="BBG56" s="563"/>
      <c r="BBH56" s="564"/>
      <c r="BBI56" s="565"/>
      <c r="BBJ56" s="566"/>
      <c r="BBK56" s="560"/>
      <c r="BBL56" s="561"/>
      <c r="BBM56" s="562"/>
      <c r="BBN56" s="563"/>
      <c r="BBO56" s="564"/>
      <c r="BBP56" s="565"/>
      <c r="BBQ56" s="566"/>
      <c r="BBR56" s="560"/>
      <c r="BBS56" s="561"/>
      <c r="BBT56" s="562"/>
      <c r="BBU56" s="563"/>
      <c r="BBV56" s="564"/>
      <c r="BBW56" s="565"/>
      <c r="BBX56" s="566"/>
      <c r="BBY56" s="560"/>
      <c r="BBZ56" s="561"/>
      <c r="BCA56" s="562"/>
      <c r="BCB56" s="563"/>
      <c r="BCC56" s="564"/>
      <c r="BCD56" s="565"/>
      <c r="BCE56" s="566"/>
      <c r="BCF56" s="560"/>
      <c r="BCG56" s="561"/>
      <c r="BCH56" s="562"/>
      <c r="BCI56" s="563"/>
      <c r="BCJ56" s="564"/>
      <c r="BCK56" s="565"/>
      <c r="BCL56" s="566"/>
      <c r="BCM56" s="560"/>
      <c r="BCN56" s="561"/>
      <c r="BCO56" s="562"/>
      <c r="BCP56" s="563"/>
      <c r="BCQ56" s="564"/>
      <c r="BCR56" s="565"/>
      <c r="BCS56" s="566"/>
      <c r="BCT56" s="560"/>
      <c r="BCU56" s="561"/>
      <c r="BCV56" s="562"/>
      <c r="BCW56" s="563"/>
      <c r="BCX56" s="564"/>
      <c r="BCY56" s="565"/>
      <c r="BCZ56" s="566"/>
      <c r="BDA56" s="560"/>
      <c r="BDB56" s="561"/>
      <c r="BDC56" s="562"/>
      <c r="BDD56" s="563"/>
      <c r="BDE56" s="564"/>
      <c r="BDF56" s="565"/>
      <c r="BDG56" s="566"/>
      <c r="BDH56" s="560"/>
      <c r="BDI56" s="561"/>
      <c r="BDJ56" s="562"/>
      <c r="BDK56" s="563"/>
      <c r="BDL56" s="564"/>
      <c r="BDM56" s="565"/>
      <c r="BDN56" s="566"/>
      <c r="BDO56" s="560"/>
      <c r="BDP56" s="561"/>
      <c r="BDQ56" s="562"/>
      <c r="BDR56" s="563"/>
      <c r="BDS56" s="564"/>
      <c r="BDT56" s="565"/>
      <c r="BDU56" s="566"/>
      <c r="BDV56" s="560"/>
      <c r="BDW56" s="561"/>
      <c r="BDX56" s="562"/>
      <c r="BDY56" s="563"/>
      <c r="BDZ56" s="564"/>
      <c r="BEA56" s="565"/>
      <c r="BEB56" s="566"/>
      <c r="BEC56" s="560"/>
      <c r="BED56" s="561"/>
      <c r="BEE56" s="562"/>
      <c r="BEF56" s="563"/>
      <c r="BEG56" s="564"/>
      <c r="BEH56" s="565"/>
      <c r="BEI56" s="566"/>
      <c r="BEJ56" s="560"/>
      <c r="BEK56" s="561"/>
      <c r="BEL56" s="562"/>
      <c r="BEM56" s="563"/>
      <c r="BEN56" s="564"/>
      <c r="BEO56" s="565"/>
      <c r="BEP56" s="566"/>
      <c r="BEQ56" s="560"/>
      <c r="BER56" s="561"/>
      <c r="BES56" s="562"/>
      <c r="BET56" s="563"/>
      <c r="BEU56" s="564"/>
      <c r="BEV56" s="565"/>
      <c r="BEW56" s="566"/>
      <c r="BEX56" s="560"/>
      <c r="BEY56" s="561"/>
      <c r="BEZ56" s="562"/>
      <c r="BFA56" s="563"/>
      <c r="BFB56" s="564"/>
      <c r="BFC56" s="565"/>
      <c r="BFD56" s="566"/>
      <c r="BFE56" s="560"/>
      <c r="BFF56" s="561"/>
      <c r="BFG56" s="562"/>
      <c r="BFH56" s="563"/>
      <c r="BFI56" s="564"/>
      <c r="BFJ56" s="565"/>
      <c r="BFK56" s="566"/>
      <c r="BFL56" s="560"/>
      <c r="BFM56" s="561"/>
      <c r="BFN56" s="562"/>
      <c r="BFO56" s="563"/>
      <c r="BFP56" s="564"/>
      <c r="BFQ56" s="565"/>
      <c r="BFR56" s="566"/>
      <c r="BFS56" s="560"/>
      <c r="BFT56" s="561"/>
      <c r="BFU56" s="562"/>
      <c r="BFV56" s="563"/>
      <c r="BFW56" s="564"/>
      <c r="BFX56" s="565"/>
      <c r="BFY56" s="566"/>
      <c r="BFZ56" s="560"/>
      <c r="BGA56" s="561"/>
      <c r="BGB56" s="562"/>
      <c r="BGC56" s="563"/>
      <c r="BGD56" s="564"/>
      <c r="BGE56" s="565"/>
      <c r="BGF56" s="566"/>
      <c r="BGG56" s="560"/>
      <c r="BGH56" s="561"/>
      <c r="BGI56" s="562"/>
      <c r="BGJ56" s="563"/>
      <c r="BGK56" s="564"/>
      <c r="BGL56" s="565"/>
      <c r="BGM56" s="566"/>
      <c r="BGN56" s="560"/>
      <c r="BGO56" s="561"/>
      <c r="BGP56" s="562"/>
      <c r="BGQ56" s="563"/>
      <c r="BGR56" s="564"/>
      <c r="BGS56" s="565"/>
      <c r="BGT56" s="566"/>
      <c r="BGU56" s="560"/>
      <c r="BGV56" s="561"/>
      <c r="BGW56" s="562"/>
      <c r="BGX56" s="563"/>
      <c r="BGY56" s="564"/>
      <c r="BGZ56" s="565"/>
      <c r="BHA56" s="566"/>
      <c r="BHB56" s="560"/>
      <c r="BHC56" s="561"/>
      <c r="BHD56" s="562"/>
      <c r="BHE56" s="563"/>
      <c r="BHF56" s="564"/>
      <c r="BHG56" s="565"/>
      <c r="BHH56" s="566"/>
      <c r="BHI56" s="560"/>
      <c r="BHJ56" s="561"/>
      <c r="BHK56" s="562"/>
      <c r="BHL56" s="563"/>
      <c r="BHM56" s="564"/>
      <c r="BHN56" s="565"/>
      <c r="BHO56" s="566"/>
      <c r="BHP56" s="560"/>
      <c r="BHQ56" s="561"/>
      <c r="BHR56" s="562"/>
      <c r="BHS56" s="563"/>
      <c r="BHT56" s="564"/>
      <c r="BHU56" s="565"/>
      <c r="BHV56" s="566"/>
      <c r="BHW56" s="560"/>
      <c r="BHX56" s="561"/>
      <c r="BHY56" s="562"/>
      <c r="BHZ56" s="563"/>
      <c r="BIA56" s="564"/>
      <c r="BIB56" s="565"/>
      <c r="BIC56" s="566"/>
      <c r="BID56" s="560"/>
      <c r="BIE56" s="561"/>
      <c r="BIF56" s="562"/>
      <c r="BIG56" s="563"/>
      <c r="BIH56" s="564"/>
      <c r="BII56" s="565"/>
      <c r="BIJ56" s="566"/>
      <c r="BIK56" s="560"/>
      <c r="BIL56" s="561"/>
      <c r="BIM56" s="562"/>
      <c r="BIN56" s="563"/>
      <c r="BIO56" s="564"/>
      <c r="BIP56" s="565"/>
      <c r="BIQ56" s="566"/>
      <c r="BIR56" s="560"/>
      <c r="BIS56" s="561"/>
      <c r="BIT56" s="562"/>
      <c r="BIU56" s="563"/>
      <c r="BIV56" s="564"/>
      <c r="BIW56" s="565"/>
      <c r="BIX56" s="566"/>
      <c r="BIY56" s="560"/>
      <c r="BIZ56" s="561"/>
      <c r="BJA56" s="562"/>
      <c r="BJB56" s="563"/>
      <c r="BJC56" s="564"/>
      <c r="BJD56" s="565"/>
      <c r="BJE56" s="566"/>
      <c r="BJF56" s="560"/>
      <c r="BJG56" s="561"/>
      <c r="BJH56" s="562"/>
      <c r="BJI56" s="563"/>
      <c r="BJJ56" s="564"/>
      <c r="BJK56" s="565"/>
      <c r="BJL56" s="566"/>
      <c r="BJM56" s="560"/>
      <c r="BJN56" s="561"/>
      <c r="BJO56" s="562"/>
      <c r="BJP56" s="563"/>
      <c r="BJQ56" s="564"/>
      <c r="BJR56" s="565"/>
      <c r="BJS56" s="566"/>
      <c r="BJT56" s="560"/>
      <c r="BJU56" s="561"/>
      <c r="BJV56" s="562"/>
      <c r="BJW56" s="563"/>
      <c r="BJX56" s="564"/>
      <c r="BJY56" s="565"/>
      <c r="BJZ56" s="566"/>
      <c r="BKA56" s="560"/>
      <c r="BKB56" s="561"/>
      <c r="BKC56" s="562"/>
      <c r="BKD56" s="563"/>
      <c r="BKE56" s="564"/>
      <c r="BKF56" s="565"/>
      <c r="BKG56" s="566"/>
      <c r="BKH56" s="560"/>
      <c r="BKI56" s="561"/>
      <c r="BKJ56" s="562"/>
      <c r="BKK56" s="563"/>
      <c r="BKL56" s="564"/>
      <c r="BKM56" s="565"/>
      <c r="BKN56" s="566"/>
      <c r="BKO56" s="560"/>
      <c r="BKP56" s="561"/>
      <c r="BKQ56" s="562"/>
      <c r="BKR56" s="563"/>
      <c r="BKS56" s="564"/>
      <c r="BKT56" s="565"/>
      <c r="BKU56" s="566"/>
      <c r="BKV56" s="560"/>
      <c r="BKW56" s="561"/>
      <c r="BKX56" s="562"/>
      <c r="BKY56" s="563"/>
      <c r="BKZ56" s="564"/>
      <c r="BLA56" s="565"/>
      <c r="BLB56" s="566"/>
      <c r="BLC56" s="560"/>
      <c r="BLD56" s="561"/>
      <c r="BLE56" s="562"/>
      <c r="BLF56" s="563"/>
      <c r="BLG56" s="564"/>
      <c r="BLH56" s="565"/>
      <c r="BLI56" s="566"/>
      <c r="BLJ56" s="560"/>
      <c r="BLK56" s="561"/>
      <c r="BLL56" s="562"/>
      <c r="BLM56" s="563"/>
      <c r="BLN56" s="564"/>
      <c r="BLO56" s="565"/>
      <c r="BLP56" s="566"/>
      <c r="BLQ56" s="560"/>
      <c r="BLR56" s="561"/>
      <c r="BLS56" s="562"/>
      <c r="BLT56" s="563"/>
      <c r="BLU56" s="564"/>
      <c r="BLV56" s="565"/>
      <c r="BLW56" s="566"/>
      <c r="BLX56" s="560"/>
      <c r="BLY56" s="561"/>
      <c r="BLZ56" s="562"/>
      <c r="BMA56" s="563"/>
      <c r="BMB56" s="564"/>
      <c r="BMC56" s="565"/>
      <c r="BMD56" s="566"/>
      <c r="BME56" s="560"/>
      <c r="BMF56" s="561"/>
      <c r="BMG56" s="562"/>
      <c r="BMH56" s="563"/>
      <c r="BMI56" s="564"/>
      <c r="BMJ56" s="565"/>
      <c r="BMK56" s="566"/>
      <c r="BML56" s="560"/>
      <c r="BMM56" s="561"/>
      <c r="BMN56" s="562"/>
      <c r="BMO56" s="563"/>
      <c r="BMP56" s="564"/>
      <c r="BMQ56" s="565"/>
      <c r="BMR56" s="566"/>
      <c r="BMS56" s="560"/>
      <c r="BMT56" s="561"/>
      <c r="BMU56" s="562"/>
      <c r="BMV56" s="563"/>
      <c r="BMW56" s="564"/>
      <c r="BMX56" s="565"/>
      <c r="BMY56" s="566"/>
      <c r="BMZ56" s="560"/>
      <c r="BNA56" s="561"/>
      <c r="BNB56" s="562"/>
      <c r="BNC56" s="563"/>
      <c r="BND56" s="564"/>
      <c r="BNE56" s="565"/>
      <c r="BNF56" s="566"/>
      <c r="BNG56" s="560"/>
      <c r="BNH56" s="561"/>
      <c r="BNI56" s="562"/>
      <c r="BNJ56" s="563"/>
      <c r="BNK56" s="564"/>
      <c r="BNL56" s="565"/>
      <c r="BNM56" s="566"/>
      <c r="BNN56" s="560"/>
      <c r="BNO56" s="561"/>
      <c r="BNP56" s="562"/>
      <c r="BNQ56" s="563"/>
      <c r="BNR56" s="564"/>
      <c r="BNS56" s="565"/>
      <c r="BNT56" s="566"/>
      <c r="BNU56" s="560"/>
      <c r="BNV56" s="561"/>
      <c r="BNW56" s="562"/>
      <c r="BNX56" s="563"/>
      <c r="BNY56" s="564"/>
      <c r="BNZ56" s="565"/>
      <c r="BOA56" s="566"/>
      <c r="BOB56" s="560"/>
      <c r="BOC56" s="561"/>
      <c r="BOD56" s="562"/>
      <c r="BOE56" s="563"/>
      <c r="BOF56" s="564"/>
      <c r="BOG56" s="565"/>
      <c r="BOH56" s="566"/>
      <c r="BOI56" s="560"/>
      <c r="BOJ56" s="561"/>
      <c r="BOK56" s="562"/>
      <c r="BOL56" s="563"/>
      <c r="BOM56" s="564"/>
      <c r="BON56" s="565"/>
      <c r="BOO56" s="566"/>
      <c r="BOP56" s="560"/>
      <c r="BOQ56" s="561"/>
      <c r="BOR56" s="562"/>
      <c r="BOS56" s="563"/>
      <c r="BOT56" s="564"/>
      <c r="BOU56" s="565"/>
      <c r="BOV56" s="566"/>
      <c r="BOW56" s="560"/>
      <c r="BOX56" s="561"/>
      <c r="BOY56" s="562"/>
      <c r="BOZ56" s="563"/>
      <c r="BPA56" s="564"/>
      <c r="BPB56" s="565"/>
      <c r="BPC56" s="566"/>
      <c r="BPD56" s="560"/>
      <c r="BPE56" s="561"/>
      <c r="BPF56" s="562"/>
      <c r="BPG56" s="563"/>
      <c r="BPH56" s="564"/>
      <c r="BPI56" s="565"/>
      <c r="BPJ56" s="566"/>
      <c r="BPK56" s="560"/>
      <c r="BPL56" s="561"/>
      <c r="BPM56" s="562"/>
      <c r="BPN56" s="563"/>
      <c r="BPO56" s="564"/>
      <c r="BPP56" s="565"/>
      <c r="BPQ56" s="566"/>
      <c r="BPR56" s="560"/>
      <c r="BPS56" s="561"/>
      <c r="BPT56" s="562"/>
      <c r="BPU56" s="563"/>
      <c r="BPV56" s="564"/>
      <c r="BPW56" s="565"/>
      <c r="BPX56" s="566"/>
      <c r="BPY56" s="560"/>
      <c r="BPZ56" s="561"/>
      <c r="BQA56" s="562"/>
      <c r="BQB56" s="563"/>
      <c r="BQC56" s="564"/>
      <c r="BQD56" s="565"/>
      <c r="BQE56" s="566"/>
      <c r="BQF56" s="560"/>
      <c r="BQG56" s="561"/>
      <c r="BQH56" s="562"/>
      <c r="BQI56" s="563"/>
      <c r="BQJ56" s="564"/>
      <c r="BQK56" s="565"/>
      <c r="BQL56" s="566"/>
      <c r="BQM56" s="560"/>
      <c r="BQN56" s="561"/>
      <c r="BQO56" s="562"/>
      <c r="BQP56" s="563"/>
      <c r="BQQ56" s="564"/>
      <c r="BQR56" s="565"/>
      <c r="BQS56" s="566"/>
      <c r="BQT56" s="560"/>
      <c r="BQU56" s="561"/>
      <c r="BQV56" s="562"/>
      <c r="BQW56" s="563"/>
      <c r="BQX56" s="564"/>
      <c r="BQY56" s="565"/>
      <c r="BQZ56" s="566"/>
      <c r="BRA56" s="560"/>
      <c r="BRB56" s="561"/>
      <c r="BRC56" s="562"/>
      <c r="BRD56" s="563"/>
      <c r="BRE56" s="564"/>
      <c r="BRF56" s="565"/>
      <c r="BRG56" s="566"/>
      <c r="BRH56" s="560"/>
      <c r="BRI56" s="561"/>
      <c r="BRJ56" s="562"/>
      <c r="BRK56" s="563"/>
      <c r="BRL56" s="564"/>
      <c r="BRM56" s="565"/>
      <c r="BRN56" s="566"/>
      <c r="BRO56" s="560"/>
      <c r="BRP56" s="561"/>
      <c r="BRQ56" s="562"/>
      <c r="BRR56" s="563"/>
      <c r="BRS56" s="564"/>
      <c r="BRT56" s="565"/>
      <c r="BRU56" s="566"/>
      <c r="BRV56" s="560"/>
      <c r="BRW56" s="561"/>
      <c r="BRX56" s="562"/>
      <c r="BRY56" s="563"/>
      <c r="BRZ56" s="564"/>
      <c r="BSA56" s="565"/>
      <c r="BSB56" s="566"/>
      <c r="BSC56" s="560"/>
      <c r="BSD56" s="561"/>
      <c r="BSE56" s="562"/>
      <c r="BSF56" s="563"/>
      <c r="BSG56" s="564"/>
      <c r="BSH56" s="565"/>
      <c r="BSI56" s="566"/>
      <c r="BSJ56" s="560"/>
      <c r="BSK56" s="561"/>
      <c r="BSL56" s="562"/>
      <c r="BSM56" s="563"/>
      <c r="BSN56" s="564"/>
      <c r="BSO56" s="565"/>
      <c r="BSP56" s="566"/>
      <c r="BSQ56" s="560"/>
      <c r="BSR56" s="561"/>
      <c r="BSS56" s="562"/>
      <c r="BST56" s="563"/>
      <c r="BSU56" s="564"/>
      <c r="BSV56" s="565"/>
      <c r="BSW56" s="566"/>
      <c r="BSX56" s="560"/>
      <c r="BSY56" s="561"/>
      <c r="BSZ56" s="562"/>
      <c r="BTA56" s="563"/>
      <c r="BTB56" s="564"/>
      <c r="BTC56" s="565"/>
      <c r="BTD56" s="566"/>
      <c r="BTE56" s="560"/>
      <c r="BTF56" s="561"/>
      <c r="BTG56" s="562"/>
      <c r="BTH56" s="563"/>
      <c r="BTI56" s="564"/>
      <c r="BTJ56" s="565"/>
      <c r="BTK56" s="566"/>
      <c r="BTL56" s="560"/>
      <c r="BTM56" s="561"/>
      <c r="BTN56" s="562"/>
      <c r="BTO56" s="563"/>
      <c r="BTP56" s="564"/>
      <c r="BTQ56" s="565"/>
      <c r="BTR56" s="566"/>
      <c r="BTS56" s="560"/>
      <c r="BTT56" s="561"/>
      <c r="BTU56" s="562"/>
      <c r="BTV56" s="563"/>
      <c r="BTW56" s="564"/>
      <c r="BTX56" s="565"/>
      <c r="BTY56" s="566"/>
      <c r="BTZ56" s="560"/>
      <c r="BUA56" s="561"/>
      <c r="BUB56" s="562"/>
      <c r="BUC56" s="563"/>
      <c r="BUD56" s="564"/>
      <c r="BUE56" s="565"/>
      <c r="BUF56" s="566"/>
      <c r="BUG56" s="560"/>
      <c r="BUH56" s="561"/>
      <c r="BUI56" s="562"/>
      <c r="BUJ56" s="563"/>
      <c r="BUK56" s="564"/>
      <c r="BUL56" s="565"/>
      <c r="BUM56" s="566"/>
      <c r="BUN56" s="560"/>
      <c r="BUO56" s="561"/>
      <c r="BUP56" s="562"/>
      <c r="BUQ56" s="563"/>
      <c r="BUR56" s="564"/>
      <c r="BUS56" s="565"/>
      <c r="BUT56" s="566"/>
      <c r="BUU56" s="560"/>
      <c r="BUV56" s="561"/>
      <c r="BUW56" s="562"/>
      <c r="BUX56" s="563"/>
      <c r="BUY56" s="564"/>
      <c r="BUZ56" s="565"/>
      <c r="BVA56" s="566"/>
      <c r="BVB56" s="560"/>
      <c r="BVC56" s="561"/>
      <c r="BVD56" s="562"/>
      <c r="BVE56" s="563"/>
      <c r="BVF56" s="564"/>
      <c r="BVG56" s="565"/>
      <c r="BVH56" s="566"/>
      <c r="BVI56" s="560"/>
      <c r="BVJ56" s="561"/>
      <c r="BVK56" s="562"/>
      <c r="BVL56" s="563"/>
      <c r="BVM56" s="564"/>
      <c r="BVN56" s="565"/>
      <c r="BVO56" s="566"/>
      <c r="BVP56" s="560"/>
      <c r="BVQ56" s="561"/>
      <c r="BVR56" s="562"/>
      <c r="BVS56" s="563"/>
      <c r="BVT56" s="564"/>
      <c r="BVU56" s="565"/>
      <c r="BVV56" s="566"/>
      <c r="BVW56" s="560"/>
      <c r="BVX56" s="561"/>
      <c r="BVY56" s="562"/>
      <c r="BVZ56" s="563"/>
      <c r="BWA56" s="564"/>
      <c r="BWB56" s="565"/>
      <c r="BWC56" s="566"/>
      <c r="BWD56" s="560"/>
      <c r="BWE56" s="561"/>
      <c r="BWF56" s="562"/>
      <c r="BWG56" s="563"/>
      <c r="BWH56" s="564"/>
      <c r="BWI56" s="565"/>
      <c r="BWJ56" s="566"/>
      <c r="BWK56" s="560"/>
      <c r="BWL56" s="561"/>
      <c r="BWM56" s="562"/>
      <c r="BWN56" s="563"/>
      <c r="BWO56" s="564"/>
      <c r="BWP56" s="565"/>
      <c r="BWQ56" s="566"/>
      <c r="BWR56" s="560"/>
      <c r="BWS56" s="561"/>
      <c r="BWT56" s="562"/>
      <c r="BWU56" s="563"/>
      <c r="BWV56" s="564"/>
      <c r="BWW56" s="565"/>
      <c r="BWX56" s="566"/>
      <c r="BWY56" s="560"/>
      <c r="BWZ56" s="561"/>
      <c r="BXA56" s="562"/>
      <c r="BXB56" s="563"/>
      <c r="BXC56" s="564"/>
      <c r="BXD56" s="565"/>
      <c r="BXE56" s="566"/>
      <c r="BXF56" s="560"/>
      <c r="BXG56" s="561"/>
      <c r="BXH56" s="562"/>
      <c r="BXI56" s="563"/>
      <c r="BXJ56" s="564"/>
      <c r="BXK56" s="565"/>
      <c r="BXL56" s="566"/>
      <c r="BXM56" s="560"/>
      <c r="BXN56" s="561"/>
      <c r="BXO56" s="562"/>
      <c r="BXP56" s="563"/>
      <c r="BXQ56" s="564"/>
      <c r="BXR56" s="565"/>
      <c r="BXS56" s="566"/>
      <c r="BXT56" s="560"/>
      <c r="BXU56" s="561"/>
      <c r="BXV56" s="562"/>
      <c r="BXW56" s="563"/>
      <c r="BXX56" s="564"/>
      <c r="BXY56" s="565"/>
      <c r="BXZ56" s="566"/>
      <c r="BYA56" s="560"/>
      <c r="BYB56" s="561"/>
      <c r="BYC56" s="562"/>
      <c r="BYD56" s="563"/>
      <c r="BYE56" s="564"/>
      <c r="BYF56" s="565"/>
      <c r="BYG56" s="566"/>
      <c r="BYH56" s="560"/>
      <c r="BYI56" s="561"/>
      <c r="BYJ56" s="562"/>
      <c r="BYK56" s="563"/>
      <c r="BYL56" s="564"/>
      <c r="BYM56" s="565"/>
      <c r="BYN56" s="566"/>
      <c r="BYO56" s="560"/>
      <c r="BYP56" s="561"/>
      <c r="BYQ56" s="562"/>
      <c r="BYR56" s="563"/>
      <c r="BYS56" s="564"/>
      <c r="BYT56" s="565"/>
      <c r="BYU56" s="566"/>
      <c r="BYV56" s="560"/>
      <c r="BYW56" s="561"/>
      <c r="BYX56" s="562"/>
      <c r="BYY56" s="563"/>
      <c r="BYZ56" s="564"/>
      <c r="BZA56" s="565"/>
      <c r="BZB56" s="566"/>
      <c r="BZC56" s="560"/>
      <c r="BZD56" s="561"/>
      <c r="BZE56" s="562"/>
      <c r="BZF56" s="563"/>
      <c r="BZG56" s="564"/>
      <c r="BZH56" s="565"/>
      <c r="BZI56" s="566"/>
      <c r="BZJ56" s="560"/>
      <c r="BZK56" s="561"/>
      <c r="BZL56" s="562"/>
      <c r="BZM56" s="563"/>
      <c r="BZN56" s="564"/>
      <c r="BZO56" s="565"/>
      <c r="BZP56" s="566"/>
      <c r="BZQ56" s="560"/>
      <c r="BZR56" s="561"/>
      <c r="BZS56" s="562"/>
      <c r="BZT56" s="563"/>
      <c r="BZU56" s="564"/>
      <c r="BZV56" s="565"/>
      <c r="BZW56" s="566"/>
      <c r="BZX56" s="560"/>
      <c r="BZY56" s="561"/>
      <c r="BZZ56" s="562"/>
      <c r="CAA56" s="563"/>
      <c r="CAB56" s="564"/>
      <c r="CAC56" s="565"/>
      <c r="CAD56" s="566"/>
      <c r="CAE56" s="560"/>
      <c r="CAF56" s="561"/>
      <c r="CAG56" s="562"/>
      <c r="CAH56" s="563"/>
      <c r="CAI56" s="564"/>
      <c r="CAJ56" s="565"/>
      <c r="CAK56" s="566"/>
      <c r="CAL56" s="560"/>
      <c r="CAM56" s="561"/>
      <c r="CAN56" s="562"/>
      <c r="CAO56" s="563"/>
      <c r="CAP56" s="564"/>
      <c r="CAQ56" s="565"/>
      <c r="CAR56" s="566"/>
      <c r="CAS56" s="560"/>
      <c r="CAT56" s="561"/>
      <c r="CAU56" s="562"/>
      <c r="CAV56" s="563"/>
      <c r="CAW56" s="564"/>
      <c r="CAX56" s="565"/>
      <c r="CAY56" s="566"/>
      <c r="CAZ56" s="560"/>
      <c r="CBA56" s="561"/>
      <c r="CBB56" s="562"/>
      <c r="CBC56" s="563"/>
      <c r="CBD56" s="564"/>
      <c r="CBE56" s="565"/>
      <c r="CBF56" s="566"/>
      <c r="CBG56" s="560"/>
      <c r="CBH56" s="561"/>
      <c r="CBI56" s="562"/>
      <c r="CBJ56" s="563"/>
      <c r="CBK56" s="564"/>
      <c r="CBL56" s="565"/>
      <c r="CBM56" s="566"/>
      <c r="CBN56" s="560"/>
      <c r="CBO56" s="561"/>
      <c r="CBP56" s="562"/>
      <c r="CBQ56" s="563"/>
      <c r="CBR56" s="564"/>
      <c r="CBS56" s="565"/>
      <c r="CBT56" s="566"/>
      <c r="CBU56" s="560"/>
      <c r="CBV56" s="561"/>
      <c r="CBW56" s="562"/>
      <c r="CBX56" s="563"/>
      <c r="CBY56" s="564"/>
      <c r="CBZ56" s="565"/>
      <c r="CCA56" s="566"/>
      <c r="CCB56" s="560"/>
      <c r="CCC56" s="561"/>
      <c r="CCD56" s="562"/>
      <c r="CCE56" s="563"/>
      <c r="CCF56" s="564"/>
      <c r="CCG56" s="565"/>
      <c r="CCH56" s="566"/>
      <c r="CCI56" s="560"/>
      <c r="CCJ56" s="561"/>
      <c r="CCK56" s="562"/>
      <c r="CCL56" s="563"/>
      <c r="CCM56" s="564"/>
      <c r="CCN56" s="565"/>
      <c r="CCO56" s="566"/>
      <c r="CCP56" s="560"/>
      <c r="CCQ56" s="561"/>
      <c r="CCR56" s="562"/>
      <c r="CCS56" s="563"/>
      <c r="CCT56" s="564"/>
      <c r="CCU56" s="565"/>
      <c r="CCV56" s="566"/>
      <c r="CCW56" s="560"/>
      <c r="CCX56" s="561"/>
      <c r="CCY56" s="562"/>
      <c r="CCZ56" s="563"/>
      <c r="CDA56" s="564"/>
      <c r="CDB56" s="565"/>
      <c r="CDC56" s="566"/>
      <c r="CDD56" s="560"/>
      <c r="CDE56" s="561"/>
      <c r="CDF56" s="562"/>
      <c r="CDG56" s="563"/>
      <c r="CDH56" s="564"/>
      <c r="CDI56" s="565"/>
      <c r="CDJ56" s="566"/>
      <c r="CDK56" s="560"/>
      <c r="CDL56" s="561"/>
      <c r="CDM56" s="562"/>
      <c r="CDN56" s="563"/>
      <c r="CDO56" s="564"/>
      <c r="CDP56" s="565"/>
      <c r="CDQ56" s="566"/>
      <c r="CDR56" s="560"/>
      <c r="CDS56" s="561"/>
      <c r="CDT56" s="562"/>
      <c r="CDU56" s="563"/>
      <c r="CDV56" s="564"/>
      <c r="CDW56" s="565"/>
      <c r="CDX56" s="566"/>
      <c r="CDY56" s="560"/>
      <c r="CDZ56" s="561"/>
      <c r="CEA56" s="562"/>
      <c r="CEB56" s="563"/>
      <c r="CEC56" s="564"/>
      <c r="CED56" s="565"/>
      <c r="CEE56" s="566"/>
      <c r="CEF56" s="560"/>
      <c r="CEG56" s="561"/>
      <c r="CEH56" s="562"/>
      <c r="CEI56" s="563"/>
      <c r="CEJ56" s="564"/>
      <c r="CEK56" s="565"/>
      <c r="CEL56" s="566"/>
      <c r="CEM56" s="560"/>
      <c r="CEN56" s="561"/>
      <c r="CEO56" s="562"/>
      <c r="CEP56" s="563"/>
      <c r="CEQ56" s="564"/>
      <c r="CER56" s="565"/>
      <c r="CES56" s="566"/>
      <c r="CET56" s="560"/>
      <c r="CEU56" s="561"/>
      <c r="CEV56" s="562"/>
      <c r="CEW56" s="563"/>
      <c r="CEX56" s="564"/>
      <c r="CEY56" s="565"/>
      <c r="CEZ56" s="566"/>
      <c r="CFA56" s="560"/>
      <c r="CFB56" s="561"/>
      <c r="CFC56" s="562"/>
      <c r="CFD56" s="563"/>
      <c r="CFE56" s="564"/>
      <c r="CFF56" s="565"/>
      <c r="CFG56" s="566"/>
      <c r="CFH56" s="560"/>
      <c r="CFI56" s="561"/>
      <c r="CFJ56" s="562"/>
      <c r="CFK56" s="563"/>
      <c r="CFL56" s="564"/>
      <c r="CFM56" s="565"/>
      <c r="CFN56" s="566"/>
      <c r="CFO56" s="560"/>
      <c r="CFP56" s="561"/>
      <c r="CFQ56" s="562"/>
      <c r="CFR56" s="563"/>
      <c r="CFS56" s="564"/>
      <c r="CFT56" s="565"/>
      <c r="CFU56" s="566"/>
      <c r="CFV56" s="560"/>
      <c r="CFW56" s="561"/>
      <c r="CFX56" s="562"/>
      <c r="CFY56" s="563"/>
      <c r="CFZ56" s="564"/>
      <c r="CGA56" s="565"/>
      <c r="CGB56" s="566"/>
      <c r="CGC56" s="560"/>
      <c r="CGD56" s="561"/>
      <c r="CGE56" s="562"/>
      <c r="CGF56" s="563"/>
      <c r="CGG56" s="564"/>
      <c r="CGH56" s="565"/>
      <c r="CGI56" s="566"/>
      <c r="CGJ56" s="560"/>
      <c r="CGK56" s="561"/>
      <c r="CGL56" s="562"/>
      <c r="CGM56" s="563"/>
      <c r="CGN56" s="564"/>
      <c r="CGO56" s="565"/>
      <c r="CGP56" s="566"/>
      <c r="CGQ56" s="560"/>
      <c r="CGR56" s="561"/>
      <c r="CGS56" s="562"/>
      <c r="CGT56" s="563"/>
      <c r="CGU56" s="564"/>
      <c r="CGV56" s="565"/>
      <c r="CGW56" s="566"/>
      <c r="CGX56" s="560"/>
      <c r="CGY56" s="561"/>
      <c r="CGZ56" s="562"/>
      <c r="CHA56" s="563"/>
      <c r="CHB56" s="564"/>
      <c r="CHC56" s="565"/>
      <c r="CHD56" s="566"/>
      <c r="CHE56" s="560"/>
      <c r="CHF56" s="561"/>
      <c r="CHG56" s="562"/>
      <c r="CHH56" s="563"/>
      <c r="CHI56" s="564"/>
      <c r="CHJ56" s="565"/>
      <c r="CHK56" s="566"/>
      <c r="CHL56" s="560"/>
      <c r="CHM56" s="561"/>
      <c r="CHN56" s="562"/>
      <c r="CHO56" s="563"/>
      <c r="CHP56" s="564"/>
      <c r="CHQ56" s="565"/>
      <c r="CHR56" s="566"/>
      <c r="CHS56" s="560"/>
      <c r="CHT56" s="561"/>
      <c r="CHU56" s="562"/>
      <c r="CHV56" s="563"/>
      <c r="CHW56" s="564"/>
      <c r="CHX56" s="565"/>
      <c r="CHY56" s="566"/>
      <c r="CHZ56" s="560"/>
      <c r="CIA56" s="561"/>
      <c r="CIB56" s="562"/>
      <c r="CIC56" s="563"/>
      <c r="CID56" s="564"/>
      <c r="CIE56" s="565"/>
      <c r="CIF56" s="566"/>
      <c r="CIG56" s="560"/>
      <c r="CIH56" s="561"/>
      <c r="CII56" s="562"/>
      <c r="CIJ56" s="563"/>
      <c r="CIK56" s="564"/>
      <c r="CIL56" s="565"/>
      <c r="CIM56" s="566"/>
      <c r="CIN56" s="560"/>
      <c r="CIO56" s="561"/>
      <c r="CIP56" s="562"/>
      <c r="CIQ56" s="563"/>
      <c r="CIR56" s="564"/>
      <c r="CIS56" s="565"/>
      <c r="CIT56" s="566"/>
      <c r="CIU56" s="560"/>
      <c r="CIV56" s="561"/>
      <c r="CIW56" s="562"/>
      <c r="CIX56" s="563"/>
      <c r="CIY56" s="564"/>
      <c r="CIZ56" s="565"/>
      <c r="CJA56" s="566"/>
      <c r="CJB56" s="560"/>
      <c r="CJC56" s="561"/>
      <c r="CJD56" s="562"/>
      <c r="CJE56" s="563"/>
      <c r="CJF56" s="564"/>
      <c r="CJG56" s="565"/>
      <c r="CJH56" s="566"/>
      <c r="CJI56" s="560"/>
      <c r="CJJ56" s="561"/>
      <c r="CJK56" s="562"/>
      <c r="CJL56" s="563"/>
      <c r="CJM56" s="564"/>
      <c r="CJN56" s="565"/>
      <c r="CJO56" s="566"/>
      <c r="CJP56" s="560"/>
      <c r="CJQ56" s="561"/>
      <c r="CJR56" s="562"/>
      <c r="CJS56" s="563"/>
      <c r="CJT56" s="564"/>
      <c r="CJU56" s="565"/>
      <c r="CJV56" s="566"/>
      <c r="CJW56" s="560"/>
      <c r="CJX56" s="561"/>
      <c r="CJY56" s="562"/>
      <c r="CJZ56" s="563"/>
      <c r="CKA56" s="564"/>
      <c r="CKB56" s="565"/>
      <c r="CKC56" s="566"/>
      <c r="CKD56" s="560"/>
      <c r="CKE56" s="561"/>
      <c r="CKF56" s="562"/>
      <c r="CKG56" s="563"/>
      <c r="CKH56" s="564"/>
      <c r="CKI56" s="565"/>
      <c r="CKJ56" s="566"/>
      <c r="CKK56" s="560"/>
      <c r="CKL56" s="561"/>
      <c r="CKM56" s="562"/>
      <c r="CKN56" s="563"/>
      <c r="CKO56" s="564"/>
      <c r="CKP56" s="565"/>
      <c r="CKQ56" s="566"/>
      <c r="CKR56" s="560"/>
      <c r="CKS56" s="561"/>
      <c r="CKT56" s="562"/>
      <c r="CKU56" s="563"/>
      <c r="CKV56" s="564"/>
      <c r="CKW56" s="565"/>
      <c r="CKX56" s="566"/>
      <c r="CKY56" s="560"/>
      <c r="CKZ56" s="561"/>
      <c r="CLA56" s="562"/>
      <c r="CLB56" s="563"/>
      <c r="CLC56" s="564"/>
      <c r="CLD56" s="565"/>
      <c r="CLE56" s="566"/>
      <c r="CLF56" s="560"/>
      <c r="CLG56" s="561"/>
      <c r="CLH56" s="562"/>
      <c r="CLI56" s="563"/>
      <c r="CLJ56" s="564"/>
      <c r="CLK56" s="565"/>
      <c r="CLL56" s="566"/>
      <c r="CLM56" s="560"/>
      <c r="CLN56" s="561"/>
      <c r="CLO56" s="562"/>
      <c r="CLP56" s="563"/>
      <c r="CLQ56" s="564"/>
      <c r="CLR56" s="565"/>
      <c r="CLS56" s="566"/>
      <c r="CLT56" s="560"/>
      <c r="CLU56" s="561"/>
      <c r="CLV56" s="562"/>
      <c r="CLW56" s="563"/>
      <c r="CLX56" s="564"/>
      <c r="CLY56" s="565"/>
      <c r="CLZ56" s="566"/>
      <c r="CMA56" s="560"/>
      <c r="CMB56" s="561"/>
      <c r="CMC56" s="562"/>
      <c r="CMD56" s="563"/>
      <c r="CME56" s="564"/>
      <c r="CMF56" s="565"/>
      <c r="CMG56" s="566"/>
      <c r="CMH56" s="560"/>
      <c r="CMI56" s="561"/>
      <c r="CMJ56" s="562"/>
      <c r="CMK56" s="563"/>
      <c r="CML56" s="564"/>
      <c r="CMM56" s="565"/>
      <c r="CMN56" s="566"/>
      <c r="CMO56" s="560"/>
      <c r="CMP56" s="561"/>
      <c r="CMQ56" s="562"/>
      <c r="CMR56" s="563"/>
      <c r="CMS56" s="564"/>
      <c r="CMT56" s="565"/>
      <c r="CMU56" s="566"/>
      <c r="CMV56" s="560"/>
      <c r="CMW56" s="561"/>
      <c r="CMX56" s="562"/>
      <c r="CMY56" s="563"/>
      <c r="CMZ56" s="564"/>
      <c r="CNA56" s="565"/>
      <c r="CNB56" s="566"/>
      <c r="CNC56" s="560"/>
      <c r="CND56" s="561"/>
      <c r="CNE56" s="562"/>
      <c r="CNF56" s="563"/>
      <c r="CNG56" s="564"/>
      <c r="CNH56" s="565"/>
      <c r="CNI56" s="566"/>
      <c r="CNJ56" s="560"/>
      <c r="CNK56" s="561"/>
      <c r="CNL56" s="562"/>
      <c r="CNM56" s="563"/>
      <c r="CNN56" s="564"/>
      <c r="CNO56" s="565"/>
      <c r="CNP56" s="566"/>
      <c r="CNQ56" s="560"/>
      <c r="CNR56" s="561"/>
      <c r="CNS56" s="562"/>
      <c r="CNT56" s="563"/>
      <c r="CNU56" s="564"/>
      <c r="CNV56" s="565"/>
      <c r="CNW56" s="566"/>
      <c r="CNX56" s="560"/>
      <c r="CNY56" s="561"/>
      <c r="CNZ56" s="562"/>
      <c r="COA56" s="563"/>
      <c r="COB56" s="564"/>
      <c r="COC56" s="565"/>
      <c r="COD56" s="566"/>
      <c r="COE56" s="560"/>
      <c r="COF56" s="561"/>
      <c r="COG56" s="562"/>
      <c r="COH56" s="563"/>
      <c r="COI56" s="564"/>
      <c r="COJ56" s="565"/>
      <c r="COK56" s="566"/>
      <c r="COL56" s="560"/>
      <c r="COM56" s="561"/>
      <c r="CON56" s="562"/>
      <c r="COO56" s="563"/>
      <c r="COP56" s="564"/>
      <c r="COQ56" s="565"/>
      <c r="COR56" s="566"/>
      <c r="COS56" s="560"/>
      <c r="COT56" s="561"/>
      <c r="COU56" s="562"/>
      <c r="COV56" s="563"/>
      <c r="COW56" s="564"/>
      <c r="COX56" s="565"/>
      <c r="COY56" s="566"/>
      <c r="COZ56" s="560"/>
      <c r="CPA56" s="561"/>
      <c r="CPB56" s="562"/>
      <c r="CPC56" s="563"/>
      <c r="CPD56" s="564"/>
      <c r="CPE56" s="565"/>
      <c r="CPF56" s="566"/>
      <c r="CPG56" s="560"/>
      <c r="CPH56" s="561"/>
      <c r="CPI56" s="562"/>
      <c r="CPJ56" s="563"/>
      <c r="CPK56" s="564"/>
      <c r="CPL56" s="565"/>
      <c r="CPM56" s="566"/>
      <c r="CPN56" s="560"/>
      <c r="CPO56" s="561"/>
      <c r="CPP56" s="562"/>
      <c r="CPQ56" s="563"/>
      <c r="CPR56" s="564"/>
      <c r="CPS56" s="565"/>
      <c r="CPT56" s="566"/>
      <c r="CPU56" s="560"/>
      <c r="CPV56" s="561"/>
      <c r="CPW56" s="562"/>
      <c r="CPX56" s="563"/>
      <c r="CPY56" s="564"/>
      <c r="CPZ56" s="565"/>
      <c r="CQA56" s="566"/>
      <c r="CQB56" s="560"/>
      <c r="CQC56" s="561"/>
      <c r="CQD56" s="562"/>
      <c r="CQE56" s="563"/>
      <c r="CQF56" s="564"/>
      <c r="CQG56" s="565"/>
      <c r="CQH56" s="566"/>
      <c r="CQI56" s="560"/>
      <c r="CQJ56" s="561"/>
      <c r="CQK56" s="562"/>
      <c r="CQL56" s="563"/>
      <c r="CQM56" s="564"/>
      <c r="CQN56" s="565"/>
      <c r="CQO56" s="566"/>
      <c r="CQP56" s="560"/>
      <c r="CQQ56" s="561"/>
      <c r="CQR56" s="562"/>
      <c r="CQS56" s="563"/>
      <c r="CQT56" s="564"/>
      <c r="CQU56" s="565"/>
      <c r="CQV56" s="566"/>
      <c r="CQW56" s="560"/>
      <c r="CQX56" s="561"/>
      <c r="CQY56" s="562"/>
      <c r="CQZ56" s="563"/>
      <c r="CRA56" s="564"/>
      <c r="CRB56" s="565"/>
      <c r="CRC56" s="566"/>
      <c r="CRD56" s="560"/>
      <c r="CRE56" s="561"/>
      <c r="CRF56" s="562"/>
      <c r="CRG56" s="563"/>
      <c r="CRH56" s="564"/>
      <c r="CRI56" s="565"/>
      <c r="CRJ56" s="566"/>
      <c r="CRK56" s="560"/>
      <c r="CRL56" s="561"/>
      <c r="CRM56" s="562"/>
      <c r="CRN56" s="563"/>
      <c r="CRO56" s="564"/>
      <c r="CRP56" s="565"/>
      <c r="CRQ56" s="566"/>
      <c r="CRR56" s="560"/>
      <c r="CRS56" s="561"/>
      <c r="CRT56" s="562"/>
      <c r="CRU56" s="563"/>
      <c r="CRV56" s="564"/>
      <c r="CRW56" s="565"/>
      <c r="CRX56" s="566"/>
      <c r="CRY56" s="560"/>
      <c r="CRZ56" s="561"/>
      <c r="CSA56" s="562"/>
      <c r="CSB56" s="563"/>
      <c r="CSC56" s="564"/>
      <c r="CSD56" s="565"/>
      <c r="CSE56" s="566"/>
      <c r="CSF56" s="560"/>
      <c r="CSG56" s="561"/>
      <c r="CSH56" s="562"/>
      <c r="CSI56" s="563"/>
      <c r="CSJ56" s="564"/>
      <c r="CSK56" s="565"/>
      <c r="CSL56" s="566"/>
      <c r="CSM56" s="560"/>
      <c r="CSN56" s="561"/>
      <c r="CSO56" s="562"/>
      <c r="CSP56" s="563"/>
      <c r="CSQ56" s="564"/>
      <c r="CSR56" s="565"/>
      <c r="CSS56" s="566"/>
      <c r="CST56" s="560"/>
      <c r="CSU56" s="561"/>
      <c r="CSV56" s="562"/>
      <c r="CSW56" s="563"/>
      <c r="CSX56" s="564"/>
      <c r="CSY56" s="565"/>
      <c r="CSZ56" s="566"/>
      <c r="CTA56" s="560"/>
      <c r="CTB56" s="561"/>
      <c r="CTC56" s="562"/>
      <c r="CTD56" s="563"/>
      <c r="CTE56" s="564"/>
      <c r="CTF56" s="565"/>
      <c r="CTG56" s="566"/>
      <c r="CTH56" s="560"/>
      <c r="CTI56" s="561"/>
      <c r="CTJ56" s="562"/>
      <c r="CTK56" s="563"/>
      <c r="CTL56" s="564"/>
      <c r="CTM56" s="565"/>
      <c r="CTN56" s="566"/>
      <c r="CTO56" s="560"/>
      <c r="CTP56" s="561"/>
      <c r="CTQ56" s="562"/>
      <c r="CTR56" s="563"/>
      <c r="CTS56" s="564"/>
      <c r="CTT56" s="565"/>
      <c r="CTU56" s="566"/>
      <c r="CTV56" s="560"/>
      <c r="CTW56" s="561"/>
      <c r="CTX56" s="562"/>
      <c r="CTY56" s="563"/>
      <c r="CTZ56" s="564"/>
      <c r="CUA56" s="565"/>
      <c r="CUB56" s="566"/>
      <c r="CUC56" s="560"/>
      <c r="CUD56" s="561"/>
      <c r="CUE56" s="562"/>
      <c r="CUF56" s="563"/>
      <c r="CUG56" s="564"/>
      <c r="CUH56" s="565"/>
      <c r="CUI56" s="566"/>
      <c r="CUJ56" s="560"/>
      <c r="CUK56" s="561"/>
      <c r="CUL56" s="562"/>
      <c r="CUM56" s="563"/>
      <c r="CUN56" s="564"/>
      <c r="CUO56" s="565"/>
      <c r="CUP56" s="566"/>
      <c r="CUQ56" s="560"/>
      <c r="CUR56" s="561"/>
      <c r="CUS56" s="562"/>
      <c r="CUT56" s="563"/>
      <c r="CUU56" s="564"/>
      <c r="CUV56" s="565"/>
      <c r="CUW56" s="566"/>
      <c r="CUX56" s="560"/>
      <c r="CUY56" s="561"/>
      <c r="CUZ56" s="562"/>
      <c r="CVA56" s="563"/>
      <c r="CVB56" s="564"/>
      <c r="CVC56" s="565"/>
      <c r="CVD56" s="566"/>
      <c r="CVE56" s="560"/>
      <c r="CVF56" s="561"/>
      <c r="CVG56" s="562"/>
      <c r="CVH56" s="563"/>
      <c r="CVI56" s="564"/>
      <c r="CVJ56" s="565"/>
      <c r="CVK56" s="566"/>
      <c r="CVL56" s="560"/>
      <c r="CVM56" s="561"/>
      <c r="CVN56" s="562"/>
      <c r="CVO56" s="563"/>
      <c r="CVP56" s="564"/>
      <c r="CVQ56" s="565"/>
      <c r="CVR56" s="566"/>
      <c r="CVS56" s="560"/>
      <c r="CVT56" s="561"/>
      <c r="CVU56" s="562"/>
      <c r="CVV56" s="563"/>
      <c r="CVW56" s="564"/>
      <c r="CVX56" s="565"/>
      <c r="CVY56" s="566"/>
      <c r="CVZ56" s="560"/>
      <c r="CWA56" s="561"/>
      <c r="CWB56" s="562"/>
      <c r="CWC56" s="563"/>
      <c r="CWD56" s="564"/>
      <c r="CWE56" s="565"/>
      <c r="CWF56" s="566"/>
      <c r="CWG56" s="560"/>
      <c r="CWH56" s="561"/>
      <c r="CWI56" s="562"/>
      <c r="CWJ56" s="563"/>
      <c r="CWK56" s="564"/>
      <c r="CWL56" s="565"/>
      <c r="CWM56" s="566"/>
      <c r="CWN56" s="560"/>
      <c r="CWO56" s="561"/>
      <c r="CWP56" s="562"/>
      <c r="CWQ56" s="563"/>
      <c r="CWR56" s="564"/>
      <c r="CWS56" s="565"/>
      <c r="CWT56" s="566"/>
      <c r="CWU56" s="560"/>
      <c r="CWV56" s="561"/>
      <c r="CWW56" s="562"/>
      <c r="CWX56" s="563"/>
      <c r="CWY56" s="564"/>
      <c r="CWZ56" s="565"/>
      <c r="CXA56" s="566"/>
      <c r="CXB56" s="560"/>
      <c r="CXC56" s="561"/>
      <c r="CXD56" s="562"/>
      <c r="CXE56" s="563"/>
      <c r="CXF56" s="564"/>
      <c r="CXG56" s="565"/>
      <c r="CXH56" s="566"/>
      <c r="CXI56" s="560"/>
      <c r="CXJ56" s="561"/>
      <c r="CXK56" s="562"/>
      <c r="CXL56" s="563"/>
      <c r="CXM56" s="564"/>
      <c r="CXN56" s="565"/>
      <c r="CXO56" s="566"/>
      <c r="CXP56" s="560"/>
      <c r="CXQ56" s="561"/>
      <c r="CXR56" s="562"/>
      <c r="CXS56" s="563"/>
      <c r="CXT56" s="564"/>
      <c r="CXU56" s="565"/>
      <c r="CXV56" s="566"/>
      <c r="CXW56" s="560"/>
      <c r="CXX56" s="561"/>
      <c r="CXY56" s="562"/>
      <c r="CXZ56" s="563"/>
      <c r="CYA56" s="564"/>
      <c r="CYB56" s="565"/>
      <c r="CYC56" s="566"/>
      <c r="CYD56" s="560"/>
      <c r="CYE56" s="561"/>
      <c r="CYF56" s="562"/>
      <c r="CYG56" s="563"/>
      <c r="CYH56" s="564"/>
      <c r="CYI56" s="565"/>
      <c r="CYJ56" s="566"/>
      <c r="CYK56" s="560"/>
      <c r="CYL56" s="561"/>
      <c r="CYM56" s="562"/>
      <c r="CYN56" s="563"/>
      <c r="CYO56" s="564"/>
      <c r="CYP56" s="565"/>
      <c r="CYQ56" s="566"/>
      <c r="CYR56" s="560"/>
      <c r="CYS56" s="561"/>
      <c r="CYT56" s="562"/>
      <c r="CYU56" s="563"/>
      <c r="CYV56" s="564"/>
      <c r="CYW56" s="565"/>
      <c r="CYX56" s="566"/>
      <c r="CYY56" s="560"/>
      <c r="CYZ56" s="561"/>
      <c r="CZA56" s="562"/>
      <c r="CZB56" s="563"/>
      <c r="CZC56" s="564"/>
      <c r="CZD56" s="565"/>
      <c r="CZE56" s="566"/>
      <c r="CZF56" s="560"/>
      <c r="CZG56" s="561"/>
      <c r="CZH56" s="562"/>
      <c r="CZI56" s="563"/>
      <c r="CZJ56" s="564"/>
      <c r="CZK56" s="565"/>
      <c r="CZL56" s="566"/>
      <c r="CZM56" s="560"/>
      <c r="CZN56" s="561"/>
      <c r="CZO56" s="562"/>
      <c r="CZP56" s="563"/>
      <c r="CZQ56" s="564"/>
      <c r="CZR56" s="565"/>
      <c r="CZS56" s="566"/>
      <c r="CZT56" s="560"/>
      <c r="CZU56" s="561"/>
      <c r="CZV56" s="562"/>
      <c r="CZW56" s="563"/>
      <c r="CZX56" s="564"/>
      <c r="CZY56" s="565"/>
      <c r="CZZ56" s="566"/>
      <c r="DAA56" s="560"/>
      <c r="DAB56" s="561"/>
      <c r="DAC56" s="562"/>
      <c r="DAD56" s="563"/>
      <c r="DAE56" s="564"/>
      <c r="DAF56" s="565"/>
      <c r="DAG56" s="566"/>
      <c r="DAH56" s="560"/>
      <c r="DAI56" s="561"/>
      <c r="DAJ56" s="562"/>
      <c r="DAK56" s="563"/>
      <c r="DAL56" s="564"/>
      <c r="DAM56" s="565"/>
      <c r="DAN56" s="566"/>
      <c r="DAO56" s="560"/>
      <c r="DAP56" s="561"/>
      <c r="DAQ56" s="562"/>
      <c r="DAR56" s="563"/>
      <c r="DAS56" s="564"/>
      <c r="DAT56" s="565"/>
      <c r="DAU56" s="566"/>
      <c r="DAV56" s="560"/>
      <c r="DAW56" s="561"/>
      <c r="DAX56" s="562"/>
      <c r="DAY56" s="563"/>
      <c r="DAZ56" s="564"/>
      <c r="DBA56" s="565"/>
      <c r="DBB56" s="566"/>
      <c r="DBC56" s="560"/>
      <c r="DBD56" s="561"/>
      <c r="DBE56" s="562"/>
      <c r="DBF56" s="563"/>
      <c r="DBG56" s="564"/>
      <c r="DBH56" s="565"/>
      <c r="DBI56" s="566"/>
      <c r="DBJ56" s="560"/>
      <c r="DBK56" s="561"/>
      <c r="DBL56" s="562"/>
      <c r="DBM56" s="563"/>
      <c r="DBN56" s="564"/>
      <c r="DBO56" s="565"/>
      <c r="DBP56" s="566"/>
      <c r="DBQ56" s="560"/>
      <c r="DBR56" s="561"/>
      <c r="DBS56" s="562"/>
      <c r="DBT56" s="563"/>
      <c r="DBU56" s="564"/>
      <c r="DBV56" s="565"/>
      <c r="DBW56" s="566"/>
      <c r="DBX56" s="560"/>
      <c r="DBY56" s="561"/>
      <c r="DBZ56" s="562"/>
      <c r="DCA56" s="563"/>
      <c r="DCB56" s="564"/>
      <c r="DCC56" s="565"/>
      <c r="DCD56" s="566"/>
      <c r="DCE56" s="560"/>
      <c r="DCF56" s="561"/>
      <c r="DCG56" s="562"/>
      <c r="DCH56" s="563"/>
      <c r="DCI56" s="564"/>
      <c r="DCJ56" s="565"/>
      <c r="DCK56" s="566"/>
      <c r="DCL56" s="560"/>
      <c r="DCM56" s="561"/>
      <c r="DCN56" s="562"/>
      <c r="DCO56" s="563"/>
      <c r="DCP56" s="564"/>
      <c r="DCQ56" s="565"/>
      <c r="DCR56" s="566"/>
      <c r="DCS56" s="560"/>
      <c r="DCT56" s="561"/>
      <c r="DCU56" s="562"/>
      <c r="DCV56" s="563"/>
      <c r="DCW56" s="564"/>
      <c r="DCX56" s="565"/>
      <c r="DCY56" s="566"/>
      <c r="DCZ56" s="560"/>
      <c r="DDA56" s="561"/>
      <c r="DDB56" s="562"/>
      <c r="DDC56" s="563"/>
      <c r="DDD56" s="564"/>
      <c r="DDE56" s="565"/>
      <c r="DDF56" s="566"/>
      <c r="DDG56" s="560"/>
      <c r="DDH56" s="561"/>
      <c r="DDI56" s="562"/>
      <c r="DDJ56" s="563"/>
      <c r="DDK56" s="564"/>
      <c r="DDL56" s="565"/>
      <c r="DDM56" s="566"/>
      <c r="DDN56" s="560"/>
      <c r="DDO56" s="561"/>
      <c r="DDP56" s="562"/>
      <c r="DDQ56" s="563"/>
      <c r="DDR56" s="564"/>
      <c r="DDS56" s="565"/>
      <c r="DDT56" s="566"/>
      <c r="DDU56" s="560"/>
      <c r="DDV56" s="561"/>
      <c r="DDW56" s="562"/>
      <c r="DDX56" s="563"/>
      <c r="DDY56" s="564"/>
      <c r="DDZ56" s="565"/>
      <c r="DEA56" s="566"/>
      <c r="DEB56" s="560"/>
      <c r="DEC56" s="561"/>
      <c r="DED56" s="562"/>
      <c r="DEE56" s="563"/>
      <c r="DEF56" s="564"/>
      <c r="DEG56" s="565"/>
      <c r="DEH56" s="566"/>
      <c r="DEI56" s="560"/>
      <c r="DEJ56" s="561"/>
      <c r="DEK56" s="562"/>
      <c r="DEL56" s="563"/>
      <c r="DEM56" s="564"/>
      <c r="DEN56" s="565"/>
      <c r="DEO56" s="566"/>
      <c r="DEP56" s="560"/>
      <c r="DEQ56" s="561"/>
      <c r="DER56" s="562"/>
      <c r="DES56" s="563"/>
      <c r="DET56" s="564"/>
      <c r="DEU56" s="565"/>
      <c r="DEV56" s="566"/>
      <c r="DEW56" s="560"/>
      <c r="DEX56" s="561"/>
      <c r="DEY56" s="562"/>
      <c r="DEZ56" s="563"/>
      <c r="DFA56" s="564"/>
      <c r="DFB56" s="565"/>
      <c r="DFC56" s="566"/>
      <c r="DFD56" s="560"/>
      <c r="DFE56" s="561"/>
      <c r="DFF56" s="562"/>
      <c r="DFG56" s="563"/>
      <c r="DFH56" s="564"/>
      <c r="DFI56" s="565"/>
      <c r="DFJ56" s="566"/>
      <c r="DFK56" s="560"/>
      <c r="DFL56" s="561"/>
      <c r="DFM56" s="562"/>
      <c r="DFN56" s="563"/>
      <c r="DFO56" s="564"/>
      <c r="DFP56" s="565"/>
      <c r="DFQ56" s="566"/>
      <c r="DFR56" s="560"/>
      <c r="DFS56" s="561"/>
      <c r="DFT56" s="562"/>
      <c r="DFU56" s="563"/>
      <c r="DFV56" s="564"/>
      <c r="DFW56" s="565"/>
      <c r="DFX56" s="566"/>
      <c r="DFY56" s="560"/>
      <c r="DFZ56" s="561"/>
      <c r="DGA56" s="562"/>
      <c r="DGB56" s="563"/>
      <c r="DGC56" s="564"/>
      <c r="DGD56" s="565"/>
      <c r="DGE56" s="566"/>
      <c r="DGF56" s="560"/>
      <c r="DGG56" s="561"/>
      <c r="DGH56" s="562"/>
      <c r="DGI56" s="563"/>
      <c r="DGJ56" s="564"/>
      <c r="DGK56" s="565"/>
      <c r="DGL56" s="566"/>
      <c r="DGM56" s="560"/>
      <c r="DGN56" s="561"/>
      <c r="DGO56" s="562"/>
      <c r="DGP56" s="563"/>
      <c r="DGQ56" s="564"/>
      <c r="DGR56" s="565"/>
      <c r="DGS56" s="566"/>
      <c r="DGT56" s="560"/>
      <c r="DGU56" s="561"/>
      <c r="DGV56" s="562"/>
      <c r="DGW56" s="563"/>
      <c r="DGX56" s="564"/>
      <c r="DGY56" s="565"/>
      <c r="DGZ56" s="566"/>
      <c r="DHA56" s="560"/>
      <c r="DHB56" s="561"/>
      <c r="DHC56" s="562"/>
      <c r="DHD56" s="563"/>
      <c r="DHE56" s="564"/>
      <c r="DHF56" s="565"/>
      <c r="DHG56" s="566"/>
      <c r="DHH56" s="560"/>
      <c r="DHI56" s="561"/>
      <c r="DHJ56" s="562"/>
      <c r="DHK56" s="563"/>
      <c r="DHL56" s="564"/>
      <c r="DHM56" s="565"/>
      <c r="DHN56" s="566"/>
      <c r="DHO56" s="560"/>
      <c r="DHP56" s="561"/>
      <c r="DHQ56" s="562"/>
      <c r="DHR56" s="563"/>
      <c r="DHS56" s="564"/>
      <c r="DHT56" s="565"/>
      <c r="DHU56" s="566"/>
      <c r="DHV56" s="560"/>
      <c r="DHW56" s="561"/>
      <c r="DHX56" s="562"/>
      <c r="DHY56" s="563"/>
      <c r="DHZ56" s="564"/>
      <c r="DIA56" s="565"/>
      <c r="DIB56" s="566"/>
      <c r="DIC56" s="560"/>
      <c r="DID56" s="561"/>
      <c r="DIE56" s="562"/>
      <c r="DIF56" s="563"/>
      <c r="DIG56" s="564"/>
      <c r="DIH56" s="565"/>
      <c r="DII56" s="566"/>
      <c r="DIJ56" s="560"/>
      <c r="DIK56" s="561"/>
      <c r="DIL56" s="562"/>
      <c r="DIM56" s="563"/>
      <c r="DIN56" s="564"/>
      <c r="DIO56" s="565"/>
      <c r="DIP56" s="566"/>
      <c r="DIQ56" s="560"/>
      <c r="DIR56" s="561"/>
      <c r="DIS56" s="562"/>
      <c r="DIT56" s="563"/>
      <c r="DIU56" s="564"/>
      <c r="DIV56" s="565"/>
      <c r="DIW56" s="566"/>
      <c r="DIX56" s="560"/>
      <c r="DIY56" s="561"/>
      <c r="DIZ56" s="562"/>
      <c r="DJA56" s="563"/>
      <c r="DJB56" s="564"/>
      <c r="DJC56" s="565"/>
      <c r="DJD56" s="566"/>
      <c r="DJE56" s="560"/>
      <c r="DJF56" s="561"/>
      <c r="DJG56" s="562"/>
      <c r="DJH56" s="563"/>
      <c r="DJI56" s="564"/>
      <c r="DJJ56" s="565"/>
      <c r="DJK56" s="566"/>
      <c r="DJL56" s="560"/>
      <c r="DJM56" s="561"/>
      <c r="DJN56" s="562"/>
      <c r="DJO56" s="563"/>
      <c r="DJP56" s="564"/>
      <c r="DJQ56" s="565"/>
      <c r="DJR56" s="566"/>
      <c r="DJS56" s="560"/>
      <c r="DJT56" s="561"/>
      <c r="DJU56" s="562"/>
      <c r="DJV56" s="563"/>
      <c r="DJW56" s="564"/>
      <c r="DJX56" s="565"/>
      <c r="DJY56" s="566"/>
      <c r="DJZ56" s="560"/>
      <c r="DKA56" s="561"/>
      <c r="DKB56" s="562"/>
      <c r="DKC56" s="563"/>
      <c r="DKD56" s="564"/>
      <c r="DKE56" s="565"/>
      <c r="DKF56" s="566"/>
      <c r="DKG56" s="560"/>
      <c r="DKH56" s="561"/>
      <c r="DKI56" s="562"/>
      <c r="DKJ56" s="563"/>
      <c r="DKK56" s="564"/>
      <c r="DKL56" s="565"/>
      <c r="DKM56" s="566"/>
      <c r="DKN56" s="560"/>
      <c r="DKO56" s="561"/>
      <c r="DKP56" s="562"/>
      <c r="DKQ56" s="563"/>
      <c r="DKR56" s="564"/>
      <c r="DKS56" s="565"/>
      <c r="DKT56" s="566"/>
      <c r="DKU56" s="560"/>
      <c r="DKV56" s="561"/>
      <c r="DKW56" s="562"/>
      <c r="DKX56" s="563"/>
      <c r="DKY56" s="564"/>
      <c r="DKZ56" s="565"/>
      <c r="DLA56" s="566"/>
      <c r="DLB56" s="560"/>
      <c r="DLC56" s="561"/>
      <c r="DLD56" s="562"/>
      <c r="DLE56" s="563"/>
      <c r="DLF56" s="564"/>
      <c r="DLG56" s="565"/>
      <c r="DLH56" s="566"/>
      <c r="DLI56" s="560"/>
      <c r="DLJ56" s="561"/>
      <c r="DLK56" s="562"/>
      <c r="DLL56" s="563"/>
      <c r="DLM56" s="564"/>
      <c r="DLN56" s="565"/>
      <c r="DLO56" s="566"/>
      <c r="DLP56" s="560"/>
      <c r="DLQ56" s="561"/>
      <c r="DLR56" s="562"/>
      <c r="DLS56" s="563"/>
      <c r="DLT56" s="564"/>
      <c r="DLU56" s="565"/>
      <c r="DLV56" s="566"/>
      <c r="DLW56" s="560"/>
      <c r="DLX56" s="561"/>
      <c r="DLY56" s="562"/>
      <c r="DLZ56" s="563"/>
      <c r="DMA56" s="564"/>
      <c r="DMB56" s="565"/>
      <c r="DMC56" s="566"/>
      <c r="DMD56" s="560"/>
      <c r="DME56" s="561"/>
      <c r="DMF56" s="562"/>
      <c r="DMG56" s="563"/>
      <c r="DMH56" s="564"/>
      <c r="DMI56" s="565"/>
      <c r="DMJ56" s="566"/>
      <c r="DMK56" s="560"/>
      <c r="DML56" s="561"/>
      <c r="DMM56" s="562"/>
      <c r="DMN56" s="563"/>
      <c r="DMO56" s="564"/>
      <c r="DMP56" s="565"/>
      <c r="DMQ56" s="566"/>
      <c r="DMR56" s="560"/>
      <c r="DMS56" s="561"/>
      <c r="DMT56" s="562"/>
      <c r="DMU56" s="563"/>
      <c r="DMV56" s="564"/>
      <c r="DMW56" s="565"/>
      <c r="DMX56" s="566"/>
      <c r="DMY56" s="560"/>
      <c r="DMZ56" s="561"/>
      <c r="DNA56" s="562"/>
      <c r="DNB56" s="563"/>
      <c r="DNC56" s="564"/>
      <c r="DND56" s="565"/>
      <c r="DNE56" s="566"/>
      <c r="DNF56" s="560"/>
      <c r="DNG56" s="561"/>
      <c r="DNH56" s="562"/>
      <c r="DNI56" s="563"/>
      <c r="DNJ56" s="564"/>
      <c r="DNK56" s="565"/>
      <c r="DNL56" s="566"/>
      <c r="DNM56" s="560"/>
      <c r="DNN56" s="561"/>
      <c r="DNO56" s="562"/>
      <c r="DNP56" s="563"/>
      <c r="DNQ56" s="564"/>
      <c r="DNR56" s="565"/>
      <c r="DNS56" s="566"/>
      <c r="DNT56" s="560"/>
      <c r="DNU56" s="561"/>
      <c r="DNV56" s="562"/>
      <c r="DNW56" s="563"/>
      <c r="DNX56" s="564"/>
      <c r="DNY56" s="565"/>
      <c r="DNZ56" s="566"/>
      <c r="DOA56" s="560"/>
      <c r="DOB56" s="561"/>
      <c r="DOC56" s="562"/>
      <c r="DOD56" s="563"/>
      <c r="DOE56" s="564"/>
      <c r="DOF56" s="565"/>
      <c r="DOG56" s="566"/>
      <c r="DOH56" s="560"/>
      <c r="DOI56" s="561"/>
      <c r="DOJ56" s="562"/>
      <c r="DOK56" s="563"/>
      <c r="DOL56" s="564"/>
      <c r="DOM56" s="565"/>
      <c r="DON56" s="566"/>
      <c r="DOO56" s="560"/>
      <c r="DOP56" s="561"/>
      <c r="DOQ56" s="562"/>
      <c r="DOR56" s="563"/>
      <c r="DOS56" s="564"/>
      <c r="DOT56" s="565"/>
      <c r="DOU56" s="566"/>
      <c r="DOV56" s="560"/>
      <c r="DOW56" s="561"/>
      <c r="DOX56" s="562"/>
      <c r="DOY56" s="563"/>
      <c r="DOZ56" s="564"/>
      <c r="DPA56" s="565"/>
      <c r="DPB56" s="566"/>
      <c r="DPC56" s="560"/>
      <c r="DPD56" s="561"/>
      <c r="DPE56" s="562"/>
      <c r="DPF56" s="563"/>
      <c r="DPG56" s="564"/>
      <c r="DPH56" s="565"/>
      <c r="DPI56" s="566"/>
      <c r="DPJ56" s="560"/>
      <c r="DPK56" s="561"/>
      <c r="DPL56" s="562"/>
      <c r="DPM56" s="563"/>
      <c r="DPN56" s="564"/>
      <c r="DPO56" s="565"/>
      <c r="DPP56" s="566"/>
      <c r="DPQ56" s="560"/>
      <c r="DPR56" s="561"/>
      <c r="DPS56" s="562"/>
      <c r="DPT56" s="563"/>
      <c r="DPU56" s="564"/>
      <c r="DPV56" s="565"/>
      <c r="DPW56" s="566"/>
      <c r="DPX56" s="560"/>
      <c r="DPY56" s="561"/>
      <c r="DPZ56" s="562"/>
      <c r="DQA56" s="563"/>
      <c r="DQB56" s="564"/>
      <c r="DQC56" s="565"/>
      <c r="DQD56" s="566"/>
      <c r="DQE56" s="560"/>
      <c r="DQF56" s="561"/>
      <c r="DQG56" s="562"/>
      <c r="DQH56" s="563"/>
      <c r="DQI56" s="564"/>
      <c r="DQJ56" s="565"/>
      <c r="DQK56" s="566"/>
      <c r="DQL56" s="560"/>
      <c r="DQM56" s="561"/>
      <c r="DQN56" s="562"/>
      <c r="DQO56" s="563"/>
      <c r="DQP56" s="564"/>
      <c r="DQQ56" s="565"/>
      <c r="DQR56" s="566"/>
      <c r="DQS56" s="560"/>
      <c r="DQT56" s="561"/>
      <c r="DQU56" s="562"/>
      <c r="DQV56" s="563"/>
      <c r="DQW56" s="564"/>
      <c r="DQX56" s="565"/>
      <c r="DQY56" s="566"/>
      <c r="DQZ56" s="560"/>
      <c r="DRA56" s="561"/>
      <c r="DRB56" s="562"/>
      <c r="DRC56" s="563"/>
      <c r="DRD56" s="564"/>
      <c r="DRE56" s="565"/>
      <c r="DRF56" s="566"/>
      <c r="DRG56" s="560"/>
      <c r="DRH56" s="561"/>
      <c r="DRI56" s="562"/>
      <c r="DRJ56" s="563"/>
      <c r="DRK56" s="564"/>
      <c r="DRL56" s="565"/>
      <c r="DRM56" s="566"/>
      <c r="DRN56" s="560"/>
      <c r="DRO56" s="561"/>
      <c r="DRP56" s="562"/>
      <c r="DRQ56" s="563"/>
      <c r="DRR56" s="564"/>
      <c r="DRS56" s="565"/>
      <c r="DRT56" s="566"/>
      <c r="DRU56" s="560"/>
      <c r="DRV56" s="561"/>
      <c r="DRW56" s="562"/>
      <c r="DRX56" s="563"/>
      <c r="DRY56" s="564"/>
      <c r="DRZ56" s="565"/>
      <c r="DSA56" s="566"/>
      <c r="DSB56" s="560"/>
      <c r="DSC56" s="561"/>
      <c r="DSD56" s="562"/>
      <c r="DSE56" s="563"/>
      <c r="DSF56" s="564"/>
      <c r="DSG56" s="565"/>
      <c r="DSH56" s="566"/>
      <c r="DSI56" s="560"/>
      <c r="DSJ56" s="561"/>
      <c r="DSK56" s="562"/>
      <c r="DSL56" s="563"/>
      <c r="DSM56" s="564"/>
      <c r="DSN56" s="565"/>
      <c r="DSO56" s="566"/>
      <c r="DSP56" s="560"/>
      <c r="DSQ56" s="561"/>
      <c r="DSR56" s="562"/>
      <c r="DSS56" s="563"/>
      <c r="DST56" s="564"/>
      <c r="DSU56" s="565"/>
      <c r="DSV56" s="566"/>
      <c r="DSW56" s="560"/>
      <c r="DSX56" s="561"/>
      <c r="DSY56" s="562"/>
      <c r="DSZ56" s="563"/>
      <c r="DTA56" s="564"/>
      <c r="DTB56" s="565"/>
      <c r="DTC56" s="566"/>
      <c r="DTD56" s="560"/>
      <c r="DTE56" s="561"/>
      <c r="DTF56" s="562"/>
      <c r="DTG56" s="563"/>
      <c r="DTH56" s="564"/>
      <c r="DTI56" s="565"/>
      <c r="DTJ56" s="566"/>
      <c r="DTK56" s="560"/>
      <c r="DTL56" s="561"/>
      <c r="DTM56" s="562"/>
      <c r="DTN56" s="563"/>
      <c r="DTO56" s="564"/>
      <c r="DTP56" s="565"/>
      <c r="DTQ56" s="566"/>
      <c r="DTR56" s="560"/>
      <c r="DTS56" s="561"/>
      <c r="DTT56" s="562"/>
      <c r="DTU56" s="563"/>
      <c r="DTV56" s="564"/>
      <c r="DTW56" s="565"/>
      <c r="DTX56" s="566"/>
      <c r="DTY56" s="560"/>
      <c r="DTZ56" s="561"/>
      <c r="DUA56" s="562"/>
      <c r="DUB56" s="563"/>
      <c r="DUC56" s="564"/>
      <c r="DUD56" s="565"/>
      <c r="DUE56" s="566"/>
      <c r="DUF56" s="560"/>
      <c r="DUG56" s="561"/>
      <c r="DUH56" s="562"/>
      <c r="DUI56" s="563"/>
      <c r="DUJ56" s="564"/>
      <c r="DUK56" s="565"/>
      <c r="DUL56" s="566"/>
      <c r="DUM56" s="560"/>
      <c r="DUN56" s="561"/>
      <c r="DUO56" s="562"/>
      <c r="DUP56" s="563"/>
      <c r="DUQ56" s="564"/>
      <c r="DUR56" s="565"/>
      <c r="DUS56" s="566"/>
      <c r="DUT56" s="560"/>
      <c r="DUU56" s="561"/>
      <c r="DUV56" s="562"/>
      <c r="DUW56" s="563"/>
      <c r="DUX56" s="564"/>
      <c r="DUY56" s="565"/>
      <c r="DUZ56" s="566"/>
      <c r="DVA56" s="560"/>
      <c r="DVB56" s="561"/>
      <c r="DVC56" s="562"/>
      <c r="DVD56" s="563"/>
      <c r="DVE56" s="564"/>
      <c r="DVF56" s="565"/>
      <c r="DVG56" s="566"/>
      <c r="DVH56" s="560"/>
      <c r="DVI56" s="561"/>
      <c r="DVJ56" s="562"/>
      <c r="DVK56" s="563"/>
      <c r="DVL56" s="564"/>
      <c r="DVM56" s="565"/>
      <c r="DVN56" s="566"/>
      <c r="DVO56" s="560"/>
      <c r="DVP56" s="561"/>
      <c r="DVQ56" s="562"/>
      <c r="DVR56" s="563"/>
      <c r="DVS56" s="564"/>
      <c r="DVT56" s="565"/>
      <c r="DVU56" s="566"/>
      <c r="DVV56" s="560"/>
      <c r="DVW56" s="561"/>
      <c r="DVX56" s="562"/>
      <c r="DVY56" s="563"/>
      <c r="DVZ56" s="564"/>
      <c r="DWA56" s="565"/>
      <c r="DWB56" s="566"/>
      <c r="DWC56" s="560"/>
      <c r="DWD56" s="561"/>
      <c r="DWE56" s="562"/>
      <c r="DWF56" s="563"/>
      <c r="DWG56" s="564"/>
      <c r="DWH56" s="565"/>
      <c r="DWI56" s="566"/>
      <c r="DWJ56" s="560"/>
      <c r="DWK56" s="561"/>
      <c r="DWL56" s="562"/>
      <c r="DWM56" s="563"/>
      <c r="DWN56" s="564"/>
      <c r="DWO56" s="565"/>
      <c r="DWP56" s="566"/>
      <c r="DWQ56" s="560"/>
      <c r="DWR56" s="561"/>
      <c r="DWS56" s="562"/>
      <c r="DWT56" s="563"/>
      <c r="DWU56" s="564"/>
      <c r="DWV56" s="565"/>
      <c r="DWW56" s="566"/>
      <c r="DWX56" s="560"/>
      <c r="DWY56" s="561"/>
      <c r="DWZ56" s="562"/>
      <c r="DXA56" s="563"/>
      <c r="DXB56" s="564"/>
      <c r="DXC56" s="565"/>
      <c r="DXD56" s="566"/>
      <c r="DXE56" s="560"/>
      <c r="DXF56" s="561"/>
      <c r="DXG56" s="562"/>
      <c r="DXH56" s="563"/>
      <c r="DXI56" s="564"/>
      <c r="DXJ56" s="565"/>
      <c r="DXK56" s="566"/>
      <c r="DXL56" s="560"/>
      <c r="DXM56" s="561"/>
      <c r="DXN56" s="562"/>
      <c r="DXO56" s="563"/>
      <c r="DXP56" s="564"/>
      <c r="DXQ56" s="565"/>
      <c r="DXR56" s="566"/>
      <c r="DXS56" s="560"/>
      <c r="DXT56" s="561"/>
      <c r="DXU56" s="562"/>
      <c r="DXV56" s="563"/>
      <c r="DXW56" s="564"/>
      <c r="DXX56" s="565"/>
      <c r="DXY56" s="566"/>
      <c r="DXZ56" s="560"/>
      <c r="DYA56" s="561"/>
      <c r="DYB56" s="562"/>
      <c r="DYC56" s="563"/>
      <c r="DYD56" s="564"/>
      <c r="DYE56" s="565"/>
      <c r="DYF56" s="566"/>
      <c r="DYG56" s="560"/>
      <c r="DYH56" s="561"/>
      <c r="DYI56" s="562"/>
      <c r="DYJ56" s="563"/>
      <c r="DYK56" s="564"/>
      <c r="DYL56" s="565"/>
      <c r="DYM56" s="566"/>
      <c r="DYN56" s="560"/>
      <c r="DYO56" s="561"/>
      <c r="DYP56" s="562"/>
      <c r="DYQ56" s="563"/>
      <c r="DYR56" s="564"/>
      <c r="DYS56" s="565"/>
      <c r="DYT56" s="566"/>
      <c r="DYU56" s="560"/>
      <c r="DYV56" s="561"/>
      <c r="DYW56" s="562"/>
      <c r="DYX56" s="563"/>
      <c r="DYY56" s="564"/>
      <c r="DYZ56" s="565"/>
      <c r="DZA56" s="566"/>
      <c r="DZB56" s="560"/>
      <c r="DZC56" s="561"/>
      <c r="DZD56" s="562"/>
      <c r="DZE56" s="563"/>
      <c r="DZF56" s="564"/>
      <c r="DZG56" s="565"/>
      <c r="DZH56" s="566"/>
      <c r="DZI56" s="560"/>
      <c r="DZJ56" s="561"/>
      <c r="DZK56" s="562"/>
      <c r="DZL56" s="563"/>
      <c r="DZM56" s="564"/>
      <c r="DZN56" s="565"/>
      <c r="DZO56" s="566"/>
      <c r="DZP56" s="560"/>
      <c r="DZQ56" s="561"/>
      <c r="DZR56" s="562"/>
      <c r="DZS56" s="563"/>
      <c r="DZT56" s="564"/>
      <c r="DZU56" s="565"/>
      <c r="DZV56" s="566"/>
      <c r="DZW56" s="560"/>
      <c r="DZX56" s="561"/>
      <c r="DZY56" s="562"/>
      <c r="DZZ56" s="563"/>
      <c r="EAA56" s="564"/>
      <c r="EAB56" s="565"/>
      <c r="EAC56" s="566"/>
      <c r="EAD56" s="560"/>
      <c r="EAE56" s="561"/>
      <c r="EAF56" s="562"/>
      <c r="EAG56" s="563"/>
      <c r="EAH56" s="564"/>
      <c r="EAI56" s="565"/>
      <c r="EAJ56" s="566"/>
      <c r="EAK56" s="560"/>
      <c r="EAL56" s="561"/>
      <c r="EAM56" s="562"/>
      <c r="EAN56" s="563"/>
      <c r="EAO56" s="564"/>
      <c r="EAP56" s="565"/>
      <c r="EAQ56" s="566"/>
      <c r="EAR56" s="560"/>
      <c r="EAS56" s="561"/>
      <c r="EAT56" s="562"/>
      <c r="EAU56" s="563"/>
      <c r="EAV56" s="564"/>
      <c r="EAW56" s="565"/>
      <c r="EAX56" s="566"/>
      <c r="EAY56" s="560"/>
      <c r="EAZ56" s="561"/>
      <c r="EBA56" s="562"/>
      <c r="EBB56" s="563"/>
      <c r="EBC56" s="564"/>
      <c r="EBD56" s="565"/>
      <c r="EBE56" s="566"/>
      <c r="EBF56" s="560"/>
      <c r="EBG56" s="561"/>
      <c r="EBH56" s="562"/>
      <c r="EBI56" s="563"/>
      <c r="EBJ56" s="564"/>
      <c r="EBK56" s="565"/>
      <c r="EBL56" s="566"/>
      <c r="EBM56" s="560"/>
      <c r="EBN56" s="561"/>
      <c r="EBO56" s="562"/>
      <c r="EBP56" s="563"/>
      <c r="EBQ56" s="564"/>
      <c r="EBR56" s="565"/>
      <c r="EBS56" s="566"/>
      <c r="EBT56" s="560"/>
      <c r="EBU56" s="561"/>
      <c r="EBV56" s="562"/>
      <c r="EBW56" s="563"/>
      <c r="EBX56" s="564"/>
      <c r="EBY56" s="565"/>
      <c r="EBZ56" s="566"/>
      <c r="ECA56" s="560"/>
      <c r="ECB56" s="561"/>
      <c r="ECC56" s="562"/>
      <c r="ECD56" s="563"/>
      <c r="ECE56" s="564"/>
      <c r="ECF56" s="565"/>
      <c r="ECG56" s="566"/>
      <c r="ECH56" s="560"/>
      <c r="ECI56" s="561"/>
      <c r="ECJ56" s="562"/>
      <c r="ECK56" s="563"/>
      <c r="ECL56" s="564"/>
      <c r="ECM56" s="565"/>
      <c r="ECN56" s="566"/>
      <c r="ECO56" s="560"/>
      <c r="ECP56" s="561"/>
      <c r="ECQ56" s="562"/>
      <c r="ECR56" s="563"/>
      <c r="ECS56" s="564"/>
      <c r="ECT56" s="565"/>
      <c r="ECU56" s="566"/>
      <c r="ECV56" s="560"/>
      <c r="ECW56" s="561"/>
      <c r="ECX56" s="562"/>
      <c r="ECY56" s="563"/>
      <c r="ECZ56" s="564"/>
      <c r="EDA56" s="565"/>
      <c r="EDB56" s="566"/>
      <c r="EDC56" s="560"/>
      <c r="EDD56" s="561"/>
      <c r="EDE56" s="562"/>
      <c r="EDF56" s="563"/>
      <c r="EDG56" s="564"/>
      <c r="EDH56" s="565"/>
      <c r="EDI56" s="566"/>
      <c r="EDJ56" s="560"/>
      <c r="EDK56" s="561"/>
      <c r="EDL56" s="562"/>
      <c r="EDM56" s="563"/>
      <c r="EDN56" s="564"/>
      <c r="EDO56" s="565"/>
      <c r="EDP56" s="566"/>
      <c r="EDQ56" s="560"/>
      <c r="EDR56" s="561"/>
      <c r="EDS56" s="562"/>
      <c r="EDT56" s="563"/>
      <c r="EDU56" s="564"/>
      <c r="EDV56" s="565"/>
      <c r="EDW56" s="566"/>
      <c r="EDX56" s="560"/>
      <c r="EDY56" s="561"/>
      <c r="EDZ56" s="562"/>
      <c r="EEA56" s="563"/>
      <c r="EEB56" s="564"/>
      <c r="EEC56" s="565"/>
      <c r="EED56" s="566"/>
      <c r="EEE56" s="560"/>
      <c r="EEF56" s="561"/>
      <c r="EEG56" s="562"/>
      <c r="EEH56" s="563"/>
      <c r="EEI56" s="564"/>
      <c r="EEJ56" s="565"/>
      <c r="EEK56" s="566"/>
      <c r="EEL56" s="560"/>
      <c r="EEM56" s="561"/>
      <c r="EEN56" s="562"/>
      <c r="EEO56" s="563"/>
      <c r="EEP56" s="564"/>
      <c r="EEQ56" s="565"/>
      <c r="EER56" s="566"/>
      <c r="EES56" s="560"/>
      <c r="EET56" s="561"/>
      <c r="EEU56" s="562"/>
      <c r="EEV56" s="563"/>
      <c r="EEW56" s="564"/>
      <c r="EEX56" s="565"/>
      <c r="EEY56" s="566"/>
      <c r="EEZ56" s="560"/>
      <c r="EFA56" s="561"/>
      <c r="EFB56" s="562"/>
      <c r="EFC56" s="563"/>
      <c r="EFD56" s="564"/>
      <c r="EFE56" s="565"/>
      <c r="EFF56" s="566"/>
      <c r="EFG56" s="560"/>
      <c r="EFH56" s="561"/>
      <c r="EFI56" s="562"/>
      <c r="EFJ56" s="563"/>
      <c r="EFK56" s="564"/>
      <c r="EFL56" s="565"/>
      <c r="EFM56" s="566"/>
      <c r="EFN56" s="560"/>
      <c r="EFO56" s="561"/>
      <c r="EFP56" s="562"/>
      <c r="EFQ56" s="563"/>
      <c r="EFR56" s="564"/>
      <c r="EFS56" s="565"/>
      <c r="EFT56" s="566"/>
      <c r="EFU56" s="560"/>
      <c r="EFV56" s="561"/>
      <c r="EFW56" s="562"/>
      <c r="EFX56" s="563"/>
      <c r="EFY56" s="564"/>
      <c r="EFZ56" s="565"/>
      <c r="EGA56" s="566"/>
      <c r="EGB56" s="560"/>
      <c r="EGC56" s="561"/>
      <c r="EGD56" s="562"/>
      <c r="EGE56" s="563"/>
      <c r="EGF56" s="564"/>
      <c r="EGG56" s="565"/>
      <c r="EGH56" s="566"/>
      <c r="EGI56" s="560"/>
      <c r="EGJ56" s="561"/>
      <c r="EGK56" s="562"/>
      <c r="EGL56" s="563"/>
      <c r="EGM56" s="564"/>
      <c r="EGN56" s="565"/>
      <c r="EGO56" s="566"/>
      <c r="EGP56" s="560"/>
      <c r="EGQ56" s="561"/>
      <c r="EGR56" s="562"/>
      <c r="EGS56" s="563"/>
      <c r="EGT56" s="564"/>
      <c r="EGU56" s="565"/>
      <c r="EGV56" s="566"/>
      <c r="EGW56" s="560"/>
      <c r="EGX56" s="561"/>
      <c r="EGY56" s="562"/>
      <c r="EGZ56" s="563"/>
      <c r="EHA56" s="564"/>
      <c r="EHB56" s="565"/>
      <c r="EHC56" s="566"/>
      <c r="EHD56" s="560"/>
      <c r="EHE56" s="561"/>
      <c r="EHF56" s="562"/>
      <c r="EHG56" s="563"/>
      <c r="EHH56" s="564"/>
      <c r="EHI56" s="565"/>
      <c r="EHJ56" s="566"/>
      <c r="EHK56" s="560"/>
      <c r="EHL56" s="561"/>
      <c r="EHM56" s="562"/>
      <c r="EHN56" s="563"/>
      <c r="EHO56" s="564"/>
      <c r="EHP56" s="565"/>
      <c r="EHQ56" s="566"/>
      <c r="EHR56" s="560"/>
      <c r="EHS56" s="561"/>
      <c r="EHT56" s="562"/>
      <c r="EHU56" s="563"/>
      <c r="EHV56" s="564"/>
      <c r="EHW56" s="565"/>
      <c r="EHX56" s="566"/>
      <c r="EHY56" s="560"/>
      <c r="EHZ56" s="561"/>
      <c r="EIA56" s="562"/>
      <c r="EIB56" s="563"/>
      <c r="EIC56" s="564"/>
      <c r="EID56" s="565"/>
      <c r="EIE56" s="566"/>
      <c r="EIF56" s="560"/>
      <c r="EIG56" s="561"/>
      <c r="EIH56" s="562"/>
      <c r="EII56" s="563"/>
      <c r="EIJ56" s="564"/>
      <c r="EIK56" s="565"/>
      <c r="EIL56" s="566"/>
      <c r="EIM56" s="560"/>
      <c r="EIN56" s="561"/>
      <c r="EIO56" s="562"/>
      <c r="EIP56" s="563"/>
      <c r="EIQ56" s="564"/>
      <c r="EIR56" s="565"/>
      <c r="EIS56" s="566"/>
      <c r="EIT56" s="560"/>
      <c r="EIU56" s="561"/>
      <c r="EIV56" s="562"/>
      <c r="EIW56" s="563"/>
      <c r="EIX56" s="564"/>
      <c r="EIY56" s="565"/>
      <c r="EIZ56" s="566"/>
      <c r="EJA56" s="560"/>
      <c r="EJB56" s="561"/>
      <c r="EJC56" s="562"/>
      <c r="EJD56" s="563"/>
      <c r="EJE56" s="564"/>
      <c r="EJF56" s="565"/>
      <c r="EJG56" s="566"/>
      <c r="EJH56" s="560"/>
      <c r="EJI56" s="561"/>
      <c r="EJJ56" s="562"/>
      <c r="EJK56" s="563"/>
      <c r="EJL56" s="564"/>
      <c r="EJM56" s="565"/>
      <c r="EJN56" s="566"/>
      <c r="EJO56" s="560"/>
      <c r="EJP56" s="561"/>
      <c r="EJQ56" s="562"/>
      <c r="EJR56" s="563"/>
      <c r="EJS56" s="564"/>
      <c r="EJT56" s="565"/>
      <c r="EJU56" s="566"/>
      <c r="EJV56" s="560"/>
      <c r="EJW56" s="561"/>
      <c r="EJX56" s="562"/>
      <c r="EJY56" s="563"/>
      <c r="EJZ56" s="564"/>
      <c r="EKA56" s="565"/>
      <c r="EKB56" s="566"/>
      <c r="EKC56" s="560"/>
      <c r="EKD56" s="561"/>
      <c r="EKE56" s="562"/>
      <c r="EKF56" s="563"/>
      <c r="EKG56" s="564"/>
      <c r="EKH56" s="565"/>
      <c r="EKI56" s="566"/>
      <c r="EKJ56" s="560"/>
      <c r="EKK56" s="561"/>
      <c r="EKL56" s="562"/>
      <c r="EKM56" s="563"/>
      <c r="EKN56" s="564"/>
      <c r="EKO56" s="565"/>
      <c r="EKP56" s="566"/>
      <c r="EKQ56" s="560"/>
      <c r="EKR56" s="561"/>
      <c r="EKS56" s="562"/>
      <c r="EKT56" s="563"/>
      <c r="EKU56" s="564"/>
      <c r="EKV56" s="565"/>
      <c r="EKW56" s="566"/>
      <c r="EKX56" s="560"/>
      <c r="EKY56" s="561"/>
      <c r="EKZ56" s="562"/>
      <c r="ELA56" s="563"/>
      <c r="ELB56" s="564"/>
      <c r="ELC56" s="565"/>
      <c r="ELD56" s="566"/>
      <c r="ELE56" s="560"/>
      <c r="ELF56" s="561"/>
      <c r="ELG56" s="562"/>
      <c r="ELH56" s="563"/>
      <c r="ELI56" s="564"/>
      <c r="ELJ56" s="565"/>
      <c r="ELK56" s="566"/>
      <c r="ELL56" s="560"/>
      <c r="ELM56" s="561"/>
      <c r="ELN56" s="562"/>
      <c r="ELO56" s="563"/>
      <c r="ELP56" s="564"/>
      <c r="ELQ56" s="565"/>
      <c r="ELR56" s="566"/>
      <c r="ELS56" s="560"/>
      <c r="ELT56" s="561"/>
      <c r="ELU56" s="562"/>
      <c r="ELV56" s="563"/>
      <c r="ELW56" s="564"/>
      <c r="ELX56" s="565"/>
      <c r="ELY56" s="566"/>
      <c r="ELZ56" s="560"/>
      <c r="EMA56" s="561"/>
      <c r="EMB56" s="562"/>
      <c r="EMC56" s="563"/>
      <c r="EMD56" s="564"/>
      <c r="EME56" s="565"/>
      <c r="EMF56" s="566"/>
      <c r="EMG56" s="560"/>
      <c r="EMH56" s="561"/>
      <c r="EMI56" s="562"/>
      <c r="EMJ56" s="563"/>
      <c r="EMK56" s="564"/>
      <c r="EML56" s="565"/>
      <c r="EMM56" s="566"/>
      <c r="EMN56" s="560"/>
      <c r="EMO56" s="561"/>
      <c r="EMP56" s="562"/>
      <c r="EMQ56" s="563"/>
      <c r="EMR56" s="564"/>
      <c r="EMS56" s="565"/>
      <c r="EMT56" s="566"/>
      <c r="EMU56" s="560"/>
      <c r="EMV56" s="561"/>
      <c r="EMW56" s="562"/>
      <c r="EMX56" s="563"/>
      <c r="EMY56" s="564"/>
      <c r="EMZ56" s="565"/>
      <c r="ENA56" s="566"/>
      <c r="ENB56" s="560"/>
      <c r="ENC56" s="561"/>
      <c r="END56" s="562"/>
      <c r="ENE56" s="563"/>
      <c r="ENF56" s="564"/>
      <c r="ENG56" s="565"/>
      <c r="ENH56" s="566"/>
      <c r="ENI56" s="560"/>
      <c r="ENJ56" s="561"/>
      <c r="ENK56" s="562"/>
      <c r="ENL56" s="563"/>
      <c r="ENM56" s="564"/>
      <c r="ENN56" s="565"/>
      <c r="ENO56" s="566"/>
      <c r="ENP56" s="560"/>
      <c r="ENQ56" s="561"/>
      <c r="ENR56" s="562"/>
      <c r="ENS56" s="563"/>
      <c r="ENT56" s="564"/>
      <c r="ENU56" s="565"/>
      <c r="ENV56" s="566"/>
      <c r="ENW56" s="560"/>
      <c r="ENX56" s="561"/>
      <c r="ENY56" s="562"/>
      <c r="ENZ56" s="563"/>
      <c r="EOA56" s="564"/>
      <c r="EOB56" s="565"/>
      <c r="EOC56" s="566"/>
      <c r="EOD56" s="560"/>
      <c r="EOE56" s="561"/>
      <c r="EOF56" s="562"/>
      <c r="EOG56" s="563"/>
      <c r="EOH56" s="564"/>
      <c r="EOI56" s="565"/>
      <c r="EOJ56" s="566"/>
      <c r="EOK56" s="560"/>
      <c r="EOL56" s="561"/>
      <c r="EOM56" s="562"/>
      <c r="EON56" s="563"/>
      <c r="EOO56" s="564"/>
      <c r="EOP56" s="565"/>
      <c r="EOQ56" s="566"/>
      <c r="EOR56" s="560"/>
      <c r="EOS56" s="561"/>
      <c r="EOT56" s="562"/>
      <c r="EOU56" s="563"/>
      <c r="EOV56" s="564"/>
      <c r="EOW56" s="565"/>
      <c r="EOX56" s="566"/>
      <c r="EOY56" s="560"/>
      <c r="EOZ56" s="561"/>
      <c r="EPA56" s="562"/>
      <c r="EPB56" s="563"/>
      <c r="EPC56" s="564"/>
      <c r="EPD56" s="565"/>
      <c r="EPE56" s="566"/>
      <c r="EPF56" s="560"/>
      <c r="EPG56" s="561"/>
      <c r="EPH56" s="562"/>
      <c r="EPI56" s="563"/>
      <c r="EPJ56" s="564"/>
      <c r="EPK56" s="565"/>
      <c r="EPL56" s="566"/>
      <c r="EPM56" s="560"/>
      <c r="EPN56" s="561"/>
      <c r="EPO56" s="562"/>
      <c r="EPP56" s="563"/>
      <c r="EPQ56" s="564"/>
      <c r="EPR56" s="565"/>
      <c r="EPS56" s="566"/>
      <c r="EPT56" s="560"/>
      <c r="EPU56" s="561"/>
      <c r="EPV56" s="562"/>
      <c r="EPW56" s="563"/>
      <c r="EPX56" s="564"/>
      <c r="EPY56" s="565"/>
      <c r="EPZ56" s="566"/>
      <c r="EQA56" s="560"/>
      <c r="EQB56" s="561"/>
      <c r="EQC56" s="562"/>
      <c r="EQD56" s="563"/>
      <c r="EQE56" s="564"/>
      <c r="EQF56" s="565"/>
      <c r="EQG56" s="566"/>
      <c r="EQH56" s="560"/>
      <c r="EQI56" s="561"/>
      <c r="EQJ56" s="562"/>
      <c r="EQK56" s="563"/>
      <c r="EQL56" s="564"/>
      <c r="EQM56" s="565"/>
      <c r="EQN56" s="566"/>
      <c r="EQO56" s="560"/>
      <c r="EQP56" s="561"/>
      <c r="EQQ56" s="562"/>
      <c r="EQR56" s="563"/>
      <c r="EQS56" s="564"/>
      <c r="EQT56" s="565"/>
      <c r="EQU56" s="566"/>
      <c r="EQV56" s="560"/>
      <c r="EQW56" s="561"/>
      <c r="EQX56" s="562"/>
      <c r="EQY56" s="563"/>
      <c r="EQZ56" s="564"/>
      <c r="ERA56" s="565"/>
      <c r="ERB56" s="566"/>
      <c r="ERC56" s="560"/>
      <c r="ERD56" s="561"/>
      <c r="ERE56" s="562"/>
      <c r="ERF56" s="563"/>
      <c r="ERG56" s="564"/>
      <c r="ERH56" s="565"/>
      <c r="ERI56" s="566"/>
      <c r="ERJ56" s="560"/>
      <c r="ERK56" s="561"/>
      <c r="ERL56" s="562"/>
      <c r="ERM56" s="563"/>
      <c r="ERN56" s="564"/>
      <c r="ERO56" s="565"/>
      <c r="ERP56" s="566"/>
      <c r="ERQ56" s="560"/>
      <c r="ERR56" s="561"/>
      <c r="ERS56" s="562"/>
      <c r="ERT56" s="563"/>
      <c r="ERU56" s="564"/>
      <c r="ERV56" s="565"/>
      <c r="ERW56" s="566"/>
      <c r="ERX56" s="560"/>
      <c r="ERY56" s="561"/>
      <c r="ERZ56" s="562"/>
      <c r="ESA56" s="563"/>
      <c r="ESB56" s="564"/>
      <c r="ESC56" s="565"/>
      <c r="ESD56" s="566"/>
      <c r="ESE56" s="560"/>
      <c r="ESF56" s="561"/>
      <c r="ESG56" s="562"/>
      <c r="ESH56" s="563"/>
      <c r="ESI56" s="564"/>
      <c r="ESJ56" s="565"/>
      <c r="ESK56" s="566"/>
      <c r="ESL56" s="560"/>
      <c r="ESM56" s="561"/>
      <c r="ESN56" s="562"/>
      <c r="ESO56" s="563"/>
      <c r="ESP56" s="564"/>
      <c r="ESQ56" s="565"/>
      <c r="ESR56" s="566"/>
      <c r="ESS56" s="560"/>
      <c r="EST56" s="561"/>
      <c r="ESU56" s="562"/>
      <c r="ESV56" s="563"/>
      <c r="ESW56" s="564"/>
      <c r="ESX56" s="565"/>
      <c r="ESY56" s="566"/>
      <c r="ESZ56" s="560"/>
      <c r="ETA56" s="561"/>
      <c r="ETB56" s="562"/>
      <c r="ETC56" s="563"/>
      <c r="ETD56" s="564"/>
      <c r="ETE56" s="565"/>
      <c r="ETF56" s="566"/>
      <c r="ETG56" s="560"/>
      <c r="ETH56" s="561"/>
      <c r="ETI56" s="562"/>
      <c r="ETJ56" s="563"/>
      <c r="ETK56" s="564"/>
      <c r="ETL56" s="565"/>
      <c r="ETM56" s="566"/>
      <c r="ETN56" s="560"/>
      <c r="ETO56" s="561"/>
      <c r="ETP56" s="562"/>
      <c r="ETQ56" s="563"/>
      <c r="ETR56" s="564"/>
      <c r="ETS56" s="565"/>
      <c r="ETT56" s="566"/>
      <c r="ETU56" s="560"/>
      <c r="ETV56" s="561"/>
      <c r="ETW56" s="562"/>
      <c r="ETX56" s="563"/>
      <c r="ETY56" s="564"/>
      <c r="ETZ56" s="565"/>
      <c r="EUA56" s="566"/>
      <c r="EUB56" s="560"/>
      <c r="EUC56" s="561"/>
      <c r="EUD56" s="562"/>
      <c r="EUE56" s="563"/>
      <c r="EUF56" s="564"/>
      <c r="EUG56" s="565"/>
      <c r="EUH56" s="566"/>
      <c r="EUI56" s="560"/>
      <c r="EUJ56" s="561"/>
      <c r="EUK56" s="562"/>
      <c r="EUL56" s="563"/>
      <c r="EUM56" s="564"/>
      <c r="EUN56" s="565"/>
      <c r="EUO56" s="566"/>
      <c r="EUP56" s="560"/>
      <c r="EUQ56" s="561"/>
      <c r="EUR56" s="562"/>
      <c r="EUS56" s="563"/>
      <c r="EUT56" s="564"/>
      <c r="EUU56" s="565"/>
      <c r="EUV56" s="566"/>
      <c r="EUW56" s="560"/>
      <c r="EUX56" s="561"/>
      <c r="EUY56" s="562"/>
      <c r="EUZ56" s="563"/>
      <c r="EVA56" s="564"/>
      <c r="EVB56" s="565"/>
      <c r="EVC56" s="566"/>
      <c r="EVD56" s="560"/>
      <c r="EVE56" s="561"/>
      <c r="EVF56" s="562"/>
      <c r="EVG56" s="563"/>
      <c r="EVH56" s="564"/>
      <c r="EVI56" s="565"/>
      <c r="EVJ56" s="566"/>
      <c r="EVK56" s="560"/>
      <c r="EVL56" s="561"/>
      <c r="EVM56" s="562"/>
      <c r="EVN56" s="563"/>
      <c r="EVO56" s="564"/>
      <c r="EVP56" s="565"/>
      <c r="EVQ56" s="566"/>
      <c r="EVR56" s="560"/>
      <c r="EVS56" s="561"/>
      <c r="EVT56" s="562"/>
      <c r="EVU56" s="563"/>
      <c r="EVV56" s="564"/>
      <c r="EVW56" s="565"/>
      <c r="EVX56" s="566"/>
      <c r="EVY56" s="560"/>
      <c r="EVZ56" s="561"/>
      <c r="EWA56" s="562"/>
      <c r="EWB56" s="563"/>
      <c r="EWC56" s="564"/>
      <c r="EWD56" s="565"/>
      <c r="EWE56" s="566"/>
      <c r="EWF56" s="560"/>
      <c r="EWG56" s="561"/>
      <c r="EWH56" s="562"/>
      <c r="EWI56" s="563"/>
      <c r="EWJ56" s="564"/>
      <c r="EWK56" s="565"/>
      <c r="EWL56" s="566"/>
      <c r="EWM56" s="560"/>
      <c r="EWN56" s="561"/>
      <c r="EWO56" s="562"/>
      <c r="EWP56" s="563"/>
      <c r="EWQ56" s="564"/>
      <c r="EWR56" s="565"/>
      <c r="EWS56" s="566"/>
      <c r="EWT56" s="560"/>
      <c r="EWU56" s="561"/>
      <c r="EWV56" s="562"/>
      <c r="EWW56" s="563"/>
      <c r="EWX56" s="564"/>
      <c r="EWY56" s="565"/>
      <c r="EWZ56" s="566"/>
      <c r="EXA56" s="560"/>
      <c r="EXB56" s="561"/>
      <c r="EXC56" s="562"/>
      <c r="EXD56" s="563"/>
      <c r="EXE56" s="564"/>
      <c r="EXF56" s="565"/>
      <c r="EXG56" s="566"/>
      <c r="EXH56" s="560"/>
      <c r="EXI56" s="561"/>
      <c r="EXJ56" s="562"/>
      <c r="EXK56" s="563"/>
      <c r="EXL56" s="564"/>
      <c r="EXM56" s="565"/>
      <c r="EXN56" s="566"/>
      <c r="EXO56" s="560"/>
      <c r="EXP56" s="561"/>
      <c r="EXQ56" s="562"/>
      <c r="EXR56" s="563"/>
      <c r="EXS56" s="564"/>
      <c r="EXT56" s="565"/>
      <c r="EXU56" s="566"/>
      <c r="EXV56" s="560"/>
      <c r="EXW56" s="561"/>
      <c r="EXX56" s="562"/>
      <c r="EXY56" s="563"/>
      <c r="EXZ56" s="564"/>
      <c r="EYA56" s="565"/>
      <c r="EYB56" s="566"/>
      <c r="EYC56" s="560"/>
      <c r="EYD56" s="561"/>
      <c r="EYE56" s="562"/>
      <c r="EYF56" s="563"/>
      <c r="EYG56" s="564"/>
      <c r="EYH56" s="565"/>
      <c r="EYI56" s="566"/>
      <c r="EYJ56" s="560"/>
      <c r="EYK56" s="561"/>
      <c r="EYL56" s="562"/>
      <c r="EYM56" s="563"/>
      <c r="EYN56" s="564"/>
      <c r="EYO56" s="565"/>
      <c r="EYP56" s="566"/>
      <c r="EYQ56" s="560"/>
      <c r="EYR56" s="561"/>
      <c r="EYS56" s="562"/>
      <c r="EYT56" s="563"/>
      <c r="EYU56" s="564"/>
      <c r="EYV56" s="565"/>
      <c r="EYW56" s="566"/>
      <c r="EYX56" s="560"/>
      <c r="EYY56" s="561"/>
      <c r="EYZ56" s="562"/>
      <c r="EZA56" s="563"/>
      <c r="EZB56" s="564"/>
      <c r="EZC56" s="565"/>
      <c r="EZD56" s="566"/>
      <c r="EZE56" s="560"/>
      <c r="EZF56" s="561"/>
      <c r="EZG56" s="562"/>
      <c r="EZH56" s="563"/>
      <c r="EZI56" s="564"/>
      <c r="EZJ56" s="565"/>
      <c r="EZK56" s="566"/>
      <c r="EZL56" s="560"/>
      <c r="EZM56" s="561"/>
      <c r="EZN56" s="562"/>
      <c r="EZO56" s="563"/>
      <c r="EZP56" s="564"/>
      <c r="EZQ56" s="565"/>
      <c r="EZR56" s="566"/>
      <c r="EZS56" s="560"/>
      <c r="EZT56" s="561"/>
      <c r="EZU56" s="562"/>
      <c r="EZV56" s="563"/>
      <c r="EZW56" s="564"/>
      <c r="EZX56" s="565"/>
      <c r="EZY56" s="566"/>
      <c r="EZZ56" s="560"/>
      <c r="FAA56" s="561"/>
      <c r="FAB56" s="562"/>
      <c r="FAC56" s="563"/>
      <c r="FAD56" s="564"/>
      <c r="FAE56" s="565"/>
      <c r="FAF56" s="566"/>
      <c r="FAG56" s="560"/>
      <c r="FAH56" s="561"/>
      <c r="FAI56" s="562"/>
      <c r="FAJ56" s="563"/>
      <c r="FAK56" s="564"/>
      <c r="FAL56" s="565"/>
      <c r="FAM56" s="566"/>
      <c r="FAN56" s="560"/>
      <c r="FAO56" s="561"/>
      <c r="FAP56" s="562"/>
      <c r="FAQ56" s="563"/>
      <c r="FAR56" s="564"/>
      <c r="FAS56" s="565"/>
      <c r="FAT56" s="566"/>
      <c r="FAU56" s="560"/>
      <c r="FAV56" s="561"/>
      <c r="FAW56" s="562"/>
      <c r="FAX56" s="563"/>
      <c r="FAY56" s="564"/>
      <c r="FAZ56" s="565"/>
      <c r="FBA56" s="566"/>
      <c r="FBB56" s="560"/>
      <c r="FBC56" s="561"/>
      <c r="FBD56" s="562"/>
      <c r="FBE56" s="563"/>
      <c r="FBF56" s="564"/>
      <c r="FBG56" s="565"/>
      <c r="FBH56" s="566"/>
      <c r="FBI56" s="560"/>
      <c r="FBJ56" s="561"/>
      <c r="FBK56" s="562"/>
      <c r="FBL56" s="563"/>
      <c r="FBM56" s="564"/>
      <c r="FBN56" s="565"/>
      <c r="FBO56" s="566"/>
      <c r="FBP56" s="560"/>
      <c r="FBQ56" s="561"/>
      <c r="FBR56" s="562"/>
      <c r="FBS56" s="563"/>
      <c r="FBT56" s="564"/>
      <c r="FBU56" s="565"/>
      <c r="FBV56" s="566"/>
      <c r="FBW56" s="560"/>
      <c r="FBX56" s="561"/>
      <c r="FBY56" s="562"/>
      <c r="FBZ56" s="563"/>
      <c r="FCA56" s="564"/>
      <c r="FCB56" s="565"/>
      <c r="FCC56" s="566"/>
      <c r="FCD56" s="560"/>
      <c r="FCE56" s="561"/>
      <c r="FCF56" s="562"/>
      <c r="FCG56" s="563"/>
      <c r="FCH56" s="564"/>
      <c r="FCI56" s="565"/>
      <c r="FCJ56" s="566"/>
      <c r="FCK56" s="560"/>
      <c r="FCL56" s="561"/>
      <c r="FCM56" s="562"/>
      <c r="FCN56" s="563"/>
      <c r="FCO56" s="564"/>
      <c r="FCP56" s="565"/>
      <c r="FCQ56" s="566"/>
      <c r="FCR56" s="560"/>
      <c r="FCS56" s="561"/>
      <c r="FCT56" s="562"/>
      <c r="FCU56" s="563"/>
      <c r="FCV56" s="564"/>
      <c r="FCW56" s="565"/>
      <c r="FCX56" s="566"/>
      <c r="FCY56" s="560"/>
      <c r="FCZ56" s="561"/>
      <c r="FDA56" s="562"/>
      <c r="FDB56" s="563"/>
      <c r="FDC56" s="564"/>
      <c r="FDD56" s="565"/>
      <c r="FDE56" s="566"/>
      <c r="FDF56" s="560"/>
      <c r="FDG56" s="561"/>
      <c r="FDH56" s="562"/>
      <c r="FDI56" s="563"/>
      <c r="FDJ56" s="564"/>
      <c r="FDK56" s="565"/>
      <c r="FDL56" s="566"/>
      <c r="FDM56" s="560"/>
      <c r="FDN56" s="561"/>
      <c r="FDO56" s="562"/>
      <c r="FDP56" s="563"/>
      <c r="FDQ56" s="564"/>
      <c r="FDR56" s="565"/>
      <c r="FDS56" s="566"/>
      <c r="FDT56" s="560"/>
      <c r="FDU56" s="561"/>
      <c r="FDV56" s="562"/>
      <c r="FDW56" s="563"/>
      <c r="FDX56" s="564"/>
      <c r="FDY56" s="565"/>
      <c r="FDZ56" s="566"/>
      <c r="FEA56" s="560"/>
      <c r="FEB56" s="561"/>
      <c r="FEC56" s="562"/>
      <c r="FED56" s="563"/>
      <c r="FEE56" s="564"/>
      <c r="FEF56" s="565"/>
      <c r="FEG56" s="566"/>
      <c r="FEH56" s="560"/>
      <c r="FEI56" s="561"/>
      <c r="FEJ56" s="562"/>
      <c r="FEK56" s="563"/>
      <c r="FEL56" s="564"/>
      <c r="FEM56" s="565"/>
      <c r="FEN56" s="566"/>
      <c r="FEO56" s="560"/>
      <c r="FEP56" s="561"/>
      <c r="FEQ56" s="562"/>
      <c r="FER56" s="563"/>
      <c r="FES56" s="564"/>
      <c r="FET56" s="565"/>
      <c r="FEU56" s="566"/>
      <c r="FEV56" s="560"/>
      <c r="FEW56" s="561"/>
      <c r="FEX56" s="562"/>
      <c r="FEY56" s="563"/>
      <c r="FEZ56" s="564"/>
      <c r="FFA56" s="565"/>
      <c r="FFB56" s="566"/>
      <c r="FFC56" s="560"/>
      <c r="FFD56" s="561"/>
      <c r="FFE56" s="562"/>
      <c r="FFF56" s="563"/>
      <c r="FFG56" s="564"/>
      <c r="FFH56" s="565"/>
      <c r="FFI56" s="566"/>
      <c r="FFJ56" s="560"/>
      <c r="FFK56" s="561"/>
      <c r="FFL56" s="562"/>
      <c r="FFM56" s="563"/>
      <c r="FFN56" s="564"/>
      <c r="FFO56" s="565"/>
      <c r="FFP56" s="566"/>
      <c r="FFQ56" s="560"/>
      <c r="FFR56" s="561"/>
      <c r="FFS56" s="562"/>
      <c r="FFT56" s="563"/>
      <c r="FFU56" s="564"/>
      <c r="FFV56" s="565"/>
      <c r="FFW56" s="566"/>
      <c r="FFX56" s="560"/>
      <c r="FFY56" s="561"/>
      <c r="FFZ56" s="562"/>
      <c r="FGA56" s="563"/>
      <c r="FGB56" s="564"/>
      <c r="FGC56" s="565"/>
      <c r="FGD56" s="566"/>
      <c r="FGE56" s="560"/>
      <c r="FGF56" s="561"/>
      <c r="FGG56" s="562"/>
      <c r="FGH56" s="563"/>
      <c r="FGI56" s="564"/>
      <c r="FGJ56" s="565"/>
      <c r="FGK56" s="566"/>
      <c r="FGL56" s="560"/>
      <c r="FGM56" s="561"/>
      <c r="FGN56" s="562"/>
      <c r="FGO56" s="563"/>
      <c r="FGP56" s="564"/>
      <c r="FGQ56" s="565"/>
      <c r="FGR56" s="566"/>
      <c r="FGS56" s="560"/>
      <c r="FGT56" s="561"/>
      <c r="FGU56" s="562"/>
      <c r="FGV56" s="563"/>
      <c r="FGW56" s="564"/>
      <c r="FGX56" s="565"/>
      <c r="FGY56" s="566"/>
      <c r="FGZ56" s="560"/>
      <c r="FHA56" s="561"/>
      <c r="FHB56" s="562"/>
      <c r="FHC56" s="563"/>
      <c r="FHD56" s="564"/>
      <c r="FHE56" s="565"/>
      <c r="FHF56" s="566"/>
      <c r="FHG56" s="560"/>
      <c r="FHH56" s="561"/>
      <c r="FHI56" s="562"/>
      <c r="FHJ56" s="563"/>
      <c r="FHK56" s="564"/>
      <c r="FHL56" s="565"/>
      <c r="FHM56" s="566"/>
      <c r="FHN56" s="560"/>
      <c r="FHO56" s="561"/>
      <c r="FHP56" s="562"/>
      <c r="FHQ56" s="563"/>
      <c r="FHR56" s="564"/>
      <c r="FHS56" s="565"/>
      <c r="FHT56" s="566"/>
      <c r="FHU56" s="560"/>
      <c r="FHV56" s="561"/>
      <c r="FHW56" s="562"/>
      <c r="FHX56" s="563"/>
      <c r="FHY56" s="564"/>
      <c r="FHZ56" s="565"/>
      <c r="FIA56" s="566"/>
      <c r="FIB56" s="560"/>
      <c r="FIC56" s="561"/>
      <c r="FID56" s="562"/>
      <c r="FIE56" s="563"/>
      <c r="FIF56" s="564"/>
      <c r="FIG56" s="565"/>
      <c r="FIH56" s="566"/>
      <c r="FII56" s="560"/>
      <c r="FIJ56" s="561"/>
      <c r="FIK56" s="562"/>
      <c r="FIL56" s="563"/>
      <c r="FIM56" s="564"/>
      <c r="FIN56" s="565"/>
      <c r="FIO56" s="566"/>
      <c r="FIP56" s="560"/>
      <c r="FIQ56" s="561"/>
      <c r="FIR56" s="562"/>
      <c r="FIS56" s="563"/>
      <c r="FIT56" s="564"/>
      <c r="FIU56" s="565"/>
      <c r="FIV56" s="566"/>
      <c r="FIW56" s="560"/>
      <c r="FIX56" s="561"/>
      <c r="FIY56" s="562"/>
      <c r="FIZ56" s="563"/>
      <c r="FJA56" s="564"/>
      <c r="FJB56" s="565"/>
      <c r="FJC56" s="566"/>
      <c r="FJD56" s="560"/>
      <c r="FJE56" s="561"/>
      <c r="FJF56" s="562"/>
      <c r="FJG56" s="563"/>
      <c r="FJH56" s="564"/>
      <c r="FJI56" s="565"/>
      <c r="FJJ56" s="566"/>
      <c r="FJK56" s="560"/>
      <c r="FJL56" s="561"/>
      <c r="FJM56" s="562"/>
      <c r="FJN56" s="563"/>
      <c r="FJO56" s="564"/>
      <c r="FJP56" s="565"/>
      <c r="FJQ56" s="566"/>
      <c r="FJR56" s="560"/>
      <c r="FJS56" s="561"/>
      <c r="FJT56" s="562"/>
      <c r="FJU56" s="563"/>
      <c r="FJV56" s="564"/>
      <c r="FJW56" s="565"/>
      <c r="FJX56" s="566"/>
      <c r="FJY56" s="560"/>
      <c r="FJZ56" s="561"/>
      <c r="FKA56" s="562"/>
      <c r="FKB56" s="563"/>
      <c r="FKC56" s="564"/>
      <c r="FKD56" s="565"/>
      <c r="FKE56" s="566"/>
      <c r="FKF56" s="560"/>
      <c r="FKG56" s="561"/>
      <c r="FKH56" s="562"/>
      <c r="FKI56" s="563"/>
      <c r="FKJ56" s="564"/>
      <c r="FKK56" s="565"/>
      <c r="FKL56" s="566"/>
      <c r="FKM56" s="560"/>
      <c r="FKN56" s="561"/>
      <c r="FKO56" s="562"/>
      <c r="FKP56" s="563"/>
      <c r="FKQ56" s="564"/>
      <c r="FKR56" s="565"/>
      <c r="FKS56" s="566"/>
      <c r="FKT56" s="560"/>
      <c r="FKU56" s="561"/>
      <c r="FKV56" s="562"/>
      <c r="FKW56" s="563"/>
      <c r="FKX56" s="564"/>
      <c r="FKY56" s="565"/>
      <c r="FKZ56" s="566"/>
      <c r="FLA56" s="560"/>
      <c r="FLB56" s="561"/>
      <c r="FLC56" s="562"/>
      <c r="FLD56" s="563"/>
      <c r="FLE56" s="564"/>
      <c r="FLF56" s="565"/>
      <c r="FLG56" s="566"/>
      <c r="FLH56" s="560"/>
      <c r="FLI56" s="561"/>
      <c r="FLJ56" s="562"/>
      <c r="FLK56" s="563"/>
      <c r="FLL56" s="564"/>
      <c r="FLM56" s="565"/>
      <c r="FLN56" s="566"/>
      <c r="FLO56" s="560"/>
      <c r="FLP56" s="561"/>
      <c r="FLQ56" s="562"/>
      <c r="FLR56" s="563"/>
      <c r="FLS56" s="564"/>
      <c r="FLT56" s="565"/>
      <c r="FLU56" s="566"/>
      <c r="FLV56" s="560"/>
      <c r="FLW56" s="561"/>
      <c r="FLX56" s="562"/>
      <c r="FLY56" s="563"/>
      <c r="FLZ56" s="564"/>
      <c r="FMA56" s="565"/>
      <c r="FMB56" s="566"/>
      <c r="FMC56" s="560"/>
      <c r="FMD56" s="561"/>
      <c r="FME56" s="562"/>
      <c r="FMF56" s="563"/>
      <c r="FMG56" s="564"/>
      <c r="FMH56" s="565"/>
      <c r="FMI56" s="566"/>
      <c r="FMJ56" s="560"/>
      <c r="FMK56" s="561"/>
      <c r="FML56" s="562"/>
      <c r="FMM56" s="563"/>
      <c r="FMN56" s="564"/>
      <c r="FMO56" s="565"/>
      <c r="FMP56" s="566"/>
      <c r="FMQ56" s="560"/>
      <c r="FMR56" s="561"/>
      <c r="FMS56" s="562"/>
      <c r="FMT56" s="563"/>
      <c r="FMU56" s="564"/>
      <c r="FMV56" s="565"/>
      <c r="FMW56" s="566"/>
      <c r="FMX56" s="560"/>
      <c r="FMY56" s="561"/>
      <c r="FMZ56" s="562"/>
      <c r="FNA56" s="563"/>
      <c r="FNB56" s="564"/>
      <c r="FNC56" s="565"/>
      <c r="FND56" s="566"/>
      <c r="FNE56" s="560"/>
      <c r="FNF56" s="561"/>
      <c r="FNG56" s="562"/>
      <c r="FNH56" s="563"/>
      <c r="FNI56" s="564"/>
      <c r="FNJ56" s="565"/>
      <c r="FNK56" s="566"/>
      <c r="FNL56" s="560"/>
      <c r="FNM56" s="561"/>
      <c r="FNN56" s="562"/>
      <c r="FNO56" s="563"/>
      <c r="FNP56" s="564"/>
      <c r="FNQ56" s="565"/>
      <c r="FNR56" s="566"/>
      <c r="FNS56" s="560"/>
      <c r="FNT56" s="561"/>
      <c r="FNU56" s="562"/>
      <c r="FNV56" s="563"/>
      <c r="FNW56" s="564"/>
      <c r="FNX56" s="565"/>
      <c r="FNY56" s="566"/>
      <c r="FNZ56" s="560"/>
      <c r="FOA56" s="561"/>
      <c r="FOB56" s="562"/>
      <c r="FOC56" s="563"/>
      <c r="FOD56" s="564"/>
      <c r="FOE56" s="565"/>
      <c r="FOF56" s="566"/>
      <c r="FOG56" s="560"/>
      <c r="FOH56" s="561"/>
      <c r="FOI56" s="562"/>
      <c r="FOJ56" s="563"/>
      <c r="FOK56" s="564"/>
      <c r="FOL56" s="565"/>
      <c r="FOM56" s="566"/>
      <c r="FON56" s="560"/>
      <c r="FOO56" s="561"/>
      <c r="FOP56" s="562"/>
      <c r="FOQ56" s="563"/>
      <c r="FOR56" s="564"/>
      <c r="FOS56" s="565"/>
      <c r="FOT56" s="566"/>
      <c r="FOU56" s="560"/>
      <c r="FOV56" s="561"/>
      <c r="FOW56" s="562"/>
      <c r="FOX56" s="563"/>
      <c r="FOY56" s="564"/>
      <c r="FOZ56" s="565"/>
      <c r="FPA56" s="566"/>
      <c r="FPB56" s="560"/>
      <c r="FPC56" s="561"/>
      <c r="FPD56" s="562"/>
      <c r="FPE56" s="563"/>
      <c r="FPF56" s="564"/>
      <c r="FPG56" s="565"/>
      <c r="FPH56" s="566"/>
      <c r="FPI56" s="560"/>
      <c r="FPJ56" s="561"/>
      <c r="FPK56" s="562"/>
      <c r="FPL56" s="563"/>
      <c r="FPM56" s="564"/>
      <c r="FPN56" s="565"/>
      <c r="FPO56" s="566"/>
      <c r="FPP56" s="560"/>
      <c r="FPQ56" s="561"/>
      <c r="FPR56" s="562"/>
      <c r="FPS56" s="563"/>
      <c r="FPT56" s="564"/>
      <c r="FPU56" s="565"/>
      <c r="FPV56" s="566"/>
      <c r="FPW56" s="560"/>
      <c r="FPX56" s="561"/>
      <c r="FPY56" s="562"/>
      <c r="FPZ56" s="563"/>
      <c r="FQA56" s="564"/>
      <c r="FQB56" s="565"/>
      <c r="FQC56" s="566"/>
      <c r="FQD56" s="560"/>
      <c r="FQE56" s="561"/>
      <c r="FQF56" s="562"/>
      <c r="FQG56" s="563"/>
      <c r="FQH56" s="564"/>
      <c r="FQI56" s="565"/>
      <c r="FQJ56" s="566"/>
      <c r="FQK56" s="560"/>
      <c r="FQL56" s="561"/>
      <c r="FQM56" s="562"/>
      <c r="FQN56" s="563"/>
      <c r="FQO56" s="564"/>
      <c r="FQP56" s="565"/>
      <c r="FQQ56" s="566"/>
      <c r="FQR56" s="560"/>
      <c r="FQS56" s="561"/>
      <c r="FQT56" s="562"/>
      <c r="FQU56" s="563"/>
      <c r="FQV56" s="564"/>
      <c r="FQW56" s="565"/>
      <c r="FQX56" s="566"/>
      <c r="FQY56" s="560"/>
      <c r="FQZ56" s="561"/>
      <c r="FRA56" s="562"/>
      <c r="FRB56" s="563"/>
      <c r="FRC56" s="564"/>
      <c r="FRD56" s="565"/>
      <c r="FRE56" s="566"/>
      <c r="FRF56" s="560"/>
      <c r="FRG56" s="561"/>
      <c r="FRH56" s="562"/>
      <c r="FRI56" s="563"/>
      <c r="FRJ56" s="564"/>
      <c r="FRK56" s="565"/>
      <c r="FRL56" s="566"/>
      <c r="FRM56" s="560"/>
      <c r="FRN56" s="561"/>
      <c r="FRO56" s="562"/>
      <c r="FRP56" s="563"/>
      <c r="FRQ56" s="564"/>
      <c r="FRR56" s="565"/>
      <c r="FRS56" s="566"/>
      <c r="FRT56" s="560"/>
      <c r="FRU56" s="561"/>
      <c r="FRV56" s="562"/>
      <c r="FRW56" s="563"/>
      <c r="FRX56" s="564"/>
      <c r="FRY56" s="565"/>
      <c r="FRZ56" s="566"/>
      <c r="FSA56" s="560"/>
      <c r="FSB56" s="561"/>
      <c r="FSC56" s="562"/>
      <c r="FSD56" s="563"/>
      <c r="FSE56" s="564"/>
      <c r="FSF56" s="565"/>
      <c r="FSG56" s="566"/>
      <c r="FSH56" s="560"/>
      <c r="FSI56" s="561"/>
      <c r="FSJ56" s="562"/>
      <c r="FSK56" s="563"/>
      <c r="FSL56" s="564"/>
      <c r="FSM56" s="565"/>
      <c r="FSN56" s="566"/>
      <c r="FSO56" s="560"/>
      <c r="FSP56" s="561"/>
      <c r="FSQ56" s="562"/>
      <c r="FSR56" s="563"/>
      <c r="FSS56" s="564"/>
      <c r="FST56" s="565"/>
      <c r="FSU56" s="566"/>
      <c r="FSV56" s="560"/>
      <c r="FSW56" s="561"/>
      <c r="FSX56" s="562"/>
      <c r="FSY56" s="563"/>
      <c r="FSZ56" s="564"/>
      <c r="FTA56" s="565"/>
      <c r="FTB56" s="566"/>
      <c r="FTC56" s="560"/>
      <c r="FTD56" s="561"/>
      <c r="FTE56" s="562"/>
      <c r="FTF56" s="563"/>
      <c r="FTG56" s="564"/>
      <c r="FTH56" s="565"/>
      <c r="FTI56" s="566"/>
      <c r="FTJ56" s="560"/>
      <c r="FTK56" s="561"/>
      <c r="FTL56" s="562"/>
      <c r="FTM56" s="563"/>
      <c r="FTN56" s="564"/>
      <c r="FTO56" s="565"/>
      <c r="FTP56" s="566"/>
      <c r="FTQ56" s="560"/>
      <c r="FTR56" s="561"/>
      <c r="FTS56" s="562"/>
      <c r="FTT56" s="563"/>
      <c r="FTU56" s="564"/>
      <c r="FTV56" s="565"/>
      <c r="FTW56" s="566"/>
      <c r="FTX56" s="560"/>
      <c r="FTY56" s="561"/>
      <c r="FTZ56" s="562"/>
      <c r="FUA56" s="563"/>
      <c r="FUB56" s="564"/>
      <c r="FUC56" s="565"/>
      <c r="FUD56" s="566"/>
      <c r="FUE56" s="560"/>
      <c r="FUF56" s="561"/>
      <c r="FUG56" s="562"/>
      <c r="FUH56" s="563"/>
      <c r="FUI56" s="564"/>
      <c r="FUJ56" s="565"/>
      <c r="FUK56" s="566"/>
      <c r="FUL56" s="560"/>
      <c r="FUM56" s="561"/>
      <c r="FUN56" s="562"/>
      <c r="FUO56" s="563"/>
      <c r="FUP56" s="564"/>
      <c r="FUQ56" s="565"/>
      <c r="FUR56" s="566"/>
      <c r="FUS56" s="560"/>
      <c r="FUT56" s="561"/>
      <c r="FUU56" s="562"/>
      <c r="FUV56" s="563"/>
      <c r="FUW56" s="564"/>
      <c r="FUX56" s="565"/>
      <c r="FUY56" s="566"/>
      <c r="FUZ56" s="560"/>
      <c r="FVA56" s="561"/>
      <c r="FVB56" s="562"/>
      <c r="FVC56" s="563"/>
      <c r="FVD56" s="564"/>
      <c r="FVE56" s="565"/>
      <c r="FVF56" s="566"/>
      <c r="FVG56" s="560"/>
      <c r="FVH56" s="561"/>
      <c r="FVI56" s="562"/>
      <c r="FVJ56" s="563"/>
      <c r="FVK56" s="564"/>
      <c r="FVL56" s="565"/>
      <c r="FVM56" s="566"/>
      <c r="FVN56" s="560"/>
      <c r="FVO56" s="561"/>
      <c r="FVP56" s="562"/>
      <c r="FVQ56" s="563"/>
      <c r="FVR56" s="564"/>
      <c r="FVS56" s="565"/>
      <c r="FVT56" s="566"/>
      <c r="FVU56" s="560"/>
      <c r="FVV56" s="561"/>
      <c r="FVW56" s="562"/>
      <c r="FVX56" s="563"/>
      <c r="FVY56" s="564"/>
      <c r="FVZ56" s="565"/>
      <c r="FWA56" s="566"/>
      <c r="FWB56" s="560"/>
      <c r="FWC56" s="561"/>
      <c r="FWD56" s="562"/>
      <c r="FWE56" s="563"/>
      <c r="FWF56" s="564"/>
      <c r="FWG56" s="565"/>
      <c r="FWH56" s="566"/>
      <c r="FWI56" s="560"/>
      <c r="FWJ56" s="561"/>
      <c r="FWK56" s="562"/>
      <c r="FWL56" s="563"/>
      <c r="FWM56" s="564"/>
      <c r="FWN56" s="565"/>
      <c r="FWO56" s="566"/>
      <c r="FWP56" s="560"/>
      <c r="FWQ56" s="561"/>
      <c r="FWR56" s="562"/>
      <c r="FWS56" s="563"/>
      <c r="FWT56" s="564"/>
      <c r="FWU56" s="565"/>
      <c r="FWV56" s="566"/>
      <c r="FWW56" s="560"/>
      <c r="FWX56" s="561"/>
      <c r="FWY56" s="562"/>
      <c r="FWZ56" s="563"/>
      <c r="FXA56" s="564"/>
      <c r="FXB56" s="565"/>
      <c r="FXC56" s="566"/>
      <c r="FXD56" s="560"/>
      <c r="FXE56" s="561"/>
      <c r="FXF56" s="562"/>
      <c r="FXG56" s="563"/>
      <c r="FXH56" s="564"/>
      <c r="FXI56" s="565"/>
      <c r="FXJ56" s="566"/>
      <c r="FXK56" s="560"/>
      <c r="FXL56" s="561"/>
      <c r="FXM56" s="562"/>
      <c r="FXN56" s="563"/>
      <c r="FXO56" s="564"/>
      <c r="FXP56" s="565"/>
      <c r="FXQ56" s="566"/>
      <c r="FXR56" s="560"/>
      <c r="FXS56" s="561"/>
      <c r="FXT56" s="562"/>
      <c r="FXU56" s="563"/>
      <c r="FXV56" s="564"/>
      <c r="FXW56" s="565"/>
      <c r="FXX56" s="566"/>
      <c r="FXY56" s="560"/>
      <c r="FXZ56" s="561"/>
      <c r="FYA56" s="562"/>
      <c r="FYB56" s="563"/>
      <c r="FYC56" s="564"/>
      <c r="FYD56" s="565"/>
      <c r="FYE56" s="566"/>
      <c r="FYF56" s="560"/>
      <c r="FYG56" s="561"/>
      <c r="FYH56" s="562"/>
      <c r="FYI56" s="563"/>
      <c r="FYJ56" s="564"/>
      <c r="FYK56" s="565"/>
      <c r="FYL56" s="566"/>
      <c r="FYM56" s="560"/>
      <c r="FYN56" s="561"/>
      <c r="FYO56" s="562"/>
      <c r="FYP56" s="563"/>
      <c r="FYQ56" s="564"/>
      <c r="FYR56" s="565"/>
      <c r="FYS56" s="566"/>
      <c r="FYT56" s="560"/>
      <c r="FYU56" s="561"/>
      <c r="FYV56" s="562"/>
      <c r="FYW56" s="563"/>
      <c r="FYX56" s="564"/>
      <c r="FYY56" s="565"/>
      <c r="FYZ56" s="566"/>
      <c r="FZA56" s="560"/>
      <c r="FZB56" s="561"/>
      <c r="FZC56" s="562"/>
      <c r="FZD56" s="563"/>
      <c r="FZE56" s="564"/>
      <c r="FZF56" s="565"/>
      <c r="FZG56" s="566"/>
      <c r="FZH56" s="560"/>
      <c r="FZI56" s="561"/>
      <c r="FZJ56" s="562"/>
      <c r="FZK56" s="563"/>
      <c r="FZL56" s="564"/>
      <c r="FZM56" s="565"/>
      <c r="FZN56" s="566"/>
      <c r="FZO56" s="560"/>
      <c r="FZP56" s="561"/>
      <c r="FZQ56" s="562"/>
      <c r="FZR56" s="563"/>
      <c r="FZS56" s="564"/>
      <c r="FZT56" s="565"/>
      <c r="FZU56" s="566"/>
      <c r="FZV56" s="560"/>
      <c r="FZW56" s="561"/>
      <c r="FZX56" s="562"/>
      <c r="FZY56" s="563"/>
      <c r="FZZ56" s="564"/>
      <c r="GAA56" s="565"/>
      <c r="GAB56" s="566"/>
      <c r="GAC56" s="560"/>
      <c r="GAD56" s="561"/>
      <c r="GAE56" s="562"/>
      <c r="GAF56" s="563"/>
      <c r="GAG56" s="564"/>
      <c r="GAH56" s="565"/>
      <c r="GAI56" s="566"/>
      <c r="GAJ56" s="560"/>
      <c r="GAK56" s="561"/>
      <c r="GAL56" s="562"/>
      <c r="GAM56" s="563"/>
      <c r="GAN56" s="564"/>
      <c r="GAO56" s="565"/>
      <c r="GAP56" s="566"/>
      <c r="GAQ56" s="560"/>
      <c r="GAR56" s="561"/>
      <c r="GAS56" s="562"/>
      <c r="GAT56" s="563"/>
      <c r="GAU56" s="564"/>
      <c r="GAV56" s="565"/>
      <c r="GAW56" s="566"/>
      <c r="GAX56" s="560"/>
      <c r="GAY56" s="561"/>
      <c r="GAZ56" s="562"/>
      <c r="GBA56" s="563"/>
      <c r="GBB56" s="564"/>
      <c r="GBC56" s="565"/>
      <c r="GBD56" s="566"/>
      <c r="GBE56" s="560"/>
      <c r="GBF56" s="561"/>
      <c r="GBG56" s="562"/>
      <c r="GBH56" s="563"/>
      <c r="GBI56" s="564"/>
      <c r="GBJ56" s="565"/>
      <c r="GBK56" s="566"/>
      <c r="GBL56" s="560"/>
      <c r="GBM56" s="561"/>
      <c r="GBN56" s="562"/>
      <c r="GBO56" s="563"/>
      <c r="GBP56" s="564"/>
      <c r="GBQ56" s="565"/>
      <c r="GBR56" s="566"/>
      <c r="GBS56" s="560"/>
      <c r="GBT56" s="561"/>
      <c r="GBU56" s="562"/>
      <c r="GBV56" s="563"/>
      <c r="GBW56" s="564"/>
      <c r="GBX56" s="565"/>
      <c r="GBY56" s="566"/>
      <c r="GBZ56" s="560"/>
      <c r="GCA56" s="561"/>
      <c r="GCB56" s="562"/>
      <c r="GCC56" s="563"/>
      <c r="GCD56" s="564"/>
      <c r="GCE56" s="565"/>
      <c r="GCF56" s="566"/>
      <c r="GCG56" s="560"/>
      <c r="GCH56" s="561"/>
      <c r="GCI56" s="562"/>
      <c r="GCJ56" s="563"/>
      <c r="GCK56" s="564"/>
      <c r="GCL56" s="565"/>
      <c r="GCM56" s="566"/>
      <c r="GCN56" s="560"/>
      <c r="GCO56" s="561"/>
      <c r="GCP56" s="562"/>
      <c r="GCQ56" s="563"/>
      <c r="GCR56" s="564"/>
      <c r="GCS56" s="565"/>
      <c r="GCT56" s="566"/>
      <c r="GCU56" s="560"/>
      <c r="GCV56" s="561"/>
      <c r="GCW56" s="562"/>
      <c r="GCX56" s="563"/>
      <c r="GCY56" s="564"/>
      <c r="GCZ56" s="565"/>
      <c r="GDA56" s="566"/>
      <c r="GDB56" s="560"/>
      <c r="GDC56" s="561"/>
      <c r="GDD56" s="562"/>
      <c r="GDE56" s="563"/>
      <c r="GDF56" s="564"/>
      <c r="GDG56" s="565"/>
      <c r="GDH56" s="566"/>
      <c r="GDI56" s="560"/>
      <c r="GDJ56" s="561"/>
      <c r="GDK56" s="562"/>
      <c r="GDL56" s="563"/>
      <c r="GDM56" s="564"/>
      <c r="GDN56" s="565"/>
      <c r="GDO56" s="566"/>
      <c r="GDP56" s="560"/>
      <c r="GDQ56" s="561"/>
      <c r="GDR56" s="562"/>
      <c r="GDS56" s="563"/>
      <c r="GDT56" s="564"/>
      <c r="GDU56" s="565"/>
      <c r="GDV56" s="566"/>
      <c r="GDW56" s="560"/>
      <c r="GDX56" s="561"/>
      <c r="GDY56" s="562"/>
      <c r="GDZ56" s="563"/>
      <c r="GEA56" s="564"/>
      <c r="GEB56" s="565"/>
      <c r="GEC56" s="566"/>
      <c r="GED56" s="560"/>
      <c r="GEE56" s="561"/>
      <c r="GEF56" s="562"/>
      <c r="GEG56" s="563"/>
      <c r="GEH56" s="564"/>
      <c r="GEI56" s="565"/>
      <c r="GEJ56" s="566"/>
      <c r="GEK56" s="560"/>
      <c r="GEL56" s="561"/>
      <c r="GEM56" s="562"/>
      <c r="GEN56" s="563"/>
      <c r="GEO56" s="564"/>
      <c r="GEP56" s="565"/>
      <c r="GEQ56" s="566"/>
      <c r="GER56" s="560"/>
      <c r="GES56" s="561"/>
      <c r="GET56" s="562"/>
      <c r="GEU56" s="563"/>
      <c r="GEV56" s="564"/>
      <c r="GEW56" s="565"/>
      <c r="GEX56" s="566"/>
      <c r="GEY56" s="560"/>
      <c r="GEZ56" s="561"/>
      <c r="GFA56" s="562"/>
      <c r="GFB56" s="563"/>
      <c r="GFC56" s="564"/>
      <c r="GFD56" s="565"/>
      <c r="GFE56" s="566"/>
      <c r="GFF56" s="560"/>
      <c r="GFG56" s="561"/>
      <c r="GFH56" s="562"/>
      <c r="GFI56" s="563"/>
      <c r="GFJ56" s="564"/>
      <c r="GFK56" s="565"/>
      <c r="GFL56" s="566"/>
      <c r="GFM56" s="560"/>
      <c r="GFN56" s="561"/>
      <c r="GFO56" s="562"/>
      <c r="GFP56" s="563"/>
      <c r="GFQ56" s="564"/>
      <c r="GFR56" s="565"/>
      <c r="GFS56" s="566"/>
      <c r="GFT56" s="560"/>
      <c r="GFU56" s="561"/>
      <c r="GFV56" s="562"/>
      <c r="GFW56" s="563"/>
      <c r="GFX56" s="564"/>
      <c r="GFY56" s="565"/>
      <c r="GFZ56" s="566"/>
      <c r="GGA56" s="560"/>
      <c r="GGB56" s="561"/>
      <c r="GGC56" s="562"/>
      <c r="GGD56" s="563"/>
      <c r="GGE56" s="564"/>
      <c r="GGF56" s="565"/>
      <c r="GGG56" s="566"/>
      <c r="GGH56" s="560"/>
      <c r="GGI56" s="561"/>
      <c r="GGJ56" s="562"/>
      <c r="GGK56" s="563"/>
      <c r="GGL56" s="564"/>
      <c r="GGM56" s="565"/>
      <c r="GGN56" s="566"/>
      <c r="GGO56" s="560"/>
      <c r="GGP56" s="561"/>
      <c r="GGQ56" s="562"/>
      <c r="GGR56" s="563"/>
      <c r="GGS56" s="564"/>
      <c r="GGT56" s="565"/>
      <c r="GGU56" s="566"/>
      <c r="GGV56" s="560"/>
      <c r="GGW56" s="561"/>
      <c r="GGX56" s="562"/>
      <c r="GGY56" s="563"/>
      <c r="GGZ56" s="564"/>
      <c r="GHA56" s="565"/>
      <c r="GHB56" s="566"/>
      <c r="GHC56" s="560"/>
      <c r="GHD56" s="561"/>
      <c r="GHE56" s="562"/>
      <c r="GHF56" s="563"/>
      <c r="GHG56" s="564"/>
      <c r="GHH56" s="565"/>
      <c r="GHI56" s="566"/>
      <c r="GHJ56" s="560"/>
      <c r="GHK56" s="561"/>
      <c r="GHL56" s="562"/>
      <c r="GHM56" s="563"/>
      <c r="GHN56" s="564"/>
      <c r="GHO56" s="565"/>
      <c r="GHP56" s="566"/>
      <c r="GHQ56" s="560"/>
      <c r="GHR56" s="561"/>
      <c r="GHS56" s="562"/>
      <c r="GHT56" s="563"/>
      <c r="GHU56" s="564"/>
      <c r="GHV56" s="565"/>
      <c r="GHW56" s="566"/>
      <c r="GHX56" s="560"/>
      <c r="GHY56" s="561"/>
      <c r="GHZ56" s="562"/>
      <c r="GIA56" s="563"/>
      <c r="GIB56" s="564"/>
      <c r="GIC56" s="565"/>
      <c r="GID56" s="566"/>
      <c r="GIE56" s="560"/>
      <c r="GIF56" s="561"/>
      <c r="GIG56" s="562"/>
      <c r="GIH56" s="563"/>
      <c r="GII56" s="564"/>
      <c r="GIJ56" s="565"/>
      <c r="GIK56" s="566"/>
      <c r="GIL56" s="560"/>
      <c r="GIM56" s="561"/>
      <c r="GIN56" s="562"/>
      <c r="GIO56" s="563"/>
      <c r="GIP56" s="564"/>
      <c r="GIQ56" s="565"/>
      <c r="GIR56" s="566"/>
      <c r="GIS56" s="560"/>
      <c r="GIT56" s="561"/>
      <c r="GIU56" s="562"/>
      <c r="GIV56" s="563"/>
      <c r="GIW56" s="564"/>
      <c r="GIX56" s="565"/>
      <c r="GIY56" s="566"/>
      <c r="GIZ56" s="560"/>
      <c r="GJA56" s="561"/>
      <c r="GJB56" s="562"/>
      <c r="GJC56" s="563"/>
      <c r="GJD56" s="564"/>
      <c r="GJE56" s="565"/>
      <c r="GJF56" s="566"/>
      <c r="GJG56" s="560"/>
      <c r="GJH56" s="561"/>
      <c r="GJI56" s="562"/>
      <c r="GJJ56" s="563"/>
      <c r="GJK56" s="564"/>
      <c r="GJL56" s="565"/>
      <c r="GJM56" s="566"/>
      <c r="GJN56" s="560"/>
      <c r="GJO56" s="561"/>
      <c r="GJP56" s="562"/>
      <c r="GJQ56" s="563"/>
      <c r="GJR56" s="564"/>
      <c r="GJS56" s="565"/>
      <c r="GJT56" s="566"/>
      <c r="GJU56" s="560"/>
      <c r="GJV56" s="561"/>
      <c r="GJW56" s="562"/>
      <c r="GJX56" s="563"/>
      <c r="GJY56" s="564"/>
      <c r="GJZ56" s="565"/>
      <c r="GKA56" s="566"/>
      <c r="GKB56" s="560"/>
      <c r="GKC56" s="561"/>
      <c r="GKD56" s="562"/>
      <c r="GKE56" s="563"/>
      <c r="GKF56" s="564"/>
      <c r="GKG56" s="565"/>
      <c r="GKH56" s="566"/>
      <c r="GKI56" s="560"/>
      <c r="GKJ56" s="561"/>
      <c r="GKK56" s="562"/>
      <c r="GKL56" s="563"/>
      <c r="GKM56" s="564"/>
      <c r="GKN56" s="565"/>
      <c r="GKO56" s="566"/>
      <c r="GKP56" s="560"/>
      <c r="GKQ56" s="561"/>
      <c r="GKR56" s="562"/>
      <c r="GKS56" s="563"/>
      <c r="GKT56" s="564"/>
      <c r="GKU56" s="565"/>
      <c r="GKV56" s="566"/>
      <c r="GKW56" s="560"/>
      <c r="GKX56" s="561"/>
      <c r="GKY56" s="562"/>
      <c r="GKZ56" s="563"/>
      <c r="GLA56" s="564"/>
      <c r="GLB56" s="565"/>
      <c r="GLC56" s="566"/>
      <c r="GLD56" s="560"/>
      <c r="GLE56" s="561"/>
      <c r="GLF56" s="562"/>
      <c r="GLG56" s="563"/>
      <c r="GLH56" s="564"/>
      <c r="GLI56" s="565"/>
      <c r="GLJ56" s="566"/>
      <c r="GLK56" s="560"/>
      <c r="GLL56" s="561"/>
      <c r="GLM56" s="562"/>
      <c r="GLN56" s="563"/>
      <c r="GLO56" s="564"/>
      <c r="GLP56" s="565"/>
      <c r="GLQ56" s="566"/>
      <c r="GLR56" s="560"/>
      <c r="GLS56" s="561"/>
      <c r="GLT56" s="562"/>
      <c r="GLU56" s="563"/>
      <c r="GLV56" s="564"/>
      <c r="GLW56" s="565"/>
      <c r="GLX56" s="566"/>
      <c r="GLY56" s="560"/>
      <c r="GLZ56" s="561"/>
      <c r="GMA56" s="562"/>
      <c r="GMB56" s="563"/>
      <c r="GMC56" s="564"/>
      <c r="GMD56" s="565"/>
      <c r="GME56" s="566"/>
      <c r="GMF56" s="560"/>
      <c r="GMG56" s="561"/>
      <c r="GMH56" s="562"/>
      <c r="GMI56" s="563"/>
      <c r="GMJ56" s="564"/>
      <c r="GMK56" s="565"/>
      <c r="GML56" s="566"/>
      <c r="GMM56" s="560"/>
      <c r="GMN56" s="561"/>
      <c r="GMO56" s="562"/>
      <c r="GMP56" s="563"/>
      <c r="GMQ56" s="564"/>
      <c r="GMR56" s="565"/>
      <c r="GMS56" s="566"/>
      <c r="GMT56" s="560"/>
      <c r="GMU56" s="561"/>
      <c r="GMV56" s="562"/>
      <c r="GMW56" s="563"/>
      <c r="GMX56" s="564"/>
      <c r="GMY56" s="565"/>
      <c r="GMZ56" s="566"/>
      <c r="GNA56" s="560"/>
      <c r="GNB56" s="561"/>
      <c r="GNC56" s="562"/>
      <c r="GND56" s="563"/>
      <c r="GNE56" s="564"/>
      <c r="GNF56" s="565"/>
      <c r="GNG56" s="566"/>
      <c r="GNH56" s="560"/>
      <c r="GNI56" s="561"/>
      <c r="GNJ56" s="562"/>
      <c r="GNK56" s="563"/>
      <c r="GNL56" s="564"/>
      <c r="GNM56" s="565"/>
      <c r="GNN56" s="566"/>
      <c r="GNO56" s="560"/>
      <c r="GNP56" s="561"/>
      <c r="GNQ56" s="562"/>
      <c r="GNR56" s="563"/>
      <c r="GNS56" s="564"/>
      <c r="GNT56" s="565"/>
      <c r="GNU56" s="566"/>
      <c r="GNV56" s="560"/>
      <c r="GNW56" s="561"/>
      <c r="GNX56" s="562"/>
      <c r="GNY56" s="563"/>
      <c r="GNZ56" s="564"/>
      <c r="GOA56" s="565"/>
      <c r="GOB56" s="566"/>
      <c r="GOC56" s="560"/>
      <c r="GOD56" s="561"/>
      <c r="GOE56" s="562"/>
      <c r="GOF56" s="563"/>
      <c r="GOG56" s="564"/>
      <c r="GOH56" s="565"/>
      <c r="GOI56" s="566"/>
      <c r="GOJ56" s="560"/>
      <c r="GOK56" s="561"/>
      <c r="GOL56" s="562"/>
      <c r="GOM56" s="563"/>
      <c r="GON56" s="564"/>
      <c r="GOO56" s="565"/>
      <c r="GOP56" s="566"/>
      <c r="GOQ56" s="560"/>
      <c r="GOR56" s="561"/>
      <c r="GOS56" s="562"/>
      <c r="GOT56" s="563"/>
      <c r="GOU56" s="564"/>
      <c r="GOV56" s="565"/>
      <c r="GOW56" s="566"/>
      <c r="GOX56" s="560"/>
      <c r="GOY56" s="561"/>
      <c r="GOZ56" s="562"/>
      <c r="GPA56" s="563"/>
      <c r="GPB56" s="564"/>
      <c r="GPC56" s="565"/>
      <c r="GPD56" s="566"/>
      <c r="GPE56" s="560"/>
      <c r="GPF56" s="561"/>
      <c r="GPG56" s="562"/>
      <c r="GPH56" s="563"/>
      <c r="GPI56" s="564"/>
      <c r="GPJ56" s="565"/>
      <c r="GPK56" s="566"/>
      <c r="GPL56" s="560"/>
      <c r="GPM56" s="561"/>
      <c r="GPN56" s="562"/>
      <c r="GPO56" s="563"/>
      <c r="GPP56" s="564"/>
      <c r="GPQ56" s="565"/>
      <c r="GPR56" s="566"/>
      <c r="GPS56" s="560"/>
      <c r="GPT56" s="561"/>
      <c r="GPU56" s="562"/>
      <c r="GPV56" s="563"/>
      <c r="GPW56" s="564"/>
      <c r="GPX56" s="565"/>
      <c r="GPY56" s="566"/>
      <c r="GPZ56" s="560"/>
      <c r="GQA56" s="561"/>
      <c r="GQB56" s="562"/>
      <c r="GQC56" s="563"/>
      <c r="GQD56" s="564"/>
      <c r="GQE56" s="565"/>
      <c r="GQF56" s="566"/>
      <c r="GQG56" s="560"/>
      <c r="GQH56" s="561"/>
      <c r="GQI56" s="562"/>
      <c r="GQJ56" s="563"/>
      <c r="GQK56" s="564"/>
      <c r="GQL56" s="565"/>
      <c r="GQM56" s="566"/>
      <c r="GQN56" s="560"/>
      <c r="GQO56" s="561"/>
      <c r="GQP56" s="562"/>
      <c r="GQQ56" s="563"/>
      <c r="GQR56" s="564"/>
      <c r="GQS56" s="565"/>
      <c r="GQT56" s="566"/>
      <c r="GQU56" s="560"/>
      <c r="GQV56" s="561"/>
      <c r="GQW56" s="562"/>
      <c r="GQX56" s="563"/>
      <c r="GQY56" s="564"/>
      <c r="GQZ56" s="565"/>
      <c r="GRA56" s="566"/>
      <c r="GRB56" s="560"/>
      <c r="GRC56" s="561"/>
      <c r="GRD56" s="562"/>
      <c r="GRE56" s="563"/>
      <c r="GRF56" s="564"/>
      <c r="GRG56" s="565"/>
      <c r="GRH56" s="566"/>
      <c r="GRI56" s="560"/>
      <c r="GRJ56" s="561"/>
      <c r="GRK56" s="562"/>
      <c r="GRL56" s="563"/>
      <c r="GRM56" s="564"/>
      <c r="GRN56" s="565"/>
      <c r="GRO56" s="566"/>
      <c r="GRP56" s="560"/>
      <c r="GRQ56" s="561"/>
      <c r="GRR56" s="562"/>
      <c r="GRS56" s="563"/>
      <c r="GRT56" s="564"/>
      <c r="GRU56" s="565"/>
      <c r="GRV56" s="566"/>
      <c r="GRW56" s="560"/>
      <c r="GRX56" s="561"/>
      <c r="GRY56" s="562"/>
      <c r="GRZ56" s="563"/>
      <c r="GSA56" s="564"/>
      <c r="GSB56" s="565"/>
      <c r="GSC56" s="566"/>
      <c r="GSD56" s="560"/>
      <c r="GSE56" s="561"/>
      <c r="GSF56" s="562"/>
      <c r="GSG56" s="563"/>
      <c r="GSH56" s="564"/>
      <c r="GSI56" s="565"/>
      <c r="GSJ56" s="566"/>
      <c r="GSK56" s="560"/>
      <c r="GSL56" s="561"/>
      <c r="GSM56" s="562"/>
      <c r="GSN56" s="563"/>
      <c r="GSO56" s="564"/>
      <c r="GSP56" s="565"/>
      <c r="GSQ56" s="566"/>
      <c r="GSR56" s="560"/>
      <c r="GSS56" s="561"/>
      <c r="GST56" s="562"/>
      <c r="GSU56" s="563"/>
      <c r="GSV56" s="564"/>
      <c r="GSW56" s="565"/>
      <c r="GSX56" s="566"/>
      <c r="GSY56" s="560"/>
      <c r="GSZ56" s="561"/>
      <c r="GTA56" s="562"/>
      <c r="GTB56" s="563"/>
      <c r="GTC56" s="564"/>
      <c r="GTD56" s="565"/>
      <c r="GTE56" s="566"/>
      <c r="GTF56" s="560"/>
      <c r="GTG56" s="561"/>
      <c r="GTH56" s="562"/>
      <c r="GTI56" s="563"/>
      <c r="GTJ56" s="564"/>
      <c r="GTK56" s="565"/>
      <c r="GTL56" s="566"/>
      <c r="GTM56" s="560"/>
      <c r="GTN56" s="561"/>
      <c r="GTO56" s="562"/>
      <c r="GTP56" s="563"/>
      <c r="GTQ56" s="564"/>
      <c r="GTR56" s="565"/>
      <c r="GTS56" s="566"/>
      <c r="GTT56" s="560"/>
      <c r="GTU56" s="561"/>
      <c r="GTV56" s="562"/>
      <c r="GTW56" s="563"/>
      <c r="GTX56" s="564"/>
      <c r="GTY56" s="565"/>
      <c r="GTZ56" s="566"/>
      <c r="GUA56" s="560"/>
      <c r="GUB56" s="561"/>
      <c r="GUC56" s="562"/>
      <c r="GUD56" s="563"/>
      <c r="GUE56" s="564"/>
      <c r="GUF56" s="565"/>
      <c r="GUG56" s="566"/>
      <c r="GUH56" s="560"/>
      <c r="GUI56" s="561"/>
      <c r="GUJ56" s="562"/>
      <c r="GUK56" s="563"/>
      <c r="GUL56" s="564"/>
      <c r="GUM56" s="565"/>
      <c r="GUN56" s="566"/>
      <c r="GUO56" s="560"/>
      <c r="GUP56" s="561"/>
      <c r="GUQ56" s="562"/>
      <c r="GUR56" s="563"/>
      <c r="GUS56" s="564"/>
      <c r="GUT56" s="565"/>
      <c r="GUU56" s="566"/>
      <c r="GUV56" s="560"/>
      <c r="GUW56" s="561"/>
      <c r="GUX56" s="562"/>
      <c r="GUY56" s="563"/>
      <c r="GUZ56" s="564"/>
      <c r="GVA56" s="565"/>
      <c r="GVB56" s="566"/>
      <c r="GVC56" s="560"/>
      <c r="GVD56" s="561"/>
      <c r="GVE56" s="562"/>
      <c r="GVF56" s="563"/>
      <c r="GVG56" s="564"/>
      <c r="GVH56" s="565"/>
      <c r="GVI56" s="566"/>
      <c r="GVJ56" s="560"/>
      <c r="GVK56" s="561"/>
      <c r="GVL56" s="562"/>
      <c r="GVM56" s="563"/>
      <c r="GVN56" s="564"/>
      <c r="GVO56" s="565"/>
      <c r="GVP56" s="566"/>
      <c r="GVQ56" s="560"/>
      <c r="GVR56" s="561"/>
      <c r="GVS56" s="562"/>
      <c r="GVT56" s="563"/>
      <c r="GVU56" s="564"/>
      <c r="GVV56" s="565"/>
      <c r="GVW56" s="566"/>
      <c r="GVX56" s="560"/>
      <c r="GVY56" s="561"/>
      <c r="GVZ56" s="562"/>
      <c r="GWA56" s="563"/>
      <c r="GWB56" s="564"/>
      <c r="GWC56" s="565"/>
      <c r="GWD56" s="566"/>
      <c r="GWE56" s="560"/>
      <c r="GWF56" s="561"/>
      <c r="GWG56" s="562"/>
      <c r="GWH56" s="563"/>
      <c r="GWI56" s="564"/>
      <c r="GWJ56" s="565"/>
      <c r="GWK56" s="566"/>
      <c r="GWL56" s="560"/>
      <c r="GWM56" s="561"/>
      <c r="GWN56" s="562"/>
      <c r="GWO56" s="563"/>
      <c r="GWP56" s="564"/>
      <c r="GWQ56" s="565"/>
      <c r="GWR56" s="566"/>
      <c r="GWS56" s="560"/>
      <c r="GWT56" s="561"/>
      <c r="GWU56" s="562"/>
      <c r="GWV56" s="563"/>
      <c r="GWW56" s="564"/>
      <c r="GWX56" s="565"/>
      <c r="GWY56" s="566"/>
      <c r="GWZ56" s="560"/>
      <c r="GXA56" s="561"/>
      <c r="GXB56" s="562"/>
      <c r="GXC56" s="563"/>
      <c r="GXD56" s="564"/>
      <c r="GXE56" s="565"/>
      <c r="GXF56" s="566"/>
      <c r="GXG56" s="560"/>
      <c r="GXH56" s="561"/>
      <c r="GXI56" s="562"/>
      <c r="GXJ56" s="563"/>
      <c r="GXK56" s="564"/>
      <c r="GXL56" s="565"/>
      <c r="GXM56" s="566"/>
      <c r="GXN56" s="560"/>
      <c r="GXO56" s="561"/>
      <c r="GXP56" s="562"/>
      <c r="GXQ56" s="563"/>
      <c r="GXR56" s="564"/>
      <c r="GXS56" s="565"/>
      <c r="GXT56" s="566"/>
      <c r="GXU56" s="560"/>
      <c r="GXV56" s="561"/>
      <c r="GXW56" s="562"/>
      <c r="GXX56" s="563"/>
      <c r="GXY56" s="564"/>
      <c r="GXZ56" s="565"/>
      <c r="GYA56" s="566"/>
      <c r="GYB56" s="560"/>
      <c r="GYC56" s="561"/>
      <c r="GYD56" s="562"/>
      <c r="GYE56" s="563"/>
      <c r="GYF56" s="564"/>
      <c r="GYG56" s="565"/>
      <c r="GYH56" s="566"/>
      <c r="GYI56" s="560"/>
      <c r="GYJ56" s="561"/>
      <c r="GYK56" s="562"/>
      <c r="GYL56" s="563"/>
      <c r="GYM56" s="564"/>
      <c r="GYN56" s="565"/>
      <c r="GYO56" s="566"/>
      <c r="GYP56" s="560"/>
      <c r="GYQ56" s="561"/>
      <c r="GYR56" s="562"/>
      <c r="GYS56" s="563"/>
      <c r="GYT56" s="564"/>
      <c r="GYU56" s="565"/>
      <c r="GYV56" s="566"/>
      <c r="GYW56" s="560"/>
      <c r="GYX56" s="561"/>
      <c r="GYY56" s="562"/>
      <c r="GYZ56" s="563"/>
      <c r="GZA56" s="564"/>
      <c r="GZB56" s="565"/>
      <c r="GZC56" s="566"/>
      <c r="GZD56" s="560"/>
      <c r="GZE56" s="561"/>
      <c r="GZF56" s="562"/>
      <c r="GZG56" s="563"/>
      <c r="GZH56" s="564"/>
      <c r="GZI56" s="565"/>
      <c r="GZJ56" s="566"/>
      <c r="GZK56" s="560"/>
      <c r="GZL56" s="561"/>
      <c r="GZM56" s="562"/>
      <c r="GZN56" s="563"/>
      <c r="GZO56" s="564"/>
      <c r="GZP56" s="565"/>
      <c r="GZQ56" s="566"/>
      <c r="GZR56" s="560"/>
      <c r="GZS56" s="561"/>
      <c r="GZT56" s="562"/>
      <c r="GZU56" s="563"/>
      <c r="GZV56" s="564"/>
      <c r="GZW56" s="565"/>
      <c r="GZX56" s="566"/>
      <c r="GZY56" s="560"/>
      <c r="GZZ56" s="561"/>
      <c r="HAA56" s="562"/>
      <c r="HAB56" s="563"/>
      <c r="HAC56" s="564"/>
      <c r="HAD56" s="565"/>
      <c r="HAE56" s="566"/>
      <c r="HAF56" s="560"/>
      <c r="HAG56" s="561"/>
      <c r="HAH56" s="562"/>
      <c r="HAI56" s="563"/>
      <c r="HAJ56" s="564"/>
      <c r="HAK56" s="565"/>
      <c r="HAL56" s="566"/>
      <c r="HAM56" s="560"/>
      <c r="HAN56" s="561"/>
      <c r="HAO56" s="562"/>
      <c r="HAP56" s="563"/>
      <c r="HAQ56" s="564"/>
      <c r="HAR56" s="565"/>
      <c r="HAS56" s="566"/>
      <c r="HAT56" s="560"/>
      <c r="HAU56" s="561"/>
      <c r="HAV56" s="562"/>
      <c r="HAW56" s="563"/>
      <c r="HAX56" s="564"/>
      <c r="HAY56" s="565"/>
      <c r="HAZ56" s="566"/>
      <c r="HBA56" s="560"/>
      <c r="HBB56" s="561"/>
      <c r="HBC56" s="562"/>
      <c r="HBD56" s="563"/>
      <c r="HBE56" s="564"/>
      <c r="HBF56" s="565"/>
      <c r="HBG56" s="566"/>
      <c r="HBH56" s="560"/>
      <c r="HBI56" s="561"/>
      <c r="HBJ56" s="562"/>
      <c r="HBK56" s="563"/>
      <c r="HBL56" s="564"/>
      <c r="HBM56" s="565"/>
      <c r="HBN56" s="566"/>
      <c r="HBO56" s="560"/>
      <c r="HBP56" s="561"/>
      <c r="HBQ56" s="562"/>
      <c r="HBR56" s="563"/>
      <c r="HBS56" s="564"/>
      <c r="HBT56" s="565"/>
      <c r="HBU56" s="566"/>
      <c r="HBV56" s="560"/>
      <c r="HBW56" s="561"/>
      <c r="HBX56" s="562"/>
      <c r="HBY56" s="563"/>
      <c r="HBZ56" s="564"/>
      <c r="HCA56" s="565"/>
      <c r="HCB56" s="566"/>
      <c r="HCC56" s="560"/>
      <c r="HCD56" s="561"/>
      <c r="HCE56" s="562"/>
      <c r="HCF56" s="563"/>
      <c r="HCG56" s="564"/>
      <c r="HCH56" s="565"/>
      <c r="HCI56" s="566"/>
      <c r="HCJ56" s="560"/>
      <c r="HCK56" s="561"/>
      <c r="HCL56" s="562"/>
      <c r="HCM56" s="563"/>
      <c r="HCN56" s="564"/>
      <c r="HCO56" s="565"/>
      <c r="HCP56" s="566"/>
      <c r="HCQ56" s="560"/>
      <c r="HCR56" s="561"/>
      <c r="HCS56" s="562"/>
      <c r="HCT56" s="563"/>
      <c r="HCU56" s="564"/>
      <c r="HCV56" s="565"/>
      <c r="HCW56" s="566"/>
      <c r="HCX56" s="560"/>
      <c r="HCY56" s="561"/>
      <c r="HCZ56" s="562"/>
      <c r="HDA56" s="563"/>
      <c r="HDB56" s="564"/>
      <c r="HDC56" s="565"/>
      <c r="HDD56" s="566"/>
      <c r="HDE56" s="560"/>
      <c r="HDF56" s="561"/>
      <c r="HDG56" s="562"/>
      <c r="HDH56" s="563"/>
      <c r="HDI56" s="564"/>
      <c r="HDJ56" s="565"/>
      <c r="HDK56" s="566"/>
      <c r="HDL56" s="560"/>
      <c r="HDM56" s="561"/>
      <c r="HDN56" s="562"/>
      <c r="HDO56" s="563"/>
      <c r="HDP56" s="564"/>
      <c r="HDQ56" s="565"/>
      <c r="HDR56" s="566"/>
      <c r="HDS56" s="560"/>
      <c r="HDT56" s="561"/>
      <c r="HDU56" s="562"/>
      <c r="HDV56" s="563"/>
      <c r="HDW56" s="564"/>
      <c r="HDX56" s="565"/>
      <c r="HDY56" s="566"/>
      <c r="HDZ56" s="560"/>
      <c r="HEA56" s="561"/>
      <c r="HEB56" s="562"/>
      <c r="HEC56" s="563"/>
      <c r="HED56" s="564"/>
      <c r="HEE56" s="565"/>
      <c r="HEF56" s="566"/>
      <c r="HEG56" s="560"/>
      <c r="HEH56" s="561"/>
      <c r="HEI56" s="562"/>
      <c r="HEJ56" s="563"/>
      <c r="HEK56" s="564"/>
      <c r="HEL56" s="565"/>
      <c r="HEM56" s="566"/>
      <c r="HEN56" s="560"/>
      <c r="HEO56" s="561"/>
      <c r="HEP56" s="562"/>
      <c r="HEQ56" s="563"/>
      <c r="HER56" s="564"/>
      <c r="HES56" s="565"/>
      <c r="HET56" s="566"/>
      <c r="HEU56" s="560"/>
      <c r="HEV56" s="561"/>
      <c r="HEW56" s="562"/>
      <c r="HEX56" s="563"/>
      <c r="HEY56" s="564"/>
      <c r="HEZ56" s="565"/>
      <c r="HFA56" s="566"/>
      <c r="HFB56" s="560"/>
      <c r="HFC56" s="561"/>
      <c r="HFD56" s="562"/>
      <c r="HFE56" s="563"/>
      <c r="HFF56" s="564"/>
      <c r="HFG56" s="565"/>
      <c r="HFH56" s="566"/>
      <c r="HFI56" s="560"/>
      <c r="HFJ56" s="561"/>
      <c r="HFK56" s="562"/>
      <c r="HFL56" s="563"/>
      <c r="HFM56" s="564"/>
      <c r="HFN56" s="565"/>
      <c r="HFO56" s="566"/>
      <c r="HFP56" s="560"/>
      <c r="HFQ56" s="561"/>
      <c r="HFR56" s="562"/>
      <c r="HFS56" s="563"/>
      <c r="HFT56" s="564"/>
      <c r="HFU56" s="565"/>
      <c r="HFV56" s="566"/>
      <c r="HFW56" s="560"/>
      <c r="HFX56" s="561"/>
      <c r="HFY56" s="562"/>
      <c r="HFZ56" s="563"/>
      <c r="HGA56" s="564"/>
      <c r="HGB56" s="565"/>
      <c r="HGC56" s="566"/>
      <c r="HGD56" s="560"/>
      <c r="HGE56" s="561"/>
      <c r="HGF56" s="562"/>
      <c r="HGG56" s="563"/>
      <c r="HGH56" s="564"/>
      <c r="HGI56" s="565"/>
      <c r="HGJ56" s="566"/>
      <c r="HGK56" s="560"/>
      <c r="HGL56" s="561"/>
      <c r="HGM56" s="562"/>
      <c r="HGN56" s="563"/>
      <c r="HGO56" s="564"/>
      <c r="HGP56" s="565"/>
      <c r="HGQ56" s="566"/>
      <c r="HGR56" s="560"/>
      <c r="HGS56" s="561"/>
      <c r="HGT56" s="562"/>
      <c r="HGU56" s="563"/>
      <c r="HGV56" s="564"/>
      <c r="HGW56" s="565"/>
      <c r="HGX56" s="566"/>
      <c r="HGY56" s="560"/>
      <c r="HGZ56" s="561"/>
      <c r="HHA56" s="562"/>
      <c r="HHB56" s="563"/>
      <c r="HHC56" s="564"/>
      <c r="HHD56" s="565"/>
      <c r="HHE56" s="566"/>
      <c r="HHF56" s="560"/>
      <c r="HHG56" s="561"/>
      <c r="HHH56" s="562"/>
      <c r="HHI56" s="563"/>
      <c r="HHJ56" s="564"/>
      <c r="HHK56" s="565"/>
      <c r="HHL56" s="566"/>
      <c r="HHM56" s="560"/>
      <c r="HHN56" s="561"/>
      <c r="HHO56" s="562"/>
      <c r="HHP56" s="563"/>
      <c r="HHQ56" s="564"/>
      <c r="HHR56" s="565"/>
      <c r="HHS56" s="566"/>
      <c r="HHT56" s="560"/>
      <c r="HHU56" s="561"/>
      <c r="HHV56" s="562"/>
      <c r="HHW56" s="563"/>
      <c r="HHX56" s="564"/>
      <c r="HHY56" s="565"/>
      <c r="HHZ56" s="566"/>
      <c r="HIA56" s="560"/>
      <c r="HIB56" s="561"/>
      <c r="HIC56" s="562"/>
      <c r="HID56" s="563"/>
      <c r="HIE56" s="564"/>
      <c r="HIF56" s="565"/>
      <c r="HIG56" s="566"/>
      <c r="HIH56" s="560"/>
      <c r="HII56" s="561"/>
      <c r="HIJ56" s="562"/>
      <c r="HIK56" s="563"/>
      <c r="HIL56" s="564"/>
      <c r="HIM56" s="565"/>
      <c r="HIN56" s="566"/>
      <c r="HIO56" s="560"/>
      <c r="HIP56" s="561"/>
      <c r="HIQ56" s="562"/>
      <c r="HIR56" s="563"/>
      <c r="HIS56" s="564"/>
      <c r="HIT56" s="565"/>
      <c r="HIU56" s="566"/>
      <c r="HIV56" s="560"/>
      <c r="HIW56" s="561"/>
      <c r="HIX56" s="562"/>
      <c r="HIY56" s="563"/>
      <c r="HIZ56" s="564"/>
      <c r="HJA56" s="565"/>
      <c r="HJB56" s="566"/>
      <c r="HJC56" s="560"/>
      <c r="HJD56" s="561"/>
      <c r="HJE56" s="562"/>
      <c r="HJF56" s="563"/>
      <c r="HJG56" s="564"/>
      <c r="HJH56" s="565"/>
      <c r="HJI56" s="566"/>
      <c r="HJJ56" s="560"/>
      <c r="HJK56" s="561"/>
      <c r="HJL56" s="562"/>
      <c r="HJM56" s="563"/>
      <c r="HJN56" s="564"/>
      <c r="HJO56" s="565"/>
      <c r="HJP56" s="566"/>
      <c r="HJQ56" s="560"/>
      <c r="HJR56" s="561"/>
      <c r="HJS56" s="562"/>
      <c r="HJT56" s="563"/>
      <c r="HJU56" s="564"/>
      <c r="HJV56" s="565"/>
      <c r="HJW56" s="566"/>
      <c r="HJX56" s="560"/>
      <c r="HJY56" s="561"/>
      <c r="HJZ56" s="562"/>
      <c r="HKA56" s="563"/>
      <c r="HKB56" s="564"/>
      <c r="HKC56" s="565"/>
      <c r="HKD56" s="566"/>
      <c r="HKE56" s="560"/>
      <c r="HKF56" s="561"/>
      <c r="HKG56" s="562"/>
      <c r="HKH56" s="563"/>
      <c r="HKI56" s="564"/>
      <c r="HKJ56" s="565"/>
      <c r="HKK56" s="566"/>
      <c r="HKL56" s="560"/>
      <c r="HKM56" s="561"/>
      <c r="HKN56" s="562"/>
      <c r="HKO56" s="563"/>
      <c r="HKP56" s="564"/>
      <c r="HKQ56" s="565"/>
      <c r="HKR56" s="566"/>
      <c r="HKS56" s="560"/>
      <c r="HKT56" s="561"/>
      <c r="HKU56" s="562"/>
      <c r="HKV56" s="563"/>
      <c r="HKW56" s="564"/>
      <c r="HKX56" s="565"/>
      <c r="HKY56" s="566"/>
      <c r="HKZ56" s="560"/>
      <c r="HLA56" s="561"/>
      <c r="HLB56" s="562"/>
      <c r="HLC56" s="563"/>
      <c r="HLD56" s="564"/>
      <c r="HLE56" s="565"/>
      <c r="HLF56" s="566"/>
      <c r="HLG56" s="560"/>
      <c r="HLH56" s="561"/>
      <c r="HLI56" s="562"/>
      <c r="HLJ56" s="563"/>
      <c r="HLK56" s="564"/>
      <c r="HLL56" s="565"/>
      <c r="HLM56" s="566"/>
      <c r="HLN56" s="560"/>
      <c r="HLO56" s="561"/>
      <c r="HLP56" s="562"/>
      <c r="HLQ56" s="563"/>
      <c r="HLR56" s="564"/>
      <c r="HLS56" s="565"/>
      <c r="HLT56" s="566"/>
      <c r="HLU56" s="560"/>
      <c r="HLV56" s="561"/>
      <c r="HLW56" s="562"/>
      <c r="HLX56" s="563"/>
      <c r="HLY56" s="564"/>
      <c r="HLZ56" s="565"/>
      <c r="HMA56" s="566"/>
      <c r="HMB56" s="560"/>
      <c r="HMC56" s="561"/>
      <c r="HMD56" s="562"/>
      <c r="HME56" s="563"/>
      <c r="HMF56" s="564"/>
      <c r="HMG56" s="565"/>
      <c r="HMH56" s="566"/>
      <c r="HMI56" s="560"/>
      <c r="HMJ56" s="561"/>
      <c r="HMK56" s="562"/>
      <c r="HML56" s="563"/>
      <c r="HMM56" s="564"/>
      <c r="HMN56" s="565"/>
      <c r="HMO56" s="566"/>
      <c r="HMP56" s="560"/>
      <c r="HMQ56" s="561"/>
      <c r="HMR56" s="562"/>
      <c r="HMS56" s="563"/>
      <c r="HMT56" s="564"/>
      <c r="HMU56" s="565"/>
      <c r="HMV56" s="566"/>
      <c r="HMW56" s="560"/>
      <c r="HMX56" s="561"/>
      <c r="HMY56" s="562"/>
      <c r="HMZ56" s="563"/>
      <c r="HNA56" s="564"/>
      <c r="HNB56" s="565"/>
      <c r="HNC56" s="566"/>
      <c r="HND56" s="560"/>
      <c r="HNE56" s="561"/>
      <c r="HNF56" s="562"/>
      <c r="HNG56" s="563"/>
      <c r="HNH56" s="564"/>
      <c r="HNI56" s="565"/>
      <c r="HNJ56" s="566"/>
      <c r="HNK56" s="560"/>
      <c r="HNL56" s="561"/>
      <c r="HNM56" s="562"/>
      <c r="HNN56" s="563"/>
      <c r="HNO56" s="564"/>
      <c r="HNP56" s="565"/>
      <c r="HNQ56" s="566"/>
      <c r="HNR56" s="560"/>
      <c r="HNS56" s="561"/>
      <c r="HNT56" s="562"/>
      <c r="HNU56" s="563"/>
      <c r="HNV56" s="564"/>
      <c r="HNW56" s="565"/>
      <c r="HNX56" s="566"/>
      <c r="HNY56" s="560"/>
      <c r="HNZ56" s="561"/>
      <c r="HOA56" s="562"/>
      <c r="HOB56" s="563"/>
      <c r="HOC56" s="564"/>
      <c r="HOD56" s="565"/>
      <c r="HOE56" s="566"/>
      <c r="HOF56" s="560"/>
      <c r="HOG56" s="561"/>
      <c r="HOH56" s="562"/>
      <c r="HOI56" s="563"/>
      <c r="HOJ56" s="564"/>
      <c r="HOK56" s="565"/>
      <c r="HOL56" s="566"/>
      <c r="HOM56" s="560"/>
      <c r="HON56" s="561"/>
      <c r="HOO56" s="562"/>
      <c r="HOP56" s="563"/>
      <c r="HOQ56" s="564"/>
      <c r="HOR56" s="565"/>
      <c r="HOS56" s="566"/>
      <c r="HOT56" s="560"/>
      <c r="HOU56" s="561"/>
      <c r="HOV56" s="562"/>
      <c r="HOW56" s="563"/>
      <c r="HOX56" s="564"/>
      <c r="HOY56" s="565"/>
      <c r="HOZ56" s="566"/>
      <c r="HPA56" s="560"/>
      <c r="HPB56" s="561"/>
      <c r="HPC56" s="562"/>
      <c r="HPD56" s="563"/>
      <c r="HPE56" s="564"/>
      <c r="HPF56" s="565"/>
      <c r="HPG56" s="566"/>
      <c r="HPH56" s="560"/>
      <c r="HPI56" s="561"/>
      <c r="HPJ56" s="562"/>
      <c r="HPK56" s="563"/>
      <c r="HPL56" s="564"/>
      <c r="HPM56" s="565"/>
      <c r="HPN56" s="566"/>
      <c r="HPO56" s="560"/>
      <c r="HPP56" s="561"/>
      <c r="HPQ56" s="562"/>
      <c r="HPR56" s="563"/>
      <c r="HPS56" s="564"/>
      <c r="HPT56" s="565"/>
      <c r="HPU56" s="566"/>
      <c r="HPV56" s="560"/>
      <c r="HPW56" s="561"/>
      <c r="HPX56" s="562"/>
      <c r="HPY56" s="563"/>
      <c r="HPZ56" s="564"/>
      <c r="HQA56" s="565"/>
      <c r="HQB56" s="566"/>
      <c r="HQC56" s="560"/>
      <c r="HQD56" s="561"/>
      <c r="HQE56" s="562"/>
      <c r="HQF56" s="563"/>
      <c r="HQG56" s="564"/>
      <c r="HQH56" s="565"/>
      <c r="HQI56" s="566"/>
      <c r="HQJ56" s="560"/>
      <c r="HQK56" s="561"/>
      <c r="HQL56" s="562"/>
      <c r="HQM56" s="563"/>
      <c r="HQN56" s="564"/>
      <c r="HQO56" s="565"/>
      <c r="HQP56" s="566"/>
      <c r="HQQ56" s="560"/>
      <c r="HQR56" s="561"/>
      <c r="HQS56" s="562"/>
      <c r="HQT56" s="563"/>
      <c r="HQU56" s="564"/>
      <c r="HQV56" s="565"/>
      <c r="HQW56" s="566"/>
      <c r="HQX56" s="560"/>
      <c r="HQY56" s="561"/>
      <c r="HQZ56" s="562"/>
      <c r="HRA56" s="563"/>
      <c r="HRB56" s="564"/>
      <c r="HRC56" s="565"/>
      <c r="HRD56" s="566"/>
      <c r="HRE56" s="560"/>
      <c r="HRF56" s="561"/>
      <c r="HRG56" s="562"/>
      <c r="HRH56" s="563"/>
      <c r="HRI56" s="564"/>
      <c r="HRJ56" s="565"/>
      <c r="HRK56" s="566"/>
      <c r="HRL56" s="560"/>
      <c r="HRM56" s="561"/>
      <c r="HRN56" s="562"/>
      <c r="HRO56" s="563"/>
      <c r="HRP56" s="564"/>
      <c r="HRQ56" s="565"/>
      <c r="HRR56" s="566"/>
      <c r="HRS56" s="560"/>
      <c r="HRT56" s="561"/>
      <c r="HRU56" s="562"/>
      <c r="HRV56" s="563"/>
      <c r="HRW56" s="564"/>
      <c r="HRX56" s="565"/>
      <c r="HRY56" s="566"/>
      <c r="HRZ56" s="560"/>
      <c r="HSA56" s="561"/>
      <c r="HSB56" s="562"/>
      <c r="HSC56" s="563"/>
      <c r="HSD56" s="564"/>
      <c r="HSE56" s="565"/>
      <c r="HSF56" s="566"/>
      <c r="HSG56" s="560"/>
      <c r="HSH56" s="561"/>
      <c r="HSI56" s="562"/>
      <c r="HSJ56" s="563"/>
      <c r="HSK56" s="564"/>
      <c r="HSL56" s="565"/>
      <c r="HSM56" s="566"/>
      <c r="HSN56" s="560"/>
      <c r="HSO56" s="561"/>
      <c r="HSP56" s="562"/>
      <c r="HSQ56" s="563"/>
      <c r="HSR56" s="564"/>
      <c r="HSS56" s="565"/>
      <c r="HST56" s="566"/>
      <c r="HSU56" s="560"/>
      <c r="HSV56" s="561"/>
      <c r="HSW56" s="562"/>
      <c r="HSX56" s="563"/>
      <c r="HSY56" s="564"/>
      <c r="HSZ56" s="565"/>
      <c r="HTA56" s="566"/>
      <c r="HTB56" s="560"/>
      <c r="HTC56" s="561"/>
      <c r="HTD56" s="562"/>
      <c r="HTE56" s="563"/>
      <c r="HTF56" s="564"/>
      <c r="HTG56" s="565"/>
      <c r="HTH56" s="566"/>
      <c r="HTI56" s="560"/>
      <c r="HTJ56" s="561"/>
      <c r="HTK56" s="562"/>
      <c r="HTL56" s="563"/>
      <c r="HTM56" s="564"/>
      <c r="HTN56" s="565"/>
      <c r="HTO56" s="566"/>
      <c r="HTP56" s="560"/>
      <c r="HTQ56" s="561"/>
      <c r="HTR56" s="562"/>
      <c r="HTS56" s="563"/>
      <c r="HTT56" s="564"/>
      <c r="HTU56" s="565"/>
      <c r="HTV56" s="566"/>
      <c r="HTW56" s="560"/>
      <c r="HTX56" s="561"/>
      <c r="HTY56" s="562"/>
      <c r="HTZ56" s="563"/>
      <c r="HUA56" s="564"/>
      <c r="HUB56" s="565"/>
      <c r="HUC56" s="566"/>
      <c r="HUD56" s="560"/>
      <c r="HUE56" s="561"/>
      <c r="HUF56" s="562"/>
      <c r="HUG56" s="563"/>
      <c r="HUH56" s="564"/>
      <c r="HUI56" s="565"/>
      <c r="HUJ56" s="566"/>
      <c r="HUK56" s="560"/>
      <c r="HUL56" s="561"/>
      <c r="HUM56" s="562"/>
      <c r="HUN56" s="563"/>
      <c r="HUO56" s="564"/>
      <c r="HUP56" s="565"/>
      <c r="HUQ56" s="566"/>
      <c r="HUR56" s="560"/>
      <c r="HUS56" s="561"/>
      <c r="HUT56" s="562"/>
      <c r="HUU56" s="563"/>
      <c r="HUV56" s="564"/>
      <c r="HUW56" s="565"/>
      <c r="HUX56" s="566"/>
      <c r="HUY56" s="560"/>
      <c r="HUZ56" s="561"/>
      <c r="HVA56" s="562"/>
      <c r="HVB56" s="563"/>
      <c r="HVC56" s="564"/>
      <c r="HVD56" s="565"/>
      <c r="HVE56" s="566"/>
      <c r="HVF56" s="560"/>
      <c r="HVG56" s="561"/>
      <c r="HVH56" s="562"/>
      <c r="HVI56" s="563"/>
      <c r="HVJ56" s="564"/>
      <c r="HVK56" s="565"/>
      <c r="HVL56" s="566"/>
      <c r="HVM56" s="560"/>
      <c r="HVN56" s="561"/>
      <c r="HVO56" s="562"/>
      <c r="HVP56" s="563"/>
      <c r="HVQ56" s="564"/>
      <c r="HVR56" s="565"/>
      <c r="HVS56" s="566"/>
      <c r="HVT56" s="560"/>
      <c r="HVU56" s="561"/>
      <c r="HVV56" s="562"/>
      <c r="HVW56" s="563"/>
      <c r="HVX56" s="564"/>
      <c r="HVY56" s="565"/>
      <c r="HVZ56" s="566"/>
      <c r="HWA56" s="560"/>
      <c r="HWB56" s="561"/>
      <c r="HWC56" s="562"/>
      <c r="HWD56" s="563"/>
      <c r="HWE56" s="564"/>
      <c r="HWF56" s="565"/>
      <c r="HWG56" s="566"/>
      <c r="HWH56" s="560"/>
      <c r="HWI56" s="561"/>
      <c r="HWJ56" s="562"/>
      <c r="HWK56" s="563"/>
      <c r="HWL56" s="564"/>
      <c r="HWM56" s="565"/>
      <c r="HWN56" s="566"/>
      <c r="HWO56" s="560"/>
      <c r="HWP56" s="561"/>
      <c r="HWQ56" s="562"/>
      <c r="HWR56" s="563"/>
      <c r="HWS56" s="564"/>
      <c r="HWT56" s="565"/>
      <c r="HWU56" s="566"/>
      <c r="HWV56" s="560"/>
      <c r="HWW56" s="561"/>
      <c r="HWX56" s="562"/>
      <c r="HWY56" s="563"/>
      <c r="HWZ56" s="564"/>
      <c r="HXA56" s="565"/>
      <c r="HXB56" s="566"/>
      <c r="HXC56" s="560"/>
      <c r="HXD56" s="561"/>
      <c r="HXE56" s="562"/>
      <c r="HXF56" s="563"/>
      <c r="HXG56" s="564"/>
      <c r="HXH56" s="565"/>
      <c r="HXI56" s="566"/>
      <c r="HXJ56" s="560"/>
      <c r="HXK56" s="561"/>
      <c r="HXL56" s="562"/>
      <c r="HXM56" s="563"/>
      <c r="HXN56" s="564"/>
      <c r="HXO56" s="565"/>
      <c r="HXP56" s="566"/>
      <c r="HXQ56" s="560"/>
      <c r="HXR56" s="561"/>
      <c r="HXS56" s="562"/>
      <c r="HXT56" s="563"/>
      <c r="HXU56" s="564"/>
      <c r="HXV56" s="565"/>
      <c r="HXW56" s="566"/>
      <c r="HXX56" s="560"/>
      <c r="HXY56" s="561"/>
      <c r="HXZ56" s="562"/>
      <c r="HYA56" s="563"/>
      <c r="HYB56" s="564"/>
      <c r="HYC56" s="565"/>
      <c r="HYD56" s="566"/>
      <c r="HYE56" s="560"/>
      <c r="HYF56" s="561"/>
      <c r="HYG56" s="562"/>
      <c r="HYH56" s="563"/>
      <c r="HYI56" s="564"/>
      <c r="HYJ56" s="565"/>
      <c r="HYK56" s="566"/>
      <c r="HYL56" s="560"/>
      <c r="HYM56" s="561"/>
      <c r="HYN56" s="562"/>
      <c r="HYO56" s="563"/>
      <c r="HYP56" s="564"/>
      <c r="HYQ56" s="565"/>
      <c r="HYR56" s="566"/>
      <c r="HYS56" s="560"/>
      <c r="HYT56" s="561"/>
      <c r="HYU56" s="562"/>
      <c r="HYV56" s="563"/>
      <c r="HYW56" s="564"/>
      <c r="HYX56" s="565"/>
      <c r="HYY56" s="566"/>
      <c r="HYZ56" s="560"/>
      <c r="HZA56" s="561"/>
      <c r="HZB56" s="562"/>
      <c r="HZC56" s="563"/>
      <c r="HZD56" s="564"/>
      <c r="HZE56" s="565"/>
      <c r="HZF56" s="566"/>
      <c r="HZG56" s="560"/>
      <c r="HZH56" s="561"/>
      <c r="HZI56" s="562"/>
      <c r="HZJ56" s="563"/>
      <c r="HZK56" s="564"/>
      <c r="HZL56" s="565"/>
      <c r="HZM56" s="566"/>
      <c r="HZN56" s="560"/>
      <c r="HZO56" s="561"/>
      <c r="HZP56" s="562"/>
      <c r="HZQ56" s="563"/>
      <c r="HZR56" s="564"/>
      <c r="HZS56" s="565"/>
      <c r="HZT56" s="566"/>
      <c r="HZU56" s="560"/>
      <c r="HZV56" s="561"/>
      <c r="HZW56" s="562"/>
      <c r="HZX56" s="563"/>
      <c r="HZY56" s="564"/>
      <c r="HZZ56" s="565"/>
      <c r="IAA56" s="566"/>
      <c r="IAB56" s="560"/>
      <c r="IAC56" s="561"/>
      <c r="IAD56" s="562"/>
      <c r="IAE56" s="563"/>
      <c r="IAF56" s="564"/>
      <c r="IAG56" s="565"/>
      <c r="IAH56" s="566"/>
      <c r="IAI56" s="560"/>
      <c r="IAJ56" s="561"/>
      <c r="IAK56" s="562"/>
      <c r="IAL56" s="563"/>
      <c r="IAM56" s="564"/>
      <c r="IAN56" s="565"/>
      <c r="IAO56" s="566"/>
      <c r="IAP56" s="560"/>
      <c r="IAQ56" s="561"/>
      <c r="IAR56" s="562"/>
      <c r="IAS56" s="563"/>
      <c r="IAT56" s="564"/>
      <c r="IAU56" s="565"/>
      <c r="IAV56" s="566"/>
      <c r="IAW56" s="560"/>
      <c r="IAX56" s="561"/>
      <c r="IAY56" s="562"/>
      <c r="IAZ56" s="563"/>
      <c r="IBA56" s="564"/>
      <c r="IBB56" s="565"/>
      <c r="IBC56" s="566"/>
      <c r="IBD56" s="560"/>
      <c r="IBE56" s="561"/>
      <c r="IBF56" s="562"/>
      <c r="IBG56" s="563"/>
      <c r="IBH56" s="564"/>
      <c r="IBI56" s="565"/>
      <c r="IBJ56" s="566"/>
      <c r="IBK56" s="560"/>
      <c r="IBL56" s="561"/>
      <c r="IBM56" s="562"/>
      <c r="IBN56" s="563"/>
      <c r="IBO56" s="564"/>
      <c r="IBP56" s="565"/>
      <c r="IBQ56" s="566"/>
      <c r="IBR56" s="560"/>
      <c r="IBS56" s="561"/>
      <c r="IBT56" s="562"/>
      <c r="IBU56" s="563"/>
      <c r="IBV56" s="564"/>
      <c r="IBW56" s="565"/>
      <c r="IBX56" s="566"/>
      <c r="IBY56" s="560"/>
      <c r="IBZ56" s="561"/>
      <c r="ICA56" s="562"/>
      <c r="ICB56" s="563"/>
      <c r="ICC56" s="564"/>
      <c r="ICD56" s="565"/>
      <c r="ICE56" s="566"/>
      <c r="ICF56" s="560"/>
      <c r="ICG56" s="561"/>
      <c r="ICH56" s="562"/>
      <c r="ICI56" s="563"/>
      <c r="ICJ56" s="564"/>
      <c r="ICK56" s="565"/>
      <c r="ICL56" s="566"/>
      <c r="ICM56" s="560"/>
      <c r="ICN56" s="561"/>
      <c r="ICO56" s="562"/>
      <c r="ICP56" s="563"/>
      <c r="ICQ56" s="564"/>
      <c r="ICR56" s="565"/>
      <c r="ICS56" s="566"/>
      <c r="ICT56" s="560"/>
      <c r="ICU56" s="561"/>
      <c r="ICV56" s="562"/>
      <c r="ICW56" s="563"/>
      <c r="ICX56" s="564"/>
      <c r="ICY56" s="565"/>
      <c r="ICZ56" s="566"/>
      <c r="IDA56" s="560"/>
      <c r="IDB56" s="561"/>
      <c r="IDC56" s="562"/>
      <c r="IDD56" s="563"/>
      <c r="IDE56" s="564"/>
      <c r="IDF56" s="565"/>
      <c r="IDG56" s="566"/>
      <c r="IDH56" s="560"/>
      <c r="IDI56" s="561"/>
      <c r="IDJ56" s="562"/>
      <c r="IDK56" s="563"/>
      <c r="IDL56" s="564"/>
      <c r="IDM56" s="565"/>
      <c r="IDN56" s="566"/>
      <c r="IDO56" s="560"/>
      <c r="IDP56" s="561"/>
      <c r="IDQ56" s="562"/>
      <c r="IDR56" s="563"/>
      <c r="IDS56" s="564"/>
      <c r="IDT56" s="565"/>
      <c r="IDU56" s="566"/>
      <c r="IDV56" s="560"/>
      <c r="IDW56" s="561"/>
      <c r="IDX56" s="562"/>
      <c r="IDY56" s="563"/>
      <c r="IDZ56" s="564"/>
      <c r="IEA56" s="565"/>
      <c r="IEB56" s="566"/>
      <c r="IEC56" s="560"/>
      <c r="IED56" s="561"/>
      <c r="IEE56" s="562"/>
      <c r="IEF56" s="563"/>
      <c r="IEG56" s="564"/>
      <c r="IEH56" s="565"/>
      <c r="IEI56" s="566"/>
      <c r="IEJ56" s="560"/>
      <c r="IEK56" s="561"/>
      <c r="IEL56" s="562"/>
      <c r="IEM56" s="563"/>
      <c r="IEN56" s="564"/>
      <c r="IEO56" s="565"/>
      <c r="IEP56" s="566"/>
      <c r="IEQ56" s="560"/>
      <c r="IER56" s="561"/>
      <c r="IES56" s="562"/>
      <c r="IET56" s="563"/>
      <c r="IEU56" s="564"/>
      <c r="IEV56" s="565"/>
      <c r="IEW56" s="566"/>
      <c r="IEX56" s="560"/>
      <c r="IEY56" s="561"/>
      <c r="IEZ56" s="562"/>
      <c r="IFA56" s="563"/>
      <c r="IFB56" s="564"/>
      <c r="IFC56" s="565"/>
      <c r="IFD56" s="566"/>
      <c r="IFE56" s="560"/>
      <c r="IFF56" s="561"/>
      <c r="IFG56" s="562"/>
      <c r="IFH56" s="563"/>
      <c r="IFI56" s="564"/>
      <c r="IFJ56" s="565"/>
      <c r="IFK56" s="566"/>
      <c r="IFL56" s="560"/>
      <c r="IFM56" s="561"/>
      <c r="IFN56" s="562"/>
      <c r="IFO56" s="563"/>
      <c r="IFP56" s="564"/>
      <c r="IFQ56" s="565"/>
      <c r="IFR56" s="566"/>
      <c r="IFS56" s="560"/>
      <c r="IFT56" s="561"/>
      <c r="IFU56" s="562"/>
      <c r="IFV56" s="563"/>
      <c r="IFW56" s="564"/>
      <c r="IFX56" s="565"/>
      <c r="IFY56" s="566"/>
      <c r="IFZ56" s="560"/>
      <c r="IGA56" s="561"/>
      <c r="IGB56" s="562"/>
      <c r="IGC56" s="563"/>
      <c r="IGD56" s="564"/>
      <c r="IGE56" s="565"/>
      <c r="IGF56" s="566"/>
      <c r="IGG56" s="560"/>
      <c r="IGH56" s="561"/>
      <c r="IGI56" s="562"/>
      <c r="IGJ56" s="563"/>
      <c r="IGK56" s="564"/>
      <c r="IGL56" s="565"/>
      <c r="IGM56" s="566"/>
      <c r="IGN56" s="560"/>
      <c r="IGO56" s="561"/>
      <c r="IGP56" s="562"/>
      <c r="IGQ56" s="563"/>
      <c r="IGR56" s="564"/>
      <c r="IGS56" s="565"/>
      <c r="IGT56" s="566"/>
      <c r="IGU56" s="560"/>
      <c r="IGV56" s="561"/>
      <c r="IGW56" s="562"/>
      <c r="IGX56" s="563"/>
      <c r="IGY56" s="564"/>
      <c r="IGZ56" s="565"/>
      <c r="IHA56" s="566"/>
      <c r="IHB56" s="560"/>
      <c r="IHC56" s="561"/>
      <c r="IHD56" s="562"/>
      <c r="IHE56" s="563"/>
      <c r="IHF56" s="564"/>
      <c r="IHG56" s="565"/>
      <c r="IHH56" s="566"/>
      <c r="IHI56" s="560"/>
      <c r="IHJ56" s="561"/>
      <c r="IHK56" s="562"/>
      <c r="IHL56" s="563"/>
      <c r="IHM56" s="564"/>
      <c r="IHN56" s="565"/>
      <c r="IHO56" s="566"/>
      <c r="IHP56" s="560"/>
      <c r="IHQ56" s="561"/>
      <c r="IHR56" s="562"/>
      <c r="IHS56" s="563"/>
      <c r="IHT56" s="564"/>
      <c r="IHU56" s="565"/>
      <c r="IHV56" s="566"/>
      <c r="IHW56" s="560"/>
      <c r="IHX56" s="561"/>
      <c r="IHY56" s="562"/>
      <c r="IHZ56" s="563"/>
      <c r="IIA56" s="564"/>
      <c r="IIB56" s="565"/>
      <c r="IIC56" s="566"/>
      <c r="IID56" s="560"/>
      <c r="IIE56" s="561"/>
      <c r="IIF56" s="562"/>
      <c r="IIG56" s="563"/>
      <c r="IIH56" s="564"/>
      <c r="III56" s="565"/>
      <c r="IIJ56" s="566"/>
      <c r="IIK56" s="560"/>
      <c r="IIL56" s="561"/>
      <c r="IIM56" s="562"/>
      <c r="IIN56" s="563"/>
      <c r="IIO56" s="564"/>
      <c r="IIP56" s="565"/>
      <c r="IIQ56" s="566"/>
      <c r="IIR56" s="560"/>
      <c r="IIS56" s="561"/>
      <c r="IIT56" s="562"/>
      <c r="IIU56" s="563"/>
      <c r="IIV56" s="564"/>
      <c r="IIW56" s="565"/>
      <c r="IIX56" s="566"/>
      <c r="IIY56" s="560"/>
      <c r="IIZ56" s="561"/>
      <c r="IJA56" s="562"/>
      <c r="IJB56" s="563"/>
      <c r="IJC56" s="564"/>
      <c r="IJD56" s="565"/>
      <c r="IJE56" s="566"/>
      <c r="IJF56" s="560"/>
      <c r="IJG56" s="561"/>
      <c r="IJH56" s="562"/>
      <c r="IJI56" s="563"/>
      <c r="IJJ56" s="564"/>
      <c r="IJK56" s="565"/>
      <c r="IJL56" s="566"/>
      <c r="IJM56" s="560"/>
      <c r="IJN56" s="561"/>
      <c r="IJO56" s="562"/>
      <c r="IJP56" s="563"/>
      <c r="IJQ56" s="564"/>
      <c r="IJR56" s="565"/>
      <c r="IJS56" s="566"/>
      <c r="IJT56" s="560"/>
      <c r="IJU56" s="561"/>
      <c r="IJV56" s="562"/>
      <c r="IJW56" s="563"/>
      <c r="IJX56" s="564"/>
      <c r="IJY56" s="565"/>
      <c r="IJZ56" s="566"/>
      <c r="IKA56" s="560"/>
      <c r="IKB56" s="561"/>
      <c r="IKC56" s="562"/>
      <c r="IKD56" s="563"/>
      <c r="IKE56" s="564"/>
      <c r="IKF56" s="565"/>
      <c r="IKG56" s="566"/>
      <c r="IKH56" s="560"/>
      <c r="IKI56" s="561"/>
      <c r="IKJ56" s="562"/>
      <c r="IKK56" s="563"/>
      <c r="IKL56" s="564"/>
      <c r="IKM56" s="565"/>
      <c r="IKN56" s="566"/>
      <c r="IKO56" s="560"/>
      <c r="IKP56" s="561"/>
      <c r="IKQ56" s="562"/>
      <c r="IKR56" s="563"/>
      <c r="IKS56" s="564"/>
      <c r="IKT56" s="565"/>
      <c r="IKU56" s="566"/>
      <c r="IKV56" s="560"/>
      <c r="IKW56" s="561"/>
      <c r="IKX56" s="562"/>
      <c r="IKY56" s="563"/>
      <c r="IKZ56" s="564"/>
      <c r="ILA56" s="565"/>
      <c r="ILB56" s="566"/>
      <c r="ILC56" s="560"/>
      <c r="ILD56" s="561"/>
      <c r="ILE56" s="562"/>
      <c r="ILF56" s="563"/>
      <c r="ILG56" s="564"/>
      <c r="ILH56" s="565"/>
      <c r="ILI56" s="566"/>
      <c r="ILJ56" s="560"/>
      <c r="ILK56" s="561"/>
      <c r="ILL56" s="562"/>
      <c r="ILM56" s="563"/>
      <c r="ILN56" s="564"/>
      <c r="ILO56" s="565"/>
      <c r="ILP56" s="566"/>
      <c r="ILQ56" s="560"/>
      <c r="ILR56" s="561"/>
      <c r="ILS56" s="562"/>
      <c r="ILT56" s="563"/>
      <c r="ILU56" s="564"/>
      <c r="ILV56" s="565"/>
      <c r="ILW56" s="566"/>
      <c r="ILX56" s="560"/>
      <c r="ILY56" s="561"/>
      <c r="ILZ56" s="562"/>
      <c r="IMA56" s="563"/>
      <c r="IMB56" s="564"/>
      <c r="IMC56" s="565"/>
      <c r="IMD56" s="566"/>
      <c r="IME56" s="560"/>
      <c r="IMF56" s="561"/>
      <c r="IMG56" s="562"/>
      <c r="IMH56" s="563"/>
      <c r="IMI56" s="564"/>
      <c r="IMJ56" s="565"/>
      <c r="IMK56" s="566"/>
      <c r="IML56" s="560"/>
      <c r="IMM56" s="561"/>
      <c r="IMN56" s="562"/>
      <c r="IMO56" s="563"/>
      <c r="IMP56" s="564"/>
      <c r="IMQ56" s="565"/>
      <c r="IMR56" s="566"/>
      <c r="IMS56" s="560"/>
      <c r="IMT56" s="561"/>
      <c r="IMU56" s="562"/>
      <c r="IMV56" s="563"/>
      <c r="IMW56" s="564"/>
      <c r="IMX56" s="565"/>
      <c r="IMY56" s="566"/>
      <c r="IMZ56" s="560"/>
      <c r="INA56" s="561"/>
      <c r="INB56" s="562"/>
      <c r="INC56" s="563"/>
      <c r="IND56" s="564"/>
      <c r="INE56" s="565"/>
      <c r="INF56" s="566"/>
      <c r="ING56" s="560"/>
      <c r="INH56" s="561"/>
      <c r="INI56" s="562"/>
      <c r="INJ56" s="563"/>
      <c r="INK56" s="564"/>
      <c r="INL56" s="565"/>
      <c r="INM56" s="566"/>
      <c r="INN56" s="560"/>
      <c r="INO56" s="561"/>
      <c r="INP56" s="562"/>
      <c r="INQ56" s="563"/>
      <c r="INR56" s="564"/>
      <c r="INS56" s="565"/>
      <c r="INT56" s="566"/>
      <c r="INU56" s="560"/>
      <c r="INV56" s="561"/>
      <c r="INW56" s="562"/>
      <c r="INX56" s="563"/>
      <c r="INY56" s="564"/>
      <c r="INZ56" s="565"/>
      <c r="IOA56" s="566"/>
      <c r="IOB56" s="560"/>
      <c r="IOC56" s="561"/>
      <c r="IOD56" s="562"/>
      <c r="IOE56" s="563"/>
      <c r="IOF56" s="564"/>
      <c r="IOG56" s="565"/>
      <c r="IOH56" s="566"/>
      <c r="IOI56" s="560"/>
      <c r="IOJ56" s="561"/>
      <c r="IOK56" s="562"/>
      <c r="IOL56" s="563"/>
      <c r="IOM56" s="564"/>
      <c r="ION56" s="565"/>
      <c r="IOO56" s="566"/>
      <c r="IOP56" s="560"/>
      <c r="IOQ56" s="561"/>
      <c r="IOR56" s="562"/>
      <c r="IOS56" s="563"/>
      <c r="IOT56" s="564"/>
      <c r="IOU56" s="565"/>
      <c r="IOV56" s="566"/>
      <c r="IOW56" s="560"/>
      <c r="IOX56" s="561"/>
      <c r="IOY56" s="562"/>
      <c r="IOZ56" s="563"/>
      <c r="IPA56" s="564"/>
      <c r="IPB56" s="565"/>
      <c r="IPC56" s="566"/>
      <c r="IPD56" s="560"/>
      <c r="IPE56" s="561"/>
      <c r="IPF56" s="562"/>
      <c r="IPG56" s="563"/>
      <c r="IPH56" s="564"/>
      <c r="IPI56" s="565"/>
      <c r="IPJ56" s="566"/>
      <c r="IPK56" s="560"/>
      <c r="IPL56" s="561"/>
      <c r="IPM56" s="562"/>
      <c r="IPN56" s="563"/>
      <c r="IPO56" s="564"/>
      <c r="IPP56" s="565"/>
      <c r="IPQ56" s="566"/>
      <c r="IPR56" s="560"/>
      <c r="IPS56" s="561"/>
      <c r="IPT56" s="562"/>
      <c r="IPU56" s="563"/>
      <c r="IPV56" s="564"/>
      <c r="IPW56" s="565"/>
      <c r="IPX56" s="566"/>
      <c r="IPY56" s="560"/>
      <c r="IPZ56" s="561"/>
      <c r="IQA56" s="562"/>
      <c r="IQB56" s="563"/>
      <c r="IQC56" s="564"/>
      <c r="IQD56" s="565"/>
      <c r="IQE56" s="566"/>
      <c r="IQF56" s="560"/>
      <c r="IQG56" s="561"/>
      <c r="IQH56" s="562"/>
      <c r="IQI56" s="563"/>
      <c r="IQJ56" s="564"/>
      <c r="IQK56" s="565"/>
      <c r="IQL56" s="566"/>
      <c r="IQM56" s="560"/>
      <c r="IQN56" s="561"/>
      <c r="IQO56" s="562"/>
      <c r="IQP56" s="563"/>
      <c r="IQQ56" s="564"/>
      <c r="IQR56" s="565"/>
      <c r="IQS56" s="566"/>
      <c r="IQT56" s="560"/>
      <c r="IQU56" s="561"/>
      <c r="IQV56" s="562"/>
      <c r="IQW56" s="563"/>
      <c r="IQX56" s="564"/>
      <c r="IQY56" s="565"/>
      <c r="IQZ56" s="566"/>
      <c r="IRA56" s="560"/>
      <c r="IRB56" s="561"/>
      <c r="IRC56" s="562"/>
      <c r="IRD56" s="563"/>
      <c r="IRE56" s="564"/>
      <c r="IRF56" s="565"/>
      <c r="IRG56" s="566"/>
      <c r="IRH56" s="560"/>
      <c r="IRI56" s="561"/>
      <c r="IRJ56" s="562"/>
      <c r="IRK56" s="563"/>
      <c r="IRL56" s="564"/>
      <c r="IRM56" s="565"/>
      <c r="IRN56" s="566"/>
      <c r="IRO56" s="560"/>
      <c r="IRP56" s="561"/>
      <c r="IRQ56" s="562"/>
      <c r="IRR56" s="563"/>
      <c r="IRS56" s="564"/>
      <c r="IRT56" s="565"/>
      <c r="IRU56" s="566"/>
      <c r="IRV56" s="560"/>
      <c r="IRW56" s="561"/>
      <c r="IRX56" s="562"/>
      <c r="IRY56" s="563"/>
      <c r="IRZ56" s="564"/>
      <c r="ISA56" s="565"/>
      <c r="ISB56" s="566"/>
      <c r="ISC56" s="560"/>
      <c r="ISD56" s="561"/>
      <c r="ISE56" s="562"/>
      <c r="ISF56" s="563"/>
      <c r="ISG56" s="564"/>
      <c r="ISH56" s="565"/>
      <c r="ISI56" s="566"/>
      <c r="ISJ56" s="560"/>
      <c r="ISK56" s="561"/>
      <c r="ISL56" s="562"/>
      <c r="ISM56" s="563"/>
      <c r="ISN56" s="564"/>
      <c r="ISO56" s="565"/>
      <c r="ISP56" s="566"/>
      <c r="ISQ56" s="560"/>
      <c r="ISR56" s="561"/>
      <c r="ISS56" s="562"/>
      <c r="IST56" s="563"/>
      <c r="ISU56" s="564"/>
      <c r="ISV56" s="565"/>
      <c r="ISW56" s="566"/>
      <c r="ISX56" s="560"/>
      <c r="ISY56" s="561"/>
      <c r="ISZ56" s="562"/>
      <c r="ITA56" s="563"/>
      <c r="ITB56" s="564"/>
      <c r="ITC56" s="565"/>
      <c r="ITD56" s="566"/>
      <c r="ITE56" s="560"/>
      <c r="ITF56" s="561"/>
      <c r="ITG56" s="562"/>
      <c r="ITH56" s="563"/>
      <c r="ITI56" s="564"/>
      <c r="ITJ56" s="565"/>
      <c r="ITK56" s="566"/>
      <c r="ITL56" s="560"/>
      <c r="ITM56" s="561"/>
      <c r="ITN56" s="562"/>
      <c r="ITO56" s="563"/>
      <c r="ITP56" s="564"/>
      <c r="ITQ56" s="565"/>
      <c r="ITR56" s="566"/>
      <c r="ITS56" s="560"/>
      <c r="ITT56" s="561"/>
      <c r="ITU56" s="562"/>
      <c r="ITV56" s="563"/>
      <c r="ITW56" s="564"/>
      <c r="ITX56" s="565"/>
      <c r="ITY56" s="566"/>
      <c r="ITZ56" s="560"/>
      <c r="IUA56" s="561"/>
      <c r="IUB56" s="562"/>
      <c r="IUC56" s="563"/>
      <c r="IUD56" s="564"/>
      <c r="IUE56" s="565"/>
      <c r="IUF56" s="566"/>
      <c r="IUG56" s="560"/>
      <c r="IUH56" s="561"/>
      <c r="IUI56" s="562"/>
      <c r="IUJ56" s="563"/>
      <c r="IUK56" s="564"/>
      <c r="IUL56" s="565"/>
      <c r="IUM56" s="566"/>
      <c r="IUN56" s="560"/>
      <c r="IUO56" s="561"/>
      <c r="IUP56" s="562"/>
      <c r="IUQ56" s="563"/>
      <c r="IUR56" s="564"/>
      <c r="IUS56" s="565"/>
      <c r="IUT56" s="566"/>
      <c r="IUU56" s="560"/>
      <c r="IUV56" s="561"/>
      <c r="IUW56" s="562"/>
      <c r="IUX56" s="563"/>
      <c r="IUY56" s="564"/>
      <c r="IUZ56" s="565"/>
      <c r="IVA56" s="566"/>
      <c r="IVB56" s="560"/>
      <c r="IVC56" s="561"/>
      <c r="IVD56" s="562"/>
      <c r="IVE56" s="563"/>
      <c r="IVF56" s="564"/>
      <c r="IVG56" s="565"/>
      <c r="IVH56" s="566"/>
      <c r="IVI56" s="560"/>
      <c r="IVJ56" s="561"/>
      <c r="IVK56" s="562"/>
      <c r="IVL56" s="563"/>
      <c r="IVM56" s="564"/>
      <c r="IVN56" s="565"/>
      <c r="IVO56" s="566"/>
      <c r="IVP56" s="560"/>
      <c r="IVQ56" s="561"/>
      <c r="IVR56" s="562"/>
      <c r="IVS56" s="563"/>
      <c r="IVT56" s="564"/>
      <c r="IVU56" s="565"/>
      <c r="IVV56" s="566"/>
      <c r="IVW56" s="560"/>
      <c r="IVX56" s="561"/>
      <c r="IVY56" s="562"/>
      <c r="IVZ56" s="563"/>
      <c r="IWA56" s="564"/>
      <c r="IWB56" s="565"/>
      <c r="IWC56" s="566"/>
      <c r="IWD56" s="560"/>
      <c r="IWE56" s="561"/>
      <c r="IWF56" s="562"/>
      <c r="IWG56" s="563"/>
      <c r="IWH56" s="564"/>
      <c r="IWI56" s="565"/>
      <c r="IWJ56" s="566"/>
      <c r="IWK56" s="560"/>
      <c r="IWL56" s="561"/>
      <c r="IWM56" s="562"/>
      <c r="IWN56" s="563"/>
      <c r="IWO56" s="564"/>
      <c r="IWP56" s="565"/>
      <c r="IWQ56" s="566"/>
      <c r="IWR56" s="560"/>
      <c r="IWS56" s="561"/>
      <c r="IWT56" s="562"/>
      <c r="IWU56" s="563"/>
      <c r="IWV56" s="564"/>
      <c r="IWW56" s="565"/>
      <c r="IWX56" s="566"/>
      <c r="IWY56" s="560"/>
      <c r="IWZ56" s="561"/>
      <c r="IXA56" s="562"/>
      <c r="IXB56" s="563"/>
      <c r="IXC56" s="564"/>
      <c r="IXD56" s="565"/>
      <c r="IXE56" s="566"/>
      <c r="IXF56" s="560"/>
      <c r="IXG56" s="561"/>
      <c r="IXH56" s="562"/>
      <c r="IXI56" s="563"/>
      <c r="IXJ56" s="564"/>
      <c r="IXK56" s="565"/>
      <c r="IXL56" s="566"/>
      <c r="IXM56" s="560"/>
      <c r="IXN56" s="561"/>
      <c r="IXO56" s="562"/>
      <c r="IXP56" s="563"/>
      <c r="IXQ56" s="564"/>
      <c r="IXR56" s="565"/>
      <c r="IXS56" s="566"/>
      <c r="IXT56" s="560"/>
      <c r="IXU56" s="561"/>
      <c r="IXV56" s="562"/>
      <c r="IXW56" s="563"/>
      <c r="IXX56" s="564"/>
      <c r="IXY56" s="565"/>
      <c r="IXZ56" s="566"/>
      <c r="IYA56" s="560"/>
      <c r="IYB56" s="561"/>
      <c r="IYC56" s="562"/>
      <c r="IYD56" s="563"/>
      <c r="IYE56" s="564"/>
      <c r="IYF56" s="565"/>
      <c r="IYG56" s="566"/>
      <c r="IYH56" s="560"/>
      <c r="IYI56" s="561"/>
      <c r="IYJ56" s="562"/>
      <c r="IYK56" s="563"/>
      <c r="IYL56" s="564"/>
      <c r="IYM56" s="565"/>
      <c r="IYN56" s="566"/>
      <c r="IYO56" s="560"/>
      <c r="IYP56" s="561"/>
      <c r="IYQ56" s="562"/>
      <c r="IYR56" s="563"/>
      <c r="IYS56" s="564"/>
      <c r="IYT56" s="565"/>
      <c r="IYU56" s="566"/>
      <c r="IYV56" s="560"/>
      <c r="IYW56" s="561"/>
      <c r="IYX56" s="562"/>
      <c r="IYY56" s="563"/>
      <c r="IYZ56" s="564"/>
      <c r="IZA56" s="565"/>
      <c r="IZB56" s="566"/>
      <c r="IZC56" s="560"/>
      <c r="IZD56" s="561"/>
      <c r="IZE56" s="562"/>
      <c r="IZF56" s="563"/>
      <c r="IZG56" s="564"/>
      <c r="IZH56" s="565"/>
      <c r="IZI56" s="566"/>
      <c r="IZJ56" s="560"/>
      <c r="IZK56" s="561"/>
      <c r="IZL56" s="562"/>
      <c r="IZM56" s="563"/>
      <c r="IZN56" s="564"/>
      <c r="IZO56" s="565"/>
      <c r="IZP56" s="566"/>
      <c r="IZQ56" s="560"/>
      <c r="IZR56" s="561"/>
      <c r="IZS56" s="562"/>
      <c r="IZT56" s="563"/>
      <c r="IZU56" s="564"/>
      <c r="IZV56" s="565"/>
      <c r="IZW56" s="566"/>
      <c r="IZX56" s="560"/>
      <c r="IZY56" s="561"/>
      <c r="IZZ56" s="562"/>
      <c r="JAA56" s="563"/>
      <c r="JAB56" s="564"/>
      <c r="JAC56" s="565"/>
      <c r="JAD56" s="566"/>
      <c r="JAE56" s="560"/>
      <c r="JAF56" s="561"/>
      <c r="JAG56" s="562"/>
      <c r="JAH56" s="563"/>
      <c r="JAI56" s="564"/>
      <c r="JAJ56" s="565"/>
      <c r="JAK56" s="566"/>
      <c r="JAL56" s="560"/>
      <c r="JAM56" s="561"/>
      <c r="JAN56" s="562"/>
      <c r="JAO56" s="563"/>
      <c r="JAP56" s="564"/>
      <c r="JAQ56" s="565"/>
      <c r="JAR56" s="566"/>
      <c r="JAS56" s="560"/>
      <c r="JAT56" s="561"/>
      <c r="JAU56" s="562"/>
      <c r="JAV56" s="563"/>
      <c r="JAW56" s="564"/>
      <c r="JAX56" s="565"/>
      <c r="JAY56" s="566"/>
      <c r="JAZ56" s="560"/>
      <c r="JBA56" s="561"/>
      <c r="JBB56" s="562"/>
      <c r="JBC56" s="563"/>
      <c r="JBD56" s="564"/>
      <c r="JBE56" s="565"/>
      <c r="JBF56" s="566"/>
      <c r="JBG56" s="560"/>
      <c r="JBH56" s="561"/>
      <c r="JBI56" s="562"/>
      <c r="JBJ56" s="563"/>
      <c r="JBK56" s="564"/>
      <c r="JBL56" s="565"/>
      <c r="JBM56" s="566"/>
      <c r="JBN56" s="560"/>
      <c r="JBO56" s="561"/>
      <c r="JBP56" s="562"/>
      <c r="JBQ56" s="563"/>
      <c r="JBR56" s="564"/>
      <c r="JBS56" s="565"/>
      <c r="JBT56" s="566"/>
      <c r="JBU56" s="560"/>
      <c r="JBV56" s="561"/>
      <c r="JBW56" s="562"/>
      <c r="JBX56" s="563"/>
      <c r="JBY56" s="564"/>
      <c r="JBZ56" s="565"/>
      <c r="JCA56" s="566"/>
      <c r="JCB56" s="560"/>
      <c r="JCC56" s="561"/>
      <c r="JCD56" s="562"/>
      <c r="JCE56" s="563"/>
      <c r="JCF56" s="564"/>
      <c r="JCG56" s="565"/>
      <c r="JCH56" s="566"/>
      <c r="JCI56" s="560"/>
      <c r="JCJ56" s="561"/>
      <c r="JCK56" s="562"/>
      <c r="JCL56" s="563"/>
      <c r="JCM56" s="564"/>
      <c r="JCN56" s="565"/>
      <c r="JCO56" s="566"/>
      <c r="JCP56" s="560"/>
      <c r="JCQ56" s="561"/>
      <c r="JCR56" s="562"/>
      <c r="JCS56" s="563"/>
      <c r="JCT56" s="564"/>
      <c r="JCU56" s="565"/>
      <c r="JCV56" s="566"/>
      <c r="JCW56" s="560"/>
      <c r="JCX56" s="561"/>
      <c r="JCY56" s="562"/>
      <c r="JCZ56" s="563"/>
      <c r="JDA56" s="564"/>
      <c r="JDB56" s="565"/>
      <c r="JDC56" s="566"/>
      <c r="JDD56" s="560"/>
      <c r="JDE56" s="561"/>
      <c r="JDF56" s="562"/>
      <c r="JDG56" s="563"/>
      <c r="JDH56" s="564"/>
      <c r="JDI56" s="565"/>
      <c r="JDJ56" s="566"/>
      <c r="JDK56" s="560"/>
      <c r="JDL56" s="561"/>
      <c r="JDM56" s="562"/>
      <c r="JDN56" s="563"/>
      <c r="JDO56" s="564"/>
      <c r="JDP56" s="565"/>
      <c r="JDQ56" s="566"/>
      <c r="JDR56" s="560"/>
      <c r="JDS56" s="561"/>
      <c r="JDT56" s="562"/>
      <c r="JDU56" s="563"/>
      <c r="JDV56" s="564"/>
      <c r="JDW56" s="565"/>
      <c r="JDX56" s="566"/>
      <c r="JDY56" s="560"/>
      <c r="JDZ56" s="561"/>
      <c r="JEA56" s="562"/>
      <c r="JEB56" s="563"/>
      <c r="JEC56" s="564"/>
      <c r="JED56" s="565"/>
      <c r="JEE56" s="566"/>
      <c r="JEF56" s="560"/>
      <c r="JEG56" s="561"/>
      <c r="JEH56" s="562"/>
      <c r="JEI56" s="563"/>
      <c r="JEJ56" s="564"/>
      <c r="JEK56" s="565"/>
      <c r="JEL56" s="566"/>
      <c r="JEM56" s="560"/>
      <c r="JEN56" s="561"/>
      <c r="JEO56" s="562"/>
      <c r="JEP56" s="563"/>
      <c r="JEQ56" s="564"/>
      <c r="JER56" s="565"/>
      <c r="JES56" s="566"/>
      <c r="JET56" s="560"/>
      <c r="JEU56" s="561"/>
      <c r="JEV56" s="562"/>
      <c r="JEW56" s="563"/>
      <c r="JEX56" s="564"/>
      <c r="JEY56" s="565"/>
      <c r="JEZ56" s="566"/>
      <c r="JFA56" s="560"/>
      <c r="JFB56" s="561"/>
      <c r="JFC56" s="562"/>
      <c r="JFD56" s="563"/>
      <c r="JFE56" s="564"/>
      <c r="JFF56" s="565"/>
      <c r="JFG56" s="566"/>
      <c r="JFH56" s="560"/>
      <c r="JFI56" s="561"/>
      <c r="JFJ56" s="562"/>
      <c r="JFK56" s="563"/>
      <c r="JFL56" s="564"/>
      <c r="JFM56" s="565"/>
      <c r="JFN56" s="566"/>
      <c r="JFO56" s="560"/>
      <c r="JFP56" s="561"/>
      <c r="JFQ56" s="562"/>
      <c r="JFR56" s="563"/>
      <c r="JFS56" s="564"/>
      <c r="JFT56" s="565"/>
      <c r="JFU56" s="566"/>
      <c r="JFV56" s="560"/>
      <c r="JFW56" s="561"/>
      <c r="JFX56" s="562"/>
      <c r="JFY56" s="563"/>
      <c r="JFZ56" s="564"/>
      <c r="JGA56" s="565"/>
      <c r="JGB56" s="566"/>
      <c r="JGC56" s="560"/>
      <c r="JGD56" s="561"/>
      <c r="JGE56" s="562"/>
      <c r="JGF56" s="563"/>
      <c r="JGG56" s="564"/>
      <c r="JGH56" s="565"/>
      <c r="JGI56" s="566"/>
      <c r="JGJ56" s="560"/>
      <c r="JGK56" s="561"/>
      <c r="JGL56" s="562"/>
      <c r="JGM56" s="563"/>
      <c r="JGN56" s="564"/>
      <c r="JGO56" s="565"/>
      <c r="JGP56" s="566"/>
      <c r="JGQ56" s="560"/>
      <c r="JGR56" s="561"/>
      <c r="JGS56" s="562"/>
      <c r="JGT56" s="563"/>
      <c r="JGU56" s="564"/>
      <c r="JGV56" s="565"/>
      <c r="JGW56" s="566"/>
      <c r="JGX56" s="560"/>
      <c r="JGY56" s="561"/>
      <c r="JGZ56" s="562"/>
      <c r="JHA56" s="563"/>
      <c r="JHB56" s="564"/>
      <c r="JHC56" s="565"/>
      <c r="JHD56" s="566"/>
      <c r="JHE56" s="560"/>
      <c r="JHF56" s="561"/>
      <c r="JHG56" s="562"/>
      <c r="JHH56" s="563"/>
      <c r="JHI56" s="564"/>
      <c r="JHJ56" s="565"/>
      <c r="JHK56" s="566"/>
      <c r="JHL56" s="560"/>
      <c r="JHM56" s="561"/>
      <c r="JHN56" s="562"/>
      <c r="JHO56" s="563"/>
      <c r="JHP56" s="564"/>
      <c r="JHQ56" s="565"/>
      <c r="JHR56" s="566"/>
      <c r="JHS56" s="560"/>
      <c r="JHT56" s="561"/>
      <c r="JHU56" s="562"/>
      <c r="JHV56" s="563"/>
      <c r="JHW56" s="564"/>
      <c r="JHX56" s="565"/>
      <c r="JHY56" s="566"/>
      <c r="JHZ56" s="560"/>
      <c r="JIA56" s="561"/>
      <c r="JIB56" s="562"/>
      <c r="JIC56" s="563"/>
      <c r="JID56" s="564"/>
      <c r="JIE56" s="565"/>
      <c r="JIF56" s="566"/>
      <c r="JIG56" s="560"/>
      <c r="JIH56" s="561"/>
      <c r="JII56" s="562"/>
      <c r="JIJ56" s="563"/>
      <c r="JIK56" s="564"/>
      <c r="JIL56" s="565"/>
      <c r="JIM56" s="566"/>
      <c r="JIN56" s="560"/>
      <c r="JIO56" s="561"/>
      <c r="JIP56" s="562"/>
      <c r="JIQ56" s="563"/>
      <c r="JIR56" s="564"/>
      <c r="JIS56" s="565"/>
      <c r="JIT56" s="566"/>
      <c r="JIU56" s="560"/>
      <c r="JIV56" s="561"/>
      <c r="JIW56" s="562"/>
      <c r="JIX56" s="563"/>
      <c r="JIY56" s="564"/>
      <c r="JIZ56" s="565"/>
      <c r="JJA56" s="566"/>
      <c r="JJB56" s="560"/>
      <c r="JJC56" s="561"/>
      <c r="JJD56" s="562"/>
      <c r="JJE56" s="563"/>
      <c r="JJF56" s="564"/>
      <c r="JJG56" s="565"/>
      <c r="JJH56" s="566"/>
      <c r="JJI56" s="560"/>
      <c r="JJJ56" s="561"/>
      <c r="JJK56" s="562"/>
      <c r="JJL56" s="563"/>
      <c r="JJM56" s="564"/>
      <c r="JJN56" s="565"/>
      <c r="JJO56" s="566"/>
      <c r="JJP56" s="560"/>
      <c r="JJQ56" s="561"/>
      <c r="JJR56" s="562"/>
      <c r="JJS56" s="563"/>
      <c r="JJT56" s="564"/>
      <c r="JJU56" s="565"/>
      <c r="JJV56" s="566"/>
      <c r="JJW56" s="560"/>
      <c r="JJX56" s="561"/>
      <c r="JJY56" s="562"/>
      <c r="JJZ56" s="563"/>
      <c r="JKA56" s="564"/>
      <c r="JKB56" s="565"/>
      <c r="JKC56" s="566"/>
      <c r="JKD56" s="560"/>
      <c r="JKE56" s="561"/>
      <c r="JKF56" s="562"/>
      <c r="JKG56" s="563"/>
      <c r="JKH56" s="564"/>
      <c r="JKI56" s="565"/>
      <c r="JKJ56" s="566"/>
      <c r="JKK56" s="560"/>
      <c r="JKL56" s="561"/>
      <c r="JKM56" s="562"/>
      <c r="JKN56" s="563"/>
      <c r="JKO56" s="564"/>
      <c r="JKP56" s="565"/>
      <c r="JKQ56" s="566"/>
      <c r="JKR56" s="560"/>
      <c r="JKS56" s="561"/>
      <c r="JKT56" s="562"/>
      <c r="JKU56" s="563"/>
      <c r="JKV56" s="564"/>
      <c r="JKW56" s="565"/>
      <c r="JKX56" s="566"/>
      <c r="JKY56" s="560"/>
      <c r="JKZ56" s="561"/>
      <c r="JLA56" s="562"/>
      <c r="JLB56" s="563"/>
      <c r="JLC56" s="564"/>
      <c r="JLD56" s="565"/>
      <c r="JLE56" s="566"/>
      <c r="JLF56" s="560"/>
      <c r="JLG56" s="561"/>
      <c r="JLH56" s="562"/>
      <c r="JLI56" s="563"/>
      <c r="JLJ56" s="564"/>
      <c r="JLK56" s="565"/>
      <c r="JLL56" s="566"/>
      <c r="JLM56" s="560"/>
      <c r="JLN56" s="561"/>
      <c r="JLO56" s="562"/>
      <c r="JLP56" s="563"/>
      <c r="JLQ56" s="564"/>
      <c r="JLR56" s="565"/>
      <c r="JLS56" s="566"/>
      <c r="JLT56" s="560"/>
      <c r="JLU56" s="561"/>
      <c r="JLV56" s="562"/>
      <c r="JLW56" s="563"/>
      <c r="JLX56" s="564"/>
      <c r="JLY56" s="565"/>
      <c r="JLZ56" s="566"/>
      <c r="JMA56" s="560"/>
      <c r="JMB56" s="561"/>
      <c r="JMC56" s="562"/>
      <c r="JMD56" s="563"/>
      <c r="JME56" s="564"/>
      <c r="JMF56" s="565"/>
      <c r="JMG56" s="566"/>
      <c r="JMH56" s="560"/>
      <c r="JMI56" s="561"/>
      <c r="JMJ56" s="562"/>
      <c r="JMK56" s="563"/>
      <c r="JML56" s="564"/>
      <c r="JMM56" s="565"/>
      <c r="JMN56" s="566"/>
      <c r="JMO56" s="560"/>
      <c r="JMP56" s="561"/>
      <c r="JMQ56" s="562"/>
      <c r="JMR56" s="563"/>
      <c r="JMS56" s="564"/>
      <c r="JMT56" s="565"/>
      <c r="JMU56" s="566"/>
      <c r="JMV56" s="560"/>
      <c r="JMW56" s="561"/>
      <c r="JMX56" s="562"/>
      <c r="JMY56" s="563"/>
      <c r="JMZ56" s="564"/>
      <c r="JNA56" s="565"/>
      <c r="JNB56" s="566"/>
      <c r="JNC56" s="560"/>
      <c r="JND56" s="561"/>
      <c r="JNE56" s="562"/>
      <c r="JNF56" s="563"/>
      <c r="JNG56" s="564"/>
      <c r="JNH56" s="565"/>
      <c r="JNI56" s="566"/>
      <c r="JNJ56" s="560"/>
      <c r="JNK56" s="561"/>
      <c r="JNL56" s="562"/>
      <c r="JNM56" s="563"/>
      <c r="JNN56" s="564"/>
      <c r="JNO56" s="565"/>
      <c r="JNP56" s="566"/>
      <c r="JNQ56" s="560"/>
      <c r="JNR56" s="561"/>
      <c r="JNS56" s="562"/>
      <c r="JNT56" s="563"/>
      <c r="JNU56" s="564"/>
      <c r="JNV56" s="565"/>
      <c r="JNW56" s="566"/>
      <c r="JNX56" s="560"/>
      <c r="JNY56" s="561"/>
      <c r="JNZ56" s="562"/>
      <c r="JOA56" s="563"/>
      <c r="JOB56" s="564"/>
      <c r="JOC56" s="565"/>
      <c r="JOD56" s="566"/>
      <c r="JOE56" s="560"/>
      <c r="JOF56" s="561"/>
      <c r="JOG56" s="562"/>
      <c r="JOH56" s="563"/>
      <c r="JOI56" s="564"/>
      <c r="JOJ56" s="565"/>
      <c r="JOK56" s="566"/>
      <c r="JOL56" s="560"/>
      <c r="JOM56" s="561"/>
      <c r="JON56" s="562"/>
      <c r="JOO56" s="563"/>
      <c r="JOP56" s="564"/>
      <c r="JOQ56" s="565"/>
      <c r="JOR56" s="566"/>
      <c r="JOS56" s="560"/>
      <c r="JOT56" s="561"/>
      <c r="JOU56" s="562"/>
      <c r="JOV56" s="563"/>
      <c r="JOW56" s="564"/>
      <c r="JOX56" s="565"/>
      <c r="JOY56" s="566"/>
      <c r="JOZ56" s="560"/>
      <c r="JPA56" s="561"/>
      <c r="JPB56" s="562"/>
      <c r="JPC56" s="563"/>
      <c r="JPD56" s="564"/>
      <c r="JPE56" s="565"/>
      <c r="JPF56" s="566"/>
      <c r="JPG56" s="560"/>
      <c r="JPH56" s="561"/>
      <c r="JPI56" s="562"/>
      <c r="JPJ56" s="563"/>
      <c r="JPK56" s="564"/>
      <c r="JPL56" s="565"/>
      <c r="JPM56" s="566"/>
      <c r="JPN56" s="560"/>
      <c r="JPO56" s="561"/>
      <c r="JPP56" s="562"/>
      <c r="JPQ56" s="563"/>
      <c r="JPR56" s="564"/>
      <c r="JPS56" s="565"/>
      <c r="JPT56" s="566"/>
      <c r="JPU56" s="560"/>
      <c r="JPV56" s="561"/>
      <c r="JPW56" s="562"/>
      <c r="JPX56" s="563"/>
      <c r="JPY56" s="564"/>
      <c r="JPZ56" s="565"/>
      <c r="JQA56" s="566"/>
      <c r="JQB56" s="560"/>
      <c r="JQC56" s="561"/>
      <c r="JQD56" s="562"/>
      <c r="JQE56" s="563"/>
      <c r="JQF56" s="564"/>
      <c r="JQG56" s="565"/>
      <c r="JQH56" s="566"/>
      <c r="JQI56" s="560"/>
      <c r="JQJ56" s="561"/>
      <c r="JQK56" s="562"/>
      <c r="JQL56" s="563"/>
      <c r="JQM56" s="564"/>
      <c r="JQN56" s="565"/>
      <c r="JQO56" s="566"/>
      <c r="JQP56" s="560"/>
      <c r="JQQ56" s="561"/>
      <c r="JQR56" s="562"/>
      <c r="JQS56" s="563"/>
      <c r="JQT56" s="564"/>
      <c r="JQU56" s="565"/>
      <c r="JQV56" s="566"/>
      <c r="JQW56" s="560"/>
      <c r="JQX56" s="561"/>
      <c r="JQY56" s="562"/>
      <c r="JQZ56" s="563"/>
      <c r="JRA56" s="564"/>
      <c r="JRB56" s="565"/>
      <c r="JRC56" s="566"/>
      <c r="JRD56" s="560"/>
      <c r="JRE56" s="561"/>
      <c r="JRF56" s="562"/>
      <c r="JRG56" s="563"/>
      <c r="JRH56" s="564"/>
      <c r="JRI56" s="565"/>
      <c r="JRJ56" s="566"/>
      <c r="JRK56" s="560"/>
      <c r="JRL56" s="561"/>
      <c r="JRM56" s="562"/>
      <c r="JRN56" s="563"/>
      <c r="JRO56" s="564"/>
      <c r="JRP56" s="565"/>
      <c r="JRQ56" s="566"/>
      <c r="JRR56" s="560"/>
      <c r="JRS56" s="561"/>
      <c r="JRT56" s="562"/>
      <c r="JRU56" s="563"/>
      <c r="JRV56" s="564"/>
      <c r="JRW56" s="565"/>
      <c r="JRX56" s="566"/>
      <c r="JRY56" s="560"/>
      <c r="JRZ56" s="561"/>
      <c r="JSA56" s="562"/>
      <c r="JSB56" s="563"/>
      <c r="JSC56" s="564"/>
      <c r="JSD56" s="565"/>
      <c r="JSE56" s="566"/>
      <c r="JSF56" s="560"/>
      <c r="JSG56" s="561"/>
      <c r="JSH56" s="562"/>
      <c r="JSI56" s="563"/>
      <c r="JSJ56" s="564"/>
      <c r="JSK56" s="565"/>
      <c r="JSL56" s="566"/>
      <c r="JSM56" s="560"/>
      <c r="JSN56" s="561"/>
      <c r="JSO56" s="562"/>
      <c r="JSP56" s="563"/>
      <c r="JSQ56" s="564"/>
      <c r="JSR56" s="565"/>
      <c r="JSS56" s="566"/>
      <c r="JST56" s="560"/>
      <c r="JSU56" s="561"/>
      <c r="JSV56" s="562"/>
      <c r="JSW56" s="563"/>
      <c r="JSX56" s="564"/>
      <c r="JSY56" s="565"/>
      <c r="JSZ56" s="566"/>
      <c r="JTA56" s="560"/>
      <c r="JTB56" s="561"/>
      <c r="JTC56" s="562"/>
      <c r="JTD56" s="563"/>
      <c r="JTE56" s="564"/>
      <c r="JTF56" s="565"/>
      <c r="JTG56" s="566"/>
      <c r="JTH56" s="560"/>
      <c r="JTI56" s="561"/>
      <c r="JTJ56" s="562"/>
      <c r="JTK56" s="563"/>
      <c r="JTL56" s="564"/>
      <c r="JTM56" s="565"/>
      <c r="JTN56" s="566"/>
      <c r="JTO56" s="560"/>
      <c r="JTP56" s="561"/>
      <c r="JTQ56" s="562"/>
      <c r="JTR56" s="563"/>
      <c r="JTS56" s="564"/>
      <c r="JTT56" s="565"/>
      <c r="JTU56" s="566"/>
      <c r="JTV56" s="560"/>
      <c r="JTW56" s="561"/>
      <c r="JTX56" s="562"/>
      <c r="JTY56" s="563"/>
      <c r="JTZ56" s="564"/>
      <c r="JUA56" s="565"/>
      <c r="JUB56" s="566"/>
      <c r="JUC56" s="560"/>
      <c r="JUD56" s="561"/>
      <c r="JUE56" s="562"/>
      <c r="JUF56" s="563"/>
      <c r="JUG56" s="564"/>
      <c r="JUH56" s="565"/>
      <c r="JUI56" s="566"/>
      <c r="JUJ56" s="560"/>
      <c r="JUK56" s="561"/>
      <c r="JUL56" s="562"/>
      <c r="JUM56" s="563"/>
      <c r="JUN56" s="564"/>
      <c r="JUO56" s="565"/>
      <c r="JUP56" s="566"/>
      <c r="JUQ56" s="560"/>
      <c r="JUR56" s="561"/>
      <c r="JUS56" s="562"/>
      <c r="JUT56" s="563"/>
      <c r="JUU56" s="564"/>
      <c r="JUV56" s="565"/>
      <c r="JUW56" s="566"/>
      <c r="JUX56" s="560"/>
      <c r="JUY56" s="561"/>
      <c r="JUZ56" s="562"/>
      <c r="JVA56" s="563"/>
      <c r="JVB56" s="564"/>
      <c r="JVC56" s="565"/>
      <c r="JVD56" s="566"/>
      <c r="JVE56" s="560"/>
      <c r="JVF56" s="561"/>
      <c r="JVG56" s="562"/>
      <c r="JVH56" s="563"/>
      <c r="JVI56" s="564"/>
      <c r="JVJ56" s="565"/>
      <c r="JVK56" s="566"/>
      <c r="JVL56" s="560"/>
      <c r="JVM56" s="561"/>
      <c r="JVN56" s="562"/>
      <c r="JVO56" s="563"/>
      <c r="JVP56" s="564"/>
      <c r="JVQ56" s="565"/>
      <c r="JVR56" s="566"/>
      <c r="JVS56" s="560"/>
      <c r="JVT56" s="561"/>
      <c r="JVU56" s="562"/>
      <c r="JVV56" s="563"/>
      <c r="JVW56" s="564"/>
      <c r="JVX56" s="565"/>
      <c r="JVY56" s="566"/>
      <c r="JVZ56" s="560"/>
      <c r="JWA56" s="561"/>
      <c r="JWB56" s="562"/>
      <c r="JWC56" s="563"/>
      <c r="JWD56" s="564"/>
      <c r="JWE56" s="565"/>
      <c r="JWF56" s="566"/>
      <c r="JWG56" s="560"/>
      <c r="JWH56" s="561"/>
      <c r="JWI56" s="562"/>
      <c r="JWJ56" s="563"/>
      <c r="JWK56" s="564"/>
      <c r="JWL56" s="565"/>
      <c r="JWM56" s="566"/>
      <c r="JWN56" s="560"/>
      <c r="JWO56" s="561"/>
      <c r="JWP56" s="562"/>
      <c r="JWQ56" s="563"/>
      <c r="JWR56" s="564"/>
      <c r="JWS56" s="565"/>
      <c r="JWT56" s="566"/>
      <c r="JWU56" s="560"/>
      <c r="JWV56" s="561"/>
      <c r="JWW56" s="562"/>
      <c r="JWX56" s="563"/>
      <c r="JWY56" s="564"/>
      <c r="JWZ56" s="565"/>
      <c r="JXA56" s="566"/>
      <c r="JXB56" s="560"/>
      <c r="JXC56" s="561"/>
      <c r="JXD56" s="562"/>
      <c r="JXE56" s="563"/>
      <c r="JXF56" s="564"/>
      <c r="JXG56" s="565"/>
      <c r="JXH56" s="566"/>
      <c r="JXI56" s="560"/>
      <c r="JXJ56" s="561"/>
      <c r="JXK56" s="562"/>
      <c r="JXL56" s="563"/>
      <c r="JXM56" s="564"/>
      <c r="JXN56" s="565"/>
      <c r="JXO56" s="566"/>
      <c r="JXP56" s="560"/>
      <c r="JXQ56" s="561"/>
      <c r="JXR56" s="562"/>
      <c r="JXS56" s="563"/>
      <c r="JXT56" s="564"/>
      <c r="JXU56" s="565"/>
      <c r="JXV56" s="566"/>
      <c r="JXW56" s="560"/>
      <c r="JXX56" s="561"/>
      <c r="JXY56" s="562"/>
      <c r="JXZ56" s="563"/>
      <c r="JYA56" s="564"/>
      <c r="JYB56" s="565"/>
      <c r="JYC56" s="566"/>
      <c r="JYD56" s="560"/>
      <c r="JYE56" s="561"/>
      <c r="JYF56" s="562"/>
      <c r="JYG56" s="563"/>
      <c r="JYH56" s="564"/>
      <c r="JYI56" s="565"/>
      <c r="JYJ56" s="566"/>
      <c r="JYK56" s="560"/>
      <c r="JYL56" s="561"/>
      <c r="JYM56" s="562"/>
      <c r="JYN56" s="563"/>
      <c r="JYO56" s="564"/>
      <c r="JYP56" s="565"/>
      <c r="JYQ56" s="566"/>
      <c r="JYR56" s="560"/>
      <c r="JYS56" s="561"/>
      <c r="JYT56" s="562"/>
      <c r="JYU56" s="563"/>
      <c r="JYV56" s="564"/>
      <c r="JYW56" s="565"/>
      <c r="JYX56" s="566"/>
      <c r="JYY56" s="560"/>
      <c r="JYZ56" s="561"/>
      <c r="JZA56" s="562"/>
      <c r="JZB56" s="563"/>
      <c r="JZC56" s="564"/>
      <c r="JZD56" s="565"/>
      <c r="JZE56" s="566"/>
      <c r="JZF56" s="560"/>
      <c r="JZG56" s="561"/>
      <c r="JZH56" s="562"/>
      <c r="JZI56" s="563"/>
      <c r="JZJ56" s="564"/>
      <c r="JZK56" s="565"/>
      <c r="JZL56" s="566"/>
      <c r="JZM56" s="560"/>
      <c r="JZN56" s="561"/>
      <c r="JZO56" s="562"/>
      <c r="JZP56" s="563"/>
      <c r="JZQ56" s="564"/>
      <c r="JZR56" s="565"/>
      <c r="JZS56" s="566"/>
      <c r="JZT56" s="560"/>
      <c r="JZU56" s="561"/>
      <c r="JZV56" s="562"/>
      <c r="JZW56" s="563"/>
      <c r="JZX56" s="564"/>
      <c r="JZY56" s="565"/>
      <c r="JZZ56" s="566"/>
      <c r="KAA56" s="560"/>
      <c r="KAB56" s="561"/>
      <c r="KAC56" s="562"/>
      <c r="KAD56" s="563"/>
      <c r="KAE56" s="564"/>
      <c r="KAF56" s="565"/>
      <c r="KAG56" s="566"/>
      <c r="KAH56" s="560"/>
      <c r="KAI56" s="561"/>
      <c r="KAJ56" s="562"/>
      <c r="KAK56" s="563"/>
      <c r="KAL56" s="564"/>
      <c r="KAM56" s="565"/>
      <c r="KAN56" s="566"/>
      <c r="KAO56" s="560"/>
      <c r="KAP56" s="561"/>
      <c r="KAQ56" s="562"/>
      <c r="KAR56" s="563"/>
      <c r="KAS56" s="564"/>
      <c r="KAT56" s="565"/>
      <c r="KAU56" s="566"/>
      <c r="KAV56" s="560"/>
      <c r="KAW56" s="561"/>
      <c r="KAX56" s="562"/>
      <c r="KAY56" s="563"/>
      <c r="KAZ56" s="564"/>
      <c r="KBA56" s="565"/>
      <c r="KBB56" s="566"/>
      <c r="KBC56" s="560"/>
      <c r="KBD56" s="561"/>
      <c r="KBE56" s="562"/>
      <c r="KBF56" s="563"/>
      <c r="KBG56" s="564"/>
      <c r="KBH56" s="565"/>
      <c r="KBI56" s="566"/>
      <c r="KBJ56" s="560"/>
      <c r="KBK56" s="561"/>
      <c r="KBL56" s="562"/>
      <c r="KBM56" s="563"/>
      <c r="KBN56" s="564"/>
      <c r="KBO56" s="565"/>
      <c r="KBP56" s="566"/>
      <c r="KBQ56" s="560"/>
      <c r="KBR56" s="561"/>
      <c r="KBS56" s="562"/>
      <c r="KBT56" s="563"/>
      <c r="KBU56" s="564"/>
      <c r="KBV56" s="565"/>
      <c r="KBW56" s="566"/>
      <c r="KBX56" s="560"/>
      <c r="KBY56" s="561"/>
      <c r="KBZ56" s="562"/>
      <c r="KCA56" s="563"/>
      <c r="KCB56" s="564"/>
      <c r="KCC56" s="565"/>
      <c r="KCD56" s="566"/>
      <c r="KCE56" s="560"/>
      <c r="KCF56" s="561"/>
      <c r="KCG56" s="562"/>
      <c r="KCH56" s="563"/>
      <c r="KCI56" s="564"/>
      <c r="KCJ56" s="565"/>
      <c r="KCK56" s="566"/>
      <c r="KCL56" s="560"/>
      <c r="KCM56" s="561"/>
      <c r="KCN56" s="562"/>
      <c r="KCO56" s="563"/>
      <c r="KCP56" s="564"/>
      <c r="KCQ56" s="565"/>
      <c r="KCR56" s="566"/>
      <c r="KCS56" s="560"/>
      <c r="KCT56" s="561"/>
      <c r="KCU56" s="562"/>
      <c r="KCV56" s="563"/>
      <c r="KCW56" s="564"/>
      <c r="KCX56" s="565"/>
      <c r="KCY56" s="566"/>
      <c r="KCZ56" s="560"/>
      <c r="KDA56" s="561"/>
      <c r="KDB56" s="562"/>
      <c r="KDC56" s="563"/>
      <c r="KDD56" s="564"/>
      <c r="KDE56" s="565"/>
      <c r="KDF56" s="566"/>
      <c r="KDG56" s="560"/>
      <c r="KDH56" s="561"/>
      <c r="KDI56" s="562"/>
      <c r="KDJ56" s="563"/>
      <c r="KDK56" s="564"/>
      <c r="KDL56" s="565"/>
      <c r="KDM56" s="566"/>
      <c r="KDN56" s="560"/>
      <c r="KDO56" s="561"/>
      <c r="KDP56" s="562"/>
      <c r="KDQ56" s="563"/>
      <c r="KDR56" s="564"/>
      <c r="KDS56" s="565"/>
      <c r="KDT56" s="566"/>
      <c r="KDU56" s="560"/>
      <c r="KDV56" s="561"/>
      <c r="KDW56" s="562"/>
      <c r="KDX56" s="563"/>
      <c r="KDY56" s="564"/>
      <c r="KDZ56" s="565"/>
      <c r="KEA56" s="566"/>
      <c r="KEB56" s="560"/>
      <c r="KEC56" s="561"/>
      <c r="KED56" s="562"/>
      <c r="KEE56" s="563"/>
      <c r="KEF56" s="564"/>
      <c r="KEG56" s="565"/>
      <c r="KEH56" s="566"/>
      <c r="KEI56" s="560"/>
      <c r="KEJ56" s="561"/>
      <c r="KEK56" s="562"/>
      <c r="KEL56" s="563"/>
      <c r="KEM56" s="564"/>
      <c r="KEN56" s="565"/>
      <c r="KEO56" s="566"/>
      <c r="KEP56" s="560"/>
      <c r="KEQ56" s="561"/>
      <c r="KER56" s="562"/>
      <c r="KES56" s="563"/>
      <c r="KET56" s="564"/>
      <c r="KEU56" s="565"/>
      <c r="KEV56" s="566"/>
      <c r="KEW56" s="560"/>
      <c r="KEX56" s="561"/>
      <c r="KEY56" s="562"/>
      <c r="KEZ56" s="563"/>
      <c r="KFA56" s="564"/>
      <c r="KFB56" s="565"/>
      <c r="KFC56" s="566"/>
      <c r="KFD56" s="560"/>
      <c r="KFE56" s="561"/>
      <c r="KFF56" s="562"/>
      <c r="KFG56" s="563"/>
      <c r="KFH56" s="564"/>
      <c r="KFI56" s="565"/>
      <c r="KFJ56" s="566"/>
      <c r="KFK56" s="560"/>
      <c r="KFL56" s="561"/>
      <c r="KFM56" s="562"/>
      <c r="KFN56" s="563"/>
      <c r="KFO56" s="564"/>
      <c r="KFP56" s="565"/>
      <c r="KFQ56" s="566"/>
      <c r="KFR56" s="560"/>
      <c r="KFS56" s="561"/>
      <c r="KFT56" s="562"/>
      <c r="KFU56" s="563"/>
      <c r="KFV56" s="564"/>
      <c r="KFW56" s="565"/>
      <c r="KFX56" s="566"/>
      <c r="KFY56" s="560"/>
      <c r="KFZ56" s="561"/>
      <c r="KGA56" s="562"/>
      <c r="KGB56" s="563"/>
      <c r="KGC56" s="564"/>
      <c r="KGD56" s="565"/>
      <c r="KGE56" s="566"/>
      <c r="KGF56" s="560"/>
      <c r="KGG56" s="561"/>
      <c r="KGH56" s="562"/>
      <c r="KGI56" s="563"/>
      <c r="KGJ56" s="564"/>
      <c r="KGK56" s="565"/>
      <c r="KGL56" s="566"/>
      <c r="KGM56" s="560"/>
      <c r="KGN56" s="561"/>
      <c r="KGO56" s="562"/>
      <c r="KGP56" s="563"/>
      <c r="KGQ56" s="564"/>
      <c r="KGR56" s="565"/>
      <c r="KGS56" s="566"/>
      <c r="KGT56" s="560"/>
      <c r="KGU56" s="561"/>
      <c r="KGV56" s="562"/>
      <c r="KGW56" s="563"/>
      <c r="KGX56" s="564"/>
      <c r="KGY56" s="565"/>
      <c r="KGZ56" s="566"/>
      <c r="KHA56" s="560"/>
      <c r="KHB56" s="561"/>
      <c r="KHC56" s="562"/>
      <c r="KHD56" s="563"/>
      <c r="KHE56" s="564"/>
      <c r="KHF56" s="565"/>
      <c r="KHG56" s="566"/>
      <c r="KHH56" s="560"/>
      <c r="KHI56" s="561"/>
      <c r="KHJ56" s="562"/>
      <c r="KHK56" s="563"/>
      <c r="KHL56" s="564"/>
      <c r="KHM56" s="565"/>
      <c r="KHN56" s="566"/>
      <c r="KHO56" s="560"/>
      <c r="KHP56" s="561"/>
      <c r="KHQ56" s="562"/>
      <c r="KHR56" s="563"/>
      <c r="KHS56" s="564"/>
      <c r="KHT56" s="565"/>
      <c r="KHU56" s="566"/>
      <c r="KHV56" s="560"/>
      <c r="KHW56" s="561"/>
      <c r="KHX56" s="562"/>
      <c r="KHY56" s="563"/>
      <c r="KHZ56" s="564"/>
      <c r="KIA56" s="565"/>
      <c r="KIB56" s="566"/>
      <c r="KIC56" s="560"/>
      <c r="KID56" s="561"/>
      <c r="KIE56" s="562"/>
      <c r="KIF56" s="563"/>
      <c r="KIG56" s="564"/>
      <c r="KIH56" s="565"/>
      <c r="KII56" s="566"/>
      <c r="KIJ56" s="560"/>
      <c r="KIK56" s="561"/>
      <c r="KIL56" s="562"/>
      <c r="KIM56" s="563"/>
      <c r="KIN56" s="564"/>
      <c r="KIO56" s="565"/>
      <c r="KIP56" s="566"/>
      <c r="KIQ56" s="560"/>
      <c r="KIR56" s="561"/>
      <c r="KIS56" s="562"/>
      <c r="KIT56" s="563"/>
      <c r="KIU56" s="564"/>
      <c r="KIV56" s="565"/>
      <c r="KIW56" s="566"/>
      <c r="KIX56" s="560"/>
      <c r="KIY56" s="561"/>
      <c r="KIZ56" s="562"/>
      <c r="KJA56" s="563"/>
      <c r="KJB56" s="564"/>
      <c r="KJC56" s="565"/>
      <c r="KJD56" s="566"/>
      <c r="KJE56" s="560"/>
      <c r="KJF56" s="561"/>
      <c r="KJG56" s="562"/>
      <c r="KJH56" s="563"/>
      <c r="KJI56" s="564"/>
      <c r="KJJ56" s="565"/>
      <c r="KJK56" s="566"/>
      <c r="KJL56" s="560"/>
      <c r="KJM56" s="561"/>
      <c r="KJN56" s="562"/>
      <c r="KJO56" s="563"/>
      <c r="KJP56" s="564"/>
      <c r="KJQ56" s="565"/>
      <c r="KJR56" s="566"/>
      <c r="KJS56" s="560"/>
      <c r="KJT56" s="561"/>
      <c r="KJU56" s="562"/>
      <c r="KJV56" s="563"/>
      <c r="KJW56" s="564"/>
      <c r="KJX56" s="565"/>
      <c r="KJY56" s="566"/>
      <c r="KJZ56" s="560"/>
      <c r="KKA56" s="561"/>
      <c r="KKB56" s="562"/>
      <c r="KKC56" s="563"/>
      <c r="KKD56" s="564"/>
      <c r="KKE56" s="565"/>
      <c r="KKF56" s="566"/>
      <c r="KKG56" s="560"/>
      <c r="KKH56" s="561"/>
      <c r="KKI56" s="562"/>
      <c r="KKJ56" s="563"/>
      <c r="KKK56" s="564"/>
      <c r="KKL56" s="565"/>
      <c r="KKM56" s="566"/>
      <c r="KKN56" s="560"/>
      <c r="KKO56" s="561"/>
      <c r="KKP56" s="562"/>
      <c r="KKQ56" s="563"/>
      <c r="KKR56" s="564"/>
      <c r="KKS56" s="565"/>
      <c r="KKT56" s="566"/>
      <c r="KKU56" s="560"/>
      <c r="KKV56" s="561"/>
      <c r="KKW56" s="562"/>
      <c r="KKX56" s="563"/>
      <c r="KKY56" s="564"/>
      <c r="KKZ56" s="565"/>
      <c r="KLA56" s="566"/>
      <c r="KLB56" s="560"/>
      <c r="KLC56" s="561"/>
      <c r="KLD56" s="562"/>
      <c r="KLE56" s="563"/>
      <c r="KLF56" s="564"/>
      <c r="KLG56" s="565"/>
      <c r="KLH56" s="566"/>
      <c r="KLI56" s="560"/>
      <c r="KLJ56" s="561"/>
      <c r="KLK56" s="562"/>
      <c r="KLL56" s="563"/>
      <c r="KLM56" s="564"/>
      <c r="KLN56" s="565"/>
      <c r="KLO56" s="566"/>
      <c r="KLP56" s="560"/>
      <c r="KLQ56" s="561"/>
      <c r="KLR56" s="562"/>
      <c r="KLS56" s="563"/>
      <c r="KLT56" s="564"/>
      <c r="KLU56" s="565"/>
      <c r="KLV56" s="566"/>
      <c r="KLW56" s="560"/>
      <c r="KLX56" s="561"/>
      <c r="KLY56" s="562"/>
      <c r="KLZ56" s="563"/>
      <c r="KMA56" s="564"/>
      <c r="KMB56" s="565"/>
      <c r="KMC56" s="566"/>
      <c r="KMD56" s="560"/>
      <c r="KME56" s="561"/>
      <c r="KMF56" s="562"/>
      <c r="KMG56" s="563"/>
      <c r="KMH56" s="564"/>
      <c r="KMI56" s="565"/>
      <c r="KMJ56" s="566"/>
      <c r="KMK56" s="560"/>
      <c r="KML56" s="561"/>
      <c r="KMM56" s="562"/>
      <c r="KMN56" s="563"/>
      <c r="KMO56" s="564"/>
      <c r="KMP56" s="565"/>
      <c r="KMQ56" s="566"/>
      <c r="KMR56" s="560"/>
      <c r="KMS56" s="561"/>
      <c r="KMT56" s="562"/>
      <c r="KMU56" s="563"/>
      <c r="KMV56" s="564"/>
      <c r="KMW56" s="565"/>
      <c r="KMX56" s="566"/>
      <c r="KMY56" s="560"/>
      <c r="KMZ56" s="561"/>
      <c r="KNA56" s="562"/>
      <c r="KNB56" s="563"/>
      <c r="KNC56" s="564"/>
      <c r="KND56" s="565"/>
      <c r="KNE56" s="566"/>
      <c r="KNF56" s="560"/>
      <c r="KNG56" s="561"/>
      <c r="KNH56" s="562"/>
      <c r="KNI56" s="563"/>
      <c r="KNJ56" s="564"/>
      <c r="KNK56" s="565"/>
      <c r="KNL56" s="566"/>
      <c r="KNM56" s="560"/>
      <c r="KNN56" s="561"/>
      <c r="KNO56" s="562"/>
      <c r="KNP56" s="563"/>
      <c r="KNQ56" s="564"/>
      <c r="KNR56" s="565"/>
      <c r="KNS56" s="566"/>
      <c r="KNT56" s="560"/>
      <c r="KNU56" s="561"/>
      <c r="KNV56" s="562"/>
      <c r="KNW56" s="563"/>
      <c r="KNX56" s="564"/>
      <c r="KNY56" s="565"/>
      <c r="KNZ56" s="566"/>
      <c r="KOA56" s="560"/>
      <c r="KOB56" s="561"/>
      <c r="KOC56" s="562"/>
      <c r="KOD56" s="563"/>
      <c r="KOE56" s="564"/>
      <c r="KOF56" s="565"/>
      <c r="KOG56" s="566"/>
      <c r="KOH56" s="560"/>
      <c r="KOI56" s="561"/>
      <c r="KOJ56" s="562"/>
      <c r="KOK56" s="563"/>
      <c r="KOL56" s="564"/>
      <c r="KOM56" s="565"/>
      <c r="KON56" s="566"/>
      <c r="KOO56" s="560"/>
      <c r="KOP56" s="561"/>
      <c r="KOQ56" s="562"/>
      <c r="KOR56" s="563"/>
      <c r="KOS56" s="564"/>
      <c r="KOT56" s="565"/>
      <c r="KOU56" s="566"/>
      <c r="KOV56" s="560"/>
      <c r="KOW56" s="561"/>
      <c r="KOX56" s="562"/>
      <c r="KOY56" s="563"/>
      <c r="KOZ56" s="564"/>
      <c r="KPA56" s="565"/>
      <c r="KPB56" s="566"/>
      <c r="KPC56" s="560"/>
      <c r="KPD56" s="561"/>
      <c r="KPE56" s="562"/>
      <c r="KPF56" s="563"/>
      <c r="KPG56" s="564"/>
      <c r="KPH56" s="565"/>
      <c r="KPI56" s="566"/>
      <c r="KPJ56" s="560"/>
      <c r="KPK56" s="561"/>
      <c r="KPL56" s="562"/>
      <c r="KPM56" s="563"/>
      <c r="KPN56" s="564"/>
      <c r="KPO56" s="565"/>
      <c r="KPP56" s="566"/>
      <c r="KPQ56" s="560"/>
      <c r="KPR56" s="561"/>
      <c r="KPS56" s="562"/>
      <c r="KPT56" s="563"/>
      <c r="KPU56" s="564"/>
      <c r="KPV56" s="565"/>
      <c r="KPW56" s="566"/>
      <c r="KPX56" s="560"/>
      <c r="KPY56" s="561"/>
      <c r="KPZ56" s="562"/>
      <c r="KQA56" s="563"/>
      <c r="KQB56" s="564"/>
      <c r="KQC56" s="565"/>
      <c r="KQD56" s="566"/>
      <c r="KQE56" s="560"/>
      <c r="KQF56" s="561"/>
      <c r="KQG56" s="562"/>
      <c r="KQH56" s="563"/>
      <c r="KQI56" s="564"/>
      <c r="KQJ56" s="565"/>
      <c r="KQK56" s="566"/>
      <c r="KQL56" s="560"/>
      <c r="KQM56" s="561"/>
      <c r="KQN56" s="562"/>
      <c r="KQO56" s="563"/>
      <c r="KQP56" s="564"/>
      <c r="KQQ56" s="565"/>
      <c r="KQR56" s="566"/>
      <c r="KQS56" s="560"/>
      <c r="KQT56" s="561"/>
      <c r="KQU56" s="562"/>
      <c r="KQV56" s="563"/>
      <c r="KQW56" s="564"/>
      <c r="KQX56" s="565"/>
      <c r="KQY56" s="566"/>
      <c r="KQZ56" s="560"/>
      <c r="KRA56" s="561"/>
      <c r="KRB56" s="562"/>
      <c r="KRC56" s="563"/>
      <c r="KRD56" s="564"/>
      <c r="KRE56" s="565"/>
      <c r="KRF56" s="566"/>
      <c r="KRG56" s="560"/>
      <c r="KRH56" s="561"/>
      <c r="KRI56" s="562"/>
      <c r="KRJ56" s="563"/>
      <c r="KRK56" s="564"/>
      <c r="KRL56" s="565"/>
      <c r="KRM56" s="566"/>
      <c r="KRN56" s="560"/>
      <c r="KRO56" s="561"/>
      <c r="KRP56" s="562"/>
      <c r="KRQ56" s="563"/>
      <c r="KRR56" s="564"/>
      <c r="KRS56" s="565"/>
      <c r="KRT56" s="566"/>
      <c r="KRU56" s="560"/>
      <c r="KRV56" s="561"/>
      <c r="KRW56" s="562"/>
      <c r="KRX56" s="563"/>
      <c r="KRY56" s="564"/>
      <c r="KRZ56" s="565"/>
      <c r="KSA56" s="566"/>
      <c r="KSB56" s="560"/>
      <c r="KSC56" s="561"/>
      <c r="KSD56" s="562"/>
      <c r="KSE56" s="563"/>
      <c r="KSF56" s="564"/>
      <c r="KSG56" s="565"/>
      <c r="KSH56" s="566"/>
      <c r="KSI56" s="560"/>
      <c r="KSJ56" s="561"/>
      <c r="KSK56" s="562"/>
      <c r="KSL56" s="563"/>
      <c r="KSM56" s="564"/>
      <c r="KSN56" s="565"/>
      <c r="KSO56" s="566"/>
      <c r="KSP56" s="560"/>
      <c r="KSQ56" s="561"/>
      <c r="KSR56" s="562"/>
      <c r="KSS56" s="563"/>
      <c r="KST56" s="564"/>
      <c r="KSU56" s="565"/>
      <c r="KSV56" s="566"/>
      <c r="KSW56" s="560"/>
      <c r="KSX56" s="561"/>
      <c r="KSY56" s="562"/>
      <c r="KSZ56" s="563"/>
      <c r="KTA56" s="564"/>
      <c r="KTB56" s="565"/>
      <c r="KTC56" s="566"/>
      <c r="KTD56" s="560"/>
      <c r="KTE56" s="561"/>
      <c r="KTF56" s="562"/>
      <c r="KTG56" s="563"/>
      <c r="KTH56" s="564"/>
      <c r="KTI56" s="565"/>
      <c r="KTJ56" s="566"/>
      <c r="KTK56" s="560"/>
      <c r="KTL56" s="561"/>
      <c r="KTM56" s="562"/>
      <c r="KTN56" s="563"/>
      <c r="KTO56" s="564"/>
      <c r="KTP56" s="565"/>
      <c r="KTQ56" s="566"/>
      <c r="KTR56" s="560"/>
      <c r="KTS56" s="561"/>
      <c r="KTT56" s="562"/>
      <c r="KTU56" s="563"/>
      <c r="KTV56" s="564"/>
      <c r="KTW56" s="565"/>
      <c r="KTX56" s="566"/>
      <c r="KTY56" s="560"/>
      <c r="KTZ56" s="561"/>
      <c r="KUA56" s="562"/>
      <c r="KUB56" s="563"/>
      <c r="KUC56" s="564"/>
      <c r="KUD56" s="565"/>
      <c r="KUE56" s="566"/>
      <c r="KUF56" s="560"/>
      <c r="KUG56" s="561"/>
      <c r="KUH56" s="562"/>
      <c r="KUI56" s="563"/>
      <c r="KUJ56" s="564"/>
      <c r="KUK56" s="565"/>
      <c r="KUL56" s="566"/>
      <c r="KUM56" s="560"/>
      <c r="KUN56" s="561"/>
      <c r="KUO56" s="562"/>
      <c r="KUP56" s="563"/>
      <c r="KUQ56" s="564"/>
      <c r="KUR56" s="565"/>
      <c r="KUS56" s="566"/>
      <c r="KUT56" s="560"/>
      <c r="KUU56" s="561"/>
      <c r="KUV56" s="562"/>
      <c r="KUW56" s="563"/>
      <c r="KUX56" s="564"/>
      <c r="KUY56" s="565"/>
      <c r="KUZ56" s="566"/>
      <c r="KVA56" s="560"/>
      <c r="KVB56" s="561"/>
      <c r="KVC56" s="562"/>
      <c r="KVD56" s="563"/>
      <c r="KVE56" s="564"/>
      <c r="KVF56" s="565"/>
      <c r="KVG56" s="566"/>
      <c r="KVH56" s="560"/>
      <c r="KVI56" s="561"/>
      <c r="KVJ56" s="562"/>
      <c r="KVK56" s="563"/>
      <c r="KVL56" s="564"/>
      <c r="KVM56" s="565"/>
      <c r="KVN56" s="566"/>
      <c r="KVO56" s="560"/>
      <c r="KVP56" s="561"/>
      <c r="KVQ56" s="562"/>
      <c r="KVR56" s="563"/>
      <c r="KVS56" s="564"/>
      <c r="KVT56" s="565"/>
      <c r="KVU56" s="566"/>
      <c r="KVV56" s="560"/>
      <c r="KVW56" s="561"/>
      <c r="KVX56" s="562"/>
      <c r="KVY56" s="563"/>
      <c r="KVZ56" s="564"/>
      <c r="KWA56" s="565"/>
      <c r="KWB56" s="566"/>
      <c r="KWC56" s="560"/>
      <c r="KWD56" s="561"/>
      <c r="KWE56" s="562"/>
      <c r="KWF56" s="563"/>
      <c r="KWG56" s="564"/>
      <c r="KWH56" s="565"/>
      <c r="KWI56" s="566"/>
      <c r="KWJ56" s="560"/>
      <c r="KWK56" s="561"/>
      <c r="KWL56" s="562"/>
      <c r="KWM56" s="563"/>
      <c r="KWN56" s="564"/>
      <c r="KWO56" s="565"/>
      <c r="KWP56" s="566"/>
      <c r="KWQ56" s="560"/>
      <c r="KWR56" s="561"/>
      <c r="KWS56" s="562"/>
      <c r="KWT56" s="563"/>
      <c r="KWU56" s="564"/>
      <c r="KWV56" s="565"/>
      <c r="KWW56" s="566"/>
      <c r="KWX56" s="560"/>
      <c r="KWY56" s="561"/>
      <c r="KWZ56" s="562"/>
      <c r="KXA56" s="563"/>
      <c r="KXB56" s="564"/>
      <c r="KXC56" s="565"/>
      <c r="KXD56" s="566"/>
      <c r="KXE56" s="560"/>
      <c r="KXF56" s="561"/>
      <c r="KXG56" s="562"/>
      <c r="KXH56" s="563"/>
      <c r="KXI56" s="564"/>
      <c r="KXJ56" s="565"/>
      <c r="KXK56" s="566"/>
      <c r="KXL56" s="560"/>
      <c r="KXM56" s="561"/>
      <c r="KXN56" s="562"/>
      <c r="KXO56" s="563"/>
      <c r="KXP56" s="564"/>
      <c r="KXQ56" s="565"/>
      <c r="KXR56" s="566"/>
      <c r="KXS56" s="560"/>
      <c r="KXT56" s="561"/>
      <c r="KXU56" s="562"/>
      <c r="KXV56" s="563"/>
      <c r="KXW56" s="564"/>
      <c r="KXX56" s="565"/>
      <c r="KXY56" s="566"/>
      <c r="KXZ56" s="560"/>
      <c r="KYA56" s="561"/>
      <c r="KYB56" s="562"/>
      <c r="KYC56" s="563"/>
      <c r="KYD56" s="564"/>
      <c r="KYE56" s="565"/>
      <c r="KYF56" s="566"/>
      <c r="KYG56" s="560"/>
      <c r="KYH56" s="561"/>
      <c r="KYI56" s="562"/>
      <c r="KYJ56" s="563"/>
      <c r="KYK56" s="564"/>
      <c r="KYL56" s="565"/>
      <c r="KYM56" s="566"/>
      <c r="KYN56" s="560"/>
      <c r="KYO56" s="561"/>
      <c r="KYP56" s="562"/>
      <c r="KYQ56" s="563"/>
      <c r="KYR56" s="564"/>
      <c r="KYS56" s="565"/>
      <c r="KYT56" s="566"/>
      <c r="KYU56" s="560"/>
      <c r="KYV56" s="561"/>
      <c r="KYW56" s="562"/>
      <c r="KYX56" s="563"/>
      <c r="KYY56" s="564"/>
      <c r="KYZ56" s="565"/>
      <c r="KZA56" s="566"/>
      <c r="KZB56" s="560"/>
      <c r="KZC56" s="561"/>
      <c r="KZD56" s="562"/>
      <c r="KZE56" s="563"/>
      <c r="KZF56" s="564"/>
      <c r="KZG56" s="565"/>
      <c r="KZH56" s="566"/>
      <c r="KZI56" s="560"/>
      <c r="KZJ56" s="561"/>
      <c r="KZK56" s="562"/>
      <c r="KZL56" s="563"/>
      <c r="KZM56" s="564"/>
      <c r="KZN56" s="565"/>
      <c r="KZO56" s="566"/>
      <c r="KZP56" s="560"/>
      <c r="KZQ56" s="561"/>
      <c r="KZR56" s="562"/>
      <c r="KZS56" s="563"/>
      <c r="KZT56" s="564"/>
      <c r="KZU56" s="565"/>
      <c r="KZV56" s="566"/>
      <c r="KZW56" s="560"/>
      <c r="KZX56" s="561"/>
      <c r="KZY56" s="562"/>
      <c r="KZZ56" s="563"/>
      <c r="LAA56" s="564"/>
      <c r="LAB56" s="565"/>
      <c r="LAC56" s="566"/>
      <c r="LAD56" s="560"/>
      <c r="LAE56" s="561"/>
      <c r="LAF56" s="562"/>
      <c r="LAG56" s="563"/>
      <c r="LAH56" s="564"/>
      <c r="LAI56" s="565"/>
      <c r="LAJ56" s="566"/>
      <c r="LAK56" s="560"/>
      <c r="LAL56" s="561"/>
      <c r="LAM56" s="562"/>
      <c r="LAN56" s="563"/>
      <c r="LAO56" s="564"/>
      <c r="LAP56" s="565"/>
      <c r="LAQ56" s="566"/>
      <c r="LAR56" s="560"/>
      <c r="LAS56" s="561"/>
      <c r="LAT56" s="562"/>
      <c r="LAU56" s="563"/>
      <c r="LAV56" s="564"/>
      <c r="LAW56" s="565"/>
      <c r="LAX56" s="566"/>
      <c r="LAY56" s="560"/>
      <c r="LAZ56" s="561"/>
      <c r="LBA56" s="562"/>
      <c r="LBB56" s="563"/>
      <c r="LBC56" s="564"/>
      <c r="LBD56" s="565"/>
      <c r="LBE56" s="566"/>
      <c r="LBF56" s="560"/>
      <c r="LBG56" s="561"/>
      <c r="LBH56" s="562"/>
      <c r="LBI56" s="563"/>
      <c r="LBJ56" s="564"/>
      <c r="LBK56" s="565"/>
      <c r="LBL56" s="566"/>
      <c r="LBM56" s="560"/>
      <c r="LBN56" s="561"/>
      <c r="LBO56" s="562"/>
      <c r="LBP56" s="563"/>
      <c r="LBQ56" s="564"/>
      <c r="LBR56" s="565"/>
      <c r="LBS56" s="566"/>
      <c r="LBT56" s="560"/>
      <c r="LBU56" s="561"/>
      <c r="LBV56" s="562"/>
      <c r="LBW56" s="563"/>
      <c r="LBX56" s="564"/>
      <c r="LBY56" s="565"/>
      <c r="LBZ56" s="566"/>
      <c r="LCA56" s="560"/>
      <c r="LCB56" s="561"/>
      <c r="LCC56" s="562"/>
      <c r="LCD56" s="563"/>
      <c r="LCE56" s="564"/>
      <c r="LCF56" s="565"/>
      <c r="LCG56" s="566"/>
      <c r="LCH56" s="560"/>
      <c r="LCI56" s="561"/>
      <c r="LCJ56" s="562"/>
      <c r="LCK56" s="563"/>
      <c r="LCL56" s="564"/>
      <c r="LCM56" s="565"/>
      <c r="LCN56" s="566"/>
      <c r="LCO56" s="560"/>
      <c r="LCP56" s="561"/>
      <c r="LCQ56" s="562"/>
      <c r="LCR56" s="563"/>
      <c r="LCS56" s="564"/>
      <c r="LCT56" s="565"/>
      <c r="LCU56" s="566"/>
      <c r="LCV56" s="560"/>
      <c r="LCW56" s="561"/>
      <c r="LCX56" s="562"/>
      <c r="LCY56" s="563"/>
      <c r="LCZ56" s="564"/>
      <c r="LDA56" s="565"/>
      <c r="LDB56" s="566"/>
      <c r="LDC56" s="560"/>
      <c r="LDD56" s="561"/>
      <c r="LDE56" s="562"/>
      <c r="LDF56" s="563"/>
      <c r="LDG56" s="564"/>
      <c r="LDH56" s="565"/>
      <c r="LDI56" s="566"/>
      <c r="LDJ56" s="560"/>
      <c r="LDK56" s="561"/>
      <c r="LDL56" s="562"/>
      <c r="LDM56" s="563"/>
      <c r="LDN56" s="564"/>
      <c r="LDO56" s="565"/>
      <c r="LDP56" s="566"/>
      <c r="LDQ56" s="560"/>
      <c r="LDR56" s="561"/>
      <c r="LDS56" s="562"/>
      <c r="LDT56" s="563"/>
      <c r="LDU56" s="564"/>
      <c r="LDV56" s="565"/>
      <c r="LDW56" s="566"/>
      <c r="LDX56" s="560"/>
      <c r="LDY56" s="561"/>
      <c r="LDZ56" s="562"/>
      <c r="LEA56" s="563"/>
      <c r="LEB56" s="564"/>
      <c r="LEC56" s="565"/>
      <c r="LED56" s="566"/>
      <c r="LEE56" s="560"/>
      <c r="LEF56" s="561"/>
      <c r="LEG56" s="562"/>
      <c r="LEH56" s="563"/>
      <c r="LEI56" s="564"/>
      <c r="LEJ56" s="565"/>
      <c r="LEK56" s="566"/>
      <c r="LEL56" s="560"/>
      <c r="LEM56" s="561"/>
      <c r="LEN56" s="562"/>
      <c r="LEO56" s="563"/>
      <c r="LEP56" s="564"/>
      <c r="LEQ56" s="565"/>
      <c r="LER56" s="566"/>
      <c r="LES56" s="560"/>
      <c r="LET56" s="561"/>
      <c r="LEU56" s="562"/>
      <c r="LEV56" s="563"/>
      <c r="LEW56" s="564"/>
      <c r="LEX56" s="565"/>
      <c r="LEY56" s="566"/>
      <c r="LEZ56" s="560"/>
      <c r="LFA56" s="561"/>
      <c r="LFB56" s="562"/>
      <c r="LFC56" s="563"/>
      <c r="LFD56" s="564"/>
      <c r="LFE56" s="565"/>
      <c r="LFF56" s="566"/>
      <c r="LFG56" s="560"/>
      <c r="LFH56" s="561"/>
      <c r="LFI56" s="562"/>
      <c r="LFJ56" s="563"/>
      <c r="LFK56" s="564"/>
      <c r="LFL56" s="565"/>
      <c r="LFM56" s="566"/>
      <c r="LFN56" s="560"/>
      <c r="LFO56" s="561"/>
      <c r="LFP56" s="562"/>
      <c r="LFQ56" s="563"/>
      <c r="LFR56" s="564"/>
      <c r="LFS56" s="565"/>
      <c r="LFT56" s="566"/>
      <c r="LFU56" s="560"/>
      <c r="LFV56" s="561"/>
      <c r="LFW56" s="562"/>
      <c r="LFX56" s="563"/>
      <c r="LFY56" s="564"/>
      <c r="LFZ56" s="565"/>
      <c r="LGA56" s="566"/>
      <c r="LGB56" s="560"/>
      <c r="LGC56" s="561"/>
      <c r="LGD56" s="562"/>
      <c r="LGE56" s="563"/>
      <c r="LGF56" s="564"/>
      <c r="LGG56" s="565"/>
      <c r="LGH56" s="566"/>
      <c r="LGI56" s="560"/>
      <c r="LGJ56" s="561"/>
      <c r="LGK56" s="562"/>
      <c r="LGL56" s="563"/>
      <c r="LGM56" s="564"/>
      <c r="LGN56" s="565"/>
      <c r="LGO56" s="566"/>
      <c r="LGP56" s="560"/>
      <c r="LGQ56" s="561"/>
      <c r="LGR56" s="562"/>
      <c r="LGS56" s="563"/>
      <c r="LGT56" s="564"/>
      <c r="LGU56" s="565"/>
      <c r="LGV56" s="566"/>
      <c r="LGW56" s="560"/>
      <c r="LGX56" s="561"/>
      <c r="LGY56" s="562"/>
      <c r="LGZ56" s="563"/>
      <c r="LHA56" s="564"/>
      <c r="LHB56" s="565"/>
      <c r="LHC56" s="566"/>
      <c r="LHD56" s="560"/>
      <c r="LHE56" s="561"/>
      <c r="LHF56" s="562"/>
      <c r="LHG56" s="563"/>
      <c r="LHH56" s="564"/>
      <c r="LHI56" s="565"/>
      <c r="LHJ56" s="566"/>
      <c r="LHK56" s="560"/>
      <c r="LHL56" s="561"/>
      <c r="LHM56" s="562"/>
      <c r="LHN56" s="563"/>
      <c r="LHO56" s="564"/>
      <c r="LHP56" s="565"/>
      <c r="LHQ56" s="566"/>
      <c r="LHR56" s="560"/>
      <c r="LHS56" s="561"/>
      <c r="LHT56" s="562"/>
      <c r="LHU56" s="563"/>
      <c r="LHV56" s="564"/>
      <c r="LHW56" s="565"/>
      <c r="LHX56" s="566"/>
      <c r="LHY56" s="560"/>
      <c r="LHZ56" s="561"/>
      <c r="LIA56" s="562"/>
      <c r="LIB56" s="563"/>
      <c r="LIC56" s="564"/>
      <c r="LID56" s="565"/>
      <c r="LIE56" s="566"/>
      <c r="LIF56" s="560"/>
      <c r="LIG56" s="561"/>
      <c r="LIH56" s="562"/>
      <c r="LII56" s="563"/>
      <c r="LIJ56" s="564"/>
      <c r="LIK56" s="565"/>
      <c r="LIL56" s="566"/>
      <c r="LIM56" s="560"/>
      <c r="LIN56" s="561"/>
      <c r="LIO56" s="562"/>
      <c r="LIP56" s="563"/>
      <c r="LIQ56" s="564"/>
      <c r="LIR56" s="565"/>
      <c r="LIS56" s="566"/>
      <c r="LIT56" s="560"/>
      <c r="LIU56" s="561"/>
      <c r="LIV56" s="562"/>
      <c r="LIW56" s="563"/>
      <c r="LIX56" s="564"/>
      <c r="LIY56" s="565"/>
      <c r="LIZ56" s="566"/>
      <c r="LJA56" s="560"/>
      <c r="LJB56" s="561"/>
      <c r="LJC56" s="562"/>
      <c r="LJD56" s="563"/>
      <c r="LJE56" s="564"/>
      <c r="LJF56" s="565"/>
      <c r="LJG56" s="566"/>
      <c r="LJH56" s="560"/>
      <c r="LJI56" s="561"/>
      <c r="LJJ56" s="562"/>
      <c r="LJK56" s="563"/>
      <c r="LJL56" s="564"/>
      <c r="LJM56" s="565"/>
      <c r="LJN56" s="566"/>
      <c r="LJO56" s="560"/>
      <c r="LJP56" s="561"/>
      <c r="LJQ56" s="562"/>
      <c r="LJR56" s="563"/>
      <c r="LJS56" s="564"/>
      <c r="LJT56" s="565"/>
      <c r="LJU56" s="566"/>
      <c r="LJV56" s="560"/>
      <c r="LJW56" s="561"/>
      <c r="LJX56" s="562"/>
      <c r="LJY56" s="563"/>
      <c r="LJZ56" s="564"/>
      <c r="LKA56" s="565"/>
      <c r="LKB56" s="566"/>
      <c r="LKC56" s="560"/>
      <c r="LKD56" s="561"/>
      <c r="LKE56" s="562"/>
      <c r="LKF56" s="563"/>
      <c r="LKG56" s="564"/>
      <c r="LKH56" s="565"/>
      <c r="LKI56" s="566"/>
      <c r="LKJ56" s="560"/>
      <c r="LKK56" s="561"/>
      <c r="LKL56" s="562"/>
      <c r="LKM56" s="563"/>
      <c r="LKN56" s="564"/>
      <c r="LKO56" s="565"/>
      <c r="LKP56" s="566"/>
      <c r="LKQ56" s="560"/>
      <c r="LKR56" s="561"/>
      <c r="LKS56" s="562"/>
      <c r="LKT56" s="563"/>
      <c r="LKU56" s="564"/>
      <c r="LKV56" s="565"/>
      <c r="LKW56" s="566"/>
      <c r="LKX56" s="560"/>
      <c r="LKY56" s="561"/>
      <c r="LKZ56" s="562"/>
      <c r="LLA56" s="563"/>
      <c r="LLB56" s="564"/>
      <c r="LLC56" s="565"/>
      <c r="LLD56" s="566"/>
      <c r="LLE56" s="560"/>
      <c r="LLF56" s="561"/>
      <c r="LLG56" s="562"/>
      <c r="LLH56" s="563"/>
      <c r="LLI56" s="564"/>
      <c r="LLJ56" s="565"/>
      <c r="LLK56" s="566"/>
      <c r="LLL56" s="560"/>
      <c r="LLM56" s="561"/>
      <c r="LLN56" s="562"/>
      <c r="LLO56" s="563"/>
      <c r="LLP56" s="564"/>
      <c r="LLQ56" s="565"/>
      <c r="LLR56" s="566"/>
      <c r="LLS56" s="560"/>
      <c r="LLT56" s="561"/>
      <c r="LLU56" s="562"/>
      <c r="LLV56" s="563"/>
      <c r="LLW56" s="564"/>
      <c r="LLX56" s="565"/>
      <c r="LLY56" s="566"/>
      <c r="LLZ56" s="560"/>
      <c r="LMA56" s="561"/>
      <c r="LMB56" s="562"/>
      <c r="LMC56" s="563"/>
      <c r="LMD56" s="564"/>
      <c r="LME56" s="565"/>
      <c r="LMF56" s="566"/>
      <c r="LMG56" s="560"/>
      <c r="LMH56" s="561"/>
      <c r="LMI56" s="562"/>
      <c r="LMJ56" s="563"/>
      <c r="LMK56" s="564"/>
      <c r="LML56" s="565"/>
      <c r="LMM56" s="566"/>
      <c r="LMN56" s="560"/>
      <c r="LMO56" s="561"/>
      <c r="LMP56" s="562"/>
      <c r="LMQ56" s="563"/>
      <c r="LMR56" s="564"/>
      <c r="LMS56" s="565"/>
      <c r="LMT56" s="566"/>
      <c r="LMU56" s="560"/>
      <c r="LMV56" s="561"/>
      <c r="LMW56" s="562"/>
      <c r="LMX56" s="563"/>
      <c r="LMY56" s="564"/>
      <c r="LMZ56" s="565"/>
      <c r="LNA56" s="566"/>
      <c r="LNB56" s="560"/>
      <c r="LNC56" s="561"/>
      <c r="LND56" s="562"/>
      <c r="LNE56" s="563"/>
      <c r="LNF56" s="564"/>
      <c r="LNG56" s="565"/>
      <c r="LNH56" s="566"/>
      <c r="LNI56" s="560"/>
      <c r="LNJ56" s="561"/>
      <c r="LNK56" s="562"/>
      <c r="LNL56" s="563"/>
      <c r="LNM56" s="564"/>
      <c r="LNN56" s="565"/>
      <c r="LNO56" s="566"/>
      <c r="LNP56" s="560"/>
      <c r="LNQ56" s="561"/>
      <c r="LNR56" s="562"/>
      <c r="LNS56" s="563"/>
      <c r="LNT56" s="564"/>
      <c r="LNU56" s="565"/>
      <c r="LNV56" s="566"/>
      <c r="LNW56" s="560"/>
      <c r="LNX56" s="561"/>
      <c r="LNY56" s="562"/>
      <c r="LNZ56" s="563"/>
      <c r="LOA56" s="564"/>
      <c r="LOB56" s="565"/>
      <c r="LOC56" s="566"/>
      <c r="LOD56" s="560"/>
      <c r="LOE56" s="561"/>
      <c r="LOF56" s="562"/>
      <c r="LOG56" s="563"/>
      <c r="LOH56" s="564"/>
      <c r="LOI56" s="565"/>
      <c r="LOJ56" s="566"/>
      <c r="LOK56" s="560"/>
      <c r="LOL56" s="561"/>
      <c r="LOM56" s="562"/>
      <c r="LON56" s="563"/>
      <c r="LOO56" s="564"/>
      <c r="LOP56" s="565"/>
      <c r="LOQ56" s="566"/>
      <c r="LOR56" s="560"/>
      <c r="LOS56" s="561"/>
      <c r="LOT56" s="562"/>
      <c r="LOU56" s="563"/>
      <c r="LOV56" s="564"/>
      <c r="LOW56" s="565"/>
      <c r="LOX56" s="566"/>
      <c r="LOY56" s="560"/>
      <c r="LOZ56" s="561"/>
      <c r="LPA56" s="562"/>
      <c r="LPB56" s="563"/>
      <c r="LPC56" s="564"/>
      <c r="LPD56" s="565"/>
      <c r="LPE56" s="566"/>
      <c r="LPF56" s="560"/>
      <c r="LPG56" s="561"/>
      <c r="LPH56" s="562"/>
      <c r="LPI56" s="563"/>
      <c r="LPJ56" s="564"/>
      <c r="LPK56" s="565"/>
      <c r="LPL56" s="566"/>
      <c r="LPM56" s="560"/>
      <c r="LPN56" s="561"/>
      <c r="LPO56" s="562"/>
      <c r="LPP56" s="563"/>
      <c r="LPQ56" s="564"/>
      <c r="LPR56" s="565"/>
      <c r="LPS56" s="566"/>
      <c r="LPT56" s="560"/>
      <c r="LPU56" s="561"/>
      <c r="LPV56" s="562"/>
      <c r="LPW56" s="563"/>
      <c r="LPX56" s="564"/>
      <c r="LPY56" s="565"/>
      <c r="LPZ56" s="566"/>
      <c r="LQA56" s="560"/>
      <c r="LQB56" s="561"/>
      <c r="LQC56" s="562"/>
      <c r="LQD56" s="563"/>
      <c r="LQE56" s="564"/>
      <c r="LQF56" s="565"/>
      <c r="LQG56" s="566"/>
      <c r="LQH56" s="560"/>
      <c r="LQI56" s="561"/>
      <c r="LQJ56" s="562"/>
      <c r="LQK56" s="563"/>
      <c r="LQL56" s="564"/>
      <c r="LQM56" s="565"/>
      <c r="LQN56" s="566"/>
      <c r="LQO56" s="560"/>
      <c r="LQP56" s="561"/>
      <c r="LQQ56" s="562"/>
      <c r="LQR56" s="563"/>
      <c r="LQS56" s="564"/>
      <c r="LQT56" s="565"/>
      <c r="LQU56" s="566"/>
      <c r="LQV56" s="560"/>
      <c r="LQW56" s="561"/>
      <c r="LQX56" s="562"/>
      <c r="LQY56" s="563"/>
      <c r="LQZ56" s="564"/>
      <c r="LRA56" s="565"/>
      <c r="LRB56" s="566"/>
      <c r="LRC56" s="560"/>
      <c r="LRD56" s="561"/>
      <c r="LRE56" s="562"/>
      <c r="LRF56" s="563"/>
      <c r="LRG56" s="564"/>
      <c r="LRH56" s="565"/>
      <c r="LRI56" s="566"/>
      <c r="LRJ56" s="560"/>
      <c r="LRK56" s="561"/>
      <c r="LRL56" s="562"/>
      <c r="LRM56" s="563"/>
      <c r="LRN56" s="564"/>
      <c r="LRO56" s="565"/>
      <c r="LRP56" s="566"/>
      <c r="LRQ56" s="560"/>
      <c r="LRR56" s="561"/>
      <c r="LRS56" s="562"/>
      <c r="LRT56" s="563"/>
      <c r="LRU56" s="564"/>
      <c r="LRV56" s="565"/>
      <c r="LRW56" s="566"/>
      <c r="LRX56" s="560"/>
      <c r="LRY56" s="561"/>
      <c r="LRZ56" s="562"/>
      <c r="LSA56" s="563"/>
      <c r="LSB56" s="564"/>
      <c r="LSC56" s="565"/>
      <c r="LSD56" s="566"/>
      <c r="LSE56" s="560"/>
      <c r="LSF56" s="561"/>
      <c r="LSG56" s="562"/>
      <c r="LSH56" s="563"/>
      <c r="LSI56" s="564"/>
      <c r="LSJ56" s="565"/>
      <c r="LSK56" s="566"/>
      <c r="LSL56" s="560"/>
      <c r="LSM56" s="561"/>
      <c r="LSN56" s="562"/>
      <c r="LSO56" s="563"/>
      <c r="LSP56" s="564"/>
      <c r="LSQ56" s="565"/>
      <c r="LSR56" s="566"/>
      <c r="LSS56" s="560"/>
      <c r="LST56" s="561"/>
      <c r="LSU56" s="562"/>
      <c r="LSV56" s="563"/>
      <c r="LSW56" s="564"/>
      <c r="LSX56" s="565"/>
      <c r="LSY56" s="566"/>
      <c r="LSZ56" s="560"/>
      <c r="LTA56" s="561"/>
      <c r="LTB56" s="562"/>
      <c r="LTC56" s="563"/>
      <c r="LTD56" s="564"/>
      <c r="LTE56" s="565"/>
      <c r="LTF56" s="566"/>
      <c r="LTG56" s="560"/>
      <c r="LTH56" s="561"/>
      <c r="LTI56" s="562"/>
      <c r="LTJ56" s="563"/>
      <c r="LTK56" s="564"/>
      <c r="LTL56" s="565"/>
      <c r="LTM56" s="566"/>
      <c r="LTN56" s="560"/>
      <c r="LTO56" s="561"/>
      <c r="LTP56" s="562"/>
      <c r="LTQ56" s="563"/>
      <c r="LTR56" s="564"/>
      <c r="LTS56" s="565"/>
      <c r="LTT56" s="566"/>
      <c r="LTU56" s="560"/>
      <c r="LTV56" s="561"/>
      <c r="LTW56" s="562"/>
      <c r="LTX56" s="563"/>
      <c r="LTY56" s="564"/>
      <c r="LTZ56" s="565"/>
      <c r="LUA56" s="566"/>
      <c r="LUB56" s="560"/>
      <c r="LUC56" s="561"/>
      <c r="LUD56" s="562"/>
      <c r="LUE56" s="563"/>
      <c r="LUF56" s="564"/>
      <c r="LUG56" s="565"/>
      <c r="LUH56" s="566"/>
      <c r="LUI56" s="560"/>
      <c r="LUJ56" s="561"/>
      <c r="LUK56" s="562"/>
      <c r="LUL56" s="563"/>
      <c r="LUM56" s="564"/>
      <c r="LUN56" s="565"/>
      <c r="LUO56" s="566"/>
      <c r="LUP56" s="560"/>
      <c r="LUQ56" s="561"/>
      <c r="LUR56" s="562"/>
      <c r="LUS56" s="563"/>
      <c r="LUT56" s="564"/>
      <c r="LUU56" s="565"/>
      <c r="LUV56" s="566"/>
      <c r="LUW56" s="560"/>
      <c r="LUX56" s="561"/>
      <c r="LUY56" s="562"/>
      <c r="LUZ56" s="563"/>
      <c r="LVA56" s="564"/>
      <c r="LVB56" s="565"/>
      <c r="LVC56" s="566"/>
      <c r="LVD56" s="560"/>
      <c r="LVE56" s="561"/>
      <c r="LVF56" s="562"/>
      <c r="LVG56" s="563"/>
      <c r="LVH56" s="564"/>
      <c r="LVI56" s="565"/>
      <c r="LVJ56" s="566"/>
      <c r="LVK56" s="560"/>
      <c r="LVL56" s="561"/>
      <c r="LVM56" s="562"/>
      <c r="LVN56" s="563"/>
      <c r="LVO56" s="564"/>
      <c r="LVP56" s="565"/>
      <c r="LVQ56" s="566"/>
      <c r="LVR56" s="560"/>
      <c r="LVS56" s="561"/>
      <c r="LVT56" s="562"/>
      <c r="LVU56" s="563"/>
      <c r="LVV56" s="564"/>
      <c r="LVW56" s="565"/>
      <c r="LVX56" s="566"/>
      <c r="LVY56" s="560"/>
      <c r="LVZ56" s="561"/>
      <c r="LWA56" s="562"/>
      <c r="LWB56" s="563"/>
      <c r="LWC56" s="564"/>
      <c r="LWD56" s="565"/>
      <c r="LWE56" s="566"/>
      <c r="LWF56" s="560"/>
      <c r="LWG56" s="561"/>
      <c r="LWH56" s="562"/>
      <c r="LWI56" s="563"/>
      <c r="LWJ56" s="564"/>
      <c r="LWK56" s="565"/>
      <c r="LWL56" s="566"/>
      <c r="LWM56" s="560"/>
      <c r="LWN56" s="561"/>
      <c r="LWO56" s="562"/>
      <c r="LWP56" s="563"/>
      <c r="LWQ56" s="564"/>
      <c r="LWR56" s="565"/>
      <c r="LWS56" s="566"/>
      <c r="LWT56" s="560"/>
      <c r="LWU56" s="561"/>
      <c r="LWV56" s="562"/>
      <c r="LWW56" s="563"/>
      <c r="LWX56" s="564"/>
      <c r="LWY56" s="565"/>
      <c r="LWZ56" s="566"/>
      <c r="LXA56" s="560"/>
      <c r="LXB56" s="561"/>
      <c r="LXC56" s="562"/>
      <c r="LXD56" s="563"/>
      <c r="LXE56" s="564"/>
      <c r="LXF56" s="565"/>
      <c r="LXG56" s="566"/>
      <c r="LXH56" s="560"/>
      <c r="LXI56" s="561"/>
      <c r="LXJ56" s="562"/>
      <c r="LXK56" s="563"/>
      <c r="LXL56" s="564"/>
      <c r="LXM56" s="565"/>
      <c r="LXN56" s="566"/>
      <c r="LXO56" s="560"/>
      <c r="LXP56" s="561"/>
      <c r="LXQ56" s="562"/>
      <c r="LXR56" s="563"/>
      <c r="LXS56" s="564"/>
      <c r="LXT56" s="565"/>
      <c r="LXU56" s="566"/>
      <c r="LXV56" s="560"/>
      <c r="LXW56" s="561"/>
      <c r="LXX56" s="562"/>
      <c r="LXY56" s="563"/>
      <c r="LXZ56" s="564"/>
      <c r="LYA56" s="565"/>
      <c r="LYB56" s="566"/>
      <c r="LYC56" s="560"/>
      <c r="LYD56" s="561"/>
      <c r="LYE56" s="562"/>
      <c r="LYF56" s="563"/>
      <c r="LYG56" s="564"/>
      <c r="LYH56" s="565"/>
      <c r="LYI56" s="566"/>
      <c r="LYJ56" s="560"/>
      <c r="LYK56" s="561"/>
      <c r="LYL56" s="562"/>
      <c r="LYM56" s="563"/>
      <c r="LYN56" s="564"/>
      <c r="LYO56" s="565"/>
      <c r="LYP56" s="566"/>
      <c r="LYQ56" s="560"/>
      <c r="LYR56" s="561"/>
      <c r="LYS56" s="562"/>
      <c r="LYT56" s="563"/>
      <c r="LYU56" s="564"/>
      <c r="LYV56" s="565"/>
      <c r="LYW56" s="566"/>
      <c r="LYX56" s="560"/>
      <c r="LYY56" s="561"/>
      <c r="LYZ56" s="562"/>
      <c r="LZA56" s="563"/>
      <c r="LZB56" s="564"/>
      <c r="LZC56" s="565"/>
      <c r="LZD56" s="566"/>
      <c r="LZE56" s="560"/>
      <c r="LZF56" s="561"/>
      <c r="LZG56" s="562"/>
      <c r="LZH56" s="563"/>
      <c r="LZI56" s="564"/>
      <c r="LZJ56" s="565"/>
      <c r="LZK56" s="566"/>
      <c r="LZL56" s="560"/>
      <c r="LZM56" s="561"/>
      <c r="LZN56" s="562"/>
      <c r="LZO56" s="563"/>
      <c r="LZP56" s="564"/>
      <c r="LZQ56" s="565"/>
      <c r="LZR56" s="566"/>
      <c r="LZS56" s="560"/>
      <c r="LZT56" s="561"/>
      <c r="LZU56" s="562"/>
      <c r="LZV56" s="563"/>
      <c r="LZW56" s="564"/>
      <c r="LZX56" s="565"/>
      <c r="LZY56" s="566"/>
      <c r="LZZ56" s="560"/>
      <c r="MAA56" s="561"/>
      <c r="MAB56" s="562"/>
      <c r="MAC56" s="563"/>
      <c r="MAD56" s="564"/>
      <c r="MAE56" s="565"/>
      <c r="MAF56" s="566"/>
      <c r="MAG56" s="560"/>
      <c r="MAH56" s="561"/>
      <c r="MAI56" s="562"/>
      <c r="MAJ56" s="563"/>
      <c r="MAK56" s="564"/>
      <c r="MAL56" s="565"/>
      <c r="MAM56" s="566"/>
      <c r="MAN56" s="560"/>
      <c r="MAO56" s="561"/>
      <c r="MAP56" s="562"/>
      <c r="MAQ56" s="563"/>
      <c r="MAR56" s="564"/>
      <c r="MAS56" s="565"/>
      <c r="MAT56" s="566"/>
      <c r="MAU56" s="560"/>
      <c r="MAV56" s="561"/>
      <c r="MAW56" s="562"/>
      <c r="MAX56" s="563"/>
      <c r="MAY56" s="564"/>
      <c r="MAZ56" s="565"/>
      <c r="MBA56" s="566"/>
      <c r="MBB56" s="560"/>
      <c r="MBC56" s="561"/>
      <c r="MBD56" s="562"/>
      <c r="MBE56" s="563"/>
      <c r="MBF56" s="564"/>
      <c r="MBG56" s="565"/>
      <c r="MBH56" s="566"/>
      <c r="MBI56" s="560"/>
      <c r="MBJ56" s="561"/>
      <c r="MBK56" s="562"/>
      <c r="MBL56" s="563"/>
      <c r="MBM56" s="564"/>
      <c r="MBN56" s="565"/>
      <c r="MBO56" s="566"/>
      <c r="MBP56" s="560"/>
      <c r="MBQ56" s="561"/>
      <c r="MBR56" s="562"/>
      <c r="MBS56" s="563"/>
      <c r="MBT56" s="564"/>
      <c r="MBU56" s="565"/>
      <c r="MBV56" s="566"/>
      <c r="MBW56" s="560"/>
      <c r="MBX56" s="561"/>
      <c r="MBY56" s="562"/>
      <c r="MBZ56" s="563"/>
      <c r="MCA56" s="564"/>
      <c r="MCB56" s="565"/>
      <c r="MCC56" s="566"/>
      <c r="MCD56" s="560"/>
      <c r="MCE56" s="561"/>
      <c r="MCF56" s="562"/>
      <c r="MCG56" s="563"/>
      <c r="MCH56" s="564"/>
      <c r="MCI56" s="565"/>
      <c r="MCJ56" s="566"/>
      <c r="MCK56" s="560"/>
      <c r="MCL56" s="561"/>
      <c r="MCM56" s="562"/>
      <c r="MCN56" s="563"/>
      <c r="MCO56" s="564"/>
      <c r="MCP56" s="565"/>
      <c r="MCQ56" s="566"/>
      <c r="MCR56" s="560"/>
      <c r="MCS56" s="561"/>
      <c r="MCT56" s="562"/>
      <c r="MCU56" s="563"/>
      <c r="MCV56" s="564"/>
      <c r="MCW56" s="565"/>
      <c r="MCX56" s="566"/>
      <c r="MCY56" s="560"/>
      <c r="MCZ56" s="561"/>
      <c r="MDA56" s="562"/>
      <c r="MDB56" s="563"/>
      <c r="MDC56" s="564"/>
      <c r="MDD56" s="565"/>
      <c r="MDE56" s="566"/>
      <c r="MDF56" s="560"/>
      <c r="MDG56" s="561"/>
      <c r="MDH56" s="562"/>
      <c r="MDI56" s="563"/>
      <c r="MDJ56" s="564"/>
      <c r="MDK56" s="565"/>
      <c r="MDL56" s="566"/>
      <c r="MDM56" s="560"/>
      <c r="MDN56" s="561"/>
      <c r="MDO56" s="562"/>
      <c r="MDP56" s="563"/>
      <c r="MDQ56" s="564"/>
      <c r="MDR56" s="565"/>
      <c r="MDS56" s="566"/>
      <c r="MDT56" s="560"/>
      <c r="MDU56" s="561"/>
      <c r="MDV56" s="562"/>
      <c r="MDW56" s="563"/>
      <c r="MDX56" s="564"/>
      <c r="MDY56" s="565"/>
      <c r="MDZ56" s="566"/>
      <c r="MEA56" s="560"/>
      <c r="MEB56" s="561"/>
      <c r="MEC56" s="562"/>
      <c r="MED56" s="563"/>
      <c r="MEE56" s="564"/>
      <c r="MEF56" s="565"/>
      <c r="MEG56" s="566"/>
      <c r="MEH56" s="560"/>
      <c r="MEI56" s="561"/>
      <c r="MEJ56" s="562"/>
      <c r="MEK56" s="563"/>
      <c r="MEL56" s="564"/>
      <c r="MEM56" s="565"/>
      <c r="MEN56" s="566"/>
      <c r="MEO56" s="560"/>
      <c r="MEP56" s="561"/>
      <c r="MEQ56" s="562"/>
      <c r="MER56" s="563"/>
      <c r="MES56" s="564"/>
      <c r="MET56" s="565"/>
      <c r="MEU56" s="566"/>
      <c r="MEV56" s="560"/>
      <c r="MEW56" s="561"/>
      <c r="MEX56" s="562"/>
      <c r="MEY56" s="563"/>
      <c r="MEZ56" s="564"/>
      <c r="MFA56" s="565"/>
      <c r="MFB56" s="566"/>
      <c r="MFC56" s="560"/>
      <c r="MFD56" s="561"/>
      <c r="MFE56" s="562"/>
      <c r="MFF56" s="563"/>
      <c r="MFG56" s="564"/>
      <c r="MFH56" s="565"/>
      <c r="MFI56" s="566"/>
      <c r="MFJ56" s="560"/>
      <c r="MFK56" s="561"/>
      <c r="MFL56" s="562"/>
      <c r="MFM56" s="563"/>
      <c r="MFN56" s="564"/>
      <c r="MFO56" s="565"/>
      <c r="MFP56" s="566"/>
      <c r="MFQ56" s="560"/>
      <c r="MFR56" s="561"/>
      <c r="MFS56" s="562"/>
      <c r="MFT56" s="563"/>
      <c r="MFU56" s="564"/>
      <c r="MFV56" s="565"/>
      <c r="MFW56" s="566"/>
      <c r="MFX56" s="560"/>
      <c r="MFY56" s="561"/>
      <c r="MFZ56" s="562"/>
      <c r="MGA56" s="563"/>
      <c r="MGB56" s="564"/>
      <c r="MGC56" s="565"/>
      <c r="MGD56" s="566"/>
      <c r="MGE56" s="560"/>
      <c r="MGF56" s="561"/>
      <c r="MGG56" s="562"/>
      <c r="MGH56" s="563"/>
      <c r="MGI56" s="564"/>
      <c r="MGJ56" s="565"/>
      <c r="MGK56" s="566"/>
      <c r="MGL56" s="560"/>
      <c r="MGM56" s="561"/>
      <c r="MGN56" s="562"/>
      <c r="MGO56" s="563"/>
      <c r="MGP56" s="564"/>
      <c r="MGQ56" s="565"/>
      <c r="MGR56" s="566"/>
      <c r="MGS56" s="560"/>
      <c r="MGT56" s="561"/>
      <c r="MGU56" s="562"/>
      <c r="MGV56" s="563"/>
      <c r="MGW56" s="564"/>
      <c r="MGX56" s="565"/>
      <c r="MGY56" s="566"/>
      <c r="MGZ56" s="560"/>
      <c r="MHA56" s="561"/>
      <c r="MHB56" s="562"/>
      <c r="MHC56" s="563"/>
      <c r="MHD56" s="564"/>
      <c r="MHE56" s="565"/>
      <c r="MHF56" s="566"/>
      <c r="MHG56" s="560"/>
      <c r="MHH56" s="561"/>
      <c r="MHI56" s="562"/>
      <c r="MHJ56" s="563"/>
      <c r="MHK56" s="564"/>
      <c r="MHL56" s="565"/>
      <c r="MHM56" s="566"/>
      <c r="MHN56" s="560"/>
      <c r="MHO56" s="561"/>
      <c r="MHP56" s="562"/>
      <c r="MHQ56" s="563"/>
      <c r="MHR56" s="564"/>
      <c r="MHS56" s="565"/>
      <c r="MHT56" s="566"/>
      <c r="MHU56" s="560"/>
      <c r="MHV56" s="561"/>
      <c r="MHW56" s="562"/>
      <c r="MHX56" s="563"/>
      <c r="MHY56" s="564"/>
      <c r="MHZ56" s="565"/>
      <c r="MIA56" s="566"/>
      <c r="MIB56" s="560"/>
      <c r="MIC56" s="561"/>
      <c r="MID56" s="562"/>
      <c r="MIE56" s="563"/>
      <c r="MIF56" s="564"/>
      <c r="MIG56" s="565"/>
      <c r="MIH56" s="566"/>
      <c r="MII56" s="560"/>
      <c r="MIJ56" s="561"/>
      <c r="MIK56" s="562"/>
      <c r="MIL56" s="563"/>
      <c r="MIM56" s="564"/>
      <c r="MIN56" s="565"/>
      <c r="MIO56" s="566"/>
      <c r="MIP56" s="560"/>
      <c r="MIQ56" s="561"/>
      <c r="MIR56" s="562"/>
      <c r="MIS56" s="563"/>
      <c r="MIT56" s="564"/>
      <c r="MIU56" s="565"/>
      <c r="MIV56" s="566"/>
      <c r="MIW56" s="560"/>
      <c r="MIX56" s="561"/>
      <c r="MIY56" s="562"/>
      <c r="MIZ56" s="563"/>
      <c r="MJA56" s="564"/>
      <c r="MJB56" s="565"/>
      <c r="MJC56" s="566"/>
      <c r="MJD56" s="560"/>
      <c r="MJE56" s="561"/>
      <c r="MJF56" s="562"/>
      <c r="MJG56" s="563"/>
      <c r="MJH56" s="564"/>
      <c r="MJI56" s="565"/>
      <c r="MJJ56" s="566"/>
      <c r="MJK56" s="560"/>
      <c r="MJL56" s="561"/>
      <c r="MJM56" s="562"/>
      <c r="MJN56" s="563"/>
      <c r="MJO56" s="564"/>
      <c r="MJP56" s="565"/>
      <c r="MJQ56" s="566"/>
      <c r="MJR56" s="560"/>
      <c r="MJS56" s="561"/>
      <c r="MJT56" s="562"/>
      <c r="MJU56" s="563"/>
      <c r="MJV56" s="564"/>
      <c r="MJW56" s="565"/>
      <c r="MJX56" s="566"/>
      <c r="MJY56" s="560"/>
      <c r="MJZ56" s="561"/>
      <c r="MKA56" s="562"/>
      <c r="MKB56" s="563"/>
      <c r="MKC56" s="564"/>
      <c r="MKD56" s="565"/>
      <c r="MKE56" s="566"/>
      <c r="MKF56" s="560"/>
      <c r="MKG56" s="561"/>
      <c r="MKH56" s="562"/>
      <c r="MKI56" s="563"/>
      <c r="MKJ56" s="564"/>
      <c r="MKK56" s="565"/>
      <c r="MKL56" s="566"/>
      <c r="MKM56" s="560"/>
      <c r="MKN56" s="561"/>
      <c r="MKO56" s="562"/>
      <c r="MKP56" s="563"/>
      <c r="MKQ56" s="564"/>
      <c r="MKR56" s="565"/>
      <c r="MKS56" s="566"/>
      <c r="MKT56" s="560"/>
      <c r="MKU56" s="561"/>
      <c r="MKV56" s="562"/>
      <c r="MKW56" s="563"/>
      <c r="MKX56" s="564"/>
      <c r="MKY56" s="565"/>
      <c r="MKZ56" s="566"/>
      <c r="MLA56" s="560"/>
      <c r="MLB56" s="561"/>
      <c r="MLC56" s="562"/>
      <c r="MLD56" s="563"/>
      <c r="MLE56" s="564"/>
      <c r="MLF56" s="565"/>
      <c r="MLG56" s="566"/>
      <c r="MLH56" s="560"/>
      <c r="MLI56" s="561"/>
      <c r="MLJ56" s="562"/>
      <c r="MLK56" s="563"/>
      <c r="MLL56" s="564"/>
      <c r="MLM56" s="565"/>
      <c r="MLN56" s="566"/>
      <c r="MLO56" s="560"/>
      <c r="MLP56" s="561"/>
      <c r="MLQ56" s="562"/>
      <c r="MLR56" s="563"/>
      <c r="MLS56" s="564"/>
      <c r="MLT56" s="565"/>
      <c r="MLU56" s="566"/>
      <c r="MLV56" s="560"/>
      <c r="MLW56" s="561"/>
      <c r="MLX56" s="562"/>
      <c r="MLY56" s="563"/>
      <c r="MLZ56" s="564"/>
      <c r="MMA56" s="565"/>
      <c r="MMB56" s="566"/>
      <c r="MMC56" s="560"/>
      <c r="MMD56" s="561"/>
      <c r="MME56" s="562"/>
      <c r="MMF56" s="563"/>
      <c r="MMG56" s="564"/>
      <c r="MMH56" s="565"/>
      <c r="MMI56" s="566"/>
      <c r="MMJ56" s="560"/>
      <c r="MMK56" s="561"/>
      <c r="MML56" s="562"/>
      <c r="MMM56" s="563"/>
      <c r="MMN56" s="564"/>
      <c r="MMO56" s="565"/>
      <c r="MMP56" s="566"/>
      <c r="MMQ56" s="560"/>
      <c r="MMR56" s="561"/>
      <c r="MMS56" s="562"/>
      <c r="MMT56" s="563"/>
      <c r="MMU56" s="564"/>
      <c r="MMV56" s="565"/>
      <c r="MMW56" s="566"/>
      <c r="MMX56" s="560"/>
      <c r="MMY56" s="561"/>
      <c r="MMZ56" s="562"/>
      <c r="MNA56" s="563"/>
      <c r="MNB56" s="564"/>
      <c r="MNC56" s="565"/>
      <c r="MND56" s="566"/>
      <c r="MNE56" s="560"/>
      <c r="MNF56" s="561"/>
      <c r="MNG56" s="562"/>
      <c r="MNH56" s="563"/>
      <c r="MNI56" s="564"/>
      <c r="MNJ56" s="565"/>
      <c r="MNK56" s="566"/>
      <c r="MNL56" s="560"/>
      <c r="MNM56" s="561"/>
      <c r="MNN56" s="562"/>
      <c r="MNO56" s="563"/>
      <c r="MNP56" s="564"/>
      <c r="MNQ56" s="565"/>
      <c r="MNR56" s="566"/>
      <c r="MNS56" s="560"/>
      <c r="MNT56" s="561"/>
      <c r="MNU56" s="562"/>
      <c r="MNV56" s="563"/>
      <c r="MNW56" s="564"/>
      <c r="MNX56" s="565"/>
      <c r="MNY56" s="566"/>
      <c r="MNZ56" s="560"/>
      <c r="MOA56" s="561"/>
      <c r="MOB56" s="562"/>
      <c r="MOC56" s="563"/>
      <c r="MOD56" s="564"/>
      <c r="MOE56" s="565"/>
      <c r="MOF56" s="566"/>
      <c r="MOG56" s="560"/>
      <c r="MOH56" s="561"/>
      <c r="MOI56" s="562"/>
      <c r="MOJ56" s="563"/>
      <c r="MOK56" s="564"/>
      <c r="MOL56" s="565"/>
      <c r="MOM56" s="566"/>
      <c r="MON56" s="560"/>
      <c r="MOO56" s="561"/>
      <c r="MOP56" s="562"/>
      <c r="MOQ56" s="563"/>
      <c r="MOR56" s="564"/>
      <c r="MOS56" s="565"/>
      <c r="MOT56" s="566"/>
      <c r="MOU56" s="560"/>
      <c r="MOV56" s="561"/>
      <c r="MOW56" s="562"/>
      <c r="MOX56" s="563"/>
      <c r="MOY56" s="564"/>
      <c r="MOZ56" s="565"/>
      <c r="MPA56" s="566"/>
      <c r="MPB56" s="560"/>
      <c r="MPC56" s="561"/>
      <c r="MPD56" s="562"/>
      <c r="MPE56" s="563"/>
      <c r="MPF56" s="564"/>
      <c r="MPG56" s="565"/>
      <c r="MPH56" s="566"/>
      <c r="MPI56" s="560"/>
      <c r="MPJ56" s="561"/>
      <c r="MPK56" s="562"/>
      <c r="MPL56" s="563"/>
      <c r="MPM56" s="564"/>
      <c r="MPN56" s="565"/>
      <c r="MPO56" s="566"/>
      <c r="MPP56" s="560"/>
      <c r="MPQ56" s="561"/>
      <c r="MPR56" s="562"/>
      <c r="MPS56" s="563"/>
      <c r="MPT56" s="564"/>
      <c r="MPU56" s="565"/>
      <c r="MPV56" s="566"/>
      <c r="MPW56" s="560"/>
      <c r="MPX56" s="561"/>
      <c r="MPY56" s="562"/>
      <c r="MPZ56" s="563"/>
      <c r="MQA56" s="564"/>
      <c r="MQB56" s="565"/>
      <c r="MQC56" s="566"/>
      <c r="MQD56" s="560"/>
      <c r="MQE56" s="561"/>
      <c r="MQF56" s="562"/>
      <c r="MQG56" s="563"/>
      <c r="MQH56" s="564"/>
      <c r="MQI56" s="565"/>
      <c r="MQJ56" s="566"/>
      <c r="MQK56" s="560"/>
      <c r="MQL56" s="561"/>
      <c r="MQM56" s="562"/>
      <c r="MQN56" s="563"/>
      <c r="MQO56" s="564"/>
      <c r="MQP56" s="565"/>
      <c r="MQQ56" s="566"/>
      <c r="MQR56" s="560"/>
      <c r="MQS56" s="561"/>
      <c r="MQT56" s="562"/>
      <c r="MQU56" s="563"/>
      <c r="MQV56" s="564"/>
      <c r="MQW56" s="565"/>
      <c r="MQX56" s="566"/>
      <c r="MQY56" s="560"/>
      <c r="MQZ56" s="561"/>
      <c r="MRA56" s="562"/>
      <c r="MRB56" s="563"/>
      <c r="MRC56" s="564"/>
      <c r="MRD56" s="565"/>
      <c r="MRE56" s="566"/>
      <c r="MRF56" s="560"/>
      <c r="MRG56" s="561"/>
      <c r="MRH56" s="562"/>
      <c r="MRI56" s="563"/>
      <c r="MRJ56" s="564"/>
      <c r="MRK56" s="565"/>
      <c r="MRL56" s="566"/>
      <c r="MRM56" s="560"/>
      <c r="MRN56" s="561"/>
      <c r="MRO56" s="562"/>
      <c r="MRP56" s="563"/>
      <c r="MRQ56" s="564"/>
      <c r="MRR56" s="565"/>
      <c r="MRS56" s="566"/>
      <c r="MRT56" s="560"/>
      <c r="MRU56" s="561"/>
      <c r="MRV56" s="562"/>
      <c r="MRW56" s="563"/>
      <c r="MRX56" s="564"/>
      <c r="MRY56" s="565"/>
      <c r="MRZ56" s="566"/>
      <c r="MSA56" s="560"/>
      <c r="MSB56" s="561"/>
      <c r="MSC56" s="562"/>
      <c r="MSD56" s="563"/>
      <c r="MSE56" s="564"/>
      <c r="MSF56" s="565"/>
      <c r="MSG56" s="566"/>
      <c r="MSH56" s="560"/>
      <c r="MSI56" s="561"/>
      <c r="MSJ56" s="562"/>
      <c r="MSK56" s="563"/>
      <c r="MSL56" s="564"/>
      <c r="MSM56" s="565"/>
      <c r="MSN56" s="566"/>
      <c r="MSO56" s="560"/>
      <c r="MSP56" s="561"/>
      <c r="MSQ56" s="562"/>
      <c r="MSR56" s="563"/>
      <c r="MSS56" s="564"/>
      <c r="MST56" s="565"/>
      <c r="MSU56" s="566"/>
      <c r="MSV56" s="560"/>
      <c r="MSW56" s="561"/>
      <c r="MSX56" s="562"/>
      <c r="MSY56" s="563"/>
      <c r="MSZ56" s="564"/>
      <c r="MTA56" s="565"/>
      <c r="MTB56" s="566"/>
      <c r="MTC56" s="560"/>
      <c r="MTD56" s="561"/>
      <c r="MTE56" s="562"/>
      <c r="MTF56" s="563"/>
      <c r="MTG56" s="564"/>
      <c r="MTH56" s="565"/>
      <c r="MTI56" s="566"/>
      <c r="MTJ56" s="560"/>
      <c r="MTK56" s="561"/>
      <c r="MTL56" s="562"/>
      <c r="MTM56" s="563"/>
      <c r="MTN56" s="564"/>
      <c r="MTO56" s="565"/>
      <c r="MTP56" s="566"/>
      <c r="MTQ56" s="560"/>
      <c r="MTR56" s="561"/>
      <c r="MTS56" s="562"/>
      <c r="MTT56" s="563"/>
      <c r="MTU56" s="564"/>
      <c r="MTV56" s="565"/>
      <c r="MTW56" s="566"/>
      <c r="MTX56" s="560"/>
      <c r="MTY56" s="561"/>
      <c r="MTZ56" s="562"/>
      <c r="MUA56" s="563"/>
      <c r="MUB56" s="564"/>
      <c r="MUC56" s="565"/>
      <c r="MUD56" s="566"/>
      <c r="MUE56" s="560"/>
      <c r="MUF56" s="561"/>
      <c r="MUG56" s="562"/>
      <c r="MUH56" s="563"/>
      <c r="MUI56" s="564"/>
      <c r="MUJ56" s="565"/>
      <c r="MUK56" s="566"/>
      <c r="MUL56" s="560"/>
      <c r="MUM56" s="561"/>
      <c r="MUN56" s="562"/>
      <c r="MUO56" s="563"/>
      <c r="MUP56" s="564"/>
      <c r="MUQ56" s="565"/>
      <c r="MUR56" s="566"/>
      <c r="MUS56" s="560"/>
      <c r="MUT56" s="561"/>
      <c r="MUU56" s="562"/>
      <c r="MUV56" s="563"/>
      <c r="MUW56" s="564"/>
      <c r="MUX56" s="565"/>
      <c r="MUY56" s="566"/>
      <c r="MUZ56" s="560"/>
      <c r="MVA56" s="561"/>
      <c r="MVB56" s="562"/>
      <c r="MVC56" s="563"/>
      <c r="MVD56" s="564"/>
      <c r="MVE56" s="565"/>
      <c r="MVF56" s="566"/>
      <c r="MVG56" s="560"/>
      <c r="MVH56" s="561"/>
      <c r="MVI56" s="562"/>
      <c r="MVJ56" s="563"/>
      <c r="MVK56" s="564"/>
      <c r="MVL56" s="565"/>
      <c r="MVM56" s="566"/>
      <c r="MVN56" s="560"/>
      <c r="MVO56" s="561"/>
      <c r="MVP56" s="562"/>
      <c r="MVQ56" s="563"/>
      <c r="MVR56" s="564"/>
      <c r="MVS56" s="565"/>
      <c r="MVT56" s="566"/>
      <c r="MVU56" s="560"/>
      <c r="MVV56" s="561"/>
      <c r="MVW56" s="562"/>
      <c r="MVX56" s="563"/>
      <c r="MVY56" s="564"/>
      <c r="MVZ56" s="565"/>
      <c r="MWA56" s="566"/>
      <c r="MWB56" s="560"/>
      <c r="MWC56" s="561"/>
      <c r="MWD56" s="562"/>
      <c r="MWE56" s="563"/>
      <c r="MWF56" s="564"/>
      <c r="MWG56" s="565"/>
      <c r="MWH56" s="566"/>
      <c r="MWI56" s="560"/>
      <c r="MWJ56" s="561"/>
      <c r="MWK56" s="562"/>
      <c r="MWL56" s="563"/>
      <c r="MWM56" s="564"/>
      <c r="MWN56" s="565"/>
      <c r="MWO56" s="566"/>
      <c r="MWP56" s="560"/>
      <c r="MWQ56" s="561"/>
      <c r="MWR56" s="562"/>
      <c r="MWS56" s="563"/>
      <c r="MWT56" s="564"/>
      <c r="MWU56" s="565"/>
      <c r="MWV56" s="566"/>
      <c r="MWW56" s="560"/>
      <c r="MWX56" s="561"/>
      <c r="MWY56" s="562"/>
      <c r="MWZ56" s="563"/>
      <c r="MXA56" s="564"/>
      <c r="MXB56" s="565"/>
      <c r="MXC56" s="566"/>
      <c r="MXD56" s="560"/>
      <c r="MXE56" s="561"/>
      <c r="MXF56" s="562"/>
      <c r="MXG56" s="563"/>
      <c r="MXH56" s="564"/>
      <c r="MXI56" s="565"/>
      <c r="MXJ56" s="566"/>
      <c r="MXK56" s="560"/>
      <c r="MXL56" s="561"/>
      <c r="MXM56" s="562"/>
      <c r="MXN56" s="563"/>
      <c r="MXO56" s="564"/>
      <c r="MXP56" s="565"/>
      <c r="MXQ56" s="566"/>
      <c r="MXR56" s="560"/>
      <c r="MXS56" s="561"/>
      <c r="MXT56" s="562"/>
      <c r="MXU56" s="563"/>
      <c r="MXV56" s="564"/>
      <c r="MXW56" s="565"/>
      <c r="MXX56" s="566"/>
      <c r="MXY56" s="560"/>
      <c r="MXZ56" s="561"/>
      <c r="MYA56" s="562"/>
      <c r="MYB56" s="563"/>
      <c r="MYC56" s="564"/>
      <c r="MYD56" s="565"/>
      <c r="MYE56" s="566"/>
      <c r="MYF56" s="560"/>
      <c r="MYG56" s="561"/>
      <c r="MYH56" s="562"/>
      <c r="MYI56" s="563"/>
      <c r="MYJ56" s="564"/>
      <c r="MYK56" s="565"/>
      <c r="MYL56" s="566"/>
      <c r="MYM56" s="560"/>
      <c r="MYN56" s="561"/>
      <c r="MYO56" s="562"/>
      <c r="MYP56" s="563"/>
      <c r="MYQ56" s="564"/>
      <c r="MYR56" s="565"/>
      <c r="MYS56" s="566"/>
      <c r="MYT56" s="560"/>
      <c r="MYU56" s="561"/>
      <c r="MYV56" s="562"/>
      <c r="MYW56" s="563"/>
      <c r="MYX56" s="564"/>
      <c r="MYY56" s="565"/>
      <c r="MYZ56" s="566"/>
      <c r="MZA56" s="560"/>
      <c r="MZB56" s="561"/>
      <c r="MZC56" s="562"/>
      <c r="MZD56" s="563"/>
      <c r="MZE56" s="564"/>
      <c r="MZF56" s="565"/>
      <c r="MZG56" s="566"/>
      <c r="MZH56" s="560"/>
      <c r="MZI56" s="561"/>
      <c r="MZJ56" s="562"/>
      <c r="MZK56" s="563"/>
      <c r="MZL56" s="564"/>
      <c r="MZM56" s="565"/>
      <c r="MZN56" s="566"/>
      <c r="MZO56" s="560"/>
      <c r="MZP56" s="561"/>
      <c r="MZQ56" s="562"/>
      <c r="MZR56" s="563"/>
      <c r="MZS56" s="564"/>
      <c r="MZT56" s="565"/>
      <c r="MZU56" s="566"/>
      <c r="MZV56" s="560"/>
      <c r="MZW56" s="561"/>
      <c r="MZX56" s="562"/>
      <c r="MZY56" s="563"/>
      <c r="MZZ56" s="564"/>
      <c r="NAA56" s="565"/>
      <c r="NAB56" s="566"/>
      <c r="NAC56" s="560"/>
      <c r="NAD56" s="561"/>
      <c r="NAE56" s="562"/>
      <c r="NAF56" s="563"/>
      <c r="NAG56" s="564"/>
      <c r="NAH56" s="565"/>
      <c r="NAI56" s="566"/>
      <c r="NAJ56" s="560"/>
      <c r="NAK56" s="561"/>
      <c r="NAL56" s="562"/>
      <c r="NAM56" s="563"/>
      <c r="NAN56" s="564"/>
      <c r="NAO56" s="565"/>
      <c r="NAP56" s="566"/>
      <c r="NAQ56" s="560"/>
      <c r="NAR56" s="561"/>
      <c r="NAS56" s="562"/>
      <c r="NAT56" s="563"/>
      <c r="NAU56" s="564"/>
      <c r="NAV56" s="565"/>
      <c r="NAW56" s="566"/>
      <c r="NAX56" s="560"/>
      <c r="NAY56" s="561"/>
      <c r="NAZ56" s="562"/>
      <c r="NBA56" s="563"/>
      <c r="NBB56" s="564"/>
      <c r="NBC56" s="565"/>
      <c r="NBD56" s="566"/>
      <c r="NBE56" s="560"/>
      <c r="NBF56" s="561"/>
      <c r="NBG56" s="562"/>
      <c r="NBH56" s="563"/>
      <c r="NBI56" s="564"/>
      <c r="NBJ56" s="565"/>
      <c r="NBK56" s="566"/>
      <c r="NBL56" s="560"/>
      <c r="NBM56" s="561"/>
      <c r="NBN56" s="562"/>
      <c r="NBO56" s="563"/>
      <c r="NBP56" s="564"/>
      <c r="NBQ56" s="565"/>
      <c r="NBR56" s="566"/>
      <c r="NBS56" s="560"/>
      <c r="NBT56" s="561"/>
      <c r="NBU56" s="562"/>
      <c r="NBV56" s="563"/>
      <c r="NBW56" s="564"/>
      <c r="NBX56" s="565"/>
      <c r="NBY56" s="566"/>
      <c r="NBZ56" s="560"/>
      <c r="NCA56" s="561"/>
      <c r="NCB56" s="562"/>
      <c r="NCC56" s="563"/>
      <c r="NCD56" s="564"/>
      <c r="NCE56" s="565"/>
      <c r="NCF56" s="566"/>
      <c r="NCG56" s="560"/>
      <c r="NCH56" s="561"/>
      <c r="NCI56" s="562"/>
      <c r="NCJ56" s="563"/>
      <c r="NCK56" s="564"/>
      <c r="NCL56" s="565"/>
      <c r="NCM56" s="566"/>
      <c r="NCN56" s="560"/>
      <c r="NCO56" s="561"/>
      <c r="NCP56" s="562"/>
      <c r="NCQ56" s="563"/>
      <c r="NCR56" s="564"/>
      <c r="NCS56" s="565"/>
      <c r="NCT56" s="566"/>
      <c r="NCU56" s="560"/>
      <c r="NCV56" s="561"/>
      <c r="NCW56" s="562"/>
      <c r="NCX56" s="563"/>
      <c r="NCY56" s="564"/>
      <c r="NCZ56" s="565"/>
      <c r="NDA56" s="566"/>
      <c r="NDB56" s="560"/>
      <c r="NDC56" s="561"/>
      <c r="NDD56" s="562"/>
      <c r="NDE56" s="563"/>
      <c r="NDF56" s="564"/>
      <c r="NDG56" s="565"/>
      <c r="NDH56" s="566"/>
      <c r="NDI56" s="560"/>
      <c r="NDJ56" s="561"/>
      <c r="NDK56" s="562"/>
      <c r="NDL56" s="563"/>
      <c r="NDM56" s="564"/>
      <c r="NDN56" s="565"/>
      <c r="NDO56" s="566"/>
      <c r="NDP56" s="560"/>
      <c r="NDQ56" s="561"/>
      <c r="NDR56" s="562"/>
      <c r="NDS56" s="563"/>
      <c r="NDT56" s="564"/>
      <c r="NDU56" s="565"/>
      <c r="NDV56" s="566"/>
      <c r="NDW56" s="560"/>
      <c r="NDX56" s="561"/>
      <c r="NDY56" s="562"/>
      <c r="NDZ56" s="563"/>
      <c r="NEA56" s="564"/>
      <c r="NEB56" s="565"/>
      <c r="NEC56" s="566"/>
      <c r="NED56" s="560"/>
      <c r="NEE56" s="561"/>
      <c r="NEF56" s="562"/>
      <c r="NEG56" s="563"/>
      <c r="NEH56" s="564"/>
      <c r="NEI56" s="565"/>
      <c r="NEJ56" s="566"/>
      <c r="NEK56" s="560"/>
      <c r="NEL56" s="561"/>
      <c r="NEM56" s="562"/>
      <c r="NEN56" s="563"/>
      <c r="NEO56" s="564"/>
      <c r="NEP56" s="565"/>
      <c r="NEQ56" s="566"/>
      <c r="NER56" s="560"/>
      <c r="NES56" s="561"/>
      <c r="NET56" s="562"/>
      <c r="NEU56" s="563"/>
      <c r="NEV56" s="564"/>
      <c r="NEW56" s="565"/>
      <c r="NEX56" s="566"/>
      <c r="NEY56" s="560"/>
      <c r="NEZ56" s="561"/>
      <c r="NFA56" s="562"/>
      <c r="NFB56" s="563"/>
      <c r="NFC56" s="564"/>
      <c r="NFD56" s="565"/>
      <c r="NFE56" s="566"/>
      <c r="NFF56" s="560"/>
      <c r="NFG56" s="561"/>
      <c r="NFH56" s="562"/>
      <c r="NFI56" s="563"/>
      <c r="NFJ56" s="564"/>
      <c r="NFK56" s="565"/>
      <c r="NFL56" s="566"/>
      <c r="NFM56" s="560"/>
      <c r="NFN56" s="561"/>
      <c r="NFO56" s="562"/>
      <c r="NFP56" s="563"/>
      <c r="NFQ56" s="564"/>
      <c r="NFR56" s="565"/>
      <c r="NFS56" s="566"/>
      <c r="NFT56" s="560"/>
      <c r="NFU56" s="561"/>
      <c r="NFV56" s="562"/>
      <c r="NFW56" s="563"/>
      <c r="NFX56" s="564"/>
      <c r="NFY56" s="565"/>
      <c r="NFZ56" s="566"/>
      <c r="NGA56" s="560"/>
      <c r="NGB56" s="561"/>
      <c r="NGC56" s="562"/>
      <c r="NGD56" s="563"/>
      <c r="NGE56" s="564"/>
      <c r="NGF56" s="565"/>
      <c r="NGG56" s="566"/>
      <c r="NGH56" s="560"/>
      <c r="NGI56" s="561"/>
      <c r="NGJ56" s="562"/>
      <c r="NGK56" s="563"/>
      <c r="NGL56" s="564"/>
      <c r="NGM56" s="565"/>
      <c r="NGN56" s="566"/>
      <c r="NGO56" s="560"/>
      <c r="NGP56" s="561"/>
      <c r="NGQ56" s="562"/>
      <c r="NGR56" s="563"/>
      <c r="NGS56" s="564"/>
      <c r="NGT56" s="565"/>
      <c r="NGU56" s="566"/>
      <c r="NGV56" s="560"/>
      <c r="NGW56" s="561"/>
      <c r="NGX56" s="562"/>
      <c r="NGY56" s="563"/>
      <c r="NGZ56" s="564"/>
      <c r="NHA56" s="565"/>
      <c r="NHB56" s="566"/>
      <c r="NHC56" s="560"/>
      <c r="NHD56" s="561"/>
      <c r="NHE56" s="562"/>
      <c r="NHF56" s="563"/>
      <c r="NHG56" s="564"/>
      <c r="NHH56" s="565"/>
      <c r="NHI56" s="566"/>
      <c r="NHJ56" s="560"/>
      <c r="NHK56" s="561"/>
      <c r="NHL56" s="562"/>
      <c r="NHM56" s="563"/>
      <c r="NHN56" s="564"/>
      <c r="NHO56" s="565"/>
      <c r="NHP56" s="566"/>
      <c r="NHQ56" s="560"/>
      <c r="NHR56" s="561"/>
      <c r="NHS56" s="562"/>
      <c r="NHT56" s="563"/>
      <c r="NHU56" s="564"/>
      <c r="NHV56" s="565"/>
      <c r="NHW56" s="566"/>
      <c r="NHX56" s="560"/>
      <c r="NHY56" s="561"/>
      <c r="NHZ56" s="562"/>
      <c r="NIA56" s="563"/>
      <c r="NIB56" s="564"/>
      <c r="NIC56" s="565"/>
      <c r="NID56" s="566"/>
      <c r="NIE56" s="560"/>
      <c r="NIF56" s="561"/>
      <c r="NIG56" s="562"/>
      <c r="NIH56" s="563"/>
      <c r="NII56" s="564"/>
      <c r="NIJ56" s="565"/>
      <c r="NIK56" s="566"/>
      <c r="NIL56" s="560"/>
      <c r="NIM56" s="561"/>
      <c r="NIN56" s="562"/>
      <c r="NIO56" s="563"/>
      <c r="NIP56" s="564"/>
      <c r="NIQ56" s="565"/>
      <c r="NIR56" s="566"/>
      <c r="NIS56" s="560"/>
      <c r="NIT56" s="561"/>
      <c r="NIU56" s="562"/>
      <c r="NIV56" s="563"/>
      <c r="NIW56" s="564"/>
      <c r="NIX56" s="565"/>
      <c r="NIY56" s="566"/>
      <c r="NIZ56" s="560"/>
      <c r="NJA56" s="561"/>
      <c r="NJB56" s="562"/>
      <c r="NJC56" s="563"/>
      <c r="NJD56" s="564"/>
      <c r="NJE56" s="565"/>
      <c r="NJF56" s="566"/>
      <c r="NJG56" s="560"/>
      <c r="NJH56" s="561"/>
      <c r="NJI56" s="562"/>
      <c r="NJJ56" s="563"/>
      <c r="NJK56" s="564"/>
      <c r="NJL56" s="565"/>
      <c r="NJM56" s="566"/>
      <c r="NJN56" s="560"/>
      <c r="NJO56" s="561"/>
      <c r="NJP56" s="562"/>
      <c r="NJQ56" s="563"/>
      <c r="NJR56" s="564"/>
      <c r="NJS56" s="565"/>
      <c r="NJT56" s="566"/>
      <c r="NJU56" s="560"/>
      <c r="NJV56" s="561"/>
      <c r="NJW56" s="562"/>
      <c r="NJX56" s="563"/>
      <c r="NJY56" s="564"/>
      <c r="NJZ56" s="565"/>
      <c r="NKA56" s="566"/>
      <c r="NKB56" s="560"/>
      <c r="NKC56" s="561"/>
      <c r="NKD56" s="562"/>
      <c r="NKE56" s="563"/>
      <c r="NKF56" s="564"/>
      <c r="NKG56" s="565"/>
      <c r="NKH56" s="566"/>
      <c r="NKI56" s="560"/>
      <c r="NKJ56" s="561"/>
      <c r="NKK56" s="562"/>
      <c r="NKL56" s="563"/>
      <c r="NKM56" s="564"/>
      <c r="NKN56" s="565"/>
      <c r="NKO56" s="566"/>
      <c r="NKP56" s="560"/>
      <c r="NKQ56" s="561"/>
      <c r="NKR56" s="562"/>
      <c r="NKS56" s="563"/>
      <c r="NKT56" s="564"/>
      <c r="NKU56" s="565"/>
      <c r="NKV56" s="566"/>
      <c r="NKW56" s="560"/>
      <c r="NKX56" s="561"/>
      <c r="NKY56" s="562"/>
      <c r="NKZ56" s="563"/>
      <c r="NLA56" s="564"/>
      <c r="NLB56" s="565"/>
      <c r="NLC56" s="566"/>
      <c r="NLD56" s="560"/>
      <c r="NLE56" s="561"/>
      <c r="NLF56" s="562"/>
      <c r="NLG56" s="563"/>
      <c r="NLH56" s="564"/>
      <c r="NLI56" s="565"/>
      <c r="NLJ56" s="566"/>
      <c r="NLK56" s="560"/>
      <c r="NLL56" s="561"/>
      <c r="NLM56" s="562"/>
      <c r="NLN56" s="563"/>
      <c r="NLO56" s="564"/>
      <c r="NLP56" s="565"/>
      <c r="NLQ56" s="566"/>
      <c r="NLR56" s="560"/>
      <c r="NLS56" s="561"/>
      <c r="NLT56" s="562"/>
      <c r="NLU56" s="563"/>
      <c r="NLV56" s="564"/>
      <c r="NLW56" s="565"/>
      <c r="NLX56" s="566"/>
      <c r="NLY56" s="560"/>
      <c r="NLZ56" s="561"/>
      <c r="NMA56" s="562"/>
      <c r="NMB56" s="563"/>
      <c r="NMC56" s="564"/>
      <c r="NMD56" s="565"/>
      <c r="NME56" s="566"/>
      <c r="NMF56" s="560"/>
      <c r="NMG56" s="561"/>
      <c r="NMH56" s="562"/>
      <c r="NMI56" s="563"/>
      <c r="NMJ56" s="564"/>
      <c r="NMK56" s="565"/>
      <c r="NML56" s="566"/>
      <c r="NMM56" s="560"/>
      <c r="NMN56" s="561"/>
      <c r="NMO56" s="562"/>
      <c r="NMP56" s="563"/>
      <c r="NMQ56" s="564"/>
      <c r="NMR56" s="565"/>
      <c r="NMS56" s="566"/>
      <c r="NMT56" s="560"/>
      <c r="NMU56" s="561"/>
      <c r="NMV56" s="562"/>
      <c r="NMW56" s="563"/>
      <c r="NMX56" s="564"/>
      <c r="NMY56" s="565"/>
      <c r="NMZ56" s="566"/>
      <c r="NNA56" s="560"/>
      <c r="NNB56" s="561"/>
      <c r="NNC56" s="562"/>
      <c r="NND56" s="563"/>
      <c r="NNE56" s="564"/>
      <c r="NNF56" s="565"/>
      <c r="NNG56" s="566"/>
      <c r="NNH56" s="560"/>
      <c r="NNI56" s="561"/>
      <c r="NNJ56" s="562"/>
      <c r="NNK56" s="563"/>
      <c r="NNL56" s="564"/>
      <c r="NNM56" s="565"/>
      <c r="NNN56" s="566"/>
      <c r="NNO56" s="560"/>
      <c r="NNP56" s="561"/>
      <c r="NNQ56" s="562"/>
      <c r="NNR56" s="563"/>
      <c r="NNS56" s="564"/>
      <c r="NNT56" s="565"/>
      <c r="NNU56" s="566"/>
      <c r="NNV56" s="560"/>
      <c r="NNW56" s="561"/>
      <c r="NNX56" s="562"/>
      <c r="NNY56" s="563"/>
      <c r="NNZ56" s="564"/>
      <c r="NOA56" s="565"/>
      <c r="NOB56" s="566"/>
      <c r="NOC56" s="560"/>
      <c r="NOD56" s="561"/>
      <c r="NOE56" s="562"/>
      <c r="NOF56" s="563"/>
      <c r="NOG56" s="564"/>
      <c r="NOH56" s="565"/>
      <c r="NOI56" s="566"/>
      <c r="NOJ56" s="560"/>
      <c r="NOK56" s="561"/>
      <c r="NOL56" s="562"/>
      <c r="NOM56" s="563"/>
      <c r="NON56" s="564"/>
      <c r="NOO56" s="565"/>
      <c r="NOP56" s="566"/>
      <c r="NOQ56" s="560"/>
      <c r="NOR56" s="561"/>
      <c r="NOS56" s="562"/>
      <c r="NOT56" s="563"/>
      <c r="NOU56" s="564"/>
      <c r="NOV56" s="565"/>
      <c r="NOW56" s="566"/>
      <c r="NOX56" s="560"/>
      <c r="NOY56" s="561"/>
      <c r="NOZ56" s="562"/>
      <c r="NPA56" s="563"/>
      <c r="NPB56" s="564"/>
      <c r="NPC56" s="565"/>
      <c r="NPD56" s="566"/>
      <c r="NPE56" s="560"/>
      <c r="NPF56" s="561"/>
      <c r="NPG56" s="562"/>
      <c r="NPH56" s="563"/>
      <c r="NPI56" s="564"/>
      <c r="NPJ56" s="565"/>
      <c r="NPK56" s="566"/>
      <c r="NPL56" s="560"/>
      <c r="NPM56" s="561"/>
      <c r="NPN56" s="562"/>
      <c r="NPO56" s="563"/>
      <c r="NPP56" s="564"/>
      <c r="NPQ56" s="565"/>
      <c r="NPR56" s="566"/>
      <c r="NPS56" s="560"/>
      <c r="NPT56" s="561"/>
      <c r="NPU56" s="562"/>
      <c r="NPV56" s="563"/>
      <c r="NPW56" s="564"/>
      <c r="NPX56" s="565"/>
      <c r="NPY56" s="566"/>
      <c r="NPZ56" s="560"/>
      <c r="NQA56" s="561"/>
      <c r="NQB56" s="562"/>
      <c r="NQC56" s="563"/>
      <c r="NQD56" s="564"/>
      <c r="NQE56" s="565"/>
      <c r="NQF56" s="566"/>
      <c r="NQG56" s="560"/>
      <c r="NQH56" s="561"/>
      <c r="NQI56" s="562"/>
      <c r="NQJ56" s="563"/>
      <c r="NQK56" s="564"/>
      <c r="NQL56" s="565"/>
      <c r="NQM56" s="566"/>
      <c r="NQN56" s="560"/>
      <c r="NQO56" s="561"/>
      <c r="NQP56" s="562"/>
      <c r="NQQ56" s="563"/>
      <c r="NQR56" s="564"/>
      <c r="NQS56" s="565"/>
      <c r="NQT56" s="566"/>
      <c r="NQU56" s="560"/>
      <c r="NQV56" s="561"/>
      <c r="NQW56" s="562"/>
      <c r="NQX56" s="563"/>
      <c r="NQY56" s="564"/>
      <c r="NQZ56" s="565"/>
      <c r="NRA56" s="566"/>
      <c r="NRB56" s="560"/>
      <c r="NRC56" s="561"/>
      <c r="NRD56" s="562"/>
      <c r="NRE56" s="563"/>
      <c r="NRF56" s="564"/>
      <c r="NRG56" s="565"/>
      <c r="NRH56" s="566"/>
      <c r="NRI56" s="560"/>
      <c r="NRJ56" s="561"/>
      <c r="NRK56" s="562"/>
      <c r="NRL56" s="563"/>
      <c r="NRM56" s="564"/>
      <c r="NRN56" s="565"/>
      <c r="NRO56" s="566"/>
      <c r="NRP56" s="560"/>
      <c r="NRQ56" s="561"/>
      <c r="NRR56" s="562"/>
      <c r="NRS56" s="563"/>
      <c r="NRT56" s="564"/>
      <c r="NRU56" s="565"/>
      <c r="NRV56" s="566"/>
      <c r="NRW56" s="560"/>
      <c r="NRX56" s="561"/>
      <c r="NRY56" s="562"/>
      <c r="NRZ56" s="563"/>
      <c r="NSA56" s="564"/>
      <c r="NSB56" s="565"/>
      <c r="NSC56" s="566"/>
      <c r="NSD56" s="560"/>
      <c r="NSE56" s="561"/>
      <c r="NSF56" s="562"/>
      <c r="NSG56" s="563"/>
      <c r="NSH56" s="564"/>
      <c r="NSI56" s="565"/>
      <c r="NSJ56" s="566"/>
      <c r="NSK56" s="560"/>
      <c r="NSL56" s="561"/>
      <c r="NSM56" s="562"/>
      <c r="NSN56" s="563"/>
      <c r="NSO56" s="564"/>
      <c r="NSP56" s="565"/>
      <c r="NSQ56" s="566"/>
      <c r="NSR56" s="560"/>
      <c r="NSS56" s="561"/>
      <c r="NST56" s="562"/>
      <c r="NSU56" s="563"/>
      <c r="NSV56" s="564"/>
      <c r="NSW56" s="565"/>
      <c r="NSX56" s="566"/>
      <c r="NSY56" s="560"/>
      <c r="NSZ56" s="561"/>
      <c r="NTA56" s="562"/>
      <c r="NTB56" s="563"/>
      <c r="NTC56" s="564"/>
      <c r="NTD56" s="565"/>
      <c r="NTE56" s="566"/>
      <c r="NTF56" s="560"/>
      <c r="NTG56" s="561"/>
      <c r="NTH56" s="562"/>
      <c r="NTI56" s="563"/>
      <c r="NTJ56" s="564"/>
      <c r="NTK56" s="565"/>
      <c r="NTL56" s="566"/>
      <c r="NTM56" s="560"/>
      <c r="NTN56" s="561"/>
      <c r="NTO56" s="562"/>
      <c r="NTP56" s="563"/>
      <c r="NTQ56" s="564"/>
      <c r="NTR56" s="565"/>
      <c r="NTS56" s="566"/>
      <c r="NTT56" s="560"/>
      <c r="NTU56" s="561"/>
      <c r="NTV56" s="562"/>
      <c r="NTW56" s="563"/>
      <c r="NTX56" s="564"/>
      <c r="NTY56" s="565"/>
      <c r="NTZ56" s="566"/>
      <c r="NUA56" s="560"/>
      <c r="NUB56" s="561"/>
      <c r="NUC56" s="562"/>
      <c r="NUD56" s="563"/>
      <c r="NUE56" s="564"/>
      <c r="NUF56" s="565"/>
      <c r="NUG56" s="566"/>
      <c r="NUH56" s="560"/>
      <c r="NUI56" s="561"/>
      <c r="NUJ56" s="562"/>
      <c r="NUK56" s="563"/>
      <c r="NUL56" s="564"/>
      <c r="NUM56" s="565"/>
      <c r="NUN56" s="566"/>
      <c r="NUO56" s="560"/>
      <c r="NUP56" s="561"/>
      <c r="NUQ56" s="562"/>
      <c r="NUR56" s="563"/>
      <c r="NUS56" s="564"/>
      <c r="NUT56" s="565"/>
      <c r="NUU56" s="566"/>
      <c r="NUV56" s="560"/>
      <c r="NUW56" s="561"/>
      <c r="NUX56" s="562"/>
      <c r="NUY56" s="563"/>
      <c r="NUZ56" s="564"/>
      <c r="NVA56" s="565"/>
      <c r="NVB56" s="566"/>
      <c r="NVC56" s="560"/>
      <c r="NVD56" s="561"/>
      <c r="NVE56" s="562"/>
      <c r="NVF56" s="563"/>
      <c r="NVG56" s="564"/>
      <c r="NVH56" s="565"/>
      <c r="NVI56" s="566"/>
      <c r="NVJ56" s="560"/>
      <c r="NVK56" s="561"/>
      <c r="NVL56" s="562"/>
      <c r="NVM56" s="563"/>
      <c r="NVN56" s="564"/>
      <c r="NVO56" s="565"/>
      <c r="NVP56" s="566"/>
      <c r="NVQ56" s="560"/>
      <c r="NVR56" s="561"/>
      <c r="NVS56" s="562"/>
      <c r="NVT56" s="563"/>
      <c r="NVU56" s="564"/>
      <c r="NVV56" s="565"/>
      <c r="NVW56" s="566"/>
      <c r="NVX56" s="560"/>
      <c r="NVY56" s="561"/>
      <c r="NVZ56" s="562"/>
      <c r="NWA56" s="563"/>
      <c r="NWB56" s="564"/>
      <c r="NWC56" s="565"/>
      <c r="NWD56" s="566"/>
      <c r="NWE56" s="560"/>
      <c r="NWF56" s="561"/>
      <c r="NWG56" s="562"/>
      <c r="NWH56" s="563"/>
      <c r="NWI56" s="564"/>
      <c r="NWJ56" s="565"/>
      <c r="NWK56" s="566"/>
      <c r="NWL56" s="560"/>
      <c r="NWM56" s="561"/>
      <c r="NWN56" s="562"/>
      <c r="NWO56" s="563"/>
      <c r="NWP56" s="564"/>
      <c r="NWQ56" s="565"/>
      <c r="NWR56" s="566"/>
      <c r="NWS56" s="560"/>
      <c r="NWT56" s="561"/>
      <c r="NWU56" s="562"/>
      <c r="NWV56" s="563"/>
      <c r="NWW56" s="564"/>
      <c r="NWX56" s="565"/>
      <c r="NWY56" s="566"/>
      <c r="NWZ56" s="560"/>
      <c r="NXA56" s="561"/>
      <c r="NXB56" s="562"/>
      <c r="NXC56" s="563"/>
      <c r="NXD56" s="564"/>
      <c r="NXE56" s="565"/>
      <c r="NXF56" s="566"/>
      <c r="NXG56" s="560"/>
      <c r="NXH56" s="561"/>
      <c r="NXI56" s="562"/>
      <c r="NXJ56" s="563"/>
      <c r="NXK56" s="564"/>
      <c r="NXL56" s="565"/>
      <c r="NXM56" s="566"/>
      <c r="NXN56" s="560"/>
      <c r="NXO56" s="561"/>
      <c r="NXP56" s="562"/>
      <c r="NXQ56" s="563"/>
      <c r="NXR56" s="564"/>
      <c r="NXS56" s="565"/>
      <c r="NXT56" s="566"/>
      <c r="NXU56" s="560"/>
      <c r="NXV56" s="561"/>
      <c r="NXW56" s="562"/>
      <c r="NXX56" s="563"/>
      <c r="NXY56" s="564"/>
      <c r="NXZ56" s="565"/>
      <c r="NYA56" s="566"/>
      <c r="NYB56" s="560"/>
      <c r="NYC56" s="561"/>
      <c r="NYD56" s="562"/>
      <c r="NYE56" s="563"/>
      <c r="NYF56" s="564"/>
      <c r="NYG56" s="565"/>
      <c r="NYH56" s="566"/>
      <c r="NYI56" s="560"/>
      <c r="NYJ56" s="561"/>
      <c r="NYK56" s="562"/>
      <c r="NYL56" s="563"/>
      <c r="NYM56" s="564"/>
      <c r="NYN56" s="565"/>
      <c r="NYO56" s="566"/>
      <c r="NYP56" s="560"/>
      <c r="NYQ56" s="561"/>
      <c r="NYR56" s="562"/>
      <c r="NYS56" s="563"/>
      <c r="NYT56" s="564"/>
      <c r="NYU56" s="565"/>
      <c r="NYV56" s="566"/>
      <c r="NYW56" s="560"/>
      <c r="NYX56" s="561"/>
      <c r="NYY56" s="562"/>
      <c r="NYZ56" s="563"/>
      <c r="NZA56" s="564"/>
      <c r="NZB56" s="565"/>
      <c r="NZC56" s="566"/>
      <c r="NZD56" s="560"/>
      <c r="NZE56" s="561"/>
      <c r="NZF56" s="562"/>
      <c r="NZG56" s="563"/>
      <c r="NZH56" s="564"/>
      <c r="NZI56" s="565"/>
      <c r="NZJ56" s="566"/>
      <c r="NZK56" s="560"/>
      <c r="NZL56" s="561"/>
      <c r="NZM56" s="562"/>
      <c r="NZN56" s="563"/>
      <c r="NZO56" s="564"/>
      <c r="NZP56" s="565"/>
      <c r="NZQ56" s="566"/>
      <c r="NZR56" s="560"/>
      <c r="NZS56" s="561"/>
      <c r="NZT56" s="562"/>
      <c r="NZU56" s="563"/>
      <c r="NZV56" s="564"/>
      <c r="NZW56" s="565"/>
      <c r="NZX56" s="566"/>
      <c r="NZY56" s="560"/>
      <c r="NZZ56" s="561"/>
      <c r="OAA56" s="562"/>
      <c r="OAB56" s="563"/>
      <c r="OAC56" s="564"/>
      <c r="OAD56" s="565"/>
      <c r="OAE56" s="566"/>
      <c r="OAF56" s="560"/>
      <c r="OAG56" s="561"/>
      <c r="OAH56" s="562"/>
      <c r="OAI56" s="563"/>
      <c r="OAJ56" s="564"/>
      <c r="OAK56" s="565"/>
      <c r="OAL56" s="566"/>
      <c r="OAM56" s="560"/>
      <c r="OAN56" s="561"/>
      <c r="OAO56" s="562"/>
      <c r="OAP56" s="563"/>
      <c r="OAQ56" s="564"/>
      <c r="OAR56" s="565"/>
      <c r="OAS56" s="566"/>
      <c r="OAT56" s="560"/>
      <c r="OAU56" s="561"/>
      <c r="OAV56" s="562"/>
      <c r="OAW56" s="563"/>
      <c r="OAX56" s="564"/>
      <c r="OAY56" s="565"/>
      <c r="OAZ56" s="566"/>
      <c r="OBA56" s="560"/>
      <c r="OBB56" s="561"/>
      <c r="OBC56" s="562"/>
      <c r="OBD56" s="563"/>
      <c r="OBE56" s="564"/>
      <c r="OBF56" s="565"/>
      <c r="OBG56" s="566"/>
      <c r="OBH56" s="560"/>
      <c r="OBI56" s="561"/>
      <c r="OBJ56" s="562"/>
      <c r="OBK56" s="563"/>
      <c r="OBL56" s="564"/>
      <c r="OBM56" s="565"/>
      <c r="OBN56" s="566"/>
      <c r="OBO56" s="560"/>
      <c r="OBP56" s="561"/>
      <c r="OBQ56" s="562"/>
      <c r="OBR56" s="563"/>
      <c r="OBS56" s="564"/>
      <c r="OBT56" s="565"/>
      <c r="OBU56" s="566"/>
      <c r="OBV56" s="560"/>
      <c r="OBW56" s="561"/>
      <c r="OBX56" s="562"/>
      <c r="OBY56" s="563"/>
      <c r="OBZ56" s="564"/>
      <c r="OCA56" s="565"/>
      <c r="OCB56" s="566"/>
      <c r="OCC56" s="560"/>
      <c r="OCD56" s="561"/>
      <c r="OCE56" s="562"/>
      <c r="OCF56" s="563"/>
      <c r="OCG56" s="564"/>
      <c r="OCH56" s="565"/>
      <c r="OCI56" s="566"/>
      <c r="OCJ56" s="560"/>
      <c r="OCK56" s="561"/>
      <c r="OCL56" s="562"/>
      <c r="OCM56" s="563"/>
      <c r="OCN56" s="564"/>
      <c r="OCO56" s="565"/>
      <c r="OCP56" s="566"/>
      <c r="OCQ56" s="560"/>
      <c r="OCR56" s="561"/>
      <c r="OCS56" s="562"/>
      <c r="OCT56" s="563"/>
      <c r="OCU56" s="564"/>
      <c r="OCV56" s="565"/>
      <c r="OCW56" s="566"/>
      <c r="OCX56" s="560"/>
      <c r="OCY56" s="561"/>
      <c r="OCZ56" s="562"/>
      <c r="ODA56" s="563"/>
      <c r="ODB56" s="564"/>
      <c r="ODC56" s="565"/>
      <c r="ODD56" s="566"/>
      <c r="ODE56" s="560"/>
      <c r="ODF56" s="561"/>
      <c r="ODG56" s="562"/>
      <c r="ODH56" s="563"/>
      <c r="ODI56" s="564"/>
      <c r="ODJ56" s="565"/>
      <c r="ODK56" s="566"/>
      <c r="ODL56" s="560"/>
      <c r="ODM56" s="561"/>
      <c r="ODN56" s="562"/>
      <c r="ODO56" s="563"/>
      <c r="ODP56" s="564"/>
      <c r="ODQ56" s="565"/>
      <c r="ODR56" s="566"/>
      <c r="ODS56" s="560"/>
      <c r="ODT56" s="561"/>
      <c r="ODU56" s="562"/>
      <c r="ODV56" s="563"/>
      <c r="ODW56" s="564"/>
      <c r="ODX56" s="565"/>
      <c r="ODY56" s="566"/>
      <c r="ODZ56" s="560"/>
      <c r="OEA56" s="561"/>
      <c r="OEB56" s="562"/>
      <c r="OEC56" s="563"/>
      <c r="OED56" s="564"/>
      <c r="OEE56" s="565"/>
      <c r="OEF56" s="566"/>
      <c r="OEG56" s="560"/>
      <c r="OEH56" s="561"/>
      <c r="OEI56" s="562"/>
      <c r="OEJ56" s="563"/>
      <c r="OEK56" s="564"/>
      <c r="OEL56" s="565"/>
      <c r="OEM56" s="566"/>
      <c r="OEN56" s="560"/>
      <c r="OEO56" s="561"/>
      <c r="OEP56" s="562"/>
      <c r="OEQ56" s="563"/>
      <c r="OER56" s="564"/>
      <c r="OES56" s="565"/>
      <c r="OET56" s="566"/>
      <c r="OEU56" s="560"/>
      <c r="OEV56" s="561"/>
      <c r="OEW56" s="562"/>
      <c r="OEX56" s="563"/>
      <c r="OEY56" s="564"/>
      <c r="OEZ56" s="565"/>
      <c r="OFA56" s="566"/>
      <c r="OFB56" s="560"/>
      <c r="OFC56" s="561"/>
      <c r="OFD56" s="562"/>
      <c r="OFE56" s="563"/>
      <c r="OFF56" s="564"/>
      <c r="OFG56" s="565"/>
      <c r="OFH56" s="566"/>
      <c r="OFI56" s="560"/>
      <c r="OFJ56" s="561"/>
      <c r="OFK56" s="562"/>
      <c r="OFL56" s="563"/>
      <c r="OFM56" s="564"/>
      <c r="OFN56" s="565"/>
      <c r="OFO56" s="566"/>
      <c r="OFP56" s="560"/>
      <c r="OFQ56" s="561"/>
      <c r="OFR56" s="562"/>
      <c r="OFS56" s="563"/>
      <c r="OFT56" s="564"/>
      <c r="OFU56" s="565"/>
      <c r="OFV56" s="566"/>
      <c r="OFW56" s="560"/>
      <c r="OFX56" s="561"/>
      <c r="OFY56" s="562"/>
      <c r="OFZ56" s="563"/>
      <c r="OGA56" s="564"/>
      <c r="OGB56" s="565"/>
      <c r="OGC56" s="566"/>
      <c r="OGD56" s="560"/>
      <c r="OGE56" s="561"/>
      <c r="OGF56" s="562"/>
      <c r="OGG56" s="563"/>
      <c r="OGH56" s="564"/>
      <c r="OGI56" s="565"/>
      <c r="OGJ56" s="566"/>
      <c r="OGK56" s="560"/>
      <c r="OGL56" s="561"/>
      <c r="OGM56" s="562"/>
      <c r="OGN56" s="563"/>
      <c r="OGO56" s="564"/>
      <c r="OGP56" s="565"/>
      <c r="OGQ56" s="566"/>
      <c r="OGR56" s="560"/>
      <c r="OGS56" s="561"/>
      <c r="OGT56" s="562"/>
      <c r="OGU56" s="563"/>
      <c r="OGV56" s="564"/>
      <c r="OGW56" s="565"/>
      <c r="OGX56" s="566"/>
      <c r="OGY56" s="560"/>
      <c r="OGZ56" s="561"/>
      <c r="OHA56" s="562"/>
      <c r="OHB56" s="563"/>
      <c r="OHC56" s="564"/>
      <c r="OHD56" s="565"/>
      <c r="OHE56" s="566"/>
      <c r="OHF56" s="560"/>
      <c r="OHG56" s="561"/>
      <c r="OHH56" s="562"/>
      <c r="OHI56" s="563"/>
      <c r="OHJ56" s="564"/>
      <c r="OHK56" s="565"/>
      <c r="OHL56" s="566"/>
      <c r="OHM56" s="560"/>
      <c r="OHN56" s="561"/>
      <c r="OHO56" s="562"/>
      <c r="OHP56" s="563"/>
      <c r="OHQ56" s="564"/>
      <c r="OHR56" s="565"/>
      <c r="OHS56" s="566"/>
      <c r="OHT56" s="560"/>
      <c r="OHU56" s="561"/>
      <c r="OHV56" s="562"/>
      <c r="OHW56" s="563"/>
      <c r="OHX56" s="564"/>
      <c r="OHY56" s="565"/>
      <c r="OHZ56" s="566"/>
      <c r="OIA56" s="560"/>
      <c r="OIB56" s="561"/>
      <c r="OIC56" s="562"/>
      <c r="OID56" s="563"/>
      <c r="OIE56" s="564"/>
      <c r="OIF56" s="565"/>
      <c r="OIG56" s="566"/>
      <c r="OIH56" s="560"/>
      <c r="OII56" s="561"/>
      <c r="OIJ56" s="562"/>
      <c r="OIK56" s="563"/>
      <c r="OIL56" s="564"/>
      <c r="OIM56" s="565"/>
      <c r="OIN56" s="566"/>
      <c r="OIO56" s="560"/>
      <c r="OIP56" s="561"/>
      <c r="OIQ56" s="562"/>
      <c r="OIR56" s="563"/>
      <c r="OIS56" s="564"/>
      <c r="OIT56" s="565"/>
      <c r="OIU56" s="566"/>
      <c r="OIV56" s="560"/>
      <c r="OIW56" s="561"/>
      <c r="OIX56" s="562"/>
      <c r="OIY56" s="563"/>
      <c r="OIZ56" s="564"/>
      <c r="OJA56" s="565"/>
      <c r="OJB56" s="566"/>
      <c r="OJC56" s="560"/>
      <c r="OJD56" s="561"/>
      <c r="OJE56" s="562"/>
      <c r="OJF56" s="563"/>
      <c r="OJG56" s="564"/>
      <c r="OJH56" s="565"/>
      <c r="OJI56" s="566"/>
      <c r="OJJ56" s="560"/>
      <c r="OJK56" s="561"/>
      <c r="OJL56" s="562"/>
      <c r="OJM56" s="563"/>
      <c r="OJN56" s="564"/>
      <c r="OJO56" s="565"/>
      <c r="OJP56" s="566"/>
      <c r="OJQ56" s="560"/>
      <c r="OJR56" s="561"/>
      <c r="OJS56" s="562"/>
      <c r="OJT56" s="563"/>
      <c r="OJU56" s="564"/>
      <c r="OJV56" s="565"/>
      <c r="OJW56" s="566"/>
      <c r="OJX56" s="560"/>
      <c r="OJY56" s="561"/>
      <c r="OJZ56" s="562"/>
      <c r="OKA56" s="563"/>
      <c r="OKB56" s="564"/>
      <c r="OKC56" s="565"/>
      <c r="OKD56" s="566"/>
      <c r="OKE56" s="560"/>
      <c r="OKF56" s="561"/>
      <c r="OKG56" s="562"/>
      <c r="OKH56" s="563"/>
      <c r="OKI56" s="564"/>
      <c r="OKJ56" s="565"/>
      <c r="OKK56" s="566"/>
      <c r="OKL56" s="560"/>
      <c r="OKM56" s="561"/>
      <c r="OKN56" s="562"/>
      <c r="OKO56" s="563"/>
      <c r="OKP56" s="564"/>
      <c r="OKQ56" s="565"/>
      <c r="OKR56" s="566"/>
      <c r="OKS56" s="560"/>
      <c r="OKT56" s="561"/>
      <c r="OKU56" s="562"/>
      <c r="OKV56" s="563"/>
      <c r="OKW56" s="564"/>
      <c r="OKX56" s="565"/>
      <c r="OKY56" s="566"/>
      <c r="OKZ56" s="560"/>
      <c r="OLA56" s="561"/>
      <c r="OLB56" s="562"/>
      <c r="OLC56" s="563"/>
      <c r="OLD56" s="564"/>
      <c r="OLE56" s="565"/>
      <c r="OLF56" s="566"/>
      <c r="OLG56" s="560"/>
      <c r="OLH56" s="561"/>
      <c r="OLI56" s="562"/>
      <c r="OLJ56" s="563"/>
      <c r="OLK56" s="564"/>
      <c r="OLL56" s="565"/>
      <c r="OLM56" s="566"/>
      <c r="OLN56" s="560"/>
      <c r="OLO56" s="561"/>
      <c r="OLP56" s="562"/>
      <c r="OLQ56" s="563"/>
      <c r="OLR56" s="564"/>
      <c r="OLS56" s="565"/>
      <c r="OLT56" s="566"/>
      <c r="OLU56" s="560"/>
      <c r="OLV56" s="561"/>
      <c r="OLW56" s="562"/>
      <c r="OLX56" s="563"/>
      <c r="OLY56" s="564"/>
      <c r="OLZ56" s="565"/>
      <c r="OMA56" s="566"/>
      <c r="OMB56" s="560"/>
      <c r="OMC56" s="561"/>
      <c r="OMD56" s="562"/>
      <c r="OME56" s="563"/>
      <c r="OMF56" s="564"/>
      <c r="OMG56" s="565"/>
      <c r="OMH56" s="566"/>
      <c r="OMI56" s="560"/>
      <c r="OMJ56" s="561"/>
      <c r="OMK56" s="562"/>
      <c r="OML56" s="563"/>
      <c r="OMM56" s="564"/>
      <c r="OMN56" s="565"/>
      <c r="OMO56" s="566"/>
      <c r="OMP56" s="560"/>
      <c r="OMQ56" s="561"/>
      <c r="OMR56" s="562"/>
      <c r="OMS56" s="563"/>
      <c r="OMT56" s="564"/>
      <c r="OMU56" s="565"/>
      <c r="OMV56" s="566"/>
      <c r="OMW56" s="560"/>
      <c r="OMX56" s="561"/>
      <c r="OMY56" s="562"/>
      <c r="OMZ56" s="563"/>
      <c r="ONA56" s="564"/>
      <c r="ONB56" s="565"/>
      <c r="ONC56" s="566"/>
      <c r="OND56" s="560"/>
      <c r="ONE56" s="561"/>
      <c r="ONF56" s="562"/>
      <c r="ONG56" s="563"/>
      <c r="ONH56" s="564"/>
      <c r="ONI56" s="565"/>
      <c r="ONJ56" s="566"/>
      <c r="ONK56" s="560"/>
      <c r="ONL56" s="561"/>
      <c r="ONM56" s="562"/>
      <c r="ONN56" s="563"/>
      <c r="ONO56" s="564"/>
      <c r="ONP56" s="565"/>
      <c r="ONQ56" s="566"/>
      <c r="ONR56" s="560"/>
      <c r="ONS56" s="561"/>
      <c r="ONT56" s="562"/>
      <c r="ONU56" s="563"/>
      <c r="ONV56" s="564"/>
      <c r="ONW56" s="565"/>
      <c r="ONX56" s="566"/>
      <c r="ONY56" s="560"/>
      <c r="ONZ56" s="561"/>
      <c r="OOA56" s="562"/>
      <c r="OOB56" s="563"/>
      <c r="OOC56" s="564"/>
      <c r="OOD56" s="565"/>
      <c r="OOE56" s="566"/>
      <c r="OOF56" s="560"/>
      <c r="OOG56" s="561"/>
      <c r="OOH56" s="562"/>
      <c r="OOI56" s="563"/>
      <c r="OOJ56" s="564"/>
      <c r="OOK56" s="565"/>
      <c r="OOL56" s="566"/>
      <c r="OOM56" s="560"/>
      <c r="OON56" s="561"/>
      <c r="OOO56" s="562"/>
      <c r="OOP56" s="563"/>
      <c r="OOQ56" s="564"/>
      <c r="OOR56" s="565"/>
      <c r="OOS56" s="566"/>
      <c r="OOT56" s="560"/>
      <c r="OOU56" s="561"/>
      <c r="OOV56" s="562"/>
      <c r="OOW56" s="563"/>
      <c r="OOX56" s="564"/>
      <c r="OOY56" s="565"/>
      <c r="OOZ56" s="566"/>
      <c r="OPA56" s="560"/>
      <c r="OPB56" s="561"/>
      <c r="OPC56" s="562"/>
      <c r="OPD56" s="563"/>
      <c r="OPE56" s="564"/>
      <c r="OPF56" s="565"/>
      <c r="OPG56" s="566"/>
      <c r="OPH56" s="560"/>
      <c r="OPI56" s="561"/>
      <c r="OPJ56" s="562"/>
      <c r="OPK56" s="563"/>
      <c r="OPL56" s="564"/>
      <c r="OPM56" s="565"/>
      <c r="OPN56" s="566"/>
      <c r="OPO56" s="560"/>
      <c r="OPP56" s="561"/>
      <c r="OPQ56" s="562"/>
      <c r="OPR56" s="563"/>
      <c r="OPS56" s="564"/>
      <c r="OPT56" s="565"/>
      <c r="OPU56" s="566"/>
      <c r="OPV56" s="560"/>
      <c r="OPW56" s="561"/>
      <c r="OPX56" s="562"/>
      <c r="OPY56" s="563"/>
      <c r="OPZ56" s="564"/>
      <c r="OQA56" s="565"/>
      <c r="OQB56" s="566"/>
      <c r="OQC56" s="560"/>
      <c r="OQD56" s="561"/>
      <c r="OQE56" s="562"/>
      <c r="OQF56" s="563"/>
      <c r="OQG56" s="564"/>
      <c r="OQH56" s="565"/>
      <c r="OQI56" s="566"/>
      <c r="OQJ56" s="560"/>
      <c r="OQK56" s="561"/>
      <c r="OQL56" s="562"/>
      <c r="OQM56" s="563"/>
      <c r="OQN56" s="564"/>
      <c r="OQO56" s="565"/>
      <c r="OQP56" s="566"/>
      <c r="OQQ56" s="560"/>
      <c r="OQR56" s="561"/>
      <c r="OQS56" s="562"/>
      <c r="OQT56" s="563"/>
      <c r="OQU56" s="564"/>
      <c r="OQV56" s="565"/>
      <c r="OQW56" s="566"/>
      <c r="OQX56" s="560"/>
      <c r="OQY56" s="561"/>
      <c r="OQZ56" s="562"/>
      <c r="ORA56" s="563"/>
      <c r="ORB56" s="564"/>
      <c r="ORC56" s="565"/>
      <c r="ORD56" s="566"/>
      <c r="ORE56" s="560"/>
      <c r="ORF56" s="561"/>
      <c r="ORG56" s="562"/>
      <c r="ORH56" s="563"/>
      <c r="ORI56" s="564"/>
      <c r="ORJ56" s="565"/>
      <c r="ORK56" s="566"/>
      <c r="ORL56" s="560"/>
      <c r="ORM56" s="561"/>
      <c r="ORN56" s="562"/>
      <c r="ORO56" s="563"/>
      <c r="ORP56" s="564"/>
      <c r="ORQ56" s="565"/>
      <c r="ORR56" s="566"/>
      <c r="ORS56" s="560"/>
      <c r="ORT56" s="561"/>
      <c r="ORU56" s="562"/>
      <c r="ORV56" s="563"/>
      <c r="ORW56" s="564"/>
      <c r="ORX56" s="565"/>
      <c r="ORY56" s="566"/>
      <c r="ORZ56" s="560"/>
      <c r="OSA56" s="561"/>
      <c r="OSB56" s="562"/>
      <c r="OSC56" s="563"/>
      <c r="OSD56" s="564"/>
      <c r="OSE56" s="565"/>
      <c r="OSF56" s="566"/>
      <c r="OSG56" s="560"/>
      <c r="OSH56" s="561"/>
      <c r="OSI56" s="562"/>
      <c r="OSJ56" s="563"/>
      <c r="OSK56" s="564"/>
      <c r="OSL56" s="565"/>
      <c r="OSM56" s="566"/>
      <c r="OSN56" s="560"/>
      <c r="OSO56" s="561"/>
      <c r="OSP56" s="562"/>
      <c r="OSQ56" s="563"/>
      <c r="OSR56" s="564"/>
      <c r="OSS56" s="565"/>
      <c r="OST56" s="566"/>
      <c r="OSU56" s="560"/>
      <c r="OSV56" s="561"/>
      <c r="OSW56" s="562"/>
      <c r="OSX56" s="563"/>
      <c r="OSY56" s="564"/>
      <c r="OSZ56" s="565"/>
      <c r="OTA56" s="566"/>
      <c r="OTB56" s="560"/>
      <c r="OTC56" s="561"/>
      <c r="OTD56" s="562"/>
      <c r="OTE56" s="563"/>
      <c r="OTF56" s="564"/>
      <c r="OTG56" s="565"/>
      <c r="OTH56" s="566"/>
      <c r="OTI56" s="560"/>
      <c r="OTJ56" s="561"/>
      <c r="OTK56" s="562"/>
      <c r="OTL56" s="563"/>
      <c r="OTM56" s="564"/>
      <c r="OTN56" s="565"/>
      <c r="OTO56" s="566"/>
      <c r="OTP56" s="560"/>
      <c r="OTQ56" s="561"/>
      <c r="OTR56" s="562"/>
      <c r="OTS56" s="563"/>
      <c r="OTT56" s="564"/>
      <c r="OTU56" s="565"/>
      <c r="OTV56" s="566"/>
      <c r="OTW56" s="560"/>
      <c r="OTX56" s="561"/>
      <c r="OTY56" s="562"/>
      <c r="OTZ56" s="563"/>
      <c r="OUA56" s="564"/>
      <c r="OUB56" s="565"/>
      <c r="OUC56" s="566"/>
      <c r="OUD56" s="560"/>
      <c r="OUE56" s="561"/>
      <c r="OUF56" s="562"/>
      <c r="OUG56" s="563"/>
      <c r="OUH56" s="564"/>
      <c r="OUI56" s="565"/>
      <c r="OUJ56" s="566"/>
      <c r="OUK56" s="560"/>
      <c r="OUL56" s="561"/>
      <c r="OUM56" s="562"/>
      <c r="OUN56" s="563"/>
      <c r="OUO56" s="564"/>
      <c r="OUP56" s="565"/>
      <c r="OUQ56" s="566"/>
      <c r="OUR56" s="560"/>
      <c r="OUS56" s="561"/>
      <c r="OUT56" s="562"/>
      <c r="OUU56" s="563"/>
      <c r="OUV56" s="564"/>
      <c r="OUW56" s="565"/>
      <c r="OUX56" s="566"/>
      <c r="OUY56" s="560"/>
      <c r="OUZ56" s="561"/>
      <c r="OVA56" s="562"/>
      <c r="OVB56" s="563"/>
      <c r="OVC56" s="564"/>
      <c r="OVD56" s="565"/>
      <c r="OVE56" s="566"/>
      <c r="OVF56" s="560"/>
      <c r="OVG56" s="561"/>
      <c r="OVH56" s="562"/>
      <c r="OVI56" s="563"/>
      <c r="OVJ56" s="564"/>
      <c r="OVK56" s="565"/>
      <c r="OVL56" s="566"/>
      <c r="OVM56" s="560"/>
      <c r="OVN56" s="561"/>
      <c r="OVO56" s="562"/>
      <c r="OVP56" s="563"/>
      <c r="OVQ56" s="564"/>
      <c r="OVR56" s="565"/>
      <c r="OVS56" s="566"/>
      <c r="OVT56" s="560"/>
      <c r="OVU56" s="561"/>
      <c r="OVV56" s="562"/>
      <c r="OVW56" s="563"/>
      <c r="OVX56" s="564"/>
      <c r="OVY56" s="565"/>
      <c r="OVZ56" s="566"/>
      <c r="OWA56" s="560"/>
      <c r="OWB56" s="561"/>
      <c r="OWC56" s="562"/>
      <c r="OWD56" s="563"/>
      <c r="OWE56" s="564"/>
      <c r="OWF56" s="565"/>
      <c r="OWG56" s="566"/>
      <c r="OWH56" s="560"/>
      <c r="OWI56" s="561"/>
      <c r="OWJ56" s="562"/>
      <c r="OWK56" s="563"/>
      <c r="OWL56" s="564"/>
      <c r="OWM56" s="565"/>
      <c r="OWN56" s="566"/>
      <c r="OWO56" s="560"/>
      <c r="OWP56" s="561"/>
      <c r="OWQ56" s="562"/>
      <c r="OWR56" s="563"/>
      <c r="OWS56" s="564"/>
      <c r="OWT56" s="565"/>
      <c r="OWU56" s="566"/>
      <c r="OWV56" s="560"/>
      <c r="OWW56" s="561"/>
      <c r="OWX56" s="562"/>
      <c r="OWY56" s="563"/>
      <c r="OWZ56" s="564"/>
      <c r="OXA56" s="565"/>
      <c r="OXB56" s="566"/>
      <c r="OXC56" s="560"/>
      <c r="OXD56" s="561"/>
      <c r="OXE56" s="562"/>
      <c r="OXF56" s="563"/>
      <c r="OXG56" s="564"/>
      <c r="OXH56" s="565"/>
      <c r="OXI56" s="566"/>
      <c r="OXJ56" s="560"/>
      <c r="OXK56" s="561"/>
      <c r="OXL56" s="562"/>
      <c r="OXM56" s="563"/>
      <c r="OXN56" s="564"/>
      <c r="OXO56" s="565"/>
      <c r="OXP56" s="566"/>
      <c r="OXQ56" s="560"/>
      <c r="OXR56" s="561"/>
      <c r="OXS56" s="562"/>
      <c r="OXT56" s="563"/>
      <c r="OXU56" s="564"/>
      <c r="OXV56" s="565"/>
      <c r="OXW56" s="566"/>
      <c r="OXX56" s="560"/>
      <c r="OXY56" s="561"/>
      <c r="OXZ56" s="562"/>
      <c r="OYA56" s="563"/>
      <c r="OYB56" s="564"/>
      <c r="OYC56" s="565"/>
      <c r="OYD56" s="566"/>
      <c r="OYE56" s="560"/>
      <c r="OYF56" s="561"/>
      <c r="OYG56" s="562"/>
      <c r="OYH56" s="563"/>
      <c r="OYI56" s="564"/>
      <c r="OYJ56" s="565"/>
      <c r="OYK56" s="566"/>
      <c r="OYL56" s="560"/>
      <c r="OYM56" s="561"/>
      <c r="OYN56" s="562"/>
      <c r="OYO56" s="563"/>
      <c r="OYP56" s="564"/>
      <c r="OYQ56" s="565"/>
      <c r="OYR56" s="566"/>
      <c r="OYS56" s="560"/>
      <c r="OYT56" s="561"/>
      <c r="OYU56" s="562"/>
      <c r="OYV56" s="563"/>
      <c r="OYW56" s="564"/>
      <c r="OYX56" s="565"/>
      <c r="OYY56" s="566"/>
      <c r="OYZ56" s="560"/>
      <c r="OZA56" s="561"/>
      <c r="OZB56" s="562"/>
      <c r="OZC56" s="563"/>
      <c r="OZD56" s="564"/>
      <c r="OZE56" s="565"/>
      <c r="OZF56" s="566"/>
      <c r="OZG56" s="560"/>
      <c r="OZH56" s="561"/>
      <c r="OZI56" s="562"/>
      <c r="OZJ56" s="563"/>
      <c r="OZK56" s="564"/>
      <c r="OZL56" s="565"/>
      <c r="OZM56" s="566"/>
      <c r="OZN56" s="560"/>
      <c r="OZO56" s="561"/>
      <c r="OZP56" s="562"/>
      <c r="OZQ56" s="563"/>
      <c r="OZR56" s="564"/>
      <c r="OZS56" s="565"/>
      <c r="OZT56" s="566"/>
      <c r="OZU56" s="560"/>
      <c r="OZV56" s="561"/>
      <c r="OZW56" s="562"/>
      <c r="OZX56" s="563"/>
      <c r="OZY56" s="564"/>
      <c r="OZZ56" s="565"/>
      <c r="PAA56" s="566"/>
      <c r="PAB56" s="560"/>
      <c r="PAC56" s="561"/>
      <c r="PAD56" s="562"/>
      <c r="PAE56" s="563"/>
      <c r="PAF56" s="564"/>
      <c r="PAG56" s="565"/>
      <c r="PAH56" s="566"/>
      <c r="PAI56" s="560"/>
      <c r="PAJ56" s="561"/>
      <c r="PAK56" s="562"/>
      <c r="PAL56" s="563"/>
      <c r="PAM56" s="564"/>
      <c r="PAN56" s="565"/>
      <c r="PAO56" s="566"/>
      <c r="PAP56" s="560"/>
      <c r="PAQ56" s="561"/>
      <c r="PAR56" s="562"/>
      <c r="PAS56" s="563"/>
      <c r="PAT56" s="564"/>
      <c r="PAU56" s="565"/>
      <c r="PAV56" s="566"/>
      <c r="PAW56" s="560"/>
      <c r="PAX56" s="561"/>
      <c r="PAY56" s="562"/>
      <c r="PAZ56" s="563"/>
      <c r="PBA56" s="564"/>
      <c r="PBB56" s="565"/>
      <c r="PBC56" s="566"/>
      <c r="PBD56" s="560"/>
      <c r="PBE56" s="561"/>
      <c r="PBF56" s="562"/>
      <c r="PBG56" s="563"/>
      <c r="PBH56" s="564"/>
      <c r="PBI56" s="565"/>
      <c r="PBJ56" s="566"/>
      <c r="PBK56" s="560"/>
      <c r="PBL56" s="561"/>
      <c r="PBM56" s="562"/>
      <c r="PBN56" s="563"/>
      <c r="PBO56" s="564"/>
      <c r="PBP56" s="565"/>
      <c r="PBQ56" s="566"/>
      <c r="PBR56" s="560"/>
      <c r="PBS56" s="561"/>
      <c r="PBT56" s="562"/>
      <c r="PBU56" s="563"/>
      <c r="PBV56" s="564"/>
      <c r="PBW56" s="565"/>
      <c r="PBX56" s="566"/>
      <c r="PBY56" s="560"/>
      <c r="PBZ56" s="561"/>
      <c r="PCA56" s="562"/>
      <c r="PCB56" s="563"/>
      <c r="PCC56" s="564"/>
      <c r="PCD56" s="565"/>
      <c r="PCE56" s="566"/>
      <c r="PCF56" s="560"/>
      <c r="PCG56" s="561"/>
      <c r="PCH56" s="562"/>
      <c r="PCI56" s="563"/>
      <c r="PCJ56" s="564"/>
      <c r="PCK56" s="565"/>
      <c r="PCL56" s="566"/>
      <c r="PCM56" s="560"/>
      <c r="PCN56" s="561"/>
      <c r="PCO56" s="562"/>
      <c r="PCP56" s="563"/>
      <c r="PCQ56" s="564"/>
      <c r="PCR56" s="565"/>
      <c r="PCS56" s="566"/>
      <c r="PCT56" s="560"/>
      <c r="PCU56" s="561"/>
      <c r="PCV56" s="562"/>
      <c r="PCW56" s="563"/>
      <c r="PCX56" s="564"/>
      <c r="PCY56" s="565"/>
      <c r="PCZ56" s="566"/>
      <c r="PDA56" s="560"/>
      <c r="PDB56" s="561"/>
      <c r="PDC56" s="562"/>
      <c r="PDD56" s="563"/>
      <c r="PDE56" s="564"/>
      <c r="PDF56" s="565"/>
      <c r="PDG56" s="566"/>
      <c r="PDH56" s="560"/>
      <c r="PDI56" s="561"/>
      <c r="PDJ56" s="562"/>
      <c r="PDK56" s="563"/>
      <c r="PDL56" s="564"/>
      <c r="PDM56" s="565"/>
      <c r="PDN56" s="566"/>
      <c r="PDO56" s="560"/>
      <c r="PDP56" s="561"/>
      <c r="PDQ56" s="562"/>
      <c r="PDR56" s="563"/>
      <c r="PDS56" s="564"/>
      <c r="PDT56" s="565"/>
      <c r="PDU56" s="566"/>
      <c r="PDV56" s="560"/>
      <c r="PDW56" s="561"/>
      <c r="PDX56" s="562"/>
      <c r="PDY56" s="563"/>
      <c r="PDZ56" s="564"/>
      <c r="PEA56" s="565"/>
      <c r="PEB56" s="566"/>
      <c r="PEC56" s="560"/>
      <c r="PED56" s="561"/>
      <c r="PEE56" s="562"/>
      <c r="PEF56" s="563"/>
      <c r="PEG56" s="564"/>
      <c r="PEH56" s="565"/>
      <c r="PEI56" s="566"/>
      <c r="PEJ56" s="560"/>
      <c r="PEK56" s="561"/>
      <c r="PEL56" s="562"/>
      <c r="PEM56" s="563"/>
      <c r="PEN56" s="564"/>
      <c r="PEO56" s="565"/>
      <c r="PEP56" s="566"/>
      <c r="PEQ56" s="560"/>
      <c r="PER56" s="561"/>
      <c r="PES56" s="562"/>
      <c r="PET56" s="563"/>
      <c r="PEU56" s="564"/>
      <c r="PEV56" s="565"/>
      <c r="PEW56" s="566"/>
      <c r="PEX56" s="560"/>
      <c r="PEY56" s="561"/>
      <c r="PEZ56" s="562"/>
      <c r="PFA56" s="563"/>
      <c r="PFB56" s="564"/>
      <c r="PFC56" s="565"/>
      <c r="PFD56" s="566"/>
      <c r="PFE56" s="560"/>
      <c r="PFF56" s="561"/>
      <c r="PFG56" s="562"/>
      <c r="PFH56" s="563"/>
      <c r="PFI56" s="564"/>
      <c r="PFJ56" s="565"/>
      <c r="PFK56" s="566"/>
      <c r="PFL56" s="560"/>
      <c r="PFM56" s="561"/>
      <c r="PFN56" s="562"/>
      <c r="PFO56" s="563"/>
      <c r="PFP56" s="564"/>
      <c r="PFQ56" s="565"/>
      <c r="PFR56" s="566"/>
      <c r="PFS56" s="560"/>
      <c r="PFT56" s="561"/>
      <c r="PFU56" s="562"/>
      <c r="PFV56" s="563"/>
      <c r="PFW56" s="564"/>
      <c r="PFX56" s="565"/>
      <c r="PFY56" s="566"/>
      <c r="PFZ56" s="560"/>
      <c r="PGA56" s="561"/>
      <c r="PGB56" s="562"/>
      <c r="PGC56" s="563"/>
      <c r="PGD56" s="564"/>
      <c r="PGE56" s="565"/>
      <c r="PGF56" s="566"/>
      <c r="PGG56" s="560"/>
      <c r="PGH56" s="561"/>
      <c r="PGI56" s="562"/>
      <c r="PGJ56" s="563"/>
      <c r="PGK56" s="564"/>
      <c r="PGL56" s="565"/>
      <c r="PGM56" s="566"/>
      <c r="PGN56" s="560"/>
      <c r="PGO56" s="561"/>
      <c r="PGP56" s="562"/>
      <c r="PGQ56" s="563"/>
      <c r="PGR56" s="564"/>
      <c r="PGS56" s="565"/>
      <c r="PGT56" s="566"/>
      <c r="PGU56" s="560"/>
      <c r="PGV56" s="561"/>
      <c r="PGW56" s="562"/>
      <c r="PGX56" s="563"/>
      <c r="PGY56" s="564"/>
      <c r="PGZ56" s="565"/>
      <c r="PHA56" s="566"/>
      <c r="PHB56" s="560"/>
      <c r="PHC56" s="561"/>
      <c r="PHD56" s="562"/>
      <c r="PHE56" s="563"/>
      <c r="PHF56" s="564"/>
      <c r="PHG56" s="565"/>
      <c r="PHH56" s="566"/>
      <c r="PHI56" s="560"/>
      <c r="PHJ56" s="561"/>
      <c r="PHK56" s="562"/>
      <c r="PHL56" s="563"/>
      <c r="PHM56" s="564"/>
      <c r="PHN56" s="565"/>
      <c r="PHO56" s="566"/>
      <c r="PHP56" s="560"/>
      <c r="PHQ56" s="561"/>
      <c r="PHR56" s="562"/>
      <c r="PHS56" s="563"/>
      <c r="PHT56" s="564"/>
      <c r="PHU56" s="565"/>
      <c r="PHV56" s="566"/>
      <c r="PHW56" s="560"/>
      <c r="PHX56" s="561"/>
      <c r="PHY56" s="562"/>
      <c r="PHZ56" s="563"/>
      <c r="PIA56" s="564"/>
      <c r="PIB56" s="565"/>
      <c r="PIC56" s="566"/>
      <c r="PID56" s="560"/>
      <c r="PIE56" s="561"/>
      <c r="PIF56" s="562"/>
      <c r="PIG56" s="563"/>
      <c r="PIH56" s="564"/>
      <c r="PII56" s="565"/>
      <c r="PIJ56" s="566"/>
      <c r="PIK56" s="560"/>
      <c r="PIL56" s="561"/>
      <c r="PIM56" s="562"/>
      <c r="PIN56" s="563"/>
      <c r="PIO56" s="564"/>
      <c r="PIP56" s="565"/>
      <c r="PIQ56" s="566"/>
      <c r="PIR56" s="560"/>
      <c r="PIS56" s="561"/>
      <c r="PIT56" s="562"/>
      <c r="PIU56" s="563"/>
      <c r="PIV56" s="564"/>
      <c r="PIW56" s="565"/>
      <c r="PIX56" s="566"/>
      <c r="PIY56" s="560"/>
      <c r="PIZ56" s="561"/>
      <c r="PJA56" s="562"/>
      <c r="PJB56" s="563"/>
      <c r="PJC56" s="564"/>
      <c r="PJD56" s="565"/>
      <c r="PJE56" s="566"/>
      <c r="PJF56" s="560"/>
      <c r="PJG56" s="561"/>
      <c r="PJH56" s="562"/>
      <c r="PJI56" s="563"/>
      <c r="PJJ56" s="564"/>
      <c r="PJK56" s="565"/>
      <c r="PJL56" s="566"/>
      <c r="PJM56" s="560"/>
      <c r="PJN56" s="561"/>
      <c r="PJO56" s="562"/>
      <c r="PJP56" s="563"/>
      <c r="PJQ56" s="564"/>
      <c r="PJR56" s="565"/>
      <c r="PJS56" s="566"/>
      <c r="PJT56" s="560"/>
      <c r="PJU56" s="561"/>
      <c r="PJV56" s="562"/>
      <c r="PJW56" s="563"/>
      <c r="PJX56" s="564"/>
      <c r="PJY56" s="565"/>
      <c r="PJZ56" s="566"/>
      <c r="PKA56" s="560"/>
      <c r="PKB56" s="561"/>
      <c r="PKC56" s="562"/>
      <c r="PKD56" s="563"/>
      <c r="PKE56" s="564"/>
      <c r="PKF56" s="565"/>
      <c r="PKG56" s="566"/>
      <c r="PKH56" s="560"/>
      <c r="PKI56" s="561"/>
      <c r="PKJ56" s="562"/>
      <c r="PKK56" s="563"/>
      <c r="PKL56" s="564"/>
      <c r="PKM56" s="565"/>
      <c r="PKN56" s="566"/>
      <c r="PKO56" s="560"/>
      <c r="PKP56" s="561"/>
      <c r="PKQ56" s="562"/>
      <c r="PKR56" s="563"/>
      <c r="PKS56" s="564"/>
      <c r="PKT56" s="565"/>
      <c r="PKU56" s="566"/>
      <c r="PKV56" s="560"/>
      <c r="PKW56" s="561"/>
      <c r="PKX56" s="562"/>
      <c r="PKY56" s="563"/>
      <c r="PKZ56" s="564"/>
      <c r="PLA56" s="565"/>
      <c r="PLB56" s="566"/>
      <c r="PLC56" s="560"/>
      <c r="PLD56" s="561"/>
      <c r="PLE56" s="562"/>
      <c r="PLF56" s="563"/>
      <c r="PLG56" s="564"/>
      <c r="PLH56" s="565"/>
      <c r="PLI56" s="566"/>
      <c r="PLJ56" s="560"/>
      <c r="PLK56" s="561"/>
      <c r="PLL56" s="562"/>
      <c r="PLM56" s="563"/>
      <c r="PLN56" s="564"/>
      <c r="PLO56" s="565"/>
      <c r="PLP56" s="566"/>
      <c r="PLQ56" s="560"/>
      <c r="PLR56" s="561"/>
      <c r="PLS56" s="562"/>
      <c r="PLT56" s="563"/>
      <c r="PLU56" s="564"/>
      <c r="PLV56" s="565"/>
      <c r="PLW56" s="566"/>
      <c r="PLX56" s="560"/>
      <c r="PLY56" s="561"/>
      <c r="PLZ56" s="562"/>
      <c r="PMA56" s="563"/>
      <c r="PMB56" s="564"/>
      <c r="PMC56" s="565"/>
      <c r="PMD56" s="566"/>
      <c r="PME56" s="560"/>
      <c r="PMF56" s="561"/>
      <c r="PMG56" s="562"/>
      <c r="PMH56" s="563"/>
      <c r="PMI56" s="564"/>
      <c r="PMJ56" s="565"/>
      <c r="PMK56" s="566"/>
      <c r="PML56" s="560"/>
      <c r="PMM56" s="561"/>
      <c r="PMN56" s="562"/>
      <c r="PMO56" s="563"/>
      <c r="PMP56" s="564"/>
      <c r="PMQ56" s="565"/>
      <c r="PMR56" s="566"/>
      <c r="PMS56" s="560"/>
      <c r="PMT56" s="561"/>
      <c r="PMU56" s="562"/>
      <c r="PMV56" s="563"/>
      <c r="PMW56" s="564"/>
      <c r="PMX56" s="565"/>
      <c r="PMY56" s="566"/>
      <c r="PMZ56" s="560"/>
      <c r="PNA56" s="561"/>
      <c r="PNB56" s="562"/>
      <c r="PNC56" s="563"/>
      <c r="PND56" s="564"/>
      <c r="PNE56" s="565"/>
      <c r="PNF56" s="566"/>
      <c r="PNG56" s="560"/>
      <c r="PNH56" s="561"/>
      <c r="PNI56" s="562"/>
      <c r="PNJ56" s="563"/>
      <c r="PNK56" s="564"/>
      <c r="PNL56" s="565"/>
      <c r="PNM56" s="566"/>
      <c r="PNN56" s="560"/>
      <c r="PNO56" s="561"/>
      <c r="PNP56" s="562"/>
      <c r="PNQ56" s="563"/>
      <c r="PNR56" s="564"/>
      <c r="PNS56" s="565"/>
      <c r="PNT56" s="566"/>
      <c r="PNU56" s="560"/>
      <c r="PNV56" s="561"/>
      <c r="PNW56" s="562"/>
      <c r="PNX56" s="563"/>
      <c r="PNY56" s="564"/>
      <c r="PNZ56" s="565"/>
      <c r="POA56" s="566"/>
      <c r="POB56" s="560"/>
      <c r="POC56" s="561"/>
      <c r="POD56" s="562"/>
      <c r="POE56" s="563"/>
      <c r="POF56" s="564"/>
      <c r="POG56" s="565"/>
      <c r="POH56" s="566"/>
      <c r="POI56" s="560"/>
      <c r="POJ56" s="561"/>
      <c r="POK56" s="562"/>
      <c r="POL56" s="563"/>
      <c r="POM56" s="564"/>
      <c r="PON56" s="565"/>
      <c r="POO56" s="566"/>
      <c r="POP56" s="560"/>
      <c r="POQ56" s="561"/>
      <c r="POR56" s="562"/>
      <c r="POS56" s="563"/>
      <c r="POT56" s="564"/>
      <c r="POU56" s="565"/>
      <c r="POV56" s="566"/>
      <c r="POW56" s="560"/>
      <c r="POX56" s="561"/>
      <c r="POY56" s="562"/>
      <c r="POZ56" s="563"/>
      <c r="PPA56" s="564"/>
      <c r="PPB56" s="565"/>
      <c r="PPC56" s="566"/>
      <c r="PPD56" s="560"/>
      <c r="PPE56" s="561"/>
      <c r="PPF56" s="562"/>
      <c r="PPG56" s="563"/>
      <c r="PPH56" s="564"/>
      <c r="PPI56" s="565"/>
      <c r="PPJ56" s="566"/>
      <c r="PPK56" s="560"/>
      <c r="PPL56" s="561"/>
      <c r="PPM56" s="562"/>
      <c r="PPN56" s="563"/>
      <c r="PPO56" s="564"/>
      <c r="PPP56" s="565"/>
      <c r="PPQ56" s="566"/>
      <c r="PPR56" s="560"/>
      <c r="PPS56" s="561"/>
      <c r="PPT56" s="562"/>
      <c r="PPU56" s="563"/>
      <c r="PPV56" s="564"/>
      <c r="PPW56" s="565"/>
      <c r="PPX56" s="566"/>
      <c r="PPY56" s="560"/>
      <c r="PPZ56" s="561"/>
      <c r="PQA56" s="562"/>
      <c r="PQB56" s="563"/>
      <c r="PQC56" s="564"/>
      <c r="PQD56" s="565"/>
      <c r="PQE56" s="566"/>
      <c r="PQF56" s="560"/>
      <c r="PQG56" s="561"/>
      <c r="PQH56" s="562"/>
      <c r="PQI56" s="563"/>
      <c r="PQJ56" s="564"/>
      <c r="PQK56" s="565"/>
      <c r="PQL56" s="566"/>
      <c r="PQM56" s="560"/>
      <c r="PQN56" s="561"/>
      <c r="PQO56" s="562"/>
      <c r="PQP56" s="563"/>
      <c r="PQQ56" s="564"/>
      <c r="PQR56" s="565"/>
      <c r="PQS56" s="566"/>
      <c r="PQT56" s="560"/>
      <c r="PQU56" s="561"/>
      <c r="PQV56" s="562"/>
      <c r="PQW56" s="563"/>
      <c r="PQX56" s="564"/>
      <c r="PQY56" s="565"/>
      <c r="PQZ56" s="566"/>
      <c r="PRA56" s="560"/>
      <c r="PRB56" s="561"/>
      <c r="PRC56" s="562"/>
      <c r="PRD56" s="563"/>
      <c r="PRE56" s="564"/>
      <c r="PRF56" s="565"/>
      <c r="PRG56" s="566"/>
      <c r="PRH56" s="560"/>
      <c r="PRI56" s="561"/>
      <c r="PRJ56" s="562"/>
      <c r="PRK56" s="563"/>
      <c r="PRL56" s="564"/>
      <c r="PRM56" s="565"/>
      <c r="PRN56" s="566"/>
      <c r="PRO56" s="560"/>
      <c r="PRP56" s="561"/>
      <c r="PRQ56" s="562"/>
      <c r="PRR56" s="563"/>
      <c r="PRS56" s="564"/>
      <c r="PRT56" s="565"/>
      <c r="PRU56" s="566"/>
      <c r="PRV56" s="560"/>
      <c r="PRW56" s="561"/>
      <c r="PRX56" s="562"/>
      <c r="PRY56" s="563"/>
      <c r="PRZ56" s="564"/>
      <c r="PSA56" s="565"/>
      <c r="PSB56" s="566"/>
      <c r="PSC56" s="560"/>
      <c r="PSD56" s="561"/>
      <c r="PSE56" s="562"/>
      <c r="PSF56" s="563"/>
      <c r="PSG56" s="564"/>
      <c r="PSH56" s="565"/>
      <c r="PSI56" s="566"/>
      <c r="PSJ56" s="560"/>
      <c r="PSK56" s="561"/>
      <c r="PSL56" s="562"/>
      <c r="PSM56" s="563"/>
      <c r="PSN56" s="564"/>
      <c r="PSO56" s="565"/>
      <c r="PSP56" s="566"/>
      <c r="PSQ56" s="560"/>
      <c r="PSR56" s="561"/>
      <c r="PSS56" s="562"/>
      <c r="PST56" s="563"/>
      <c r="PSU56" s="564"/>
      <c r="PSV56" s="565"/>
      <c r="PSW56" s="566"/>
      <c r="PSX56" s="560"/>
      <c r="PSY56" s="561"/>
      <c r="PSZ56" s="562"/>
      <c r="PTA56" s="563"/>
      <c r="PTB56" s="564"/>
      <c r="PTC56" s="565"/>
      <c r="PTD56" s="566"/>
      <c r="PTE56" s="560"/>
      <c r="PTF56" s="561"/>
      <c r="PTG56" s="562"/>
      <c r="PTH56" s="563"/>
      <c r="PTI56" s="564"/>
      <c r="PTJ56" s="565"/>
      <c r="PTK56" s="566"/>
      <c r="PTL56" s="560"/>
      <c r="PTM56" s="561"/>
      <c r="PTN56" s="562"/>
      <c r="PTO56" s="563"/>
      <c r="PTP56" s="564"/>
      <c r="PTQ56" s="565"/>
      <c r="PTR56" s="566"/>
      <c r="PTS56" s="560"/>
      <c r="PTT56" s="561"/>
      <c r="PTU56" s="562"/>
      <c r="PTV56" s="563"/>
      <c r="PTW56" s="564"/>
      <c r="PTX56" s="565"/>
      <c r="PTY56" s="566"/>
      <c r="PTZ56" s="560"/>
      <c r="PUA56" s="561"/>
      <c r="PUB56" s="562"/>
      <c r="PUC56" s="563"/>
      <c r="PUD56" s="564"/>
      <c r="PUE56" s="565"/>
      <c r="PUF56" s="566"/>
      <c r="PUG56" s="560"/>
      <c r="PUH56" s="561"/>
      <c r="PUI56" s="562"/>
      <c r="PUJ56" s="563"/>
      <c r="PUK56" s="564"/>
      <c r="PUL56" s="565"/>
      <c r="PUM56" s="566"/>
      <c r="PUN56" s="560"/>
      <c r="PUO56" s="561"/>
      <c r="PUP56" s="562"/>
      <c r="PUQ56" s="563"/>
      <c r="PUR56" s="564"/>
      <c r="PUS56" s="565"/>
      <c r="PUT56" s="566"/>
      <c r="PUU56" s="560"/>
      <c r="PUV56" s="561"/>
      <c r="PUW56" s="562"/>
      <c r="PUX56" s="563"/>
      <c r="PUY56" s="564"/>
      <c r="PUZ56" s="565"/>
      <c r="PVA56" s="566"/>
      <c r="PVB56" s="560"/>
      <c r="PVC56" s="561"/>
      <c r="PVD56" s="562"/>
      <c r="PVE56" s="563"/>
      <c r="PVF56" s="564"/>
      <c r="PVG56" s="565"/>
      <c r="PVH56" s="566"/>
      <c r="PVI56" s="560"/>
      <c r="PVJ56" s="561"/>
      <c r="PVK56" s="562"/>
      <c r="PVL56" s="563"/>
      <c r="PVM56" s="564"/>
      <c r="PVN56" s="565"/>
      <c r="PVO56" s="566"/>
      <c r="PVP56" s="560"/>
      <c r="PVQ56" s="561"/>
      <c r="PVR56" s="562"/>
      <c r="PVS56" s="563"/>
      <c r="PVT56" s="564"/>
      <c r="PVU56" s="565"/>
      <c r="PVV56" s="566"/>
      <c r="PVW56" s="560"/>
      <c r="PVX56" s="561"/>
      <c r="PVY56" s="562"/>
      <c r="PVZ56" s="563"/>
      <c r="PWA56" s="564"/>
      <c r="PWB56" s="565"/>
      <c r="PWC56" s="566"/>
      <c r="PWD56" s="560"/>
      <c r="PWE56" s="561"/>
      <c r="PWF56" s="562"/>
      <c r="PWG56" s="563"/>
      <c r="PWH56" s="564"/>
      <c r="PWI56" s="565"/>
      <c r="PWJ56" s="566"/>
      <c r="PWK56" s="560"/>
      <c r="PWL56" s="561"/>
      <c r="PWM56" s="562"/>
      <c r="PWN56" s="563"/>
      <c r="PWO56" s="564"/>
      <c r="PWP56" s="565"/>
      <c r="PWQ56" s="566"/>
      <c r="PWR56" s="560"/>
      <c r="PWS56" s="561"/>
      <c r="PWT56" s="562"/>
      <c r="PWU56" s="563"/>
      <c r="PWV56" s="564"/>
      <c r="PWW56" s="565"/>
      <c r="PWX56" s="566"/>
      <c r="PWY56" s="560"/>
      <c r="PWZ56" s="561"/>
      <c r="PXA56" s="562"/>
      <c r="PXB56" s="563"/>
      <c r="PXC56" s="564"/>
      <c r="PXD56" s="565"/>
      <c r="PXE56" s="566"/>
      <c r="PXF56" s="560"/>
      <c r="PXG56" s="561"/>
      <c r="PXH56" s="562"/>
      <c r="PXI56" s="563"/>
      <c r="PXJ56" s="564"/>
      <c r="PXK56" s="565"/>
      <c r="PXL56" s="566"/>
      <c r="PXM56" s="560"/>
      <c r="PXN56" s="561"/>
      <c r="PXO56" s="562"/>
      <c r="PXP56" s="563"/>
      <c r="PXQ56" s="564"/>
      <c r="PXR56" s="565"/>
      <c r="PXS56" s="566"/>
      <c r="PXT56" s="560"/>
      <c r="PXU56" s="561"/>
      <c r="PXV56" s="562"/>
      <c r="PXW56" s="563"/>
      <c r="PXX56" s="564"/>
      <c r="PXY56" s="565"/>
      <c r="PXZ56" s="566"/>
      <c r="PYA56" s="560"/>
      <c r="PYB56" s="561"/>
      <c r="PYC56" s="562"/>
      <c r="PYD56" s="563"/>
      <c r="PYE56" s="564"/>
      <c r="PYF56" s="565"/>
      <c r="PYG56" s="566"/>
      <c r="PYH56" s="560"/>
      <c r="PYI56" s="561"/>
      <c r="PYJ56" s="562"/>
      <c r="PYK56" s="563"/>
      <c r="PYL56" s="564"/>
      <c r="PYM56" s="565"/>
      <c r="PYN56" s="566"/>
      <c r="PYO56" s="560"/>
      <c r="PYP56" s="561"/>
      <c r="PYQ56" s="562"/>
      <c r="PYR56" s="563"/>
      <c r="PYS56" s="564"/>
      <c r="PYT56" s="565"/>
      <c r="PYU56" s="566"/>
      <c r="PYV56" s="560"/>
      <c r="PYW56" s="561"/>
      <c r="PYX56" s="562"/>
      <c r="PYY56" s="563"/>
      <c r="PYZ56" s="564"/>
      <c r="PZA56" s="565"/>
      <c r="PZB56" s="566"/>
      <c r="PZC56" s="560"/>
      <c r="PZD56" s="561"/>
      <c r="PZE56" s="562"/>
      <c r="PZF56" s="563"/>
      <c r="PZG56" s="564"/>
      <c r="PZH56" s="565"/>
      <c r="PZI56" s="566"/>
      <c r="PZJ56" s="560"/>
      <c r="PZK56" s="561"/>
      <c r="PZL56" s="562"/>
      <c r="PZM56" s="563"/>
      <c r="PZN56" s="564"/>
      <c r="PZO56" s="565"/>
      <c r="PZP56" s="566"/>
      <c r="PZQ56" s="560"/>
      <c r="PZR56" s="561"/>
      <c r="PZS56" s="562"/>
      <c r="PZT56" s="563"/>
      <c r="PZU56" s="564"/>
      <c r="PZV56" s="565"/>
      <c r="PZW56" s="566"/>
      <c r="PZX56" s="560"/>
      <c r="PZY56" s="561"/>
      <c r="PZZ56" s="562"/>
      <c r="QAA56" s="563"/>
      <c r="QAB56" s="564"/>
      <c r="QAC56" s="565"/>
      <c r="QAD56" s="566"/>
      <c r="QAE56" s="560"/>
      <c r="QAF56" s="561"/>
      <c r="QAG56" s="562"/>
      <c r="QAH56" s="563"/>
      <c r="QAI56" s="564"/>
      <c r="QAJ56" s="565"/>
      <c r="QAK56" s="566"/>
      <c r="QAL56" s="560"/>
      <c r="QAM56" s="561"/>
      <c r="QAN56" s="562"/>
      <c r="QAO56" s="563"/>
      <c r="QAP56" s="564"/>
      <c r="QAQ56" s="565"/>
      <c r="QAR56" s="566"/>
      <c r="QAS56" s="560"/>
      <c r="QAT56" s="561"/>
      <c r="QAU56" s="562"/>
      <c r="QAV56" s="563"/>
      <c r="QAW56" s="564"/>
      <c r="QAX56" s="565"/>
      <c r="QAY56" s="566"/>
      <c r="QAZ56" s="560"/>
      <c r="QBA56" s="561"/>
      <c r="QBB56" s="562"/>
      <c r="QBC56" s="563"/>
      <c r="QBD56" s="564"/>
      <c r="QBE56" s="565"/>
      <c r="QBF56" s="566"/>
      <c r="QBG56" s="560"/>
      <c r="QBH56" s="561"/>
      <c r="QBI56" s="562"/>
      <c r="QBJ56" s="563"/>
      <c r="QBK56" s="564"/>
      <c r="QBL56" s="565"/>
      <c r="QBM56" s="566"/>
      <c r="QBN56" s="560"/>
      <c r="QBO56" s="561"/>
      <c r="QBP56" s="562"/>
      <c r="QBQ56" s="563"/>
      <c r="QBR56" s="564"/>
      <c r="QBS56" s="565"/>
      <c r="QBT56" s="566"/>
      <c r="QBU56" s="560"/>
      <c r="QBV56" s="561"/>
      <c r="QBW56" s="562"/>
      <c r="QBX56" s="563"/>
      <c r="QBY56" s="564"/>
      <c r="QBZ56" s="565"/>
      <c r="QCA56" s="566"/>
      <c r="QCB56" s="560"/>
      <c r="QCC56" s="561"/>
      <c r="QCD56" s="562"/>
      <c r="QCE56" s="563"/>
      <c r="QCF56" s="564"/>
      <c r="QCG56" s="565"/>
      <c r="QCH56" s="566"/>
      <c r="QCI56" s="560"/>
      <c r="QCJ56" s="561"/>
      <c r="QCK56" s="562"/>
      <c r="QCL56" s="563"/>
      <c r="QCM56" s="564"/>
      <c r="QCN56" s="565"/>
      <c r="QCO56" s="566"/>
      <c r="QCP56" s="560"/>
      <c r="QCQ56" s="561"/>
      <c r="QCR56" s="562"/>
      <c r="QCS56" s="563"/>
      <c r="QCT56" s="564"/>
      <c r="QCU56" s="565"/>
      <c r="QCV56" s="566"/>
      <c r="QCW56" s="560"/>
      <c r="QCX56" s="561"/>
      <c r="QCY56" s="562"/>
      <c r="QCZ56" s="563"/>
      <c r="QDA56" s="564"/>
      <c r="QDB56" s="565"/>
      <c r="QDC56" s="566"/>
      <c r="QDD56" s="560"/>
      <c r="QDE56" s="561"/>
      <c r="QDF56" s="562"/>
      <c r="QDG56" s="563"/>
      <c r="QDH56" s="564"/>
      <c r="QDI56" s="565"/>
      <c r="QDJ56" s="566"/>
      <c r="QDK56" s="560"/>
      <c r="QDL56" s="561"/>
      <c r="QDM56" s="562"/>
      <c r="QDN56" s="563"/>
      <c r="QDO56" s="564"/>
      <c r="QDP56" s="565"/>
      <c r="QDQ56" s="566"/>
      <c r="QDR56" s="560"/>
      <c r="QDS56" s="561"/>
      <c r="QDT56" s="562"/>
      <c r="QDU56" s="563"/>
      <c r="QDV56" s="564"/>
      <c r="QDW56" s="565"/>
      <c r="QDX56" s="566"/>
      <c r="QDY56" s="560"/>
      <c r="QDZ56" s="561"/>
      <c r="QEA56" s="562"/>
      <c r="QEB56" s="563"/>
      <c r="QEC56" s="564"/>
      <c r="QED56" s="565"/>
      <c r="QEE56" s="566"/>
      <c r="QEF56" s="560"/>
      <c r="QEG56" s="561"/>
      <c r="QEH56" s="562"/>
      <c r="QEI56" s="563"/>
      <c r="QEJ56" s="564"/>
      <c r="QEK56" s="565"/>
      <c r="QEL56" s="566"/>
      <c r="QEM56" s="560"/>
      <c r="QEN56" s="561"/>
      <c r="QEO56" s="562"/>
      <c r="QEP56" s="563"/>
      <c r="QEQ56" s="564"/>
      <c r="QER56" s="565"/>
      <c r="QES56" s="566"/>
      <c r="QET56" s="560"/>
      <c r="QEU56" s="561"/>
      <c r="QEV56" s="562"/>
      <c r="QEW56" s="563"/>
      <c r="QEX56" s="564"/>
      <c r="QEY56" s="565"/>
      <c r="QEZ56" s="566"/>
      <c r="QFA56" s="560"/>
      <c r="QFB56" s="561"/>
      <c r="QFC56" s="562"/>
      <c r="QFD56" s="563"/>
      <c r="QFE56" s="564"/>
      <c r="QFF56" s="565"/>
      <c r="QFG56" s="566"/>
      <c r="QFH56" s="560"/>
      <c r="QFI56" s="561"/>
      <c r="QFJ56" s="562"/>
      <c r="QFK56" s="563"/>
      <c r="QFL56" s="564"/>
      <c r="QFM56" s="565"/>
      <c r="QFN56" s="566"/>
      <c r="QFO56" s="560"/>
      <c r="QFP56" s="561"/>
      <c r="QFQ56" s="562"/>
      <c r="QFR56" s="563"/>
      <c r="QFS56" s="564"/>
      <c r="QFT56" s="565"/>
      <c r="QFU56" s="566"/>
      <c r="QFV56" s="560"/>
      <c r="QFW56" s="561"/>
      <c r="QFX56" s="562"/>
      <c r="QFY56" s="563"/>
      <c r="QFZ56" s="564"/>
      <c r="QGA56" s="565"/>
      <c r="QGB56" s="566"/>
      <c r="QGC56" s="560"/>
      <c r="QGD56" s="561"/>
      <c r="QGE56" s="562"/>
      <c r="QGF56" s="563"/>
      <c r="QGG56" s="564"/>
      <c r="QGH56" s="565"/>
      <c r="QGI56" s="566"/>
      <c r="QGJ56" s="560"/>
      <c r="QGK56" s="561"/>
      <c r="QGL56" s="562"/>
      <c r="QGM56" s="563"/>
      <c r="QGN56" s="564"/>
      <c r="QGO56" s="565"/>
      <c r="QGP56" s="566"/>
      <c r="QGQ56" s="560"/>
      <c r="QGR56" s="561"/>
      <c r="QGS56" s="562"/>
      <c r="QGT56" s="563"/>
      <c r="QGU56" s="564"/>
      <c r="QGV56" s="565"/>
      <c r="QGW56" s="566"/>
      <c r="QGX56" s="560"/>
      <c r="QGY56" s="561"/>
      <c r="QGZ56" s="562"/>
      <c r="QHA56" s="563"/>
      <c r="QHB56" s="564"/>
      <c r="QHC56" s="565"/>
      <c r="QHD56" s="566"/>
      <c r="QHE56" s="560"/>
      <c r="QHF56" s="561"/>
      <c r="QHG56" s="562"/>
      <c r="QHH56" s="563"/>
      <c r="QHI56" s="564"/>
      <c r="QHJ56" s="565"/>
      <c r="QHK56" s="566"/>
      <c r="QHL56" s="560"/>
      <c r="QHM56" s="561"/>
      <c r="QHN56" s="562"/>
      <c r="QHO56" s="563"/>
      <c r="QHP56" s="564"/>
      <c r="QHQ56" s="565"/>
      <c r="QHR56" s="566"/>
      <c r="QHS56" s="560"/>
      <c r="QHT56" s="561"/>
      <c r="QHU56" s="562"/>
      <c r="QHV56" s="563"/>
      <c r="QHW56" s="564"/>
      <c r="QHX56" s="565"/>
      <c r="QHY56" s="566"/>
      <c r="QHZ56" s="560"/>
      <c r="QIA56" s="561"/>
      <c r="QIB56" s="562"/>
      <c r="QIC56" s="563"/>
      <c r="QID56" s="564"/>
      <c r="QIE56" s="565"/>
      <c r="QIF56" s="566"/>
      <c r="QIG56" s="560"/>
      <c r="QIH56" s="561"/>
      <c r="QII56" s="562"/>
      <c r="QIJ56" s="563"/>
      <c r="QIK56" s="564"/>
      <c r="QIL56" s="565"/>
      <c r="QIM56" s="566"/>
      <c r="QIN56" s="560"/>
      <c r="QIO56" s="561"/>
      <c r="QIP56" s="562"/>
      <c r="QIQ56" s="563"/>
      <c r="QIR56" s="564"/>
      <c r="QIS56" s="565"/>
      <c r="QIT56" s="566"/>
      <c r="QIU56" s="560"/>
      <c r="QIV56" s="561"/>
      <c r="QIW56" s="562"/>
      <c r="QIX56" s="563"/>
      <c r="QIY56" s="564"/>
      <c r="QIZ56" s="565"/>
      <c r="QJA56" s="566"/>
      <c r="QJB56" s="560"/>
      <c r="QJC56" s="561"/>
      <c r="QJD56" s="562"/>
      <c r="QJE56" s="563"/>
      <c r="QJF56" s="564"/>
      <c r="QJG56" s="565"/>
      <c r="QJH56" s="566"/>
      <c r="QJI56" s="560"/>
      <c r="QJJ56" s="561"/>
      <c r="QJK56" s="562"/>
      <c r="QJL56" s="563"/>
      <c r="QJM56" s="564"/>
      <c r="QJN56" s="565"/>
      <c r="QJO56" s="566"/>
      <c r="QJP56" s="560"/>
      <c r="QJQ56" s="561"/>
      <c r="QJR56" s="562"/>
      <c r="QJS56" s="563"/>
      <c r="QJT56" s="564"/>
      <c r="QJU56" s="565"/>
      <c r="QJV56" s="566"/>
      <c r="QJW56" s="560"/>
      <c r="QJX56" s="561"/>
      <c r="QJY56" s="562"/>
      <c r="QJZ56" s="563"/>
      <c r="QKA56" s="564"/>
      <c r="QKB56" s="565"/>
      <c r="QKC56" s="566"/>
      <c r="QKD56" s="560"/>
      <c r="QKE56" s="561"/>
      <c r="QKF56" s="562"/>
      <c r="QKG56" s="563"/>
      <c r="QKH56" s="564"/>
      <c r="QKI56" s="565"/>
      <c r="QKJ56" s="566"/>
      <c r="QKK56" s="560"/>
      <c r="QKL56" s="561"/>
      <c r="QKM56" s="562"/>
      <c r="QKN56" s="563"/>
      <c r="QKO56" s="564"/>
      <c r="QKP56" s="565"/>
      <c r="QKQ56" s="566"/>
      <c r="QKR56" s="560"/>
      <c r="QKS56" s="561"/>
      <c r="QKT56" s="562"/>
      <c r="QKU56" s="563"/>
      <c r="QKV56" s="564"/>
      <c r="QKW56" s="565"/>
      <c r="QKX56" s="566"/>
      <c r="QKY56" s="560"/>
      <c r="QKZ56" s="561"/>
      <c r="QLA56" s="562"/>
      <c r="QLB56" s="563"/>
      <c r="QLC56" s="564"/>
      <c r="QLD56" s="565"/>
      <c r="QLE56" s="566"/>
      <c r="QLF56" s="560"/>
      <c r="QLG56" s="561"/>
      <c r="QLH56" s="562"/>
      <c r="QLI56" s="563"/>
      <c r="QLJ56" s="564"/>
      <c r="QLK56" s="565"/>
      <c r="QLL56" s="566"/>
      <c r="QLM56" s="560"/>
      <c r="QLN56" s="561"/>
      <c r="QLO56" s="562"/>
      <c r="QLP56" s="563"/>
      <c r="QLQ56" s="564"/>
      <c r="QLR56" s="565"/>
      <c r="QLS56" s="566"/>
      <c r="QLT56" s="560"/>
      <c r="QLU56" s="561"/>
      <c r="QLV56" s="562"/>
      <c r="QLW56" s="563"/>
      <c r="QLX56" s="564"/>
      <c r="QLY56" s="565"/>
      <c r="QLZ56" s="566"/>
      <c r="QMA56" s="560"/>
      <c r="QMB56" s="561"/>
      <c r="QMC56" s="562"/>
      <c r="QMD56" s="563"/>
      <c r="QME56" s="564"/>
      <c r="QMF56" s="565"/>
      <c r="QMG56" s="566"/>
      <c r="QMH56" s="560"/>
      <c r="QMI56" s="561"/>
      <c r="QMJ56" s="562"/>
      <c r="QMK56" s="563"/>
      <c r="QML56" s="564"/>
      <c r="QMM56" s="565"/>
      <c r="QMN56" s="566"/>
      <c r="QMO56" s="560"/>
      <c r="QMP56" s="561"/>
      <c r="QMQ56" s="562"/>
      <c r="QMR56" s="563"/>
      <c r="QMS56" s="564"/>
      <c r="QMT56" s="565"/>
      <c r="QMU56" s="566"/>
      <c r="QMV56" s="560"/>
      <c r="QMW56" s="561"/>
      <c r="QMX56" s="562"/>
      <c r="QMY56" s="563"/>
      <c r="QMZ56" s="564"/>
      <c r="QNA56" s="565"/>
      <c r="QNB56" s="566"/>
      <c r="QNC56" s="560"/>
      <c r="QND56" s="561"/>
      <c r="QNE56" s="562"/>
      <c r="QNF56" s="563"/>
      <c r="QNG56" s="564"/>
      <c r="QNH56" s="565"/>
      <c r="QNI56" s="566"/>
      <c r="QNJ56" s="560"/>
      <c r="QNK56" s="561"/>
      <c r="QNL56" s="562"/>
      <c r="QNM56" s="563"/>
      <c r="QNN56" s="564"/>
      <c r="QNO56" s="565"/>
      <c r="QNP56" s="566"/>
      <c r="QNQ56" s="560"/>
      <c r="QNR56" s="561"/>
      <c r="QNS56" s="562"/>
      <c r="QNT56" s="563"/>
      <c r="QNU56" s="564"/>
      <c r="QNV56" s="565"/>
      <c r="QNW56" s="566"/>
      <c r="QNX56" s="560"/>
      <c r="QNY56" s="561"/>
      <c r="QNZ56" s="562"/>
      <c r="QOA56" s="563"/>
      <c r="QOB56" s="564"/>
      <c r="QOC56" s="565"/>
      <c r="QOD56" s="566"/>
      <c r="QOE56" s="560"/>
      <c r="QOF56" s="561"/>
      <c r="QOG56" s="562"/>
      <c r="QOH56" s="563"/>
      <c r="QOI56" s="564"/>
      <c r="QOJ56" s="565"/>
      <c r="QOK56" s="566"/>
      <c r="QOL56" s="560"/>
      <c r="QOM56" s="561"/>
      <c r="QON56" s="562"/>
      <c r="QOO56" s="563"/>
      <c r="QOP56" s="564"/>
      <c r="QOQ56" s="565"/>
      <c r="QOR56" s="566"/>
      <c r="QOS56" s="560"/>
      <c r="QOT56" s="561"/>
      <c r="QOU56" s="562"/>
      <c r="QOV56" s="563"/>
      <c r="QOW56" s="564"/>
      <c r="QOX56" s="565"/>
      <c r="QOY56" s="566"/>
      <c r="QOZ56" s="560"/>
      <c r="QPA56" s="561"/>
      <c r="QPB56" s="562"/>
      <c r="QPC56" s="563"/>
      <c r="QPD56" s="564"/>
      <c r="QPE56" s="565"/>
      <c r="QPF56" s="566"/>
      <c r="QPG56" s="560"/>
      <c r="QPH56" s="561"/>
      <c r="QPI56" s="562"/>
      <c r="QPJ56" s="563"/>
      <c r="QPK56" s="564"/>
      <c r="QPL56" s="565"/>
      <c r="QPM56" s="566"/>
      <c r="QPN56" s="560"/>
      <c r="QPO56" s="561"/>
      <c r="QPP56" s="562"/>
      <c r="QPQ56" s="563"/>
      <c r="QPR56" s="564"/>
      <c r="QPS56" s="565"/>
      <c r="QPT56" s="566"/>
      <c r="QPU56" s="560"/>
      <c r="QPV56" s="561"/>
      <c r="QPW56" s="562"/>
      <c r="QPX56" s="563"/>
      <c r="QPY56" s="564"/>
      <c r="QPZ56" s="565"/>
      <c r="QQA56" s="566"/>
      <c r="QQB56" s="560"/>
      <c r="QQC56" s="561"/>
      <c r="QQD56" s="562"/>
      <c r="QQE56" s="563"/>
      <c r="QQF56" s="564"/>
      <c r="QQG56" s="565"/>
      <c r="QQH56" s="566"/>
      <c r="QQI56" s="560"/>
      <c r="QQJ56" s="561"/>
      <c r="QQK56" s="562"/>
      <c r="QQL56" s="563"/>
      <c r="QQM56" s="564"/>
      <c r="QQN56" s="565"/>
      <c r="QQO56" s="566"/>
      <c r="QQP56" s="560"/>
      <c r="QQQ56" s="561"/>
      <c r="QQR56" s="562"/>
      <c r="QQS56" s="563"/>
      <c r="QQT56" s="564"/>
      <c r="QQU56" s="565"/>
      <c r="QQV56" s="566"/>
      <c r="QQW56" s="560"/>
      <c r="QQX56" s="561"/>
      <c r="QQY56" s="562"/>
      <c r="QQZ56" s="563"/>
      <c r="QRA56" s="564"/>
      <c r="QRB56" s="565"/>
      <c r="QRC56" s="566"/>
      <c r="QRD56" s="560"/>
      <c r="QRE56" s="561"/>
      <c r="QRF56" s="562"/>
      <c r="QRG56" s="563"/>
      <c r="QRH56" s="564"/>
      <c r="QRI56" s="565"/>
      <c r="QRJ56" s="566"/>
      <c r="QRK56" s="560"/>
      <c r="QRL56" s="561"/>
      <c r="QRM56" s="562"/>
      <c r="QRN56" s="563"/>
      <c r="QRO56" s="564"/>
      <c r="QRP56" s="565"/>
      <c r="QRQ56" s="566"/>
      <c r="QRR56" s="560"/>
      <c r="QRS56" s="561"/>
      <c r="QRT56" s="562"/>
      <c r="QRU56" s="563"/>
      <c r="QRV56" s="564"/>
      <c r="QRW56" s="565"/>
      <c r="QRX56" s="566"/>
      <c r="QRY56" s="560"/>
      <c r="QRZ56" s="561"/>
      <c r="QSA56" s="562"/>
      <c r="QSB56" s="563"/>
      <c r="QSC56" s="564"/>
      <c r="QSD56" s="565"/>
      <c r="QSE56" s="566"/>
      <c r="QSF56" s="560"/>
      <c r="QSG56" s="561"/>
      <c r="QSH56" s="562"/>
      <c r="QSI56" s="563"/>
      <c r="QSJ56" s="564"/>
      <c r="QSK56" s="565"/>
      <c r="QSL56" s="566"/>
      <c r="QSM56" s="560"/>
      <c r="QSN56" s="561"/>
      <c r="QSO56" s="562"/>
      <c r="QSP56" s="563"/>
      <c r="QSQ56" s="564"/>
      <c r="QSR56" s="565"/>
      <c r="QSS56" s="566"/>
      <c r="QST56" s="560"/>
      <c r="QSU56" s="561"/>
      <c r="QSV56" s="562"/>
      <c r="QSW56" s="563"/>
      <c r="QSX56" s="564"/>
      <c r="QSY56" s="565"/>
      <c r="QSZ56" s="566"/>
      <c r="QTA56" s="560"/>
      <c r="QTB56" s="561"/>
      <c r="QTC56" s="562"/>
      <c r="QTD56" s="563"/>
      <c r="QTE56" s="564"/>
      <c r="QTF56" s="565"/>
      <c r="QTG56" s="566"/>
      <c r="QTH56" s="560"/>
      <c r="QTI56" s="561"/>
      <c r="QTJ56" s="562"/>
      <c r="QTK56" s="563"/>
      <c r="QTL56" s="564"/>
      <c r="QTM56" s="565"/>
      <c r="QTN56" s="566"/>
      <c r="QTO56" s="560"/>
      <c r="QTP56" s="561"/>
      <c r="QTQ56" s="562"/>
      <c r="QTR56" s="563"/>
      <c r="QTS56" s="564"/>
      <c r="QTT56" s="565"/>
      <c r="QTU56" s="566"/>
      <c r="QTV56" s="560"/>
      <c r="QTW56" s="561"/>
      <c r="QTX56" s="562"/>
      <c r="QTY56" s="563"/>
      <c r="QTZ56" s="564"/>
      <c r="QUA56" s="565"/>
      <c r="QUB56" s="566"/>
      <c r="QUC56" s="560"/>
      <c r="QUD56" s="561"/>
      <c r="QUE56" s="562"/>
      <c r="QUF56" s="563"/>
      <c r="QUG56" s="564"/>
      <c r="QUH56" s="565"/>
      <c r="QUI56" s="566"/>
      <c r="QUJ56" s="560"/>
      <c r="QUK56" s="561"/>
      <c r="QUL56" s="562"/>
      <c r="QUM56" s="563"/>
      <c r="QUN56" s="564"/>
      <c r="QUO56" s="565"/>
      <c r="QUP56" s="566"/>
      <c r="QUQ56" s="560"/>
      <c r="QUR56" s="561"/>
      <c r="QUS56" s="562"/>
      <c r="QUT56" s="563"/>
      <c r="QUU56" s="564"/>
      <c r="QUV56" s="565"/>
      <c r="QUW56" s="566"/>
      <c r="QUX56" s="560"/>
      <c r="QUY56" s="561"/>
      <c r="QUZ56" s="562"/>
      <c r="QVA56" s="563"/>
      <c r="QVB56" s="564"/>
      <c r="QVC56" s="565"/>
      <c r="QVD56" s="566"/>
      <c r="QVE56" s="560"/>
      <c r="QVF56" s="561"/>
      <c r="QVG56" s="562"/>
      <c r="QVH56" s="563"/>
      <c r="QVI56" s="564"/>
      <c r="QVJ56" s="565"/>
      <c r="QVK56" s="566"/>
      <c r="QVL56" s="560"/>
      <c r="QVM56" s="561"/>
      <c r="QVN56" s="562"/>
      <c r="QVO56" s="563"/>
      <c r="QVP56" s="564"/>
      <c r="QVQ56" s="565"/>
      <c r="QVR56" s="566"/>
      <c r="QVS56" s="560"/>
      <c r="QVT56" s="561"/>
      <c r="QVU56" s="562"/>
      <c r="QVV56" s="563"/>
      <c r="QVW56" s="564"/>
      <c r="QVX56" s="565"/>
      <c r="QVY56" s="566"/>
      <c r="QVZ56" s="560"/>
      <c r="QWA56" s="561"/>
      <c r="QWB56" s="562"/>
      <c r="QWC56" s="563"/>
      <c r="QWD56" s="564"/>
      <c r="QWE56" s="565"/>
      <c r="QWF56" s="566"/>
      <c r="QWG56" s="560"/>
      <c r="QWH56" s="561"/>
      <c r="QWI56" s="562"/>
      <c r="QWJ56" s="563"/>
      <c r="QWK56" s="564"/>
      <c r="QWL56" s="565"/>
      <c r="QWM56" s="566"/>
      <c r="QWN56" s="560"/>
      <c r="QWO56" s="561"/>
      <c r="QWP56" s="562"/>
      <c r="QWQ56" s="563"/>
      <c r="QWR56" s="564"/>
      <c r="QWS56" s="565"/>
      <c r="QWT56" s="566"/>
      <c r="QWU56" s="560"/>
      <c r="QWV56" s="561"/>
      <c r="QWW56" s="562"/>
      <c r="QWX56" s="563"/>
      <c r="QWY56" s="564"/>
      <c r="QWZ56" s="565"/>
      <c r="QXA56" s="566"/>
      <c r="QXB56" s="560"/>
      <c r="QXC56" s="561"/>
      <c r="QXD56" s="562"/>
      <c r="QXE56" s="563"/>
      <c r="QXF56" s="564"/>
      <c r="QXG56" s="565"/>
      <c r="QXH56" s="566"/>
      <c r="QXI56" s="560"/>
      <c r="QXJ56" s="561"/>
      <c r="QXK56" s="562"/>
      <c r="QXL56" s="563"/>
      <c r="QXM56" s="564"/>
      <c r="QXN56" s="565"/>
      <c r="QXO56" s="566"/>
      <c r="QXP56" s="560"/>
      <c r="QXQ56" s="561"/>
      <c r="QXR56" s="562"/>
      <c r="QXS56" s="563"/>
      <c r="QXT56" s="564"/>
      <c r="QXU56" s="565"/>
      <c r="QXV56" s="566"/>
      <c r="QXW56" s="560"/>
      <c r="QXX56" s="561"/>
      <c r="QXY56" s="562"/>
      <c r="QXZ56" s="563"/>
      <c r="QYA56" s="564"/>
      <c r="QYB56" s="565"/>
      <c r="QYC56" s="566"/>
      <c r="QYD56" s="560"/>
      <c r="QYE56" s="561"/>
      <c r="QYF56" s="562"/>
      <c r="QYG56" s="563"/>
      <c r="QYH56" s="564"/>
      <c r="QYI56" s="565"/>
      <c r="QYJ56" s="566"/>
      <c r="QYK56" s="560"/>
      <c r="QYL56" s="561"/>
      <c r="QYM56" s="562"/>
      <c r="QYN56" s="563"/>
      <c r="QYO56" s="564"/>
      <c r="QYP56" s="565"/>
      <c r="QYQ56" s="566"/>
      <c r="QYR56" s="560"/>
      <c r="QYS56" s="561"/>
      <c r="QYT56" s="562"/>
      <c r="QYU56" s="563"/>
      <c r="QYV56" s="564"/>
      <c r="QYW56" s="565"/>
      <c r="QYX56" s="566"/>
      <c r="QYY56" s="560"/>
      <c r="QYZ56" s="561"/>
      <c r="QZA56" s="562"/>
      <c r="QZB56" s="563"/>
      <c r="QZC56" s="564"/>
      <c r="QZD56" s="565"/>
      <c r="QZE56" s="566"/>
      <c r="QZF56" s="560"/>
      <c r="QZG56" s="561"/>
      <c r="QZH56" s="562"/>
      <c r="QZI56" s="563"/>
      <c r="QZJ56" s="564"/>
      <c r="QZK56" s="565"/>
      <c r="QZL56" s="566"/>
      <c r="QZM56" s="560"/>
      <c r="QZN56" s="561"/>
      <c r="QZO56" s="562"/>
      <c r="QZP56" s="563"/>
      <c r="QZQ56" s="564"/>
      <c r="QZR56" s="565"/>
      <c r="QZS56" s="566"/>
      <c r="QZT56" s="560"/>
      <c r="QZU56" s="561"/>
      <c r="QZV56" s="562"/>
      <c r="QZW56" s="563"/>
      <c r="QZX56" s="564"/>
      <c r="QZY56" s="565"/>
      <c r="QZZ56" s="566"/>
      <c r="RAA56" s="560"/>
      <c r="RAB56" s="561"/>
      <c r="RAC56" s="562"/>
      <c r="RAD56" s="563"/>
      <c r="RAE56" s="564"/>
      <c r="RAF56" s="565"/>
      <c r="RAG56" s="566"/>
      <c r="RAH56" s="560"/>
      <c r="RAI56" s="561"/>
      <c r="RAJ56" s="562"/>
      <c r="RAK56" s="563"/>
      <c r="RAL56" s="564"/>
      <c r="RAM56" s="565"/>
      <c r="RAN56" s="566"/>
      <c r="RAO56" s="560"/>
      <c r="RAP56" s="561"/>
      <c r="RAQ56" s="562"/>
      <c r="RAR56" s="563"/>
      <c r="RAS56" s="564"/>
      <c r="RAT56" s="565"/>
      <c r="RAU56" s="566"/>
      <c r="RAV56" s="560"/>
      <c r="RAW56" s="561"/>
      <c r="RAX56" s="562"/>
      <c r="RAY56" s="563"/>
      <c r="RAZ56" s="564"/>
      <c r="RBA56" s="565"/>
      <c r="RBB56" s="566"/>
      <c r="RBC56" s="560"/>
      <c r="RBD56" s="561"/>
      <c r="RBE56" s="562"/>
      <c r="RBF56" s="563"/>
      <c r="RBG56" s="564"/>
      <c r="RBH56" s="565"/>
      <c r="RBI56" s="566"/>
      <c r="RBJ56" s="560"/>
      <c r="RBK56" s="561"/>
      <c r="RBL56" s="562"/>
      <c r="RBM56" s="563"/>
      <c r="RBN56" s="564"/>
      <c r="RBO56" s="565"/>
      <c r="RBP56" s="566"/>
      <c r="RBQ56" s="560"/>
      <c r="RBR56" s="561"/>
      <c r="RBS56" s="562"/>
      <c r="RBT56" s="563"/>
      <c r="RBU56" s="564"/>
      <c r="RBV56" s="565"/>
      <c r="RBW56" s="566"/>
      <c r="RBX56" s="560"/>
      <c r="RBY56" s="561"/>
      <c r="RBZ56" s="562"/>
      <c r="RCA56" s="563"/>
      <c r="RCB56" s="564"/>
      <c r="RCC56" s="565"/>
      <c r="RCD56" s="566"/>
      <c r="RCE56" s="560"/>
      <c r="RCF56" s="561"/>
      <c r="RCG56" s="562"/>
      <c r="RCH56" s="563"/>
      <c r="RCI56" s="564"/>
      <c r="RCJ56" s="565"/>
      <c r="RCK56" s="566"/>
      <c r="RCL56" s="560"/>
      <c r="RCM56" s="561"/>
      <c r="RCN56" s="562"/>
      <c r="RCO56" s="563"/>
      <c r="RCP56" s="564"/>
      <c r="RCQ56" s="565"/>
      <c r="RCR56" s="566"/>
      <c r="RCS56" s="560"/>
      <c r="RCT56" s="561"/>
      <c r="RCU56" s="562"/>
      <c r="RCV56" s="563"/>
      <c r="RCW56" s="564"/>
      <c r="RCX56" s="565"/>
      <c r="RCY56" s="566"/>
      <c r="RCZ56" s="560"/>
      <c r="RDA56" s="561"/>
      <c r="RDB56" s="562"/>
      <c r="RDC56" s="563"/>
      <c r="RDD56" s="564"/>
      <c r="RDE56" s="565"/>
      <c r="RDF56" s="566"/>
      <c r="RDG56" s="560"/>
      <c r="RDH56" s="561"/>
      <c r="RDI56" s="562"/>
      <c r="RDJ56" s="563"/>
      <c r="RDK56" s="564"/>
      <c r="RDL56" s="565"/>
      <c r="RDM56" s="566"/>
      <c r="RDN56" s="560"/>
      <c r="RDO56" s="561"/>
      <c r="RDP56" s="562"/>
      <c r="RDQ56" s="563"/>
      <c r="RDR56" s="564"/>
      <c r="RDS56" s="565"/>
      <c r="RDT56" s="566"/>
      <c r="RDU56" s="560"/>
      <c r="RDV56" s="561"/>
      <c r="RDW56" s="562"/>
      <c r="RDX56" s="563"/>
      <c r="RDY56" s="564"/>
      <c r="RDZ56" s="565"/>
      <c r="REA56" s="566"/>
      <c r="REB56" s="560"/>
      <c r="REC56" s="561"/>
      <c r="RED56" s="562"/>
      <c r="REE56" s="563"/>
      <c r="REF56" s="564"/>
      <c r="REG56" s="565"/>
      <c r="REH56" s="566"/>
      <c r="REI56" s="560"/>
      <c r="REJ56" s="561"/>
      <c r="REK56" s="562"/>
      <c r="REL56" s="563"/>
      <c r="REM56" s="564"/>
      <c r="REN56" s="565"/>
      <c r="REO56" s="566"/>
      <c r="REP56" s="560"/>
      <c r="REQ56" s="561"/>
      <c r="RER56" s="562"/>
      <c r="RES56" s="563"/>
      <c r="RET56" s="564"/>
      <c r="REU56" s="565"/>
      <c r="REV56" s="566"/>
      <c r="REW56" s="560"/>
      <c r="REX56" s="561"/>
      <c r="REY56" s="562"/>
      <c r="REZ56" s="563"/>
      <c r="RFA56" s="564"/>
      <c r="RFB56" s="565"/>
      <c r="RFC56" s="566"/>
      <c r="RFD56" s="560"/>
      <c r="RFE56" s="561"/>
      <c r="RFF56" s="562"/>
      <c r="RFG56" s="563"/>
      <c r="RFH56" s="564"/>
      <c r="RFI56" s="565"/>
      <c r="RFJ56" s="566"/>
      <c r="RFK56" s="560"/>
      <c r="RFL56" s="561"/>
      <c r="RFM56" s="562"/>
      <c r="RFN56" s="563"/>
      <c r="RFO56" s="564"/>
      <c r="RFP56" s="565"/>
      <c r="RFQ56" s="566"/>
      <c r="RFR56" s="560"/>
      <c r="RFS56" s="561"/>
      <c r="RFT56" s="562"/>
      <c r="RFU56" s="563"/>
      <c r="RFV56" s="564"/>
      <c r="RFW56" s="565"/>
      <c r="RFX56" s="566"/>
      <c r="RFY56" s="560"/>
      <c r="RFZ56" s="561"/>
      <c r="RGA56" s="562"/>
      <c r="RGB56" s="563"/>
      <c r="RGC56" s="564"/>
      <c r="RGD56" s="565"/>
      <c r="RGE56" s="566"/>
      <c r="RGF56" s="560"/>
      <c r="RGG56" s="561"/>
      <c r="RGH56" s="562"/>
      <c r="RGI56" s="563"/>
      <c r="RGJ56" s="564"/>
      <c r="RGK56" s="565"/>
      <c r="RGL56" s="566"/>
      <c r="RGM56" s="560"/>
      <c r="RGN56" s="561"/>
      <c r="RGO56" s="562"/>
      <c r="RGP56" s="563"/>
      <c r="RGQ56" s="564"/>
      <c r="RGR56" s="565"/>
      <c r="RGS56" s="566"/>
      <c r="RGT56" s="560"/>
      <c r="RGU56" s="561"/>
      <c r="RGV56" s="562"/>
      <c r="RGW56" s="563"/>
      <c r="RGX56" s="564"/>
      <c r="RGY56" s="565"/>
      <c r="RGZ56" s="566"/>
      <c r="RHA56" s="560"/>
      <c r="RHB56" s="561"/>
      <c r="RHC56" s="562"/>
      <c r="RHD56" s="563"/>
      <c r="RHE56" s="564"/>
      <c r="RHF56" s="565"/>
      <c r="RHG56" s="566"/>
      <c r="RHH56" s="560"/>
      <c r="RHI56" s="561"/>
      <c r="RHJ56" s="562"/>
      <c r="RHK56" s="563"/>
      <c r="RHL56" s="564"/>
      <c r="RHM56" s="565"/>
      <c r="RHN56" s="566"/>
      <c r="RHO56" s="560"/>
      <c r="RHP56" s="561"/>
      <c r="RHQ56" s="562"/>
      <c r="RHR56" s="563"/>
      <c r="RHS56" s="564"/>
      <c r="RHT56" s="565"/>
      <c r="RHU56" s="566"/>
      <c r="RHV56" s="560"/>
      <c r="RHW56" s="561"/>
      <c r="RHX56" s="562"/>
      <c r="RHY56" s="563"/>
      <c r="RHZ56" s="564"/>
      <c r="RIA56" s="565"/>
      <c r="RIB56" s="566"/>
      <c r="RIC56" s="560"/>
      <c r="RID56" s="561"/>
      <c r="RIE56" s="562"/>
      <c r="RIF56" s="563"/>
      <c r="RIG56" s="564"/>
      <c r="RIH56" s="565"/>
      <c r="RII56" s="566"/>
      <c r="RIJ56" s="560"/>
      <c r="RIK56" s="561"/>
      <c r="RIL56" s="562"/>
      <c r="RIM56" s="563"/>
      <c r="RIN56" s="564"/>
      <c r="RIO56" s="565"/>
      <c r="RIP56" s="566"/>
      <c r="RIQ56" s="560"/>
      <c r="RIR56" s="561"/>
      <c r="RIS56" s="562"/>
      <c r="RIT56" s="563"/>
      <c r="RIU56" s="564"/>
      <c r="RIV56" s="565"/>
      <c r="RIW56" s="566"/>
      <c r="RIX56" s="560"/>
      <c r="RIY56" s="561"/>
      <c r="RIZ56" s="562"/>
      <c r="RJA56" s="563"/>
      <c r="RJB56" s="564"/>
      <c r="RJC56" s="565"/>
      <c r="RJD56" s="566"/>
      <c r="RJE56" s="560"/>
      <c r="RJF56" s="561"/>
      <c r="RJG56" s="562"/>
      <c r="RJH56" s="563"/>
      <c r="RJI56" s="564"/>
      <c r="RJJ56" s="565"/>
      <c r="RJK56" s="566"/>
      <c r="RJL56" s="560"/>
      <c r="RJM56" s="561"/>
      <c r="RJN56" s="562"/>
      <c r="RJO56" s="563"/>
      <c r="RJP56" s="564"/>
      <c r="RJQ56" s="565"/>
      <c r="RJR56" s="566"/>
      <c r="RJS56" s="560"/>
      <c r="RJT56" s="561"/>
      <c r="RJU56" s="562"/>
      <c r="RJV56" s="563"/>
      <c r="RJW56" s="564"/>
      <c r="RJX56" s="565"/>
      <c r="RJY56" s="566"/>
      <c r="RJZ56" s="560"/>
      <c r="RKA56" s="561"/>
      <c r="RKB56" s="562"/>
      <c r="RKC56" s="563"/>
      <c r="RKD56" s="564"/>
      <c r="RKE56" s="565"/>
      <c r="RKF56" s="566"/>
      <c r="RKG56" s="560"/>
      <c r="RKH56" s="561"/>
      <c r="RKI56" s="562"/>
      <c r="RKJ56" s="563"/>
      <c r="RKK56" s="564"/>
      <c r="RKL56" s="565"/>
      <c r="RKM56" s="566"/>
      <c r="RKN56" s="560"/>
      <c r="RKO56" s="561"/>
      <c r="RKP56" s="562"/>
      <c r="RKQ56" s="563"/>
      <c r="RKR56" s="564"/>
      <c r="RKS56" s="565"/>
      <c r="RKT56" s="566"/>
      <c r="RKU56" s="560"/>
      <c r="RKV56" s="561"/>
      <c r="RKW56" s="562"/>
      <c r="RKX56" s="563"/>
      <c r="RKY56" s="564"/>
      <c r="RKZ56" s="565"/>
      <c r="RLA56" s="566"/>
      <c r="RLB56" s="560"/>
      <c r="RLC56" s="561"/>
      <c r="RLD56" s="562"/>
      <c r="RLE56" s="563"/>
      <c r="RLF56" s="564"/>
      <c r="RLG56" s="565"/>
      <c r="RLH56" s="566"/>
      <c r="RLI56" s="560"/>
      <c r="RLJ56" s="561"/>
      <c r="RLK56" s="562"/>
      <c r="RLL56" s="563"/>
      <c r="RLM56" s="564"/>
      <c r="RLN56" s="565"/>
      <c r="RLO56" s="566"/>
      <c r="RLP56" s="560"/>
      <c r="RLQ56" s="561"/>
      <c r="RLR56" s="562"/>
      <c r="RLS56" s="563"/>
      <c r="RLT56" s="564"/>
      <c r="RLU56" s="565"/>
      <c r="RLV56" s="566"/>
      <c r="RLW56" s="560"/>
      <c r="RLX56" s="561"/>
      <c r="RLY56" s="562"/>
      <c r="RLZ56" s="563"/>
      <c r="RMA56" s="564"/>
      <c r="RMB56" s="565"/>
      <c r="RMC56" s="566"/>
      <c r="RMD56" s="560"/>
      <c r="RME56" s="561"/>
      <c r="RMF56" s="562"/>
      <c r="RMG56" s="563"/>
      <c r="RMH56" s="564"/>
      <c r="RMI56" s="565"/>
      <c r="RMJ56" s="566"/>
      <c r="RMK56" s="560"/>
      <c r="RML56" s="561"/>
      <c r="RMM56" s="562"/>
      <c r="RMN56" s="563"/>
      <c r="RMO56" s="564"/>
      <c r="RMP56" s="565"/>
      <c r="RMQ56" s="566"/>
      <c r="RMR56" s="560"/>
      <c r="RMS56" s="561"/>
      <c r="RMT56" s="562"/>
      <c r="RMU56" s="563"/>
      <c r="RMV56" s="564"/>
      <c r="RMW56" s="565"/>
      <c r="RMX56" s="566"/>
      <c r="RMY56" s="560"/>
      <c r="RMZ56" s="561"/>
      <c r="RNA56" s="562"/>
      <c r="RNB56" s="563"/>
      <c r="RNC56" s="564"/>
      <c r="RND56" s="565"/>
      <c r="RNE56" s="566"/>
      <c r="RNF56" s="560"/>
      <c r="RNG56" s="561"/>
      <c r="RNH56" s="562"/>
      <c r="RNI56" s="563"/>
      <c r="RNJ56" s="564"/>
      <c r="RNK56" s="565"/>
      <c r="RNL56" s="566"/>
      <c r="RNM56" s="560"/>
      <c r="RNN56" s="561"/>
      <c r="RNO56" s="562"/>
      <c r="RNP56" s="563"/>
      <c r="RNQ56" s="564"/>
      <c r="RNR56" s="565"/>
      <c r="RNS56" s="566"/>
      <c r="RNT56" s="560"/>
      <c r="RNU56" s="561"/>
      <c r="RNV56" s="562"/>
      <c r="RNW56" s="563"/>
      <c r="RNX56" s="564"/>
      <c r="RNY56" s="565"/>
      <c r="RNZ56" s="566"/>
      <c r="ROA56" s="560"/>
      <c r="ROB56" s="561"/>
      <c r="ROC56" s="562"/>
      <c r="ROD56" s="563"/>
      <c r="ROE56" s="564"/>
      <c r="ROF56" s="565"/>
      <c r="ROG56" s="566"/>
      <c r="ROH56" s="560"/>
      <c r="ROI56" s="561"/>
      <c r="ROJ56" s="562"/>
      <c r="ROK56" s="563"/>
      <c r="ROL56" s="564"/>
      <c r="ROM56" s="565"/>
      <c r="RON56" s="566"/>
      <c r="ROO56" s="560"/>
      <c r="ROP56" s="561"/>
      <c r="ROQ56" s="562"/>
      <c r="ROR56" s="563"/>
      <c r="ROS56" s="564"/>
      <c r="ROT56" s="565"/>
      <c r="ROU56" s="566"/>
      <c r="ROV56" s="560"/>
      <c r="ROW56" s="561"/>
      <c r="ROX56" s="562"/>
      <c r="ROY56" s="563"/>
      <c r="ROZ56" s="564"/>
      <c r="RPA56" s="565"/>
      <c r="RPB56" s="566"/>
      <c r="RPC56" s="560"/>
      <c r="RPD56" s="561"/>
      <c r="RPE56" s="562"/>
      <c r="RPF56" s="563"/>
      <c r="RPG56" s="564"/>
      <c r="RPH56" s="565"/>
      <c r="RPI56" s="566"/>
      <c r="RPJ56" s="560"/>
      <c r="RPK56" s="561"/>
      <c r="RPL56" s="562"/>
      <c r="RPM56" s="563"/>
      <c r="RPN56" s="564"/>
      <c r="RPO56" s="565"/>
      <c r="RPP56" s="566"/>
      <c r="RPQ56" s="560"/>
      <c r="RPR56" s="561"/>
      <c r="RPS56" s="562"/>
      <c r="RPT56" s="563"/>
      <c r="RPU56" s="564"/>
      <c r="RPV56" s="565"/>
      <c r="RPW56" s="566"/>
      <c r="RPX56" s="560"/>
      <c r="RPY56" s="561"/>
      <c r="RPZ56" s="562"/>
      <c r="RQA56" s="563"/>
      <c r="RQB56" s="564"/>
      <c r="RQC56" s="565"/>
      <c r="RQD56" s="566"/>
      <c r="RQE56" s="560"/>
      <c r="RQF56" s="561"/>
      <c r="RQG56" s="562"/>
      <c r="RQH56" s="563"/>
      <c r="RQI56" s="564"/>
      <c r="RQJ56" s="565"/>
      <c r="RQK56" s="566"/>
      <c r="RQL56" s="560"/>
      <c r="RQM56" s="561"/>
      <c r="RQN56" s="562"/>
      <c r="RQO56" s="563"/>
      <c r="RQP56" s="564"/>
      <c r="RQQ56" s="565"/>
      <c r="RQR56" s="566"/>
      <c r="RQS56" s="560"/>
      <c r="RQT56" s="561"/>
      <c r="RQU56" s="562"/>
      <c r="RQV56" s="563"/>
      <c r="RQW56" s="564"/>
      <c r="RQX56" s="565"/>
      <c r="RQY56" s="566"/>
      <c r="RQZ56" s="560"/>
      <c r="RRA56" s="561"/>
      <c r="RRB56" s="562"/>
      <c r="RRC56" s="563"/>
      <c r="RRD56" s="564"/>
      <c r="RRE56" s="565"/>
      <c r="RRF56" s="566"/>
      <c r="RRG56" s="560"/>
      <c r="RRH56" s="561"/>
      <c r="RRI56" s="562"/>
      <c r="RRJ56" s="563"/>
      <c r="RRK56" s="564"/>
      <c r="RRL56" s="565"/>
      <c r="RRM56" s="566"/>
      <c r="RRN56" s="560"/>
      <c r="RRO56" s="561"/>
      <c r="RRP56" s="562"/>
      <c r="RRQ56" s="563"/>
      <c r="RRR56" s="564"/>
      <c r="RRS56" s="565"/>
      <c r="RRT56" s="566"/>
      <c r="RRU56" s="560"/>
      <c r="RRV56" s="561"/>
      <c r="RRW56" s="562"/>
      <c r="RRX56" s="563"/>
      <c r="RRY56" s="564"/>
      <c r="RRZ56" s="565"/>
      <c r="RSA56" s="566"/>
      <c r="RSB56" s="560"/>
      <c r="RSC56" s="561"/>
      <c r="RSD56" s="562"/>
      <c r="RSE56" s="563"/>
      <c r="RSF56" s="564"/>
      <c r="RSG56" s="565"/>
      <c r="RSH56" s="566"/>
      <c r="RSI56" s="560"/>
      <c r="RSJ56" s="561"/>
      <c r="RSK56" s="562"/>
      <c r="RSL56" s="563"/>
      <c r="RSM56" s="564"/>
      <c r="RSN56" s="565"/>
      <c r="RSO56" s="566"/>
      <c r="RSP56" s="560"/>
      <c r="RSQ56" s="561"/>
      <c r="RSR56" s="562"/>
      <c r="RSS56" s="563"/>
      <c r="RST56" s="564"/>
      <c r="RSU56" s="565"/>
      <c r="RSV56" s="566"/>
      <c r="RSW56" s="560"/>
      <c r="RSX56" s="561"/>
      <c r="RSY56" s="562"/>
      <c r="RSZ56" s="563"/>
      <c r="RTA56" s="564"/>
      <c r="RTB56" s="565"/>
      <c r="RTC56" s="566"/>
      <c r="RTD56" s="560"/>
      <c r="RTE56" s="561"/>
      <c r="RTF56" s="562"/>
      <c r="RTG56" s="563"/>
      <c r="RTH56" s="564"/>
      <c r="RTI56" s="565"/>
      <c r="RTJ56" s="566"/>
      <c r="RTK56" s="560"/>
      <c r="RTL56" s="561"/>
      <c r="RTM56" s="562"/>
      <c r="RTN56" s="563"/>
      <c r="RTO56" s="564"/>
      <c r="RTP56" s="565"/>
      <c r="RTQ56" s="566"/>
      <c r="RTR56" s="560"/>
      <c r="RTS56" s="561"/>
      <c r="RTT56" s="562"/>
      <c r="RTU56" s="563"/>
      <c r="RTV56" s="564"/>
      <c r="RTW56" s="565"/>
      <c r="RTX56" s="566"/>
      <c r="RTY56" s="560"/>
      <c r="RTZ56" s="561"/>
      <c r="RUA56" s="562"/>
      <c r="RUB56" s="563"/>
      <c r="RUC56" s="564"/>
      <c r="RUD56" s="565"/>
      <c r="RUE56" s="566"/>
      <c r="RUF56" s="560"/>
      <c r="RUG56" s="561"/>
      <c r="RUH56" s="562"/>
      <c r="RUI56" s="563"/>
      <c r="RUJ56" s="564"/>
      <c r="RUK56" s="565"/>
      <c r="RUL56" s="566"/>
      <c r="RUM56" s="560"/>
      <c r="RUN56" s="561"/>
      <c r="RUO56" s="562"/>
      <c r="RUP56" s="563"/>
      <c r="RUQ56" s="564"/>
      <c r="RUR56" s="565"/>
      <c r="RUS56" s="566"/>
      <c r="RUT56" s="560"/>
      <c r="RUU56" s="561"/>
      <c r="RUV56" s="562"/>
      <c r="RUW56" s="563"/>
      <c r="RUX56" s="564"/>
      <c r="RUY56" s="565"/>
      <c r="RUZ56" s="566"/>
      <c r="RVA56" s="560"/>
      <c r="RVB56" s="561"/>
      <c r="RVC56" s="562"/>
      <c r="RVD56" s="563"/>
      <c r="RVE56" s="564"/>
      <c r="RVF56" s="565"/>
      <c r="RVG56" s="566"/>
      <c r="RVH56" s="560"/>
      <c r="RVI56" s="561"/>
      <c r="RVJ56" s="562"/>
      <c r="RVK56" s="563"/>
      <c r="RVL56" s="564"/>
      <c r="RVM56" s="565"/>
      <c r="RVN56" s="566"/>
      <c r="RVO56" s="560"/>
      <c r="RVP56" s="561"/>
      <c r="RVQ56" s="562"/>
      <c r="RVR56" s="563"/>
      <c r="RVS56" s="564"/>
      <c r="RVT56" s="565"/>
      <c r="RVU56" s="566"/>
      <c r="RVV56" s="560"/>
      <c r="RVW56" s="561"/>
      <c r="RVX56" s="562"/>
      <c r="RVY56" s="563"/>
      <c r="RVZ56" s="564"/>
      <c r="RWA56" s="565"/>
      <c r="RWB56" s="566"/>
      <c r="RWC56" s="560"/>
      <c r="RWD56" s="561"/>
      <c r="RWE56" s="562"/>
      <c r="RWF56" s="563"/>
      <c r="RWG56" s="564"/>
      <c r="RWH56" s="565"/>
      <c r="RWI56" s="566"/>
      <c r="RWJ56" s="560"/>
      <c r="RWK56" s="561"/>
      <c r="RWL56" s="562"/>
      <c r="RWM56" s="563"/>
      <c r="RWN56" s="564"/>
      <c r="RWO56" s="565"/>
      <c r="RWP56" s="566"/>
      <c r="RWQ56" s="560"/>
      <c r="RWR56" s="561"/>
      <c r="RWS56" s="562"/>
      <c r="RWT56" s="563"/>
      <c r="RWU56" s="564"/>
      <c r="RWV56" s="565"/>
      <c r="RWW56" s="566"/>
      <c r="RWX56" s="560"/>
      <c r="RWY56" s="561"/>
      <c r="RWZ56" s="562"/>
      <c r="RXA56" s="563"/>
      <c r="RXB56" s="564"/>
      <c r="RXC56" s="565"/>
      <c r="RXD56" s="566"/>
      <c r="RXE56" s="560"/>
      <c r="RXF56" s="561"/>
      <c r="RXG56" s="562"/>
      <c r="RXH56" s="563"/>
      <c r="RXI56" s="564"/>
      <c r="RXJ56" s="565"/>
      <c r="RXK56" s="566"/>
      <c r="RXL56" s="560"/>
      <c r="RXM56" s="561"/>
      <c r="RXN56" s="562"/>
      <c r="RXO56" s="563"/>
      <c r="RXP56" s="564"/>
      <c r="RXQ56" s="565"/>
      <c r="RXR56" s="566"/>
      <c r="RXS56" s="560"/>
      <c r="RXT56" s="561"/>
      <c r="RXU56" s="562"/>
      <c r="RXV56" s="563"/>
      <c r="RXW56" s="564"/>
      <c r="RXX56" s="565"/>
      <c r="RXY56" s="566"/>
      <c r="RXZ56" s="560"/>
      <c r="RYA56" s="561"/>
      <c r="RYB56" s="562"/>
      <c r="RYC56" s="563"/>
      <c r="RYD56" s="564"/>
      <c r="RYE56" s="565"/>
      <c r="RYF56" s="566"/>
      <c r="RYG56" s="560"/>
      <c r="RYH56" s="561"/>
      <c r="RYI56" s="562"/>
      <c r="RYJ56" s="563"/>
      <c r="RYK56" s="564"/>
      <c r="RYL56" s="565"/>
      <c r="RYM56" s="566"/>
      <c r="RYN56" s="560"/>
      <c r="RYO56" s="561"/>
      <c r="RYP56" s="562"/>
      <c r="RYQ56" s="563"/>
      <c r="RYR56" s="564"/>
      <c r="RYS56" s="565"/>
      <c r="RYT56" s="566"/>
      <c r="RYU56" s="560"/>
      <c r="RYV56" s="561"/>
      <c r="RYW56" s="562"/>
      <c r="RYX56" s="563"/>
      <c r="RYY56" s="564"/>
      <c r="RYZ56" s="565"/>
      <c r="RZA56" s="566"/>
      <c r="RZB56" s="560"/>
      <c r="RZC56" s="561"/>
      <c r="RZD56" s="562"/>
      <c r="RZE56" s="563"/>
      <c r="RZF56" s="564"/>
      <c r="RZG56" s="565"/>
      <c r="RZH56" s="566"/>
      <c r="RZI56" s="560"/>
      <c r="RZJ56" s="561"/>
      <c r="RZK56" s="562"/>
      <c r="RZL56" s="563"/>
      <c r="RZM56" s="564"/>
      <c r="RZN56" s="565"/>
      <c r="RZO56" s="566"/>
      <c r="RZP56" s="560"/>
      <c r="RZQ56" s="561"/>
      <c r="RZR56" s="562"/>
      <c r="RZS56" s="563"/>
      <c r="RZT56" s="564"/>
      <c r="RZU56" s="565"/>
      <c r="RZV56" s="566"/>
      <c r="RZW56" s="560"/>
      <c r="RZX56" s="561"/>
      <c r="RZY56" s="562"/>
      <c r="RZZ56" s="563"/>
      <c r="SAA56" s="564"/>
      <c r="SAB56" s="565"/>
      <c r="SAC56" s="566"/>
      <c r="SAD56" s="560"/>
      <c r="SAE56" s="561"/>
      <c r="SAF56" s="562"/>
      <c r="SAG56" s="563"/>
      <c r="SAH56" s="564"/>
      <c r="SAI56" s="565"/>
      <c r="SAJ56" s="566"/>
      <c r="SAK56" s="560"/>
      <c r="SAL56" s="561"/>
      <c r="SAM56" s="562"/>
      <c r="SAN56" s="563"/>
      <c r="SAO56" s="564"/>
      <c r="SAP56" s="565"/>
      <c r="SAQ56" s="566"/>
      <c r="SAR56" s="560"/>
      <c r="SAS56" s="561"/>
      <c r="SAT56" s="562"/>
      <c r="SAU56" s="563"/>
      <c r="SAV56" s="564"/>
      <c r="SAW56" s="565"/>
      <c r="SAX56" s="566"/>
      <c r="SAY56" s="560"/>
      <c r="SAZ56" s="561"/>
      <c r="SBA56" s="562"/>
      <c r="SBB56" s="563"/>
      <c r="SBC56" s="564"/>
      <c r="SBD56" s="565"/>
      <c r="SBE56" s="566"/>
      <c r="SBF56" s="560"/>
      <c r="SBG56" s="561"/>
      <c r="SBH56" s="562"/>
      <c r="SBI56" s="563"/>
      <c r="SBJ56" s="564"/>
      <c r="SBK56" s="565"/>
      <c r="SBL56" s="566"/>
      <c r="SBM56" s="560"/>
      <c r="SBN56" s="561"/>
      <c r="SBO56" s="562"/>
      <c r="SBP56" s="563"/>
      <c r="SBQ56" s="564"/>
      <c r="SBR56" s="565"/>
      <c r="SBS56" s="566"/>
      <c r="SBT56" s="560"/>
      <c r="SBU56" s="561"/>
      <c r="SBV56" s="562"/>
      <c r="SBW56" s="563"/>
      <c r="SBX56" s="564"/>
      <c r="SBY56" s="565"/>
      <c r="SBZ56" s="566"/>
      <c r="SCA56" s="560"/>
      <c r="SCB56" s="561"/>
      <c r="SCC56" s="562"/>
      <c r="SCD56" s="563"/>
      <c r="SCE56" s="564"/>
      <c r="SCF56" s="565"/>
      <c r="SCG56" s="566"/>
      <c r="SCH56" s="560"/>
      <c r="SCI56" s="561"/>
      <c r="SCJ56" s="562"/>
      <c r="SCK56" s="563"/>
      <c r="SCL56" s="564"/>
      <c r="SCM56" s="565"/>
      <c r="SCN56" s="566"/>
      <c r="SCO56" s="560"/>
      <c r="SCP56" s="561"/>
      <c r="SCQ56" s="562"/>
      <c r="SCR56" s="563"/>
      <c r="SCS56" s="564"/>
      <c r="SCT56" s="565"/>
      <c r="SCU56" s="566"/>
      <c r="SCV56" s="560"/>
      <c r="SCW56" s="561"/>
      <c r="SCX56" s="562"/>
      <c r="SCY56" s="563"/>
      <c r="SCZ56" s="564"/>
      <c r="SDA56" s="565"/>
      <c r="SDB56" s="566"/>
      <c r="SDC56" s="560"/>
      <c r="SDD56" s="561"/>
      <c r="SDE56" s="562"/>
      <c r="SDF56" s="563"/>
      <c r="SDG56" s="564"/>
      <c r="SDH56" s="565"/>
      <c r="SDI56" s="566"/>
      <c r="SDJ56" s="560"/>
      <c r="SDK56" s="561"/>
      <c r="SDL56" s="562"/>
      <c r="SDM56" s="563"/>
      <c r="SDN56" s="564"/>
      <c r="SDO56" s="565"/>
      <c r="SDP56" s="566"/>
      <c r="SDQ56" s="560"/>
      <c r="SDR56" s="561"/>
      <c r="SDS56" s="562"/>
      <c r="SDT56" s="563"/>
      <c r="SDU56" s="564"/>
      <c r="SDV56" s="565"/>
      <c r="SDW56" s="566"/>
      <c r="SDX56" s="560"/>
      <c r="SDY56" s="561"/>
      <c r="SDZ56" s="562"/>
      <c r="SEA56" s="563"/>
      <c r="SEB56" s="564"/>
      <c r="SEC56" s="565"/>
      <c r="SED56" s="566"/>
      <c r="SEE56" s="560"/>
      <c r="SEF56" s="561"/>
      <c r="SEG56" s="562"/>
      <c r="SEH56" s="563"/>
      <c r="SEI56" s="564"/>
      <c r="SEJ56" s="565"/>
      <c r="SEK56" s="566"/>
      <c r="SEL56" s="560"/>
      <c r="SEM56" s="561"/>
      <c r="SEN56" s="562"/>
      <c r="SEO56" s="563"/>
      <c r="SEP56" s="564"/>
      <c r="SEQ56" s="565"/>
      <c r="SER56" s="566"/>
      <c r="SES56" s="560"/>
      <c r="SET56" s="561"/>
      <c r="SEU56" s="562"/>
      <c r="SEV56" s="563"/>
      <c r="SEW56" s="564"/>
      <c r="SEX56" s="565"/>
      <c r="SEY56" s="566"/>
      <c r="SEZ56" s="560"/>
      <c r="SFA56" s="561"/>
      <c r="SFB56" s="562"/>
      <c r="SFC56" s="563"/>
      <c r="SFD56" s="564"/>
      <c r="SFE56" s="565"/>
      <c r="SFF56" s="566"/>
      <c r="SFG56" s="560"/>
      <c r="SFH56" s="561"/>
      <c r="SFI56" s="562"/>
      <c r="SFJ56" s="563"/>
      <c r="SFK56" s="564"/>
      <c r="SFL56" s="565"/>
      <c r="SFM56" s="566"/>
      <c r="SFN56" s="560"/>
      <c r="SFO56" s="561"/>
      <c r="SFP56" s="562"/>
      <c r="SFQ56" s="563"/>
      <c r="SFR56" s="564"/>
      <c r="SFS56" s="565"/>
      <c r="SFT56" s="566"/>
      <c r="SFU56" s="560"/>
      <c r="SFV56" s="561"/>
      <c r="SFW56" s="562"/>
      <c r="SFX56" s="563"/>
      <c r="SFY56" s="564"/>
      <c r="SFZ56" s="565"/>
      <c r="SGA56" s="566"/>
      <c r="SGB56" s="560"/>
      <c r="SGC56" s="561"/>
      <c r="SGD56" s="562"/>
      <c r="SGE56" s="563"/>
      <c r="SGF56" s="564"/>
      <c r="SGG56" s="565"/>
      <c r="SGH56" s="566"/>
      <c r="SGI56" s="560"/>
      <c r="SGJ56" s="561"/>
      <c r="SGK56" s="562"/>
      <c r="SGL56" s="563"/>
      <c r="SGM56" s="564"/>
      <c r="SGN56" s="565"/>
      <c r="SGO56" s="566"/>
      <c r="SGP56" s="560"/>
      <c r="SGQ56" s="561"/>
      <c r="SGR56" s="562"/>
      <c r="SGS56" s="563"/>
      <c r="SGT56" s="564"/>
      <c r="SGU56" s="565"/>
      <c r="SGV56" s="566"/>
      <c r="SGW56" s="560"/>
      <c r="SGX56" s="561"/>
      <c r="SGY56" s="562"/>
      <c r="SGZ56" s="563"/>
      <c r="SHA56" s="564"/>
      <c r="SHB56" s="565"/>
      <c r="SHC56" s="566"/>
      <c r="SHD56" s="560"/>
      <c r="SHE56" s="561"/>
      <c r="SHF56" s="562"/>
      <c r="SHG56" s="563"/>
      <c r="SHH56" s="564"/>
      <c r="SHI56" s="565"/>
      <c r="SHJ56" s="566"/>
      <c r="SHK56" s="560"/>
      <c r="SHL56" s="561"/>
      <c r="SHM56" s="562"/>
      <c r="SHN56" s="563"/>
      <c r="SHO56" s="564"/>
      <c r="SHP56" s="565"/>
      <c r="SHQ56" s="566"/>
      <c r="SHR56" s="560"/>
      <c r="SHS56" s="561"/>
      <c r="SHT56" s="562"/>
      <c r="SHU56" s="563"/>
      <c r="SHV56" s="564"/>
      <c r="SHW56" s="565"/>
      <c r="SHX56" s="566"/>
      <c r="SHY56" s="560"/>
      <c r="SHZ56" s="561"/>
      <c r="SIA56" s="562"/>
      <c r="SIB56" s="563"/>
      <c r="SIC56" s="564"/>
      <c r="SID56" s="565"/>
      <c r="SIE56" s="566"/>
      <c r="SIF56" s="560"/>
      <c r="SIG56" s="561"/>
      <c r="SIH56" s="562"/>
      <c r="SII56" s="563"/>
      <c r="SIJ56" s="564"/>
      <c r="SIK56" s="565"/>
      <c r="SIL56" s="566"/>
      <c r="SIM56" s="560"/>
      <c r="SIN56" s="561"/>
      <c r="SIO56" s="562"/>
      <c r="SIP56" s="563"/>
      <c r="SIQ56" s="564"/>
      <c r="SIR56" s="565"/>
      <c r="SIS56" s="566"/>
      <c r="SIT56" s="560"/>
      <c r="SIU56" s="561"/>
      <c r="SIV56" s="562"/>
      <c r="SIW56" s="563"/>
      <c r="SIX56" s="564"/>
      <c r="SIY56" s="565"/>
      <c r="SIZ56" s="566"/>
      <c r="SJA56" s="560"/>
      <c r="SJB56" s="561"/>
      <c r="SJC56" s="562"/>
      <c r="SJD56" s="563"/>
      <c r="SJE56" s="564"/>
      <c r="SJF56" s="565"/>
      <c r="SJG56" s="566"/>
      <c r="SJH56" s="560"/>
      <c r="SJI56" s="561"/>
      <c r="SJJ56" s="562"/>
      <c r="SJK56" s="563"/>
      <c r="SJL56" s="564"/>
      <c r="SJM56" s="565"/>
      <c r="SJN56" s="566"/>
      <c r="SJO56" s="560"/>
      <c r="SJP56" s="561"/>
      <c r="SJQ56" s="562"/>
      <c r="SJR56" s="563"/>
      <c r="SJS56" s="564"/>
      <c r="SJT56" s="565"/>
      <c r="SJU56" s="566"/>
      <c r="SJV56" s="560"/>
      <c r="SJW56" s="561"/>
      <c r="SJX56" s="562"/>
      <c r="SJY56" s="563"/>
      <c r="SJZ56" s="564"/>
      <c r="SKA56" s="565"/>
      <c r="SKB56" s="566"/>
      <c r="SKC56" s="560"/>
      <c r="SKD56" s="561"/>
      <c r="SKE56" s="562"/>
      <c r="SKF56" s="563"/>
      <c r="SKG56" s="564"/>
      <c r="SKH56" s="565"/>
      <c r="SKI56" s="566"/>
      <c r="SKJ56" s="560"/>
      <c r="SKK56" s="561"/>
      <c r="SKL56" s="562"/>
      <c r="SKM56" s="563"/>
      <c r="SKN56" s="564"/>
      <c r="SKO56" s="565"/>
      <c r="SKP56" s="566"/>
      <c r="SKQ56" s="560"/>
      <c r="SKR56" s="561"/>
      <c r="SKS56" s="562"/>
      <c r="SKT56" s="563"/>
      <c r="SKU56" s="564"/>
      <c r="SKV56" s="565"/>
      <c r="SKW56" s="566"/>
      <c r="SKX56" s="560"/>
      <c r="SKY56" s="561"/>
      <c r="SKZ56" s="562"/>
      <c r="SLA56" s="563"/>
      <c r="SLB56" s="564"/>
      <c r="SLC56" s="565"/>
      <c r="SLD56" s="566"/>
      <c r="SLE56" s="560"/>
      <c r="SLF56" s="561"/>
      <c r="SLG56" s="562"/>
      <c r="SLH56" s="563"/>
      <c r="SLI56" s="564"/>
      <c r="SLJ56" s="565"/>
      <c r="SLK56" s="566"/>
      <c r="SLL56" s="560"/>
      <c r="SLM56" s="561"/>
      <c r="SLN56" s="562"/>
      <c r="SLO56" s="563"/>
      <c r="SLP56" s="564"/>
      <c r="SLQ56" s="565"/>
      <c r="SLR56" s="566"/>
      <c r="SLS56" s="560"/>
      <c r="SLT56" s="561"/>
      <c r="SLU56" s="562"/>
      <c r="SLV56" s="563"/>
      <c r="SLW56" s="564"/>
      <c r="SLX56" s="565"/>
      <c r="SLY56" s="566"/>
      <c r="SLZ56" s="560"/>
      <c r="SMA56" s="561"/>
      <c r="SMB56" s="562"/>
      <c r="SMC56" s="563"/>
      <c r="SMD56" s="564"/>
      <c r="SME56" s="565"/>
      <c r="SMF56" s="566"/>
      <c r="SMG56" s="560"/>
      <c r="SMH56" s="561"/>
      <c r="SMI56" s="562"/>
      <c r="SMJ56" s="563"/>
      <c r="SMK56" s="564"/>
      <c r="SML56" s="565"/>
      <c r="SMM56" s="566"/>
      <c r="SMN56" s="560"/>
      <c r="SMO56" s="561"/>
      <c r="SMP56" s="562"/>
      <c r="SMQ56" s="563"/>
      <c r="SMR56" s="564"/>
      <c r="SMS56" s="565"/>
      <c r="SMT56" s="566"/>
      <c r="SMU56" s="560"/>
      <c r="SMV56" s="561"/>
      <c r="SMW56" s="562"/>
      <c r="SMX56" s="563"/>
      <c r="SMY56" s="564"/>
      <c r="SMZ56" s="565"/>
      <c r="SNA56" s="566"/>
      <c r="SNB56" s="560"/>
      <c r="SNC56" s="561"/>
      <c r="SND56" s="562"/>
      <c r="SNE56" s="563"/>
      <c r="SNF56" s="564"/>
      <c r="SNG56" s="565"/>
      <c r="SNH56" s="566"/>
      <c r="SNI56" s="560"/>
      <c r="SNJ56" s="561"/>
      <c r="SNK56" s="562"/>
      <c r="SNL56" s="563"/>
      <c r="SNM56" s="564"/>
      <c r="SNN56" s="565"/>
      <c r="SNO56" s="566"/>
      <c r="SNP56" s="560"/>
      <c r="SNQ56" s="561"/>
      <c r="SNR56" s="562"/>
      <c r="SNS56" s="563"/>
      <c r="SNT56" s="564"/>
      <c r="SNU56" s="565"/>
      <c r="SNV56" s="566"/>
      <c r="SNW56" s="560"/>
      <c r="SNX56" s="561"/>
      <c r="SNY56" s="562"/>
      <c r="SNZ56" s="563"/>
      <c r="SOA56" s="564"/>
      <c r="SOB56" s="565"/>
      <c r="SOC56" s="566"/>
      <c r="SOD56" s="560"/>
      <c r="SOE56" s="561"/>
      <c r="SOF56" s="562"/>
      <c r="SOG56" s="563"/>
      <c r="SOH56" s="564"/>
      <c r="SOI56" s="565"/>
      <c r="SOJ56" s="566"/>
      <c r="SOK56" s="560"/>
      <c r="SOL56" s="561"/>
      <c r="SOM56" s="562"/>
      <c r="SON56" s="563"/>
      <c r="SOO56" s="564"/>
      <c r="SOP56" s="565"/>
      <c r="SOQ56" s="566"/>
      <c r="SOR56" s="560"/>
      <c r="SOS56" s="561"/>
      <c r="SOT56" s="562"/>
      <c r="SOU56" s="563"/>
      <c r="SOV56" s="564"/>
      <c r="SOW56" s="565"/>
      <c r="SOX56" s="566"/>
      <c r="SOY56" s="560"/>
      <c r="SOZ56" s="561"/>
      <c r="SPA56" s="562"/>
      <c r="SPB56" s="563"/>
      <c r="SPC56" s="564"/>
      <c r="SPD56" s="565"/>
      <c r="SPE56" s="566"/>
      <c r="SPF56" s="560"/>
      <c r="SPG56" s="561"/>
      <c r="SPH56" s="562"/>
      <c r="SPI56" s="563"/>
      <c r="SPJ56" s="564"/>
      <c r="SPK56" s="565"/>
      <c r="SPL56" s="566"/>
      <c r="SPM56" s="560"/>
      <c r="SPN56" s="561"/>
      <c r="SPO56" s="562"/>
      <c r="SPP56" s="563"/>
      <c r="SPQ56" s="564"/>
      <c r="SPR56" s="565"/>
      <c r="SPS56" s="566"/>
      <c r="SPT56" s="560"/>
      <c r="SPU56" s="561"/>
      <c r="SPV56" s="562"/>
      <c r="SPW56" s="563"/>
      <c r="SPX56" s="564"/>
      <c r="SPY56" s="565"/>
      <c r="SPZ56" s="566"/>
      <c r="SQA56" s="560"/>
      <c r="SQB56" s="561"/>
      <c r="SQC56" s="562"/>
      <c r="SQD56" s="563"/>
      <c r="SQE56" s="564"/>
      <c r="SQF56" s="565"/>
      <c r="SQG56" s="566"/>
      <c r="SQH56" s="560"/>
      <c r="SQI56" s="561"/>
      <c r="SQJ56" s="562"/>
      <c r="SQK56" s="563"/>
      <c r="SQL56" s="564"/>
      <c r="SQM56" s="565"/>
      <c r="SQN56" s="566"/>
      <c r="SQO56" s="560"/>
      <c r="SQP56" s="561"/>
      <c r="SQQ56" s="562"/>
      <c r="SQR56" s="563"/>
      <c r="SQS56" s="564"/>
      <c r="SQT56" s="565"/>
      <c r="SQU56" s="566"/>
      <c r="SQV56" s="560"/>
      <c r="SQW56" s="561"/>
      <c r="SQX56" s="562"/>
      <c r="SQY56" s="563"/>
      <c r="SQZ56" s="564"/>
      <c r="SRA56" s="565"/>
      <c r="SRB56" s="566"/>
      <c r="SRC56" s="560"/>
      <c r="SRD56" s="561"/>
      <c r="SRE56" s="562"/>
      <c r="SRF56" s="563"/>
      <c r="SRG56" s="564"/>
      <c r="SRH56" s="565"/>
      <c r="SRI56" s="566"/>
      <c r="SRJ56" s="560"/>
      <c r="SRK56" s="561"/>
      <c r="SRL56" s="562"/>
      <c r="SRM56" s="563"/>
      <c r="SRN56" s="564"/>
      <c r="SRO56" s="565"/>
      <c r="SRP56" s="566"/>
      <c r="SRQ56" s="560"/>
      <c r="SRR56" s="561"/>
      <c r="SRS56" s="562"/>
      <c r="SRT56" s="563"/>
      <c r="SRU56" s="564"/>
      <c r="SRV56" s="565"/>
      <c r="SRW56" s="566"/>
      <c r="SRX56" s="560"/>
      <c r="SRY56" s="561"/>
      <c r="SRZ56" s="562"/>
      <c r="SSA56" s="563"/>
      <c r="SSB56" s="564"/>
      <c r="SSC56" s="565"/>
      <c r="SSD56" s="566"/>
      <c r="SSE56" s="560"/>
      <c r="SSF56" s="561"/>
      <c r="SSG56" s="562"/>
      <c r="SSH56" s="563"/>
      <c r="SSI56" s="564"/>
      <c r="SSJ56" s="565"/>
      <c r="SSK56" s="566"/>
      <c r="SSL56" s="560"/>
      <c r="SSM56" s="561"/>
      <c r="SSN56" s="562"/>
      <c r="SSO56" s="563"/>
      <c r="SSP56" s="564"/>
      <c r="SSQ56" s="565"/>
      <c r="SSR56" s="566"/>
      <c r="SSS56" s="560"/>
      <c r="SST56" s="561"/>
      <c r="SSU56" s="562"/>
      <c r="SSV56" s="563"/>
      <c r="SSW56" s="564"/>
      <c r="SSX56" s="565"/>
      <c r="SSY56" s="566"/>
      <c r="SSZ56" s="560"/>
      <c r="STA56" s="561"/>
      <c r="STB56" s="562"/>
      <c r="STC56" s="563"/>
      <c r="STD56" s="564"/>
      <c r="STE56" s="565"/>
      <c r="STF56" s="566"/>
      <c r="STG56" s="560"/>
      <c r="STH56" s="561"/>
      <c r="STI56" s="562"/>
      <c r="STJ56" s="563"/>
      <c r="STK56" s="564"/>
      <c r="STL56" s="565"/>
      <c r="STM56" s="566"/>
      <c r="STN56" s="560"/>
      <c r="STO56" s="561"/>
      <c r="STP56" s="562"/>
      <c r="STQ56" s="563"/>
      <c r="STR56" s="564"/>
      <c r="STS56" s="565"/>
      <c r="STT56" s="566"/>
      <c r="STU56" s="560"/>
      <c r="STV56" s="561"/>
      <c r="STW56" s="562"/>
      <c r="STX56" s="563"/>
      <c r="STY56" s="564"/>
      <c r="STZ56" s="565"/>
      <c r="SUA56" s="566"/>
      <c r="SUB56" s="560"/>
      <c r="SUC56" s="561"/>
      <c r="SUD56" s="562"/>
      <c r="SUE56" s="563"/>
      <c r="SUF56" s="564"/>
      <c r="SUG56" s="565"/>
      <c r="SUH56" s="566"/>
      <c r="SUI56" s="560"/>
      <c r="SUJ56" s="561"/>
      <c r="SUK56" s="562"/>
      <c r="SUL56" s="563"/>
      <c r="SUM56" s="564"/>
      <c r="SUN56" s="565"/>
      <c r="SUO56" s="566"/>
      <c r="SUP56" s="560"/>
      <c r="SUQ56" s="561"/>
      <c r="SUR56" s="562"/>
      <c r="SUS56" s="563"/>
      <c r="SUT56" s="564"/>
      <c r="SUU56" s="565"/>
      <c r="SUV56" s="566"/>
      <c r="SUW56" s="560"/>
      <c r="SUX56" s="561"/>
      <c r="SUY56" s="562"/>
      <c r="SUZ56" s="563"/>
      <c r="SVA56" s="564"/>
      <c r="SVB56" s="565"/>
      <c r="SVC56" s="566"/>
      <c r="SVD56" s="560"/>
      <c r="SVE56" s="561"/>
      <c r="SVF56" s="562"/>
      <c r="SVG56" s="563"/>
      <c r="SVH56" s="564"/>
      <c r="SVI56" s="565"/>
      <c r="SVJ56" s="566"/>
      <c r="SVK56" s="560"/>
      <c r="SVL56" s="561"/>
      <c r="SVM56" s="562"/>
      <c r="SVN56" s="563"/>
      <c r="SVO56" s="564"/>
      <c r="SVP56" s="565"/>
      <c r="SVQ56" s="566"/>
      <c r="SVR56" s="560"/>
      <c r="SVS56" s="561"/>
      <c r="SVT56" s="562"/>
      <c r="SVU56" s="563"/>
      <c r="SVV56" s="564"/>
      <c r="SVW56" s="565"/>
      <c r="SVX56" s="566"/>
      <c r="SVY56" s="560"/>
      <c r="SVZ56" s="561"/>
      <c r="SWA56" s="562"/>
      <c r="SWB56" s="563"/>
      <c r="SWC56" s="564"/>
      <c r="SWD56" s="565"/>
      <c r="SWE56" s="566"/>
      <c r="SWF56" s="560"/>
      <c r="SWG56" s="561"/>
      <c r="SWH56" s="562"/>
      <c r="SWI56" s="563"/>
      <c r="SWJ56" s="564"/>
      <c r="SWK56" s="565"/>
      <c r="SWL56" s="566"/>
      <c r="SWM56" s="560"/>
      <c r="SWN56" s="561"/>
      <c r="SWO56" s="562"/>
      <c r="SWP56" s="563"/>
      <c r="SWQ56" s="564"/>
      <c r="SWR56" s="565"/>
      <c r="SWS56" s="566"/>
      <c r="SWT56" s="560"/>
      <c r="SWU56" s="561"/>
      <c r="SWV56" s="562"/>
      <c r="SWW56" s="563"/>
      <c r="SWX56" s="564"/>
      <c r="SWY56" s="565"/>
      <c r="SWZ56" s="566"/>
      <c r="SXA56" s="560"/>
      <c r="SXB56" s="561"/>
      <c r="SXC56" s="562"/>
      <c r="SXD56" s="563"/>
      <c r="SXE56" s="564"/>
      <c r="SXF56" s="565"/>
      <c r="SXG56" s="566"/>
      <c r="SXH56" s="560"/>
      <c r="SXI56" s="561"/>
      <c r="SXJ56" s="562"/>
      <c r="SXK56" s="563"/>
      <c r="SXL56" s="564"/>
      <c r="SXM56" s="565"/>
      <c r="SXN56" s="566"/>
      <c r="SXO56" s="560"/>
      <c r="SXP56" s="561"/>
      <c r="SXQ56" s="562"/>
      <c r="SXR56" s="563"/>
      <c r="SXS56" s="564"/>
      <c r="SXT56" s="565"/>
      <c r="SXU56" s="566"/>
      <c r="SXV56" s="560"/>
      <c r="SXW56" s="561"/>
      <c r="SXX56" s="562"/>
      <c r="SXY56" s="563"/>
      <c r="SXZ56" s="564"/>
      <c r="SYA56" s="565"/>
      <c r="SYB56" s="566"/>
      <c r="SYC56" s="560"/>
      <c r="SYD56" s="561"/>
      <c r="SYE56" s="562"/>
      <c r="SYF56" s="563"/>
      <c r="SYG56" s="564"/>
      <c r="SYH56" s="565"/>
      <c r="SYI56" s="566"/>
      <c r="SYJ56" s="560"/>
      <c r="SYK56" s="561"/>
      <c r="SYL56" s="562"/>
      <c r="SYM56" s="563"/>
      <c r="SYN56" s="564"/>
      <c r="SYO56" s="565"/>
      <c r="SYP56" s="566"/>
      <c r="SYQ56" s="560"/>
      <c r="SYR56" s="561"/>
      <c r="SYS56" s="562"/>
      <c r="SYT56" s="563"/>
      <c r="SYU56" s="564"/>
      <c r="SYV56" s="565"/>
      <c r="SYW56" s="566"/>
      <c r="SYX56" s="560"/>
      <c r="SYY56" s="561"/>
      <c r="SYZ56" s="562"/>
      <c r="SZA56" s="563"/>
      <c r="SZB56" s="564"/>
      <c r="SZC56" s="565"/>
      <c r="SZD56" s="566"/>
      <c r="SZE56" s="560"/>
      <c r="SZF56" s="561"/>
      <c r="SZG56" s="562"/>
      <c r="SZH56" s="563"/>
      <c r="SZI56" s="564"/>
      <c r="SZJ56" s="565"/>
      <c r="SZK56" s="566"/>
      <c r="SZL56" s="560"/>
      <c r="SZM56" s="561"/>
      <c r="SZN56" s="562"/>
      <c r="SZO56" s="563"/>
      <c r="SZP56" s="564"/>
      <c r="SZQ56" s="565"/>
      <c r="SZR56" s="566"/>
      <c r="SZS56" s="560"/>
      <c r="SZT56" s="561"/>
      <c r="SZU56" s="562"/>
      <c r="SZV56" s="563"/>
      <c r="SZW56" s="564"/>
      <c r="SZX56" s="565"/>
      <c r="SZY56" s="566"/>
      <c r="SZZ56" s="560"/>
      <c r="TAA56" s="561"/>
      <c r="TAB56" s="562"/>
      <c r="TAC56" s="563"/>
      <c r="TAD56" s="564"/>
      <c r="TAE56" s="565"/>
      <c r="TAF56" s="566"/>
      <c r="TAG56" s="560"/>
      <c r="TAH56" s="561"/>
      <c r="TAI56" s="562"/>
      <c r="TAJ56" s="563"/>
      <c r="TAK56" s="564"/>
      <c r="TAL56" s="565"/>
      <c r="TAM56" s="566"/>
      <c r="TAN56" s="560"/>
      <c r="TAO56" s="561"/>
      <c r="TAP56" s="562"/>
      <c r="TAQ56" s="563"/>
      <c r="TAR56" s="564"/>
      <c r="TAS56" s="565"/>
      <c r="TAT56" s="566"/>
      <c r="TAU56" s="560"/>
      <c r="TAV56" s="561"/>
      <c r="TAW56" s="562"/>
      <c r="TAX56" s="563"/>
      <c r="TAY56" s="564"/>
      <c r="TAZ56" s="565"/>
      <c r="TBA56" s="566"/>
      <c r="TBB56" s="560"/>
      <c r="TBC56" s="561"/>
      <c r="TBD56" s="562"/>
      <c r="TBE56" s="563"/>
      <c r="TBF56" s="564"/>
      <c r="TBG56" s="565"/>
      <c r="TBH56" s="566"/>
      <c r="TBI56" s="560"/>
      <c r="TBJ56" s="561"/>
      <c r="TBK56" s="562"/>
      <c r="TBL56" s="563"/>
      <c r="TBM56" s="564"/>
      <c r="TBN56" s="565"/>
      <c r="TBO56" s="566"/>
      <c r="TBP56" s="560"/>
      <c r="TBQ56" s="561"/>
      <c r="TBR56" s="562"/>
      <c r="TBS56" s="563"/>
      <c r="TBT56" s="564"/>
      <c r="TBU56" s="565"/>
      <c r="TBV56" s="566"/>
      <c r="TBW56" s="560"/>
      <c r="TBX56" s="561"/>
      <c r="TBY56" s="562"/>
      <c r="TBZ56" s="563"/>
      <c r="TCA56" s="564"/>
      <c r="TCB56" s="565"/>
      <c r="TCC56" s="566"/>
      <c r="TCD56" s="560"/>
      <c r="TCE56" s="561"/>
      <c r="TCF56" s="562"/>
      <c r="TCG56" s="563"/>
      <c r="TCH56" s="564"/>
      <c r="TCI56" s="565"/>
      <c r="TCJ56" s="566"/>
      <c r="TCK56" s="560"/>
      <c r="TCL56" s="561"/>
      <c r="TCM56" s="562"/>
      <c r="TCN56" s="563"/>
      <c r="TCO56" s="564"/>
      <c r="TCP56" s="565"/>
      <c r="TCQ56" s="566"/>
      <c r="TCR56" s="560"/>
      <c r="TCS56" s="561"/>
      <c r="TCT56" s="562"/>
      <c r="TCU56" s="563"/>
      <c r="TCV56" s="564"/>
      <c r="TCW56" s="565"/>
      <c r="TCX56" s="566"/>
      <c r="TCY56" s="560"/>
      <c r="TCZ56" s="561"/>
      <c r="TDA56" s="562"/>
      <c r="TDB56" s="563"/>
      <c r="TDC56" s="564"/>
      <c r="TDD56" s="565"/>
      <c r="TDE56" s="566"/>
      <c r="TDF56" s="560"/>
      <c r="TDG56" s="561"/>
      <c r="TDH56" s="562"/>
      <c r="TDI56" s="563"/>
      <c r="TDJ56" s="564"/>
      <c r="TDK56" s="565"/>
      <c r="TDL56" s="566"/>
      <c r="TDM56" s="560"/>
      <c r="TDN56" s="561"/>
      <c r="TDO56" s="562"/>
      <c r="TDP56" s="563"/>
      <c r="TDQ56" s="564"/>
      <c r="TDR56" s="565"/>
      <c r="TDS56" s="566"/>
      <c r="TDT56" s="560"/>
      <c r="TDU56" s="561"/>
      <c r="TDV56" s="562"/>
      <c r="TDW56" s="563"/>
      <c r="TDX56" s="564"/>
      <c r="TDY56" s="565"/>
      <c r="TDZ56" s="566"/>
      <c r="TEA56" s="560"/>
      <c r="TEB56" s="561"/>
      <c r="TEC56" s="562"/>
      <c r="TED56" s="563"/>
      <c r="TEE56" s="564"/>
      <c r="TEF56" s="565"/>
      <c r="TEG56" s="566"/>
      <c r="TEH56" s="560"/>
      <c r="TEI56" s="561"/>
      <c r="TEJ56" s="562"/>
      <c r="TEK56" s="563"/>
      <c r="TEL56" s="564"/>
      <c r="TEM56" s="565"/>
      <c r="TEN56" s="566"/>
      <c r="TEO56" s="560"/>
      <c r="TEP56" s="561"/>
      <c r="TEQ56" s="562"/>
      <c r="TER56" s="563"/>
      <c r="TES56" s="564"/>
      <c r="TET56" s="565"/>
      <c r="TEU56" s="566"/>
      <c r="TEV56" s="560"/>
      <c r="TEW56" s="561"/>
      <c r="TEX56" s="562"/>
      <c r="TEY56" s="563"/>
      <c r="TEZ56" s="564"/>
      <c r="TFA56" s="565"/>
      <c r="TFB56" s="566"/>
      <c r="TFC56" s="560"/>
      <c r="TFD56" s="561"/>
      <c r="TFE56" s="562"/>
      <c r="TFF56" s="563"/>
      <c r="TFG56" s="564"/>
      <c r="TFH56" s="565"/>
      <c r="TFI56" s="566"/>
      <c r="TFJ56" s="560"/>
      <c r="TFK56" s="561"/>
      <c r="TFL56" s="562"/>
      <c r="TFM56" s="563"/>
      <c r="TFN56" s="564"/>
      <c r="TFO56" s="565"/>
      <c r="TFP56" s="566"/>
      <c r="TFQ56" s="560"/>
      <c r="TFR56" s="561"/>
      <c r="TFS56" s="562"/>
      <c r="TFT56" s="563"/>
      <c r="TFU56" s="564"/>
      <c r="TFV56" s="565"/>
      <c r="TFW56" s="566"/>
      <c r="TFX56" s="560"/>
      <c r="TFY56" s="561"/>
      <c r="TFZ56" s="562"/>
      <c r="TGA56" s="563"/>
      <c r="TGB56" s="564"/>
      <c r="TGC56" s="565"/>
      <c r="TGD56" s="566"/>
      <c r="TGE56" s="560"/>
      <c r="TGF56" s="561"/>
      <c r="TGG56" s="562"/>
      <c r="TGH56" s="563"/>
      <c r="TGI56" s="564"/>
      <c r="TGJ56" s="565"/>
      <c r="TGK56" s="566"/>
      <c r="TGL56" s="560"/>
      <c r="TGM56" s="561"/>
      <c r="TGN56" s="562"/>
      <c r="TGO56" s="563"/>
      <c r="TGP56" s="564"/>
      <c r="TGQ56" s="565"/>
      <c r="TGR56" s="566"/>
      <c r="TGS56" s="560"/>
      <c r="TGT56" s="561"/>
      <c r="TGU56" s="562"/>
      <c r="TGV56" s="563"/>
      <c r="TGW56" s="564"/>
      <c r="TGX56" s="565"/>
      <c r="TGY56" s="566"/>
      <c r="TGZ56" s="560"/>
      <c r="THA56" s="561"/>
      <c r="THB56" s="562"/>
      <c r="THC56" s="563"/>
      <c r="THD56" s="564"/>
      <c r="THE56" s="565"/>
      <c r="THF56" s="566"/>
      <c r="THG56" s="560"/>
      <c r="THH56" s="561"/>
      <c r="THI56" s="562"/>
      <c r="THJ56" s="563"/>
      <c r="THK56" s="564"/>
      <c r="THL56" s="565"/>
      <c r="THM56" s="566"/>
      <c r="THN56" s="560"/>
      <c r="THO56" s="561"/>
      <c r="THP56" s="562"/>
      <c r="THQ56" s="563"/>
      <c r="THR56" s="564"/>
      <c r="THS56" s="565"/>
      <c r="THT56" s="566"/>
      <c r="THU56" s="560"/>
      <c r="THV56" s="561"/>
      <c r="THW56" s="562"/>
      <c r="THX56" s="563"/>
      <c r="THY56" s="564"/>
      <c r="THZ56" s="565"/>
      <c r="TIA56" s="566"/>
      <c r="TIB56" s="560"/>
      <c r="TIC56" s="561"/>
      <c r="TID56" s="562"/>
      <c r="TIE56" s="563"/>
      <c r="TIF56" s="564"/>
      <c r="TIG56" s="565"/>
      <c r="TIH56" s="566"/>
      <c r="TII56" s="560"/>
      <c r="TIJ56" s="561"/>
      <c r="TIK56" s="562"/>
      <c r="TIL56" s="563"/>
      <c r="TIM56" s="564"/>
      <c r="TIN56" s="565"/>
      <c r="TIO56" s="566"/>
      <c r="TIP56" s="560"/>
      <c r="TIQ56" s="561"/>
      <c r="TIR56" s="562"/>
      <c r="TIS56" s="563"/>
      <c r="TIT56" s="564"/>
      <c r="TIU56" s="565"/>
      <c r="TIV56" s="566"/>
      <c r="TIW56" s="560"/>
      <c r="TIX56" s="561"/>
      <c r="TIY56" s="562"/>
      <c r="TIZ56" s="563"/>
      <c r="TJA56" s="564"/>
      <c r="TJB56" s="565"/>
      <c r="TJC56" s="566"/>
      <c r="TJD56" s="560"/>
      <c r="TJE56" s="561"/>
      <c r="TJF56" s="562"/>
      <c r="TJG56" s="563"/>
      <c r="TJH56" s="564"/>
      <c r="TJI56" s="565"/>
      <c r="TJJ56" s="566"/>
      <c r="TJK56" s="560"/>
      <c r="TJL56" s="561"/>
      <c r="TJM56" s="562"/>
      <c r="TJN56" s="563"/>
      <c r="TJO56" s="564"/>
      <c r="TJP56" s="565"/>
      <c r="TJQ56" s="566"/>
      <c r="TJR56" s="560"/>
      <c r="TJS56" s="561"/>
      <c r="TJT56" s="562"/>
      <c r="TJU56" s="563"/>
      <c r="TJV56" s="564"/>
      <c r="TJW56" s="565"/>
      <c r="TJX56" s="566"/>
      <c r="TJY56" s="560"/>
      <c r="TJZ56" s="561"/>
      <c r="TKA56" s="562"/>
      <c r="TKB56" s="563"/>
      <c r="TKC56" s="564"/>
      <c r="TKD56" s="565"/>
      <c r="TKE56" s="566"/>
      <c r="TKF56" s="560"/>
      <c r="TKG56" s="561"/>
      <c r="TKH56" s="562"/>
      <c r="TKI56" s="563"/>
      <c r="TKJ56" s="564"/>
      <c r="TKK56" s="565"/>
      <c r="TKL56" s="566"/>
      <c r="TKM56" s="560"/>
      <c r="TKN56" s="561"/>
      <c r="TKO56" s="562"/>
      <c r="TKP56" s="563"/>
      <c r="TKQ56" s="564"/>
      <c r="TKR56" s="565"/>
      <c r="TKS56" s="566"/>
      <c r="TKT56" s="560"/>
      <c r="TKU56" s="561"/>
      <c r="TKV56" s="562"/>
      <c r="TKW56" s="563"/>
      <c r="TKX56" s="564"/>
      <c r="TKY56" s="565"/>
      <c r="TKZ56" s="566"/>
      <c r="TLA56" s="560"/>
      <c r="TLB56" s="561"/>
      <c r="TLC56" s="562"/>
      <c r="TLD56" s="563"/>
      <c r="TLE56" s="564"/>
      <c r="TLF56" s="565"/>
      <c r="TLG56" s="566"/>
      <c r="TLH56" s="560"/>
      <c r="TLI56" s="561"/>
      <c r="TLJ56" s="562"/>
      <c r="TLK56" s="563"/>
      <c r="TLL56" s="564"/>
      <c r="TLM56" s="565"/>
      <c r="TLN56" s="566"/>
      <c r="TLO56" s="560"/>
      <c r="TLP56" s="561"/>
      <c r="TLQ56" s="562"/>
      <c r="TLR56" s="563"/>
      <c r="TLS56" s="564"/>
      <c r="TLT56" s="565"/>
      <c r="TLU56" s="566"/>
      <c r="TLV56" s="560"/>
      <c r="TLW56" s="561"/>
      <c r="TLX56" s="562"/>
      <c r="TLY56" s="563"/>
      <c r="TLZ56" s="564"/>
      <c r="TMA56" s="565"/>
      <c r="TMB56" s="566"/>
      <c r="TMC56" s="560"/>
      <c r="TMD56" s="561"/>
      <c r="TME56" s="562"/>
      <c r="TMF56" s="563"/>
      <c r="TMG56" s="564"/>
      <c r="TMH56" s="565"/>
      <c r="TMI56" s="566"/>
      <c r="TMJ56" s="560"/>
      <c r="TMK56" s="561"/>
      <c r="TML56" s="562"/>
      <c r="TMM56" s="563"/>
      <c r="TMN56" s="564"/>
      <c r="TMO56" s="565"/>
      <c r="TMP56" s="566"/>
      <c r="TMQ56" s="560"/>
      <c r="TMR56" s="561"/>
      <c r="TMS56" s="562"/>
      <c r="TMT56" s="563"/>
      <c r="TMU56" s="564"/>
      <c r="TMV56" s="565"/>
      <c r="TMW56" s="566"/>
      <c r="TMX56" s="560"/>
      <c r="TMY56" s="561"/>
      <c r="TMZ56" s="562"/>
      <c r="TNA56" s="563"/>
      <c r="TNB56" s="564"/>
      <c r="TNC56" s="565"/>
      <c r="TND56" s="566"/>
      <c r="TNE56" s="560"/>
      <c r="TNF56" s="561"/>
      <c r="TNG56" s="562"/>
      <c r="TNH56" s="563"/>
      <c r="TNI56" s="564"/>
      <c r="TNJ56" s="565"/>
      <c r="TNK56" s="566"/>
      <c r="TNL56" s="560"/>
      <c r="TNM56" s="561"/>
      <c r="TNN56" s="562"/>
      <c r="TNO56" s="563"/>
      <c r="TNP56" s="564"/>
      <c r="TNQ56" s="565"/>
      <c r="TNR56" s="566"/>
      <c r="TNS56" s="560"/>
      <c r="TNT56" s="561"/>
      <c r="TNU56" s="562"/>
      <c r="TNV56" s="563"/>
      <c r="TNW56" s="564"/>
      <c r="TNX56" s="565"/>
      <c r="TNY56" s="566"/>
      <c r="TNZ56" s="560"/>
      <c r="TOA56" s="561"/>
      <c r="TOB56" s="562"/>
      <c r="TOC56" s="563"/>
      <c r="TOD56" s="564"/>
      <c r="TOE56" s="565"/>
      <c r="TOF56" s="566"/>
      <c r="TOG56" s="560"/>
      <c r="TOH56" s="561"/>
      <c r="TOI56" s="562"/>
      <c r="TOJ56" s="563"/>
      <c r="TOK56" s="564"/>
      <c r="TOL56" s="565"/>
      <c r="TOM56" s="566"/>
      <c r="TON56" s="560"/>
      <c r="TOO56" s="561"/>
      <c r="TOP56" s="562"/>
      <c r="TOQ56" s="563"/>
      <c r="TOR56" s="564"/>
      <c r="TOS56" s="565"/>
      <c r="TOT56" s="566"/>
      <c r="TOU56" s="560"/>
      <c r="TOV56" s="561"/>
      <c r="TOW56" s="562"/>
      <c r="TOX56" s="563"/>
      <c r="TOY56" s="564"/>
      <c r="TOZ56" s="565"/>
      <c r="TPA56" s="566"/>
      <c r="TPB56" s="560"/>
      <c r="TPC56" s="561"/>
      <c r="TPD56" s="562"/>
      <c r="TPE56" s="563"/>
      <c r="TPF56" s="564"/>
      <c r="TPG56" s="565"/>
      <c r="TPH56" s="566"/>
      <c r="TPI56" s="560"/>
      <c r="TPJ56" s="561"/>
      <c r="TPK56" s="562"/>
      <c r="TPL56" s="563"/>
      <c r="TPM56" s="564"/>
      <c r="TPN56" s="565"/>
      <c r="TPO56" s="566"/>
      <c r="TPP56" s="560"/>
      <c r="TPQ56" s="561"/>
      <c r="TPR56" s="562"/>
      <c r="TPS56" s="563"/>
      <c r="TPT56" s="564"/>
      <c r="TPU56" s="565"/>
      <c r="TPV56" s="566"/>
      <c r="TPW56" s="560"/>
      <c r="TPX56" s="561"/>
      <c r="TPY56" s="562"/>
      <c r="TPZ56" s="563"/>
      <c r="TQA56" s="564"/>
      <c r="TQB56" s="565"/>
      <c r="TQC56" s="566"/>
      <c r="TQD56" s="560"/>
      <c r="TQE56" s="561"/>
      <c r="TQF56" s="562"/>
      <c r="TQG56" s="563"/>
      <c r="TQH56" s="564"/>
      <c r="TQI56" s="565"/>
      <c r="TQJ56" s="566"/>
      <c r="TQK56" s="560"/>
      <c r="TQL56" s="561"/>
      <c r="TQM56" s="562"/>
      <c r="TQN56" s="563"/>
      <c r="TQO56" s="564"/>
      <c r="TQP56" s="565"/>
      <c r="TQQ56" s="566"/>
      <c r="TQR56" s="560"/>
      <c r="TQS56" s="561"/>
      <c r="TQT56" s="562"/>
      <c r="TQU56" s="563"/>
      <c r="TQV56" s="564"/>
      <c r="TQW56" s="565"/>
      <c r="TQX56" s="566"/>
      <c r="TQY56" s="560"/>
      <c r="TQZ56" s="561"/>
      <c r="TRA56" s="562"/>
      <c r="TRB56" s="563"/>
      <c r="TRC56" s="564"/>
      <c r="TRD56" s="565"/>
      <c r="TRE56" s="566"/>
      <c r="TRF56" s="560"/>
      <c r="TRG56" s="561"/>
      <c r="TRH56" s="562"/>
      <c r="TRI56" s="563"/>
      <c r="TRJ56" s="564"/>
      <c r="TRK56" s="565"/>
      <c r="TRL56" s="566"/>
      <c r="TRM56" s="560"/>
      <c r="TRN56" s="561"/>
      <c r="TRO56" s="562"/>
      <c r="TRP56" s="563"/>
      <c r="TRQ56" s="564"/>
      <c r="TRR56" s="565"/>
      <c r="TRS56" s="566"/>
      <c r="TRT56" s="560"/>
      <c r="TRU56" s="561"/>
      <c r="TRV56" s="562"/>
      <c r="TRW56" s="563"/>
      <c r="TRX56" s="564"/>
      <c r="TRY56" s="565"/>
      <c r="TRZ56" s="566"/>
      <c r="TSA56" s="560"/>
      <c r="TSB56" s="561"/>
      <c r="TSC56" s="562"/>
      <c r="TSD56" s="563"/>
      <c r="TSE56" s="564"/>
      <c r="TSF56" s="565"/>
      <c r="TSG56" s="566"/>
      <c r="TSH56" s="560"/>
      <c r="TSI56" s="561"/>
      <c r="TSJ56" s="562"/>
      <c r="TSK56" s="563"/>
      <c r="TSL56" s="564"/>
      <c r="TSM56" s="565"/>
      <c r="TSN56" s="566"/>
      <c r="TSO56" s="560"/>
      <c r="TSP56" s="561"/>
      <c r="TSQ56" s="562"/>
      <c r="TSR56" s="563"/>
      <c r="TSS56" s="564"/>
      <c r="TST56" s="565"/>
      <c r="TSU56" s="566"/>
      <c r="TSV56" s="560"/>
      <c r="TSW56" s="561"/>
      <c r="TSX56" s="562"/>
      <c r="TSY56" s="563"/>
      <c r="TSZ56" s="564"/>
      <c r="TTA56" s="565"/>
      <c r="TTB56" s="566"/>
      <c r="TTC56" s="560"/>
      <c r="TTD56" s="561"/>
      <c r="TTE56" s="562"/>
      <c r="TTF56" s="563"/>
      <c r="TTG56" s="564"/>
      <c r="TTH56" s="565"/>
      <c r="TTI56" s="566"/>
      <c r="TTJ56" s="560"/>
      <c r="TTK56" s="561"/>
      <c r="TTL56" s="562"/>
      <c r="TTM56" s="563"/>
      <c r="TTN56" s="564"/>
      <c r="TTO56" s="565"/>
      <c r="TTP56" s="566"/>
      <c r="TTQ56" s="560"/>
      <c r="TTR56" s="561"/>
      <c r="TTS56" s="562"/>
      <c r="TTT56" s="563"/>
      <c r="TTU56" s="564"/>
      <c r="TTV56" s="565"/>
      <c r="TTW56" s="566"/>
      <c r="TTX56" s="560"/>
      <c r="TTY56" s="561"/>
      <c r="TTZ56" s="562"/>
      <c r="TUA56" s="563"/>
      <c r="TUB56" s="564"/>
      <c r="TUC56" s="565"/>
      <c r="TUD56" s="566"/>
      <c r="TUE56" s="560"/>
      <c r="TUF56" s="561"/>
      <c r="TUG56" s="562"/>
      <c r="TUH56" s="563"/>
      <c r="TUI56" s="564"/>
      <c r="TUJ56" s="565"/>
      <c r="TUK56" s="566"/>
      <c r="TUL56" s="560"/>
      <c r="TUM56" s="561"/>
      <c r="TUN56" s="562"/>
      <c r="TUO56" s="563"/>
      <c r="TUP56" s="564"/>
      <c r="TUQ56" s="565"/>
      <c r="TUR56" s="566"/>
      <c r="TUS56" s="560"/>
      <c r="TUT56" s="561"/>
      <c r="TUU56" s="562"/>
      <c r="TUV56" s="563"/>
      <c r="TUW56" s="564"/>
      <c r="TUX56" s="565"/>
      <c r="TUY56" s="566"/>
      <c r="TUZ56" s="560"/>
      <c r="TVA56" s="561"/>
      <c r="TVB56" s="562"/>
      <c r="TVC56" s="563"/>
      <c r="TVD56" s="564"/>
      <c r="TVE56" s="565"/>
      <c r="TVF56" s="566"/>
      <c r="TVG56" s="560"/>
      <c r="TVH56" s="561"/>
      <c r="TVI56" s="562"/>
      <c r="TVJ56" s="563"/>
      <c r="TVK56" s="564"/>
      <c r="TVL56" s="565"/>
      <c r="TVM56" s="566"/>
      <c r="TVN56" s="560"/>
      <c r="TVO56" s="561"/>
      <c r="TVP56" s="562"/>
      <c r="TVQ56" s="563"/>
      <c r="TVR56" s="564"/>
      <c r="TVS56" s="565"/>
      <c r="TVT56" s="566"/>
      <c r="TVU56" s="560"/>
      <c r="TVV56" s="561"/>
      <c r="TVW56" s="562"/>
      <c r="TVX56" s="563"/>
      <c r="TVY56" s="564"/>
      <c r="TVZ56" s="565"/>
      <c r="TWA56" s="566"/>
      <c r="TWB56" s="560"/>
      <c r="TWC56" s="561"/>
      <c r="TWD56" s="562"/>
      <c r="TWE56" s="563"/>
      <c r="TWF56" s="564"/>
      <c r="TWG56" s="565"/>
      <c r="TWH56" s="566"/>
      <c r="TWI56" s="560"/>
      <c r="TWJ56" s="561"/>
      <c r="TWK56" s="562"/>
      <c r="TWL56" s="563"/>
      <c r="TWM56" s="564"/>
      <c r="TWN56" s="565"/>
      <c r="TWO56" s="566"/>
      <c r="TWP56" s="560"/>
      <c r="TWQ56" s="561"/>
      <c r="TWR56" s="562"/>
      <c r="TWS56" s="563"/>
      <c r="TWT56" s="564"/>
      <c r="TWU56" s="565"/>
      <c r="TWV56" s="566"/>
      <c r="TWW56" s="560"/>
      <c r="TWX56" s="561"/>
      <c r="TWY56" s="562"/>
      <c r="TWZ56" s="563"/>
      <c r="TXA56" s="564"/>
      <c r="TXB56" s="565"/>
      <c r="TXC56" s="566"/>
      <c r="TXD56" s="560"/>
      <c r="TXE56" s="561"/>
      <c r="TXF56" s="562"/>
      <c r="TXG56" s="563"/>
      <c r="TXH56" s="564"/>
      <c r="TXI56" s="565"/>
      <c r="TXJ56" s="566"/>
      <c r="TXK56" s="560"/>
      <c r="TXL56" s="561"/>
      <c r="TXM56" s="562"/>
      <c r="TXN56" s="563"/>
      <c r="TXO56" s="564"/>
      <c r="TXP56" s="565"/>
      <c r="TXQ56" s="566"/>
      <c r="TXR56" s="560"/>
      <c r="TXS56" s="561"/>
      <c r="TXT56" s="562"/>
      <c r="TXU56" s="563"/>
      <c r="TXV56" s="564"/>
      <c r="TXW56" s="565"/>
      <c r="TXX56" s="566"/>
      <c r="TXY56" s="560"/>
      <c r="TXZ56" s="561"/>
      <c r="TYA56" s="562"/>
      <c r="TYB56" s="563"/>
      <c r="TYC56" s="564"/>
      <c r="TYD56" s="565"/>
      <c r="TYE56" s="566"/>
      <c r="TYF56" s="560"/>
      <c r="TYG56" s="561"/>
      <c r="TYH56" s="562"/>
      <c r="TYI56" s="563"/>
      <c r="TYJ56" s="564"/>
      <c r="TYK56" s="565"/>
      <c r="TYL56" s="566"/>
      <c r="TYM56" s="560"/>
      <c r="TYN56" s="561"/>
      <c r="TYO56" s="562"/>
      <c r="TYP56" s="563"/>
      <c r="TYQ56" s="564"/>
      <c r="TYR56" s="565"/>
      <c r="TYS56" s="566"/>
      <c r="TYT56" s="560"/>
      <c r="TYU56" s="561"/>
      <c r="TYV56" s="562"/>
      <c r="TYW56" s="563"/>
      <c r="TYX56" s="564"/>
      <c r="TYY56" s="565"/>
      <c r="TYZ56" s="566"/>
      <c r="TZA56" s="560"/>
      <c r="TZB56" s="561"/>
      <c r="TZC56" s="562"/>
      <c r="TZD56" s="563"/>
      <c r="TZE56" s="564"/>
      <c r="TZF56" s="565"/>
      <c r="TZG56" s="566"/>
      <c r="TZH56" s="560"/>
      <c r="TZI56" s="561"/>
      <c r="TZJ56" s="562"/>
      <c r="TZK56" s="563"/>
      <c r="TZL56" s="564"/>
      <c r="TZM56" s="565"/>
      <c r="TZN56" s="566"/>
      <c r="TZO56" s="560"/>
      <c r="TZP56" s="561"/>
      <c r="TZQ56" s="562"/>
      <c r="TZR56" s="563"/>
      <c r="TZS56" s="564"/>
      <c r="TZT56" s="565"/>
      <c r="TZU56" s="566"/>
      <c r="TZV56" s="560"/>
      <c r="TZW56" s="561"/>
      <c r="TZX56" s="562"/>
      <c r="TZY56" s="563"/>
      <c r="TZZ56" s="564"/>
      <c r="UAA56" s="565"/>
      <c r="UAB56" s="566"/>
      <c r="UAC56" s="560"/>
      <c r="UAD56" s="561"/>
      <c r="UAE56" s="562"/>
      <c r="UAF56" s="563"/>
      <c r="UAG56" s="564"/>
      <c r="UAH56" s="565"/>
      <c r="UAI56" s="566"/>
      <c r="UAJ56" s="560"/>
      <c r="UAK56" s="561"/>
      <c r="UAL56" s="562"/>
      <c r="UAM56" s="563"/>
      <c r="UAN56" s="564"/>
      <c r="UAO56" s="565"/>
      <c r="UAP56" s="566"/>
      <c r="UAQ56" s="560"/>
      <c r="UAR56" s="561"/>
      <c r="UAS56" s="562"/>
      <c r="UAT56" s="563"/>
      <c r="UAU56" s="564"/>
      <c r="UAV56" s="565"/>
      <c r="UAW56" s="566"/>
      <c r="UAX56" s="560"/>
      <c r="UAY56" s="561"/>
      <c r="UAZ56" s="562"/>
      <c r="UBA56" s="563"/>
      <c r="UBB56" s="564"/>
      <c r="UBC56" s="565"/>
      <c r="UBD56" s="566"/>
      <c r="UBE56" s="560"/>
      <c r="UBF56" s="561"/>
      <c r="UBG56" s="562"/>
      <c r="UBH56" s="563"/>
      <c r="UBI56" s="564"/>
      <c r="UBJ56" s="565"/>
      <c r="UBK56" s="566"/>
      <c r="UBL56" s="560"/>
      <c r="UBM56" s="561"/>
      <c r="UBN56" s="562"/>
      <c r="UBO56" s="563"/>
      <c r="UBP56" s="564"/>
      <c r="UBQ56" s="565"/>
      <c r="UBR56" s="566"/>
      <c r="UBS56" s="560"/>
      <c r="UBT56" s="561"/>
      <c r="UBU56" s="562"/>
      <c r="UBV56" s="563"/>
      <c r="UBW56" s="564"/>
      <c r="UBX56" s="565"/>
      <c r="UBY56" s="566"/>
      <c r="UBZ56" s="560"/>
      <c r="UCA56" s="561"/>
      <c r="UCB56" s="562"/>
      <c r="UCC56" s="563"/>
      <c r="UCD56" s="564"/>
      <c r="UCE56" s="565"/>
      <c r="UCF56" s="566"/>
      <c r="UCG56" s="560"/>
      <c r="UCH56" s="561"/>
      <c r="UCI56" s="562"/>
      <c r="UCJ56" s="563"/>
      <c r="UCK56" s="564"/>
      <c r="UCL56" s="565"/>
      <c r="UCM56" s="566"/>
      <c r="UCN56" s="560"/>
      <c r="UCO56" s="561"/>
      <c r="UCP56" s="562"/>
      <c r="UCQ56" s="563"/>
      <c r="UCR56" s="564"/>
      <c r="UCS56" s="565"/>
      <c r="UCT56" s="566"/>
      <c r="UCU56" s="560"/>
      <c r="UCV56" s="561"/>
      <c r="UCW56" s="562"/>
      <c r="UCX56" s="563"/>
      <c r="UCY56" s="564"/>
      <c r="UCZ56" s="565"/>
      <c r="UDA56" s="566"/>
      <c r="UDB56" s="560"/>
      <c r="UDC56" s="561"/>
      <c r="UDD56" s="562"/>
      <c r="UDE56" s="563"/>
      <c r="UDF56" s="564"/>
      <c r="UDG56" s="565"/>
      <c r="UDH56" s="566"/>
      <c r="UDI56" s="560"/>
      <c r="UDJ56" s="561"/>
      <c r="UDK56" s="562"/>
      <c r="UDL56" s="563"/>
      <c r="UDM56" s="564"/>
      <c r="UDN56" s="565"/>
      <c r="UDO56" s="566"/>
      <c r="UDP56" s="560"/>
      <c r="UDQ56" s="561"/>
      <c r="UDR56" s="562"/>
      <c r="UDS56" s="563"/>
      <c r="UDT56" s="564"/>
      <c r="UDU56" s="565"/>
      <c r="UDV56" s="566"/>
      <c r="UDW56" s="560"/>
      <c r="UDX56" s="561"/>
      <c r="UDY56" s="562"/>
      <c r="UDZ56" s="563"/>
      <c r="UEA56" s="564"/>
      <c r="UEB56" s="565"/>
      <c r="UEC56" s="566"/>
      <c r="UED56" s="560"/>
      <c r="UEE56" s="561"/>
      <c r="UEF56" s="562"/>
      <c r="UEG56" s="563"/>
      <c r="UEH56" s="564"/>
      <c r="UEI56" s="565"/>
      <c r="UEJ56" s="566"/>
      <c r="UEK56" s="560"/>
      <c r="UEL56" s="561"/>
      <c r="UEM56" s="562"/>
      <c r="UEN56" s="563"/>
      <c r="UEO56" s="564"/>
      <c r="UEP56" s="565"/>
      <c r="UEQ56" s="566"/>
      <c r="UER56" s="560"/>
      <c r="UES56" s="561"/>
      <c r="UET56" s="562"/>
      <c r="UEU56" s="563"/>
      <c r="UEV56" s="564"/>
      <c r="UEW56" s="565"/>
      <c r="UEX56" s="566"/>
      <c r="UEY56" s="560"/>
      <c r="UEZ56" s="561"/>
      <c r="UFA56" s="562"/>
      <c r="UFB56" s="563"/>
      <c r="UFC56" s="564"/>
      <c r="UFD56" s="565"/>
      <c r="UFE56" s="566"/>
      <c r="UFF56" s="560"/>
      <c r="UFG56" s="561"/>
      <c r="UFH56" s="562"/>
      <c r="UFI56" s="563"/>
      <c r="UFJ56" s="564"/>
      <c r="UFK56" s="565"/>
      <c r="UFL56" s="566"/>
      <c r="UFM56" s="560"/>
      <c r="UFN56" s="561"/>
      <c r="UFO56" s="562"/>
      <c r="UFP56" s="563"/>
      <c r="UFQ56" s="564"/>
      <c r="UFR56" s="565"/>
      <c r="UFS56" s="566"/>
      <c r="UFT56" s="560"/>
      <c r="UFU56" s="561"/>
      <c r="UFV56" s="562"/>
      <c r="UFW56" s="563"/>
      <c r="UFX56" s="564"/>
      <c r="UFY56" s="565"/>
      <c r="UFZ56" s="566"/>
      <c r="UGA56" s="560"/>
      <c r="UGB56" s="561"/>
      <c r="UGC56" s="562"/>
      <c r="UGD56" s="563"/>
      <c r="UGE56" s="564"/>
      <c r="UGF56" s="565"/>
      <c r="UGG56" s="566"/>
      <c r="UGH56" s="560"/>
      <c r="UGI56" s="561"/>
      <c r="UGJ56" s="562"/>
      <c r="UGK56" s="563"/>
      <c r="UGL56" s="564"/>
      <c r="UGM56" s="565"/>
      <c r="UGN56" s="566"/>
      <c r="UGO56" s="560"/>
      <c r="UGP56" s="561"/>
      <c r="UGQ56" s="562"/>
      <c r="UGR56" s="563"/>
      <c r="UGS56" s="564"/>
      <c r="UGT56" s="565"/>
      <c r="UGU56" s="566"/>
      <c r="UGV56" s="560"/>
      <c r="UGW56" s="561"/>
      <c r="UGX56" s="562"/>
      <c r="UGY56" s="563"/>
      <c r="UGZ56" s="564"/>
      <c r="UHA56" s="565"/>
      <c r="UHB56" s="566"/>
      <c r="UHC56" s="560"/>
      <c r="UHD56" s="561"/>
      <c r="UHE56" s="562"/>
      <c r="UHF56" s="563"/>
      <c r="UHG56" s="564"/>
      <c r="UHH56" s="565"/>
      <c r="UHI56" s="566"/>
      <c r="UHJ56" s="560"/>
      <c r="UHK56" s="561"/>
      <c r="UHL56" s="562"/>
      <c r="UHM56" s="563"/>
      <c r="UHN56" s="564"/>
      <c r="UHO56" s="565"/>
      <c r="UHP56" s="566"/>
      <c r="UHQ56" s="560"/>
      <c r="UHR56" s="561"/>
      <c r="UHS56" s="562"/>
      <c r="UHT56" s="563"/>
      <c r="UHU56" s="564"/>
      <c r="UHV56" s="565"/>
      <c r="UHW56" s="566"/>
      <c r="UHX56" s="560"/>
      <c r="UHY56" s="561"/>
      <c r="UHZ56" s="562"/>
      <c r="UIA56" s="563"/>
      <c r="UIB56" s="564"/>
      <c r="UIC56" s="565"/>
      <c r="UID56" s="566"/>
      <c r="UIE56" s="560"/>
      <c r="UIF56" s="561"/>
      <c r="UIG56" s="562"/>
      <c r="UIH56" s="563"/>
      <c r="UII56" s="564"/>
      <c r="UIJ56" s="565"/>
      <c r="UIK56" s="566"/>
      <c r="UIL56" s="560"/>
      <c r="UIM56" s="561"/>
      <c r="UIN56" s="562"/>
      <c r="UIO56" s="563"/>
      <c r="UIP56" s="564"/>
      <c r="UIQ56" s="565"/>
      <c r="UIR56" s="566"/>
      <c r="UIS56" s="560"/>
      <c r="UIT56" s="561"/>
      <c r="UIU56" s="562"/>
      <c r="UIV56" s="563"/>
      <c r="UIW56" s="564"/>
      <c r="UIX56" s="565"/>
      <c r="UIY56" s="566"/>
      <c r="UIZ56" s="560"/>
      <c r="UJA56" s="561"/>
      <c r="UJB56" s="562"/>
      <c r="UJC56" s="563"/>
      <c r="UJD56" s="564"/>
      <c r="UJE56" s="565"/>
      <c r="UJF56" s="566"/>
      <c r="UJG56" s="560"/>
      <c r="UJH56" s="561"/>
      <c r="UJI56" s="562"/>
      <c r="UJJ56" s="563"/>
      <c r="UJK56" s="564"/>
      <c r="UJL56" s="565"/>
      <c r="UJM56" s="566"/>
      <c r="UJN56" s="560"/>
      <c r="UJO56" s="561"/>
      <c r="UJP56" s="562"/>
      <c r="UJQ56" s="563"/>
      <c r="UJR56" s="564"/>
      <c r="UJS56" s="565"/>
      <c r="UJT56" s="566"/>
      <c r="UJU56" s="560"/>
      <c r="UJV56" s="561"/>
      <c r="UJW56" s="562"/>
      <c r="UJX56" s="563"/>
      <c r="UJY56" s="564"/>
      <c r="UJZ56" s="565"/>
      <c r="UKA56" s="566"/>
      <c r="UKB56" s="560"/>
      <c r="UKC56" s="561"/>
      <c r="UKD56" s="562"/>
      <c r="UKE56" s="563"/>
      <c r="UKF56" s="564"/>
      <c r="UKG56" s="565"/>
      <c r="UKH56" s="566"/>
      <c r="UKI56" s="560"/>
      <c r="UKJ56" s="561"/>
      <c r="UKK56" s="562"/>
      <c r="UKL56" s="563"/>
      <c r="UKM56" s="564"/>
      <c r="UKN56" s="565"/>
      <c r="UKO56" s="566"/>
      <c r="UKP56" s="560"/>
      <c r="UKQ56" s="561"/>
      <c r="UKR56" s="562"/>
      <c r="UKS56" s="563"/>
      <c r="UKT56" s="564"/>
      <c r="UKU56" s="565"/>
      <c r="UKV56" s="566"/>
      <c r="UKW56" s="560"/>
      <c r="UKX56" s="561"/>
      <c r="UKY56" s="562"/>
      <c r="UKZ56" s="563"/>
      <c r="ULA56" s="564"/>
      <c r="ULB56" s="565"/>
      <c r="ULC56" s="566"/>
      <c r="ULD56" s="560"/>
      <c r="ULE56" s="561"/>
      <c r="ULF56" s="562"/>
      <c r="ULG56" s="563"/>
      <c r="ULH56" s="564"/>
      <c r="ULI56" s="565"/>
      <c r="ULJ56" s="566"/>
      <c r="ULK56" s="560"/>
      <c r="ULL56" s="561"/>
      <c r="ULM56" s="562"/>
      <c r="ULN56" s="563"/>
      <c r="ULO56" s="564"/>
      <c r="ULP56" s="565"/>
      <c r="ULQ56" s="566"/>
      <c r="ULR56" s="560"/>
      <c r="ULS56" s="561"/>
      <c r="ULT56" s="562"/>
      <c r="ULU56" s="563"/>
      <c r="ULV56" s="564"/>
      <c r="ULW56" s="565"/>
      <c r="ULX56" s="566"/>
      <c r="ULY56" s="560"/>
      <c r="ULZ56" s="561"/>
      <c r="UMA56" s="562"/>
      <c r="UMB56" s="563"/>
      <c r="UMC56" s="564"/>
      <c r="UMD56" s="565"/>
      <c r="UME56" s="566"/>
      <c r="UMF56" s="560"/>
      <c r="UMG56" s="561"/>
      <c r="UMH56" s="562"/>
      <c r="UMI56" s="563"/>
      <c r="UMJ56" s="564"/>
      <c r="UMK56" s="565"/>
      <c r="UML56" s="566"/>
      <c r="UMM56" s="560"/>
      <c r="UMN56" s="561"/>
      <c r="UMO56" s="562"/>
      <c r="UMP56" s="563"/>
      <c r="UMQ56" s="564"/>
      <c r="UMR56" s="565"/>
      <c r="UMS56" s="566"/>
      <c r="UMT56" s="560"/>
      <c r="UMU56" s="561"/>
      <c r="UMV56" s="562"/>
      <c r="UMW56" s="563"/>
      <c r="UMX56" s="564"/>
      <c r="UMY56" s="565"/>
      <c r="UMZ56" s="566"/>
      <c r="UNA56" s="560"/>
      <c r="UNB56" s="561"/>
      <c r="UNC56" s="562"/>
      <c r="UND56" s="563"/>
      <c r="UNE56" s="564"/>
      <c r="UNF56" s="565"/>
      <c r="UNG56" s="566"/>
      <c r="UNH56" s="560"/>
      <c r="UNI56" s="561"/>
      <c r="UNJ56" s="562"/>
      <c r="UNK56" s="563"/>
      <c r="UNL56" s="564"/>
      <c r="UNM56" s="565"/>
      <c r="UNN56" s="566"/>
      <c r="UNO56" s="560"/>
      <c r="UNP56" s="561"/>
      <c r="UNQ56" s="562"/>
      <c r="UNR56" s="563"/>
      <c r="UNS56" s="564"/>
      <c r="UNT56" s="565"/>
      <c r="UNU56" s="566"/>
      <c r="UNV56" s="560"/>
      <c r="UNW56" s="561"/>
      <c r="UNX56" s="562"/>
      <c r="UNY56" s="563"/>
      <c r="UNZ56" s="564"/>
      <c r="UOA56" s="565"/>
      <c r="UOB56" s="566"/>
      <c r="UOC56" s="560"/>
      <c r="UOD56" s="561"/>
      <c r="UOE56" s="562"/>
      <c r="UOF56" s="563"/>
      <c r="UOG56" s="564"/>
      <c r="UOH56" s="565"/>
      <c r="UOI56" s="566"/>
      <c r="UOJ56" s="560"/>
      <c r="UOK56" s="561"/>
      <c r="UOL56" s="562"/>
      <c r="UOM56" s="563"/>
      <c r="UON56" s="564"/>
      <c r="UOO56" s="565"/>
      <c r="UOP56" s="566"/>
      <c r="UOQ56" s="560"/>
      <c r="UOR56" s="561"/>
      <c r="UOS56" s="562"/>
      <c r="UOT56" s="563"/>
      <c r="UOU56" s="564"/>
      <c r="UOV56" s="565"/>
      <c r="UOW56" s="566"/>
      <c r="UOX56" s="560"/>
      <c r="UOY56" s="561"/>
      <c r="UOZ56" s="562"/>
      <c r="UPA56" s="563"/>
      <c r="UPB56" s="564"/>
      <c r="UPC56" s="565"/>
      <c r="UPD56" s="566"/>
      <c r="UPE56" s="560"/>
      <c r="UPF56" s="561"/>
      <c r="UPG56" s="562"/>
      <c r="UPH56" s="563"/>
      <c r="UPI56" s="564"/>
      <c r="UPJ56" s="565"/>
      <c r="UPK56" s="566"/>
      <c r="UPL56" s="560"/>
      <c r="UPM56" s="561"/>
      <c r="UPN56" s="562"/>
      <c r="UPO56" s="563"/>
      <c r="UPP56" s="564"/>
      <c r="UPQ56" s="565"/>
      <c r="UPR56" s="566"/>
      <c r="UPS56" s="560"/>
      <c r="UPT56" s="561"/>
      <c r="UPU56" s="562"/>
      <c r="UPV56" s="563"/>
      <c r="UPW56" s="564"/>
      <c r="UPX56" s="565"/>
      <c r="UPY56" s="566"/>
      <c r="UPZ56" s="560"/>
      <c r="UQA56" s="561"/>
      <c r="UQB56" s="562"/>
      <c r="UQC56" s="563"/>
      <c r="UQD56" s="564"/>
      <c r="UQE56" s="565"/>
      <c r="UQF56" s="566"/>
      <c r="UQG56" s="560"/>
      <c r="UQH56" s="561"/>
      <c r="UQI56" s="562"/>
      <c r="UQJ56" s="563"/>
      <c r="UQK56" s="564"/>
      <c r="UQL56" s="565"/>
      <c r="UQM56" s="566"/>
      <c r="UQN56" s="560"/>
      <c r="UQO56" s="561"/>
      <c r="UQP56" s="562"/>
      <c r="UQQ56" s="563"/>
      <c r="UQR56" s="564"/>
      <c r="UQS56" s="565"/>
      <c r="UQT56" s="566"/>
      <c r="UQU56" s="560"/>
      <c r="UQV56" s="561"/>
      <c r="UQW56" s="562"/>
      <c r="UQX56" s="563"/>
      <c r="UQY56" s="564"/>
      <c r="UQZ56" s="565"/>
      <c r="URA56" s="566"/>
      <c r="URB56" s="560"/>
      <c r="URC56" s="561"/>
      <c r="URD56" s="562"/>
      <c r="URE56" s="563"/>
      <c r="URF56" s="564"/>
      <c r="URG56" s="565"/>
      <c r="URH56" s="566"/>
      <c r="URI56" s="560"/>
      <c r="URJ56" s="561"/>
      <c r="URK56" s="562"/>
      <c r="URL56" s="563"/>
      <c r="URM56" s="564"/>
      <c r="URN56" s="565"/>
      <c r="URO56" s="566"/>
      <c r="URP56" s="560"/>
      <c r="URQ56" s="561"/>
      <c r="URR56" s="562"/>
      <c r="URS56" s="563"/>
      <c r="URT56" s="564"/>
      <c r="URU56" s="565"/>
      <c r="URV56" s="566"/>
      <c r="URW56" s="560"/>
      <c r="URX56" s="561"/>
      <c r="URY56" s="562"/>
      <c r="URZ56" s="563"/>
      <c r="USA56" s="564"/>
      <c r="USB56" s="565"/>
      <c r="USC56" s="566"/>
      <c r="USD56" s="560"/>
      <c r="USE56" s="561"/>
      <c r="USF56" s="562"/>
      <c r="USG56" s="563"/>
      <c r="USH56" s="564"/>
      <c r="USI56" s="565"/>
      <c r="USJ56" s="566"/>
      <c r="USK56" s="560"/>
      <c r="USL56" s="561"/>
      <c r="USM56" s="562"/>
      <c r="USN56" s="563"/>
      <c r="USO56" s="564"/>
      <c r="USP56" s="565"/>
      <c r="USQ56" s="566"/>
      <c r="USR56" s="560"/>
      <c r="USS56" s="561"/>
      <c r="UST56" s="562"/>
      <c r="USU56" s="563"/>
      <c r="USV56" s="564"/>
      <c r="USW56" s="565"/>
      <c r="USX56" s="566"/>
      <c r="USY56" s="560"/>
      <c r="USZ56" s="561"/>
      <c r="UTA56" s="562"/>
      <c r="UTB56" s="563"/>
      <c r="UTC56" s="564"/>
      <c r="UTD56" s="565"/>
      <c r="UTE56" s="566"/>
      <c r="UTF56" s="560"/>
      <c r="UTG56" s="561"/>
      <c r="UTH56" s="562"/>
      <c r="UTI56" s="563"/>
      <c r="UTJ56" s="564"/>
      <c r="UTK56" s="565"/>
      <c r="UTL56" s="566"/>
      <c r="UTM56" s="560"/>
      <c r="UTN56" s="561"/>
      <c r="UTO56" s="562"/>
      <c r="UTP56" s="563"/>
      <c r="UTQ56" s="564"/>
      <c r="UTR56" s="565"/>
      <c r="UTS56" s="566"/>
      <c r="UTT56" s="560"/>
      <c r="UTU56" s="561"/>
      <c r="UTV56" s="562"/>
      <c r="UTW56" s="563"/>
      <c r="UTX56" s="564"/>
      <c r="UTY56" s="565"/>
      <c r="UTZ56" s="566"/>
      <c r="UUA56" s="560"/>
      <c r="UUB56" s="561"/>
      <c r="UUC56" s="562"/>
      <c r="UUD56" s="563"/>
      <c r="UUE56" s="564"/>
      <c r="UUF56" s="565"/>
      <c r="UUG56" s="566"/>
      <c r="UUH56" s="560"/>
      <c r="UUI56" s="561"/>
      <c r="UUJ56" s="562"/>
      <c r="UUK56" s="563"/>
      <c r="UUL56" s="564"/>
      <c r="UUM56" s="565"/>
      <c r="UUN56" s="566"/>
      <c r="UUO56" s="560"/>
      <c r="UUP56" s="561"/>
      <c r="UUQ56" s="562"/>
      <c r="UUR56" s="563"/>
      <c r="UUS56" s="564"/>
      <c r="UUT56" s="565"/>
      <c r="UUU56" s="566"/>
      <c r="UUV56" s="560"/>
      <c r="UUW56" s="561"/>
      <c r="UUX56" s="562"/>
      <c r="UUY56" s="563"/>
      <c r="UUZ56" s="564"/>
      <c r="UVA56" s="565"/>
      <c r="UVB56" s="566"/>
      <c r="UVC56" s="560"/>
      <c r="UVD56" s="561"/>
      <c r="UVE56" s="562"/>
      <c r="UVF56" s="563"/>
      <c r="UVG56" s="564"/>
      <c r="UVH56" s="565"/>
      <c r="UVI56" s="566"/>
      <c r="UVJ56" s="560"/>
      <c r="UVK56" s="561"/>
      <c r="UVL56" s="562"/>
      <c r="UVM56" s="563"/>
      <c r="UVN56" s="564"/>
      <c r="UVO56" s="565"/>
      <c r="UVP56" s="566"/>
      <c r="UVQ56" s="560"/>
      <c r="UVR56" s="561"/>
      <c r="UVS56" s="562"/>
      <c r="UVT56" s="563"/>
      <c r="UVU56" s="564"/>
      <c r="UVV56" s="565"/>
      <c r="UVW56" s="566"/>
      <c r="UVX56" s="560"/>
      <c r="UVY56" s="561"/>
      <c r="UVZ56" s="562"/>
      <c r="UWA56" s="563"/>
      <c r="UWB56" s="564"/>
      <c r="UWC56" s="565"/>
      <c r="UWD56" s="566"/>
      <c r="UWE56" s="560"/>
      <c r="UWF56" s="561"/>
      <c r="UWG56" s="562"/>
      <c r="UWH56" s="563"/>
      <c r="UWI56" s="564"/>
      <c r="UWJ56" s="565"/>
      <c r="UWK56" s="566"/>
      <c r="UWL56" s="560"/>
      <c r="UWM56" s="561"/>
      <c r="UWN56" s="562"/>
      <c r="UWO56" s="563"/>
      <c r="UWP56" s="564"/>
      <c r="UWQ56" s="565"/>
      <c r="UWR56" s="566"/>
      <c r="UWS56" s="560"/>
      <c r="UWT56" s="561"/>
      <c r="UWU56" s="562"/>
      <c r="UWV56" s="563"/>
      <c r="UWW56" s="564"/>
      <c r="UWX56" s="565"/>
      <c r="UWY56" s="566"/>
      <c r="UWZ56" s="560"/>
      <c r="UXA56" s="561"/>
      <c r="UXB56" s="562"/>
      <c r="UXC56" s="563"/>
      <c r="UXD56" s="564"/>
      <c r="UXE56" s="565"/>
      <c r="UXF56" s="566"/>
      <c r="UXG56" s="560"/>
      <c r="UXH56" s="561"/>
      <c r="UXI56" s="562"/>
      <c r="UXJ56" s="563"/>
      <c r="UXK56" s="564"/>
      <c r="UXL56" s="565"/>
      <c r="UXM56" s="566"/>
      <c r="UXN56" s="560"/>
      <c r="UXO56" s="561"/>
      <c r="UXP56" s="562"/>
      <c r="UXQ56" s="563"/>
      <c r="UXR56" s="564"/>
      <c r="UXS56" s="565"/>
      <c r="UXT56" s="566"/>
      <c r="UXU56" s="560"/>
      <c r="UXV56" s="561"/>
      <c r="UXW56" s="562"/>
      <c r="UXX56" s="563"/>
      <c r="UXY56" s="564"/>
      <c r="UXZ56" s="565"/>
      <c r="UYA56" s="566"/>
      <c r="UYB56" s="560"/>
      <c r="UYC56" s="561"/>
      <c r="UYD56" s="562"/>
      <c r="UYE56" s="563"/>
      <c r="UYF56" s="564"/>
      <c r="UYG56" s="565"/>
      <c r="UYH56" s="566"/>
      <c r="UYI56" s="560"/>
      <c r="UYJ56" s="561"/>
      <c r="UYK56" s="562"/>
      <c r="UYL56" s="563"/>
      <c r="UYM56" s="564"/>
      <c r="UYN56" s="565"/>
      <c r="UYO56" s="566"/>
      <c r="UYP56" s="560"/>
      <c r="UYQ56" s="561"/>
      <c r="UYR56" s="562"/>
      <c r="UYS56" s="563"/>
      <c r="UYT56" s="564"/>
      <c r="UYU56" s="565"/>
      <c r="UYV56" s="566"/>
      <c r="UYW56" s="560"/>
      <c r="UYX56" s="561"/>
      <c r="UYY56" s="562"/>
      <c r="UYZ56" s="563"/>
      <c r="UZA56" s="564"/>
      <c r="UZB56" s="565"/>
      <c r="UZC56" s="566"/>
      <c r="UZD56" s="560"/>
      <c r="UZE56" s="561"/>
      <c r="UZF56" s="562"/>
      <c r="UZG56" s="563"/>
      <c r="UZH56" s="564"/>
      <c r="UZI56" s="565"/>
      <c r="UZJ56" s="566"/>
      <c r="UZK56" s="560"/>
      <c r="UZL56" s="561"/>
      <c r="UZM56" s="562"/>
      <c r="UZN56" s="563"/>
      <c r="UZO56" s="564"/>
      <c r="UZP56" s="565"/>
      <c r="UZQ56" s="566"/>
      <c r="UZR56" s="560"/>
      <c r="UZS56" s="561"/>
      <c r="UZT56" s="562"/>
      <c r="UZU56" s="563"/>
      <c r="UZV56" s="564"/>
      <c r="UZW56" s="565"/>
      <c r="UZX56" s="566"/>
      <c r="UZY56" s="560"/>
      <c r="UZZ56" s="561"/>
      <c r="VAA56" s="562"/>
      <c r="VAB56" s="563"/>
      <c r="VAC56" s="564"/>
      <c r="VAD56" s="565"/>
      <c r="VAE56" s="566"/>
      <c r="VAF56" s="560"/>
      <c r="VAG56" s="561"/>
      <c r="VAH56" s="562"/>
      <c r="VAI56" s="563"/>
      <c r="VAJ56" s="564"/>
      <c r="VAK56" s="565"/>
      <c r="VAL56" s="566"/>
      <c r="VAM56" s="560"/>
      <c r="VAN56" s="561"/>
      <c r="VAO56" s="562"/>
      <c r="VAP56" s="563"/>
      <c r="VAQ56" s="564"/>
      <c r="VAR56" s="565"/>
      <c r="VAS56" s="566"/>
      <c r="VAT56" s="560"/>
      <c r="VAU56" s="561"/>
      <c r="VAV56" s="562"/>
      <c r="VAW56" s="563"/>
      <c r="VAX56" s="564"/>
      <c r="VAY56" s="565"/>
      <c r="VAZ56" s="566"/>
      <c r="VBA56" s="560"/>
      <c r="VBB56" s="561"/>
      <c r="VBC56" s="562"/>
      <c r="VBD56" s="563"/>
      <c r="VBE56" s="564"/>
      <c r="VBF56" s="565"/>
      <c r="VBG56" s="566"/>
      <c r="VBH56" s="560"/>
      <c r="VBI56" s="561"/>
      <c r="VBJ56" s="562"/>
      <c r="VBK56" s="563"/>
      <c r="VBL56" s="564"/>
      <c r="VBM56" s="565"/>
      <c r="VBN56" s="566"/>
      <c r="VBO56" s="560"/>
      <c r="VBP56" s="561"/>
      <c r="VBQ56" s="562"/>
      <c r="VBR56" s="563"/>
      <c r="VBS56" s="564"/>
      <c r="VBT56" s="565"/>
      <c r="VBU56" s="566"/>
      <c r="VBV56" s="560"/>
      <c r="VBW56" s="561"/>
      <c r="VBX56" s="562"/>
      <c r="VBY56" s="563"/>
      <c r="VBZ56" s="564"/>
      <c r="VCA56" s="565"/>
      <c r="VCB56" s="566"/>
      <c r="VCC56" s="560"/>
      <c r="VCD56" s="561"/>
      <c r="VCE56" s="562"/>
      <c r="VCF56" s="563"/>
      <c r="VCG56" s="564"/>
      <c r="VCH56" s="565"/>
      <c r="VCI56" s="566"/>
      <c r="VCJ56" s="560"/>
      <c r="VCK56" s="561"/>
      <c r="VCL56" s="562"/>
      <c r="VCM56" s="563"/>
      <c r="VCN56" s="564"/>
      <c r="VCO56" s="565"/>
      <c r="VCP56" s="566"/>
      <c r="VCQ56" s="560"/>
      <c r="VCR56" s="561"/>
      <c r="VCS56" s="562"/>
      <c r="VCT56" s="563"/>
      <c r="VCU56" s="564"/>
      <c r="VCV56" s="565"/>
      <c r="VCW56" s="566"/>
      <c r="VCX56" s="560"/>
      <c r="VCY56" s="561"/>
      <c r="VCZ56" s="562"/>
      <c r="VDA56" s="563"/>
      <c r="VDB56" s="564"/>
      <c r="VDC56" s="565"/>
      <c r="VDD56" s="566"/>
      <c r="VDE56" s="560"/>
      <c r="VDF56" s="561"/>
      <c r="VDG56" s="562"/>
      <c r="VDH56" s="563"/>
      <c r="VDI56" s="564"/>
      <c r="VDJ56" s="565"/>
      <c r="VDK56" s="566"/>
      <c r="VDL56" s="560"/>
      <c r="VDM56" s="561"/>
      <c r="VDN56" s="562"/>
      <c r="VDO56" s="563"/>
      <c r="VDP56" s="564"/>
      <c r="VDQ56" s="565"/>
      <c r="VDR56" s="566"/>
      <c r="VDS56" s="560"/>
      <c r="VDT56" s="561"/>
      <c r="VDU56" s="562"/>
      <c r="VDV56" s="563"/>
      <c r="VDW56" s="564"/>
      <c r="VDX56" s="565"/>
      <c r="VDY56" s="566"/>
      <c r="VDZ56" s="560"/>
      <c r="VEA56" s="561"/>
      <c r="VEB56" s="562"/>
      <c r="VEC56" s="563"/>
      <c r="VED56" s="564"/>
      <c r="VEE56" s="565"/>
      <c r="VEF56" s="566"/>
      <c r="VEG56" s="560"/>
      <c r="VEH56" s="561"/>
      <c r="VEI56" s="562"/>
      <c r="VEJ56" s="563"/>
      <c r="VEK56" s="564"/>
      <c r="VEL56" s="565"/>
      <c r="VEM56" s="566"/>
      <c r="VEN56" s="560"/>
      <c r="VEO56" s="561"/>
      <c r="VEP56" s="562"/>
      <c r="VEQ56" s="563"/>
      <c r="VER56" s="564"/>
      <c r="VES56" s="565"/>
      <c r="VET56" s="566"/>
      <c r="VEU56" s="560"/>
      <c r="VEV56" s="561"/>
      <c r="VEW56" s="562"/>
      <c r="VEX56" s="563"/>
      <c r="VEY56" s="564"/>
      <c r="VEZ56" s="565"/>
      <c r="VFA56" s="566"/>
      <c r="VFB56" s="560"/>
      <c r="VFC56" s="561"/>
      <c r="VFD56" s="562"/>
      <c r="VFE56" s="563"/>
      <c r="VFF56" s="564"/>
      <c r="VFG56" s="565"/>
      <c r="VFH56" s="566"/>
      <c r="VFI56" s="560"/>
      <c r="VFJ56" s="561"/>
      <c r="VFK56" s="562"/>
      <c r="VFL56" s="563"/>
      <c r="VFM56" s="564"/>
      <c r="VFN56" s="565"/>
      <c r="VFO56" s="566"/>
      <c r="VFP56" s="560"/>
      <c r="VFQ56" s="561"/>
      <c r="VFR56" s="562"/>
      <c r="VFS56" s="563"/>
      <c r="VFT56" s="564"/>
      <c r="VFU56" s="565"/>
      <c r="VFV56" s="566"/>
      <c r="VFW56" s="560"/>
      <c r="VFX56" s="561"/>
      <c r="VFY56" s="562"/>
      <c r="VFZ56" s="563"/>
      <c r="VGA56" s="564"/>
      <c r="VGB56" s="565"/>
      <c r="VGC56" s="566"/>
      <c r="VGD56" s="560"/>
      <c r="VGE56" s="561"/>
      <c r="VGF56" s="562"/>
      <c r="VGG56" s="563"/>
      <c r="VGH56" s="564"/>
      <c r="VGI56" s="565"/>
      <c r="VGJ56" s="566"/>
      <c r="VGK56" s="560"/>
      <c r="VGL56" s="561"/>
      <c r="VGM56" s="562"/>
      <c r="VGN56" s="563"/>
      <c r="VGO56" s="564"/>
      <c r="VGP56" s="565"/>
      <c r="VGQ56" s="566"/>
      <c r="VGR56" s="560"/>
      <c r="VGS56" s="561"/>
      <c r="VGT56" s="562"/>
      <c r="VGU56" s="563"/>
      <c r="VGV56" s="564"/>
      <c r="VGW56" s="565"/>
      <c r="VGX56" s="566"/>
      <c r="VGY56" s="560"/>
      <c r="VGZ56" s="561"/>
      <c r="VHA56" s="562"/>
      <c r="VHB56" s="563"/>
      <c r="VHC56" s="564"/>
      <c r="VHD56" s="565"/>
      <c r="VHE56" s="566"/>
      <c r="VHF56" s="560"/>
      <c r="VHG56" s="561"/>
      <c r="VHH56" s="562"/>
      <c r="VHI56" s="563"/>
      <c r="VHJ56" s="564"/>
      <c r="VHK56" s="565"/>
      <c r="VHL56" s="566"/>
      <c r="VHM56" s="560"/>
      <c r="VHN56" s="561"/>
      <c r="VHO56" s="562"/>
      <c r="VHP56" s="563"/>
      <c r="VHQ56" s="564"/>
      <c r="VHR56" s="565"/>
      <c r="VHS56" s="566"/>
      <c r="VHT56" s="560"/>
      <c r="VHU56" s="561"/>
      <c r="VHV56" s="562"/>
      <c r="VHW56" s="563"/>
      <c r="VHX56" s="564"/>
      <c r="VHY56" s="565"/>
      <c r="VHZ56" s="566"/>
      <c r="VIA56" s="560"/>
      <c r="VIB56" s="561"/>
      <c r="VIC56" s="562"/>
      <c r="VID56" s="563"/>
      <c r="VIE56" s="564"/>
      <c r="VIF56" s="565"/>
      <c r="VIG56" s="566"/>
      <c r="VIH56" s="560"/>
      <c r="VII56" s="561"/>
      <c r="VIJ56" s="562"/>
      <c r="VIK56" s="563"/>
      <c r="VIL56" s="564"/>
      <c r="VIM56" s="565"/>
      <c r="VIN56" s="566"/>
      <c r="VIO56" s="560"/>
      <c r="VIP56" s="561"/>
      <c r="VIQ56" s="562"/>
      <c r="VIR56" s="563"/>
      <c r="VIS56" s="564"/>
      <c r="VIT56" s="565"/>
      <c r="VIU56" s="566"/>
      <c r="VIV56" s="560"/>
      <c r="VIW56" s="561"/>
      <c r="VIX56" s="562"/>
      <c r="VIY56" s="563"/>
      <c r="VIZ56" s="564"/>
      <c r="VJA56" s="565"/>
      <c r="VJB56" s="566"/>
      <c r="VJC56" s="560"/>
      <c r="VJD56" s="561"/>
      <c r="VJE56" s="562"/>
      <c r="VJF56" s="563"/>
      <c r="VJG56" s="564"/>
      <c r="VJH56" s="565"/>
      <c r="VJI56" s="566"/>
      <c r="VJJ56" s="560"/>
      <c r="VJK56" s="561"/>
      <c r="VJL56" s="562"/>
      <c r="VJM56" s="563"/>
      <c r="VJN56" s="564"/>
      <c r="VJO56" s="565"/>
      <c r="VJP56" s="566"/>
      <c r="VJQ56" s="560"/>
      <c r="VJR56" s="561"/>
      <c r="VJS56" s="562"/>
      <c r="VJT56" s="563"/>
      <c r="VJU56" s="564"/>
      <c r="VJV56" s="565"/>
      <c r="VJW56" s="566"/>
      <c r="VJX56" s="560"/>
      <c r="VJY56" s="561"/>
      <c r="VJZ56" s="562"/>
      <c r="VKA56" s="563"/>
      <c r="VKB56" s="564"/>
      <c r="VKC56" s="565"/>
      <c r="VKD56" s="566"/>
      <c r="VKE56" s="560"/>
      <c r="VKF56" s="561"/>
      <c r="VKG56" s="562"/>
      <c r="VKH56" s="563"/>
      <c r="VKI56" s="564"/>
      <c r="VKJ56" s="565"/>
      <c r="VKK56" s="566"/>
      <c r="VKL56" s="560"/>
      <c r="VKM56" s="561"/>
      <c r="VKN56" s="562"/>
      <c r="VKO56" s="563"/>
      <c r="VKP56" s="564"/>
      <c r="VKQ56" s="565"/>
      <c r="VKR56" s="566"/>
      <c r="VKS56" s="560"/>
      <c r="VKT56" s="561"/>
      <c r="VKU56" s="562"/>
      <c r="VKV56" s="563"/>
      <c r="VKW56" s="564"/>
      <c r="VKX56" s="565"/>
      <c r="VKY56" s="566"/>
      <c r="VKZ56" s="560"/>
      <c r="VLA56" s="561"/>
      <c r="VLB56" s="562"/>
      <c r="VLC56" s="563"/>
      <c r="VLD56" s="564"/>
      <c r="VLE56" s="565"/>
      <c r="VLF56" s="566"/>
      <c r="VLG56" s="560"/>
      <c r="VLH56" s="561"/>
      <c r="VLI56" s="562"/>
      <c r="VLJ56" s="563"/>
      <c r="VLK56" s="564"/>
      <c r="VLL56" s="565"/>
      <c r="VLM56" s="566"/>
      <c r="VLN56" s="560"/>
      <c r="VLO56" s="561"/>
      <c r="VLP56" s="562"/>
      <c r="VLQ56" s="563"/>
      <c r="VLR56" s="564"/>
      <c r="VLS56" s="565"/>
      <c r="VLT56" s="566"/>
      <c r="VLU56" s="560"/>
      <c r="VLV56" s="561"/>
      <c r="VLW56" s="562"/>
      <c r="VLX56" s="563"/>
      <c r="VLY56" s="564"/>
      <c r="VLZ56" s="565"/>
      <c r="VMA56" s="566"/>
      <c r="VMB56" s="560"/>
      <c r="VMC56" s="561"/>
      <c r="VMD56" s="562"/>
      <c r="VME56" s="563"/>
      <c r="VMF56" s="564"/>
      <c r="VMG56" s="565"/>
      <c r="VMH56" s="566"/>
      <c r="VMI56" s="560"/>
      <c r="VMJ56" s="561"/>
      <c r="VMK56" s="562"/>
      <c r="VML56" s="563"/>
      <c r="VMM56" s="564"/>
      <c r="VMN56" s="565"/>
      <c r="VMO56" s="566"/>
      <c r="VMP56" s="560"/>
      <c r="VMQ56" s="561"/>
      <c r="VMR56" s="562"/>
      <c r="VMS56" s="563"/>
      <c r="VMT56" s="564"/>
      <c r="VMU56" s="565"/>
      <c r="VMV56" s="566"/>
      <c r="VMW56" s="560"/>
      <c r="VMX56" s="561"/>
      <c r="VMY56" s="562"/>
      <c r="VMZ56" s="563"/>
      <c r="VNA56" s="564"/>
      <c r="VNB56" s="565"/>
      <c r="VNC56" s="566"/>
      <c r="VND56" s="560"/>
      <c r="VNE56" s="561"/>
      <c r="VNF56" s="562"/>
      <c r="VNG56" s="563"/>
      <c r="VNH56" s="564"/>
      <c r="VNI56" s="565"/>
      <c r="VNJ56" s="566"/>
      <c r="VNK56" s="560"/>
      <c r="VNL56" s="561"/>
      <c r="VNM56" s="562"/>
      <c r="VNN56" s="563"/>
      <c r="VNO56" s="564"/>
      <c r="VNP56" s="565"/>
      <c r="VNQ56" s="566"/>
      <c r="VNR56" s="560"/>
      <c r="VNS56" s="561"/>
      <c r="VNT56" s="562"/>
      <c r="VNU56" s="563"/>
      <c r="VNV56" s="564"/>
      <c r="VNW56" s="565"/>
      <c r="VNX56" s="566"/>
      <c r="VNY56" s="560"/>
      <c r="VNZ56" s="561"/>
      <c r="VOA56" s="562"/>
      <c r="VOB56" s="563"/>
      <c r="VOC56" s="564"/>
      <c r="VOD56" s="565"/>
      <c r="VOE56" s="566"/>
      <c r="VOF56" s="560"/>
      <c r="VOG56" s="561"/>
      <c r="VOH56" s="562"/>
      <c r="VOI56" s="563"/>
      <c r="VOJ56" s="564"/>
      <c r="VOK56" s="565"/>
      <c r="VOL56" s="566"/>
      <c r="VOM56" s="560"/>
      <c r="VON56" s="561"/>
      <c r="VOO56" s="562"/>
      <c r="VOP56" s="563"/>
      <c r="VOQ56" s="564"/>
      <c r="VOR56" s="565"/>
      <c r="VOS56" s="566"/>
      <c r="VOT56" s="560"/>
      <c r="VOU56" s="561"/>
      <c r="VOV56" s="562"/>
      <c r="VOW56" s="563"/>
      <c r="VOX56" s="564"/>
      <c r="VOY56" s="565"/>
      <c r="VOZ56" s="566"/>
      <c r="VPA56" s="560"/>
      <c r="VPB56" s="561"/>
      <c r="VPC56" s="562"/>
      <c r="VPD56" s="563"/>
      <c r="VPE56" s="564"/>
      <c r="VPF56" s="565"/>
      <c r="VPG56" s="566"/>
      <c r="VPH56" s="560"/>
      <c r="VPI56" s="561"/>
      <c r="VPJ56" s="562"/>
      <c r="VPK56" s="563"/>
      <c r="VPL56" s="564"/>
      <c r="VPM56" s="565"/>
      <c r="VPN56" s="566"/>
      <c r="VPO56" s="560"/>
      <c r="VPP56" s="561"/>
      <c r="VPQ56" s="562"/>
      <c r="VPR56" s="563"/>
      <c r="VPS56" s="564"/>
      <c r="VPT56" s="565"/>
      <c r="VPU56" s="566"/>
      <c r="VPV56" s="560"/>
      <c r="VPW56" s="561"/>
      <c r="VPX56" s="562"/>
      <c r="VPY56" s="563"/>
      <c r="VPZ56" s="564"/>
      <c r="VQA56" s="565"/>
      <c r="VQB56" s="566"/>
      <c r="VQC56" s="560"/>
      <c r="VQD56" s="561"/>
      <c r="VQE56" s="562"/>
      <c r="VQF56" s="563"/>
      <c r="VQG56" s="564"/>
      <c r="VQH56" s="565"/>
      <c r="VQI56" s="566"/>
      <c r="VQJ56" s="560"/>
      <c r="VQK56" s="561"/>
      <c r="VQL56" s="562"/>
      <c r="VQM56" s="563"/>
      <c r="VQN56" s="564"/>
      <c r="VQO56" s="565"/>
      <c r="VQP56" s="566"/>
      <c r="VQQ56" s="560"/>
      <c r="VQR56" s="561"/>
      <c r="VQS56" s="562"/>
      <c r="VQT56" s="563"/>
      <c r="VQU56" s="564"/>
      <c r="VQV56" s="565"/>
      <c r="VQW56" s="566"/>
      <c r="VQX56" s="560"/>
      <c r="VQY56" s="561"/>
      <c r="VQZ56" s="562"/>
      <c r="VRA56" s="563"/>
      <c r="VRB56" s="564"/>
      <c r="VRC56" s="565"/>
      <c r="VRD56" s="566"/>
      <c r="VRE56" s="560"/>
      <c r="VRF56" s="561"/>
      <c r="VRG56" s="562"/>
      <c r="VRH56" s="563"/>
      <c r="VRI56" s="564"/>
      <c r="VRJ56" s="565"/>
      <c r="VRK56" s="566"/>
      <c r="VRL56" s="560"/>
      <c r="VRM56" s="561"/>
      <c r="VRN56" s="562"/>
      <c r="VRO56" s="563"/>
      <c r="VRP56" s="564"/>
      <c r="VRQ56" s="565"/>
      <c r="VRR56" s="566"/>
      <c r="VRS56" s="560"/>
      <c r="VRT56" s="561"/>
      <c r="VRU56" s="562"/>
      <c r="VRV56" s="563"/>
      <c r="VRW56" s="564"/>
      <c r="VRX56" s="565"/>
      <c r="VRY56" s="566"/>
      <c r="VRZ56" s="560"/>
      <c r="VSA56" s="561"/>
      <c r="VSB56" s="562"/>
      <c r="VSC56" s="563"/>
      <c r="VSD56" s="564"/>
      <c r="VSE56" s="565"/>
      <c r="VSF56" s="566"/>
      <c r="VSG56" s="560"/>
      <c r="VSH56" s="561"/>
      <c r="VSI56" s="562"/>
      <c r="VSJ56" s="563"/>
      <c r="VSK56" s="564"/>
      <c r="VSL56" s="565"/>
      <c r="VSM56" s="566"/>
      <c r="VSN56" s="560"/>
      <c r="VSO56" s="561"/>
      <c r="VSP56" s="562"/>
      <c r="VSQ56" s="563"/>
      <c r="VSR56" s="564"/>
      <c r="VSS56" s="565"/>
      <c r="VST56" s="566"/>
      <c r="VSU56" s="560"/>
      <c r="VSV56" s="561"/>
      <c r="VSW56" s="562"/>
      <c r="VSX56" s="563"/>
      <c r="VSY56" s="564"/>
      <c r="VSZ56" s="565"/>
      <c r="VTA56" s="566"/>
      <c r="VTB56" s="560"/>
      <c r="VTC56" s="561"/>
      <c r="VTD56" s="562"/>
      <c r="VTE56" s="563"/>
      <c r="VTF56" s="564"/>
      <c r="VTG56" s="565"/>
      <c r="VTH56" s="566"/>
      <c r="VTI56" s="560"/>
      <c r="VTJ56" s="561"/>
      <c r="VTK56" s="562"/>
      <c r="VTL56" s="563"/>
      <c r="VTM56" s="564"/>
      <c r="VTN56" s="565"/>
      <c r="VTO56" s="566"/>
      <c r="VTP56" s="560"/>
      <c r="VTQ56" s="561"/>
      <c r="VTR56" s="562"/>
      <c r="VTS56" s="563"/>
      <c r="VTT56" s="564"/>
      <c r="VTU56" s="565"/>
      <c r="VTV56" s="566"/>
      <c r="VTW56" s="560"/>
      <c r="VTX56" s="561"/>
      <c r="VTY56" s="562"/>
      <c r="VTZ56" s="563"/>
      <c r="VUA56" s="564"/>
      <c r="VUB56" s="565"/>
      <c r="VUC56" s="566"/>
      <c r="VUD56" s="560"/>
      <c r="VUE56" s="561"/>
      <c r="VUF56" s="562"/>
      <c r="VUG56" s="563"/>
      <c r="VUH56" s="564"/>
      <c r="VUI56" s="565"/>
      <c r="VUJ56" s="566"/>
      <c r="VUK56" s="560"/>
      <c r="VUL56" s="561"/>
      <c r="VUM56" s="562"/>
      <c r="VUN56" s="563"/>
      <c r="VUO56" s="564"/>
      <c r="VUP56" s="565"/>
      <c r="VUQ56" s="566"/>
      <c r="VUR56" s="560"/>
      <c r="VUS56" s="561"/>
      <c r="VUT56" s="562"/>
      <c r="VUU56" s="563"/>
      <c r="VUV56" s="564"/>
      <c r="VUW56" s="565"/>
      <c r="VUX56" s="566"/>
      <c r="VUY56" s="560"/>
      <c r="VUZ56" s="561"/>
      <c r="VVA56" s="562"/>
      <c r="VVB56" s="563"/>
      <c r="VVC56" s="564"/>
      <c r="VVD56" s="565"/>
      <c r="VVE56" s="566"/>
      <c r="VVF56" s="560"/>
      <c r="VVG56" s="561"/>
      <c r="VVH56" s="562"/>
      <c r="VVI56" s="563"/>
      <c r="VVJ56" s="564"/>
      <c r="VVK56" s="565"/>
      <c r="VVL56" s="566"/>
      <c r="VVM56" s="560"/>
      <c r="VVN56" s="561"/>
      <c r="VVO56" s="562"/>
      <c r="VVP56" s="563"/>
      <c r="VVQ56" s="564"/>
      <c r="VVR56" s="565"/>
      <c r="VVS56" s="566"/>
      <c r="VVT56" s="560"/>
      <c r="VVU56" s="561"/>
      <c r="VVV56" s="562"/>
      <c r="VVW56" s="563"/>
      <c r="VVX56" s="564"/>
      <c r="VVY56" s="565"/>
      <c r="VVZ56" s="566"/>
      <c r="VWA56" s="560"/>
      <c r="VWB56" s="561"/>
      <c r="VWC56" s="562"/>
      <c r="VWD56" s="563"/>
      <c r="VWE56" s="564"/>
      <c r="VWF56" s="565"/>
      <c r="VWG56" s="566"/>
      <c r="VWH56" s="560"/>
      <c r="VWI56" s="561"/>
      <c r="VWJ56" s="562"/>
      <c r="VWK56" s="563"/>
      <c r="VWL56" s="564"/>
      <c r="VWM56" s="565"/>
      <c r="VWN56" s="566"/>
      <c r="VWO56" s="560"/>
      <c r="VWP56" s="561"/>
      <c r="VWQ56" s="562"/>
      <c r="VWR56" s="563"/>
      <c r="VWS56" s="564"/>
      <c r="VWT56" s="565"/>
      <c r="VWU56" s="566"/>
      <c r="VWV56" s="560"/>
      <c r="VWW56" s="561"/>
      <c r="VWX56" s="562"/>
      <c r="VWY56" s="563"/>
      <c r="VWZ56" s="564"/>
      <c r="VXA56" s="565"/>
      <c r="VXB56" s="566"/>
      <c r="VXC56" s="560"/>
      <c r="VXD56" s="561"/>
      <c r="VXE56" s="562"/>
      <c r="VXF56" s="563"/>
      <c r="VXG56" s="564"/>
      <c r="VXH56" s="565"/>
      <c r="VXI56" s="566"/>
      <c r="VXJ56" s="560"/>
      <c r="VXK56" s="561"/>
      <c r="VXL56" s="562"/>
      <c r="VXM56" s="563"/>
      <c r="VXN56" s="564"/>
      <c r="VXO56" s="565"/>
      <c r="VXP56" s="566"/>
      <c r="VXQ56" s="560"/>
      <c r="VXR56" s="561"/>
      <c r="VXS56" s="562"/>
      <c r="VXT56" s="563"/>
      <c r="VXU56" s="564"/>
      <c r="VXV56" s="565"/>
      <c r="VXW56" s="566"/>
      <c r="VXX56" s="560"/>
      <c r="VXY56" s="561"/>
      <c r="VXZ56" s="562"/>
      <c r="VYA56" s="563"/>
      <c r="VYB56" s="564"/>
      <c r="VYC56" s="565"/>
      <c r="VYD56" s="566"/>
      <c r="VYE56" s="560"/>
      <c r="VYF56" s="561"/>
      <c r="VYG56" s="562"/>
      <c r="VYH56" s="563"/>
      <c r="VYI56" s="564"/>
      <c r="VYJ56" s="565"/>
      <c r="VYK56" s="566"/>
      <c r="VYL56" s="560"/>
      <c r="VYM56" s="561"/>
      <c r="VYN56" s="562"/>
      <c r="VYO56" s="563"/>
      <c r="VYP56" s="564"/>
      <c r="VYQ56" s="565"/>
      <c r="VYR56" s="566"/>
      <c r="VYS56" s="560"/>
      <c r="VYT56" s="561"/>
      <c r="VYU56" s="562"/>
      <c r="VYV56" s="563"/>
      <c r="VYW56" s="564"/>
      <c r="VYX56" s="565"/>
      <c r="VYY56" s="566"/>
      <c r="VYZ56" s="560"/>
      <c r="VZA56" s="561"/>
      <c r="VZB56" s="562"/>
      <c r="VZC56" s="563"/>
      <c r="VZD56" s="564"/>
      <c r="VZE56" s="565"/>
      <c r="VZF56" s="566"/>
      <c r="VZG56" s="560"/>
      <c r="VZH56" s="561"/>
      <c r="VZI56" s="562"/>
      <c r="VZJ56" s="563"/>
      <c r="VZK56" s="564"/>
      <c r="VZL56" s="565"/>
      <c r="VZM56" s="566"/>
      <c r="VZN56" s="560"/>
      <c r="VZO56" s="561"/>
      <c r="VZP56" s="562"/>
      <c r="VZQ56" s="563"/>
      <c r="VZR56" s="564"/>
      <c r="VZS56" s="565"/>
      <c r="VZT56" s="566"/>
      <c r="VZU56" s="560"/>
      <c r="VZV56" s="561"/>
      <c r="VZW56" s="562"/>
      <c r="VZX56" s="563"/>
      <c r="VZY56" s="564"/>
      <c r="VZZ56" s="565"/>
      <c r="WAA56" s="566"/>
      <c r="WAB56" s="560"/>
      <c r="WAC56" s="561"/>
      <c r="WAD56" s="562"/>
      <c r="WAE56" s="563"/>
      <c r="WAF56" s="564"/>
      <c r="WAG56" s="565"/>
      <c r="WAH56" s="566"/>
      <c r="WAI56" s="560"/>
      <c r="WAJ56" s="561"/>
      <c r="WAK56" s="562"/>
      <c r="WAL56" s="563"/>
      <c r="WAM56" s="564"/>
      <c r="WAN56" s="565"/>
      <c r="WAO56" s="566"/>
      <c r="WAP56" s="560"/>
      <c r="WAQ56" s="561"/>
      <c r="WAR56" s="562"/>
      <c r="WAS56" s="563"/>
      <c r="WAT56" s="564"/>
      <c r="WAU56" s="565"/>
      <c r="WAV56" s="566"/>
      <c r="WAW56" s="560"/>
      <c r="WAX56" s="561"/>
      <c r="WAY56" s="562"/>
      <c r="WAZ56" s="563"/>
      <c r="WBA56" s="564"/>
      <c r="WBB56" s="565"/>
      <c r="WBC56" s="566"/>
      <c r="WBD56" s="560"/>
      <c r="WBE56" s="561"/>
      <c r="WBF56" s="562"/>
      <c r="WBG56" s="563"/>
      <c r="WBH56" s="564"/>
      <c r="WBI56" s="565"/>
      <c r="WBJ56" s="566"/>
      <c r="WBK56" s="560"/>
      <c r="WBL56" s="561"/>
      <c r="WBM56" s="562"/>
      <c r="WBN56" s="563"/>
      <c r="WBO56" s="564"/>
      <c r="WBP56" s="565"/>
      <c r="WBQ56" s="566"/>
      <c r="WBR56" s="560"/>
      <c r="WBS56" s="561"/>
      <c r="WBT56" s="562"/>
      <c r="WBU56" s="563"/>
      <c r="WBV56" s="564"/>
      <c r="WBW56" s="565"/>
      <c r="WBX56" s="566"/>
      <c r="WBY56" s="560"/>
      <c r="WBZ56" s="561"/>
      <c r="WCA56" s="562"/>
      <c r="WCB56" s="563"/>
      <c r="WCC56" s="564"/>
      <c r="WCD56" s="565"/>
      <c r="WCE56" s="566"/>
      <c r="WCF56" s="560"/>
      <c r="WCG56" s="561"/>
      <c r="WCH56" s="562"/>
      <c r="WCI56" s="563"/>
      <c r="WCJ56" s="564"/>
      <c r="WCK56" s="565"/>
      <c r="WCL56" s="566"/>
      <c r="WCM56" s="560"/>
      <c r="WCN56" s="561"/>
      <c r="WCO56" s="562"/>
      <c r="WCP56" s="563"/>
      <c r="WCQ56" s="564"/>
      <c r="WCR56" s="565"/>
      <c r="WCS56" s="566"/>
      <c r="WCT56" s="560"/>
      <c r="WCU56" s="561"/>
      <c r="WCV56" s="562"/>
      <c r="WCW56" s="563"/>
      <c r="WCX56" s="564"/>
      <c r="WCY56" s="565"/>
      <c r="WCZ56" s="566"/>
      <c r="WDA56" s="560"/>
      <c r="WDB56" s="561"/>
      <c r="WDC56" s="562"/>
      <c r="WDD56" s="563"/>
      <c r="WDE56" s="564"/>
      <c r="WDF56" s="565"/>
      <c r="WDG56" s="566"/>
      <c r="WDH56" s="560"/>
      <c r="WDI56" s="561"/>
      <c r="WDJ56" s="562"/>
      <c r="WDK56" s="563"/>
      <c r="WDL56" s="564"/>
      <c r="WDM56" s="565"/>
      <c r="WDN56" s="566"/>
      <c r="WDO56" s="560"/>
      <c r="WDP56" s="561"/>
      <c r="WDQ56" s="562"/>
      <c r="WDR56" s="563"/>
      <c r="WDS56" s="564"/>
      <c r="WDT56" s="565"/>
      <c r="WDU56" s="566"/>
      <c r="WDV56" s="560"/>
      <c r="WDW56" s="561"/>
      <c r="WDX56" s="562"/>
      <c r="WDY56" s="563"/>
      <c r="WDZ56" s="564"/>
      <c r="WEA56" s="565"/>
      <c r="WEB56" s="566"/>
      <c r="WEC56" s="560"/>
      <c r="WED56" s="561"/>
      <c r="WEE56" s="562"/>
      <c r="WEF56" s="563"/>
      <c r="WEG56" s="564"/>
      <c r="WEH56" s="565"/>
      <c r="WEI56" s="566"/>
      <c r="WEJ56" s="560"/>
      <c r="WEK56" s="561"/>
      <c r="WEL56" s="562"/>
      <c r="WEM56" s="563"/>
      <c r="WEN56" s="564"/>
      <c r="WEO56" s="565"/>
      <c r="WEP56" s="566"/>
      <c r="WEQ56" s="560"/>
      <c r="WER56" s="561"/>
      <c r="WES56" s="562"/>
      <c r="WET56" s="563"/>
      <c r="WEU56" s="564"/>
      <c r="WEV56" s="565"/>
      <c r="WEW56" s="566"/>
      <c r="WEX56" s="560"/>
      <c r="WEY56" s="561"/>
      <c r="WEZ56" s="562"/>
      <c r="WFA56" s="563"/>
      <c r="WFB56" s="564"/>
      <c r="WFC56" s="565"/>
      <c r="WFD56" s="566"/>
      <c r="WFE56" s="560"/>
      <c r="WFF56" s="561"/>
      <c r="WFG56" s="562"/>
      <c r="WFH56" s="563"/>
      <c r="WFI56" s="564"/>
      <c r="WFJ56" s="565"/>
      <c r="WFK56" s="566"/>
      <c r="WFL56" s="560"/>
      <c r="WFM56" s="561"/>
      <c r="WFN56" s="562"/>
      <c r="WFO56" s="563"/>
      <c r="WFP56" s="564"/>
      <c r="WFQ56" s="565"/>
      <c r="WFR56" s="566"/>
      <c r="WFS56" s="560"/>
      <c r="WFT56" s="561"/>
      <c r="WFU56" s="562"/>
      <c r="WFV56" s="563"/>
      <c r="WFW56" s="564"/>
      <c r="WFX56" s="565"/>
      <c r="WFY56" s="566"/>
      <c r="WFZ56" s="560"/>
      <c r="WGA56" s="561"/>
      <c r="WGB56" s="562"/>
      <c r="WGC56" s="563"/>
      <c r="WGD56" s="564"/>
      <c r="WGE56" s="565"/>
      <c r="WGF56" s="566"/>
      <c r="WGG56" s="560"/>
      <c r="WGH56" s="561"/>
      <c r="WGI56" s="562"/>
      <c r="WGJ56" s="563"/>
      <c r="WGK56" s="564"/>
      <c r="WGL56" s="565"/>
      <c r="WGM56" s="566"/>
      <c r="WGN56" s="560"/>
      <c r="WGO56" s="561"/>
      <c r="WGP56" s="562"/>
      <c r="WGQ56" s="563"/>
      <c r="WGR56" s="564"/>
      <c r="WGS56" s="565"/>
      <c r="WGT56" s="566"/>
      <c r="WGU56" s="560"/>
      <c r="WGV56" s="561"/>
      <c r="WGW56" s="562"/>
      <c r="WGX56" s="563"/>
      <c r="WGY56" s="564"/>
      <c r="WGZ56" s="565"/>
      <c r="WHA56" s="566"/>
      <c r="WHB56" s="560"/>
      <c r="WHC56" s="561"/>
      <c r="WHD56" s="562"/>
      <c r="WHE56" s="563"/>
      <c r="WHF56" s="564"/>
      <c r="WHG56" s="565"/>
      <c r="WHH56" s="566"/>
      <c r="WHI56" s="560"/>
      <c r="WHJ56" s="561"/>
      <c r="WHK56" s="562"/>
      <c r="WHL56" s="563"/>
      <c r="WHM56" s="564"/>
      <c r="WHN56" s="565"/>
      <c r="WHO56" s="566"/>
      <c r="WHP56" s="560"/>
      <c r="WHQ56" s="561"/>
      <c r="WHR56" s="562"/>
      <c r="WHS56" s="563"/>
      <c r="WHT56" s="564"/>
      <c r="WHU56" s="565"/>
      <c r="WHV56" s="566"/>
      <c r="WHW56" s="560"/>
      <c r="WHX56" s="561"/>
      <c r="WHY56" s="562"/>
      <c r="WHZ56" s="563"/>
      <c r="WIA56" s="564"/>
      <c r="WIB56" s="565"/>
      <c r="WIC56" s="566"/>
      <c r="WID56" s="560"/>
      <c r="WIE56" s="561"/>
      <c r="WIF56" s="562"/>
      <c r="WIG56" s="563"/>
      <c r="WIH56" s="564"/>
      <c r="WII56" s="565"/>
      <c r="WIJ56" s="566"/>
      <c r="WIK56" s="560"/>
      <c r="WIL56" s="561"/>
      <c r="WIM56" s="562"/>
      <c r="WIN56" s="563"/>
      <c r="WIO56" s="564"/>
      <c r="WIP56" s="565"/>
      <c r="WIQ56" s="566"/>
      <c r="WIR56" s="560"/>
      <c r="WIS56" s="561"/>
      <c r="WIT56" s="562"/>
      <c r="WIU56" s="563"/>
      <c r="WIV56" s="564"/>
      <c r="WIW56" s="565"/>
      <c r="WIX56" s="566"/>
      <c r="WIY56" s="560"/>
      <c r="WIZ56" s="561"/>
      <c r="WJA56" s="562"/>
      <c r="WJB56" s="563"/>
      <c r="WJC56" s="564"/>
      <c r="WJD56" s="565"/>
      <c r="WJE56" s="566"/>
      <c r="WJF56" s="560"/>
      <c r="WJG56" s="561"/>
      <c r="WJH56" s="562"/>
      <c r="WJI56" s="563"/>
      <c r="WJJ56" s="564"/>
      <c r="WJK56" s="565"/>
      <c r="WJL56" s="566"/>
      <c r="WJM56" s="560"/>
      <c r="WJN56" s="561"/>
      <c r="WJO56" s="562"/>
      <c r="WJP56" s="563"/>
      <c r="WJQ56" s="564"/>
      <c r="WJR56" s="565"/>
      <c r="WJS56" s="566"/>
      <c r="WJT56" s="560"/>
      <c r="WJU56" s="561"/>
      <c r="WJV56" s="562"/>
      <c r="WJW56" s="563"/>
      <c r="WJX56" s="564"/>
      <c r="WJY56" s="565"/>
      <c r="WJZ56" s="566"/>
      <c r="WKA56" s="560"/>
      <c r="WKB56" s="561"/>
      <c r="WKC56" s="562"/>
      <c r="WKD56" s="563"/>
      <c r="WKE56" s="564"/>
      <c r="WKF56" s="565"/>
      <c r="WKG56" s="566"/>
      <c r="WKH56" s="560"/>
      <c r="WKI56" s="561"/>
      <c r="WKJ56" s="562"/>
      <c r="WKK56" s="563"/>
      <c r="WKL56" s="564"/>
      <c r="WKM56" s="565"/>
      <c r="WKN56" s="566"/>
      <c r="WKO56" s="560"/>
      <c r="WKP56" s="561"/>
      <c r="WKQ56" s="562"/>
      <c r="WKR56" s="563"/>
      <c r="WKS56" s="564"/>
      <c r="WKT56" s="565"/>
      <c r="WKU56" s="566"/>
      <c r="WKV56" s="560"/>
      <c r="WKW56" s="561"/>
      <c r="WKX56" s="562"/>
      <c r="WKY56" s="563"/>
      <c r="WKZ56" s="564"/>
      <c r="WLA56" s="565"/>
      <c r="WLB56" s="566"/>
      <c r="WLC56" s="560"/>
      <c r="WLD56" s="561"/>
      <c r="WLE56" s="562"/>
      <c r="WLF56" s="563"/>
      <c r="WLG56" s="564"/>
      <c r="WLH56" s="565"/>
      <c r="WLI56" s="566"/>
      <c r="WLJ56" s="560"/>
      <c r="WLK56" s="561"/>
      <c r="WLL56" s="562"/>
      <c r="WLM56" s="563"/>
      <c r="WLN56" s="564"/>
      <c r="WLO56" s="565"/>
      <c r="WLP56" s="566"/>
      <c r="WLQ56" s="560"/>
      <c r="WLR56" s="561"/>
      <c r="WLS56" s="562"/>
      <c r="WLT56" s="563"/>
      <c r="WLU56" s="564"/>
      <c r="WLV56" s="565"/>
      <c r="WLW56" s="566"/>
      <c r="WLX56" s="560"/>
      <c r="WLY56" s="561"/>
      <c r="WLZ56" s="562"/>
      <c r="WMA56" s="563"/>
      <c r="WMB56" s="564"/>
      <c r="WMC56" s="565"/>
      <c r="WMD56" s="566"/>
      <c r="WME56" s="560"/>
      <c r="WMF56" s="561"/>
      <c r="WMG56" s="562"/>
      <c r="WMH56" s="563"/>
      <c r="WMI56" s="564"/>
      <c r="WMJ56" s="565"/>
      <c r="WMK56" s="566"/>
      <c r="WML56" s="560"/>
      <c r="WMM56" s="561"/>
      <c r="WMN56" s="562"/>
      <c r="WMO56" s="563"/>
      <c r="WMP56" s="564"/>
      <c r="WMQ56" s="565"/>
      <c r="WMR56" s="566"/>
      <c r="WMS56" s="560"/>
      <c r="WMT56" s="561"/>
      <c r="WMU56" s="562"/>
      <c r="WMV56" s="563"/>
      <c r="WMW56" s="564"/>
      <c r="WMX56" s="565"/>
      <c r="WMY56" s="566"/>
      <c r="WMZ56" s="560"/>
      <c r="WNA56" s="561"/>
      <c r="WNB56" s="562"/>
      <c r="WNC56" s="563"/>
      <c r="WND56" s="564"/>
      <c r="WNE56" s="565"/>
      <c r="WNF56" s="566"/>
      <c r="WNG56" s="560"/>
      <c r="WNH56" s="561"/>
      <c r="WNI56" s="562"/>
      <c r="WNJ56" s="563"/>
      <c r="WNK56" s="564"/>
      <c r="WNL56" s="565"/>
      <c r="WNM56" s="566"/>
      <c r="WNN56" s="560"/>
      <c r="WNO56" s="561"/>
      <c r="WNP56" s="562"/>
      <c r="WNQ56" s="563"/>
      <c r="WNR56" s="564"/>
      <c r="WNS56" s="565"/>
      <c r="WNT56" s="566"/>
      <c r="WNU56" s="560"/>
      <c r="WNV56" s="561"/>
      <c r="WNW56" s="562"/>
      <c r="WNX56" s="563"/>
      <c r="WNY56" s="564"/>
      <c r="WNZ56" s="565"/>
      <c r="WOA56" s="566"/>
      <c r="WOB56" s="560"/>
      <c r="WOC56" s="561"/>
      <c r="WOD56" s="562"/>
      <c r="WOE56" s="563"/>
      <c r="WOF56" s="564"/>
      <c r="WOG56" s="565"/>
      <c r="WOH56" s="566"/>
      <c r="WOI56" s="560"/>
      <c r="WOJ56" s="561"/>
      <c r="WOK56" s="562"/>
      <c r="WOL56" s="563"/>
      <c r="WOM56" s="564"/>
      <c r="WON56" s="565"/>
      <c r="WOO56" s="566"/>
      <c r="WOP56" s="560"/>
      <c r="WOQ56" s="561"/>
      <c r="WOR56" s="562"/>
      <c r="WOS56" s="563"/>
      <c r="WOT56" s="564"/>
      <c r="WOU56" s="565"/>
      <c r="WOV56" s="566"/>
      <c r="WOW56" s="560"/>
      <c r="WOX56" s="561"/>
      <c r="WOY56" s="562"/>
      <c r="WOZ56" s="563"/>
      <c r="WPA56" s="564"/>
      <c r="WPB56" s="565"/>
      <c r="WPC56" s="566"/>
      <c r="WPD56" s="560"/>
      <c r="WPE56" s="561"/>
      <c r="WPF56" s="562"/>
      <c r="WPG56" s="563"/>
      <c r="WPH56" s="564"/>
      <c r="WPI56" s="565"/>
      <c r="WPJ56" s="566"/>
      <c r="WPK56" s="560"/>
      <c r="WPL56" s="561"/>
      <c r="WPM56" s="562"/>
      <c r="WPN56" s="563"/>
      <c r="WPO56" s="564"/>
      <c r="WPP56" s="565"/>
      <c r="WPQ56" s="566"/>
      <c r="WPR56" s="560"/>
      <c r="WPS56" s="561"/>
      <c r="WPT56" s="562"/>
      <c r="WPU56" s="563"/>
      <c r="WPV56" s="564"/>
      <c r="WPW56" s="565"/>
      <c r="WPX56" s="566"/>
      <c r="WPY56" s="560"/>
      <c r="WPZ56" s="561"/>
      <c r="WQA56" s="562"/>
      <c r="WQB56" s="563"/>
      <c r="WQC56" s="564"/>
      <c r="WQD56" s="565"/>
      <c r="WQE56" s="566"/>
      <c r="WQF56" s="560"/>
      <c r="WQG56" s="561"/>
      <c r="WQH56" s="562"/>
      <c r="WQI56" s="563"/>
      <c r="WQJ56" s="564"/>
      <c r="WQK56" s="565"/>
      <c r="WQL56" s="566"/>
      <c r="WQM56" s="560"/>
      <c r="WQN56" s="561"/>
      <c r="WQO56" s="562"/>
      <c r="WQP56" s="563"/>
      <c r="WQQ56" s="564"/>
      <c r="WQR56" s="565"/>
      <c r="WQS56" s="566"/>
      <c r="WQT56" s="560"/>
      <c r="WQU56" s="561"/>
      <c r="WQV56" s="562"/>
      <c r="WQW56" s="563"/>
      <c r="WQX56" s="564"/>
      <c r="WQY56" s="565"/>
      <c r="WQZ56" s="566"/>
      <c r="WRA56" s="560"/>
      <c r="WRB56" s="561"/>
      <c r="WRC56" s="562"/>
      <c r="WRD56" s="563"/>
      <c r="WRE56" s="564"/>
      <c r="WRF56" s="565"/>
      <c r="WRG56" s="566"/>
      <c r="WRH56" s="560"/>
      <c r="WRI56" s="561"/>
      <c r="WRJ56" s="562"/>
      <c r="WRK56" s="563"/>
      <c r="WRL56" s="564"/>
      <c r="WRM56" s="565"/>
      <c r="WRN56" s="566"/>
      <c r="WRO56" s="560"/>
      <c r="WRP56" s="561"/>
      <c r="WRQ56" s="562"/>
      <c r="WRR56" s="563"/>
      <c r="WRS56" s="564"/>
      <c r="WRT56" s="565"/>
      <c r="WRU56" s="566"/>
      <c r="WRV56" s="560"/>
      <c r="WRW56" s="561"/>
      <c r="WRX56" s="562"/>
      <c r="WRY56" s="563"/>
      <c r="WRZ56" s="564"/>
      <c r="WSA56" s="565"/>
      <c r="WSB56" s="566"/>
      <c r="WSC56" s="560"/>
      <c r="WSD56" s="561"/>
      <c r="WSE56" s="562"/>
      <c r="WSF56" s="563"/>
      <c r="WSG56" s="564"/>
      <c r="WSH56" s="565"/>
      <c r="WSI56" s="566"/>
      <c r="WSJ56" s="560"/>
      <c r="WSK56" s="561"/>
      <c r="WSL56" s="562"/>
      <c r="WSM56" s="563"/>
      <c r="WSN56" s="564"/>
      <c r="WSO56" s="565"/>
      <c r="WSP56" s="566"/>
      <c r="WSQ56" s="560"/>
      <c r="WSR56" s="561"/>
      <c r="WSS56" s="562"/>
      <c r="WST56" s="563"/>
      <c r="WSU56" s="564"/>
      <c r="WSV56" s="565"/>
      <c r="WSW56" s="566"/>
      <c r="WSX56" s="560"/>
      <c r="WSY56" s="561"/>
      <c r="WSZ56" s="562"/>
      <c r="WTA56" s="563"/>
      <c r="WTB56" s="564"/>
      <c r="WTC56" s="565"/>
      <c r="WTD56" s="566"/>
      <c r="WTE56" s="560"/>
      <c r="WTF56" s="561"/>
      <c r="WTG56" s="562"/>
      <c r="WTH56" s="563"/>
      <c r="WTI56" s="564"/>
      <c r="WTJ56" s="565"/>
      <c r="WTK56" s="566"/>
      <c r="WTL56" s="560"/>
      <c r="WTM56" s="561"/>
      <c r="WTN56" s="562"/>
      <c r="WTO56" s="563"/>
      <c r="WTP56" s="564"/>
      <c r="WTQ56" s="565"/>
      <c r="WTR56" s="566"/>
      <c r="WTS56" s="560"/>
      <c r="WTT56" s="561"/>
      <c r="WTU56" s="562"/>
      <c r="WTV56" s="563"/>
      <c r="WTW56" s="564"/>
      <c r="WTX56" s="565"/>
      <c r="WTY56" s="566"/>
      <c r="WTZ56" s="560"/>
      <c r="WUA56" s="561"/>
      <c r="WUB56" s="562"/>
      <c r="WUC56" s="563"/>
      <c r="WUD56" s="564"/>
      <c r="WUE56" s="565"/>
      <c r="WUF56" s="566"/>
      <c r="WUG56" s="560"/>
      <c r="WUH56" s="561"/>
      <c r="WUI56" s="562"/>
      <c r="WUJ56" s="563"/>
      <c r="WUK56" s="564"/>
      <c r="WUL56" s="565"/>
      <c r="WUM56" s="566"/>
      <c r="WUN56" s="560"/>
      <c r="WUO56" s="561"/>
      <c r="WUP56" s="562"/>
      <c r="WUQ56" s="563"/>
      <c r="WUR56" s="564"/>
      <c r="WUS56" s="565"/>
      <c r="WUT56" s="566"/>
      <c r="WUU56" s="560"/>
      <c r="WUV56" s="561"/>
      <c r="WUW56" s="562"/>
      <c r="WUX56" s="563"/>
      <c r="WUY56" s="564"/>
      <c r="WUZ56" s="565"/>
      <c r="WVA56" s="566"/>
      <c r="WVB56" s="560"/>
      <c r="WVC56" s="561"/>
      <c r="WVD56" s="562"/>
      <c r="WVE56" s="563"/>
      <c r="WVF56" s="564"/>
      <c r="WVG56" s="565"/>
      <c r="WVH56" s="566"/>
      <c r="WVI56" s="560"/>
      <c r="WVJ56" s="561"/>
      <c r="WVK56" s="562"/>
      <c r="WVL56" s="563"/>
      <c r="WVM56" s="564"/>
      <c r="WVN56" s="565"/>
      <c r="WVO56" s="566"/>
      <c r="WVP56" s="560"/>
      <c r="WVQ56" s="561"/>
      <c r="WVR56" s="562"/>
      <c r="WVS56" s="563"/>
      <c r="WVT56" s="564"/>
      <c r="WVU56" s="565"/>
      <c r="WVV56" s="566"/>
      <c r="WVW56" s="560"/>
      <c r="WVX56" s="561"/>
      <c r="WVY56" s="562"/>
      <c r="WVZ56" s="563"/>
      <c r="WWA56" s="564"/>
      <c r="WWB56" s="565"/>
      <c r="WWC56" s="566"/>
      <c r="WWD56" s="560"/>
      <c r="WWE56" s="561"/>
      <c r="WWF56" s="562"/>
      <c r="WWG56" s="563"/>
      <c r="WWH56" s="564"/>
      <c r="WWI56" s="565"/>
      <c r="WWJ56" s="566"/>
      <c r="WWK56" s="560"/>
      <c r="WWL56" s="561"/>
      <c r="WWM56" s="562"/>
      <c r="WWN56" s="563"/>
      <c r="WWO56" s="564"/>
      <c r="WWP56" s="565"/>
      <c r="WWQ56" s="566"/>
      <c r="WWR56" s="560"/>
      <c r="WWS56" s="561"/>
      <c r="WWT56" s="562"/>
      <c r="WWU56" s="563"/>
      <c r="WWV56" s="564"/>
      <c r="WWW56" s="565"/>
      <c r="WWX56" s="566"/>
      <c r="WWY56" s="560"/>
      <c r="WWZ56" s="561"/>
      <c r="WXA56" s="562"/>
      <c r="WXB56" s="563"/>
      <c r="WXC56" s="564"/>
      <c r="WXD56" s="565"/>
      <c r="WXE56" s="566"/>
      <c r="WXF56" s="560"/>
      <c r="WXG56" s="561"/>
      <c r="WXH56" s="562"/>
      <c r="WXI56" s="563"/>
      <c r="WXJ56" s="564"/>
      <c r="WXK56" s="565"/>
      <c r="WXL56" s="566"/>
      <c r="WXM56" s="560"/>
      <c r="WXN56" s="561"/>
      <c r="WXO56" s="562"/>
      <c r="WXP56" s="563"/>
      <c r="WXQ56" s="564"/>
      <c r="WXR56" s="565"/>
      <c r="WXS56" s="566"/>
      <c r="WXT56" s="560"/>
      <c r="WXU56" s="561"/>
      <c r="WXV56" s="562"/>
      <c r="WXW56" s="563"/>
      <c r="WXX56" s="564"/>
      <c r="WXY56" s="565"/>
      <c r="WXZ56" s="566"/>
      <c r="WYA56" s="560"/>
      <c r="WYB56" s="561"/>
      <c r="WYC56" s="562"/>
      <c r="WYD56" s="563"/>
      <c r="WYE56" s="564"/>
      <c r="WYF56" s="565"/>
      <c r="WYG56" s="566"/>
      <c r="WYH56" s="560"/>
      <c r="WYI56" s="561"/>
      <c r="WYJ56" s="562"/>
      <c r="WYK56" s="563"/>
      <c r="WYL56" s="564"/>
      <c r="WYM56" s="565"/>
      <c r="WYN56" s="566"/>
      <c r="WYO56" s="560"/>
      <c r="WYP56" s="561"/>
      <c r="WYQ56" s="562"/>
      <c r="WYR56" s="563"/>
      <c r="WYS56" s="564"/>
      <c r="WYT56" s="565"/>
      <c r="WYU56" s="566"/>
      <c r="WYV56" s="560"/>
      <c r="WYW56" s="561"/>
      <c r="WYX56" s="562"/>
      <c r="WYY56" s="563"/>
      <c r="WYZ56" s="564"/>
      <c r="WZA56" s="565"/>
      <c r="WZB56" s="566"/>
      <c r="WZC56" s="560"/>
      <c r="WZD56" s="561"/>
      <c r="WZE56" s="562"/>
      <c r="WZF56" s="563"/>
      <c r="WZG56" s="564"/>
      <c r="WZH56" s="565"/>
      <c r="WZI56" s="566"/>
      <c r="WZJ56" s="560"/>
      <c r="WZK56" s="561"/>
      <c r="WZL56" s="562"/>
      <c r="WZM56" s="563"/>
      <c r="WZN56" s="564"/>
      <c r="WZO56" s="565"/>
      <c r="WZP56" s="566"/>
      <c r="WZQ56" s="560"/>
      <c r="WZR56" s="561"/>
      <c r="WZS56" s="562"/>
      <c r="WZT56" s="563"/>
      <c r="WZU56" s="564"/>
      <c r="WZV56" s="565"/>
      <c r="WZW56" s="566"/>
      <c r="WZX56" s="560"/>
      <c r="WZY56" s="561"/>
      <c r="WZZ56" s="562"/>
      <c r="XAA56" s="563"/>
      <c r="XAB56" s="564"/>
      <c r="XAC56" s="565"/>
      <c r="XAD56" s="566"/>
      <c r="XAE56" s="560"/>
      <c r="XAF56" s="561"/>
      <c r="XAG56" s="562"/>
      <c r="XAH56" s="563"/>
      <c r="XAI56" s="564"/>
      <c r="XAJ56" s="565"/>
      <c r="XAK56" s="566"/>
      <c r="XAL56" s="560"/>
      <c r="XAM56" s="561"/>
      <c r="XAN56" s="562"/>
      <c r="XAO56" s="563"/>
      <c r="XAP56" s="564"/>
      <c r="XAQ56" s="565"/>
      <c r="XAR56" s="566"/>
      <c r="XAS56" s="560"/>
      <c r="XAT56" s="561"/>
      <c r="XAU56" s="562"/>
      <c r="XAV56" s="563"/>
      <c r="XAW56" s="564"/>
      <c r="XAX56" s="565"/>
      <c r="XAY56" s="566"/>
      <c r="XAZ56" s="560"/>
      <c r="XBA56" s="561"/>
      <c r="XBB56" s="562"/>
      <c r="XBC56" s="563"/>
      <c r="XBD56" s="564"/>
      <c r="XBE56" s="565"/>
      <c r="XBF56" s="566"/>
      <c r="XBG56" s="560"/>
      <c r="XBH56" s="561"/>
      <c r="XBI56" s="562"/>
      <c r="XBJ56" s="563"/>
      <c r="XBK56" s="564"/>
      <c r="XBL56" s="565"/>
      <c r="XBM56" s="566"/>
      <c r="XBN56" s="560"/>
      <c r="XBO56" s="561"/>
      <c r="XBP56" s="562"/>
      <c r="XBQ56" s="563"/>
      <c r="XBR56" s="564"/>
      <c r="XBS56" s="565"/>
      <c r="XBT56" s="566"/>
      <c r="XBU56" s="560"/>
      <c r="XBV56" s="561"/>
      <c r="XBW56" s="562"/>
      <c r="XBX56" s="563"/>
      <c r="XBY56" s="564"/>
      <c r="XBZ56" s="565"/>
      <c r="XCA56" s="566"/>
      <c r="XCB56" s="560"/>
      <c r="XCC56" s="561"/>
      <c r="XCD56" s="562"/>
      <c r="XCE56" s="563"/>
      <c r="XCF56" s="564"/>
      <c r="XCG56" s="565"/>
      <c r="XCH56" s="566"/>
      <c r="XCI56" s="560"/>
      <c r="XCJ56" s="561"/>
      <c r="XCK56" s="562"/>
      <c r="XCL56" s="563"/>
      <c r="XCM56" s="564"/>
      <c r="XCN56" s="565"/>
      <c r="XCO56" s="566"/>
      <c r="XCP56" s="560"/>
      <c r="XCQ56" s="561"/>
      <c r="XCR56" s="562"/>
      <c r="XCS56" s="563"/>
      <c r="XCT56" s="564"/>
      <c r="XCU56" s="565"/>
      <c r="XCV56" s="566"/>
      <c r="XCW56" s="560"/>
      <c r="XCX56" s="561"/>
      <c r="XCY56" s="562"/>
      <c r="XCZ56" s="563"/>
      <c r="XDA56" s="564"/>
      <c r="XDB56" s="565"/>
      <c r="XDC56" s="566"/>
      <c r="XDD56" s="560"/>
      <c r="XDE56" s="561"/>
      <c r="XDF56" s="562"/>
      <c r="XDG56" s="563"/>
      <c r="XDH56" s="564"/>
      <c r="XDI56" s="565"/>
      <c r="XDJ56" s="566"/>
      <c r="XDK56" s="560"/>
      <c r="XDL56" s="561"/>
      <c r="XDM56" s="562"/>
      <c r="XDN56" s="563"/>
      <c r="XDO56" s="564"/>
      <c r="XDP56" s="565"/>
      <c r="XDQ56" s="566"/>
      <c r="XDR56" s="560"/>
      <c r="XDS56" s="561"/>
      <c r="XDT56" s="562"/>
      <c r="XDU56" s="563"/>
      <c r="XDV56" s="564"/>
      <c r="XDW56" s="565"/>
      <c r="XDX56" s="566"/>
      <c r="XDY56" s="560"/>
      <c r="XDZ56" s="561"/>
      <c r="XEA56" s="562"/>
      <c r="XEB56" s="563"/>
      <c r="XEC56" s="564"/>
      <c r="XED56" s="565"/>
      <c r="XEE56" s="566"/>
      <c r="XEF56" s="560"/>
      <c r="XEG56" s="561"/>
      <c r="XEH56" s="562"/>
      <c r="XEI56" s="563"/>
      <c r="XEJ56" s="564"/>
      <c r="XEK56" s="565"/>
      <c r="XEL56" s="566"/>
      <c r="XEM56" s="560"/>
      <c r="XEN56" s="561"/>
      <c r="XEO56" s="562"/>
      <c r="XEP56" s="563"/>
      <c r="XEQ56" s="564"/>
      <c r="XER56" s="565"/>
      <c r="XES56" s="566"/>
      <c r="XET56" s="560"/>
      <c r="XEU56" s="561"/>
      <c r="XEV56" s="562"/>
      <c r="XEW56" s="563"/>
      <c r="XEX56" s="564"/>
      <c r="XEY56" s="565"/>
      <c r="XEZ56" s="566"/>
      <c r="XFA56" s="560"/>
      <c r="XFB56" s="561"/>
      <c r="XFC56" s="562"/>
      <c r="XFD56" s="563"/>
    </row>
    <row r="57" spans="1:16384" ht="24" customHeight="1" x14ac:dyDescent="0.2">
      <c r="A57" s="696"/>
      <c r="B57" s="548" t="s">
        <v>949</v>
      </c>
      <c r="C57" s="549">
        <f>SUM(C55:C56)</f>
        <v>115600000</v>
      </c>
      <c r="D57" s="549">
        <f>SUM(D55:D56)</f>
        <v>0</v>
      </c>
      <c r="E57" s="550">
        <f t="shared" ref="E57" si="10">C57-D57</f>
        <v>115600000</v>
      </c>
      <c r="F57" s="551"/>
      <c r="G57" s="552">
        <f>D57/C57</f>
        <v>0</v>
      </c>
      <c r="I57" s="244"/>
    </row>
    <row r="58" spans="1:16384" ht="33.75" x14ac:dyDescent="0.2">
      <c r="A58" s="567" t="s">
        <v>266</v>
      </c>
      <c r="B58" s="567" t="s">
        <v>267</v>
      </c>
      <c r="C58" s="567" t="s">
        <v>277</v>
      </c>
      <c r="D58" s="567" t="s">
        <v>269</v>
      </c>
      <c r="E58" s="567" t="s">
        <v>270</v>
      </c>
      <c r="F58" s="567" t="s">
        <v>271</v>
      </c>
      <c r="G58" s="567" t="s">
        <v>272</v>
      </c>
    </row>
    <row r="59" spans="1:16384" ht="33.75" x14ac:dyDescent="0.2">
      <c r="A59" s="694" t="s">
        <v>953</v>
      </c>
      <c r="B59" s="531" t="s">
        <v>954</v>
      </c>
      <c r="C59" s="537">
        <v>204000000</v>
      </c>
      <c r="D59" s="252">
        <v>0</v>
      </c>
      <c r="E59" s="534">
        <f>+C59-D59</f>
        <v>204000000</v>
      </c>
      <c r="F59" s="540">
        <v>42521</v>
      </c>
      <c r="G59" s="536"/>
    </row>
    <row r="60" spans="1:16384" ht="12.75" x14ac:dyDescent="0.2">
      <c r="A60" s="695"/>
      <c r="B60" s="548" t="s">
        <v>955</v>
      </c>
      <c r="C60" s="549">
        <f>SUM(C58:C59)</f>
        <v>204000000</v>
      </c>
      <c r="D60" s="549">
        <f>SUM(D58:D59)</f>
        <v>0</v>
      </c>
      <c r="E60" s="550">
        <f t="shared" ref="E60" si="11">C60-D60</f>
        <v>204000000</v>
      </c>
      <c r="F60" s="551"/>
      <c r="G60" s="552">
        <f>D60/C60</f>
        <v>0</v>
      </c>
    </row>
    <row r="61" spans="1:16384" ht="33.75" x14ac:dyDescent="0.2">
      <c r="A61" s="567" t="s">
        <v>266</v>
      </c>
      <c r="B61" s="567" t="s">
        <v>267</v>
      </c>
      <c r="C61" s="567" t="s">
        <v>277</v>
      </c>
      <c r="D61" s="567" t="s">
        <v>269</v>
      </c>
      <c r="E61" s="567" t="s">
        <v>270</v>
      </c>
      <c r="F61" s="567" t="s">
        <v>271</v>
      </c>
      <c r="G61" s="567" t="s">
        <v>272</v>
      </c>
    </row>
    <row r="62" spans="1:16384" s="10" customFormat="1" ht="67.5" x14ac:dyDescent="0.2">
      <c r="A62" s="694" t="s">
        <v>958</v>
      </c>
      <c r="B62" s="531" t="s">
        <v>959</v>
      </c>
      <c r="C62" s="543">
        <f>312000000-(245000000)</f>
        <v>67000000</v>
      </c>
      <c r="D62" s="543"/>
      <c r="E62" s="534">
        <f t="shared" ref="E62:E69" si="12">+C62-D62</f>
        <v>67000000</v>
      </c>
      <c r="F62" s="544">
        <v>42577</v>
      </c>
      <c r="G62" s="531" t="s">
        <v>828</v>
      </c>
      <c r="H62" s="560"/>
      <c r="I62" s="561"/>
      <c r="J62" s="562"/>
      <c r="K62" s="563"/>
      <c r="L62" s="564"/>
      <c r="M62" s="565"/>
      <c r="N62" s="566"/>
      <c r="O62" s="560"/>
      <c r="P62" s="561"/>
      <c r="Q62" s="562"/>
      <c r="R62" s="563"/>
      <c r="S62" s="564"/>
      <c r="T62" s="565"/>
      <c r="U62" s="566"/>
      <c r="V62" s="560"/>
      <c r="W62" s="561"/>
      <c r="X62" s="562"/>
      <c r="Y62" s="563"/>
      <c r="Z62" s="564"/>
      <c r="AA62" s="565"/>
      <c r="AB62" s="566"/>
      <c r="AC62" s="560"/>
      <c r="AD62" s="561"/>
      <c r="AE62" s="562"/>
      <c r="AF62" s="563"/>
      <c r="AG62" s="564"/>
      <c r="AH62" s="565"/>
      <c r="AI62" s="566"/>
      <c r="AJ62" s="560"/>
      <c r="AK62" s="561"/>
      <c r="AL62" s="562"/>
      <c r="AM62" s="563"/>
      <c r="AN62" s="564"/>
      <c r="AO62" s="565"/>
      <c r="AP62" s="566"/>
      <c r="AQ62" s="560"/>
      <c r="AR62" s="561"/>
      <c r="AS62" s="562"/>
      <c r="AT62" s="563"/>
      <c r="AU62" s="564"/>
      <c r="AV62" s="565"/>
      <c r="AW62" s="566"/>
      <c r="AX62" s="560"/>
      <c r="AY62" s="561"/>
      <c r="AZ62" s="562"/>
      <c r="BA62" s="563"/>
      <c r="BB62" s="564"/>
      <c r="BC62" s="565"/>
      <c r="BD62" s="566"/>
      <c r="BE62" s="560"/>
      <c r="BF62" s="561"/>
      <c r="BG62" s="562"/>
      <c r="BH62" s="563"/>
      <c r="BI62" s="564"/>
      <c r="BJ62" s="565"/>
      <c r="BK62" s="566"/>
      <c r="BL62" s="560"/>
      <c r="BM62" s="561"/>
      <c r="BN62" s="562"/>
      <c r="BO62" s="563"/>
      <c r="BP62" s="564"/>
      <c r="BQ62" s="565"/>
      <c r="BR62" s="566"/>
      <c r="BS62" s="560"/>
      <c r="BT62" s="561"/>
      <c r="BU62" s="562"/>
      <c r="BV62" s="563"/>
      <c r="BW62" s="564"/>
      <c r="BX62" s="565"/>
      <c r="BY62" s="566"/>
      <c r="BZ62" s="560"/>
      <c r="CA62" s="561"/>
      <c r="CB62" s="562"/>
      <c r="CC62" s="563"/>
      <c r="CD62" s="564"/>
      <c r="CE62" s="565"/>
      <c r="CF62" s="566"/>
      <c r="CG62" s="560"/>
      <c r="CH62" s="561"/>
      <c r="CI62" s="562"/>
      <c r="CJ62" s="563"/>
      <c r="CK62" s="564"/>
      <c r="CL62" s="565"/>
      <c r="CM62" s="566"/>
      <c r="CN62" s="560"/>
      <c r="CO62" s="561"/>
      <c r="CP62" s="562"/>
      <c r="CQ62" s="563"/>
      <c r="CR62" s="564"/>
      <c r="CS62" s="565"/>
      <c r="CT62" s="566"/>
      <c r="CU62" s="560"/>
      <c r="CV62" s="561"/>
      <c r="CW62" s="562"/>
      <c r="CX62" s="563"/>
      <c r="CY62" s="564"/>
      <c r="CZ62" s="565"/>
      <c r="DA62" s="566"/>
      <c r="DB62" s="560"/>
      <c r="DC62" s="561"/>
      <c r="DD62" s="562"/>
      <c r="DE62" s="563"/>
      <c r="DF62" s="564"/>
      <c r="DG62" s="565"/>
      <c r="DH62" s="566"/>
      <c r="DI62" s="560"/>
      <c r="DJ62" s="561"/>
      <c r="DK62" s="562"/>
      <c r="DL62" s="563"/>
      <c r="DM62" s="564"/>
      <c r="DN62" s="565"/>
      <c r="DO62" s="566"/>
      <c r="DP62" s="560"/>
      <c r="DQ62" s="561"/>
      <c r="DR62" s="562"/>
      <c r="DS62" s="563"/>
      <c r="DT62" s="564"/>
      <c r="DU62" s="565"/>
      <c r="DV62" s="566"/>
      <c r="DW62" s="560"/>
      <c r="DX62" s="561"/>
      <c r="DY62" s="562"/>
      <c r="DZ62" s="563"/>
      <c r="EA62" s="564"/>
      <c r="EB62" s="565"/>
      <c r="EC62" s="566"/>
      <c r="ED62" s="560"/>
      <c r="EE62" s="561"/>
      <c r="EF62" s="562"/>
      <c r="EG62" s="563"/>
      <c r="EH62" s="564"/>
      <c r="EI62" s="565"/>
      <c r="EJ62" s="566"/>
      <c r="EK62" s="560"/>
      <c r="EL62" s="561"/>
      <c r="EM62" s="562"/>
      <c r="EN62" s="563"/>
      <c r="EO62" s="564"/>
      <c r="EP62" s="565"/>
      <c r="EQ62" s="566"/>
      <c r="ER62" s="560"/>
      <c r="ES62" s="561"/>
      <c r="ET62" s="562"/>
      <c r="EU62" s="563"/>
      <c r="EV62" s="564"/>
      <c r="EW62" s="565"/>
      <c r="EX62" s="566"/>
      <c r="EY62" s="560"/>
      <c r="EZ62" s="561"/>
      <c r="FA62" s="562"/>
      <c r="FB62" s="563"/>
      <c r="FC62" s="564"/>
      <c r="FD62" s="565"/>
      <c r="FE62" s="566"/>
      <c r="FF62" s="560"/>
      <c r="FG62" s="561"/>
      <c r="FH62" s="562"/>
      <c r="FI62" s="563"/>
      <c r="FJ62" s="564"/>
      <c r="FK62" s="565"/>
      <c r="FL62" s="566"/>
      <c r="FM62" s="560"/>
      <c r="FN62" s="561"/>
      <c r="FO62" s="562"/>
      <c r="FP62" s="563"/>
      <c r="FQ62" s="564"/>
      <c r="FR62" s="565"/>
      <c r="FS62" s="566"/>
      <c r="FT62" s="560"/>
      <c r="FU62" s="561"/>
      <c r="FV62" s="562"/>
      <c r="FW62" s="563"/>
      <c r="FX62" s="564"/>
      <c r="FY62" s="565"/>
      <c r="FZ62" s="566"/>
      <c r="GA62" s="560"/>
      <c r="GB62" s="561"/>
      <c r="GC62" s="562"/>
      <c r="GD62" s="563"/>
      <c r="GE62" s="564"/>
      <c r="GF62" s="565"/>
      <c r="GG62" s="566"/>
      <c r="GH62" s="560"/>
      <c r="GI62" s="561"/>
      <c r="GJ62" s="562"/>
      <c r="GK62" s="563"/>
      <c r="GL62" s="564"/>
      <c r="GM62" s="565"/>
      <c r="GN62" s="566"/>
      <c r="GO62" s="560"/>
      <c r="GP62" s="561"/>
      <c r="GQ62" s="562"/>
      <c r="GR62" s="563"/>
      <c r="GS62" s="564"/>
      <c r="GT62" s="565"/>
      <c r="GU62" s="566"/>
      <c r="GV62" s="560"/>
      <c r="GW62" s="561"/>
      <c r="GX62" s="562"/>
      <c r="GY62" s="563"/>
      <c r="GZ62" s="564"/>
      <c r="HA62" s="565"/>
      <c r="HB62" s="566"/>
      <c r="HC62" s="560"/>
      <c r="HD62" s="561"/>
      <c r="HE62" s="562"/>
      <c r="HF62" s="563"/>
      <c r="HG62" s="564"/>
      <c r="HH62" s="565"/>
      <c r="HI62" s="566"/>
      <c r="HJ62" s="560"/>
      <c r="HK62" s="561"/>
      <c r="HL62" s="562"/>
      <c r="HM62" s="563"/>
      <c r="HN62" s="564"/>
      <c r="HO62" s="565"/>
      <c r="HP62" s="566"/>
      <c r="HQ62" s="560"/>
      <c r="HR62" s="561"/>
      <c r="HS62" s="562"/>
      <c r="HT62" s="563"/>
      <c r="HU62" s="564"/>
      <c r="HV62" s="565"/>
      <c r="HW62" s="566"/>
      <c r="HX62" s="560"/>
      <c r="HY62" s="561"/>
      <c r="HZ62" s="562"/>
      <c r="IA62" s="563"/>
      <c r="IB62" s="564"/>
      <c r="IC62" s="565"/>
      <c r="ID62" s="566"/>
      <c r="IE62" s="560"/>
      <c r="IF62" s="561"/>
      <c r="IG62" s="562"/>
      <c r="IH62" s="563"/>
      <c r="II62" s="564"/>
      <c r="IJ62" s="565"/>
      <c r="IK62" s="566"/>
      <c r="IL62" s="560"/>
      <c r="IM62" s="561"/>
      <c r="IN62" s="562"/>
      <c r="IO62" s="563"/>
      <c r="IP62" s="564"/>
      <c r="IQ62" s="565"/>
      <c r="IR62" s="566"/>
      <c r="IS62" s="560"/>
      <c r="IT62" s="561"/>
      <c r="IU62" s="562"/>
      <c r="IV62" s="563"/>
      <c r="IW62" s="564"/>
      <c r="IX62" s="565"/>
      <c r="IY62" s="566"/>
      <c r="IZ62" s="560"/>
      <c r="JA62" s="561"/>
      <c r="JB62" s="562"/>
      <c r="JC62" s="563"/>
      <c r="JD62" s="564"/>
      <c r="JE62" s="565"/>
      <c r="JF62" s="566"/>
      <c r="JG62" s="560"/>
      <c r="JH62" s="561"/>
      <c r="JI62" s="562"/>
      <c r="JJ62" s="563"/>
      <c r="JK62" s="564"/>
      <c r="JL62" s="565"/>
      <c r="JM62" s="566"/>
      <c r="JN62" s="560"/>
      <c r="JO62" s="561"/>
      <c r="JP62" s="562"/>
      <c r="JQ62" s="563"/>
      <c r="JR62" s="564"/>
      <c r="JS62" s="565"/>
      <c r="JT62" s="566"/>
      <c r="JU62" s="560"/>
      <c r="JV62" s="561"/>
      <c r="JW62" s="562"/>
      <c r="JX62" s="563"/>
      <c r="JY62" s="564"/>
      <c r="JZ62" s="565"/>
      <c r="KA62" s="566"/>
      <c r="KB62" s="560"/>
      <c r="KC62" s="561"/>
      <c r="KD62" s="562"/>
      <c r="KE62" s="563"/>
      <c r="KF62" s="564"/>
      <c r="KG62" s="565"/>
      <c r="KH62" s="566"/>
      <c r="KI62" s="560"/>
      <c r="KJ62" s="561"/>
      <c r="KK62" s="562"/>
      <c r="KL62" s="563"/>
      <c r="KM62" s="564"/>
      <c r="KN62" s="565"/>
      <c r="KO62" s="566"/>
      <c r="KP62" s="560"/>
      <c r="KQ62" s="561"/>
      <c r="KR62" s="562"/>
      <c r="KS62" s="563"/>
      <c r="KT62" s="564"/>
      <c r="KU62" s="565"/>
      <c r="KV62" s="566"/>
      <c r="KW62" s="560"/>
      <c r="KX62" s="561"/>
      <c r="KY62" s="562"/>
      <c r="KZ62" s="563"/>
      <c r="LA62" s="564"/>
      <c r="LB62" s="565"/>
      <c r="LC62" s="566"/>
      <c r="LD62" s="560"/>
      <c r="LE62" s="561"/>
      <c r="LF62" s="562"/>
      <c r="LG62" s="563"/>
      <c r="LH62" s="564"/>
      <c r="LI62" s="565"/>
      <c r="LJ62" s="566"/>
      <c r="LK62" s="560"/>
      <c r="LL62" s="561"/>
      <c r="LM62" s="562"/>
      <c r="LN62" s="563"/>
      <c r="LO62" s="564"/>
      <c r="LP62" s="565"/>
      <c r="LQ62" s="566"/>
      <c r="LR62" s="560"/>
      <c r="LS62" s="561"/>
      <c r="LT62" s="562"/>
      <c r="LU62" s="563"/>
      <c r="LV62" s="564"/>
      <c r="LW62" s="565"/>
      <c r="LX62" s="566"/>
      <c r="LY62" s="560"/>
      <c r="LZ62" s="561"/>
      <c r="MA62" s="562"/>
      <c r="MB62" s="563"/>
      <c r="MC62" s="564"/>
      <c r="MD62" s="565"/>
      <c r="ME62" s="566"/>
      <c r="MF62" s="560"/>
      <c r="MG62" s="561"/>
      <c r="MH62" s="562"/>
      <c r="MI62" s="563"/>
      <c r="MJ62" s="564"/>
      <c r="MK62" s="565"/>
      <c r="ML62" s="566"/>
      <c r="MM62" s="560"/>
      <c r="MN62" s="561"/>
      <c r="MO62" s="562"/>
      <c r="MP62" s="563"/>
      <c r="MQ62" s="564"/>
      <c r="MR62" s="565"/>
      <c r="MS62" s="566"/>
      <c r="MT62" s="560"/>
      <c r="MU62" s="561"/>
      <c r="MV62" s="562"/>
      <c r="MW62" s="563"/>
      <c r="MX62" s="564"/>
      <c r="MY62" s="565"/>
      <c r="MZ62" s="566"/>
      <c r="NA62" s="560"/>
      <c r="NB62" s="561"/>
      <c r="NC62" s="562"/>
      <c r="ND62" s="563"/>
      <c r="NE62" s="564"/>
      <c r="NF62" s="565"/>
      <c r="NG62" s="566"/>
      <c r="NH62" s="560"/>
      <c r="NI62" s="561"/>
      <c r="NJ62" s="562"/>
      <c r="NK62" s="563"/>
      <c r="NL62" s="564"/>
      <c r="NM62" s="565"/>
      <c r="NN62" s="566"/>
      <c r="NO62" s="560"/>
      <c r="NP62" s="561"/>
      <c r="NQ62" s="562"/>
      <c r="NR62" s="563"/>
      <c r="NS62" s="564"/>
      <c r="NT62" s="565"/>
      <c r="NU62" s="566"/>
      <c r="NV62" s="560"/>
      <c r="NW62" s="561"/>
      <c r="NX62" s="562"/>
      <c r="NY62" s="563"/>
      <c r="NZ62" s="564"/>
      <c r="OA62" s="565"/>
      <c r="OB62" s="566"/>
      <c r="OC62" s="560"/>
      <c r="OD62" s="561"/>
      <c r="OE62" s="562"/>
      <c r="OF62" s="563"/>
      <c r="OG62" s="564"/>
      <c r="OH62" s="565"/>
      <c r="OI62" s="566"/>
      <c r="OJ62" s="560"/>
      <c r="OK62" s="561"/>
      <c r="OL62" s="562"/>
      <c r="OM62" s="563"/>
      <c r="ON62" s="564"/>
      <c r="OO62" s="565"/>
      <c r="OP62" s="566"/>
      <c r="OQ62" s="560"/>
      <c r="OR62" s="561"/>
      <c r="OS62" s="562"/>
      <c r="OT62" s="563"/>
      <c r="OU62" s="564"/>
      <c r="OV62" s="565"/>
      <c r="OW62" s="566"/>
      <c r="OX62" s="560"/>
      <c r="OY62" s="561"/>
      <c r="OZ62" s="562"/>
      <c r="PA62" s="563"/>
      <c r="PB62" s="564"/>
      <c r="PC62" s="565"/>
      <c r="PD62" s="566"/>
      <c r="PE62" s="560"/>
      <c r="PF62" s="561"/>
      <c r="PG62" s="562"/>
      <c r="PH62" s="563"/>
      <c r="PI62" s="564"/>
      <c r="PJ62" s="565"/>
      <c r="PK62" s="566"/>
      <c r="PL62" s="560"/>
      <c r="PM62" s="561"/>
      <c r="PN62" s="562"/>
      <c r="PO62" s="563"/>
      <c r="PP62" s="564"/>
      <c r="PQ62" s="565"/>
      <c r="PR62" s="566"/>
      <c r="PS62" s="560"/>
      <c r="PT62" s="561"/>
      <c r="PU62" s="562"/>
      <c r="PV62" s="563"/>
      <c r="PW62" s="564"/>
      <c r="PX62" s="565"/>
      <c r="PY62" s="566"/>
      <c r="PZ62" s="560"/>
      <c r="QA62" s="561"/>
      <c r="QB62" s="562"/>
      <c r="QC62" s="563"/>
      <c r="QD62" s="564"/>
      <c r="QE62" s="565"/>
      <c r="QF62" s="566"/>
      <c r="QG62" s="560"/>
      <c r="QH62" s="561"/>
      <c r="QI62" s="562"/>
      <c r="QJ62" s="563"/>
      <c r="QK62" s="564"/>
      <c r="QL62" s="565"/>
      <c r="QM62" s="566"/>
      <c r="QN62" s="560"/>
      <c r="QO62" s="561"/>
      <c r="QP62" s="562"/>
      <c r="QQ62" s="563"/>
      <c r="QR62" s="564"/>
      <c r="QS62" s="565"/>
      <c r="QT62" s="566"/>
      <c r="QU62" s="560"/>
      <c r="QV62" s="561"/>
      <c r="QW62" s="562"/>
      <c r="QX62" s="563"/>
      <c r="QY62" s="564"/>
      <c r="QZ62" s="565"/>
      <c r="RA62" s="566"/>
      <c r="RB62" s="560"/>
      <c r="RC62" s="561"/>
      <c r="RD62" s="562"/>
      <c r="RE62" s="563"/>
      <c r="RF62" s="564"/>
      <c r="RG62" s="565"/>
      <c r="RH62" s="566"/>
      <c r="RI62" s="560"/>
      <c r="RJ62" s="561"/>
      <c r="RK62" s="562"/>
      <c r="RL62" s="563"/>
      <c r="RM62" s="564"/>
      <c r="RN62" s="565"/>
      <c r="RO62" s="566"/>
      <c r="RP62" s="560"/>
      <c r="RQ62" s="561"/>
      <c r="RR62" s="562"/>
      <c r="RS62" s="563"/>
      <c r="RT62" s="564"/>
      <c r="RU62" s="565"/>
      <c r="RV62" s="566"/>
      <c r="RW62" s="560"/>
      <c r="RX62" s="561"/>
      <c r="RY62" s="562"/>
      <c r="RZ62" s="563"/>
      <c r="SA62" s="564"/>
      <c r="SB62" s="565"/>
      <c r="SC62" s="566"/>
      <c r="SD62" s="560"/>
      <c r="SE62" s="561"/>
      <c r="SF62" s="562"/>
      <c r="SG62" s="563"/>
      <c r="SH62" s="564"/>
      <c r="SI62" s="565"/>
      <c r="SJ62" s="566"/>
      <c r="SK62" s="560"/>
      <c r="SL62" s="561"/>
      <c r="SM62" s="562"/>
      <c r="SN62" s="563"/>
      <c r="SO62" s="564"/>
      <c r="SP62" s="565"/>
      <c r="SQ62" s="566"/>
      <c r="SR62" s="560"/>
      <c r="SS62" s="561"/>
      <c r="ST62" s="562"/>
      <c r="SU62" s="563"/>
      <c r="SV62" s="564"/>
      <c r="SW62" s="565"/>
      <c r="SX62" s="566"/>
      <c r="SY62" s="560"/>
      <c r="SZ62" s="561"/>
      <c r="TA62" s="562"/>
      <c r="TB62" s="563"/>
      <c r="TC62" s="564"/>
      <c r="TD62" s="565"/>
      <c r="TE62" s="566"/>
      <c r="TF62" s="560"/>
      <c r="TG62" s="561"/>
      <c r="TH62" s="562"/>
      <c r="TI62" s="563"/>
      <c r="TJ62" s="564"/>
      <c r="TK62" s="565"/>
      <c r="TL62" s="566"/>
      <c r="TM62" s="560"/>
      <c r="TN62" s="561"/>
      <c r="TO62" s="562"/>
      <c r="TP62" s="563"/>
      <c r="TQ62" s="564"/>
      <c r="TR62" s="565"/>
      <c r="TS62" s="566"/>
      <c r="TT62" s="560"/>
      <c r="TU62" s="561"/>
      <c r="TV62" s="562"/>
      <c r="TW62" s="563"/>
      <c r="TX62" s="564"/>
      <c r="TY62" s="565"/>
      <c r="TZ62" s="566"/>
      <c r="UA62" s="560"/>
      <c r="UB62" s="561"/>
      <c r="UC62" s="562"/>
      <c r="UD62" s="563"/>
      <c r="UE62" s="564"/>
      <c r="UF62" s="565"/>
      <c r="UG62" s="566"/>
      <c r="UH62" s="560"/>
      <c r="UI62" s="561"/>
      <c r="UJ62" s="562"/>
      <c r="UK62" s="563"/>
      <c r="UL62" s="564"/>
      <c r="UM62" s="565"/>
      <c r="UN62" s="566"/>
      <c r="UO62" s="560"/>
      <c r="UP62" s="561"/>
      <c r="UQ62" s="562"/>
      <c r="UR62" s="563"/>
      <c r="US62" s="564"/>
      <c r="UT62" s="565"/>
      <c r="UU62" s="566"/>
      <c r="UV62" s="560"/>
      <c r="UW62" s="561"/>
      <c r="UX62" s="562"/>
      <c r="UY62" s="563"/>
      <c r="UZ62" s="564"/>
      <c r="VA62" s="565"/>
      <c r="VB62" s="566"/>
      <c r="VC62" s="560"/>
      <c r="VD62" s="561"/>
      <c r="VE62" s="562"/>
      <c r="VF62" s="563"/>
      <c r="VG62" s="564"/>
      <c r="VH62" s="565"/>
      <c r="VI62" s="566"/>
      <c r="VJ62" s="560"/>
      <c r="VK62" s="561"/>
      <c r="VL62" s="562"/>
      <c r="VM62" s="563"/>
      <c r="VN62" s="564"/>
      <c r="VO62" s="565"/>
      <c r="VP62" s="566"/>
      <c r="VQ62" s="560"/>
      <c r="VR62" s="561"/>
      <c r="VS62" s="562"/>
      <c r="VT62" s="563"/>
      <c r="VU62" s="564"/>
      <c r="VV62" s="565"/>
      <c r="VW62" s="566"/>
      <c r="VX62" s="560"/>
      <c r="VY62" s="561"/>
      <c r="VZ62" s="562"/>
      <c r="WA62" s="563"/>
      <c r="WB62" s="564"/>
      <c r="WC62" s="565"/>
      <c r="WD62" s="566"/>
      <c r="WE62" s="560"/>
      <c r="WF62" s="561"/>
      <c r="WG62" s="562"/>
      <c r="WH62" s="563"/>
      <c r="WI62" s="564"/>
      <c r="WJ62" s="565"/>
      <c r="WK62" s="566"/>
      <c r="WL62" s="560"/>
      <c r="WM62" s="561"/>
      <c r="WN62" s="562"/>
      <c r="WO62" s="563"/>
      <c r="WP62" s="564"/>
      <c r="WQ62" s="565"/>
      <c r="WR62" s="566"/>
      <c r="WS62" s="560"/>
      <c r="WT62" s="561"/>
      <c r="WU62" s="562"/>
      <c r="WV62" s="563"/>
      <c r="WW62" s="564"/>
      <c r="WX62" s="565"/>
      <c r="WY62" s="566"/>
      <c r="WZ62" s="560"/>
      <c r="XA62" s="561"/>
      <c r="XB62" s="562"/>
      <c r="XC62" s="563"/>
      <c r="XD62" s="564"/>
      <c r="XE62" s="565"/>
      <c r="XF62" s="566"/>
      <c r="XG62" s="560"/>
      <c r="XH62" s="561"/>
      <c r="XI62" s="562"/>
      <c r="XJ62" s="563"/>
      <c r="XK62" s="564"/>
      <c r="XL62" s="565"/>
      <c r="XM62" s="566"/>
      <c r="XN62" s="560"/>
      <c r="XO62" s="561"/>
      <c r="XP62" s="562"/>
      <c r="XQ62" s="563"/>
      <c r="XR62" s="564"/>
      <c r="XS62" s="565"/>
      <c r="XT62" s="566"/>
      <c r="XU62" s="560"/>
      <c r="XV62" s="561"/>
      <c r="XW62" s="562"/>
      <c r="XX62" s="563"/>
      <c r="XY62" s="564"/>
      <c r="XZ62" s="565"/>
      <c r="YA62" s="566"/>
      <c r="YB62" s="560"/>
      <c r="YC62" s="561"/>
      <c r="YD62" s="562"/>
      <c r="YE62" s="563"/>
      <c r="YF62" s="564"/>
      <c r="YG62" s="565"/>
      <c r="YH62" s="566"/>
      <c r="YI62" s="560"/>
      <c r="YJ62" s="561"/>
      <c r="YK62" s="562"/>
      <c r="YL62" s="563"/>
      <c r="YM62" s="564"/>
      <c r="YN62" s="565"/>
      <c r="YO62" s="566"/>
      <c r="YP62" s="560"/>
      <c r="YQ62" s="561"/>
      <c r="YR62" s="562"/>
      <c r="YS62" s="563"/>
      <c r="YT62" s="564"/>
      <c r="YU62" s="565"/>
      <c r="YV62" s="566"/>
      <c r="YW62" s="560"/>
      <c r="YX62" s="561"/>
      <c r="YY62" s="562"/>
      <c r="YZ62" s="563"/>
      <c r="ZA62" s="564"/>
      <c r="ZB62" s="565"/>
      <c r="ZC62" s="566"/>
      <c r="ZD62" s="560"/>
      <c r="ZE62" s="561"/>
      <c r="ZF62" s="562"/>
      <c r="ZG62" s="563"/>
      <c r="ZH62" s="564"/>
      <c r="ZI62" s="565"/>
      <c r="ZJ62" s="566"/>
      <c r="ZK62" s="560"/>
      <c r="ZL62" s="561"/>
      <c r="ZM62" s="562"/>
      <c r="ZN62" s="563"/>
      <c r="ZO62" s="564"/>
      <c r="ZP62" s="565"/>
      <c r="ZQ62" s="566"/>
      <c r="ZR62" s="560"/>
      <c r="ZS62" s="561"/>
      <c r="ZT62" s="562"/>
      <c r="ZU62" s="563"/>
      <c r="ZV62" s="564"/>
      <c r="ZW62" s="565"/>
      <c r="ZX62" s="566"/>
      <c r="ZY62" s="560"/>
      <c r="ZZ62" s="561"/>
      <c r="AAA62" s="562"/>
      <c r="AAB62" s="563"/>
      <c r="AAC62" s="564"/>
      <c r="AAD62" s="565"/>
      <c r="AAE62" s="566"/>
      <c r="AAF62" s="560"/>
      <c r="AAG62" s="561"/>
      <c r="AAH62" s="562"/>
      <c r="AAI62" s="563"/>
      <c r="AAJ62" s="564"/>
      <c r="AAK62" s="565"/>
      <c r="AAL62" s="566"/>
      <c r="AAM62" s="560"/>
      <c r="AAN62" s="561"/>
      <c r="AAO62" s="562"/>
      <c r="AAP62" s="563"/>
      <c r="AAQ62" s="564"/>
      <c r="AAR62" s="565"/>
      <c r="AAS62" s="566"/>
      <c r="AAT62" s="560"/>
      <c r="AAU62" s="561"/>
      <c r="AAV62" s="562"/>
      <c r="AAW62" s="563"/>
      <c r="AAX62" s="564"/>
      <c r="AAY62" s="565"/>
      <c r="AAZ62" s="566"/>
      <c r="ABA62" s="560"/>
      <c r="ABB62" s="561"/>
      <c r="ABC62" s="562"/>
      <c r="ABD62" s="563"/>
      <c r="ABE62" s="564"/>
      <c r="ABF62" s="565"/>
      <c r="ABG62" s="566"/>
      <c r="ABH62" s="560"/>
      <c r="ABI62" s="561"/>
      <c r="ABJ62" s="562"/>
      <c r="ABK62" s="563"/>
      <c r="ABL62" s="564"/>
      <c r="ABM62" s="565"/>
      <c r="ABN62" s="566"/>
      <c r="ABO62" s="560"/>
      <c r="ABP62" s="561"/>
      <c r="ABQ62" s="562"/>
      <c r="ABR62" s="563"/>
      <c r="ABS62" s="564"/>
      <c r="ABT62" s="565"/>
      <c r="ABU62" s="566"/>
      <c r="ABV62" s="560"/>
      <c r="ABW62" s="561"/>
      <c r="ABX62" s="562"/>
      <c r="ABY62" s="563"/>
      <c r="ABZ62" s="564"/>
      <c r="ACA62" s="565"/>
      <c r="ACB62" s="566"/>
      <c r="ACC62" s="560"/>
      <c r="ACD62" s="561"/>
      <c r="ACE62" s="562"/>
      <c r="ACF62" s="563"/>
      <c r="ACG62" s="564"/>
      <c r="ACH62" s="565"/>
      <c r="ACI62" s="566"/>
      <c r="ACJ62" s="560"/>
      <c r="ACK62" s="561"/>
      <c r="ACL62" s="562"/>
      <c r="ACM62" s="563"/>
      <c r="ACN62" s="564"/>
      <c r="ACO62" s="565"/>
      <c r="ACP62" s="566"/>
      <c r="ACQ62" s="560"/>
      <c r="ACR62" s="561"/>
      <c r="ACS62" s="562"/>
      <c r="ACT62" s="563"/>
      <c r="ACU62" s="564"/>
      <c r="ACV62" s="565"/>
      <c r="ACW62" s="566"/>
      <c r="ACX62" s="560"/>
      <c r="ACY62" s="561"/>
      <c r="ACZ62" s="562"/>
      <c r="ADA62" s="563"/>
      <c r="ADB62" s="564"/>
      <c r="ADC62" s="565"/>
      <c r="ADD62" s="566"/>
      <c r="ADE62" s="560"/>
      <c r="ADF62" s="561"/>
      <c r="ADG62" s="562"/>
      <c r="ADH62" s="563"/>
      <c r="ADI62" s="564"/>
      <c r="ADJ62" s="565"/>
      <c r="ADK62" s="566"/>
      <c r="ADL62" s="560"/>
      <c r="ADM62" s="561"/>
      <c r="ADN62" s="562"/>
      <c r="ADO62" s="563"/>
      <c r="ADP62" s="564"/>
      <c r="ADQ62" s="565"/>
      <c r="ADR62" s="566"/>
      <c r="ADS62" s="560"/>
      <c r="ADT62" s="561"/>
      <c r="ADU62" s="562"/>
      <c r="ADV62" s="563"/>
      <c r="ADW62" s="564"/>
      <c r="ADX62" s="565"/>
      <c r="ADY62" s="566"/>
      <c r="ADZ62" s="560"/>
      <c r="AEA62" s="561"/>
      <c r="AEB62" s="562"/>
      <c r="AEC62" s="563"/>
      <c r="AED62" s="564"/>
      <c r="AEE62" s="565"/>
      <c r="AEF62" s="566"/>
      <c r="AEG62" s="560"/>
      <c r="AEH62" s="561"/>
      <c r="AEI62" s="562"/>
      <c r="AEJ62" s="563"/>
      <c r="AEK62" s="564"/>
      <c r="AEL62" s="565"/>
      <c r="AEM62" s="566"/>
      <c r="AEN62" s="560"/>
      <c r="AEO62" s="561"/>
      <c r="AEP62" s="562"/>
      <c r="AEQ62" s="563"/>
      <c r="AER62" s="564"/>
      <c r="AES62" s="565"/>
      <c r="AET62" s="566"/>
      <c r="AEU62" s="560"/>
      <c r="AEV62" s="561"/>
      <c r="AEW62" s="562"/>
      <c r="AEX62" s="563"/>
      <c r="AEY62" s="564"/>
      <c r="AEZ62" s="565"/>
      <c r="AFA62" s="566"/>
      <c r="AFB62" s="560"/>
      <c r="AFC62" s="561"/>
      <c r="AFD62" s="562"/>
      <c r="AFE62" s="563"/>
      <c r="AFF62" s="564"/>
      <c r="AFG62" s="565"/>
      <c r="AFH62" s="566"/>
      <c r="AFI62" s="560"/>
      <c r="AFJ62" s="561"/>
      <c r="AFK62" s="562"/>
      <c r="AFL62" s="563"/>
      <c r="AFM62" s="564"/>
      <c r="AFN62" s="565"/>
      <c r="AFO62" s="566"/>
      <c r="AFP62" s="560"/>
      <c r="AFQ62" s="561"/>
      <c r="AFR62" s="562"/>
      <c r="AFS62" s="563"/>
      <c r="AFT62" s="564"/>
      <c r="AFU62" s="565"/>
      <c r="AFV62" s="566"/>
      <c r="AFW62" s="560"/>
      <c r="AFX62" s="561"/>
      <c r="AFY62" s="562"/>
      <c r="AFZ62" s="563"/>
      <c r="AGA62" s="564"/>
      <c r="AGB62" s="565"/>
      <c r="AGC62" s="566"/>
      <c r="AGD62" s="560"/>
      <c r="AGE62" s="561"/>
      <c r="AGF62" s="562"/>
      <c r="AGG62" s="563"/>
      <c r="AGH62" s="564"/>
      <c r="AGI62" s="565"/>
      <c r="AGJ62" s="566"/>
      <c r="AGK62" s="560"/>
      <c r="AGL62" s="561"/>
      <c r="AGM62" s="562"/>
      <c r="AGN62" s="563"/>
      <c r="AGO62" s="564"/>
      <c r="AGP62" s="565"/>
      <c r="AGQ62" s="566"/>
      <c r="AGR62" s="560"/>
      <c r="AGS62" s="561"/>
      <c r="AGT62" s="562"/>
      <c r="AGU62" s="563"/>
      <c r="AGV62" s="564"/>
      <c r="AGW62" s="565"/>
      <c r="AGX62" s="566"/>
      <c r="AGY62" s="560"/>
      <c r="AGZ62" s="561"/>
      <c r="AHA62" s="562"/>
      <c r="AHB62" s="563"/>
      <c r="AHC62" s="564"/>
      <c r="AHD62" s="565"/>
      <c r="AHE62" s="566"/>
      <c r="AHF62" s="560"/>
      <c r="AHG62" s="561"/>
      <c r="AHH62" s="562"/>
      <c r="AHI62" s="563"/>
      <c r="AHJ62" s="564"/>
      <c r="AHK62" s="565"/>
      <c r="AHL62" s="566"/>
      <c r="AHM62" s="560"/>
      <c r="AHN62" s="561"/>
      <c r="AHO62" s="562"/>
      <c r="AHP62" s="563"/>
      <c r="AHQ62" s="564"/>
      <c r="AHR62" s="565"/>
      <c r="AHS62" s="566"/>
      <c r="AHT62" s="560"/>
      <c r="AHU62" s="561"/>
      <c r="AHV62" s="562"/>
      <c r="AHW62" s="563"/>
      <c r="AHX62" s="564"/>
      <c r="AHY62" s="565"/>
      <c r="AHZ62" s="566"/>
      <c r="AIA62" s="560"/>
      <c r="AIB62" s="561"/>
      <c r="AIC62" s="562"/>
      <c r="AID62" s="563"/>
      <c r="AIE62" s="564"/>
      <c r="AIF62" s="565"/>
      <c r="AIG62" s="566"/>
      <c r="AIH62" s="560"/>
      <c r="AII62" s="561"/>
      <c r="AIJ62" s="562"/>
      <c r="AIK62" s="563"/>
      <c r="AIL62" s="564"/>
      <c r="AIM62" s="565"/>
      <c r="AIN62" s="566"/>
      <c r="AIO62" s="560"/>
      <c r="AIP62" s="561"/>
      <c r="AIQ62" s="562"/>
      <c r="AIR62" s="563"/>
      <c r="AIS62" s="564"/>
      <c r="AIT62" s="565"/>
      <c r="AIU62" s="566"/>
      <c r="AIV62" s="560"/>
      <c r="AIW62" s="561"/>
      <c r="AIX62" s="562"/>
      <c r="AIY62" s="563"/>
      <c r="AIZ62" s="564"/>
      <c r="AJA62" s="565"/>
      <c r="AJB62" s="566"/>
      <c r="AJC62" s="560"/>
      <c r="AJD62" s="561"/>
      <c r="AJE62" s="562"/>
      <c r="AJF62" s="563"/>
      <c r="AJG62" s="564"/>
      <c r="AJH62" s="565"/>
      <c r="AJI62" s="566"/>
      <c r="AJJ62" s="560"/>
      <c r="AJK62" s="561"/>
      <c r="AJL62" s="562"/>
      <c r="AJM62" s="563"/>
      <c r="AJN62" s="564"/>
      <c r="AJO62" s="565"/>
      <c r="AJP62" s="566"/>
      <c r="AJQ62" s="560"/>
      <c r="AJR62" s="561"/>
      <c r="AJS62" s="562"/>
      <c r="AJT62" s="563"/>
      <c r="AJU62" s="564"/>
      <c r="AJV62" s="565"/>
      <c r="AJW62" s="566"/>
      <c r="AJX62" s="560"/>
      <c r="AJY62" s="561"/>
      <c r="AJZ62" s="562"/>
      <c r="AKA62" s="563"/>
      <c r="AKB62" s="564"/>
      <c r="AKC62" s="565"/>
      <c r="AKD62" s="566"/>
      <c r="AKE62" s="560"/>
      <c r="AKF62" s="561"/>
      <c r="AKG62" s="562"/>
      <c r="AKH62" s="563"/>
      <c r="AKI62" s="564"/>
      <c r="AKJ62" s="565"/>
      <c r="AKK62" s="566"/>
      <c r="AKL62" s="560"/>
      <c r="AKM62" s="561"/>
      <c r="AKN62" s="562"/>
      <c r="AKO62" s="563"/>
      <c r="AKP62" s="564"/>
      <c r="AKQ62" s="565"/>
      <c r="AKR62" s="566"/>
      <c r="AKS62" s="560"/>
      <c r="AKT62" s="561"/>
      <c r="AKU62" s="562"/>
      <c r="AKV62" s="563"/>
      <c r="AKW62" s="564"/>
      <c r="AKX62" s="565"/>
      <c r="AKY62" s="566"/>
      <c r="AKZ62" s="560"/>
      <c r="ALA62" s="561"/>
      <c r="ALB62" s="562"/>
      <c r="ALC62" s="563"/>
      <c r="ALD62" s="564"/>
      <c r="ALE62" s="565"/>
      <c r="ALF62" s="566"/>
      <c r="ALG62" s="560"/>
      <c r="ALH62" s="561"/>
      <c r="ALI62" s="562"/>
      <c r="ALJ62" s="563"/>
      <c r="ALK62" s="564"/>
      <c r="ALL62" s="565"/>
      <c r="ALM62" s="566"/>
      <c r="ALN62" s="560"/>
      <c r="ALO62" s="561"/>
      <c r="ALP62" s="562"/>
      <c r="ALQ62" s="563"/>
      <c r="ALR62" s="564"/>
      <c r="ALS62" s="565"/>
      <c r="ALT62" s="566"/>
      <c r="ALU62" s="560"/>
      <c r="ALV62" s="561"/>
      <c r="ALW62" s="562"/>
      <c r="ALX62" s="563"/>
      <c r="ALY62" s="564"/>
      <c r="ALZ62" s="565"/>
      <c r="AMA62" s="566"/>
      <c r="AMB62" s="560"/>
      <c r="AMC62" s="561"/>
      <c r="AMD62" s="562"/>
      <c r="AME62" s="563"/>
      <c r="AMF62" s="564"/>
      <c r="AMG62" s="565"/>
      <c r="AMH62" s="566"/>
      <c r="AMI62" s="560"/>
      <c r="AMJ62" s="561"/>
      <c r="AMK62" s="562"/>
      <c r="AML62" s="563"/>
      <c r="AMM62" s="564"/>
      <c r="AMN62" s="565"/>
      <c r="AMO62" s="566"/>
      <c r="AMP62" s="560"/>
      <c r="AMQ62" s="561"/>
      <c r="AMR62" s="562"/>
      <c r="AMS62" s="563"/>
      <c r="AMT62" s="564"/>
      <c r="AMU62" s="565"/>
      <c r="AMV62" s="566"/>
      <c r="AMW62" s="560"/>
      <c r="AMX62" s="561"/>
      <c r="AMY62" s="562"/>
      <c r="AMZ62" s="563"/>
      <c r="ANA62" s="564"/>
      <c r="ANB62" s="565"/>
      <c r="ANC62" s="566"/>
      <c r="AND62" s="560"/>
      <c r="ANE62" s="561"/>
      <c r="ANF62" s="562"/>
      <c r="ANG62" s="563"/>
      <c r="ANH62" s="564"/>
      <c r="ANI62" s="565"/>
      <c r="ANJ62" s="566"/>
      <c r="ANK62" s="560"/>
      <c r="ANL62" s="561"/>
      <c r="ANM62" s="562"/>
      <c r="ANN62" s="563"/>
      <c r="ANO62" s="564"/>
      <c r="ANP62" s="565"/>
      <c r="ANQ62" s="566"/>
      <c r="ANR62" s="560"/>
      <c r="ANS62" s="561"/>
      <c r="ANT62" s="562"/>
      <c r="ANU62" s="563"/>
      <c r="ANV62" s="564"/>
      <c r="ANW62" s="565"/>
      <c r="ANX62" s="566"/>
      <c r="ANY62" s="560"/>
      <c r="ANZ62" s="561"/>
      <c r="AOA62" s="562"/>
      <c r="AOB62" s="563"/>
      <c r="AOC62" s="564"/>
      <c r="AOD62" s="565"/>
      <c r="AOE62" s="566"/>
      <c r="AOF62" s="560"/>
      <c r="AOG62" s="561"/>
      <c r="AOH62" s="562"/>
      <c r="AOI62" s="563"/>
      <c r="AOJ62" s="564"/>
      <c r="AOK62" s="565"/>
      <c r="AOL62" s="566"/>
      <c r="AOM62" s="560"/>
      <c r="AON62" s="561"/>
      <c r="AOO62" s="562"/>
      <c r="AOP62" s="563"/>
      <c r="AOQ62" s="564"/>
      <c r="AOR62" s="565"/>
      <c r="AOS62" s="566"/>
      <c r="AOT62" s="560"/>
      <c r="AOU62" s="561"/>
      <c r="AOV62" s="562"/>
      <c r="AOW62" s="563"/>
      <c r="AOX62" s="564"/>
      <c r="AOY62" s="565"/>
      <c r="AOZ62" s="566"/>
      <c r="APA62" s="560"/>
      <c r="APB62" s="561"/>
      <c r="APC62" s="562"/>
      <c r="APD62" s="563"/>
      <c r="APE62" s="564"/>
      <c r="APF62" s="565"/>
      <c r="APG62" s="566"/>
      <c r="APH62" s="560"/>
      <c r="API62" s="561"/>
      <c r="APJ62" s="562"/>
      <c r="APK62" s="563"/>
      <c r="APL62" s="564"/>
      <c r="APM62" s="565"/>
      <c r="APN62" s="566"/>
      <c r="APO62" s="560"/>
      <c r="APP62" s="561"/>
      <c r="APQ62" s="562"/>
      <c r="APR62" s="563"/>
      <c r="APS62" s="564"/>
      <c r="APT62" s="565"/>
      <c r="APU62" s="566"/>
      <c r="APV62" s="560"/>
      <c r="APW62" s="561"/>
      <c r="APX62" s="562"/>
      <c r="APY62" s="563"/>
      <c r="APZ62" s="564"/>
      <c r="AQA62" s="565"/>
      <c r="AQB62" s="566"/>
      <c r="AQC62" s="560"/>
      <c r="AQD62" s="561"/>
      <c r="AQE62" s="562"/>
      <c r="AQF62" s="563"/>
      <c r="AQG62" s="564"/>
      <c r="AQH62" s="565"/>
      <c r="AQI62" s="566"/>
      <c r="AQJ62" s="560"/>
      <c r="AQK62" s="561"/>
      <c r="AQL62" s="562"/>
      <c r="AQM62" s="563"/>
      <c r="AQN62" s="564"/>
      <c r="AQO62" s="565"/>
      <c r="AQP62" s="566"/>
      <c r="AQQ62" s="560"/>
      <c r="AQR62" s="561"/>
      <c r="AQS62" s="562"/>
      <c r="AQT62" s="563"/>
      <c r="AQU62" s="564"/>
      <c r="AQV62" s="565"/>
      <c r="AQW62" s="566"/>
      <c r="AQX62" s="560"/>
      <c r="AQY62" s="561"/>
      <c r="AQZ62" s="562"/>
      <c r="ARA62" s="563"/>
      <c r="ARB62" s="564"/>
      <c r="ARC62" s="565"/>
      <c r="ARD62" s="566"/>
      <c r="ARE62" s="560"/>
      <c r="ARF62" s="561"/>
      <c r="ARG62" s="562"/>
      <c r="ARH62" s="563"/>
      <c r="ARI62" s="564"/>
      <c r="ARJ62" s="565"/>
      <c r="ARK62" s="566"/>
      <c r="ARL62" s="560"/>
      <c r="ARM62" s="561"/>
      <c r="ARN62" s="562"/>
      <c r="ARO62" s="563"/>
      <c r="ARP62" s="564"/>
      <c r="ARQ62" s="565"/>
      <c r="ARR62" s="566"/>
      <c r="ARS62" s="560"/>
      <c r="ART62" s="561"/>
      <c r="ARU62" s="562"/>
      <c r="ARV62" s="563"/>
      <c r="ARW62" s="564"/>
      <c r="ARX62" s="565"/>
      <c r="ARY62" s="566"/>
      <c r="ARZ62" s="560"/>
      <c r="ASA62" s="561"/>
      <c r="ASB62" s="562"/>
      <c r="ASC62" s="563"/>
      <c r="ASD62" s="564"/>
      <c r="ASE62" s="565"/>
      <c r="ASF62" s="566"/>
      <c r="ASG62" s="560"/>
      <c r="ASH62" s="561"/>
      <c r="ASI62" s="562"/>
      <c r="ASJ62" s="563"/>
      <c r="ASK62" s="564"/>
      <c r="ASL62" s="565"/>
      <c r="ASM62" s="566"/>
      <c r="ASN62" s="560"/>
      <c r="ASO62" s="561"/>
      <c r="ASP62" s="562"/>
      <c r="ASQ62" s="563"/>
      <c r="ASR62" s="564"/>
      <c r="ASS62" s="565"/>
      <c r="AST62" s="566"/>
      <c r="ASU62" s="560"/>
      <c r="ASV62" s="561"/>
      <c r="ASW62" s="562"/>
      <c r="ASX62" s="563"/>
      <c r="ASY62" s="564"/>
      <c r="ASZ62" s="565"/>
      <c r="ATA62" s="566"/>
      <c r="ATB62" s="560"/>
      <c r="ATC62" s="561"/>
      <c r="ATD62" s="562"/>
      <c r="ATE62" s="563"/>
      <c r="ATF62" s="564"/>
      <c r="ATG62" s="565"/>
      <c r="ATH62" s="566"/>
      <c r="ATI62" s="560"/>
      <c r="ATJ62" s="561"/>
      <c r="ATK62" s="562"/>
      <c r="ATL62" s="563"/>
      <c r="ATM62" s="564"/>
      <c r="ATN62" s="565"/>
      <c r="ATO62" s="566"/>
      <c r="ATP62" s="560"/>
      <c r="ATQ62" s="561"/>
      <c r="ATR62" s="562"/>
      <c r="ATS62" s="563"/>
      <c r="ATT62" s="564"/>
      <c r="ATU62" s="565"/>
      <c r="ATV62" s="566"/>
      <c r="ATW62" s="560"/>
      <c r="ATX62" s="561"/>
      <c r="ATY62" s="562"/>
      <c r="ATZ62" s="563"/>
      <c r="AUA62" s="564"/>
      <c r="AUB62" s="565"/>
      <c r="AUC62" s="566"/>
      <c r="AUD62" s="560"/>
      <c r="AUE62" s="561"/>
      <c r="AUF62" s="562"/>
      <c r="AUG62" s="563"/>
      <c r="AUH62" s="564"/>
      <c r="AUI62" s="565"/>
      <c r="AUJ62" s="566"/>
      <c r="AUK62" s="560"/>
      <c r="AUL62" s="561"/>
      <c r="AUM62" s="562"/>
      <c r="AUN62" s="563"/>
      <c r="AUO62" s="564"/>
      <c r="AUP62" s="565"/>
      <c r="AUQ62" s="566"/>
      <c r="AUR62" s="560"/>
      <c r="AUS62" s="561"/>
      <c r="AUT62" s="562"/>
      <c r="AUU62" s="563"/>
      <c r="AUV62" s="564"/>
      <c r="AUW62" s="565"/>
      <c r="AUX62" s="566"/>
      <c r="AUY62" s="560"/>
      <c r="AUZ62" s="561"/>
      <c r="AVA62" s="562"/>
      <c r="AVB62" s="563"/>
      <c r="AVC62" s="564"/>
      <c r="AVD62" s="565"/>
      <c r="AVE62" s="566"/>
      <c r="AVF62" s="560"/>
      <c r="AVG62" s="561"/>
      <c r="AVH62" s="562"/>
      <c r="AVI62" s="563"/>
      <c r="AVJ62" s="564"/>
      <c r="AVK62" s="565"/>
      <c r="AVL62" s="566"/>
      <c r="AVM62" s="560"/>
      <c r="AVN62" s="561"/>
      <c r="AVO62" s="562"/>
      <c r="AVP62" s="563"/>
      <c r="AVQ62" s="564"/>
      <c r="AVR62" s="565"/>
      <c r="AVS62" s="566"/>
      <c r="AVT62" s="560"/>
      <c r="AVU62" s="561"/>
      <c r="AVV62" s="562"/>
      <c r="AVW62" s="563"/>
      <c r="AVX62" s="564"/>
      <c r="AVY62" s="565"/>
      <c r="AVZ62" s="566"/>
      <c r="AWA62" s="560"/>
      <c r="AWB62" s="561"/>
      <c r="AWC62" s="562"/>
      <c r="AWD62" s="563"/>
      <c r="AWE62" s="564"/>
      <c r="AWF62" s="565"/>
      <c r="AWG62" s="566"/>
      <c r="AWH62" s="560"/>
      <c r="AWI62" s="561"/>
      <c r="AWJ62" s="562"/>
      <c r="AWK62" s="563"/>
      <c r="AWL62" s="564"/>
      <c r="AWM62" s="565"/>
      <c r="AWN62" s="566"/>
      <c r="AWO62" s="560"/>
      <c r="AWP62" s="561"/>
      <c r="AWQ62" s="562"/>
      <c r="AWR62" s="563"/>
      <c r="AWS62" s="564"/>
      <c r="AWT62" s="565"/>
      <c r="AWU62" s="566"/>
      <c r="AWV62" s="560"/>
      <c r="AWW62" s="561"/>
      <c r="AWX62" s="562"/>
      <c r="AWY62" s="563"/>
      <c r="AWZ62" s="564"/>
      <c r="AXA62" s="565"/>
      <c r="AXB62" s="566"/>
      <c r="AXC62" s="560"/>
      <c r="AXD62" s="561"/>
      <c r="AXE62" s="562"/>
      <c r="AXF62" s="563"/>
      <c r="AXG62" s="564"/>
      <c r="AXH62" s="565"/>
      <c r="AXI62" s="566"/>
      <c r="AXJ62" s="560"/>
      <c r="AXK62" s="561"/>
      <c r="AXL62" s="562"/>
      <c r="AXM62" s="563"/>
      <c r="AXN62" s="564"/>
      <c r="AXO62" s="565"/>
      <c r="AXP62" s="566"/>
      <c r="AXQ62" s="560"/>
      <c r="AXR62" s="561"/>
      <c r="AXS62" s="562"/>
      <c r="AXT62" s="563"/>
      <c r="AXU62" s="564"/>
      <c r="AXV62" s="565"/>
      <c r="AXW62" s="566"/>
      <c r="AXX62" s="560"/>
      <c r="AXY62" s="561"/>
      <c r="AXZ62" s="562"/>
      <c r="AYA62" s="563"/>
      <c r="AYB62" s="564"/>
      <c r="AYC62" s="565"/>
      <c r="AYD62" s="566"/>
      <c r="AYE62" s="560"/>
      <c r="AYF62" s="561"/>
      <c r="AYG62" s="562"/>
      <c r="AYH62" s="563"/>
      <c r="AYI62" s="564"/>
      <c r="AYJ62" s="565"/>
      <c r="AYK62" s="566"/>
      <c r="AYL62" s="560"/>
      <c r="AYM62" s="561"/>
      <c r="AYN62" s="562"/>
      <c r="AYO62" s="563"/>
      <c r="AYP62" s="564"/>
      <c r="AYQ62" s="565"/>
      <c r="AYR62" s="566"/>
      <c r="AYS62" s="560"/>
      <c r="AYT62" s="561"/>
      <c r="AYU62" s="562"/>
      <c r="AYV62" s="563"/>
      <c r="AYW62" s="564"/>
      <c r="AYX62" s="565"/>
      <c r="AYY62" s="566"/>
      <c r="AYZ62" s="560"/>
      <c r="AZA62" s="561"/>
      <c r="AZB62" s="562"/>
      <c r="AZC62" s="563"/>
      <c r="AZD62" s="564"/>
      <c r="AZE62" s="565"/>
      <c r="AZF62" s="566"/>
      <c r="AZG62" s="560"/>
      <c r="AZH62" s="561"/>
      <c r="AZI62" s="562"/>
      <c r="AZJ62" s="563"/>
      <c r="AZK62" s="564"/>
      <c r="AZL62" s="565"/>
      <c r="AZM62" s="566"/>
      <c r="AZN62" s="560"/>
      <c r="AZO62" s="561"/>
      <c r="AZP62" s="562"/>
      <c r="AZQ62" s="563"/>
      <c r="AZR62" s="564"/>
      <c r="AZS62" s="565"/>
      <c r="AZT62" s="566"/>
      <c r="AZU62" s="560"/>
      <c r="AZV62" s="561"/>
      <c r="AZW62" s="562"/>
      <c r="AZX62" s="563"/>
      <c r="AZY62" s="564"/>
      <c r="AZZ62" s="565"/>
      <c r="BAA62" s="566"/>
      <c r="BAB62" s="560"/>
      <c r="BAC62" s="561"/>
      <c r="BAD62" s="562"/>
      <c r="BAE62" s="563"/>
      <c r="BAF62" s="564"/>
      <c r="BAG62" s="565"/>
      <c r="BAH62" s="566"/>
      <c r="BAI62" s="560"/>
      <c r="BAJ62" s="561"/>
      <c r="BAK62" s="562"/>
      <c r="BAL62" s="563"/>
      <c r="BAM62" s="564"/>
      <c r="BAN62" s="565"/>
      <c r="BAO62" s="566"/>
      <c r="BAP62" s="560"/>
      <c r="BAQ62" s="561"/>
      <c r="BAR62" s="562"/>
      <c r="BAS62" s="563"/>
      <c r="BAT62" s="564"/>
      <c r="BAU62" s="565"/>
      <c r="BAV62" s="566"/>
      <c r="BAW62" s="560"/>
      <c r="BAX62" s="561"/>
      <c r="BAY62" s="562"/>
      <c r="BAZ62" s="563"/>
      <c r="BBA62" s="564"/>
      <c r="BBB62" s="565"/>
      <c r="BBC62" s="566"/>
      <c r="BBD62" s="560"/>
      <c r="BBE62" s="561"/>
      <c r="BBF62" s="562"/>
      <c r="BBG62" s="563"/>
      <c r="BBH62" s="564"/>
      <c r="BBI62" s="565"/>
      <c r="BBJ62" s="566"/>
      <c r="BBK62" s="560"/>
      <c r="BBL62" s="561"/>
      <c r="BBM62" s="562"/>
      <c r="BBN62" s="563"/>
      <c r="BBO62" s="564"/>
      <c r="BBP62" s="565"/>
      <c r="BBQ62" s="566"/>
      <c r="BBR62" s="560"/>
      <c r="BBS62" s="561"/>
      <c r="BBT62" s="562"/>
      <c r="BBU62" s="563"/>
      <c r="BBV62" s="564"/>
      <c r="BBW62" s="565"/>
      <c r="BBX62" s="566"/>
      <c r="BBY62" s="560"/>
      <c r="BBZ62" s="561"/>
      <c r="BCA62" s="562"/>
      <c r="BCB62" s="563"/>
      <c r="BCC62" s="564"/>
      <c r="BCD62" s="565"/>
      <c r="BCE62" s="566"/>
      <c r="BCF62" s="560"/>
      <c r="BCG62" s="561"/>
      <c r="BCH62" s="562"/>
      <c r="BCI62" s="563"/>
      <c r="BCJ62" s="564"/>
      <c r="BCK62" s="565"/>
      <c r="BCL62" s="566"/>
      <c r="BCM62" s="560"/>
      <c r="BCN62" s="561"/>
      <c r="BCO62" s="562"/>
      <c r="BCP62" s="563"/>
      <c r="BCQ62" s="564"/>
      <c r="BCR62" s="565"/>
      <c r="BCS62" s="566"/>
      <c r="BCT62" s="560"/>
      <c r="BCU62" s="561"/>
      <c r="BCV62" s="562"/>
      <c r="BCW62" s="563"/>
      <c r="BCX62" s="564"/>
      <c r="BCY62" s="565"/>
      <c r="BCZ62" s="566"/>
      <c r="BDA62" s="560"/>
      <c r="BDB62" s="561"/>
      <c r="BDC62" s="562"/>
      <c r="BDD62" s="563"/>
      <c r="BDE62" s="564"/>
      <c r="BDF62" s="565"/>
      <c r="BDG62" s="566"/>
      <c r="BDH62" s="560"/>
      <c r="BDI62" s="561"/>
      <c r="BDJ62" s="562"/>
      <c r="BDK62" s="563"/>
      <c r="BDL62" s="564"/>
      <c r="BDM62" s="565"/>
      <c r="BDN62" s="566"/>
      <c r="BDO62" s="560"/>
      <c r="BDP62" s="561"/>
      <c r="BDQ62" s="562"/>
      <c r="BDR62" s="563"/>
      <c r="BDS62" s="564"/>
      <c r="BDT62" s="565"/>
      <c r="BDU62" s="566"/>
      <c r="BDV62" s="560"/>
      <c r="BDW62" s="561"/>
      <c r="BDX62" s="562"/>
      <c r="BDY62" s="563"/>
      <c r="BDZ62" s="564"/>
      <c r="BEA62" s="565"/>
      <c r="BEB62" s="566"/>
      <c r="BEC62" s="560"/>
      <c r="BED62" s="561"/>
      <c r="BEE62" s="562"/>
      <c r="BEF62" s="563"/>
      <c r="BEG62" s="564"/>
      <c r="BEH62" s="565"/>
      <c r="BEI62" s="566"/>
      <c r="BEJ62" s="560"/>
      <c r="BEK62" s="561"/>
      <c r="BEL62" s="562"/>
      <c r="BEM62" s="563"/>
      <c r="BEN62" s="564"/>
      <c r="BEO62" s="565"/>
      <c r="BEP62" s="566"/>
      <c r="BEQ62" s="560"/>
      <c r="BER62" s="561"/>
      <c r="BES62" s="562"/>
      <c r="BET62" s="563"/>
      <c r="BEU62" s="564"/>
      <c r="BEV62" s="565"/>
      <c r="BEW62" s="566"/>
      <c r="BEX62" s="560"/>
      <c r="BEY62" s="561"/>
      <c r="BEZ62" s="562"/>
      <c r="BFA62" s="563"/>
      <c r="BFB62" s="564"/>
      <c r="BFC62" s="565"/>
      <c r="BFD62" s="566"/>
      <c r="BFE62" s="560"/>
      <c r="BFF62" s="561"/>
      <c r="BFG62" s="562"/>
      <c r="BFH62" s="563"/>
      <c r="BFI62" s="564"/>
      <c r="BFJ62" s="565"/>
      <c r="BFK62" s="566"/>
      <c r="BFL62" s="560"/>
      <c r="BFM62" s="561"/>
      <c r="BFN62" s="562"/>
      <c r="BFO62" s="563"/>
      <c r="BFP62" s="564"/>
      <c r="BFQ62" s="565"/>
      <c r="BFR62" s="566"/>
      <c r="BFS62" s="560"/>
      <c r="BFT62" s="561"/>
      <c r="BFU62" s="562"/>
      <c r="BFV62" s="563"/>
      <c r="BFW62" s="564"/>
      <c r="BFX62" s="565"/>
      <c r="BFY62" s="566"/>
      <c r="BFZ62" s="560"/>
      <c r="BGA62" s="561"/>
      <c r="BGB62" s="562"/>
      <c r="BGC62" s="563"/>
      <c r="BGD62" s="564"/>
      <c r="BGE62" s="565"/>
      <c r="BGF62" s="566"/>
      <c r="BGG62" s="560"/>
      <c r="BGH62" s="561"/>
      <c r="BGI62" s="562"/>
      <c r="BGJ62" s="563"/>
      <c r="BGK62" s="564"/>
      <c r="BGL62" s="565"/>
      <c r="BGM62" s="566"/>
      <c r="BGN62" s="560"/>
      <c r="BGO62" s="561"/>
      <c r="BGP62" s="562"/>
      <c r="BGQ62" s="563"/>
      <c r="BGR62" s="564"/>
      <c r="BGS62" s="565"/>
      <c r="BGT62" s="566"/>
      <c r="BGU62" s="560"/>
      <c r="BGV62" s="561"/>
      <c r="BGW62" s="562"/>
      <c r="BGX62" s="563"/>
      <c r="BGY62" s="564"/>
      <c r="BGZ62" s="565"/>
      <c r="BHA62" s="566"/>
      <c r="BHB62" s="560"/>
      <c r="BHC62" s="561"/>
      <c r="BHD62" s="562"/>
      <c r="BHE62" s="563"/>
      <c r="BHF62" s="564"/>
      <c r="BHG62" s="565"/>
      <c r="BHH62" s="566"/>
      <c r="BHI62" s="560"/>
      <c r="BHJ62" s="561"/>
      <c r="BHK62" s="562"/>
      <c r="BHL62" s="563"/>
      <c r="BHM62" s="564"/>
      <c r="BHN62" s="565"/>
      <c r="BHO62" s="566"/>
      <c r="BHP62" s="560"/>
      <c r="BHQ62" s="561"/>
      <c r="BHR62" s="562"/>
      <c r="BHS62" s="563"/>
      <c r="BHT62" s="564"/>
      <c r="BHU62" s="565"/>
      <c r="BHV62" s="566"/>
      <c r="BHW62" s="560"/>
      <c r="BHX62" s="561"/>
      <c r="BHY62" s="562"/>
      <c r="BHZ62" s="563"/>
      <c r="BIA62" s="564"/>
      <c r="BIB62" s="565"/>
      <c r="BIC62" s="566"/>
      <c r="BID62" s="560"/>
      <c r="BIE62" s="561"/>
      <c r="BIF62" s="562"/>
      <c r="BIG62" s="563"/>
      <c r="BIH62" s="564"/>
      <c r="BII62" s="565"/>
      <c r="BIJ62" s="566"/>
      <c r="BIK62" s="560"/>
      <c r="BIL62" s="561"/>
      <c r="BIM62" s="562"/>
      <c r="BIN62" s="563"/>
      <c r="BIO62" s="564"/>
      <c r="BIP62" s="565"/>
      <c r="BIQ62" s="566"/>
      <c r="BIR62" s="560"/>
      <c r="BIS62" s="561"/>
      <c r="BIT62" s="562"/>
      <c r="BIU62" s="563"/>
      <c r="BIV62" s="564"/>
      <c r="BIW62" s="565"/>
      <c r="BIX62" s="566"/>
      <c r="BIY62" s="560"/>
      <c r="BIZ62" s="561"/>
      <c r="BJA62" s="562"/>
      <c r="BJB62" s="563"/>
      <c r="BJC62" s="564"/>
      <c r="BJD62" s="565"/>
      <c r="BJE62" s="566"/>
      <c r="BJF62" s="560"/>
      <c r="BJG62" s="561"/>
      <c r="BJH62" s="562"/>
      <c r="BJI62" s="563"/>
      <c r="BJJ62" s="564"/>
      <c r="BJK62" s="565"/>
      <c r="BJL62" s="566"/>
      <c r="BJM62" s="560"/>
      <c r="BJN62" s="561"/>
      <c r="BJO62" s="562"/>
      <c r="BJP62" s="563"/>
      <c r="BJQ62" s="564"/>
      <c r="BJR62" s="565"/>
      <c r="BJS62" s="566"/>
      <c r="BJT62" s="560"/>
      <c r="BJU62" s="561"/>
      <c r="BJV62" s="562"/>
      <c r="BJW62" s="563"/>
      <c r="BJX62" s="564"/>
      <c r="BJY62" s="565"/>
      <c r="BJZ62" s="566"/>
      <c r="BKA62" s="560"/>
      <c r="BKB62" s="561"/>
      <c r="BKC62" s="562"/>
      <c r="BKD62" s="563"/>
      <c r="BKE62" s="564"/>
      <c r="BKF62" s="565"/>
      <c r="BKG62" s="566"/>
      <c r="BKH62" s="560"/>
      <c r="BKI62" s="561"/>
      <c r="BKJ62" s="562"/>
      <c r="BKK62" s="563"/>
      <c r="BKL62" s="564"/>
      <c r="BKM62" s="565"/>
      <c r="BKN62" s="566"/>
      <c r="BKO62" s="560"/>
      <c r="BKP62" s="561"/>
      <c r="BKQ62" s="562"/>
      <c r="BKR62" s="563"/>
      <c r="BKS62" s="564"/>
      <c r="BKT62" s="565"/>
      <c r="BKU62" s="566"/>
      <c r="BKV62" s="560"/>
      <c r="BKW62" s="561"/>
      <c r="BKX62" s="562"/>
      <c r="BKY62" s="563"/>
      <c r="BKZ62" s="564"/>
      <c r="BLA62" s="565"/>
      <c r="BLB62" s="566"/>
      <c r="BLC62" s="560"/>
      <c r="BLD62" s="561"/>
      <c r="BLE62" s="562"/>
      <c r="BLF62" s="563"/>
      <c r="BLG62" s="564"/>
      <c r="BLH62" s="565"/>
      <c r="BLI62" s="566"/>
      <c r="BLJ62" s="560"/>
      <c r="BLK62" s="561"/>
      <c r="BLL62" s="562"/>
      <c r="BLM62" s="563"/>
      <c r="BLN62" s="564"/>
      <c r="BLO62" s="565"/>
      <c r="BLP62" s="566"/>
      <c r="BLQ62" s="560"/>
      <c r="BLR62" s="561"/>
      <c r="BLS62" s="562"/>
      <c r="BLT62" s="563"/>
      <c r="BLU62" s="564"/>
      <c r="BLV62" s="565"/>
      <c r="BLW62" s="566"/>
      <c r="BLX62" s="560"/>
      <c r="BLY62" s="561"/>
      <c r="BLZ62" s="562"/>
      <c r="BMA62" s="563"/>
      <c r="BMB62" s="564"/>
      <c r="BMC62" s="565"/>
      <c r="BMD62" s="566"/>
      <c r="BME62" s="560"/>
      <c r="BMF62" s="561"/>
      <c r="BMG62" s="562"/>
      <c r="BMH62" s="563"/>
      <c r="BMI62" s="564"/>
      <c r="BMJ62" s="565"/>
      <c r="BMK62" s="566"/>
      <c r="BML62" s="560"/>
      <c r="BMM62" s="561"/>
      <c r="BMN62" s="562"/>
      <c r="BMO62" s="563"/>
      <c r="BMP62" s="564"/>
      <c r="BMQ62" s="565"/>
      <c r="BMR62" s="566"/>
      <c r="BMS62" s="560"/>
      <c r="BMT62" s="561"/>
      <c r="BMU62" s="562"/>
      <c r="BMV62" s="563"/>
      <c r="BMW62" s="564"/>
      <c r="BMX62" s="565"/>
      <c r="BMY62" s="566"/>
      <c r="BMZ62" s="560"/>
      <c r="BNA62" s="561"/>
      <c r="BNB62" s="562"/>
      <c r="BNC62" s="563"/>
      <c r="BND62" s="564"/>
      <c r="BNE62" s="565"/>
      <c r="BNF62" s="566"/>
      <c r="BNG62" s="560"/>
      <c r="BNH62" s="561"/>
      <c r="BNI62" s="562"/>
      <c r="BNJ62" s="563"/>
      <c r="BNK62" s="564"/>
      <c r="BNL62" s="565"/>
      <c r="BNM62" s="566"/>
      <c r="BNN62" s="560"/>
      <c r="BNO62" s="561"/>
      <c r="BNP62" s="562"/>
      <c r="BNQ62" s="563"/>
      <c r="BNR62" s="564"/>
      <c r="BNS62" s="565"/>
      <c r="BNT62" s="566"/>
      <c r="BNU62" s="560"/>
      <c r="BNV62" s="561"/>
      <c r="BNW62" s="562"/>
      <c r="BNX62" s="563"/>
      <c r="BNY62" s="564"/>
      <c r="BNZ62" s="565"/>
      <c r="BOA62" s="566"/>
      <c r="BOB62" s="560"/>
      <c r="BOC62" s="561"/>
      <c r="BOD62" s="562"/>
      <c r="BOE62" s="563"/>
      <c r="BOF62" s="564"/>
      <c r="BOG62" s="565"/>
      <c r="BOH62" s="566"/>
      <c r="BOI62" s="560"/>
      <c r="BOJ62" s="561"/>
      <c r="BOK62" s="562"/>
      <c r="BOL62" s="563"/>
      <c r="BOM62" s="564"/>
      <c r="BON62" s="565"/>
      <c r="BOO62" s="566"/>
      <c r="BOP62" s="560"/>
      <c r="BOQ62" s="561"/>
      <c r="BOR62" s="562"/>
      <c r="BOS62" s="563"/>
      <c r="BOT62" s="564"/>
      <c r="BOU62" s="565"/>
      <c r="BOV62" s="566"/>
      <c r="BOW62" s="560"/>
      <c r="BOX62" s="561"/>
      <c r="BOY62" s="562"/>
      <c r="BOZ62" s="563"/>
      <c r="BPA62" s="564"/>
      <c r="BPB62" s="565"/>
      <c r="BPC62" s="566"/>
      <c r="BPD62" s="560"/>
      <c r="BPE62" s="561"/>
      <c r="BPF62" s="562"/>
      <c r="BPG62" s="563"/>
      <c r="BPH62" s="564"/>
      <c r="BPI62" s="565"/>
      <c r="BPJ62" s="566"/>
      <c r="BPK62" s="560"/>
      <c r="BPL62" s="561"/>
      <c r="BPM62" s="562"/>
      <c r="BPN62" s="563"/>
      <c r="BPO62" s="564"/>
      <c r="BPP62" s="565"/>
      <c r="BPQ62" s="566"/>
      <c r="BPR62" s="560"/>
      <c r="BPS62" s="561"/>
      <c r="BPT62" s="562"/>
      <c r="BPU62" s="563"/>
      <c r="BPV62" s="564"/>
      <c r="BPW62" s="565"/>
      <c r="BPX62" s="566"/>
      <c r="BPY62" s="560"/>
      <c r="BPZ62" s="561"/>
      <c r="BQA62" s="562"/>
      <c r="BQB62" s="563"/>
      <c r="BQC62" s="564"/>
      <c r="BQD62" s="565"/>
      <c r="BQE62" s="566"/>
      <c r="BQF62" s="560"/>
      <c r="BQG62" s="561"/>
      <c r="BQH62" s="562"/>
      <c r="BQI62" s="563"/>
      <c r="BQJ62" s="564"/>
      <c r="BQK62" s="565"/>
      <c r="BQL62" s="566"/>
      <c r="BQM62" s="560"/>
      <c r="BQN62" s="561"/>
      <c r="BQO62" s="562"/>
      <c r="BQP62" s="563"/>
      <c r="BQQ62" s="564"/>
      <c r="BQR62" s="565"/>
      <c r="BQS62" s="566"/>
      <c r="BQT62" s="560"/>
      <c r="BQU62" s="561"/>
      <c r="BQV62" s="562"/>
      <c r="BQW62" s="563"/>
      <c r="BQX62" s="564"/>
      <c r="BQY62" s="565"/>
      <c r="BQZ62" s="566"/>
      <c r="BRA62" s="560"/>
      <c r="BRB62" s="561"/>
      <c r="BRC62" s="562"/>
      <c r="BRD62" s="563"/>
      <c r="BRE62" s="564"/>
      <c r="BRF62" s="565"/>
      <c r="BRG62" s="566"/>
      <c r="BRH62" s="560"/>
      <c r="BRI62" s="561"/>
      <c r="BRJ62" s="562"/>
      <c r="BRK62" s="563"/>
      <c r="BRL62" s="564"/>
      <c r="BRM62" s="565"/>
      <c r="BRN62" s="566"/>
      <c r="BRO62" s="560"/>
      <c r="BRP62" s="561"/>
      <c r="BRQ62" s="562"/>
      <c r="BRR62" s="563"/>
      <c r="BRS62" s="564"/>
      <c r="BRT62" s="565"/>
      <c r="BRU62" s="566"/>
      <c r="BRV62" s="560"/>
      <c r="BRW62" s="561"/>
      <c r="BRX62" s="562"/>
      <c r="BRY62" s="563"/>
      <c r="BRZ62" s="564"/>
      <c r="BSA62" s="565"/>
      <c r="BSB62" s="566"/>
      <c r="BSC62" s="560"/>
      <c r="BSD62" s="561"/>
      <c r="BSE62" s="562"/>
      <c r="BSF62" s="563"/>
      <c r="BSG62" s="564"/>
      <c r="BSH62" s="565"/>
      <c r="BSI62" s="566"/>
      <c r="BSJ62" s="560"/>
      <c r="BSK62" s="561"/>
      <c r="BSL62" s="562"/>
      <c r="BSM62" s="563"/>
      <c r="BSN62" s="564"/>
      <c r="BSO62" s="565"/>
      <c r="BSP62" s="566"/>
      <c r="BSQ62" s="560"/>
      <c r="BSR62" s="561"/>
      <c r="BSS62" s="562"/>
      <c r="BST62" s="563"/>
      <c r="BSU62" s="564"/>
      <c r="BSV62" s="565"/>
      <c r="BSW62" s="566"/>
      <c r="BSX62" s="560"/>
      <c r="BSY62" s="561"/>
      <c r="BSZ62" s="562"/>
      <c r="BTA62" s="563"/>
      <c r="BTB62" s="564"/>
      <c r="BTC62" s="565"/>
      <c r="BTD62" s="566"/>
      <c r="BTE62" s="560"/>
      <c r="BTF62" s="561"/>
      <c r="BTG62" s="562"/>
      <c r="BTH62" s="563"/>
      <c r="BTI62" s="564"/>
      <c r="BTJ62" s="565"/>
      <c r="BTK62" s="566"/>
      <c r="BTL62" s="560"/>
      <c r="BTM62" s="561"/>
      <c r="BTN62" s="562"/>
      <c r="BTO62" s="563"/>
      <c r="BTP62" s="564"/>
      <c r="BTQ62" s="565"/>
      <c r="BTR62" s="566"/>
      <c r="BTS62" s="560"/>
      <c r="BTT62" s="561"/>
      <c r="BTU62" s="562"/>
      <c r="BTV62" s="563"/>
      <c r="BTW62" s="564"/>
      <c r="BTX62" s="565"/>
      <c r="BTY62" s="566"/>
      <c r="BTZ62" s="560"/>
      <c r="BUA62" s="561"/>
      <c r="BUB62" s="562"/>
      <c r="BUC62" s="563"/>
      <c r="BUD62" s="564"/>
      <c r="BUE62" s="565"/>
      <c r="BUF62" s="566"/>
      <c r="BUG62" s="560"/>
      <c r="BUH62" s="561"/>
      <c r="BUI62" s="562"/>
      <c r="BUJ62" s="563"/>
      <c r="BUK62" s="564"/>
      <c r="BUL62" s="565"/>
      <c r="BUM62" s="566"/>
      <c r="BUN62" s="560"/>
      <c r="BUO62" s="561"/>
      <c r="BUP62" s="562"/>
      <c r="BUQ62" s="563"/>
      <c r="BUR62" s="564"/>
      <c r="BUS62" s="565"/>
      <c r="BUT62" s="566"/>
      <c r="BUU62" s="560"/>
      <c r="BUV62" s="561"/>
      <c r="BUW62" s="562"/>
      <c r="BUX62" s="563"/>
      <c r="BUY62" s="564"/>
      <c r="BUZ62" s="565"/>
      <c r="BVA62" s="566"/>
      <c r="BVB62" s="560"/>
      <c r="BVC62" s="561"/>
      <c r="BVD62" s="562"/>
      <c r="BVE62" s="563"/>
      <c r="BVF62" s="564"/>
      <c r="BVG62" s="565"/>
      <c r="BVH62" s="566"/>
      <c r="BVI62" s="560"/>
      <c r="BVJ62" s="561"/>
      <c r="BVK62" s="562"/>
      <c r="BVL62" s="563"/>
      <c r="BVM62" s="564"/>
      <c r="BVN62" s="565"/>
      <c r="BVO62" s="566"/>
      <c r="BVP62" s="560"/>
      <c r="BVQ62" s="561"/>
      <c r="BVR62" s="562"/>
      <c r="BVS62" s="563"/>
      <c r="BVT62" s="564"/>
      <c r="BVU62" s="565"/>
      <c r="BVV62" s="566"/>
      <c r="BVW62" s="560"/>
      <c r="BVX62" s="561"/>
      <c r="BVY62" s="562"/>
      <c r="BVZ62" s="563"/>
      <c r="BWA62" s="564"/>
      <c r="BWB62" s="565"/>
      <c r="BWC62" s="566"/>
      <c r="BWD62" s="560"/>
      <c r="BWE62" s="561"/>
      <c r="BWF62" s="562"/>
      <c r="BWG62" s="563"/>
      <c r="BWH62" s="564"/>
      <c r="BWI62" s="565"/>
      <c r="BWJ62" s="566"/>
      <c r="BWK62" s="560"/>
      <c r="BWL62" s="561"/>
      <c r="BWM62" s="562"/>
      <c r="BWN62" s="563"/>
      <c r="BWO62" s="564"/>
      <c r="BWP62" s="565"/>
      <c r="BWQ62" s="566"/>
      <c r="BWR62" s="560"/>
      <c r="BWS62" s="561"/>
      <c r="BWT62" s="562"/>
      <c r="BWU62" s="563"/>
      <c r="BWV62" s="564"/>
      <c r="BWW62" s="565"/>
      <c r="BWX62" s="566"/>
      <c r="BWY62" s="560"/>
      <c r="BWZ62" s="561"/>
      <c r="BXA62" s="562"/>
      <c r="BXB62" s="563"/>
      <c r="BXC62" s="564"/>
      <c r="BXD62" s="565"/>
      <c r="BXE62" s="566"/>
      <c r="BXF62" s="560"/>
      <c r="BXG62" s="561"/>
      <c r="BXH62" s="562"/>
      <c r="BXI62" s="563"/>
      <c r="BXJ62" s="564"/>
      <c r="BXK62" s="565"/>
      <c r="BXL62" s="566"/>
      <c r="BXM62" s="560"/>
      <c r="BXN62" s="561"/>
      <c r="BXO62" s="562"/>
      <c r="BXP62" s="563"/>
      <c r="BXQ62" s="564"/>
      <c r="BXR62" s="565"/>
      <c r="BXS62" s="566"/>
      <c r="BXT62" s="560"/>
      <c r="BXU62" s="561"/>
      <c r="BXV62" s="562"/>
      <c r="BXW62" s="563"/>
      <c r="BXX62" s="564"/>
      <c r="BXY62" s="565"/>
      <c r="BXZ62" s="566"/>
      <c r="BYA62" s="560"/>
      <c r="BYB62" s="561"/>
      <c r="BYC62" s="562"/>
      <c r="BYD62" s="563"/>
      <c r="BYE62" s="564"/>
      <c r="BYF62" s="565"/>
      <c r="BYG62" s="566"/>
      <c r="BYH62" s="560"/>
      <c r="BYI62" s="561"/>
      <c r="BYJ62" s="562"/>
      <c r="BYK62" s="563"/>
      <c r="BYL62" s="564"/>
      <c r="BYM62" s="565"/>
      <c r="BYN62" s="566"/>
      <c r="BYO62" s="560"/>
      <c r="BYP62" s="561"/>
      <c r="BYQ62" s="562"/>
      <c r="BYR62" s="563"/>
      <c r="BYS62" s="564"/>
      <c r="BYT62" s="565"/>
      <c r="BYU62" s="566"/>
      <c r="BYV62" s="560"/>
      <c r="BYW62" s="561"/>
      <c r="BYX62" s="562"/>
      <c r="BYY62" s="563"/>
      <c r="BYZ62" s="564"/>
      <c r="BZA62" s="565"/>
      <c r="BZB62" s="566"/>
      <c r="BZC62" s="560"/>
      <c r="BZD62" s="561"/>
      <c r="BZE62" s="562"/>
      <c r="BZF62" s="563"/>
      <c r="BZG62" s="564"/>
      <c r="BZH62" s="565"/>
      <c r="BZI62" s="566"/>
      <c r="BZJ62" s="560"/>
      <c r="BZK62" s="561"/>
      <c r="BZL62" s="562"/>
      <c r="BZM62" s="563"/>
      <c r="BZN62" s="564"/>
      <c r="BZO62" s="565"/>
      <c r="BZP62" s="566"/>
      <c r="BZQ62" s="560"/>
      <c r="BZR62" s="561"/>
      <c r="BZS62" s="562"/>
      <c r="BZT62" s="563"/>
      <c r="BZU62" s="564"/>
      <c r="BZV62" s="565"/>
      <c r="BZW62" s="566"/>
      <c r="BZX62" s="560"/>
      <c r="BZY62" s="561"/>
      <c r="BZZ62" s="562"/>
      <c r="CAA62" s="563"/>
      <c r="CAB62" s="564"/>
      <c r="CAC62" s="565"/>
      <c r="CAD62" s="566"/>
      <c r="CAE62" s="560"/>
      <c r="CAF62" s="561"/>
      <c r="CAG62" s="562"/>
      <c r="CAH62" s="563"/>
      <c r="CAI62" s="564"/>
      <c r="CAJ62" s="565"/>
      <c r="CAK62" s="566"/>
      <c r="CAL62" s="560"/>
      <c r="CAM62" s="561"/>
      <c r="CAN62" s="562"/>
      <c r="CAO62" s="563"/>
      <c r="CAP62" s="564"/>
      <c r="CAQ62" s="565"/>
      <c r="CAR62" s="566"/>
      <c r="CAS62" s="560"/>
      <c r="CAT62" s="561"/>
      <c r="CAU62" s="562"/>
      <c r="CAV62" s="563"/>
      <c r="CAW62" s="564"/>
      <c r="CAX62" s="565"/>
      <c r="CAY62" s="566"/>
      <c r="CAZ62" s="560"/>
      <c r="CBA62" s="561"/>
      <c r="CBB62" s="562"/>
      <c r="CBC62" s="563"/>
      <c r="CBD62" s="564"/>
      <c r="CBE62" s="565"/>
      <c r="CBF62" s="566"/>
      <c r="CBG62" s="560"/>
      <c r="CBH62" s="561"/>
      <c r="CBI62" s="562"/>
      <c r="CBJ62" s="563"/>
      <c r="CBK62" s="564"/>
      <c r="CBL62" s="565"/>
      <c r="CBM62" s="566"/>
      <c r="CBN62" s="560"/>
      <c r="CBO62" s="561"/>
      <c r="CBP62" s="562"/>
      <c r="CBQ62" s="563"/>
      <c r="CBR62" s="564"/>
      <c r="CBS62" s="565"/>
      <c r="CBT62" s="566"/>
      <c r="CBU62" s="560"/>
      <c r="CBV62" s="561"/>
      <c r="CBW62" s="562"/>
      <c r="CBX62" s="563"/>
      <c r="CBY62" s="564"/>
      <c r="CBZ62" s="565"/>
      <c r="CCA62" s="566"/>
      <c r="CCB62" s="560"/>
      <c r="CCC62" s="561"/>
      <c r="CCD62" s="562"/>
      <c r="CCE62" s="563"/>
      <c r="CCF62" s="564"/>
      <c r="CCG62" s="565"/>
      <c r="CCH62" s="566"/>
      <c r="CCI62" s="560"/>
      <c r="CCJ62" s="561"/>
      <c r="CCK62" s="562"/>
      <c r="CCL62" s="563"/>
      <c r="CCM62" s="564"/>
      <c r="CCN62" s="565"/>
      <c r="CCO62" s="566"/>
      <c r="CCP62" s="560"/>
      <c r="CCQ62" s="561"/>
      <c r="CCR62" s="562"/>
      <c r="CCS62" s="563"/>
      <c r="CCT62" s="564"/>
      <c r="CCU62" s="565"/>
      <c r="CCV62" s="566"/>
      <c r="CCW62" s="560"/>
      <c r="CCX62" s="561"/>
      <c r="CCY62" s="562"/>
      <c r="CCZ62" s="563"/>
      <c r="CDA62" s="564"/>
      <c r="CDB62" s="565"/>
      <c r="CDC62" s="566"/>
      <c r="CDD62" s="560"/>
      <c r="CDE62" s="561"/>
      <c r="CDF62" s="562"/>
      <c r="CDG62" s="563"/>
      <c r="CDH62" s="564"/>
      <c r="CDI62" s="565"/>
      <c r="CDJ62" s="566"/>
      <c r="CDK62" s="560"/>
      <c r="CDL62" s="561"/>
      <c r="CDM62" s="562"/>
      <c r="CDN62" s="563"/>
      <c r="CDO62" s="564"/>
      <c r="CDP62" s="565"/>
      <c r="CDQ62" s="566"/>
      <c r="CDR62" s="560"/>
      <c r="CDS62" s="561"/>
      <c r="CDT62" s="562"/>
      <c r="CDU62" s="563"/>
      <c r="CDV62" s="564"/>
      <c r="CDW62" s="565"/>
      <c r="CDX62" s="566"/>
      <c r="CDY62" s="560"/>
      <c r="CDZ62" s="561"/>
      <c r="CEA62" s="562"/>
      <c r="CEB62" s="563"/>
      <c r="CEC62" s="564"/>
      <c r="CED62" s="565"/>
      <c r="CEE62" s="566"/>
      <c r="CEF62" s="560"/>
      <c r="CEG62" s="561"/>
      <c r="CEH62" s="562"/>
      <c r="CEI62" s="563"/>
      <c r="CEJ62" s="564"/>
      <c r="CEK62" s="565"/>
      <c r="CEL62" s="566"/>
      <c r="CEM62" s="560"/>
      <c r="CEN62" s="561"/>
      <c r="CEO62" s="562"/>
      <c r="CEP62" s="563"/>
      <c r="CEQ62" s="564"/>
      <c r="CER62" s="565"/>
      <c r="CES62" s="566"/>
      <c r="CET62" s="560"/>
      <c r="CEU62" s="561"/>
      <c r="CEV62" s="562"/>
      <c r="CEW62" s="563"/>
      <c r="CEX62" s="564"/>
      <c r="CEY62" s="565"/>
      <c r="CEZ62" s="566"/>
      <c r="CFA62" s="560"/>
      <c r="CFB62" s="561"/>
      <c r="CFC62" s="562"/>
      <c r="CFD62" s="563"/>
      <c r="CFE62" s="564"/>
      <c r="CFF62" s="565"/>
      <c r="CFG62" s="566"/>
      <c r="CFH62" s="560"/>
      <c r="CFI62" s="561"/>
      <c r="CFJ62" s="562"/>
      <c r="CFK62" s="563"/>
      <c r="CFL62" s="564"/>
      <c r="CFM62" s="565"/>
      <c r="CFN62" s="566"/>
      <c r="CFO62" s="560"/>
      <c r="CFP62" s="561"/>
      <c r="CFQ62" s="562"/>
      <c r="CFR62" s="563"/>
      <c r="CFS62" s="564"/>
      <c r="CFT62" s="565"/>
      <c r="CFU62" s="566"/>
      <c r="CFV62" s="560"/>
      <c r="CFW62" s="561"/>
      <c r="CFX62" s="562"/>
      <c r="CFY62" s="563"/>
      <c r="CFZ62" s="564"/>
      <c r="CGA62" s="565"/>
      <c r="CGB62" s="566"/>
      <c r="CGC62" s="560"/>
      <c r="CGD62" s="561"/>
      <c r="CGE62" s="562"/>
      <c r="CGF62" s="563"/>
      <c r="CGG62" s="564"/>
      <c r="CGH62" s="565"/>
      <c r="CGI62" s="566"/>
      <c r="CGJ62" s="560"/>
      <c r="CGK62" s="561"/>
      <c r="CGL62" s="562"/>
      <c r="CGM62" s="563"/>
      <c r="CGN62" s="564"/>
      <c r="CGO62" s="565"/>
      <c r="CGP62" s="566"/>
      <c r="CGQ62" s="560"/>
      <c r="CGR62" s="561"/>
      <c r="CGS62" s="562"/>
      <c r="CGT62" s="563"/>
      <c r="CGU62" s="564"/>
      <c r="CGV62" s="565"/>
      <c r="CGW62" s="566"/>
      <c r="CGX62" s="560"/>
      <c r="CGY62" s="561"/>
      <c r="CGZ62" s="562"/>
      <c r="CHA62" s="563"/>
      <c r="CHB62" s="564"/>
      <c r="CHC62" s="565"/>
      <c r="CHD62" s="566"/>
      <c r="CHE62" s="560"/>
      <c r="CHF62" s="561"/>
      <c r="CHG62" s="562"/>
      <c r="CHH62" s="563"/>
      <c r="CHI62" s="564"/>
      <c r="CHJ62" s="565"/>
      <c r="CHK62" s="566"/>
      <c r="CHL62" s="560"/>
      <c r="CHM62" s="561"/>
      <c r="CHN62" s="562"/>
      <c r="CHO62" s="563"/>
      <c r="CHP62" s="564"/>
      <c r="CHQ62" s="565"/>
      <c r="CHR62" s="566"/>
      <c r="CHS62" s="560"/>
      <c r="CHT62" s="561"/>
      <c r="CHU62" s="562"/>
      <c r="CHV62" s="563"/>
      <c r="CHW62" s="564"/>
      <c r="CHX62" s="565"/>
      <c r="CHY62" s="566"/>
      <c r="CHZ62" s="560"/>
      <c r="CIA62" s="561"/>
      <c r="CIB62" s="562"/>
      <c r="CIC62" s="563"/>
      <c r="CID62" s="564"/>
      <c r="CIE62" s="565"/>
      <c r="CIF62" s="566"/>
      <c r="CIG62" s="560"/>
      <c r="CIH62" s="561"/>
      <c r="CII62" s="562"/>
      <c r="CIJ62" s="563"/>
      <c r="CIK62" s="564"/>
      <c r="CIL62" s="565"/>
      <c r="CIM62" s="566"/>
      <c r="CIN62" s="560"/>
      <c r="CIO62" s="561"/>
      <c r="CIP62" s="562"/>
      <c r="CIQ62" s="563"/>
      <c r="CIR62" s="564"/>
      <c r="CIS62" s="565"/>
      <c r="CIT62" s="566"/>
      <c r="CIU62" s="560"/>
      <c r="CIV62" s="561"/>
      <c r="CIW62" s="562"/>
      <c r="CIX62" s="563"/>
      <c r="CIY62" s="564"/>
      <c r="CIZ62" s="565"/>
      <c r="CJA62" s="566"/>
      <c r="CJB62" s="560"/>
      <c r="CJC62" s="561"/>
      <c r="CJD62" s="562"/>
      <c r="CJE62" s="563"/>
      <c r="CJF62" s="564"/>
      <c r="CJG62" s="565"/>
      <c r="CJH62" s="566"/>
      <c r="CJI62" s="560"/>
      <c r="CJJ62" s="561"/>
      <c r="CJK62" s="562"/>
      <c r="CJL62" s="563"/>
      <c r="CJM62" s="564"/>
      <c r="CJN62" s="565"/>
      <c r="CJO62" s="566"/>
      <c r="CJP62" s="560"/>
      <c r="CJQ62" s="561"/>
      <c r="CJR62" s="562"/>
      <c r="CJS62" s="563"/>
      <c r="CJT62" s="564"/>
      <c r="CJU62" s="565"/>
      <c r="CJV62" s="566"/>
      <c r="CJW62" s="560"/>
      <c r="CJX62" s="561"/>
      <c r="CJY62" s="562"/>
      <c r="CJZ62" s="563"/>
      <c r="CKA62" s="564"/>
      <c r="CKB62" s="565"/>
      <c r="CKC62" s="566"/>
      <c r="CKD62" s="560"/>
      <c r="CKE62" s="561"/>
      <c r="CKF62" s="562"/>
      <c r="CKG62" s="563"/>
      <c r="CKH62" s="564"/>
      <c r="CKI62" s="565"/>
      <c r="CKJ62" s="566"/>
      <c r="CKK62" s="560"/>
      <c r="CKL62" s="561"/>
      <c r="CKM62" s="562"/>
      <c r="CKN62" s="563"/>
      <c r="CKO62" s="564"/>
      <c r="CKP62" s="565"/>
      <c r="CKQ62" s="566"/>
      <c r="CKR62" s="560"/>
      <c r="CKS62" s="561"/>
      <c r="CKT62" s="562"/>
      <c r="CKU62" s="563"/>
      <c r="CKV62" s="564"/>
      <c r="CKW62" s="565"/>
      <c r="CKX62" s="566"/>
      <c r="CKY62" s="560"/>
      <c r="CKZ62" s="561"/>
      <c r="CLA62" s="562"/>
      <c r="CLB62" s="563"/>
      <c r="CLC62" s="564"/>
      <c r="CLD62" s="565"/>
      <c r="CLE62" s="566"/>
      <c r="CLF62" s="560"/>
      <c r="CLG62" s="561"/>
      <c r="CLH62" s="562"/>
      <c r="CLI62" s="563"/>
      <c r="CLJ62" s="564"/>
      <c r="CLK62" s="565"/>
      <c r="CLL62" s="566"/>
      <c r="CLM62" s="560"/>
      <c r="CLN62" s="561"/>
      <c r="CLO62" s="562"/>
      <c r="CLP62" s="563"/>
      <c r="CLQ62" s="564"/>
      <c r="CLR62" s="565"/>
      <c r="CLS62" s="566"/>
      <c r="CLT62" s="560"/>
      <c r="CLU62" s="561"/>
      <c r="CLV62" s="562"/>
      <c r="CLW62" s="563"/>
      <c r="CLX62" s="564"/>
      <c r="CLY62" s="565"/>
      <c r="CLZ62" s="566"/>
      <c r="CMA62" s="560"/>
      <c r="CMB62" s="561"/>
      <c r="CMC62" s="562"/>
      <c r="CMD62" s="563"/>
      <c r="CME62" s="564"/>
      <c r="CMF62" s="565"/>
      <c r="CMG62" s="566"/>
      <c r="CMH62" s="560"/>
      <c r="CMI62" s="561"/>
      <c r="CMJ62" s="562"/>
      <c r="CMK62" s="563"/>
      <c r="CML62" s="564"/>
      <c r="CMM62" s="565"/>
      <c r="CMN62" s="566"/>
      <c r="CMO62" s="560"/>
      <c r="CMP62" s="561"/>
      <c r="CMQ62" s="562"/>
      <c r="CMR62" s="563"/>
      <c r="CMS62" s="564"/>
      <c r="CMT62" s="565"/>
      <c r="CMU62" s="566"/>
      <c r="CMV62" s="560"/>
      <c r="CMW62" s="561"/>
      <c r="CMX62" s="562"/>
      <c r="CMY62" s="563"/>
      <c r="CMZ62" s="564"/>
      <c r="CNA62" s="565"/>
      <c r="CNB62" s="566"/>
      <c r="CNC62" s="560"/>
      <c r="CND62" s="561"/>
      <c r="CNE62" s="562"/>
      <c r="CNF62" s="563"/>
      <c r="CNG62" s="564"/>
      <c r="CNH62" s="565"/>
      <c r="CNI62" s="566"/>
      <c r="CNJ62" s="560"/>
      <c r="CNK62" s="561"/>
      <c r="CNL62" s="562"/>
      <c r="CNM62" s="563"/>
      <c r="CNN62" s="564"/>
      <c r="CNO62" s="565"/>
      <c r="CNP62" s="566"/>
      <c r="CNQ62" s="560"/>
      <c r="CNR62" s="561"/>
      <c r="CNS62" s="562"/>
      <c r="CNT62" s="563"/>
      <c r="CNU62" s="564"/>
      <c r="CNV62" s="565"/>
      <c r="CNW62" s="566"/>
      <c r="CNX62" s="560"/>
      <c r="CNY62" s="561"/>
      <c r="CNZ62" s="562"/>
      <c r="COA62" s="563"/>
      <c r="COB62" s="564"/>
      <c r="COC62" s="565"/>
      <c r="COD62" s="566"/>
      <c r="COE62" s="560"/>
      <c r="COF62" s="561"/>
      <c r="COG62" s="562"/>
      <c r="COH62" s="563"/>
      <c r="COI62" s="564"/>
      <c r="COJ62" s="565"/>
      <c r="COK62" s="566"/>
      <c r="COL62" s="560"/>
      <c r="COM62" s="561"/>
      <c r="CON62" s="562"/>
      <c r="COO62" s="563"/>
      <c r="COP62" s="564"/>
      <c r="COQ62" s="565"/>
      <c r="COR62" s="566"/>
      <c r="COS62" s="560"/>
      <c r="COT62" s="561"/>
      <c r="COU62" s="562"/>
      <c r="COV62" s="563"/>
      <c r="COW62" s="564"/>
      <c r="COX62" s="565"/>
      <c r="COY62" s="566"/>
      <c r="COZ62" s="560"/>
      <c r="CPA62" s="561"/>
      <c r="CPB62" s="562"/>
      <c r="CPC62" s="563"/>
      <c r="CPD62" s="564"/>
      <c r="CPE62" s="565"/>
      <c r="CPF62" s="566"/>
      <c r="CPG62" s="560"/>
      <c r="CPH62" s="561"/>
      <c r="CPI62" s="562"/>
      <c r="CPJ62" s="563"/>
      <c r="CPK62" s="564"/>
      <c r="CPL62" s="565"/>
      <c r="CPM62" s="566"/>
      <c r="CPN62" s="560"/>
      <c r="CPO62" s="561"/>
      <c r="CPP62" s="562"/>
      <c r="CPQ62" s="563"/>
      <c r="CPR62" s="564"/>
      <c r="CPS62" s="565"/>
      <c r="CPT62" s="566"/>
      <c r="CPU62" s="560"/>
      <c r="CPV62" s="561"/>
      <c r="CPW62" s="562"/>
      <c r="CPX62" s="563"/>
      <c r="CPY62" s="564"/>
      <c r="CPZ62" s="565"/>
      <c r="CQA62" s="566"/>
      <c r="CQB62" s="560"/>
      <c r="CQC62" s="561"/>
      <c r="CQD62" s="562"/>
      <c r="CQE62" s="563"/>
      <c r="CQF62" s="564"/>
      <c r="CQG62" s="565"/>
      <c r="CQH62" s="566"/>
      <c r="CQI62" s="560"/>
      <c r="CQJ62" s="561"/>
      <c r="CQK62" s="562"/>
      <c r="CQL62" s="563"/>
      <c r="CQM62" s="564"/>
      <c r="CQN62" s="565"/>
      <c r="CQO62" s="566"/>
      <c r="CQP62" s="560"/>
      <c r="CQQ62" s="561"/>
      <c r="CQR62" s="562"/>
      <c r="CQS62" s="563"/>
      <c r="CQT62" s="564"/>
      <c r="CQU62" s="565"/>
      <c r="CQV62" s="566"/>
      <c r="CQW62" s="560"/>
      <c r="CQX62" s="561"/>
      <c r="CQY62" s="562"/>
      <c r="CQZ62" s="563"/>
      <c r="CRA62" s="564"/>
      <c r="CRB62" s="565"/>
      <c r="CRC62" s="566"/>
      <c r="CRD62" s="560"/>
      <c r="CRE62" s="561"/>
      <c r="CRF62" s="562"/>
      <c r="CRG62" s="563"/>
      <c r="CRH62" s="564"/>
      <c r="CRI62" s="565"/>
      <c r="CRJ62" s="566"/>
      <c r="CRK62" s="560"/>
      <c r="CRL62" s="561"/>
      <c r="CRM62" s="562"/>
      <c r="CRN62" s="563"/>
      <c r="CRO62" s="564"/>
      <c r="CRP62" s="565"/>
      <c r="CRQ62" s="566"/>
      <c r="CRR62" s="560"/>
      <c r="CRS62" s="561"/>
      <c r="CRT62" s="562"/>
      <c r="CRU62" s="563"/>
      <c r="CRV62" s="564"/>
      <c r="CRW62" s="565"/>
      <c r="CRX62" s="566"/>
      <c r="CRY62" s="560"/>
      <c r="CRZ62" s="561"/>
      <c r="CSA62" s="562"/>
      <c r="CSB62" s="563"/>
      <c r="CSC62" s="564"/>
      <c r="CSD62" s="565"/>
      <c r="CSE62" s="566"/>
      <c r="CSF62" s="560"/>
      <c r="CSG62" s="561"/>
      <c r="CSH62" s="562"/>
      <c r="CSI62" s="563"/>
      <c r="CSJ62" s="564"/>
      <c r="CSK62" s="565"/>
      <c r="CSL62" s="566"/>
      <c r="CSM62" s="560"/>
      <c r="CSN62" s="561"/>
      <c r="CSO62" s="562"/>
      <c r="CSP62" s="563"/>
      <c r="CSQ62" s="564"/>
      <c r="CSR62" s="565"/>
      <c r="CSS62" s="566"/>
      <c r="CST62" s="560"/>
      <c r="CSU62" s="561"/>
      <c r="CSV62" s="562"/>
      <c r="CSW62" s="563"/>
      <c r="CSX62" s="564"/>
      <c r="CSY62" s="565"/>
      <c r="CSZ62" s="566"/>
      <c r="CTA62" s="560"/>
      <c r="CTB62" s="561"/>
      <c r="CTC62" s="562"/>
      <c r="CTD62" s="563"/>
      <c r="CTE62" s="564"/>
      <c r="CTF62" s="565"/>
      <c r="CTG62" s="566"/>
      <c r="CTH62" s="560"/>
      <c r="CTI62" s="561"/>
      <c r="CTJ62" s="562"/>
      <c r="CTK62" s="563"/>
      <c r="CTL62" s="564"/>
      <c r="CTM62" s="565"/>
      <c r="CTN62" s="566"/>
      <c r="CTO62" s="560"/>
      <c r="CTP62" s="561"/>
      <c r="CTQ62" s="562"/>
      <c r="CTR62" s="563"/>
      <c r="CTS62" s="564"/>
      <c r="CTT62" s="565"/>
      <c r="CTU62" s="566"/>
      <c r="CTV62" s="560"/>
      <c r="CTW62" s="561"/>
      <c r="CTX62" s="562"/>
      <c r="CTY62" s="563"/>
      <c r="CTZ62" s="564"/>
      <c r="CUA62" s="565"/>
      <c r="CUB62" s="566"/>
      <c r="CUC62" s="560"/>
      <c r="CUD62" s="561"/>
      <c r="CUE62" s="562"/>
      <c r="CUF62" s="563"/>
      <c r="CUG62" s="564"/>
      <c r="CUH62" s="565"/>
      <c r="CUI62" s="566"/>
      <c r="CUJ62" s="560"/>
      <c r="CUK62" s="561"/>
      <c r="CUL62" s="562"/>
      <c r="CUM62" s="563"/>
      <c r="CUN62" s="564"/>
      <c r="CUO62" s="565"/>
      <c r="CUP62" s="566"/>
      <c r="CUQ62" s="560"/>
      <c r="CUR62" s="561"/>
      <c r="CUS62" s="562"/>
      <c r="CUT62" s="563"/>
      <c r="CUU62" s="564"/>
      <c r="CUV62" s="565"/>
      <c r="CUW62" s="566"/>
      <c r="CUX62" s="560"/>
      <c r="CUY62" s="561"/>
      <c r="CUZ62" s="562"/>
      <c r="CVA62" s="563"/>
      <c r="CVB62" s="564"/>
      <c r="CVC62" s="565"/>
      <c r="CVD62" s="566"/>
      <c r="CVE62" s="560"/>
      <c r="CVF62" s="561"/>
      <c r="CVG62" s="562"/>
      <c r="CVH62" s="563"/>
      <c r="CVI62" s="564"/>
      <c r="CVJ62" s="565"/>
      <c r="CVK62" s="566"/>
      <c r="CVL62" s="560"/>
      <c r="CVM62" s="561"/>
      <c r="CVN62" s="562"/>
      <c r="CVO62" s="563"/>
      <c r="CVP62" s="564"/>
      <c r="CVQ62" s="565"/>
      <c r="CVR62" s="566"/>
      <c r="CVS62" s="560"/>
      <c r="CVT62" s="561"/>
      <c r="CVU62" s="562"/>
      <c r="CVV62" s="563"/>
      <c r="CVW62" s="564"/>
      <c r="CVX62" s="565"/>
      <c r="CVY62" s="566"/>
      <c r="CVZ62" s="560"/>
      <c r="CWA62" s="561"/>
      <c r="CWB62" s="562"/>
      <c r="CWC62" s="563"/>
      <c r="CWD62" s="564"/>
      <c r="CWE62" s="565"/>
      <c r="CWF62" s="566"/>
      <c r="CWG62" s="560"/>
      <c r="CWH62" s="561"/>
      <c r="CWI62" s="562"/>
      <c r="CWJ62" s="563"/>
      <c r="CWK62" s="564"/>
      <c r="CWL62" s="565"/>
      <c r="CWM62" s="566"/>
      <c r="CWN62" s="560"/>
      <c r="CWO62" s="561"/>
      <c r="CWP62" s="562"/>
      <c r="CWQ62" s="563"/>
      <c r="CWR62" s="564"/>
      <c r="CWS62" s="565"/>
      <c r="CWT62" s="566"/>
      <c r="CWU62" s="560"/>
      <c r="CWV62" s="561"/>
      <c r="CWW62" s="562"/>
      <c r="CWX62" s="563"/>
      <c r="CWY62" s="564"/>
      <c r="CWZ62" s="565"/>
      <c r="CXA62" s="566"/>
      <c r="CXB62" s="560"/>
      <c r="CXC62" s="561"/>
      <c r="CXD62" s="562"/>
      <c r="CXE62" s="563"/>
      <c r="CXF62" s="564"/>
      <c r="CXG62" s="565"/>
      <c r="CXH62" s="566"/>
      <c r="CXI62" s="560"/>
      <c r="CXJ62" s="561"/>
      <c r="CXK62" s="562"/>
      <c r="CXL62" s="563"/>
      <c r="CXM62" s="564"/>
      <c r="CXN62" s="565"/>
      <c r="CXO62" s="566"/>
      <c r="CXP62" s="560"/>
      <c r="CXQ62" s="561"/>
      <c r="CXR62" s="562"/>
      <c r="CXS62" s="563"/>
      <c r="CXT62" s="564"/>
      <c r="CXU62" s="565"/>
      <c r="CXV62" s="566"/>
      <c r="CXW62" s="560"/>
      <c r="CXX62" s="561"/>
      <c r="CXY62" s="562"/>
      <c r="CXZ62" s="563"/>
      <c r="CYA62" s="564"/>
      <c r="CYB62" s="565"/>
      <c r="CYC62" s="566"/>
      <c r="CYD62" s="560"/>
      <c r="CYE62" s="561"/>
      <c r="CYF62" s="562"/>
      <c r="CYG62" s="563"/>
      <c r="CYH62" s="564"/>
      <c r="CYI62" s="565"/>
      <c r="CYJ62" s="566"/>
      <c r="CYK62" s="560"/>
      <c r="CYL62" s="561"/>
      <c r="CYM62" s="562"/>
      <c r="CYN62" s="563"/>
      <c r="CYO62" s="564"/>
      <c r="CYP62" s="565"/>
      <c r="CYQ62" s="566"/>
      <c r="CYR62" s="560"/>
      <c r="CYS62" s="561"/>
      <c r="CYT62" s="562"/>
      <c r="CYU62" s="563"/>
      <c r="CYV62" s="564"/>
      <c r="CYW62" s="565"/>
      <c r="CYX62" s="566"/>
      <c r="CYY62" s="560"/>
      <c r="CYZ62" s="561"/>
      <c r="CZA62" s="562"/>
      <c r="CZB62" s="563"/>
      <c r="CZC62" s="564"/>
      <c r="CZD62" s="565"/>
      <c r="CZE62" s="566"/>
      <c r="CZF62" s="560"/>
      <c r="CZG62" s="561"/>
      <c r="CZH62" s="562"/>
      <c r="CZI62" s="563"/>
      <c r="CZJ62" s="564"/>
      <c r="CZK62" s="565"/>
      <c r="CZL62" s="566"/>
      <c r="CZM62" s="560"/>
      <c r="CZN62" s="561"/>
      <c r="CZO62" s="562"/>
      <c r="CZP62" s="563"/>
      <c r="CZQ62" s="564"/>
      <c r="CZR62" s="565"/>
      <c r="CZS62" s="566"/>
      <c r="CZT62" s="560"/>
      <c r="CZU62" s="561"/>
      <c r="CZV62" s="562"/>
      <c r="CZW62" s="563"/>
      <c r="CZX62" s="564"/>
      <c r="CZY62" s="565"/>
      <c r="CZZ62" s="566"/>
      <c r="DAA62" s="560"/>
      <c r="DAB62" s="561"/>
      <c r="DAC62" s="562"/>
      <c r="DAD62" s="563"/>
      <c r="DAE62" s="564"/>
      <c r="DAF62" s="565"/>
      <c r="DAG62" s="566"/>
      <c r="DAH62" s="560"/>
      <c r="DAI62" s="561"/>
      <c r="DAJ62" s="562"/>
      <c r="DAK62" s="563"/>
      <c r="DAL62" s="564"/>
      <c r="DAM62" s="565"/>
      <c r="DAN62" s="566"/>
      <c r="DAO62" s="560"/>
      <c r="DAP62" s="561"/>
      <c r="DAQ62" s="562"/>
      <c r="DAR62" s="563"/>
      <c r="DAS62" s="564"/>
      <c r="DAT62" s="565"/>
      <c r="DAU62" s="566"/>
      <c r="DAV62" s="560"/>
      <c r="DAW62" s="561"/>
      <c r="DAX62" s="562"/>
      <c r="DAY62" s="563"/>
      <c r="DAZ62" s="564"/>
      <c r="DBA62" s="565"/>
      <c r="DBB62" s="566"/>
      <c r="DBC62" s="560"/>
      <c r="DBD62" s="561"/>
      <c r="DBE62" s="562"/>
      <c r="DBF62" s="563"/>
      <c r="DBG62" s="564"/>
      <c r="DBH62" s="565"/>
      <c r="DBI62" s="566"/>
      <c r="DBJ62" s="560"/>
      <c r="DBK62" s="561"/>
      <c r="DBL62" s="562"/>
      <c r="DBM62" s="563"/>
      <c r="DBN62" s="564"/>
      <c r="DBO62" s="565"/>
      <c r="DBP62" s="566"/>
      <c r="DBQ62" s="560"/>
      <c r="DBR62" s="561"/>
      <c r="DBS62" s="562"/>
      <c r="DBT62" s="563"/>
      <c r="DBU62" s="564"/>
      <c r="DBV62" s="565"/>
      <c r="DBW62" s="566"/>
      <c r="DBX62" s="560"/>
      <c r="DBY62" s="561"/>
      <c r="DBZ62" s="562"/>
      <c r="DCA62" s="563"/>
      <c r="DCB62" s="564"/>
      <c r="DCC62" s="565"/>
      <c r="DCD62" s="566"/>
      <c r="DCE62" s="560"/>
      <c r="DCF62" s="561"/>
      <c r="DCG62" s="562"/>
      <c r="DCH62" s="563"/>
      <c r="DCI62" s="564"/>
      <c r="DCJ62" s="565"/>
      <c r="DCK62" s="566"/>
      <c r="DCL62" s="560"/>
      <c r="DCM62" s="561"/>
      <c r="DCN62" s="562"/>
      <c r="DCO62" s="563"/>
      <c r="DCP62" s="564"/>
      <c r="DCQ62" s="565"/>
      <c r="DCR62" s="566"/>
      <c r="DCS62" s="560"/>
      <c r="DCT62" s="561"/>
      <c r="DCU62" s="562"/>
      <c r="DCV62" s="563"/>
      <c r="DCW62" s="564"/>
      <c r="DCX62" s="565"/>
      <c r="DCY62" s="566"/>
      <c r="DCZ62" s="560"/>
      <c r="DDA62" s="561"/>
      <c r="DDB62" s="562"/>
      <c r="DDC62" s="563"/>
      <c r="DDD62" s="564"/>
      <c r="DDE62" s="565"/>
      <c r="DDF62" s="566"/>
      <c r="DDG62" s="560"/>
      <c r="DDH62" s="561"/>
      <c r="DDI62" s="562"/>
      <c r="DDJ62" s="563"/>
      <c r="DDK62" s="564"/>
      <c r="DDL62" s="565"/>
      <c r="DDM62" s="566"/>
      <c r="DDN62" s="560"/>
      <c r="DDO62" s="561"/>
      <c r="DDP62" s="562"/>
      <c r="DDQ62" s="563"/>
      <c r="DDR62" s="564"/>
      <c r="DDS62" s="565"/>
      <c r="DDT62" s="566"/>
      <c r="DDU62" s="560"/>
      <c r="DDV62" s="561"/>
      <c r="DDW62" s="562"/>
      <c r="DDX62" s="563"/>
      <c r="DDY62" s="564"/>
      <c r="DDZ62" s="565"/>
      <c r="DEA62" s="566"/>
      <c r="DEB62" s="560"/>
      <c r="DEC62" s="561"/>
      <c r="DED62" s="562"/>
      <c r="DEE62" s="563"/>
      <c r="DEF62" s="564"/>
      <c r="DEG62" s="565"/>
      <c r="DEH62" s="566"/>
      <c r="DEI62" s="560"/>
      <c r="DEJ62" s="561"/>
      <c r="DEK62" s="562"/>
      <c r="DEL62" s="563"/>
      <c r="DEM62" s="564"/>
      <c r="DEN62" s="565"/>
      <c r="DEO62" s="566"/>
      <c r="DEP62" s="560"/>
      <c r="DEQ62" s="561"/>
      <c r="DER62" s="562"/>
      <c r="DES62" s="563"/>
      <c r="DET62" s="564"/>
      <c r="DEU62" s="565"/>
      <c r="DEV62" s="566"/>
      <c r="DEW62" s="560"/>
      <c r="DEX62" s="561"/>
      <c r="DEY62" s="562"/>
      <c r="DEZ62" s="563"/>
      <c r="DFA62" s="564"/>
      <c r="DFB62" s="565"/>
      <c r="DFC62" s="566"/>
      <c r="DFD62" s="560"/>
      <c r="DFE62" s="561"/>
      <c r="DFF62" s="562"/>
      <c r="DFG62" s="563"/>
      <c r="DFH62" s="564"/>
      <c r="DFI62" s="565"/>
      <c r="DFJ62" s="566"/>
      <c r="DFK62" s="560"/>
      <c r="DFL62" s="561"/>
      <c r="DFM62" s="562"/>
      <c r="DFN62" s="563"/>
      <c r="DFO62" s="564"/>
      <c r="DFP62" s="565"/>
      <c r="DFQ62" s="566"/>
      <c r="DFR62" s="560"/>
      <c r="DFS62" s="561"/>
      <c r="DFT62" s="562"/>
      <c r="DFU62" s="563"/>
      <c r="DFV62" s="564"/>
      <c r="DFW62" s="565"/>
      <c r="DFX62" s="566"/>
      <c r="DFY62" s="560"/>
      <c r="DFZ62" s="561"/>
      <c r="DGA62" s="562"/>
      <c r="DGB62" s="563"/>
      <c r="DGC62" s="564"/>
      <c r="DGD62" s="565"/>
      <c r="DGE62" s="566"/>
      <c r="DGF62" s="560"/>
      <c r="DGG62" s="561"/>
      <c r="DGH62" s="562"/>
      <c r="DGI62" s="563"/>
      <c r="DGJ62" s="564"/>
      <c r="DGK62" s="565"/>
      <c r="DGL62" s="566"/>
      <c r="DGM62" s="560"/>
      <c r="DGN62" s="561"/>
      <c r="DGO62" s="562"/>
      <c r="DGP62" s="563"/>
      <c r="DGQ62" s="564"/>
      <c r="DGR62" s="565"/>
      <c r="DGS62" s="566"/>
      <c r="DGT62" s="560"/>
      <c r="DGU62" s="561"/>
      <c r="DGV62" s="562"/>
      <c r="DGW62" s="563"/>
      <c r="DGX62" s="564"/>
      <c r="DGY62" s="565"/>
      <c r="DGZ62" s="566"/>
      <c r="DHA62" s="560"/>
      <c r="DHB62" s="561"/>
      <c r="DHC62" s="562"/>
      <c r="DHD62" s="563"/>
      <c r="DHE62" s="564"/>
      <c r="DHF62" s="565"/>
      <c r="DHG62" s="566"/>
      <c r="DHH62" s="560"/>
      <c r="DHI62" s="561"/>
      <c r="DHJ62" s="562"/>
      <c r="DHK62" s="563"/>
      <c r="DHL62" s="564"/>
      <c r="DHM62" s="565"/>
      <c r="DHN62" s="566"/>
      <c r="DHO62" s="560"/>
      <c r="DHP62" s="561"/>
      <c r="DHQ62" s="562"/>
      <c r="DHR62" s="563"/>
      <c r="DHS62" s="564"/>
      <c r="DHT62" s="565"/>
      <c r="DHU62" s="566"/>
      <c r="DHV62" s="560"/>
      <c r="DHW62" s="561"/>
      <c r="DHX62" s="562"/>
      <c r="DHY62" s="563"/>
      <c r="DHZ62" s="564"/>
      <c r="DIA62" s="565"/>
      <c r="DIB62" s="566"/>
      <c r="DIC62" s="560"/>
      <c r="DID62" s="561"/>
      <c r="DIE62" s="562"/>
      <c r="DIF62" s="563"/>
      <c r="DIG62" s="564"/>
      <c r="DIH62" s="565"/>
      <c r="DII62" s="566"/>
      <c r="DIJ62" s="560"/>
      <c r="DIK62" s="561"/>
      <c r="DIL62" s="562"/>
      <c r="DIM62" s="563"/>
      <c r="DIN62" s="564"/>
      <c r="DIO62" s="565"/>
      <c r="DIP62" s="566"/>
      <c r="DIQ62" s="560"/>
      <c r="DIR62" s="561"/>
      <c r="DIS62" s="562"/>
      <c r="DIT62" s="563"/>
      <c r="DIU62" s="564"/>
      <c r="DIV62" s="565"/>
      <c r="DIW62" s="566"/>
      <c r="DIX62" s="560"/>
      <c r="DIY62" s="561"/>
      <c r="DIZ62" s="562"/>
      <c r="DJA62" s="563"/>
      <c r="DJB62" s="564"/>
      <c r="DJC62" s="565"/>
      <c r="DJD62" s="566"/>
      <c r="DJE62" s="560"/>
      <c r="DJF62" s="561"/>
      <c r="DJG62" s="562"/>
      <c r="DJH62" s="563"/>
      <c r="DJI62" s="564"/>
      <c r="DJJ62" s="565"/>
      <c r="DJK62" s="566"/>
      <c r="DJL62" s="560"/>
      <c r="DJM62" s="561"/>
      <c r="DJN62" s="562"/>
      <c r="DJO62" s="563"/>
      <c r="DJP62" s="564"/>
      <c r="DJQ62" s="565"/>
      <c r="DJR62" s="566"/>
      <c r="DJS62" s="560"/>
      <c r="DJT62" s="561"/>
      <c r="DJU62" s="562"/>
      <c r="DJV62" s="563"/>
      <c r="DJW62" s="564"/>
      <c r="DJX62" s="565"/>
      <c r="DJY62" s="566"/>
      <c r="DJZ62" s="560"/>
      <c r="DKA62" s="561"/>
      <c r="DKB62" s="562"/>
      <c r="DKC62" s="563"/>
      <c r="DKD62" s="564"/>
      <c r="DKE62" s="565"/>
      <c r="DKF62" s="566"/>
      <c r="DKG62" s="560"/>
      <c r="DKH62" s="561"/>
      <c r="DKI62" s="562"/>
      <c r="DKJ62" s="563"/>
      <c r="DKK62" s="564"/>
      <c r="DKL62" s="565"/>
      <c r="DKM62" s="566"/>
      <c r="DKN62" s="560"/>
      <c r="DKO62" s="561"/>
      <c r="DKP62" s="562"/>
      <c r="DKQ62" s="563"/>
      <c r="DKR62" s="564"/>
      <c r="DKS62" s="565"/>
      <c r="DKT62" s="566"/>
      <c r="DKU62" s="560"/>
      <c r="DKV62" s="561"/>
      <c r="DKW62" s="562"/>
      <c r="DKX62" s="563"/>
      <c r="DKY62" s="564"/>
      <c r="DKZ62" s="565"/>
      <c r="DLA62" s="566"/>
      <c r="DLB62" s="560"/>
      <c r="DLC62" s="561"/>
      <c r="DLD62" s="562"/>
      <c r="DLE62" s="563"/>
      <c r="DLF62" s="564"/>
      <c r="DLG62" s="565"/>
      <c r="DLH62" s="566"/>
      <c r="DLI62" s="560"/>
      <c r="DLJ62" s="561"/>
      <c r="DLK62" s="562"/>
      <c r="DLL62" s="563"/>
      <c r="DLM62" s="564"/>
      <c r="DLN62" s="565"/>
      <c r="DLO62" s="566"/>
      <c r="DLP62" s="560"/>
      <c r="DLQ62" s="561"/>
      <c r="DLR62" s="562"/>
      <c r="DLS62" s="563"/>
      <c r="DLT62" s="564"/>
      <c r="DLU62" s="565"/>
      <c r="DLV62" s="566"/>
      <c r="DLW62" s="560"/>
      <c r="DLX62" s="561"/>
      <c r="DLY62" s="562"/>
      <c r="DLZ62" s="563"/>
      <c r="DMA62" s="564"/>
      <c r="DMB62" s="565"/>
      <c r="DMC62" s="566"/>
      <c r="DMD62" s="560"/>
      <c r="DME62" s="561"/>
      <c r="DMF62" s="562"/>
      <c r="DMG62" s="563"/>
      <c r="DMH62" s="564"/>
      <c r="DMI62" s="565"/>
      <c r="DMJ62" s="566"/>
      <c r="DMK62" s="560"/>
      <c r="DML62" s="561"/>
      <c r="DMM62" s="562"/>
      <c r="DMN62" s="563"/>
      <c r="DMO62" s="564"/>
      <c r="DMP62" s="565"/>
      <c r="DMQ62" s="566"/>
      <c r="DMR62" s="560"/>
      <c r="DMS62" s="561"/>
      <c r="DMT62" s="562"/>
      <c r="DMU62" s="563"/>
      <c r="DMV62" s="564"/>
      <c r="DMW62" s="565"/>
      <c r="DMX62" s="566"/>
      <c r="DMY62" s="560"/>
      <c r="DMZ62" s="561"/>
      <c r="DNA62" s="562"/>
      <c r="DNB62" s="563"/>
      <c r="DNC62" s="564"/>
      <c r="DND62" s="565"/>
      <c r="DNE62" s="566"/>
      <c r="DNF62" s="560"/>
      <c r="DNG62" s="561"/>
      <c r="DNH62" s="562"/>
      <c r="DNI62" s="563"/>
      <c r="DNJ62" s="564"/>
      <c r="DNK62" s="565"/>
      <c r="DNL62" s="566"/>
      <c r="DNM62" s="560"/>
      <c r="DNN62" s="561"/>
      <c r="DNO62" s="562"/>
      <c r="DNP62" s="563"/>
      <c r="DNQ62" s="564"/>
      <c r="DNR62" s="565"/>
      <c r="DNS62" s="566"/>
      <c r="DNT62" s="560"/>
      <c r="DNU62" s="561"/>
      <c r="DNV62" s="562"/>
      <c r="DNW62" s="563"/>
      <c r="DNX62" s="564"/>
      <c r="DNY62" s="565"/>
      <c r="DNZ62" s="566"/>
      <c r="DOA62" s="560"/>
      <c r="DOB62" s="561"/>
      <c r="DOC62" s="562"/>
      <c r="DOD62" s="563"/>
      <c r="DOE62" s="564"/>
      <c r="DOF62" s="565"/>
      <c r="DOG62" s="566"/>
      <c r="DOH62" s="560"/>
      <c r="DOI62" s="561"/>
      <c r="DOJ62" s="562"/>
      <c r="DOK62" s="563"/>
      <c r="DOL62" s="564"/>
      <c r="DOM62" s="565"/>
      <c r="DON62" s="566"/>
      <c r="DOO62" s="560"/>
      <c r="DOP62" s="561"/>
      <c r="DOQ62" s="562"/>
      <c r="DOR62" s="563"/>
      <c r="DOS62" s="564"/>
      <c r="DOT62" s="565"/>
      <c r="DOU62" s="566"/>
      <c r="DOV62" s="560"/>
      <c r="DOW62" s="561"/>
      <c r="DOX62" s="562"/>
      <c r="DOY62" s="563"/>
      <c r="DOZ62" s="564"/>
      <c r="DPA62" s="565"/>
      <c r="DPB62" s="566"/>
      <c r="DPC62" s="560"/>
      <c r="DPD62" s="561"/>
      <c r="DPE62" s="562"/>
      <c r="DPF62" s="563"/>
      <c r="DPG62" s="564"/>
      <c r="DPH62" s="565"/>
      <c r="DPI62" s="566"/>
      <c r="DPJ62" s="560"/>
      <c r="DPK62" s="561"/>
      <c r="DPL62" s="562"/>
      <c r="DPM62" s="563"/>
      <c r="DPN62" s="564"/>
      <c r="DPO62" s="565"/>
      <c r="DPP62" s="566"/>
      <c r="DPQ62" s="560"/>
      <c r="DPR62" s="561"/>
      <c r="DPS62" s="562"/>
      <c r="DPT62" s="563"/>
      <c r="DPU62" s="564"/>
      <c r="DPV62" s="565"/>
      <c r="DPW62" s="566"/>
      <c r="DPX62" s="560"/>
      <c r="DPY62" s="561"/>
      <c r="DPZ62" s="562"/>
      <c r="DQA62" s="563"/>
      <c r="DQB62" s="564"/>
      <c r="DQC62" s="565"/>
      <c r="DQD62" s="566"/>
      <c r="DQE62" s="560"/>
      <c r="DQF62" s="561"/>
      <c r="DQG62" s="562"/>
      <c r="DQH62" s="563"/>
      <c r="DQI62" s="564"/>
      <c r="DQJ62" s="565"/>
      <c r="DQK62" s="566"/>
      <c r="DQL62" s="560"/>
      <c r="DQM62" s="561"/>
      <c r="DQN62" s="562"/>
      <c r="DQO62" s="563"/>
      <c r="DQP62" s="564"/>
      <c r="DQQ62" s="565"/>
      <c r="DQR62" s="566"/>
      <c r="DQS62" s="560"/>
      <c r="DQT62" s="561"/>
      <c r="DQU62" s="562"/>
      <c r="DQV62" s="563"/>
      <c r="DQW62" s="564"/>
      <c r="DQX62" s="565"/>
      <c r="DQY62" s="566"/>
      <c r="DQZ62" s="560"/>
      <c r="DRA62" s="561"/>
      <c r="DRB62" s="562"/>
      <c r="DRC62" s="563"/>
      <c r="DRD62" s="564"/>
      <c r="DRE62" s="565"/>
      <c r="DRF62" s="566"/>
      <c r="DRG62" s="560"/>
      <c r="DRH62" s="561"/>
      <c r="DRI62" s="562"/>
      <c r="DRJ62" s="563"/>
      <c r="DRK62" s="564"/>
      <c r="DRL62" s="565"/>
      <c r="DRM62" s="566"/>
      <c r="DRN62" s="560"/>
      <c r="DRO62" s="561"/>
      <c r="DRP62" s="562"/>
      <c r="DRQ62" s="563"/>
      <c r="DRR62" s="564"/>
      <c r="DRS62" s="565"/>
      <c r="DRT62" s="566"/>
      <c r="DRU62" s="560"/>
      <c r="DRV62" s="561"/>
      <c r="DRW62" s="562"/>
      <c r="DRX62" s="563"/>
      <c r="DRY62" s="564"/>
      <c r="DRZ62" s="565"/>
      <c r="DSA62" s="566"/>
      <c r="DSB62" s="560"/>
      <c r="DSC62" s="561"/>
      <c r="DSD62" s="562"/>
      <c r="DSE62" s="563"/>
      <c r="DSF62" s="564"/>
      <c r="DSG62" s="565"/>
      <c r="DSH62" s="566"/>
      <c r="DSI62" s="560"/>
      <c r="DSJ62" s="561"/>
      <c r="DSK62" s="562"/>
      <c r="DSL62" s="563"/>
      <c r="DSM62" s="564"/>
      <c r="DSN62" s="565"/>
      <c r="DSO62" s="566"/>
      <c r="DSP62" s="560"/>
      <c r="DSQ62" s="561"/>
      <c r="DSR62" s="562"/>
      <c r="DSS62" s="563"/>
      <c r="DST62" s="564"/>
      <c r="DSU62" s="565"/>
      <c r="DSV62" s="566"/>
      <c r="DSW62" s="560"/>
      <c r="DSX62" s="561"/>
      <c r="DSY62" s="562"/>
      <c r="DSZ62" s="563"/>
      <c r="DTA62" s="564"/>
      <c r="DTB62" s="565"/>
      <c r="DTC62" s="566"/>
      <c r="DTD62" s="560"/>
      <c r="DTE62" s="561"/>
      <c r="DTF62" s="562"/>
      <c r="DTG62" s="563"/>
      <c r="DTH62" s="564"/>
      <c r="DTI62" s="565"/>
      <c r="DTJ62" s="566"/>
      <c r="DTK62" s="560"/>
      <c r="DTL62" s="561"/>
      <c r="DTM62" s="562"/>
      <c r="DTN62" s="563"/>
      <c r="DTO62" s="564"/>
      <c r="DTP62" s="565"/>
      <c r="DTQ62" s="566"/>
      <c r="DTR62" s="560"/>
      <c r="DTS62" s="561"/>
      <c r="DTT62" s="562"/>
      <c r="DTU62" s="563"/>
      <c r="DTV62" s="564"/>
      <c r="DTW62" s="565"/>
      <c r="DTX62" s="566"/>
      <c r="DTY62" s="560"/>
      <c r="DTZ62" s="561"/>
      <c r="DUA62" s="562"/>
      <c r="DUB62" s="563"/>
      <c r="DUC62" s="564"/>
      <c r="DUD62" s="565"/>
      <c r="DUE62" s="566"/>
      <c r="DUF62" s="560"/>
      <c r="DUG62" s="561"/>
      <c r="DUH62" s="562"/>
      <c r="DUI62" s="563"/>
      <c r="DUJ62" s="564"/>
      <c r="DUK62" s="565"/>
      <c r="DUL62" s="566"/>
      <c r="DUM62" s="560"/>
      <c r="DUN62" s="561"/>
      <c r="DUO62" s="562"/>
      <c r="DUP62" s="563"/>
      <c r="DUQ62" s="564"/>
      <c r="DUR62" s="565"/>
      <c r="DUS62" s="566"/>
      <c r="DUT62" s="560"/>
      <c r="DUU62" s="561"/>
      <c r="DUV62" s="562"/>
      <c r="DUW62" s="563"/>
      <c r="DUX62" s="564"/>
      <c r="DUY62" s="565"/>
      <c r="DUZ62" s="566"/>
      <c r="DVA62" s="560"/>
      <c r="DVB62" s="561"/>
      <c r="DVC62" s="562"/>
      <c r="DVD62" s="563"/>
      <c r="DVE62" s="564"/>
      <c r="DVF62" s="565"/>
      <c r="DVG62" s="566"/>
      <c r="DVH62" s="560"/>
      <c r="DVI62" s="561"/>
      <c r="DVJ62" s="562"/>
      <c r="DVK62" s="563"/>
      <c r="DVL62" s="564"/>
      <c r="DVM62" s="565"/>
      <c r="DVN62" s="566"/>
      <c r="DVO62" s="560"/>
      <c r="DVP62" s="561"/>
      <c r="DVQ62" s="562"/>
      <c r="DVR62" s="563"/>
      <c r="DVS62" s="564"/>
      <c r="DVT62" s="565"/>
      <c r="DVU62" s="566"/>
      <c r="DVV62" s="560"/>
      <c r="DVW62" s="561"/>
      <c r="DVX62" s="562"/>
      <c r="DVY62" s="563"/>
      <c r="DVZ62" s="564"/>
      <c r="DWA62" s="565"/>
      <c r="DWB62" s="566"/>
      <c r="DWC62" s="560"/>
      <c r="DWD62" s="561"/>
      <c r="DWE62" s="562"/>
      <c r="DWF62" s="563"/>
      <c r="DWG62" s="564"/>
      <c r="DWH62" s="565"/>
      <c r="DWI62" s="566"/>
      <c r="DWJ62" s="560"/>
      <c r="DWK62" s="561"/>
      <c r="DWL62" s="562"/>
      <c r="DWM62" s="563"/>
      <c r="DWN62" s="564"/>
      <c r="DWO62" s="565"/>
      <c r="DWP62" s="566"/>
      <c r="DWQ62" s="560"/>
      <c r="DWR62" s="561"/>
      <c r="DWS62" s="562"/>
      <c r="DWT62" s="563"/>
      <c r="DWU62" s="564"/>
      <c r="DWV62" s="565"/>
      <c r="DWW62" s="566"/>
      <c r="DWX62" s="560"/>
      <c r="DWY62" s="561"/>
      <c r="DWZ62" s="562"/>
      <c r="DXA62" s="563"/>
      <c r="DXB62" s="564"/>
      <c r="DXC62" s="565"/>
      <c r="DXD62" s="566"/>
      <c r="DXE62" s="560"/>
      <c r="DXF62" s="561"/>
      <c r="DXG62" s="562"/>
      <c r="DXH62" s="563"/>
      <c r="DXI62" s="564"/>
      <c r="DXJ62" s="565"/>
      <c r="DXK62" s="566"/>
      <c r="DXL62" s="560"/>
      <c r="DXM62" s="561"/>
      <c r="DXN62" s="562"/>
      <c r="DXO62" s="563"/>
      <c r="DXP62" s="564"/>
      <c r="DXQ62" s="565"/>
      <c r="DXR62" s="566"/>
      <c r="DXS62" s="560"/>
      <c r="DXT62" s="561"/>
      <c r="DXU62" s="562"/>
      <c r="DXV62" s="563"/>
      <c r="DXW62" s="564"/>
      <c r="DXX62" s="565"/>
      <c r="DXY62" s="566"/>
      <c r="DXZ62" s="560"/>
      <c r="DYA62" s="561"/>
      <c r="DYB62" s="562"/>
      <c r="DYC62" s="563"/>
      <c r="DYD62" s="564"/>
      <c r="DYE62" s="565"/>
      <c r="DYF62" s="566"/>
      <c r="DYG62" s="560"/>
      <c r="DYH62" s="561"/>
      <c r="DYI62" s="562"/>
      <c r="DYJ62" s="563"/>
      <c r="DYK62" s="564"/>
      <c r="DYL62" s="565"/>
      <c r="DYM62" s="566"/>
      <c r="DYN62" s="560"/>
      <c r="DYO62" s="561"/>
      <c r="DYP62" s="562"/>
      <c r="DYQ62" s="563"/>
      <c r="DYR62" s="564"/>
      <c r="DYS62" s="565"/>
      <c r="DYT62" s="566"/>
      <c r="DYU62" s="560"/>
      <c r="DYV62" s="561"/>
      <c r="DYW62" s="562"/>
      <c r="DYX62" s="563"/>
      <c r="DYY62" s="564"/>
      <c r="DYZ62" s="565"/>
      <c r="DZA62" s="566"/>
      <c r="DZB62" s="560"/>
      <c r="DZC62" s="561"/>
      <c r="DZD62" s="562"/>
      <c r="DZE62" s="563"/>
      <c r="DZF62" s="564"/>
      <c r="DZG62" s="565"/>
      <c r="DZH62" s="566"/>
      <c r="DZI62" s="560"/>
      <c r="DZJ62" s="561"/>
      <c r="DZK62" s="562"/>
      <c r="DZL62" s="563"/>
      <c r="DZM62" s="564"/>
      <c r="DZN62" s="565"/>
      <c r="DZO62" s="566"/>
      <c r="DZP62" s="560"/>
      <c r="DZQ62" s="561"/>
      <c r="DZR62" s="562"/>
      <c r="DZS62" s="563"/>
      <c r="DZT62" s="564"/>
      <c r="DZU62" s="565"/>
      <c r="DZV62" s="566"/>
      <c r="DZW62" s="560"/>
      <c r="DZX62" s="561"/>
      <c r="DZY62" s="562"/>
      <c r="DZZ62" s="563"/>
      <c r="EAA62" s="564"/>
      <c r="EAB62" s="565"/>
      <c r="EAC62" s="566"/>
      <c r="EAD62" s="560"/>
      <c r="EAE62" s="561"/>
      <c r="EAF62" s="562"/>
      <c r="EAG62" s="563"/>
      <c r="EAH62" s="564"/>
      <c r="EAI62" s="565"/>
      <c r="EAJ62" s="566"/>
      <c r="EAK62" s="560"/>
      <c r="EAL62" s="561"/>
      <c r="EAM62" s="562"/>
      <c r="EAN62" s="563"/>
      <c r="EAO62" s="564"/>
      <c r="EAP62" s="565"/>
      <c r="EAQ62" s="566"/>
      <c r="EAR62" s="560"/>
      <c r="EAS62" s="561"/>
      <c r="EAT62" s="562"/>
      <c r="EAU62" s="563"/>
      <c r="EAV62" s="564"/>
      <c r="EAW62" s="565"/>
      <c r="EAX62" s="566"/>
      <c r="EAY62" s="560"/>
      <c r="EAZ62" s="561"/>
      <c r="EBA62" s="562"/>
      <c r="EBB62" s="563"/>
      <c r="EBC62" s="564"/>
      <c r="EBD62" s="565"/>
      <c r="EBE62" s="566"/>
      <c r="EBF62" s="560"/>
      <c r="EBG62" s="561"/>
      <c r="EBH62" s="562"/>
      <c r="EBI62" s="563"/>
      <c r="EBJ62" s="564"/>
      <c r="EBK62" s="565"/>
      <c r="EBL62" s="566"/>
      <c r="EBM62" s="560"/>
      <c r="EBN62" s="561"/>
      <c r="EBO62" s="562"/>
      <c r="EBP62" s="563"/>
      <c r="EBQ62" s="564"/>
      <c r="EBR62" s="565"/>
      <c r="EBS62" s="566"/>
      <c r="EBT62" s="560"/>
      <c r="EBU62" s="561"/>
      <c r="EBV62" s="562"/>
      <c r="EBW62" s="563"/>
      <c r="EBX62" s="564"/>
      <c r="EBY62" s="565"/>
      <c r="EBZ62" s="566"/>
      <c r="ECA62" s="560"/>
      <c r="ECB62" s="561"/>
      <c r="ECC62" s="562"/>
      <c r="ECD62" s="563"/>
      <c r="ECE62" s="564"/>
      <c r="ECF62" s="565"/>
      <c r="ECG62" s="566"/>
      <c r="ECH62" s="560"/>
      <c r="ECI62" s="561"/>
      <c r="ECJ62" s="562"/>
      <c r="ECK62" s="563"/>
      <c r="ECL62" s="564"/>
      <c r="ECM62" s="565"/>
      <c r="ECN62" s="566"/>
      <c r="ECO62" s="560"/>
      <c r="ECP62" s="561"/>
      <c r="ECQ62" s="562"/>
      <c r="ECR62" s="563"/>
      <c r="ECS62" s="564"/>
      <c r="ECT62" s="565"/>
      <c r="ECU62" s="566"/>
      <c r="ECV62" s="560"/>
      <c r="ECW62" s="561"/>
      <c r="ECX62" s="562"/>
      <c r="ECY62" s="563"/>
      <c r="ECZ62" s="564"/>
      <c r="EDA62" s="565"/>
      <c r="EDB62" s="566"/>
      <c r="EDC62" s="560"/>
      <c r="EDD62" s="561"/>
      <c r="EDE62" s="562"/>
      <c r="EDF62" s="563"/>
      <c r="EDG62" s="564"/>
      <c r="EDH62" s="565"/>
      <c r="EDI62" s="566"/>
      <c r="EDJ62" s="560"/>
      <c r="EDK62" s="561"/>
      <c r="EDL62" s="562"/>
      <c r="EDM62" s="563"/>
      <c r="EDN62" s="564"/>
      <c r="EDO62" s="565"/>
      <c r="EDP62" s="566"/>
      <c r="EDQ62" s="560"/>
      <c r="EDR62" s="561"/>
      <c r="EDS62" s="562"/>
      <c r="EDT62" s="563"/>
      <c r="EDU62" s="564"/>
      <c r="EDV62" s="565"/>
      <c r="EDW62" s="566"/>
      <c r="EDX62" s="560"/>
      <c r="EDY62" s="561"/>
      <c r="EDZ62" s="562"/>
      <c r="EEA62" s="563"/>
      <c r="EEB62" s="564"/>
      <c r="EEC62" s="565"/>
      <c r="EED62" s="566"/>
      <c r="EEE62" s="560"/>
      <c r="EEF62" s="561"/>
      <c r="EEG62" s="562"/>
      <c r="EEH62" s="563"/>
      <c r="EEI62" s="564"/>
      <c r="EEJ62" s="565"/>
      <c r="EEK62" s="566"/>
      <c r="EEL62" s="560"/>
      <c r="EEM62" s="561"/>
      <c r="EEN62" s="562"/>
      <c r="EEO62" s="563"/>
      <c r="EEP62" s="564"/>
      <c r="EEQ62" s="565"/>
      <c r="EER62" s="566"/>
      <c r="EES62" s="560"/>
      <c r="EET62" s="561"/>
      <c r="EEU62" s="562"/>
      <c r="EEV62" s="563"/>
      <c r="EEW62" s="564"/>
      <c r="EEX62" s="565"/>
      <c r="EEY62" s="566"/>
      <c r="EEZ62" s="560"/>
      <c r="EFA62" s="561"/>
      <c r="EFB62" s="562"/>
      <c r="EFC62" s="563"/>
      <c r="EFD62" s="564"/>
      <c r="EFE62" s="565"/>
      <c r="EFF62" s="566"/>
      <c r="EFG62" s="560"/>
      <c r="EFH62" s="561"/>
      <c r="EFI62" s="562"/>
      <c r="EFJ62" s="563"/>
      <c r="EFK62" s="564"/>
      <c r="EFL62" s="565"/>
      <c r="EFM62" s="566"/>
      <c r="EFN62" s="560"/>
      <c r="EFO62" s="561"/>
      <c r="EFP62" s="562"/>
      <c r="EFQ62" s="563"/>
      <c r="EFR62" s="564"/>
      <c r="EFS62" s="565"/>
      <c r="EFT62" s="566"/>
      <c r="EFU62" s="560"/>
      <c r="EFV62" s="561"/>
      <c r="EFW62" s="562"/>
      <c r="EFX62" s="563"/>
      <c r="EFY62" s="564"/>
      <c r="EFZ62" s="565"/>
      <c r="EGA62" s="566"/>
      <c r="EGB62" s="560"/>
      <c r="EGC62" s="561"/>
      <c r="EGD62" s="562"/>
      <c r="EGE62" s="563"/>
      <c r="EGF62" s="564"/>
      <c r="EGG62" s="565"/>
      <c r="EGH62" s="566"/>
      <c r="EGI62" s="560"/>
      <c r="EGJ62" s="561"/>
      <c r="EGK62" s="562"/>
      <c r="EGL62" s="563"/>
      <c r="EGM62" s="564"/>
      <c r="EGN62" s="565"/>
      <c r="EGO62" s="566"/>
      <c r="EGP62" s="560"/>
      <c r="EGQ62" s="561"/>
      <c r="EGR62" s="562"/>
      <c r="EGS62" s="563"/>
      <c r="EGT62" s="564"/>
      <c r="EGU62" s="565"/>
      <c r="EGV62" s="566"/>
      <c r="EGW62" s="560"/>
      <c r="EGX62" s="561"/>
      <c r="EGY62" s="562"/>
      <c r="EGZ62" s="563"/>
      <c r="EHA62" s="564"/>
      <c r="EHB62" s="565"/>
      <c r="EHC62" s="566"/>
      <c r="EHD62" s="560"/>
      <c r="EHE62" s="561"/>
      <c r="EHF62" s="562"/>
      <c r="EHG62" s="563"/>
      <c r="EHH62" s="564"/>
      <c r="EHI62" s="565"/>
      <c r="EHJ62" s="566"/>
      <c r="EHK62" s="560"/>
      <c r="EHL62" s="561"/>
      <c r="EHM62" s="562"/>
      <c r="EHN62" s="563"/>
      <c r="EHO62" s="564"/>
      <c r="EHP62" s="565"/>
      <c r="EHQ62" s="566"/>
      <c r="EHR62" s="560"/>
      <c r="EHS62" s="561"/>
      <c r="EHT62" s="562"/>
      <c r="EHU62" s="563"/>
      <c r="EHV62" s="564"/>
      <c r="EHW62" s="565"/>
      <c r="EHX62" s="566"/>
      <c r="EHY62" s="560"/>
      <c r="EHZ62" s="561"/>
      <c r="EIA62" s="562"/>
      <c r="EIB62" s="563"/>
      <c r="EIC62" s="564"/>
      <c r="EID62" s="565"/>
      <c r="EIE62" s="566"/>
      <c r="EIF62" s="560"/>
      <c r="EIG62" s="561"/>
      <c r="EIH62" s="562"/>
      <c r="EII62" s="563"/>
      <c r="EIJ62" s="564"/>
      <c r="EIK62" s="565"/>
      <c r="EIL62" s="566"/>
      <c r="EIM62" s="560"/>
      <c r="EIN62" s="561"/>
      <c r="EIO62" s="562"/>
      <c r="EIP62" s="563"/>
      <c r="EIQ62" s="564"/>
      <c r="EIR62" s="565"/>
      <c r="EIS62" s="566"/>
      <c r="EIT62" s="560"/>
      <c r="EIU62" s="561"/>
      <c r="EIV62" s="562"/>
      <c r="EIW62" s="563"/>
      <c r="EIX62" s="564"/>
      <c r="EIY62" s="565"/>
      <c r="EIZ62" s="566"/>
      <c r="EJA62" s="560"/>
      <c r="EJB62" s="561"/>
      <c r="EJC62" s="562"/>
      <c r="EJD62" s="563"/>
      <c r="EJE62" s="564"/>
      <c r="EJF62" s="565"/>
      <c r="EJG62" s="566"/>
      <c r="EJH62" s="560"/>
      <c r="EJI62" s="561"/>
      <c r="EJJ62" s="562"/>
      <c r="EJK62" s="563"/>
      <c r="EJL62" s="564"/>
      <c r="EJM62" s="565"/>
      <c r="EJN62" s="566"/>
      <c r="EJO62" s="560"/>
      <c r="EJP62" s="561"/>
      <c r="EJQ62" s="562"/>
      <c r="EJR62" s="563"/>
      <c r="EJS62" s="564"/>
      <c r="EJT62" s="565"/>
      <c r="EJU62" s="566"/>
      <c r="EJV62" s="560"/>
      <c r="EJW62" s="561"/>
      <c r="EJX62" s="562"/>
      <c r="EJY62" s="563"/>
      <c r="EJZ62" s="564"/>
      <c r="EKA62" s="565"/>
      <c r="EKB62" s="566"/>
      <c r="EKC62" s="560"/>
      <c r="EKD62" s="561"/>
      <c r="EKE62" s="562"/>
      <c r="EKF62" s="563"/>
      <c r="EKG62" s="564"/>
      <c r="EKH62" s="565"/>
      <c r="EKI62" s="566"/>
      <c r="EKJ62" s="560"/>
      <c r="EKK62" s="561"/>
      <c r="EKL62" s="562"/>
      <c r="EKM62" s="563"/>
      <c r="EKN62" s="564"/>
      <c r="EKO62" s="565"/>
      <c r="EKP62" s="566"/>
      <c r="EKQ62" s="560"/>
      <c r="EKR62" s="561"/>
      <c r="EKS62" s="562"/>
      <c r="EKT62" s="563"/>
      <c r="EKU62" s="564"/>
      <c r="EKV62" s="565"/>
      <c r="EKW62" s="566"/>
      <c r="EKX62" s="560"/>
      <c r="EKY62" s="561"/>
      <c r="EKZ62" s="562"/>
      <c r="ELA62" s="563"/>
      <c r="ELB62" s="564"/>
      <c r="ELC62" s="565"/>
      <c r="ELD62" s="566"/>
      <c r="ELE62" s="560"/>
      <c r="ELF62" s="561"/>
      <c r="ELG62" s="562"/>
      <c r="ELH62" s="563"/>
      <c r="ELI62" s="564"/>
      <c r="ELJ62" s="565"/>
      <c r="ELK62" s="566"/>
      <c r="ELL62" s="560"/>
      <c r="ELM62" s="561"/>
      <c r="ELN62" s="562"/>
      <c r="ELO62" s="563"/>
      <c r="ELP62" s="564"/>
      <c r="ELQ62" s="565"/>
      <c r="ELR62" s="566"/>
      <c r="ELS62" s="560"/>
      <c r="ELT62" s="561"/>
      <c r="ELU62" s="562"/>
      <c r="ELV62" s="563"/>
      <c r="ELW62" s="564"/>
      <c r="ELX62" s="565"/>
      <c r="ELY62" s="566"/>
      <c r="ELZ62" s="560"/>
      <c r="EMA62" s="561"/>
      <c r="EMB62" s="562"/>
      <c r="EMC62" s="563"/>
      <c r="EMD62" s="564"/>
      <c r="EME62" s="565"/>
      <c r="EMF62" s="566"/>
      <c r="EMG62" s="560"/>
      <c r="EMH62" s="561"/>
      <c r="EMI62" s="562"/>
      <c r="EMJ62" s="563"/>
      <c r="EMK62" s="564"/>
      <c r="EML62" s="565"/>
      <c r="EMM62" s="566"/>
      <c r="EMN62" s="560"/>
      <c r="EMO62" s="561"/>
      <c r="EMP62" s="562"/>
      <c r="EMQ62" s="563"/>
      <c r="EMR62" s="564"/>
      <c r="EMS62" s="565"/>
      <c r="EMT62" s="566"/>
      <c r="EMU62" s="560"/>
      <c r="EMV62" s="561"/>
      <c r="EMW62" s="562"/>
      <c r="EMX62" s="563"/>
      <c r="EMY62" s="564"/>
      <c r="EMZ62" s="565"/>
      <c r="ENA62" s="566"/>
      <c r="ENB62" s="560"/>
      <c r="ENC62" s="561"/>
      <c r="END62" s="562"/>
      <c r="ENE62" s="563"/>
      <c r="ENF62" s="564"/>
      <c r="ENG62" s="565"/>
      <c r="ENH62" s="566"/>
      <c r="ENI62" s="560"/>
      <c r="ENJ62" s="561"/>
      <c r="ENK62" s="562"/>
      <c r="ENL62" s="563"/>
      <c r="ENM62" s="564"/>
      <c r="ENN62" s="565"/>
      <c r="ENO62" s="566"/>
      <c r="ENP62" s="560"/>
      <c r="ENQ62" s="561"/>
      <c r="ENR62" s="562"/>
      <c r="ENS62" s="563"/>
      <c r="ENT62" s="564"/>
      <c r="ENU62" s="565"/>
      <c r="ENV62" s="566"/>
      <c r="ENW62" s="560"/>
      <c r="ENX62" s="561"/>
      <c r="ENY62" s="562"/>
      <c r="ENZ62" s="563"/>
      <c r="EOA62" s="564"/>
      <c r="EOB62" s="565"/>
      <c r="EOC62" s="566"/>
      <c r="EOD62" s="560"/>
      <c r="EOE62" s="561"/>
      <c r="EOF62" s="562"/>
      <c r="EOG62" s="563"/>
      <c r="EOH62" s="564"/>
      <c r="EOI62" s="565"/>
      <c r="EOJ62" s="566"/>
      <c r="EOK62" s="560"/>
      <c r="EOL62" s="561"/>
      <c r="EOM62" s="562"/>
      <c r="EON62" s="563"/>
      <c r="EOO62" s="564"/>
      <c r="EOP62" s="565"/>
      <c r="EOQ62" s="566"/>
      <c r="EOR62" s="560"/>
      <c r="EOS62" s="561"/>
      <c r="EOT62" s="562"/>
      <c r="EOU62" s="563"/>
      <c r="EOV62" s="564"/>
      <c r="EOW62" s="565"/>
      <c r="EOX62" s="566"/>
      <c r="EOY62" s="560"/>
      <c r="EOZ62" s="561"/>
      <c r="EPA62" s="562"/>
      <c r="EPB62" s="563"/>
      <c r="EPC62" s="564"/>
      <c r="EPD62" s="565"/>
      <c r="EPE62" s="566"/>
      <c r="EPF62" s="560"/>
      <c r="EPG62" s="561"/>
      <c r="EPH62" s="562"/>
      <c r="EPI62" s="563"/>
      <c r="EPJ62" s="564"/>
      <c r="EPK62" s="565"/>
      <c r="EPL62" s="566"/>
      <c r="EPM62" s="560"/>
      <c r="EPN62" s="561"/>
      <c r="EPO62" s="562"/>
      <c r="EPP62" s="563"/>
      <c r="EPQ62" s="564"/>
      <c r="EPR62" s="565"/>
      <c r="EPS62" s="566"/>
      <c r="EPT62" s="560"/>
      <c r="EPU62" s="561"/>
      <c r="EPV62" s="562"/>
      <c r="EPW62" s="563"/>
      <c r="EPX62" s="564"/>
      <c r="EPY62" s="565"/>
      <c r="EPZ62" s="566"/>
      <c r="EQA62" s="560"/>
      <c r="EQB62" s="561"/>
      <c r="EQC62" s="562"/>
      <c r="EQD62" s="563"/>
      <c r="EQE62" s="564"/>
      <c r="EQF62" s="565"/>
      <c r="EQG62" s="566"/>
      <c r="EQH62" s="560"/>
      <c r="EQI62" s="561"/>
      <c r="EQJ62" s="562"/>
      <c r="EQK62" s="563"/>
      <c r="EQL62" s="564"/>
      <c r="EQM62" s="565"/>
      <c r="EQN62" s="566"/>
      <c r="EQO62" s="560"/>
      <c r="EQP62" s="561"/>
      <c r="EQQ62" s="562"/>
      <c r="EQR62" s="563"/>
      <c r="EQS62" s="564"/>
      <c r="EQT62" s="565"/>
      <c r="EQU62" s="566"/>
      <c r="EQV62" s="560"/>
      <c r="EQW62" s="561"/>
      <c r="EQX62" s="562"/>
      <c r="EQY62" s="563"/>
      <c r="EQZ62" s="564"/>
      <c r="ERA62" s="565"/>
      <c r="ERB62" s="566"/>
      <c r="ERC62" s="560"/>
      <c r="ERD62" s="561"/>
      <c r="ERE62" s="562"/>
      <c r="ERF62" s="563"/>
      <c r="ERG62" s="564"/>
      <c r="ERH62" s="565"/>
      <c r="ERI62" s="566"/>
      <c r="ERJ62" s="560"/>
      <c r="ERK62" s="561"/>
      <c r="ERL62" s="562"/>
      <c r="ERM62" s="563"/>
      <c r="ERN62" s="564"/>
      <c r="ERO62" s="565"/>
      <c r="ERP62" s="566"/>
      <c r="ERQ62" s="560"/>
      <c r="ERR62" s="561"/>
      <c r="ERS62" s="562"/>
      <c r="ERT62" s="563"/>
      <c r="ERU62" s="564"/>
      <c r="ERV62" s="565"/>
      <c r="ERW62" s="566"/>
      <c r="ERX62" s="560"/>
      <c r="ERY62" s="561"/>
      <c r="ERZ62" s="562"/>
      <c r="ESA62" s="563"/>
      <c r="ESB62" s="564"/>
      <c r="ESC62" s="565"/>
      <c r="ESD62" s="566"/>
      <c r="ESE62" s="560"/>
      <c r="ESF62" s="561"/>
      <c r="ESG62" s="562"/>
      <c r="ESH62" s="563"/>
      <c r="ESI62" s="564"/>
      <c r="ESJ62" s="565"/>
      <c r="ESK62" s="566"/>
      <c r="ESL62" s="560"/>
      <c r="ESM62" s="561"/>
      <c r="ESN62" s="562"/>
      <c r="ESO62" s="563"/>
      <c r="ESP62" s="564"/>
      <c r="ESQ62" s="565"/>
      <c r="ESR62" s="566"/>
      <c r="ESS62" s="560"/>
      <c r="EST62" s="561"/>
      <c r="ESU62" s="562"/>
      <c r="ESV62" s="563"/>
      <c r="ESW62" s="564"/>
      <c r="ESX62" s="565"/>
      <c r="ESY62" s="566"/>
      <c r="ESZ62" s="560"/>
      <c r="ETA62" s="561"/>
      <c r="ETB62" s="562"/>
      <c r="ETC62" s="563"/>
      <c r="ETD62" s="564"/>
      <c r="ETE62" s="565"/>
      <c r="ETF62" s="566"/>
      <c r="ETG62" s="560"/>
      <c r="ETH62" s="561"/>
      <c r="ETI62" s="562"/>
      <c r="ETJ62" s="563"/>
      <c r="ETK62" s="564"/>
      <c r="ETL62" s="565"/>
      <c r="ETM62" s="566"/>
      <c r="ETN62" s="560"/>
      <c r="ETO62" s="561"/>
      <c r="ETP62" s="562"/>
      <c r="ETQ62" s="563"/>
      <c r="ETR62" s="564"/>
      <c r="ETS62" s="565"/>
      <c r="ETT62" s="566"/>
      <c r="ETU62" s="560"/>
      <c r="ETV62" s="561"/>
      <c r="ETW62" s="562"/>
      <c r="ETX62" s="563"/>
      <c r="ETY62" s="564"/>
      <c r="ETZ62" s="565"/>
      <c r="EUA62" s="566"/>
      <c r="EUB62" s="560"/>
      <c r="EUC62" s="561"/>
      <c r="EUD62" s="562"/>
      <c r="EUE62" s="563"/>
      <c r="EUF62" s="564"/>
      <c r="EUG62" s="565"/>
      <c r="EUH62" s="566"/>
      <c r="EUI62" s="560"/>
      <c r="EUJ62" s="561"/>
      <c r="EUK62" s="562"/>
      <c r="EUL62" s="563"/>
      <c r="EUM62" s="564"/>
      <c r="EUN62" s="565"/>
      <c r="EUO62" s="566"/>
      <c r="EUP62" s="560"/>
      <c r="EUQ62" s="561"/>
      <c r="EUR62" s="562"/>
      <c r="EUS62" s="563"/>
      <c r="EUT62" s="564"/>
      <c r="EUU62" s="565"/>
      <c r="EUV62" s="566"/>
      <c r="EUW62" s="560"/>
      <c r="EUX62" s="561"/>
      <c r="EUY62" s="562"/>
      <c r="EUZ62" s="563"/>
      <c r="EVA62" s="564"/>
      <c r="EVB62" s="565"/>
      <c r="EVC62" s="566"/>
      <c r="EVD62" s="560"/>
      <c r="EVE62" s="561"/>
      <c r="EVF62" s="562"/>
      <c r="EVG62" s="563"/>
      <c r="EVH62" s="564"/>
      <c r="EVI62" s="565"/>
      <c r="EVJ62" s="566"/>
      <c r="EVK62" s="560"/>
      <c r="EVL62" s="561"/>
      <c r="EVM62" s="562"/>
      <c r="EVN62" s="563"/>
      <c r="EVO62" s="564"/>
      <c r="EVP62" s="565"/>
      <c r="EVQ62" s="566"/>
      <c r="EVR62" s="560"/>
      <c r="EVS62" s="561"/>
      <c r="EVT62" s="562"/>
      <c r="EVU62" s="563"/>
      <c r="EVV62" s="564"/>
      <c r="EVW62" s="565"/>
      <c r="EVX62" s="566"/>
      <c r="EVY62" s="560"/>
      <c r="EVZ62" s="561"/>
      <c r="EWA62" s="562"/>
      <c r="EWB62" s="563"/>
      <c r="EWC62" s="564"/>
      <c r="EWD62" s="565"/>
      <c r="EWE62" s="566"/>
      <c r="EWF62" s="560"/>
      <c r="EWG62" s="561"/>
      <c r="EWH62" s="562"/>
      <c r="EWI62" s="563"/>
      <c r="EWJ62" s="564"/>
      <c r="EWK62" s="565"/>
      <c r="EWL62" s="566"/>
      <c r="EWM62" s="560"/>
      <c r="EWN62" s="561"/>
      <c r="EWO62" s="562"/>
      <c r="EWP62" s="563"/>
      <c r="EWQ62" s="564"/>
      <c r="EWR62" s="565"/>
      <c r="EWS62" s="566"/>
      <c r="EWT62" s="560"/>
      <c r="EWU62" s="561"/>
      <c r="EWV62" s="562"/>
      <c r="EWW62" s="563"/>
      <c r="EWX62" s="564"/>
      <c r="EWY62" s="565"/>
      <c r="EWZ62" s="566"/>
      <c r="EXA62" s="560"/>
      <c r="EXB62" s="561"/>
      <c r="EXC62" s="562"/>
      <c r="EXD62" s="563"/>
      <c r="EXE62" s="564"/>
      <c r="EXF62" s="565"/>
      <c r="EXG62" s="566"/>
      <c r="EXH62" s="560"/>
      <c r="EXI62" s="561"/>
      <c r="EXJ62" s="562"/>
      <c r="EXK62" s="563"/>
      <c r="EXL62" s="564"/>
      <c r="EXM62" s="565"/>
      <c r="EXN62" s="566"/>
      <c r="EXO62" s="560"/>
      <c r="EXP62" s="561"/>
      <c r="EXQ62" s="562"/>
      <c r="EXR62" s="563"/>
      <c r="EXS62" s="564"/>
      <c r="EXT62" s="565"/>
      <c r="EXU62" s="566"/>
      <c r="EXV62" s="560"/>
      <c r="EXW62" s="561"/>
      <c r="EXX62" s="562"/>
      <c r="EXY62" s="563"/>
      <c r="EXZ62" s="564"/>
      <c r="EYA62" s="565"/>
      <c r="EYB62" s="566"/>
      <c r="EYC62" s="560"/>
      <c r="EYD62" s="561"/>
      <c r="EYE62" s="562"/>
      <c r="EYF62" s="563"/>
      <c r="EYG62" s="564"/>
      <c r="EYH62" s="565"/>
      <c r="EYI62" s="566"/>
      <c r="EYJ62" s="560"/>
      <c r="EYK62" s="561"/>
      <c r="EYL62" s="562"/>
      <c r="EYM62" s="563"/>
      <c r="EYN62" s="564"/>
      <c r="EYO62" s="565"/>
      <c r="EYP62" s="566"/>
      <c r="EYQ62" s="560"/>
      <c r="EYR62" s="561"/>
      <c r="EYS62" s="562"/>
      <c r="EYT62" s="563"/>
      <c r="EYU62" s="564"/>
      <c r="EYV62" s="565"/>
      <c r="EYW62" s="566"/>
      <c r="EYX62" s="560"/>
      <c r="EYY62" s="561"/>
      <c r="EYZ62" s="562"/>
      <c r="EZA62" s="563"/>
      <c r="EZB62" s="564"/>
      <c r="EZC62" s="565"/>
      <c r="EZD62" s="566"/>
      <c r="EZE62" s="560"/>
      <c r="EZF62" s="561"/>
      <c r="EZG62" s="562"/>
      <c r="EZH62" s="563"/>
      <c r="EZI62" s="564"/>
      <c r="EZJ62" s="565"/>
      <c r="EZK62" s="566"/>
      <c r="EZL62" s="560"/>
      <c r="EZM62" s="561"/>
      <c r="EZN62" s="562"/>
      <c r="EZO62" s="563"/>
      <c r="EZP62" s="564"/>
      <c r="EZQ62" s="565"/>
      <c r="EZR62" s="566"/>
      <c r="EZS62" s="560"/>
      <c r="EZT62" s="561"/>
      <c r="EZU62" s="562"/>
      <c r="EZV62" s="563"/>
      <c r="EZW62" s="564"/>
      <c r="EZX62" s="565"/>
      <c r="EZY62" s="566"/>
      <c r="EZZ62" s="560"/>
      <c r="FAA62" s="561"/>
      <c r="FAB62" s="562"/>
      <c r="FAC62" s="563"/>
      <c r="FAD62" s="564"/>
      <c r="FAE62" s="565"/>
      <c r="FAF62" s="566"/>
      <c r="FAG62" s="560"/>
      <c r="FAH62" s="561"/>
      <c r="FAI62" s="562"/>
      <c r="FAJ62" s="563"/>
      <c r="FAK62" s="564"/>
      <c r="FAL62" s="565"/>
      <c r="FAM62" s="566"/>
      <c r="FAN62" s="560"/>
      <c r="FAO62" s="561"/>
      <c r="FAP62" s="562"/>
      <c r="FAQ62" s="563"/>
      <c r="FAR62" s="564"/>
      <c r="FAS62" s="565"/>
      <c r="FAT62" s="566"/>
      <c r="FAU62" s="560"/>
      <c r="FAV62" s="561"/>
      <c r="FAW62" s="562"/>
      <c r="FAX62" s="563"/>
      <c r="FAY62" s="564"/>
      <c r="FAZ62" s="565"/>
      <c r="FBA62" s="566"/>
      <c r="FBB62" s="560"/>
      <c r="FBC62" s="561"/>
      <c r="FBD62" s="562"/>
      <c r="FBE62" s="563"/>
      <c r="FBF62" s="564"/>
      <c r="FBG62" s="565"/>
      <c r="FBH62" s="566"/>
      <c r="FBI62" s="560"/>
      <c r="FBJ62" s="561"/>
      <c r="FBK62" s="562"/>
      <c r="FBL62" s="563"/>
      <c r="FBM62" s="564"/>
      <c r="FBN62" s="565"/>
      <c r="FBO62" s="566"/>
      <c r="FBP62" s="560"/>
      <c r="FBQ62" s="561"/>
      <c r="FBR62" s="562"/>
      <c r="FBS62" s="563"/>
      <c r="FBT62" s="564"/>
      <c r="FBU62" s="565"/>
      <c r="FBV62" s="566"/>
      <c r="FBW62" s="560"/>
      <c r="FBX62" s="561"/>
      <c r="FBY62" s="562"/>
      <c r="FBZ62" s="563"/>
      <c r="FCA62" s="564"/>
      <c r="FCB62" s="565"/>
      <c r="FCC62" s="566"/>
      <c r="FCD62" s="560"/>
      <c r="FCE62" s="561"/>
      <c r="FCF62" s="562"/>
      <c r="FCG62" s="563"/>
      <c r="FCH62" s="564"/>
      <c r="FCI62" s="565"/>
      <c r="FCJ62" s="566"/>
      <c r="FCK62" s="560"/>
      <c r="FCL62" s="561"/>
      <c r="FCM62" s="562"/>
      <c r="FCN62" s="563"/>
      <c r="FCO62" s="564"/>
      <c r="FCP62" s="565"/>
      <c r="FCQ62" s="566"/>
      <c r="FCR62" s="560"/>
      <c r="FCS62" s="561"/>
      <c r="FCT62" s="562"/>
      <c r="FCU62" s="563"/>
      <c r="FCV62" s="564"/>
      <c r="FCW62" s="565"/>
      <c r="FCX62" s="566"/>
      <c r="FCY62" s="560"/>
      <c r="FCZ62" s="561"/>
      <c r="FDA62" s="562"/>
      <c r="FDB62" s="563"/>
      <c r="FDC62" s="564"/>
      <c r="FDD62" s="565"/>
      <c r="FDE62" s="566"/>
      <c r="FDF62" s="560"/>
      <c r="FDG62" s="561"/>
      <c r="FDH62" s="562"/>
      <c r="FDI62" s="563"/>
      <c r="FDJ62" s="564"/>
      <c r="FDK62" s="565"/>
      <c r="FDL62" s="566"/>
      <c r="FDM62" s="560"/>
      <c r="FDN62" s="561"/>
      <c r="FDO62" s="562"/>
      <c r="FDP62" s="563"/>
      <c r="FDQ62" s="564"/>
      <c r="FDR62" s="565"/>
      <c r="FDS62" s="566"/>
      <c r="FDT62" s="560"/>
      <c r="FDU62" s="561"/>
      <c r="FDV62" s="562"/>
      <c r="FDW62" s="563"/>
      <c r="FDX62" s="564"/>
      <c r="FDY62" s="565"/>
      <c r="FDZ62" s="566"/>
      <c r="FEA62" s="560"/>
      <c r="FEB62" s="561"/>
      <c r="FEC62" s="562"/>
      <c r="FED62" s="563"/>
      <c r="FEE62" s="564"/>
      <c r="FEF62" s="565"/>
      <c r="FEG62" s="566"/>
      <c r="FEH62" s="560"/>
      <c r="FEI62" s="561"/>
      <c r="FEJ62" s="562"/>
      <c r="FEK62" s="563"/>
      <c r="FEL62" s="564"/>
      <c r="FEM62" s="565"/>
      <c r="FEN62" s="566"/>
      <c r="FEO62" s="560"/>
      <c r="FEP62" s="561"/>
      <c r="FEQ62" s="562"/>
      <c r="FER62" s="563"/>
      <c r="FES62" s="564"/>
      <c r="FET62" s="565"/>
      <c r="FEU62" s="566"/>
      <c r="FEV62" s="560"/>
      <c r="FEW62" s="561"/>
      <c r="FEX62" s="562"/>
      <c r="FEY62" s="563"/>
      <c r="FEZ62" s="564"/>
      <c r="FFA62" s="565"/>
      <c r="FFB62" s="566"/>
      <c r="FFC62" s="560"/>
      <c r="FFD62" s="561"/>
      <c r="FFE62" s="562"/>
      <c r="FFF62" s="563"/>
      <c r="FFG62" s="564"/>
      <c r="FFH62" s="565"/>
      <c r="FFI62" s="566"/>
      <c r="FFJ62" s="560"/>
      <c r="FFK62" s="561"/>
      <c r="FFL62" s="562"/>
      <c r="FFM62" s="563"/>
      <c r="FFN62" s="564"/>
      <c r="FFO62" s="565"/>
      <c r="FFP62" s="566"/>
      <c r="FFQ62" s="560"/>
      <c r="FFR62" s="561"/>
      <c r="FFS62" s="562"/>
      <c r="FFT62" s="563"/>
      <c r="FFU62" s="564"/>
      <c r="FFV62" s="565"/>
      <c r="FFW62" s="566"/>
      <c r="FFX62" s="560"/>
      <c r="FFY62" s="561"/>
      <c r="FFZ62" s="562"/>
      <c r="FGA62" s="563"/>
      <c r="FGB62" s="564"/>
      <c r="FGC62" s="565"/>
      <c r="FGD62" s="566"/>
      <c r="FGE62" s="560"/>
      <c r="FGF62" s="561"/>
      <c r="FGG62" s="562"/>
      <c r="FGH62" s="563"/>
      <c r="FGI62" s="564"/>
      <c r="FGJ62" s="565"/>
      <c r="FGK62" s="566"/>
      <c r="FGL62" s="560"/>
      <c r="FGM62" s="561"/>
      <c r="FGN62" s="562"/>
      <c r="FGO62" s="563"/>
      <c r="FGP62" s="564"/>
      <c r="FGQ62" s="565"/>
      <c r="FGR62" s="566"/>
      <c r="FGS62" s="560"/>
      <c r="FGT62" s="561"/>
      <c r="FGU62" s="562"/>
      <c r="FGV62" s="563"/>
      <c r="FGW62" s="564"/>
      <c r="FGX62" s="565"/>
      <c r="FGY62" s="566"/>
      <c r="FGZ62" s="560"/>
      <c r="FHA62" s="561"/>
      <c r="FHB62" s="562"/>
      <c r="FHC62" s="563"/>
      <c r="FHD62" s="564"/>
      <c r="FHE62" s="565"/>
      <c r="FHF62" s="566"/>
      <c r="FHG62" s="560"/>
      <c r="FHH62" s="561"/>
      <c r="FHI62" s="562"/>
      <c r="FHJ62" s="563"/>
      <c r="FHK62" s="564"/>
      <c r="FHL62" s="565"/>
      <c r="FHM62" s="566"/>
      <c r="FHN62" s="560"/>
      <c r="FHO62" s="561"/>
      <c r="FHP62" s="562"/>
      <c r="FHQ62" s="563"/>
      <c r="FHR62" s="564"/>
      <c r="FHS62" s="565"/>
      <c r="FHT62" s="566"/>
      <c r="FHU62" s="560"/>
      <c r="FHV62" s="561"/>
      <c r="FHW62" s="562"/>
      <c r="FHX62" s="563"/>
      <c r="FHY62" s="564"/>
      <c r="FHZ62" s="565"/>
      <c r="FIA62" s="566"/>
      <c r="FIB62" s="560"/>
      <c r="FIC62" s="561"/>
      <c r="FID62" s="562"/>
      <c r="FIE62" s="563"/>
      <c r="FIF62" s="564"/>
      <c r="FIG62" s="565"/>
      <c r="FIH62" s="566"/>
      <c r="FII62" s="560"/>
      <c r="FIJ62" s="561"/>
      <c r="FIK62" s="562"/>
      <c r="FIL62" s="563"/>
      <c r="FIM62" s="564"/>
      <c r="FIN62" s="565"/>
      <c r="FIO62" s="566"/>
      <c r="FIP62" s="560"/>
      <c r="FIQ62" s="561"/>
      <c r="FIR62" s="562"/>
      <c r="FIS62" s="563"/>
      <c r="FIT62" s="564"/>
      <c r="FIU62" s="565"/>
      <c r="FIV62" s="566"/>
      <c r="FIW62" s="560"/>
      <c r="FIX62" s="561"/>
      <c r="FIY62" s="562"/>
      <c r="FIZ62" s="563"/>
      <c r="FJA62" s="564"/>
      <c r="FJB62" s="565"/>
      <c r="FJC62" s="566"/>
      <c r="FJD62" s="560"/>
      <c r="FJE62" s="561"/>
      <c r="FJF62" s="562"/>
      <c r="FJG62" s="563"/>
      <c r="FJH62" s="564"/>
      <c r="FJI62" s="565"/>
      <c r="FJJ62" s="566"/>
      <c r="FJK62" s="560"/>
      <c r="FJL62" s="561"/>
      <c r="FJM62" s="562"/>
      <c r="FJN62" s="563"/>
      <c r="FJO62" s="564"/>
      <c r="FJP62" s="565"/>
      <c r="FJQ62" s="566"/>
      <c r="FJR62" s="560"/>
      <c r="FJS62" s="561"/>
      <c r="FJT62" s="562"/>
      <c r="FJU62" s="563"/>
      <c r="FJV62" s="564"/>
      <c r="FJW62" s="565"/>
      <c r="FJX62" s="566"/>
      <c r="FJY62" s="560"/>
      <c r="FJZ62" s="561"/>
      <c r="FKA62" s="562"/>
      <c r="FKB62" s="563"/>
      <c r="FKC62" s="564"/>
      <c r="FKD62" s="565"/>
      <c r="FKE62" s="566"/>
      <c r="FKF62" s="560"/>
      <c r="FKG62" s="561"/>
      <c r="FKH62" s="562"/>
      <c r="FKI62" s="563"/>
      <c r="FKJ62" s="564"/>
      <c r="FKK62" s="565"/>
      <c r="FKL62" s="566"/>
      <c r="FKM62" s="560"/>
      <c r="FKN62" s="561"/>
      <c r="FKO62" s="562"/>
      <c r="FKP62" s="563"/>
      <c r="FKQ62" s="564"/>
      <c r="FKR62" s="565"/>
      <c r="FKS62" s="566"/>
      <c r="FKT62" s="560"/>
      <c r="FKU62" s="561"/>
      <c r="FKV62" s="562"/>
      <c r="FKW62" s="563"/>
      <c r="FKX62" s="564"/>
      <c r="FKY62" s="565"/>
      <c r="FKZ62" s="566"/>
      <c r="FLA62" s="560"/>
      <c r="FLB62" s="561"/>
      <c r="FLC62" s="562"/>
      <c r="FLD62" s="563"/>
      <c r="FLE62" s="564"/>
      <c r="FLF62" s="565"/>
      <c r="FLG62" s="566"/>
      <c r="FLH62" s="560"/>
      <c r="FLI62" s="561"/>
      <c r="FLJ62" s="562"/>
      <c r="FLK62" s="563"/>
      <c r="FLL62" s="564"/>
      <c r="FLM62" s="565"/>
      <c r="FLN62" s="566"/>
      <c r="FLO62" s="560"/>
      <c r="FLP62" s="561"/>
      <c r="FLQ62" s="562"/>
      <c r="FLR62" s="563"/>
      <c r="FLS62" s="564"/>
      <c r="FLT62" s="565"/>
      <c r="FLU62" s="566"/>
      <c r="FLV62" s="560"/>
      <c r="FLW62" s="561"/>
      <c r="FLX62" s="562"/>
      <c r="FLY62" s="563"/>
      <c r="FLZ62" s="564"/>
      <c r="FMA62" s="565"/>
      <c r="FMB62" s="566"/>
      <c r="FMC62" s="560"/>
      <c r="FMD62" s="561"/>
      <c r="FME62" s="562"/>
      <c r="FMF62" s="563"/>
      <c r="FMG62" s="564"/>
      <c r="FMH62" s="565"/>
      <c r="FMI62" s="566"/>
      <c r="FMJ62" s="560"/>
      <c r="FMK62" s="561"/>
      <c r="FML62" s="562"/>
      <c r="FMM62" s="563"/>
      <c r="FMN62" s="564"/>
      <c r="FMO62" s="565"/>
      <c r="FMP62" s="566"/>
      <c r="FMQ62" s="560"/>
      <c r="FMR62" s="561"/>
      <c r="FMS62" s="562"/>
      <c r="FMT62" s="563"/>
      <c r="FMU62" s="564"/>
      <c r="FMV62" s="565"/>
      <c r="FMW62" s="566"/>
      <c r="FMX62" s="560"/>
      <c r="FMY62" s="561"/>
      <c r="FMZ62" s="562"/>
      <c r="FNA62" s="563"/>
      <c r="FNB62" s="564"/>
      <c r="FNC62" s="565"/>
      <c r="FND62" s="566"/>
      <c r="FNE62" s="560"/>
      <c r="FNF62" s="561"/>
      <c r="FNG62" s="562"/>
      <c r="FNH62" s="563"/>
      <c r="FNI62" s="564"/>
      <c r="FNJ62" s="565"/>
      <c r="FNK62" s="566"/>
      <c r="FNL62" s="560"/>
      <c r="FNM62" s="561"/>
      <c r="FNN62" s="562"/>
      <c r="FNO62" s="563"/>
      <c r="FNP62" s="564"/>
      <c r="FNQ62" s="565"/>
      <c r="FNR62" s="566"/>
      <c r="FNS62" s="560"/>
      <c r="FNT62" s="561"/>
      <c r="FNU62" s="562"/>
      <c r="FNV62" s="563"/>
      <c r="FNW62" s="564"/>
      <c r="FNX62" s="565"/>
      <c r="FNY62" s="566"/>
      <c r="FNZ62" s="560"/>
      <c r="FOA62" s="561"/>
      <c r="FOB62" s="562"/>
      <c r="FOC62" s="563"/>
      <c r="FOD62" s="564"/>
      <c r="FOE62" s="565"/>
      <c r="FOF62" s="566"/>
      <c r="FOG62" s="560"/>
      <c r="FOH62" s="561"/>
      <c r="FOI62" s="562"/>
      <c r="FOJ62" s="563"/>
      <c r="FOK62" s="564"/>
      <c r="FOL62" s="565"/>
      <c r="FOM62" s="566"/>
      <c r="FON62" s="560"/>
      <c r="FOO62" s="561"/>
      <c r="FOP62" s="562"/>
      <c r="FOQ62" s="563"/>
      <c r="FOR62" s="564"/>
      <c r="FOS62" s="565"/>
      <c r="FOT62" s="566"/>
      <c r="FOU62" s="560"/>
      <c r="FOV62" s="561"/>
      <c r="FOW62" s="562"/>
      <c r="FOX62" s="563"/>
      <c r="FOY62" s="564"/>
      <c r="FOZ62" s="565"/>
      <c r="FPA62" s="566"/>
      <c r="FPB62" s="560"/>
      <c r="FPC62" s="561"/>
      <c r="FPD62" s="562"/>
      <c r="FPE62" s="563"/>
      <c r="FPF62" s="564"/>
      <c r="FPG62" s="565"/>
      <c r="FPH62" s="566"/>
      <c r="FPI62" s="560"/>
      <c r="FPJ62" s="561"/>
      <c r="FPK62" s="562"/>
      <c r="FPL62" s="563"/>
      <c r="FPM62" s="564"/>
      <c r="FPN62" s="565"/>
      <c r="FPO62" s="566"/>
      <c r="FPP62" s="560"/>
      <c r="FPQ62" s="561"/>
      <c r="FPR62" s="562"/>
      <c r="FPS62" s="563"/>
      <c r="FPT62" s="564"/>
      <c r="FPU62" s="565"/>
      <c r="FPV62" s="566"/>
      <c r="FPW62" s="560"/>
      <c r="FPX62" s="561"/>
      <c r="FPY62" s="562"/>
      <c r="FPZ62" s="563"/>
      <c r="FQA62" s="564"/>
      <c r="FQB62" s="565"/>
      <c r="FQC62" s="566"/>
      <c r="FQD62" s="560"/>
      <c r="FQE62" s="561"/>
      <c r="FQF62" s="562"/>
      <c r="FQG62" s="563"/>
      <c r="FQH62" s="564"/>
      <c r="FQI62" s="565"/>
      <c r="FQJ62" s="566"/>
      <c r="FQK62" s="560"/>
      <c r="FQL62" s="561"/>
      <c r="FQM62" s="562"/>
      <c r="FQN62" s="563"/>
      <c r="FQO62" s="564"/>
      <c r="FQP62" s="565"/>
      <c r="FQQ62" s="566"/>
      <c r="FQR62" s="560"/>
      <c r="FQS62" s="561"/>
      <c r="FQT62" s="562"/>
      <c r="FQU62" s="563"/>
      <c r="FQV62" s="564"/>
      <c r="FQW62" s="565"/>
      <c r="FQX62" s="566"/>
      <c r="FQY62" s="560"/>
      <c r="FQZ62" s="561"/>
      <c r="FRA62" s="562"/>
      <c r="FRB62" s="563"/>
      <c r="FRC62" s="564"/>
      <c r="FRD62" s="565"/>
      <c r="FRE62" s="566"/>
      <c r="FRF62" s="560"/>
      <c r="FRG62" s="561"/>
      <c r="FRH62" s="562"/>
      <c r="FRI62" s="563"/>
      <c r="FRJ62" s="564"/>
      <c r="FRK62" s="565"/>
      <c r="FRL62" s="566"/>
      <c r="FRM62" s="560"/>
      <c r="FRN62" s="561"/>
      <c r="FRO62" s="562"/>
      <c r="FRP62" s="563"/>
      <c r="FRQ62" s="564"/>
      <c r="FRR62" s="565"/>
      <c r="FRS62" s="566"/>
      <c r="FRT62" s="560"/>
      <c r="FRU62" s="561"/>
      <c r="FRV62" s="562"/>
      <c r="FRW62" s="563"/>
      <c r="FRX62" s="564"/>
      <c r="FRY62" s="565"/>
      <c r="FRZ62" s="566"/>
      <c r="FSA62" s="560"/>
      <c r="FSB62" s="561"/>
      <c r="FSC62" s="562"/>
      <c r="FSD62" s="563"/>
      <c r="FSE62" s="564"/>
      <c r="FSF62" s="565"/>
      <c r="FSG62" s="566"/>
      <c r="FSH62" s="560"/>
      <c r="FSI62" s="561"/>
      <c r="FSJ62" s="562"/>
      <c r="FSK62" s="563"/>
      <c r="FSL62" s="564"/>
      <c r="FSM62" s="565"/>
      <c r="FSN62" s="566"/>
      <c r="FSO62" s="560"/>
      <c r="FSP62" s="561"/>
      <c r="FSQ62" s="562"/>
      <c r="FSR62" s="563"/>
      <c r="FSS62" s="564"/>
      <c r="FST62" s="565"/>
      <c r="FSU62" s="566"/>
      <c r="FSV62" s="560"/>
      <c r="FSW62" s="561"/>
      <c r="FSX62" s="562"/>
      <c r="FSY62" s="563"/>
      <c r="FSZ62" s="564"/>
      <c r="FTA62" s="565"/>
      <c r="FTB62" s="566"/>
      <c r="FTC62" s="560"/>
      <c r="FTD62" s="561"/>
      <c r="FTE62" s="562"/>
      <c r="FTF62" s="563"/>
      <c r="FTG62" s="564"/>
      <c r="FTH62" s="565"/>
      <c r="FTI62" s="566"/>
      <c r="FTJ62" s="560"/>
      <c r="FTK62" s="561"/>
      <c r="FTL62" s="562"/>
      <c r="FTM62" s="563"/>
      <c r="FTN62" s="564"/>
      <c r="FTO62" s="565"/>
      <c r="FTP62" s="566"/>
      <c r="FTQ62" s="560"/>
      <c r="FTR62" s="561"/>
      <c r="FTS62" s="562"/>
      <c r="FTT62" s="563"/>
      <c r="FTU62" s="564"/>
      <c r="FTV62" s="565"/>
      <c r="FTW62" s="566"/>
      <c r="FTX62" s="560"/>
      <c r="FTY62" s="561"/>
      <c r="FTZ62" s="562"/>
      <c r="FUA62" s="563"/>
      <c r="FUB62" s="564"/>
      <c r="FUC62" s="565"/>
      <c r="FUD62" s="566"/>
      <c r="FUE62" s="560"/>
      <c r="FUF62" s="561"/>
      <c r="FUG62" s="562"/>
      <c r="FUH62" s="563"/>
      <c r="FUI62" s="564"/>
      <c r="FUJ62" s="565"/>
      <c r="FUK62" s="566"/>
      <c r="FUL62" s="560"/>
      <c r="FUM62" s="561"/>
      <c r="FUN62" s="562"/>
      <c r="FUO62" s="563"/>
      <c r="FUP62" s="564"/>
      <c r="FUQ62" s="565"/>
      <c r="FUR62" s="566"/>
      <c r="FUS62" s="560"/>
      <c r="FUT62" s="561"/>
      <c r="FUU62" s="562"/>
      <c r="FUV62" s="563"/>
      <c r="FUW62" s="564"/>
      <c r="FUX62" s="565"/>
      <c r="FUY62" s="566"/>
      <c r="FUZ62" s="560"/>
      <c r="FVA62" s="561"/>
      <c r="FVB62" s="562"/>
      <c r="FVC62" s="563"/>
      <c r="FVD62" s="564"/>
      <c r="FVE62" s="565"/>
      <c r="FVF62" s="566"/>
      <c r="FVG62" s="560"/>
      <c r="FVH62" s="561"/>
      <c r="FVI62" s="562"/>
      <c r="FVJ62" s="563"/>
      <c r="FVK62" s="564"/>
      <c r="FVL62" s="565"/>
      <c r="FVM62" s="566"/>
      <c r="FVN62" s="560"/>
      <c r="FVO62" s="561"/>
      <c r="FVP62" s="562"/>
      <c r="FVQ62" s="563"/>
      <c r="FVR62" s="564"/>
      <c r="FVS62" s="565"/>
      <c r="FVT62" s="566"/>
      <c r="FVU62" s="560"/>
      <c r="FVV62" s="561"/>
      <c r="FVW62" s="562"/>
      <c r="FVX62" s="563"/>
      <c r="FVY62" s="564"/>
      <c r="FVZ62" s="565"/>
      <c r="FWA62" s="566"/>
      <c r="FWB62" s="560"/>
      <c r="FWC62" s="561"/>
      <c r="FWD62" s="562"/>
      <c r="FWE62" s="563"/>
      <c r="FWF62" s="564"/>
      <c r="FWG62" s="565"/>
      <c r="FWH62" s="566"/>
      <c r="FWI62" s="560"/>
      <c r="FWJ62" s="561"/>
      <c r="FWK62" s="562"/>
      <c r="FWL62" s="563"/>
      <c r="FWM62" s="564"/>
      <c r="FWN62" s="565"/>
      <c r="FWO62" s="566"/>
      <c r="FWP62" s="560"/>
      <c r="FWQ62" s="561"/>
      <c r="FWR62" s="562"/>
      <c r="FWS62" s="563"/>
      <c r="FWT62" s="564"/>
      <c r="FWU62" s="565"/>
      <c r="FWV62" s="566"/>
      <c r="FWW62" s="560"/>
      <c r="FWX62" s="561"/>
      <c r="FWY62" s="562"/>
      <c r="FWZ62" s="563"/>
      <c r="FXA62" s="564"/>
      <c r="FXB62" s="565"/>
      <c r="FXC62" s="566"/>
      <c r="FXD62" s="560"/>
      <c r="FXE62" s="561"/>
      <c r="FXF62" s="562"/>
      <c r="FXG62" s="563"/>
      <c r="FXH62" s="564"/>
      <c r="FXI62" s="565"/>
      <c r="FXJ62" s="566"/>
      <c r="FXK62" s="560"/>
      <c r="FXL62" s="561"/>
      <c r="FXM62" s="562"/>
      <c r="FXN62" s="563"/>
      <c r="FXO62" s="564"/>
      <c r="FXP62" s="565"/>
      <c r="FXQ62" s="566"/>
      <c r="FXR62" s="560"/>
      <c r="FXS62" s="561"/>
      <c r="FXT62" s="562"/>
      <c r="FXU62" s="563"/>
      <c r="FXV62" s="564"/>
      <c r="FXW62" s="565"/>
      <c r="FXX62" s="566"/>
      <c r="FXY62" s="560"/>
      <c r="FXZ62" s="561"/>
      <c r="FYA62" s="562"/>
      <c r="FYB62" s="563"/>
      <c r="FYC62" s="564"/>
      <c r="FYD62" s="565"/>
      <c r="FYE62" s="566"/>
      <c r="FYF62" s="560"/>
      <c r="FYG62" s="561"/>
      <c r="FYH62" s="562"/>
      <c r="FYI62" s="563"/>
      <c r="FYJ62" s="564"/>
      <c r="FYK62" s="565"/>
      <c r="FYL62" s="566"/>
      <c r="FYM62" s="560"/>
      <c r="FYN62" s="561"/>
      <c r="FYO62" s="562"/>
      <c r="FYP62" s="563"/>
      <c r="FYQ62" s="564"/>
      <c r="FYR62" s="565"/>
      <c r="FYS62" s="566"/>
      <c r="FYT62" s="560"/>
      <c r="FYU62" s="561"/>
      <c r="FYV62" s="562"/>
      <c r="FYW62" s="563"/>
      <c r="FYX62" s="564"/>
      <c r="FYY62" s="565"/>
      <c r="FYZ62" s="566"/>
      <c r="FZA62" s="560"/>
      <c r="FZB62" s="561"/>
      <c r="FZC62" s="562"/>
      <c r="FZD62" s="563"/>
      <c r="FZE62" s="564"/>
      <c r="FZF62" s="565"/>
      <c r="FZG62" s="566"/>
      <c r="FZH62" s="560"/>
      <c r="FZI62" s="561"/>
      <c r="FZJ62" s="562"/>
      <c r="FZK62" s="563"/>
      <c r="FZL62" s="564"/>
      <c r="FZM62" s="565"/>
      <c r="FZN62" s="566"/>
      <c r="FZO62" s="560"/>
      <c r="FZP62" s="561"/>
      <c r="FZQ62" s="562"/>
      <c r="FZR62" s="563"/>
      <c r="FZS62" s="564"/>
      <c r="FZT62" s="565"/>
      <c r="FZU62" s="566"/>
      <c r="FZV62" s="560"/>
      <c r="FZW62" s="561"/>
      <c r="FZX62" s="562"/>
      <c r="FZY62" s="563"/>
      <c r="FZZ62" s="564"/>
      <c r="GAA62" s="565"/>
      <c r="GAB62" s="566"/>
      <c r="GAC62" s="560"/>
      <c r="GAD62" s="561"/>
      <c r="GAE62" s="562"/>
      <c r="GAF62" s="563"/>
      <c r="GAG62" s="564"/>
      <c r="GAH62" s="565"/>
      <c r="GAI62" s="566"/>
      <c r="GAJ62" s="560"/>
      <c r="GAK62" s="561"/>
      <c r="GAL62" s="562"/>
      <c r="GAM62" s="563"/>
      <c r="GAN62" s="564"/>
      <c r="GAO62" s="565"/>
      <c r="GAP62" s="566"/>
      <c r="GAQ62" s="560"/>
      <c r="GAR62" s="561"/>
      <c r="GAS62" s="562"/>
      <c r="GAT62" s="563"/>
      <c r="GAU62" s="564"/>
      <c r="GAV62" s="565"/>
      <c r="GAW62" s="566"/>
      <c r="GAX62" s="560"/>
      <c r="GAY62" s="561"/>
      <c r="GAZ62" s="562"/>
      <c r="GBA62" s="563"/>
      <c r="GBB62" s="564"/>
      <c r="GBC62" s="565"/>
      <c r="GBD62" s="566"/>
      <c r="GBE62" s="560"/>
      <c r="GBF62" s="561"/>
      <c r="GBG62" s="562"/>
      <c r="GBH62" s="563"/>
      <c r="GBI62" s="564"/>
      <c r="GBJ62" s="565"/>
      <c r="GBK62" s="566"/>
      <c r="GBL62" s="560"/>
      <c r="GBM62" s="561"/>
      <c r="GBN62" s="562"/>
      <c r="GBO62" s="563"/>
      <c r="GBP62" s="564"/>
      <c r="GBQ62" s="565"/>
      <c r="GBR62" s="566"/>
      <c r="GBS62" s="560"/>
      <c r="GBT62" s="561"/>
      <c r="GBU62" s="562"/>
      <c r="GBV62" s="563"/>
      <c r="GBW62" s="564"/>
      <c r="GBX62" s="565"/>
      <c r="GBY62" s="566"/>
      <c r="GBZ62" s="560"/>
      <c r="GCA62" s="561"/>
      <c r="GCB62" s="562"/>
      <c r="GCC62" s="563"/>
      <c r="GCD62" s="564"/>
      <c r="GCE62" s="565"/>
      <c r="GCF62" s="566"/>
      <c r="GCG62" s="560"/>
      <c r="GCH62" s="561"/>
      <c r="GCI62" s="562"/>
      <c r="GCJ62" s="563"/>
      <c r="GCK62" s="564"/>
      <c r="GCL62" s="565"/>
      <c r="GCM62" s="566"/>
      <c r="GCN62" s="560"/>
      <c r="GCO62" s="561"/>
      <c r="GCP62" s="562"/>
      <c r="GCQ62" s="563"/>
      <c r="GCR62" s="564"/>
      <c r="GCS62" s="565"/>
      <c r="GCT62" s="566"/>
      <c r="GCU62" s="560"/>
      <c r="GCV62" s="561"/>
      <c r="GCW62" s="562"/>
      <c r="GCX62" s="563"/>
      <c r="GCY62" s="564"/>
      <c r="GCZ62" s="565"/>
      <c r="GDA62" s="566"/>
      <c r="GDB62" s="560"/>
      <c r="GDC62" s="561"/>
      <c r="GDD62" s="562"/>
      <c r="GDE62" s="563"/>
      <c r="GDF62" s="564"/>
      <c r="GDG62" s="565"/>
      <c r="GDH62" s="566"/>
      <c r="GDI62" s="560"/>
      <c r="GDJ62" s="561"/>
      <c r="GDK62" s="562"/>
      <c r="GDL62" s="563"/>
      <c r="GDM62" s="564"/>
      <c r="GDN62" s="565"/>
      <c r="GDO62" s="566"/>
      <c r="GDP62" s="560"/>
      <c r="GDQ62" s="561"/>
      <c r="GDR62" s="562"/>
      <c r="GDS62" s="563"/>
      <c r="GDT62" s="564"/>
      <c r="GDU62" s="565"/>
      <c r="GDV62" s="566"/>
      <c r="GDW62" s="560"/>
      <c r="GDX62" s="561"/>
      <c r="GDY62" s="562"/>
      <c r="GDZ62" s="563"/>
      <c r="GEA62" s="564"/>
      <c r="GEB62" s="565"/>
      <c r="GEC62" s="566"/>
      <c r="GED62" s="560"/>
      <c r="GEE62" s="561"/>
      <c r="GEF62" s="562"/>
      <c r="GEG62" s="563"/>
      <c r="GEH62" s="564"/>
      <c r="GEI62" s="565"/>
      <c r="GEJ62" s="566"/>
      <c r="GEK62" s="560"/>
      <c r="GEL62" s="561"/>
      <c r="GEM62" s="562"/>
      <c r="GEN62" s="563"/>
      <c r="GEO62" s="564"/>
      <c r="GEP62" s="565"/>
      <c r="GEQ62" s="566"/>
      <c r="GER62" s="560"/>
      <c r="GES62" s="561"/>
      <c r="GET62" s="562"/>
      <c r="GEU62" s="563"/>
      <c r="GEV62" s="564"/>
      <c r="GEW62" s="565"/>
      <c r="GEX62" s="566"/>
      <c r="GEY62" s="560"/>
      <c r="GEZ62" s="561"/>
      <c r="GFA62" s="562"/>
      <c r="GFB62" s="563"/>
      <c r="GFC62" s="564"/>
      <c r="GFD62" s="565"/>
      <c r="GFE62" s="566"/>
      <c r="GFF62" s="560"/>
      <c r="GFG62" s="561"/>
      <c r="GFH62" s="562"/>
      <c r="GFI62" s="563"/>
      <c r="GFJ62" s="564"/>
      <c r="GFK62" s="565"/>
      <c r="GFL62" s="566"/>
      <c r="GFM62" s="560"/>
      <c r="GFN62" s="561"/>
      <c r="GFO62" s="562"/>
      <c r="GFP62" s="563"/>
      <c r="GFQ62" s="564"/>
      <c r="GFR62" s="565"/>
      <c r="GFS62" s="566"/>
      <c r="GFT62" s="560"/>
      <c r="GFU62" s="561"/>
      <c r="GFV62" s="562"/>
      <c r="GFW62" s="563"/>
      <c r="GFX62" s="564"/>
      <c r="GFY62" s="565"/>
      <c r="GFZ62" s="566"/>
      <c r="GGA62" s="560"/>
      <c r="GGB62" s="561"/>
      <c r="GGC62" s="562"/>
      <c r="GGD62" s="563"/>
      <c r="GGE62" s="564"/>
      <c r="GGF62" s="565"/>
      <c r="GGG62" s="566"/>
      <c r="GGH62" s="560"/>
      <c r="GGI62" s="561"/>
      <c r="GGJ62" s="562"/>
      <c r="GGK62" s="563"/>
      <c r="GGL62" s="564"/>
      <c r="GGM62" s="565"/>
      <c r="GGN62" s="566"/>
      <c r="GGO62" s="560"/>
      <c r="GGP62" s="561"/>
      <c r="GGQ62" s="562"/>
      <c r="GGR62" s="563"/>
      <c r="GGS62" s="564"/>
      <c r="GGT62" s="565"/>
      <c r="GGU62" s="566"/>
      <c r="GGV62" s="560"/>
      <c r="GGW62" s="561"/>
      <c r="GGX62" s="562"/>
      <c r="GGY62" s="563"/>
      <c r="GGZ62" s="564"/>
      <c r="GHA62" s="565"/>
      <c r="GHB62" s="566"/>
      <c r="GHC62" s="560"/>
      <c r="GHD62" s="561"/>
      <c r="GHE62" s="562"/>
      <c r="GHF62" s="563"/>
      <c r="GHG62" s="564"/>
      <c r="GHH62" s="565"/>
      <c r="GHI62" s="566"/>
      <c r="GHJ62" s="560"/>
      <c r="GHK62" s="561"/>
      <c r="GHL62" s="562"/>
      <c r="GHM62" s="563"/>
      <c r="GHN62" s="564"/>
      <c r="GHO62" s="565"/>
      <c r="GHP62" s="566"/>
      <c r="GHQ62" s="560"/>
      <c r="GHR62" s="561"/>
      <c r="GHS62" s="562"/>
      <c r="GHT62" s="563"/>
      <c r="GHU62" s="564"/>
      <c r="GHV62" s="565"/>
      <c r="GHW62" s="566"/>
      <c r="GHX62" s="560"/>
      <c r="GHY62" s="561"/>
      <c r="GHZ62" s="562"/>
      <c r="GIA62" s="563"/>
      <c r="GIB62" s="564"/>
      <c r="GIC62" s="565"/>
      <c r="GID62" s="566"/>
      <c r="GIE62" s="560"/>
      <c r="GIF62" s="561"/>
      <c r="GIG62" s="562"/>
      <c r="GIH62" s="563"/>
      <c r="GII62" s="564"/>
      <c r="GIJ62" s="565"/>
      <c r="GIK62" s="566"/>
      <c r="GIL62" s="560"/>
      <c r="GIM62" s="561"/>
      <c r="GIN62" s="562"/>
      <c r="GIO62" s="563"/>
      <c r="GIP62" s="564"/>
      <c r="GIQ62" s="565"/>
      <c r="GIR62" s="566"/>
      <c r="GIS62" s="560"/>
      <c r="GIT62" s="561"/>
      <c r="GIU62" s="562"/>
      <c r="GIV62" s="563"/>
      <c r="GIW62" s="564"/>
      <c r="GIX62" s="565"/>
      <c r="GIY62" s="566"/>
      <c r="GIZ62" s="560"/>
      <c r="GJA62" s="561"/>
      <c r="GJB62" s="562"/>
      <c r="GJC62" s="563"/>
      <c r="GJD62" s="564"/>
      <c r="GJE62" s="565"/>
      <c r="GJF62" s="566"/>
      <c r="GJG62" s="560"/>
      <c r="GJH62" s="561"/>
      <c r="GJI62" s="562"/>
      <c r="GJJ62" s="563"/>
      <c r="GJK62" s="564"/>
      <c r="GJL62" s="565"/>
      <c r="GJM62" s="566"/>
      <c r="GJN62" s="560"/>
      <c r="GJO62" s="561"/>
      <c r="GJP62" s="562"/>
      <c r="GJQ62" s="563"/>
      <c r="GJR62" s="564"/>
      <c r="GJS62" s="565"/>
      <c r="GJT62" s="566"/>
      <c r="GJU62" s="560"/>
      <c r="GJV62" s="561"/>
      <c r="GJW62" s="562"/>
      <c r="GJX62" s="563"/>
      <c r="GJY62" s="564"/>
      <c r="GJZ62" s="565"/>
      <c r="GKA62" s="566"/>
      <c r="GKB62" s="560"/>
      <c r="GKC62" s="561"/>
      <c r="GKD62" s="562"/>
      <c r="GKE62" s="563"/>
      <c r="GKF62" s="564"/>
      <c r="GKG62" s="565"/>
      <c r="GKH62" s="566"/>
      <c r="GKI62" s="560"/>
      <c r="GKJ62" s="561"/>
      <c r="GKK62" s="562"/>
      <c r="GKL62" s="563"/>
      <c r="GKM62" s="564"/>
      <c r="GKN62" s="565"/>
      <c r="GKO62" s="566"/>
      <c r="GKP62" s="560"/>
      <c r="GKQ62" s="561"/>
      <c r="GKR62" s="562"/>
      <c r="GKS62" s="563"/>
      <c r="GKT62" s="564"/>
      <c r="GKU62" s="565"/>
      <c r="GKV62" s="566"/>
      <c r="GKW62" s="560"/>
      <c r="GKX62" s="561"/>
      <c r="GKY62" s="562"/>
      <c r="GKZ62" s="563"/>
      <c r="GLA62" s="564"/>
      <c r="GLB62" s="565"/>
      <c r="GLC62" s="566"/>
      <c r="GLD62" s="560"/>
      <c r="GLE62" s="561"/>
      <c r="GLF62" s="562"/>
      <c r="GLG62" s="563"/>
      <c r="GLH62" s="564"/>
      <c r="GLI62" s="565"/>
      <c r="GLJ62" s="566"/>
      <c r="GLK62" s="560"/>
      <c r="GLL62" s="561"/>
      <c r="GLM62" s="562"/>
      <c r="GLN62" s="563"/>
      <c r="GLO62" s="564"/>
      <c r="GLP62" s="565"/>
      <c r="GLQ62" s="566"/>
      <c r="GLR62" s="560"/>
      <c r="GLS62" s="561"/>
      <c r="GLT62" s="562"/>
      <c r="GLU62" s="563"/>
      <c r="GLV62" s="564"/>
      <c r="GLW62" s="565"/>
      <c r="GLX62" s="566"/>
      <c r="GLY62" s="560"/>
      <c r="GLZ62" s="561"/>
      <c r="GMA62" s="562"/>
      <c r="GMB62" s="563"/>
      <c r="GMC62" s="564"/>
      <c r="GMD62" s="565"/>
      <c r="GME62" s="566"/>
      <c r="GMF62" s="560"/>
      <c r="GMG62" s="561"/>
      <c r="GMH62" s="562"/>
      <c r="GMI62" s="563"/>
      <c r="GMJ62" s="564"/>
      <c r="GMK62" s="565"/>
      <c r="GML62" s="566"/>
      <c r="GMM62" s="560"/>
      <c r="GMN62" s="561"/>
      <c r="GMO62" s="562"/>
      <c r="GMP62" s="563"/>
      <c r="GMQ62" s="564"/>
      <c r="GMR62" s="565"/>
      <c r="GMS62" s="566"/>
      <c r="GMT62" s="560"/>
      <c r="GMU62" s="561"/>
      <c r="GMV62" s="562"/>
      <c r="GMW62" s="563"/>
      <c r="GMX62" s="564"/>
      <c r="GMY62" s="565"/>
      <c r="GMZ62" s="566"/>
      <c r="GNA62" s="560"/>
      <c r="GNB62" s="561"/>
      <c r="GNC62" s="562"/>
      <c r="GND62" s="563"/>
      <c r="GNE62" s="564"/>
      <c r="GNF62" s="565"/>
      <c r="GNG62" s="566"/>
      <c r="GNH62" s="560"/>
      <c r="GNI62" s="561"/>
      <c r="GNJ62" s="562"/>
      <c r="GNK62" s="563"/>
      <c r="GNL62" s="564"/>
      <c r="GNM62" s="565"/>
      <c r="GNN62" s="566"/>
      <c r="GNO62" s="560"/>
      <c r="GNP62" s="561"/>
      <c r="GNQ62" s="562"/>
      <c r="GNR62" s="563"/>
      <c r="GNS62" s="564"/>
      <c r="GNT62" s="565"/>
      <c r="GNU62" s="566"/>
      <c r="GNV62" s="560"/>
      <c r="GNW62" s="561"/>
      <c r="GNX62" s="562"/>
      <c r="GNY62" s="563"/>
      <c r="GNZ62" s="564"/>
      <c r="GOA62" s="565"/>
      <c r="GOB62" s="566"/>
      <c r="GOC62" s="560"/>
      <c r="GOD62" s="561"/>
      <c r="GOE62" s="562"/>
      <c r="GOF62" s="563"/>
      <c r="GOG62" s="564"/>
      <c r="GOH62" s="565"/>
      <c r="GOI62" s="566"/>
      <c r="GOJ62" s="560"/>
      <c r="GOK62" s="561"/>
      <c r="GOL62" s="562"/>
      <c r="GOM62" s="563"/>
      <c r="GON62" s="564"/>
      <c r="GOO62" s="565"/>
      <c r="GOP62" s="566"/>
      <c r="GOQ62" s="560"/>
      <c r="GOR62" s="561"/>
      <c r="GOS62" s="562"/>
      <c r="GOT62" s="563"/>
      <c r="GOU62" s="564"/>
      <c r="GOV62" s="565"/>
      <c r="GOW62" s="566"/>
      <c r="GOX62" s="560"/>
      <c r="GOY62" s="561"/>
      <c r="GOZ62" s="562"/>
      <c r="GPA62" s="563"/>
      <c r="GPB62" s="564"/>
      <c r="GPC62" s="565"/>
      <c r="GPD62" s="566"/>
      <c r="GPE62" s="560"/>
      <c r="GPF62" s="561"/>
      <c r="GPG62" s="562"/>
      <c r="GPH62" s="563"/>
      <c r="GPI62" s="564"/>
      <c r="GPJ62" s="565"/>
      <c r="GPK62" s="566"/>
      <c r="GPL62" s="560"/>
      <c r="GPM62" s="561"/>
      <c r="GPN62" s="562"/>
      <c r="GPO62" s="563"/>
      <c r="GPP62" s="564"/>
      <c r="GPQ62" s="565"/>
      <c r="GPR62" s="566"/>
      <c r="GPS62" s="560"/>
      <c r="GPT62" s="561"/>
      <c r="GPU62" s="562"/>
      <c r="GPV62" s="563"/>
      <c r="GPW62" s="564"/>
      <c r="GPX62" s="565"/>
      <c r="GPY62" s="566"/>
      <c r="GPZ62" s="560"/>
      <c r="GQA62" s="561"/>
      <c r="GQB62" s="562"/>
      <c r="GQC62" s="563"/>
      <c r="GQD62" s="564"/>
      <c r="GQE62" s="565"/>
      <c r="GQF62" s="566"/>
      <c r="GQG62" s="560"/>
      <c r="GQH62" s="561"/>
      <c r="GQI62" s="562"/>
      <c r="GQJ62" s="563"/>
      <c r="GQK62" s="564"/>
      <c r="GQL62" s="565"/>
      <c r="GQM62" s="566"/>
      <c r="GQN62" s="560"/>
      <c r="GQO62" s="561"/>
      <c r="GQP62" s="562"/>
      <c r="GQQ62" s="563"/>
      <c r="GQR62" s="564"/>
      <c r="GQS62" s="565"/>
      <c r="GQT62" s="566"/>
      <c r="GQU62" s="560"/>
      <c r="GQV62" s="561"/>
      <c r="GQW62" s="562"/>
      <c r="GQX62" s="563"/>
      <c r="GQY62" s="564"/>
      <c r="GQZ62" s="565"/>
      <c r="GRA62" s="566"/>
      <c r="GRB62" s="560"/>
      <c r="GRC62" s="561"/>
      <c r="GRD62" s="562"/>
      <c r="GRE62" s="563"/>
      <c r="GRF62" s="564"/>
      <c r="GRG62" s="565"/>
      <c r="GRH62" s="566"/>
      <c r="GRI62" s="560"/>
      <c r="GRJ62" s="561"/>
      <c r="GRK62" s="562"/>
      <c r="GRL62" s="563"/>
      <c r="GRM62" s="564"/>
      <c r="GRN62" s="565"/>
      <c r="GRO62" s="566"/>
      <c r="GRP62" s="560"/>
      <c r="GRQ62" s="561"/>
      <c r="GRR62" s="562"/>
      <c r="GRS62" s="563"/>
      <c r="GRT62" s="564"/>
      <c r="GRU62" s="565"/>
      <c r="GRV62" s="566"/>
      <c r="GRW62" s="560"/>
      <c r="GRX62" s="561"/>
      <c r="GRY62" s="562"/>
      <c r="GRZ62" s="563"/>
      <c r="GSA62" s="564"/>
      <c r="GSB62" s="565"/>
      <c r="GSC62" s="566"/>
      <c r="GSD62" s="560"/>
      <c r="GSE62" s="561"/>
      <c r="GSF62" s="562"/>
      <c r="GSG62" s="563"/>
      <c r="GSH62" s="564"/>
      <c r="GSI62" s="565"/>
      <c r="GSJ62" s="566"/>
      <c r="GSK62" s="560"/>
      <c r="GSL62" s="561"/>
      <c r="GSM62" s="562"/>
      <c r="GSN62" s="563"/>
      <c r="GSO62" s="564"/>
      <c r="GSP62" s="565"/>
      <c r="GSQ62" s="566"/>
      <c r="GSR62" s="560"/>
      <c r="GSS62" s="561"/>
      <c r="GST62" s="562"/>
      <c r="GSU62" s="563"/>
      <c r="GSV62" s="564"/>
      <c r="GSW62" s="565"/>
      <c r="GSX62" s="566"/>
      <c r="GSY62" s="560"/>
      <c r="GSZ62" s="561"/>
      <c r="GTA62" s="562"/>
      <c r="GTB62" s="563"/>
      <c r="GTC62" s="564"/>
      <c r="GTD62" s="565"/>
      <c r="GTE62" s="566"/>
      <c r="GTF62" s="560"/>
      <c r="GTG62" s="561"/>
      <c r="GTH62" s="562"/>
      <c r="GTI62" s="563"/>
      <c r="GTJ62" s="564"/>
      <c r="GTK62" s="565"/>
      <c r="GTL62" s="566"/>
      <c r="GTM62" s="560"/>
      <c r="GTN62" s="561"/>
      <c r="GTO62" s="562"/>
      <c r="GTP62" s="563"/>
      <c r="GTQ62" s="564"/>
      <c r="GTR62" s="565"/>
      <c r="GTS62" s="566"/>
      <c r="GTT62" s="560"/>
      <c r="GTU62" s="561"/>
      <c r="GTV62" s="562"/>
      <c r="GTW62" s="563"/>
      <c r="GTX62" s="564"/>
      <c r="GTY62" s="565"/>
      <c r="GTZ62" s="566"/>
      <c r="GUA62" s="560"/>
      <c r="GUB62" s="561"/>
      <c r="GUC62" s="562"/>
      <c r="GUD62" s="563"/>
      <c r="GUE62" s="564"/>
      <c r="GUF62" s="565"/>
      <c r="GUG62" s="566"/>
      <c r="GUH62" s="560"/>
      <c r="GUI62" s="561"/>
      <c r="GUJ62" s="562"/>
      <c r="GUK62" s="563"/>
      <c r="GUL62" s="564"/>
      <c r="GUM62" s="565"/>
      <c r="GUN62" s="566"/>
      <c r="GUO62" s="560"/>
      <c r="GUP62" s="561"/>
      <c r="GUQ62" s="562"/>
      <c r="GUR62" s="563"/>
      <c r="GUS62" s="564"/>
      <c r="GUT62" s="565"/>
      <c r="GUU62" s="566"/>
      <c r="GUV62" s="560"/>
      <c r="GUW62" s="561"/>
      <c r="GUX62" s="562"/>
      <c r="GUY62" s="563"/>
      <c r="GUZ62" s="564"/>
      <c r="GVA62" s="565"/>
      <c r="GVB62" s="566"/>
      <c r="GVC62" s="560"/>
      <c r="GVD62" s="561"/>
      <c r="GVE62" s="562"/>
      <c r="GVF62" s="563"/>
      <c r="GVG62" s="564"/>
      <c r="GVH62" s="565"/>
      <c r="GVI62" s="566"/>
      <c r="GVJ62" s="560"/>
      <c r="GVK62" s="561"/>
      <c r="GVL62" s="562"/>
      <c r="GVM62" s="563"/>
      <c r="GVN62" s="564"/>
      <c r="GVO62" s="565"/>
      <c r="GVP62" s="566"/>
      <c r="GVQ62" s="560"/>
      <c r="GVR62" s="561"/>
      <c r="GVS62" s="562"/>
      <c r="GVT62" s="563"/>
      <c r="GVU62" s="564"/>
      <c r="GVV62" s="565"/>
      <c r="GVW62" s="566"/>
      <c r="GVX62" s="560"/>
      <c r="GVY62" s="561"/>
      <c r="GVZ62" s="562"/>
      <c r="GWA62" s="563"/>
      <c r="GWB62" s="564"/>
      <c r="GWC62" s="565"/>
      <c r="GWD62" s="566"/>
      <c r="GWE62" s="560"/>
      <c r="GWF62" s="561"/>
      <c r="GWG62" s="562"/>
      <c r="GWH62" s="563"/>
      <c r="GWI62" s="564"/>
      <c r="GWJ62" s="565"/>
      <c r="GWK62" s="566"/>
      <c r="GWL62" s="560"/>
      <c r="GWM62" s="561"/>
      <c r="GWN62" s="562"/>
      <c r="GWO62" s="563"/>
      <c r="GWP62" s="564"/>
      <c r="GWQ62" s="565"/>
      <c r="GWR62" s="566"/>
      <c r="GWS62" s="560"/>
      <c r="GWT62" s="561"/>
      <c r="GWU62" s="562"/>
      <c r="GWV62" s="563"/>
      <c r="GWW62" s="564"/>
      <c r="GWX62" s="565"/>
      <c r="GWY62" s="566"/>
      <c r="GWZ62" s="560"/>
      <c r="GXA62" s="561"/>
      <c r="GXB62" s="562"/>
      <c r="GXC62" s="563"/>
      <c r="GXD62" s="564"/>
      <c r="GXE62" s="565"/>
      <c r="GXF62" s="566"/>
      <c r="GXG62" s="560"/>
      <c r="GXH62" s="561"/>
      <c r="GXI62" s="562"/>
      <c r="GXJ62" s="563"/>
      <c r="GXK62" s="564"/>
      <c r="GXL62" s="565"/>
      <c r="GXM62" s="566"/>
      <c r="GXN62" s="560"/>
      <c r="GXO62" s="561"/>
      <c r="GXP62" s="562"/>
      <c r="GXQ62" s="563"/>
      <c r="GXR62" s="564"/>
      <c r="GXS62" s="565"/>
      <c r="GXT62" s="566"/>
      <c r="GXU62" s="560"/>
      <c r="GXV62" s="561"/>
      <c r="GXW62" s="562"/>
      <c r="GXX62" s="563"/>
      <c r="GXY62" s="564"/>
      <c r="GXZ62" s="565"/>
      <c r="GYA62" s="566"/>
      <c r="GYB62" s="560"/>
      <c r="GYC62" s="561"/>
      <c r="GYD62" s="562"/>
      <c r="GYE62" s="563"/>
      <c r="GYF62" s="564"/>
      <c r="GYG62" s="565"/>
      <c r="GYH62" s="566"/>
      <c r="GYI62" s="560"/>
      <c r="GYJ62" s="561"/>
      <c r="GYK62" s="562"/>
      <c r="GYL62" s="563"/>
      <c r="GYM62" s="564"/>
      <c r="GYN62" s="565"/>
      <c r="GYO62" s="566"/>
      <c r="GYP62" s="560"/>
      <c r="GYQ62" s="561"/>
      <c r="GYR62" s="562"/>
      <c r="GYS62" s="563"/>
      <c r="GYT62" s="564"/>
      <c r="GYU62" s="565"/>
      <c r="GYV62" s="566"/>
      <c r="GYW62" s="560"/>
      <c r="GYX62" s="561"/>
      <c r="GYY62" s="562"/>
      <c r="GYZ62" s="563"/>
      <c r="GZA62" s="564"/>
      <c r="GZB62" s="565"/>
      <c r="GZC62" s="566"/>
      <c r="GZD62" s="560"/>
      <c r="GZE62" s="561"/>
      <c r="GZF62" s="562"/>
      <c r="GZG62" s="563"/>
      <c r="GZH62" s="564"/>
      <c r="GZI62" s="565"/>
      <c r="GZJ62" s="566"/>
      <c r="GZK62" s="560"/>
      <c r="GZL62" s="561"/>
      <c r="GZM62" s="562"/>
      <c r="GZN62" s="563"/>
      <c r="GZO62" s="564"/>
      <c r="GZP62" s="565"/>
      <c r="GZQ62" s="566"/>
      <c r="GZR62" s="560"/>
      <c r="GZS62" s="561"/>
      <c r="GZT62" s="562"/>
      <c r="GZU62" s="563"/>
      <c r="GZV62" s="564"/>
      <c r="GZW62" s="565"/>
      <c r="GZX62" s="566"/>
      <c r="GZY62" s="560"/>
      <c r="GZZ62" s="561"/>
      <c r="HAA62" s="562"/>
      <c r="HAB62" s="563"/>
      <c r="HAC62" s="564"/>
      <c r="HAD62" s="565"/>
      <c r="HAE62" s="566"/>
      <c r="HAF62" s="560"/>
      <c r="HAG62" s="561"/>
      <c r="HAH62" s="562"/>
      <c r="HAI62" s="563"/>
      <c r="HAJ62" s="564"/>
      <c r="HAK62" s="565"/>
      <c r="HAL62" s="566"/>
      <c r="HAM62" s="560"/>
      <c r="HAN62" s="561"/>
      <c r="HAO62" s="562"/>
      <c r="HAP62" s="563"/>
      <c r="HAQ62" s="564"/>
      <c r="HAR62" s="565"/>
      <c r="HAS62" s="566"/>
      <c r="HAT62" s="560"/>
      <c r="HAU62" s="561"/>
      <c r="HAV62" s="562"/>
      <c r="HAW62" s="563"/>
      <c r="HAX62" s="564"/>
      <c r="HAY62" s="565"/>
      <c r="HAZ62" s="566"/>
      <c r="HBA62" s="560"/>
      <c r="HBB62" s="561"/>
      <c r="HBC62" s="562"/>
      <c r="HBD62" s="563"/>
      <c r="HBE62" s="564"/>
      <c r="HBF62" s="565"/>
      <c r="HBG62" s="566"/>
      <c r="HBH62" s="560"/>
      <c r="HBI62" s="561"/>
      <c r="HBJ62" s="562"/>
      <c r="HBK62" s="563"/>
      <c r="HBL62" s="564"/>
      <c r="HBM62" s="565"/>
      <c r="HBN62" s="566"/>
      <c r="HBO62" s="560"/>
      <c r="HBP62" s="561"/>
      <c r="HBQ62" s="562"/>
      <c r="HBR62" s="563"/>
      <c r="HBS62" s="564"/>
      <c r="HBT62" s="565"/>
      <c r="HBU62" s="566"/>
      <c r="HBV62" s="560"/>
      <c r="HBW62" s="561"/>
      <c r="HBX62" s="562"/>
      <c r="HBY62" s="563"/>
      <c r="HBZ62" s="564"/>
      <c r="HCA62" s="565"/>
      <c r="HCB62" s="566"/>
      <c r="HCC62" s="560"/>
      <c r="HCD62" s="561"/>
      <c r="HCE62" s="562"/>
      <c r="HCF62" s="563"/>
      <c r="HCG62" s="564"/>
      <c r="HCH62" s="565"/>
      <c r="HCI62" s="566"/>
      <c r="HCJ62" s="560"/>
      <c r="HCK62" s="561"/>
      <c r="HCL62" s="562"/>
      <c r="HCM62" s="563"/>
      <c r="HCN62" s="564"/>
      <c r="HCO62" s="565"/>
      <c r="HCP62" s="566"/>
      <c r="HCQ62" s="560"/>
      <c r="HCR62" s="561"/>
      <c r="HCS62" s="562"/>
      <c r="HCT62" s="563"/>
      <c r="HCU62" s="564"/>
      <c r="HCV62" s="565"/>
      <c r="HCW62" s="566"/>
      <c r="HCX62" s="560"/>
      <c r="HCY62" s="561"/>
      <c r="HCZ62" s="562"/>
      <c r="HDA62" s="563"/>
      <c r="HDB62" s="564"/>
      <c r="HDC62" s="565"/>
      <c r="HDD62" s="566"/>
      <c r="HDE62" s="560"/>
      <c r="HDF62" s="561"/>
      <c r="HDG62" s="562"/>
      <c r="HDH62" s="563"/>
      <c r="HDI62" s="564"/>
      <c r="HDJ62" s="565"/>
      <c r="HDK62" s="566"/>
      <c r="HDL62" s="560"/>
      <c r="HDM62" s="561"/>
      <c r="HDN62" s="562"/>
      <c r="HDO62" s="563"/>
      <c r="HDP62" s="564"/>
      <c r="HDQ62" s="565"/>
      <c r="HDR62" s="566"/>
      <c r="HDS62" s="560"/>
      <c r="HDT62" s="561"/>
      <c r="HDU62" s="562"/>
      <c r="HDV62" s="563"/>
      <c r="HDW62" s="564"/>
      <c r="HDX62" s="565"/>
      <c r="HDY62" s="566"/>
      <c r="HDZ62" s="560"/>
      <c r="HEA62" s="561"/>
      <c r="HEB62" s="562"/>
      <c r="HEC62" s="563"/>
      <c r="HED62" s="564"/>
      <c r="HEE62" s="565"/>
      <c r="HEF62" s="566"/>
      <c r="HEG62" s="560"/>
      <c r="HEH62" s="561"/>
      <c r="HEI62" s="562"/>
      <c r="HEJ62" s="563"/>
      <c r="HEK62" s="564"/>
      <c r="HEL62" s="565"/>
      <c r="HEM62" s="566"/>
      <c r="HEN62" s="560"/>
      <c r="HEO62" s="561"/>
      <c r="HEP62" s="562"/>
      <c r="HEQ62" s="563"/>
      <c r="HER62" s="564"/>
      <c r="HES62" s="565"/>
      <c r="HET62" s="566"/>
      <c r="HEU62" s="560"/>
      <c r="HEV62" s="561"/>
      <c r="HEW62" s="562"/>
      <c r="HEX62" s="563"/>
      <c r="HEY62" s="564"/>
      <c r="HEZ62" s="565"/>
      <c r="HFA62" s="566"/>
      <c r="HFB62" s="560"/>
      <c r="HFC62" s="561"/>
      <c r="HFD62" s="562"/>
      <c r="HFE62" s="563"/>
      <c r="HFF62" s="564"/>
      <c r="HFG62" s="565"/>
      <c r="HFH62" s="566"/>
      <c r="HFI62" s="560"/>
      <c r="HFJ62" s="561"/>
      <c r="HFK62" s="562"/>
      <c r="HFL62" s="563"/>
      <c r="HFM62" s="564"/>
      <c r="HFN62" s="565"/>
      <c r="HFO62" s="566"/>
      <c r="HFP62" s="560"/>
      <c r="HFQ62" s="561"/>
      <c r="HFR62" s="562"/>
      <c r="HFS62" s="563"/>
      <c r="HFT62" s="564"/>
      <c r="HFU62" s="565"/>
      <c r="HFV62" s="566"/>
      <c r="HFW62" s="560"/>
      <c r="HFX62" s="561"/>
      <c r="HFY62" s="562"/>
      <c r="HFZ62" s="563"/>
      <c r="HGA62" s="564"/>
      <c r="HGB62" s="565"/>
      <c r="HGC62" s="566"/>
      <c r="HGD62" s="560"/>
      <c r="HGE62" s="561"/>
      <c r="HGF62" s="562"/>
      <c r="HGG62" s="563"/>
      <c r="HGH62" s="564"/>
      <c r="HGI62" s="565"/>
      <c r="HGJ62" s="566"/>
      <c r="HGK62" s="560"/>
      <c r="HGL62" s="561"/>
      <c r="HGM62" s="562"/>
      <c r="HGN62" s="563"/>
      <c r="HGO62" s="564"/>
      <c r="HGP62" s="565"/>
      <c r="HGQ62" s="566"/>
      <c r="HGR62" s="560"/>
      <c r="HGS62" s="561"/>
      <c r="HGT62" s="562"/>
      <c r="HGU62" s="563"/>
      <c r="HGV62" s="564"/>
      <c r="HGW62" s="565"/>
      <c r="HGX62" s="566"/>
      <c r="HGY62" s="560"/>
      <c r="HGZ62" s="561"/>
      <c r="HHA62" s="562"/>
      <c r="HHB62" s="563"/>
      <c r="HHC62" s="564"/>
      <c r="HHD62" s="565"/>
      <c r="HHE62" s="566"/>
      <c r="HHF62" s="560"/>
      <c r="HHG62" s="561"/>
      <c r="HHH62" s="562"/>
      <c r="HHI62" s="563"/>
      <c r="HHJ62" s="564"/>
      <c r="HHK62" s="565"/>
      <c r="HHL62" s="566"/>
      <c r="HHM62" s="560"/>
      <c r="HHN62" s="561"/>
      <c r="HHO62" s="562"/>
      <c r="HHP62" s="563"/>
      <c r="HHQ62" s="564"/>
      <c r="HHR62" s="565"/>
      <c r="HHS62" s="566"/>
      <c r="HHT62" s="560"/>
      <c r="HHU62" s="561"/>
      <c r="HHV62" s="562"/>
      <c r="HHW62" s="563"/>
      <c r="HHX62" s="564"/>
      <c r="HHY62" s="565"/>
      <c r="HHZ62" s="566"/>
      <c r="HIA62" s="560"/>
      <c r="HIB62" s="561"/>
      <c r="HIC62" s="562"/>
      <c r="HID62" s="563"/>
      <c r="HIE62" s="564"/>
      <c r="HIF62" s="565"/>
      <c r="HIG62" s="566"/>
      <c r="HIH62" s="560"/>
      <c r="HII62" s="561"/>
      <c r="HIJ62" s="562"/>
      <c r="HIK62" s="563"/>
      <c r="HIL62" s="564"/>
      <c r="HIM62" s="565"/>
      <c r="HIN62" s="566"/>
      <c r="HIO62" s="560"/>
      <c r="HIP62" s="561"/>
      <c r="HIQ62" s="562"/>
      <c r="HIR62" s="563"/>
      <c r="HIS62" s="564"/>
      <c r="HIT62" s="565"/>
      <c r="HIU62" s="566"/>
      <c r="HIV62" s="560"/>
      <c r="HIW62" s="561"/>
      <c r="HIX62" s="562"/>
      <c r="HIY62" s="563"/>
      <c r="HIZ62" s="564"/>
      <c r="HJA62" s="565"/>
      <c r="HJB62" s="566"/>
      <c r="HJC62" s="560"/>
      <c r="HJD62" s="561"/>
      <c r="HJE62" s="562"/>
      <c r="HJF62" s="563"/>
      <c r="HJG62" s="564"/>
      <c r="HJH62" s="565"/>
      <c r="HJI62" s="566"/>
      <c r="HJJ62" s="560"/>
      <c r="HJK62" s="561"/>
      <c r="HJL62" s="562"/>
      <c r="HJM62" s="563"/>
      <c r="HJN62" s="564"/>
      <c r="HJO62" s="565"/>
      <c r="HJP62" s="566"/>
      <c r="HJQ62" s="560"/>
      <c r="HJR62" s="561"/>
      <c r="HJS62" s="562"/>
      <c r="HJT62" s="563"/>
      <c r="HJU62" s="564"/>
      <c r="HJV62" s="565"/>
      <c r="HJW62" s="566"/>
      <c r="HJX62" s="560"/>
      <c r="HJY62" s="561"/>
      <c r="HJZ62" s="562"/>
      <c r="HKA62" s="563"/>
      <c r="HKB62" s="564"/>
      <c r="HKC62" s="565"/>
      <c r="HKD62" s="566"/>
      <c r="HKE62" s="560"/>
      <c r="HKF62" s="561"/>
      <c r="HKG62" s="562"/>
      <c r="HKH62" s="563"/>
      <c r="HKI62" s="564"/>
      <c r="HKJ62" s="565"/>
      <c r="HKK62" s="566"/>
      <c r="HKL62" s="560"/>
      <c r="HKM62" s="561"/>
      <c r="HKN62" s="562"/>
      <c r="HKO62" s="563"/>
      <c r="HKP62" s="564"/>
      <c r="HKQ62" s="565"/>
      <c r="HKR62" s="566"/>
      <c r="HKS62" s="560"/>
      <c r="HKT62" s="561"/>
      <c r="HKU62" s="562"/>
      <c r="HKV62" s="563"/>
      <c r="HKW62" s="564"/>
      <c r="HKX62" s="565"/>
      <c r="HKY62" s="566"/>
      <c r="HKZ62" s="560"/>
      <c r="HLA62" s="561"/>
      <c r="HLB62" s="562"/>
      <c r="HLC62" s="563"/>
      <c r="HLD62" s="564"/>
      <c r="HLE62" s="565"/>
      <c r="HLF62" s="566"/>
      <c r="HLG62" s="560"/>
      <c r="HLH62" s="561"/>
      <c r="HLI62" s="562"/>
      <c r="HLJ62" s="563"/>
      <c r="HLK62" s="564"/>
      <c r="HLL62" s="565"/>
      <c r="HLM62" s="566"/>
      <c r="HLN62" s="560"/>
      <c r="HLO62" s="561"/>
      <c r="HLP62" s="562"/>
      <c r="HLQ62" s="563"/>
      <c r="HLR62" s="564"/>
      <c r="HLS62" s="565"/>
      <c r="HLT62" s="566"/>
      <c r="HLU62" s="560"/>
      <c r="HLV62" s="561"/>
      <c r="HLW62" s="562"/>
      <c r="HLX62" s="563"/>
      <c r="HLY62" s="564"/>
      <c r="HLZ62" s="565"/>
      <c r="HMA62" s="566"/>
      <c r="HMB62" s="560"/>
      <c r="HMC62" s="561"/>
      <c r="HMD62" s="562"/>
      <c r="HME62" s="563"/>
      <c r="HMF62" s="564"/>
      <c r="HMG62" s="565"/>
      <c r="HMH62" s="566"/>
      <c r="HMI62" s="560"/>
      <c r="HMJ62" s="561"/>
      <c r="HMK62" s="562"/>
      <c r="HML62" s="563"/>
      <c r="HMM62" s="564"/>
      <c r="HMN62" s="565"/>
      <c r="HMO62" s="566"/>
      <c r="HMP62" s="560"/>
      <c r="HMQ62" s="561"/>
      <c r="HMR62" s="562"/>
      <c r="HMS62" s="563"/>
      <c r="HMT62" s="564"/>
      <c r="HMU62" s="565"/>
      <c r="HMV62" s="566"/>
      <c r="HMW62" s="560"/>
      <c r="HMX62" s="561"/>
      <c r="HMY62" s="562"/>
      <c r="HMZ62" s="563"/>
      <c r="HNA62" s="564"/>
      <c r="HNB62" s="565"/>
      <c r="HNC62" s="566"/>
      <c r="HND62" s="560"/>
      <c r="HNE62" s="561"/>
      <c r="HNF62" s="562"/>
      <c r="HNG62" s="563"/>
      <c r="HNH62" s="564"/>
      <c r="HNI62" s="565"/>
      <c r="HNJ62" s="566"/>
      <c r="HNK62" s="560"/>
      <c r="HNL62" s="561"/>
      <c r="HNM62" s="562"/>
      <c r="HNN62" s="563"/>
      <c r="HNO62" s="564"/>
      <c r="HNP62" s="565"/>
      <c r="HNQ62" s="566"/>
      <c r="HNR62" s="560"/>
      <c r="HNS62" s="561"/>
      <c r="HNT62" s="562"/>
      <c r="HNU62" s="563"/>
      <c r="HNV62" s="564"/>
      <c r="HNW62" s="565"/>
      <c r="HNX62" s="566"/>
      <c r="HNY62" s="560"/>
      <c r="HNZ62" s="561"/>
      <c r="HOA62" s="562"/>
      <c r="HOB62" s="563"/>
      <c r="HOC62" s="564"/>
      <c r="HOD62" s="565"/>
      <c r="HOE62" s="566"/>
      <c r="HOF62" s="560"/>
      <c r="HOG62" s="561"/>
      <c r="HOH62" s="562"/>
      <c r="HOI62" s="563"/>
      <c r="HOJ62" s="564"/>
      <c r="HOK62" s="565"/>
      <c r="HOL62" s="566"/>
      <c r="HOM62" s="560"/>
      <c r="HON62" s="561"/>
      <c r="HOO62" s="562"/>
      <c r="HOP62" s="563"/>
      <c r="HOQ62" s="564"/>
      <c r="HOR62" s="565"/>
      <c r="HOS62" s="566"/>
      <c r="HOT62" s="560"/>
      <c r="HOU62" s="561"/>
      <c r="HOV62" s="562"/>
      <c r="HOW62" s="563"/>
      <c r="HOX62" s="564"/>
      <c r="HOY62" s="565"/>
      <c r="HOZ62" s="566"/>
      <c r="HPA62" s="560"/>
      <c r="HPB62" s="561"/>
      <c r="HPC62" s="562"/>
      <c r="HPD62" s="563"/>
      <c r="HPE62" s="564"/>
      <c r="HPF62" s="565"/>
      <c r="HPG62" s="566"/>
      <c r="HPH62" s="560"/>
      <c r="HPI62" s="561"/>
      <c r="HPJ62" s="562"/>
      <c r="HPK62" s="563"/>
      <c r="HPL62" s="564"/>
      <c r="HPM62" s="565"/>
      <c r="HPN62" s="566"/>
      <c r="HPO62" s="560"/>
      <c r="HPP62" s="561"/>
      <c r="HPQ62" s="562"/>
      <c r="HPR62" s="563"/>
      <c r="HPS62" s="564"/>
      <c r="HPT62" s="565"/>
      <c r="HPU62" s="566"/>
      <c r="HPV62" s="560"/>
      <c r="HPW62" s="561"/>
      <c r="HPX62" s="562"/>
      <c r="HPY62" s="563"/>
      <c r="HPZ62" s="564"/>
      <c r="HQA62" s="565"/>
      <c r="HQB62" s="566"/>
      <c r="HQC62" s="560"/>
      <c r="HQD62" s="561"/>
      <c r="HQE62" s="562"/>
      <c r="HQF62" s="563"/>
      <c r="HQG62" s="564"/>
      <c r="HQH62" s="565"/>
      <c r="HQI62" s="566"/>
      <c r="HQJ62" s="560"/>
      <c r="HQK62" s="561"/>
      <c r="HQL62" s="562"/>
      <c r="HQM62" s="563"/>
      <c r="HQN62" s="564"/>
      <c r="HQO62" s="565"/>
      <c r="HQP62" s="566"/>
      <c r="HQQ62" s="560"/>
      <c r="HQR62" s="561"/>
      <c r="HQS62" s="562"/>
      <c r="HQT62" s="563"/>
      <c r="HQU62" s="564"/>
      <c r="HQV62" s="565"/>
      <c r="HQW62" s="566"/>
      <c r="HQX62" s="560"/>
      <c r="HQY62" s="561"/>
      <c r="HQZ62" s="562"/>
      <c r="HRA62" s="563"/>
      <c r="HRB62" s="564"/>
      <c r="HRC62" s="565"/>
      <c r="HRD62" s="566"/>
      <c r="HRE62" s="560"/>
      <c r="HRF62" s="561"/>
      <c r="HRG62" s="562"/>
      <c r="HRH62" s="563"/>
      <c r="HRI62" s="564"/>
      <c r="HRJ62" s="565"/>
      <c r="HRK62" s="566"/>
      <c r="HRL62" s="560"/>
      <c r="HRM62" s="561"/>
      <c r="HRN62" s="562"/>
      <c r="HRO62" s="563"/>
      <c r="HRP62" s="564"/>
      <c r="HRQ62" s="565"/>
      <c r="HRR62" s="566"/>
      <c r="HRS62" s="560"/>
      <c r="HRT62" s="561"/>
      <c r="HRU62" s="562"/>
      <c r="HRV62" s="563"/>
      <c r="HRW62" s="564"/>
      <c r="HRX62" s="565"/>
      <c r="HRY62" s="566"/>
      <c r="HRZ62" s="560"/>
      <c r="HSA62" s="561"/>
      <c r="HSB62" s="562"/>
      <c r="HSC62" s="563"/>
      <c r="HSD62" s="564"/>
      <c r="HSE62" s="565"/>
      <c r="HSF62" s="566"/>
      <c r="HSG62" s="560"/>
      <c r="HSH62" s="561"/>
      <c r="HSI62" s="562"/>
      <c r="HSJ62" s="563"/>
      <c r="HSK62" s="564"/>
      <c r="HSL62" s="565"/>
      <c r="HSM62" s="566"/>
      <c r="HSN62" s="560"/>
      <c r="HSO62" s="561"/>
      <c r="HSP62" s="562"/>
      <c r="HSQ62" s="563"/>
      <c r="HSR62" s="564"/>
      <c r="HSS62" s="565"/>
      <c r="HST62" s="566"/>
      <c r="HSU62" s="560"/>
      <c r="HSV62" s="561"/>
      <c r="HSW62" s="562"/>
      <c r="HSX62" s="563"/>
      <c r="HSY62" s="564"/>
      <c r="HSZ62" s="565"/>
      <c r="HTA62" s="566"/>
      <c r="HTB62" s="560"/>
      <c r="HTC62" s="561"/>
      <c r="HTD62" s="562"/>
      <c r="HTE62" s="563"/>
      <c r="HTF62" s="564"/>
      <c r="HTG62" s="565"/>
      <c r="HTH62" s="566"/>
      <c r="HTI62" s="560"/>
      <c r="HTJ62" s="561"/>
      <c r="HTK62" s="562"/>
      <c r="HTL62" s="563"/>
      <c r="HTM62" s="564"/>
      <c r="HTN62" s="565"/>
      <c r="HTO62" s="566"/>
      <c r="HTP62" s="560"/>
      <c r="HTQ62" s="561"/>
      <c r="HTR62" s="562"/>
      <c r="HTS62" s="563"/>
      <c r="HTT62" s="564"/>
      <c r="HTU62" s="565"/>
      <c r="HTV62" s="566"/>
      <c r="HTW62" s="560"/>
      <c r="HTX62" s="561"/>
      <c r="HTY62" s="562"/>
      <c r="HTZ62" s="563"/>
      <c r="HUA62" s="564"/>
      <c r="HUB62" s="565"/>
      <c r="HUC62" s="566"/>
      <c r="HUD62" s="560"/>
      <c r="HUE62" s="561"/>
      <c r="HUF62" s="562"/>
      <c r="HUG62" s="563"/>
      <c r="HUH62" s="564"/>
      <c r="HUI62" s="565"/>
      <c r="HUJ62" s="566"/>
      <c r="HUK62" s="560"/>
      <c r="HUL62" s="561"/>
      <c r="HUM62" s="562"/>
      <c r="HUN62" s="563"/>
      <c r="HUO62" s="564"/>
      <c r="HUP62" s="565"/>
      <c r="HUQ62" s="566"/>
      <c r="HUR62" s="560"/>
      <c r="HUS62" s="561"/>
      <c r="HUT62" s="562"/>
      <c r="HUU62" s="563"/>
      <c r="HUV62" s="564"/>
      <c r="HUW62" s="565"/>
      <c r="HUX62" s="566"/>
      <c r="HUY62" s="560"/>
      <c r="HUZ62" s="561"/>
      <c r="HVA62" s="562"/>
      <c r="HVB62" s="563"/>
      <c r="HVC62" s="564"/>
      <c r="HVD62" s="565"/>
      <c r="HVE62" s="566"/>
      <c r="HVF62" s="560"/>
      <c r="HVG62" s="561"/>
      <c r="HVH62" s="562"/>
      <c r="HVI62" s="563"/>
      <c r="HVJ62" s="564"/>
      <c r="HVK62" s="565"/>
      <c r="HVL62" s="566"/>
      <c r="HVM62" s="560"/>
      <c r="HVN62" s="561"/>
      <c r="HVO62" s="562"/>
      <c r="HVP62" s="563"/>
      <c r="HVQ62" s="564"/>
      <c r="HVR62" s="565"/>
      <c r="HVS62" s="566"/>
      <c r="HVT62" s="560"/>
      <c r="HVU62" s="561"/>
      <c r="HVV62" s="562"/>
      <c r="HVW62" s="563"/>
      <c r="HVX62" s="564"/>
      <c r="HVY62" s="565"/>
      <c r="HVZ62" s="566"/>
      <c r="HWA62" s="560"/>
      <c r="HWB62" s="561"/>
      <c r="HWC62" s="562"/>
      <c r="HWD62" s="563"/>
      <c r="HWE62" s="564"/>
      <c r="HWF62" s="565"/>
      <c r="HWG62" s="566"/>
      <c r="HWH62" s="560"/>
      <c r="HWI62" s="561"/>
      <c r="HWJ62" s="562"/>
      <c r="HWK62" s="563"/>
      <c r="HWL62" s="564"/>
      <c r="HWM62" s="565"/>
      <c r="HWN62" s="566"/>
      <c r="HWO62" s="560"/>
      <c r="HWP62" s="561"/>
      <c r="HWQ62" s="562"/>
      <c r="HWR62" s="563"/>
      <c r="HWS62" s="564"/>
      <c r="HWT62" s="565"/>
      <c r="HWU62" s="566"/>
      <c r="HWV62" s="560"/>
      <c r="HWW62" s="561"/>
      <c r="HWX62" s="562"/>
      <c r="HWY62" s="563"/>
      <c r="HWZ62" s="564"/>
      <c r="HXA62" s="565"/>
      <c r="HXB62" s="566"/>
      <c r="HXC62" s="560"/>
      <c r="HXD62" s="561"/>
      <c r="HXE62" s="562"/>
      <c r="HXF62" s="563"/>
      <c r="HXG62" s="564"/>
      <c r="HXH62" s="565"/>
      <c r="HXI62" s="566"/>
      <c r="HXJ62" s="560"/>
      <c r="HXK62" s="561"/>
      <c r="HXL62" s="562"/>
      <c r="HXM62" s="563"/>
      <c r="HXN62" s="564"/>
      <c r="HXO62" s="565"/>
      <c r="HXP62" s="566"/>
      <c r="HXQ62" s="560"/>
      <c r="HXR62" s="561"/>
      <c r="HXS62" s="562"/>
      <c r="HXT62" s="563"/>
      <c r="HXU62" s="564"/>
      <c r="HXV62" s="565"/>
      <c r="HXW62" s="566"/>
      <c r="HXX62" s="560"/>
      <c r="HXY62" s="561"/>
      <c r="HXZ62" s="562"/>
      <c r="HYA62" s="563"/>
      <c r="HYB62" s="564"/>
      <c r="HYC62" s="565"/>
      <c r="HYD62" s="566"/>
      <c r="HYE62" s="560"/>
      <c r="HYF62" s="561"/>
      <c r="HYG62" s="562"/>
      <c r="HYH62" s="563"/>
      <c r="HYI62" s="564"/>
      <c r="HYJ62" s="565"/>
      <c r="HYK62" s="566"/>
      <c r="HYL62" s="560"/>
      <c r="HYM62" s="561"/>
      <c r="HYN62" s="562"/>
      <c r="HYO62" s="563"/>
      <c r="HYP62" s="564"/>
      <c r="HYQ62" s="565"/>
      <c r="HYR62" s="566"/>
      <c r="HYS62" s="560"/>
      <c r="HYT62" s="561"/>
      <c r="HYU62" s="562"/>
      <c r="HYV62" s="563"/>
      <c r="HYW62" s="564"/>
      <c r="HYX62" s="565"/>
      <c r="HYY62" s="566"/>
      <c r="HYZ62" s="560"/>
      <c r="HZA62" s="561"/>
      <c r="HZB62" s="562"/>
      <c r="HZC62" s="563"/>
      <c r="HZD62" s="564"/>
      <c r="HZE62" s="565"/>
      <c r="HZF62" s="566"/>
      <c r="HZG62" s="560"/>
      <c r="HZH62" s="561"/>
      <c r="HZI62" s="562"/>
      <c r="HZJ62" s="563"/>
      <c r="HZK62" s="564"/>
      <c r="HZL62" s="565"/>
      <c r="HZM62" s="566"/>
      <c r="HZN62" s="560"/>
      <c r="HZO62" s="561"/>
      <c r="HZP62" s="562"/>
      <c r="HZQ62" s="563"/>
      <c r="HZR62" s="564"/>
      <c r="HZS62" s="565"/>
      <c r="HZT62" s="566"/>
      <c r="HZU62" s="560"/>
      <c r="HZV62" s="561"/>
      <c r="HZW62" s="562"/>
      <c r="HZX62" s="563"/>
      <c r="HZY62" s="564"/>
      <c r="HZZ62" s="565"/>
      <c r="IAA62" s="566"/>
      <c r="IAB62" s="560"/>
      <c r="IAC62" s="561"/>
      <c r="IAD62" s="562"/>
      <c r="IAE62" s="563"/>
      <c r="IAF62" s="564"/>
      <c r="IAG62" s="565"/>
      <c r="IAH62" s="566"/>
      <c r="IAI62" s="560"/>
      <c r="IAJ62" s="561"/>
      <c r="IAK62" s="562"/>
      <c r="IAL62" s="563"/>
      <c r="IAM62" s="564"/>
      <c r="IAN62" s="565"/>
      <c r="IAO62" s="566"/>
      <c r="IAP62" s="560"/>
      <c r="IAQ62" s="561"/>
      <c r="IAR62" s="562"/>
      <c r="IAS62" s="563"/>
      <c r="IAT62" s="564"/>
      <c r="IAU62" s="565"/>
      <c r="IAV62" s="566"/>
      <c r="IAW62" s="560"/>
      <c r="IAX62" s="561"/>
      <c r="IAY62" s="562"/>
      <c r="IAZ62" s="563"/>
      <c r="IBA62" s="564"/>
      <c r="IBB62" s="565"/>
      <c r="IBC62" s="566"/>
      <c r="IBD62" s="560"/>
      <c r="IBE62" s="561"/>
      <c r="IBF62" s="562"/>
      <c r="IBG62" s="563"/>
      <c r="IBH62" s="564"/>
      <c r="IBI62" s="565"/>
      <c r="IBJ62" s="566"/>
      <c r="IBK62" s="560"/>
      <c r="IBL62" s="561"/>
      <c r="IBM62" s="562"/>
      <c r="IBN62" s="563"/>
      <c r="IBO62" s="564"/>
      <c r="IBP62" s="565"/>
      <c r="IBQ62" s="566"/>
      <c r="IBR62" s="560"/>
      <c r="IBS62" s="561"/>
      <c r="IBT62" s="562"/>
      <c r="IBU62" s="563"/>
      <c r="IBV62" s="564"/>
      <c r="IBW62" s="565"/>
      <c r="IBX62" s="566"/>
      <c r="IBY62" s="560"/>
      <c r="IBZ62" s="561"/>
      <c r="ICA62" s="562"/>
      <c r="ICB62" s="563"/>
      <c r="ICC62" s="564"/>
      <c r="ICD62" s="565"/>
      <c r="ICE62" s="566"/>
      <c r="ICF62" s="560"/>
      <c r="ICG62" s="561"/>
      <c r="ICH62" s="562"/>
      <c r="ICI62" s="563"/>
      <c r="ICJ62" s="564"/>
      <c r="ICK62" s="565"/>
      <c r="ICL62" s="566"/>
      <c r="ICM62" s="560"/>
      <c r="ICN62" s="561"/>
      <c r="ICO62" s="562"/>
      <c r="ICP62" s="563"/>
      <c r="ICQ62" s="564"/>
      <c r="ICR62" s="565"/>
      <c r="ICS62" s="566"/>
      <c r="ICT62" s="560"/>
      <c r="ICU62" s="561"/>
      <c r="ICV62" s="562"/>
      <c r="ICW62" s="563"/>
      <c r="ICX62" s="564"/>
      <c r="ICY62" s="565"/>
      <c r="ICZ62" s="566"/>
      <c r="IDA62" s="560"/>
      <c r="IDB62" s="561"/>
      <c r="IDC62" s="562"/>
      <c r="IDD62" s="563"/>
      <c r="IDE62" s="564"/>
      <c r="IDF62" s="565"/>
      <c r="IDG62" s="566"/>
      <c r="IDH62" s="560"/>
      <c r="IDI62" s="561"/>
      <c r="IDJ62" s="562"/>
      <c r="IDK62" s="563"/>
      <c r="IDL62" s="564"/>
      <c r="IDM62" s="565"/>
      <c r="IDN62" s="566"/>
      <c r="IDO62" s="560"/>
      <c r="IDP62" s="561"/>
      <c r="IDQ62" s="562"/>
      <c r="IDR62" s="563"/>
      <c r="IDS62" s="564"/>
      <c r="IDT62" s="565"/>
      <c r="IDU62" s="566"/>
      <c r="IDV62" s="560"/>
      <c r="IDW62" s="561"/>
      <c r="IDX62" s="562"/>
      <c r="IDY62" s="563"/>
      <c r="IDZ62" s="564"/>
      <c r="IEA62" s="565"/>
      <c r="IEB62" s="566"/>
      <c r="IEC62" s="560"/>
      <c r="IED62" s="561"/>
      <c r="IEE62" s="562"/>
      <c r="IEF62" s="563"/>
      <c r="IEG62" s="564"/>
      <c r="IEH62" s="565"/>
      <c r="IEI62" s="566"/>
      <c r="IEJ62" s="560"/>
      <c r="IEK62" s="561"/>
      <c r="IEL62" s="562"/>
      <c r="IEM62" s="563"/>
      <c r="IEN62" s="564"/>
      <c r="IEO62" s="565"/>
      <c r="IEP62" s="566"/>
      <c r="IEQ62" s="560"/>
      <c r="IER62" s="561"/>
      <c r="IES62" s="562"/>
      <c r="IET62" s="563"/>
      <c r="IEU62" s="564"/>
      <c r="IEV62" s="565"/>
      <c r="IEW62" s="566"/>
      <c r="IEX62" s="560"/>
      <c r="IEY62" s="561"/>
      <c r="IEZ62" s="562"/>
      <c r="IFA62" s="563"/>
      <c r="IFB62" s="564"/>
      <c r="IFC62" s="565"/>
      <c r="IFD62" s="566"/>
      <c r="IFE62" s="560"/>
      <c r="IFF62" s="561"/>
      <c r="IFG62" s="562"/>
      <c r="IFH62" s="563"/>
      <c r="IFI62" s="564"/>
      <c r="IFJ62" s="565"/>
      <c r="IFK62" s="566"/>
      <c r="IFL62" s="560"/>
      <c r="IFM62" s="561"/>
      <c r="IFN62" s="562"/>
      <c r="IFO62" s="563"/>
      <c r="IFP62" s="564"/>
      <c r="IFQ62" s="565"/>
      <c r="IFR62" s="566"/>
      <c r="IFS62" s="560"/>
      <c r="IFT62" s="561"/>
      <c r="IFU62" s="562"/>
      <c r="IFV62" s="563"/>
      <c r="IFW62" s="564"/>
      <c r="IFX62" s="565"/>
      <c r="IFY62" s="566"/>
      <c r="IFZ62" s="560"/>
      <c r="IGA62" s="561"/>
      <c r="IGB62" s="562"/>
      <c r="IGC62" s="563"/>
      <c r="IGD62" s="564"/>
      <c r="IGE62" s="565"/>
      <c r="IGF62" s="566"/>
      <c r="IGG62" s="560"/>
      <c r="IGH62" s="561"/>
      <c r="IGI62" s="562"/>
      <c r="IGJ62" s="563"/>
      <c r="IGK62" s="564"/>
      <c r="IGL62" s="565"/>
      <c r="IGM62" s="566"/>
      <c r="IGN62" s="560"/>
      <c r="IGO62" s="561"/>
      <c r="IGP62" s="562"/>
      <c r="IGQ62" s="563"/>
      <c r="IGR62" s="564"/>
      <c r="IGS62" s="565"/>
      <c r="IGT62" s="566"/>
      <c r="IGU62" s="560"/>
      <c r="IGV62" s="561"/>
      <c r="IGW62" s="562"/>
      <c r="IGX62" s="563"/>
      <c r="IGY62" s="564"/>
      <c r="IGZ62" s="565"/>
      <c r="IHA62" s="566"/>
      <c r="IHB62" s="560"/>
      <c r="IHC62" s="561"/>
      <c r="IHD62" s="562"/>
      <c r="IHE62" s="563"/>
      <c r="IHF62" s="564"/>
      <c r="IHG62" s="565"/>
      <c r="IHH62" s="566"/>
      <c r="IHI62" s="560"/>
      <c r="IHJ62" s="561"/>
      <c r="IHK62" s="562"/>
      <c r="IHL62" s="563"/>
      <c r="IHM62" s="564"/>
      <c r="IHN62" s="565"/>
      <c r="IHO62" s="566"/>
      <c r="IHP62" s="560"/>
      <c r="IHQ62" s="561"/>
      <c r="IHR62" s="562"/>
      <c r="IHS62" s="563"/>
      <c r="IHT62" s="564"/>
      <c r="IHU62" s="565"/>
      <c r="IHV62" s="566"/>
      <c r="IHW62" s="560"/>
      <c r="IHX62" s="561"/>
      <c r="IHY62" s="562"/>
      <c r="IHZ62" s="563"/>
      <c r="IIA62" s="564"/>
      <c r="IIB62" s="565"/>
      <c r="IIC62" s="566"/>
      <c r="IID62" s="560"/>
      <c r="IIE62" s="561"/>
      <c r="IIF62" s="562"/>
      <c r="IIG62" s="563"/>
      <c r="IIH62" s="564"/>
      <c r="III62" s="565"/>
      <c r="IIJ62" s="566"/>
      <c r="IIK62" s="560"/>
      <c r="IIL62" s="561"/>
      <c r="IIM62" s="562"/>
      <c r="IIN62" s="563"/>
      <c r="IIO62" s="564"/>
      <c r="IIP62" s="565"/>
      <c r="IIQ62" s="566"/>
      <c r="IIR62" s="560"/>
      <c r="IIS62" s="561"/>
      <c r="IIT62" s="562"/>
      <c r="IIU62" s="563"/>
      <c r="IIV62" s="564"/>
      <c r="IIW62" s="565"/>
      <c r="IIX62" s="566"/>
      <c r="IIY62" s="560"/>
      <c r="IIZ62" s="561"/>
      <c r="IJA62" s="562"/>
      <c r="IJB62" s="563"/>
      <c r="IJC62" s="564"/>
      <c r="IJD62" s="565"/>
      <c r="IJE62" s="566"/>
      <c r="IJF62" s="560"/>
      <c r="IJG62" s="561"/>
      <c r="IJH62" s="562"/>
      <c r="IJI62" s="563"/>
      <c r="IJJ62" s="564"/>
      <c r="IJK62" s="565"/>
      <c r="IJL62" s="566"/>
      <c r="IJM62" s="560"/>
      <c r="IJN62" s="561"/>
      <c r="IJO62" s="562"/>
      <c r="IJP62" s="563"/>
      <c r="IJQ62" s="564"/>
      <c r="IJR62" s="565"/>
      <c r="IJS62" s="566"/>
      <c r="IJT62" s="560"/>
      <c r="IJU62" s="561"/>
      <c r="IJV62" s="562"/>
      <c r="IJW62" s="563"/>
      <c r="IJX62" s="564"/>
      <c r="IJY62" s="565"/>
      <c r="IJZ62" s="566"/>
      <c r="IKA62" s="560"/>
      <c r="IKB62" s="561"/>
      <c r="IKC62" s="562"/>
      <c r="IKD62" s="563"/>
      <c r="IKE62" s="564"/>
      <c r="IKF62" s="565"/>
      <c r="IKG62" s="566"/>
      <c r="IKH62" s="560"/>
      <c r="IKI62" s="561"/>
      <c r="IKJ62" s="562"/>
      <c r="IKK62" s="563"/>
      <c r="IKL62" s="564"/>
      <c r="IKM62" s="565"/>
      <c r="IKN62" s="566"/>
      <c r="IKO62" s="560"/>
      <c r="IKP62" s="561"/>
      <c r="IKQ62" s="562"/>
      <c r="IKR62" s="563"/>
      <c r="IKS62" s="564"/>
      <c r="IKT62" s="565"/>
      <c r="IKU62" s="566"/>
      <c r="IKV62" s="560"/>
      <c r="IKW62" s="561"/>
      <c r="IKX62" s="562"/>
      <c r="IKY62" s="563"/>
      <c r="IKZ62" s="564"/>
      <c r="ILA62" s="565"/>
      <c r="ILB62" s="566"/>
      <c r="ILC62" s="560"/>
      <c r="ILD62" s="561"/>
      <c r="ILE62" s="562"/>
      <c r="ILF62" s="563"/>
      <c r="ILG62" s="564"/>
      <c r="ILH62" s="565"/>
      <c r="ILI62" s="566"/>
      <c r="ILJ62" s="560"/>
      <c r="ILK62" s="561"/>
      <c r="ILL62" s="562"/>
      <c r="ILM62" s="563"/>
      <c r="ILN62" s="564"/>
      <c r="ILO62" s="565"/>
      <c r="ILP62" s="566"/>
      <c r="ILQ62" s="560"/>
      <c r="ILR62" s="561"/>
      <c r="ILS62" s="562"/>
      <c r="ILT62" s="563"/>
      <c r="ILU62" s="564"/>
      <c r="ILV62" s="565"/>
      <c r="ILW62" s="566"/>
      <c r="ILX62" s="560"/>
      <c r="ILY62" s="561"/>
      <c r="ILZ62" s="562"/>
      <c r="IMA62" s="563"/>
      <c r="IMB62" s="564"/>
      <c r="IMC62" s="565"/>
      <c r="IMD62" s="566"/>
      <c r="IME62" s="560"/>
      <c r="IMF62" s="561"/>
      <c r="IMG62" s="562"/>
      <c r="IMH62" s="563"/>
      <c r="IMI62" s="564"/>
      <c r="IMJ62" s="565"/>
      <c r="IMK62" s="566"/>
      <c r="IML62" s="560"/>
      <c r="IMM62" s="561"/>
      <c r="IMN62" s="562"/>
      <c r="IMO62" s="563"/>
      <c r="IMP62" s="564"/>
      <c r="IMQ62" s="565"/>
      <c r="IMR62" s="566"/>
      <c r="IMS62" s="560"/>
      <c r="IMT62" s="561"/>
      <c r="IMU62" s="562"/>
      <c r="IMV62" s="563"/>
      <c r="IMW62" s="564"/>
      <c r="IMX62" s="565"/>
      <c r="IMY62" s="566"/>
      <c r="IMZ62" s="560"/>
      <c r="INA62" s="561"/>
      <c r="INB62" s="562"/>
      <c r="INC62" s="563"/>
      <c r="IND62" s="564"/>
      <c r="INE62" s="565"/>
      <c r="INF62" s="566"/>
      <c r="ING62" s="560"/>
      <c r="INH62" s="561"/>
      <c r="INI62" s="562"/>
      <c r="INJ62" s="563"/>
      <c r="INK62" s="564"/>
      <c r="INL62" s="565"/>
      <c r="INM62" s="566"/>
      <c r="INN62" s="560"/>
      <c r="INO62" s="561"/>
      <c r="INP62" s="562"/>
      <c r="INQ62" s="563"/>
      <c r="INR62" s="564"/>
      <c r="INS62" s="565"/>
      <c r="INT62" s="566"/>
      <c r="INU62" s="560"/>
      <c r="INV62" s="561"/>
      <c r="INW62" s="562"/>
      <c r="INX62" s="563"/>
      <c r="INY62" s="564"/>
      <c r="INZ62" s="565"/>
      <c r="IOA62" s="566"/>
      <c r="IOB62" s="560"/>
      <c r="IOC62" s="561"/>
      <c r="IOD62" s="562"/>
      <c r="IOE62" s="563"/>
      <c r="IOF62" s="564"/>
      <c r="IOG62" s="565"/>
      <c r="IOH62" s="566"/>
      <c r="IOI62" s="560"/>
      <c r="IOJ62" s="561"/>
      <c r="IOK62" s="562"/>
      <c r="IOL62" s="563"/>
      <c r="IOM62" s="564"/>
      <c r="ION62" s="565"/>
      <c r="IOO62" s="566"/>
      <c r="IOP62" s="560"/>
      <c r="IOQ62" s="561"/>
      <c r="IOR62" s="562"/>
      <c r="IOS62" s="563"/>
      <c r="IOT62" s="564"/>
      <c r="IOU62" s="565"/>
      <c r="IOV62" s="566"/>
      <c r="IOW62" s="560"/>
      <c r="IOX62" s="561"/>
      <c r="IOY62" s="562"/>
      <c r="IOZ62" s="563"/>
      <c r="IPA62" s="564"/>
      <c r="IPB62" s="565"/>
      <c r="IPC62" s="566"/>
      <c r="IPD62" s="560"/>
      <c r="IPE62" s="561"/>
      <c r="IPF62" s="562"/>
      <c r="IPG62" s="563"/>
      <c r="IPH62" s="564"/>
      <c r="IPI62" s="565"/>
      <c r="IPJ62" s="566"/>
      <c r="IPK62" s="560"/>
      <c r="IPL62" s="561"/>
      <c r="IPM62" s="562"/>
      <c r="IPN62" s="563"/>
      <c r="IPO62" s="564"/>
      <c r="IPP62" s="565"/>
      <c r="IPQ62" s="566"/>
      <c r="IPR62" s="560"/>
      <c r="IPS62" s="561"/>
      <c r="IPT62" s="562"/>
      <c r="IPU62" s="563"/>
      <c r="IPV62" s="564"/>
      <c r="IPW62" s="565"/>
      <c r="IPX62" s="566"/>
      <c r="IPY62" s="560"/>
      <c r="IPZ62" s="561"/>
      <c r="IQA62" s="562"/>
      <c r="IQB62" s="563"/>
      <c r="IQC62" s="564"/>
      <c r="IQD62" s="565"/>
      <c r="IQE62" s="566"/>
      <c r="IQF62" s="560"/>
      <c r="IQG62" s="561"/>
      <c r="IQH62" s="562"/>
      <c r="IQI62" s="563"/>
      <c r="IQJ62" s="564"/>
      <c r="IQK62" s="565"/>
      <c r="IQL62" s="566"/>
      <c r="IQM62" s="560"/>
      <c r="IQN62" s="561"/>
      <c r="IQO62" s="562"/>
      <c r="IQP62" s="563"/>
      <c r="IQQ62" s="564"/>
      <c r="IQR62" s="565"/>
      <c r="IQS62" s="566"/>
      <c r="IQT62" s="560"/>
      <c r="IQU62" s="561"/>
      <c r="IQV62" s="562"/>
      <c r="IQW62" s="563"/>
      <c r="IQX62" s="564"/>
      <c r="IQY62" s="565"/>
      <c r="IQZ62" s="566"/>
      <c r="IRA62" s="560"/>
      <c r="IRB62" s="561"/>
      <c r="IRC62" s="562"/>
      <c r="IRD62" s="563"/>
      <c r="IRE62" s="564"/>
      <c r="IRF62" s="565"/>
      <c r="IRG62" s="566"/>
      <c r="IRH62" s="560"/>
      <c r="IRI62" s="561"/>
      <c r="IRJ62" s="562"/>
      <c r="IRK62" s="563"/>
      <c r="IRL62" s="564"/>
      <c r="IRM62" s="565"/>
      <c r="IRN62" s="566"/>
      <c r="IRO62" s="560"/>
      <c r="IRP62" s="561"/>
      <c r="IRQ62" s="562"/>
      <c r="IRR62" s="563"/>
      <c r="IRS62" s="564"/>
      <c r="IRT62" s="565"/>
      <c r="IRU62" s="566"/>
      <c r="IRV62" s="560"/>
      <c r="IRW62" s="561"/>
      <c r="IRX62" s="562"/>
      <c r="IRY62" s="563"/>
      <c r="IRZ62" s="564"/>
      <c r="ISA62" s="565"/>
      <c r="ISB62" s="566"/>
      <c r="ISC62" s="560"/>
      <c r="ISD62" s="561"/>
      <c r="ISE62" s="562"/>
      <c r="ISF62" s="563"/>
      <c r="ISG62" s="564"/>
      <c r="ISH62" s="565"/>
      <c r="ISI62" s="566"/>
      <c r="ISJ62" s="560"/>
      <c r="ISK62" s="561"/>
      <c r="ISL62" s="562"/>
      <c r="ISM62" s="563"/>
      <c r="ISN62" s="564"/>
      <c r="ISO62" s="565"/>
      <c r="ISP62" s="566"/>
      <c r="ISQ62" s="560"/>
      <c r="ISR62" s="561"/>
      <c r="ISS62" s="562"/>
      <c r="IST62" s="563"/>
      <c r="ISU62" s="564"/>
      <c r="ISV62" s="565"/>
      <c r="ISW62" s="566"/>
      <c r="ISX62" s="560"/>
      <c r="ISY62" s="561"/>
      <c r="ISZ62" s="562"/>
      <c r="ITA62" s="563"/>
      <c r="ITB62" s="564"/>
      <c r="ITC62" s="565"/>
      <c r="ITD62" s="566"/>
      <c r="ITE62" s="560"/>
      <c r="ITF62" s="561"/>
      <c r="ITG62" s="562"/>
      <c r="ITH62" s="563"/>
      <c r="ITI62" s="564"/>
      <c r="ITJ62" s="565"/>
      <c r="ITK62" s="566"/>
      <c r="ITL62" s="560"/>
      <c r="ITM62" s="561"/>
      <c r="ITN62" s="562"/>
      <c r="ITO62" s="563"/>
      <c r="ITP62" s="564"/>
      <c r="ITQ62" s="565"/>
      <c r="ITR62" s="566"/>
      <c r="ITS62" s="560"/>
      <c r="ITT62" s="561"/>
      <c r="ITU62" s="562"/>
      <c r="ITV62" s="563"/>
      <c r="ITW62" s="564"/>
      <c r="ITX62" s="565"/>
      <c r="ITY62" s="566"/>
      <c r="ITZ62" s="560"/>
      <c r="IUA62" s="561"/>
      <c r="IUB62" s="562"/>
      <c r="IUC62" s="563"/>
      <c r="IUD62" s="564"/>
      <c r="IUE62" s="565"/>
      <c r="IUF62" s="566"/>
      <c r="IUG62" s="560"/>
      <c r="IUH62" s="561"/>
      <c r="IUI62" s="562"/>
      <c r="IUJ62" s="563"/>
      <c r="IUK62" s="564"/>
      <c r="IUL62" s="565"/>
      <c r="IUM62" s="566"/>
      <c r="IUN62" s="560"/>
      <c r="IUO62" s="561"/>
      <c r="IUP62" s="562"/>
      <c r="IUQ62" s="563"/>
      <c r="IUR62" s="564"/>
      <c r="IUS62" s="565"/>
      <c r="IUT62" s="566"/>
      <c r="IUU62" s="560"/>
      <c r="IUV62" s="561"/>
      <c r="IUW62" s="562"/>
      <c r="IUX62" s="563"/>
      <c r="IUY62" s="564"/>
      <c r="IUZ62" s="565"/>
      <c r="IVA62" s="566"/>
      <c r="IVB62" s="560"/>
      <c r="IVC62" s="561"/>
      <c r="IVD62" s="562"/>
      <c r="IVE62" s="563"/>
      <c r="IVF62" s="564"/>
      <c r="IVG62" s="565"/>
      <c r="IVH62" s="566"/>
      <c r="IVI62" s="560"/>
      <c r="IVJ62" s="561"/>
      <c r="IVK62" s="562"/>
      <c r="IVL62" s="563"/>
      <c r="IVM62" s="564"/>
      <c r="IVN62" s="565"/>
      <c r="IVO62" s="566"/>
      <c r="IVP62" s="560"/>
      <c r="IVQ62" s="561"/>
      <c r="IVR62" s="562"/>
      <c r="IVS62" s="563"/>
      <c r="IVT62" s="564"/>
      <c r="IVU62" s="565"/>
      <c r="IVV62" s="566"/>
      <c r="IVW62" s="560"/>
      <c r="IVX62" s="561"/>
      <c r="IVY62" s="562"/>
      <c r="IVZ62" s="563"/>
      <c r="IWA62" s="564"/>
      <c r="IWB62" s="565"/>
      <c r="IWC62" s="566"/>
      <c r="IWD62" s="560"/>
      <c r="IWE62" s="561"/>
      <c r="IWF62" s="562"/>
      <c r="IWG62" s="563"/>
      <c r="IWH62" s="564"/>
      <c r="IWI62" s="565"/>
      <c r="IWJ62" s="566"/>
      <c r="IWK62" s="560"/>
      <c r="IWL62" s="561"/>
      <c r="IWM62" s="562"/>
      <c r="IWN62" s="563"/>
      <c r="IWO62" s="564"/>
      <c r="IWP62" s="565"/>
      <c r="IWQ62" s="566"/>
      <c r="IWR62" s="560"/>
      <c r="IWS62" s="561"/>
      <c r="IWT62" s="562"/>
      <c r="IWU62" s="563"/>
      <c r="IWV62" s="564"/>
      <c r="IWW62" s="565"/>
      <c r="IWX62" s="566"/>
      <c r="IWY62" s="560"/>
      <c r="IWZ62" s="561"/>
      <c r="IXA62" s="562"/>
      <c r="IXB62" s="563"/>
      <c r="IXC62" s="564"/>
      <c r="IXD62" s="565"/>
      <c r="IXE62" s="566"/>
      <c r="IXF62" s="560"/>
      <c r="IXG62" s="561"/>
      <c r="IXH62" s="562"/>
      <c r="IXI62" s="563"/>
      <c r="IXJ62" s="564"/>
      <c r="IXK62" s="565"/>
      <c r="IXL62" s="566"/>
      <c r="IXM62" s="560"/>
      <c r="IXN62" s="561"/>
      <c r="IXO62" s="562"/>
      <c r="IXP62" s="563"/>
      <c r="IXQ62" s="564"/>
      <c r="IXR62" s="565"/>
      <c r="IXS62" s="566"/>
      <c r="IXT62" s="560"/>
      <c r="IXU62" s="561"/>
      <c r="IXV62" s="562"/>
      <c r="IXW62" s="563"/>
      <c r="IXX62" s="564"/>
      <c r="IXY62" s="565"/>
      <c r="IXZ62" s="566"/>
      <c r="IYA62" s="560"/>
      <c r="IYB62" s="561"/>
      <c r="IYC62" s="562"/>
      <c r="IYD62" s="563"/>
      <c r="IYE62" s="564"/>
      <c r="IYF62" s="565"/>
      <c r="IYG62" s="566"/>
      <c r="IYH62" s="560"/>
      <c r="IYI62" s="561"/>
      <c r="IYJ62" s="562"/>
      <c r="IYK62" s="563"/>
      <c r="IYL62" s="564"/>
      <c r="IYM62" s="565"/>
      <c r="IYN62" s="566"/>
      <c r="IYO62" s="560"/>
      <c r="IYP62" s="561"/>
      <c r="IYQ62" s="562"/>
      <c r="IYR62" s="563"/>
      <c r="IYS62" s="564"/>
      <c r="IYT62" s="565"/>
      <c r="IYU62" s="566"/>
      <c r="IYV62" s="560"/>
      <c r="IYW62" s="561"/>
      <c r="IYX62" s="562"/>
      <c r="IYY62" s="563"/>
      <c r="IYZ62" s="564"/>
      <c r="IZA62" s="565"/>
      <c r="IZB62" s="566"/>
      <c r="IZC62" s="560"/>
      <c r="IZD62" s="561"/>
      <c r="IZE62" s="562"/>
      <c r="IZF62" s="563"/>
      <c r="IZG62" s="564"/>
      <c r="IZH62" s="565"/>
      <c r="IZI62" s="566"/>
      <c r="IZJ62" s="560"/>
      <c r="IZK62" s="561"/>
      <c r="IZL62" s="562"/>
      <c r="IZM62" s="563"/>
      <c r="IZN62" s="564"/>
      <c r="IZO62" s="565"/>
      <c r="IZP62" s="566"/>
      <c r="IZQ62" s="560"/>
      <c r="IZR62" s="561"/>
      <c r="IZS62" s="562"/>
      <c r="IZT62" s="563"/>
      <c r="IZU62" s="564"/>
      <c r="IZV62" s="565"/>
      <c r="IZW62" s="566"/>
      <c r="IZX62" s="560"/>
      <c r="IZY62" s="561"/>
      <c r="IZZ62" s="562"/>
      <c r="JAA62" s="563"/>
      <c r="JAB62" s="564"/>
      <c r="JAC62" s="565"/>
      <c r="JAD62" s="566"/>
      <c r="JAE62" s="560"/>
      <c r="JAF62" s="561"/>
      <c r="JAG62" s="562"/>
      <c r="JAH62" s="563"/>
      <c r="JAI62" s="564"/>
      <c r="JAJ62" s="565"/>
      <c r="JAK62" s="566"/>
      <c r="JAL62" s="560"/>
      <c r="JAM62" s="561"/>
      <c r="JAN62" s="562"/>
      <c r="JAO62" s="563"/>
      <c r="JAP62" s="564"/>
      <c r="JAQ62" s="565"/>
      <c r="JAR62" s="566"/>
      <c r="JAS62" s="560"/>
      <c r="JAT62" s="561"/>
      <c r="JAU62" s="562"/>
      <c r="JAV62" s="563"/>
      <c r="JAW62" s="564"/>
      <c r="JAX62" s="565"/>
      <c r="JAY62" s="566"/>
      <c r="JAZ62" s="560"/>
      <c r="JBA62" s="561"/>
      <c r="JBB62" s="562"/>
      <c r="JBC62" s="563"/>
      <c r="JBD62" s="564"/>
      <c r="JBE62" s="565"/>
      <c r="JBF62" s="566"/>
      <c r="JBG62" s="560"/>
      <c r="JBH62" s="561"/>
      <c r="JBI62" s="562"/>
      <c r="JBJ62" s="563"/>
      <c r="JBK62" s="564"/>
      <c r="JBL62" s="565"/>
      <c r="JBM62" s="566"/>
      <c r="JBN62" s="560"/>
      <c r="JBO62" s="561"/>
      <c r="JBP62" s="562"/>
      <c r="JBQ62" s="563"/>
      <c r="JBR62" s="564"/>
      <c r="JBS62" s="565"/>
      <c r="JBT62" s="566"/>
      <c r="JBU62" s="560"/>
      <c r="JBV62" s="561"/>
      <c r="JBW62" s="562"/>
      <c r="JBX62" s="563"/>
      <c r="JBY62" s="564"/>
      <c r="JBZ62" s="565"/>
      <c r="JCA62" s="566"/>
      <c r="JCB62" s="560"/>
      <c r="JCC62" s="561"/>
      <c r="JCD62" s="562"/>
      <c r="JCE62" s="563"/>
      <c r="JCF62" s="564"/>
      <c r="JCG62" s="565"/>
      <c r="JCH62" s="566"/>
      <c r="JCI62" s="560"/>
      <c r="JCJ62" s="561"/>
      <c r="JCK62" s="562"/>
      <c r="JCL62" s="563"/>
      <c r="JCM62" s="564"/>
      <c r="JCN62" s="565"/>
      <c r="JCO62" s="566"/>
      <c r="JCP62" s="560"/>
      <c r="JCQ62" s="561"/>
      <c r="JCR62" s="562"/>
      <c r="JCS62" s="563"/>
      <c r="JCT62" s="564"/>
      <c r="JCU62" s="565"/>
      <c r="JCV62" s="566"/>
      <c r="JCW62" s="560"/>
      <c r="JCX62" s="561"/>
      <c r="JCY62" s="562"/>
      <c r="JCZ62" s="563"/>
      <c r="JDA62" s="564"/>
      <c r="JDB62" s="565"/>
      <c r="JDC62" s="566"/>
      <c r="JDD62" s="560"/>
      <c r="JDE62" s="561"/>
      <c r="JDF62" s="562"/>
      <c r="JDG62" s="563"/>
      <c r="JDH62" s="564"/>
      <c r="JDI62" s="565"/>
      <c r="JDJ62" s="566"/>
      <c r="JDK62" s="560"/>
      <c r="JDL62" s="561"/>
      <c r="JDM62" s="562"/>
      <c r="JDN62" s="563"/>
      <c r="JDO62" s="564"/>
      <c r="JDP62" s="565"/>
      <c r="JDQ62" s="566"/>
      <c r="JDR62" s="560"/>
      <c r="JDS62" s="561"/>
      <c r="JDT62" s="562"/>
      <c r="JDU62" s="563"/>
      <c r="JDV62" s="564"/>
      <c r="JDW62" s="565"/>
      <c r="JDX62" s="566"/>
      <c r="JDY62" s="560"/>
      <c r="JDZ62" s="561"/>
      <c r="JEA62" s="562"/>
      <c r="JEB62" s="563"/>
      <c r="JEC62" s="564"/>
      <c r="JED62" s="565"/>
      <c r="JEE62" s="566"/>
      <c r="JEF62" s="560"/>
      <c r="JEG62" s="561"/>
      <c r="JEH62" s="562"/>
      <c r="JEI62" s="563"/>
      <c r="JEJ62" s="564"/>
      <c r="JEK62" s="565"/>
      <c r="JEL62" s="566"/>
      <c r="JEM62" s="560"/>
      <c r="JEN62" s="561"/>
      <c r="JEO62" s="562"/>
      <c r="JEP62" s="563"/>
      <c r="JEQ62" s="564"/>
      <c r="JER62" s="565"/>
      <c r="JES62" s="566"/>
      <c r="JET62" s="560"/>
      <c r="JEU62" s="561"/>
      <c r="JEV62" s="562"/>
      <c r="JEW62" s="563"/>
      <c r="JEX62" s="564"/>
      <c r="JEY62" s="565"/>
      <c r="JEZ62" s="566"/>
      <c r="JFA62" s="560"/>
      <c r="JFB62" s="561"/>
      <c r="JFC62" s="562"/>
      <c r="JFD62" s="563"/>
      <c r="JFE62" s="564"/>
      <c r="JFF62" s="565"/>
      <c r="JFG62" s="566"/>
      <c r="JFH62" s="560"/>
      <c r="JFI62" s="561"/>
      <c r="JFJ62" s="562"/>
      <c r="JFK62" s="563"/>
      <c r="JFL62" s="564"/>
      <c r="JFM62" s="565"/>
      <c r="JFN62" s="566"/>
      <c r="JFO62" s="560"/>
      <c r="JFP62" s="561"/>
      <c r="JFQ62" s="562"/>
      <c r="JFR62" s="563"/>
      <c r="JFS62" s="564"/>
      <c r="JFT62" s="565"/>
      <c r="JFU62" s="566"/>
      <c r="JFV62" s="560"/>
      <c r="JFW62" s="561"/>
      <c r="JFX62" s="562"/>
      <c r="JFY62" s="563"/>
      <c r="JFZ62" s="564"/>
      <c r="JGA62" s="565"/>
      <c r="JGB62" s="566"/>
      <c r="JGC62" s="560"/>
      <c r="JGD62" s="561"/>
      <c r="JGE62" s="562"/>
      <c r="JGF62" s="563"/>
      <c r="JGG62" s="564"/>
      <c r="JGH62" s="565"/>
      <c r="JGI62" s="566"/>
      <c r="JGJ62" s="560"/>
      <c r="JGK62" s="561"/>
      <c r="JGL62" s="562"/>
      <c r="JGM62" s="563"/>
      <c r="JGN62" s="564"/>
      <c r="JGO62" s="565"/>
      <c r="JGP62" s="566"/>
      <c r="JGQ62" s="560"/>
      <c r="JGR62" s="561"/>
      <c r="JGS62" s="562"/>
      <c r="JGT62" s="563"/>
      <c r="JGU62" s="564"/>
      <c r="JGV62" s="565"/>
      <c r="JGW62" s="566"/>
      <c r="JGX62" s="560"/>
      <c r="JGY62" s="561"/>
      <c r="JGZ62" s="562"/>
      <c r="JHA62" s="563"/>
      <c r="JHB62" s="564"/>
      <c r="JHC62" s="565"/>
      <c r="JHD62" s="566"/>
      <c r="JHE62" s="560"/>
      <c r="JHF62" s="561"/>
      <c r="JHG62" s="562"/>
      <c r="JHH62" s="563"/>
      <c r="JHI62" s="564"/>
      <c r="JHJ62" s="565"/>
      <c r="JHK62" s="566"/>
      <c r="JHL62" s="560"/>
      <c r="JHM62" s="561"/>
      <c r="JHN62" s="562"/>
      <c r="JHO62" s="563"/>
      <c r="JHP62" s="564"/>
      <c r="JHQ62" s="565"/>
      <c r="JHR62" s="566"/>
      <c r="JHS62" s="560"/>
      <c r="JHT62" s="561"/>
      <c r="JHU62" s="562"/>
      <c r="JHV62" s="563"/>
      <c r="JHW62" s="564"/>
      <c r="JHX62" s="565"/>
      <c r="JHY62" s="566"/>
      <c r="JHZ62" s="560"/>
      <c r="JIA62" s="561"/>
      <c r="JIB62" s="562"/>
      <c r="JIC62" s="563"/>
      <c r="JID62" s="564"/>
      <c r="JIE62" s="565"/>
      <c r="JIF62" s="566"/>
      <c r="JIG62" s="560"/>
      <c r="JIH62" s="561"/>
      <c r="JII62" s="562"/>
      <c r="JIJ62" s="563"/>
      <c r="JIK62" s="564"/>
      <c r="JIL62" s="565"/>
      <c r="JIM62" s="566"/>
      <c r="JIN62" s="560"/>
      <c r="JIO62" s="561"/>
      <c r="JIP62" s="562"/>
      <c r="JIQ62" s="563"/>
      <c r="JIR62" s="564"/>
      <c r="JIS62" s="565"/>
      <c r="JIT62" s="566"/>
      <c r="JIU62" s="560"/>
      <c r="JIV62" s="561"/>
      <c r="JIW62" s="562"/>
      <c r="JIX62" s="563"/>
      <c r="JIY62" s="564"/>
      <c r="JIZ62" s="565"/>
      <c r="JJA62" s="566"/>
      <c r="JJB62" s="560"/>
      <c r="JJC62" s="561"/>
      <c r="JJD62" s="562"/>
      <c r="JJE62" s="563"/>
      <c r="JJF62" s="564"/>
      <c r="JJG62" s="565"/>
      <c r="JJH62" s="566"/>
      <c r="JJI62" s="560"/>
      <c r="JJJ62" s="561"/>
      <c r="JJK62" s="562"/>
      <c r="JJL62" s="563"/>
      <c r="JJM62" s="564"/>
      <c r="JJN62" s="565"/>
      <c r="JJO62" s="566"/>
      <c r="JJP62" s="560"/>
      <c r="JJQ62" s="561"/>
      <c r="JJR62" s="562"/>
      <c r="JJS62" s="563"/>
      <c r="JJT62" s="564"/>
      <c r="JJU62" s="565"/>
      <c r="JJV62" s="566"/>
      <c r="JJW62" s="560"/>
      <c r="JJX62" s="561"/>
      <c r="JJY62" s="562"/>
      <c r="JJZ62" s="563"/>
      <c r="JKA62" s="564"/>
      <c r="JKB62" s="565"/>
      <c r="JKC62" s="566"/>
      <c r="JKD62" s="560"/>
      <c r="JKE62" s="561"/>
      <c r="JKF62" s="562"/>
      <c r="JKG62" s="563"/>
      <c r="JKH62" s="564"/>
      <c r="JKI62" s="565"/>
      <c r="JKJ62" s="566"/>
      <c r="JKK62" s="560"/>
      <c r="JKL62" s="561"/>
      <c r="JKM62" s="562"/>
      <c r="JKN62" s="563"/>
      <c r="JKO62" s="564"/>
      <c r="JKP62" s="565"/>
      <c r="JKQ62" s="566"/>
      <c r="JKR62" s="560"/>
      <c r="JKS62" s="561"/>
      <c r="JKT62" s="562"/>
      <c r="JKU62" s="563"/>
      <c r="JKV62" s="564"/>
      <c r="JKW62" s="565"/>
      <c r="JKX62" s="566"/>
      <c r="JKY62" s="560"/>
      <c r="JKZ62" s="561"/>
      <c r="JLA62" s="562"/>
      <c r="JLB62" s="563"/>
      <c r="JLC62" s="564"/>
      <c r="JLD62" s="565"/>
      <c r="JLE62" s="566"/>
      <c r="JLF62" s="560"/>
      <c r="JLG62" s="561"/>
      <c r="JLH62" s="562"/>
      <c r="JLI62" s="563"/>
      <c r="JLJ62" s="564"/>
      <c r="JLK62" s="565"/>
      <c r="JLL62" s="566"/>
      <c r="JLM62" s="560"/>
      <c r="JLN62" s="561"/>
      <c r="JLO62" s="562"/>
      <c r="JLP62" s="563"/>
      <c r="JLQ62" s="564"/>
      <c r="JLR62" s="565"/>
      <c r="JLS62" s="566"/>
      <c r="JLT62" s="560"/>
      <c r="JLU62" s="561"/>
      <c r="JLV62" s="562"/>
      <c r="JLW62" s="563"/>
      <c r="JLX62" s="564"/>
      <c r="JLY62" s="565"/>
      <c r="JLZ62" s="566"/>
      <c r="JMA62" s="560"/>
      <c r="JMB62" s="561"/>
      <c r="JMC62" s="562"/>
      <c r="JMD62" s="563"/>
      <c r="JME62" s="564"/>
      <c r="JMF62" s="565"/>
      <c r="JMG62" s="566"/>
      <c r="JMH62" s="560"/>
      <c r="JMI62" s="561"/>
      <c r="JMJ62" s="562"/>
      <c r="JMK62" s="563"/>
      <c r="JML62" s="564"/>
      <c r="JMM62" s="565"/>
      <c r="JMN62" s="566"/>
      <c r="JMO62" s="560"/>
      <c r="JMP62" s="561"/>
      <c r="JMQ62" s="562"/>
      <c r="JMR62" s="563"/>
      <c r="JMS62" s="564"/>
      <c r="JMT62" s="565"/>
      <c r="JMU62" s="566"/>
      <c r="JMV62" s="560"/>
      <c r="JMW62" s="561"/>
      <c r="JMX62" s="562"/>
      <c r="JMY62" s="563"/>
      <c r="JMZ62" s="564"/>
      <c r="JNA62" s="565"/>
      <c r="JNB62" s="566"/>
      <c r="JNC62" s="560"/>
      <c r="JND62" s="561"/>
      <c r="JNE62" s="562"/>
      <c r="JNF62" s="563"/>
      <c r="JNG62" s="564"/>
      <c r="JNH62" s="565"/>
      <c r="JNI62" s="566"/>
      <c r="JNJ62" s="560"/>
      <c r="JNK62" s="561"/>
      <c r="JNL62" s="562"/>
      <c r="JNM62" s="563"/>
      <c r="JNN62" s="564"/>
      <c r="JNO62" s="565"/>
      <c r="JNP62" s="566"/>
      <c r="JNQ62" s="560"/>
      <c r="JNR62" s="561"/>
      <c r="JNS62" s="562"/>
      <c r="JNT62" s="563"/>
      <c r="JNU62" s="564"/>
      <c r="JNV62" s="565"/>
      <c r="JNW62" s="566"/>
      <c r="JNX62" s="560"/>
      <c r="JNY62" s="561"/>
      <c r="JNZ62" s="562"/>
      <c r="JOA62" s="563"/>
      <c r="JOB62" s="564"/>
      <c r="JOC62" s="565"/>
      <c r="JOD62" s="566"/>
      <c r="JOE62" s="560"/>
      <c r="JOF62" s="561"/>
      <c r="JOG62" s="562"/>
      <c r="JOH62" s="563"/>
      <c r="JOI62" s="564"/>
      <c r="JOJ62" s="565"/>
      <c r="JOK62" s="566"/>
      <c r="JOL62" s="560"/>
      <c r="JOM62" s="561"/>
      <c r="JON62" s="562"/>
      <c r="JOO62" s="563"/>
      <c r="JOP62" s="564"/>
      <c r="JOQ62" s="565"/>
      <c r="JOR62" s="566"/>
      <c r="JOS62" s="560"/>
      <c r="JOT62" s="561"/>
      <c r="JOU62" s="562"/>
      <c r="JOV62" s="563"/>
      <c r="JOW62" s="564"/>
      <c r="JOX62" s="565"/>
      <c r="JOY62" s="566"/>
      <c r="JOZ62" s="560"/>
      <c r="JPA62" s="561"/>
      <c r="JPB62" s="562"/>
      <c r="JPC62" s="563"/>
      <c r="JPD62" s="564"/>
      <c r="JPE62" s="565"/>
      <c r="JPF62" s="566"/>
      <c r="JPG62" s="560"/>
      <c r="JPH62" s="561"/>
      <c r="JPI62" s="562"/>
      <c r="JPJ62" s="563"/>
      <c r="JPK62" s="564"/>
      <c r="JPL62" s="565"/>
      <c r="JPM62" s="566"/>
      <c r="JPN62" s="560"/>
      <c r="JPO62" s="561"/>
      <c r="JPP62" s="562"/>
      <c r="JPQ62" s="563"/>
      <c r="JPR62" s="564"/>
      <c r="JPS62" s="565"/>
      <c r="JPT62" s="566"/>
      <c r="JPU62" s="560"/>
      <c r="JPV62" s="561"/>
      <c r="JPW62" s="562"/>
      <c r="JPX62" s="563"/>
      <c r="JPY62" s="564"/>
      <c r="JPZ62" s="565"/>
      <c r="JQA62" s="566"/>
      <c r="JQB62" s="560"/>
      <c r="JQC62" s="561"/>
      <c r="JQD62" s="562"/>
      <c r="JQE62" s="563"/>
      <c r="JQF62" s="564"/>
      <c r="JQG62" s="565"/>
      <c r="JQH62" s="566"/>
      <c r="JQI62" s="560"/>
      <c r="JQJ62" s="561"/>
      <c r="JQK62" s="562"/>
      <c r="JQL62" s="563"/>
      <c r="JQM62" s="564"/>
      <c r="JQN62" s="565"/>
      <c r="JQO62" s="566"/>
      <c r="JQP62" s="560"/>
      <c r="JQQ62" s="561"/>
      <c r="JQR62" s="562"/>
      <c r="JQS62" s="563"/>
      <c r="JQT62" s="564"/>
      <c r="JQU62" s="565"/>
      <c r="JQV62" s="566"/>
      <c r="JQW62" s="560"/>
      <c r="JQX62" s="561"/>
      <c r="JQY62" s="562"/>
      <c r="JQZ62" s="563"/>
      <c r="JRA62" s="564"/>
      <c r="JRB62" s="565"/>
      <c r="JRC62" s="566"/>
      <c r="JRD62" s="560"/>
      <c r="JRE62" s="561"/>
      <c r="JRF62" s="562"/>
      <c r="JRG62" s="563"/>
      <c r="JRH62" s="564"/>
      <c r="JRI62" s="565"/>
      <c r="JRJ62" s="566"/>
      <c r="JRK62" s="560"/>
      <c r="JRL62" s="561"/>
      <c r="JRM62" s="562"/>
      <c r="JRN62" s="563"/>
      <c r="JRO62" s="564"/>
      <c r="JRP62" s="565"/>
      <c r="JRQ62" s="566"/>
      <c r="JRR62" s="560"/>
      <c r="JRS62" s="561"/>
      <c r="JRT62" s="562"/>
      <c r="JRU62" s="563"/>
      <c r="JRV62" s="564"/>
      <c r="JRW62" s="565"/>
      <c r="JRX62" s="566"/>
      <c r="JRY62" s="560"/>
      <c r="JRZ62" s="561"/>
      <c r="JSA62" s="562"/>
      <c r="JSB62" s="563"/>
      <c r="JSC62" s="564"/>
      <c r="JSD62" s="565"/>
      <c r="JSE62" s="566"/>
      <c r="JSF62" s="560"/>
      <c r="JSG62" s="561"/>
      <c r="JSH62" s="562"/>
      <c r="JSI62" s="563"/>
      <c r="JSJ62" s="564"/>
      <c r="JSK62" s="565"/>
      <c r="JSL62" s="566"/>
      <c r="JSM62" s="560"/>
      <c r="JSN62" s="561"/>
      <c r="JSO62" s="562"/>
      <c r="JSP62" s="563"/>
      <c r="JSQ62" s="564"/>
      <c r="JSR62" s="565"/>
      <c r="JSS62" s="566"/>
      <c r="JST62" s="560"/>
      <c r="JSU62" s="561"/>
      <c r="JSV62" s="562"/>
      <c r="JSW62" s="563"/>
      <c r="JSX62" s="564"/>
      <c r="JSY62" s="565"/>
      <c r="JSZ62" s="566"/>
      <c r="JTA62" s="560"/>
      <c r="JTB62" s="561"/>
      <c r="JTC62" s="562"/>
      <c r="JTD62" s="563"/>
      <c r="JTE62" s="564"/>
      <c r="JTF62" s="565"/>
      <c r="JTG62" s="566"/>
      <c r="JTH62" s="560"/>
      <c r="JTI62" s="561"/>
      <c r="JTJ62" s="562"/>
      <c r="JTK62" s="563"/>
      <c r="JTL62" s="564"/>
      <c r="JTM62" s="565"/>
      <c r="JTN62" s="566"/>
      <c r="JTO62" s="560"/>
      <c r="JTP62" s="561"/>
      <c r="JTQ62" s="562"/>
      <c r="JTR62" s="563"/>
      <c r="JTS62" s="564"/>
      <c r="JTT62" s="565"/>
      <c r="JTU62" s="566"/>
      <c r="JTV62" s="560"/>
      <c r="JTW62" s="561"/>
      <c r="JTX62" s="562"/>
      <c r="JTY62" s="563"/>
      <c r="JTZ62" s="564"/>
      <c r="JUA62" s="565"/>
      <c r="JUB62" s="566"/>
      <c r="JUC62" s="560"/>
      <c r="JUD62" s="561"/>
      <c r="JUE62" s="562"/>
      <c r="JUF62" s="563"/>
      <c r="JUG62" s="564"/>
      <c r="JUH62" s="565"/>
      <c r="JUI62" s="566"/>
      <c r="JUJ62" s="560"/>
      <c r="JUK62" s="561"/>
      <c r="JUL62" s="562"/>
      <c r="JUM62" s="563"/>
      <c r="JUN62" s="564"/>
      <c r="JUO62" s="565"/>
      <c r="JUP62" s="566"/>
      <c r="JUQ62" s="560"/>
      <c r="JUR62" s="561"/>
      <c r="JUS62" s="562"/>
      <c r="JUT62" s="563"/>
      <c r="JUU62" s="564"/>
      <c r="JUV62" s="565"/>
      <c r="JUW62" s="566"/>
      <c r="JUX62" s="560"/>
      <c r="JUY62" s="561"/>
      <c r="JUZ62" s="562"/>
      <c r="JVA62" s="563"/>
      <c r="JVB62" s="564"/>
      <c r="JVC62" s="565"/>
      <c r="JVD62" s="566"/>
      <c r="JVE62" s="560"/>
      <c r="JVF62" s="561"/>
      <c r="JVG62" s="562"/>
      <c r="JVH62" s="563"/>
      <c r="JVI62" s="564"/>
      <c r="JVJ62" s="565"/>
      <c r="JVK62" s="566"/>
      <c r="JVL62" s="560"/>
      <c r="JVM62" s="561"/>
      <c r="JVN62" s="562"/>
      <c r="JVO62" s="563"/>
      <c r="JVP62" s="564"/>
      <c r="JVQ62" s="565"/>
      <c r="JVR62" s="566"/>
      <c r="JVS62" s="560"/>
      <c r="JVT62" s="561"/>
      <c r="JVU62" s="562"/>
      <c r="JVV62" s="563"/>
      <c r="JVW62" s="564"/>
      <c r="JVX62" s="565"/>
      <c r="JVY62" s="566"/>
      <c r="JVZ62" s="560"/>
      <c r="JWA62" s="561"/>
      <c r="JWB62" s="562"/>
      <c r="JWC62" s="563"/>
      <c r="JWD62" s="564"/>
      <c r="JWE62" s="565"/>
      <c r="JWF62" s="566"/>
      <c r="JWG62" s="560"/>
      <c r="JWH62" s="561"/>
      <c r="JWI62" s="562"/>
      <c r="JWJ62" s="563"/>
      <c r="JWK62" s="564"/>
      <c r="JWL62" s="565"/>
      <c r="JWM62" s="566"/>
      <c r="JWN62" s="560"/>
      <c r="JWO62" s="561"/>
      <c r="JWP62" s="562"/>
      <c r="JWQ62" s="563"/>
      <c r="JWR62" s="564"/>
      <c r="JWS62" s="565"/>
      <c r="JWT62" s="566"/>
      <c r="JWU62" s="560"/>
      <c r="JWV62" s="561"/>
      <c r="JWW62" s="562"/>
      <c r="JWX62" s="563"/>
      <c r="JWY62" s="564"/>
      <c r="JWZ62" s="565"/>
      <c r="JXA62" s="566"/>
      <c r="JXB62" s="560"/>
      <c r="JXC62" s="561"/>
      <c r="JXD62" s="562"/>
      <c r="JXE62" s="563"/>
      <c r="JXF62" s="564"/>
      <c r="JXG62" s="565"/>
      <c r="JXH62" s="566"/>
      <c r="JXI62" s="560"/>
      <c r="JXJ62" s="561"/>
      <c r="JXK62" s="562"/>
      <c r="JXL62" s="563"/>
      <c r="JXM62" s="564"/>
      <c r="JXN62" s="565"/>
      <c r="JXO62" s="566"/>
      <c r="JXP62" s="560"/>
      <c r="JXQ62" s="561"/>
      <c r="JXR62" s="562"/>
      <c r="JXS62" s="563"/>
      <c r="JXT62" s="564"/>
      <c r="JXU62" s="565"/>
      <c r="JXV62" s="566"/>
      <c r="JXW62" s="560"/>
      <c r="JXX62" s="561"/>
      <c r="JXY62" s="562"/>
      <c r="JXZ62" s="563"/>
      <c r="JYA62" s="564"/>
      <c r="JYB62" s="565"/>
      <c r="JYC62" s="566"/>
      <c r="JYD62" s="560"/>
      <c r="JYE62" s="561"/>
      <c r="JYF62" s="562"/>
      <c r="JYG62" s="563"/>
      <c r="JYH62" s="564"/>
      <c r="JYI62" s="565"/>
      <c r="JYJ62" s="566"/>
      <c r="JYK62" s="560"/>
      <c r="JYL62" s="561"/>
      <c r="JYM62" s="562"/>
      <c r="JYN62" s="563"/>
      <c r="JYO62" s="564"/>
      <c r="JYP62" s="565"/>
      <c r="JYQ62" s="566"/>
      <c r="JYR62" s="560"/>
      <c r="JYS62" s="561"/>
      <c r="JYT62" s="562"/>
      <c r="JYU62" s="563"/>
      <c r="JYV62" s="564"/>
      <c r="JYW62" s="565"/>
      <c r="JYX62" s="566"/>
      <c r="JYY62" s="560"/>
      <c r="JYZ62" s="561"/>
      <c r="JZA62" s="562"/>
      <c r="JZB62" s="563"/>
      <c r="JZC62" s="564"/>
      <c r="JZD62" s="565"/>
      <c r="JZE62" s="566"/>
      <c r="JZF62" s="560"/>
      <c r="JZG62" s="561"/>
      <c r="JZH62" s="562"/>
      <c r="JZI62" s="563"/>
      <c r="JZJ62" s="564"/>
      <c r="JZK62" s="565"/>
      <c r="JZL62" s="566"/>
      <c r="JZM62" s="560"/>
      <c r="JZN62" s="561"/>
      <c r="JZO62" s="562"/>
      <c r="JZP62" s="563"/>
      <c r="JZQ62" s="564"/>
      <c r="JZR62" s="565"/>
      <c r="JZS62" s="566"/>
      <c r="JZT62" s="560"/>
      <c r="JZU62" s="561"/>
      <c r="JZV62" s="562"/>
      <c r="JZW62" s="563"/>
      <c r="JZX62" s="564"/>
      <c r="JZY62" s="565"/>
      <c r="JZZ62" s="566"/>
      <c r="KAA62" s="560"/>
      <c r="KAB62" s="561"/>
      <c r="KAC62" s="562"/>
      <c r="KAD62" s="563"/>
      <c r="KAE62" s="564"/>
      <c r="KAF62" s="565"/>
      <c r="KAG62" s="566"/>
      <c r="KAH62" s="560"/>
      <c r="KAI62" s="561"/>
      <c r="KAJ62" s="562"/>
      <c r="KAK62" s="563"/>
      <c r="KAL62" s="564"/>
      <c r="KAM62" s="565"/>
      <c r="KAN62" s="566"/>
      <c r="KAO62" s="560"/>
      <c r="KAP62" s="561"/>
      <c r="KAQ62" s="562"/>
      <c r="KAR62" s="563"/>
      <c r="KAS62" s="564"/>
      <c r="KAT62" s="565"/>
      <c r="KAU62" s="566"/>
      <c r="KAV62" s="560"/>
      <c r="KAW62" s="561"/>
      <c r="KAX62" s="562"/>
      <c r="KAY62" s="563"/>
      <c r="KAZ62" s="564"/>
      <c r="KBA62" s="565"/>
      <c r="KBB62" s="566"/>
      <c r="KBC62" s="560"/>
      <c r="KBD62" s="561"/>
      <c r="KBE62" s="562"/>
      <c r="KBF62" s="563"/>
      <c r="KBG62" s="564"/>
      <c r="KBH62" s="565"/>
      <c r="KBI62" s="566"/>
      <c r="KBJ62" s="560"/>
      <c r="KBK62" s="561"/>
      <c r="KBL62" s="562"/>
      <c r="KBM62" s="563"/>
      <c r="KBN62" s="564"/>
      <c r="KBO62" s="565"/>
      <c r="KBP62" s="566"/>
      <c r="KBQ62" s="560"/>
      <c r="KBR62" s="561"/>
      <c r="KBS62" s="562"/>
      <c r="KBT62" s="563"/>
      <c r="KBU62" s="564"/>
      <c r="KBV62" s="565"/>
      <c r="KBW62" s="566"/>
      <c r="KBX62" s="560"/>
      <c r="KBY62" s="561"/>
      <c r="KBZ62" s="562"/>
      <c r="KCA62" s="563"/>
      <c r="KCB62" s="564"/>
      <c r="KCC62" s="565"/>
      <c r="KCD62" s="566"/>
      <c r="KCE62" s="560"/>
      <c r="KCF62" s="561"/>
      <c r="KCG62" s="562"/>
      <c r="KCH62" s="563"/>
      <c r="KCI62" s="564"/>
      <c r="KCJ62" s="565"/>
      <c r="KCK62" s="566"/>
      <c r="KCL62" s="560"/>
      <c r="KCM62" s="561"/>
      <c r="KCN62" s="562"/>
      <c r="KCO62" s="563"/>
      <c r="KCP62" s="564"/>
      <c r="KCQ62" s="565"/>
      <c r="KCR62" s="566"/>
      <c r="KCS62" s="560"/>
      <c r="KCT62" s="561"/>
      <c r="KCU62" s="562"/>
      <c r="KCV62" s="563"/>
      <c r="KCW62" s="564"/>
      <c r="KCX62" s="565"/>
      <c r="KCY62" s="566"/>
      <c r="KCZ62" s="560"/>
      <c r="KDA62" s="561"/>
      <c r="KDB62" s="562"/>
      <c r="KDC62" s="563"/>
      <c r="KDD62" s="564"/>
      <c r="KDE62" s="565"/>
      <c r="KDF62" s="566"/>
      <c r="KDG62" s="560"/>
      <c r="KDH62" s="561"/>
      <c r="KDI62" s="562"/>
      <c r="KDJ62" s="563"/>
      <c r="KDK62" s="564"/>
      <c r="KDL62" s="565"/>
      <c r="KDM62" s="566"/>
      <c r="KDN62" s="560"/>
      <c r="KDO62" s="561"/>
      <c r="KDP62" s="562"/>
      <c r="KDQ62" s="563"/>
      <c r="KDR62" s="564"/>
      <c r="KDS62" s="565"/>
      <c r="KDT62" s="566"/>
      <c r="KDU62" s="560"/>
      <c r="KDV62" s="561"/>
      <c r="KDW62" s="562"/>
      <c r="KDX62" s="563"/>
      <c r="KDY62" s="564"/>
      <c r="KDZ62" s="565"/>
      <c r="KEA62" s="566"/>
      <c r="KEB62" s="560"/>
      <c r="KEC62" s="561"/>
      <c r="KED62" s="562"/>
      <c r="KEE62" s="563"/>
      <c r="KEF62" s="564"/>
      <c r="KEG62" s="565"/>
      <c r="KEH62" s="566"/>
      <c r="KEI62" s="560"/>
      <c r="KEJ62" s="561"/>
      <c r="KEK62" s="562"/>
      <c r="KEL62" s="563"/>
      <c r="KEM62" s="564"/>
      <c r="KEN62" s="565"/>
      <c r="KEO62" s="566"/>
      <c r="KEP62" s="560"/>
      <c r="KEQ62" s="561"/>
      <c r="KER62" s="562"/>
      <c r="KES62" s="563"/>
      <c r="KET62" s="564"/>
      <c r="KEU62" s="565"/>
      <c r="KEV62" s="566"/>
      <c r="KEW62" s="560"/>
      <c r="KEX62" s="561"/>
      <c r="KEY62" s="562"/>
      <c r="KEZ62" s="563"/>
      <c r="KFA62" s="564"/>
      <c r="KFB62" s="565"/>
      <c r="KFC62" s="566"/>
      <c r="KFD62" s="560"/>
      <c r="KFE62" s="561"/>
      <c r="KFF62" s="562"/>
      <c r="KFG62" s="563"/>
      <c r="KFH62" s="564"/>
      <c r="KFI62" s="565"/>
      <c r="KFJ62" s="566"/>
      <c r="KFK62" s="560"/>
      <c r="KFL62" s="561"/>
      <c r="KFM62" s="562"/>
      <c r="KFN62" s="563"/>
      <c r="KFO62" s="564"/>
      <c r="KFP62" s="565"/>
      <c r="KFQ62" s="566"/>
      <c r="KFR62" s="560"/>
      <c r="KFS62" s="561"/>
      <c r="KFT62" s="562"/>
      <c r="KFU62" s="563"/>
      <c r="KFV62" s="564"/>
      <c r="KFW62" s="565"/>
      <c r="KFX62" s="566"/>
      <c r="KFY62" s="560"/>
      <c r="KFZ62" s="561"/>
      <c r="KGA62" s="562"/>
      <c r="KGB62" s="563"/>
      <c r="KGC62" s="564"/>
      <c r="KGD62" s="565"/>
      <c r="KGE62" s="566"/>
      <c r="KGF62" s="560"/>
      <c r="KGG62" s="561"/>
      <c r="KGH62" s="562"/>
      <c r="KGI62" s="563"/>
      <c r="KGJ62" s="564"/>
      <c r="KGK62" s="565"/>
      <c r="KGL62" s="566"/>
      <c r="KGM62" s="560"/>
      <c r="KGN62" s="561"/>
      <c r="KGO62" s="562"/>
      <c r="KGP62" s="563"/>
      <c r="KGQ62" s="564"/>
      <c r="KGR62" s="565"/>
      <c r="KGS62" s="566"/>
      <c r="KGT62" s="560"/>
      <c r="KGU62" s="561"/>
      <c r="KGV62" s="562"/>
      <c r="KGW62" s="563"/>
      <c r="KGX62" s="564"/>
      <c r="KGY62" s="565"/>
      <c r="KGZ62" s="566"/>
      <c r="KHA62" s="560"/>
      <c r="KHB62" s="561"/>
      <c r="KHC62" s="562"/>
      <c r="KHD62" s="563"/>
      <c r="KHE62" s="564"/>
      <c r="KHF62" s="565"/>
      <c r="KHG62" s="566"/>
      <c r="KHH62" s="560"/>
      <c r="KHI62" s="561"/>
      <c r="KHJ62" s="562"/>
      <c r="KHK62" s="563"/>
      <c r="KHL62" s="564"/>
      <c r="KHM62" s="565"/>
      <c r="KHN62" s="566"/>
      <c r="KHO62" s="560"/>
      <c r="KHP62" s="561"/>
      <c r="KHQ62" s="562"/>
      <c r="KHR62" s="563"/>
      <c r="KHS62" s="564"/>
      <c r="KHT62" s="565"/>
      <c r="KHU62" s="566"/>
      <c r="KHV62" s="560"/>
      <c r="KHW62" s="561"/>
      <c r="KHX62" s="562"/>
      <c r="KHY62" s="563"/>
      <c r="KHZ62" s="564"/>
      <c r="KIA62" s="565"/>
      <c r="KIB62" s="566"/>
      <c r="KIC62" s="560"/>
      <c r="KID62" s="561"/>
      <c r="KIE62" s="562"/>
      <c r="KIF62" s="563"/>
      <c r="KIG62" s="564"/>
      <c r="KIH62" s="565"/>
      <c r="KII62" s="566"/>
      <c r="KIJ62" s="560"/>
      <c r="KIK62" s="561"/>
      <c r="KIL62" s="562"/>
      <c r="KIM62" s="563"/>
      <c r="KIN62" s="564"/>
      <c r="KIO62" s="565"/>
      <c r="KIP62" s="566"/>
      <c r="KIQ62" s="560"/>
      <c r="KIR62" s="561"/>
      <c r="KIS62" s="562"/>
      <c r="KIT62" s="563"/>
      <c r="KIU62" s="564"/>
      <c r="KIV62" s="565"/>
      <c r="KIW62" s="566"/>
      <c r="KIX62" s="560"/>
      <c r="KIY62" s="561"/>
      <c r="KIZ62" s="562"/>
      <c r="KJA62" s="563"/>
      <c r="KJB62" s="564"/>
      <c r="KJC62" s="565"/>
      <c r="KJD62" s="566"/>
      <c r="KJE62" s="560"/>
      <c r="KJF62" s="561"/>
      <c r="KJG62" s="562"/>
      <c r="KJH62" s="563"/>
      <c r="KJI62" s="564"/>
      <c r="KJJ62" s="565"/>
      <c r="KJK62" s="566"/>
      <c r="KJL62" s="560"/>
      <c r="KJM62" s="561"/>
      <c r="KJN62" s="562"/>
      <c r="KJO62" s="563"/>
      <c r="KJP62" s="564"/>
      <c r="KJQ62" s="565"/>
      <c r="KJR62" s="566"/>
      <c r="KJS62" s="560"/>
      <c r="KJT62" s="561"/>
      <c r="KJU62" s="562"/>
      <c r="KJV62" s="563"/>
      <c r="KJW62" s="564"/>
      <c r="KJX62" s="565"/>
      <c r="KJY62" s="566"/>
      <c r="KJZ62" s="560"/>
      <c r="KKA62" s="561"/>
      <c r="KKB62" s="562"/>
      <c r="KKC62" s="563"/>
      <c r="KKD62" s="564"/>
      <c r="KKE62" s="565"/>
      <c r="KKF62" s="566"/>
      <c r="KKG62" s="560"/>
      <c r="KKH62" s="561"/>
      <c r="KKI62" s="562"/>
      <c r="KKJ62" s="563"/>
      <c r="KKK62" s="564"/>
      <c r="KKL62" s="565"/>
      <c r="KKM62" s="566"/>
      <c r="KKN62" s="560"/>
      <c r="KKO62" s="561"/>
      <c r="KKP62" s="562"/>
      <c r="KKQ62" s="563"/>
      <c r="KKR62" s="564"/>
      <c r="KKS62" s="565"/>
      <c r="KKT62" s="566"/>
      <c r="KKU62" s="560"/>
      <c r="KKV62" s="561"/>
      <c r="KKW62" s="562"/>
      <c r="KKX62" s="563"/>
      <c r="KKY62" s="564"/>
      <c r="KKZ62" s="565"/>
      <c r="KLA62" s="566"/>
      <c r="KLB62" s="560"/>
      <c r="KLC62" s="561"/>
      <c r="KLD62" s="562"/>
      <c r="KLE62" s="563"/>
      <c r="KLF62" s="564"/>
      <c r="KLG62" s="565"/>
      <c r="KLH62" s="566"/>
      <c r="KLI62" s="560"/>
      <c r="KLJ62" s="561"/>
      <c r="KLK62" s="562"/>
      <c r="KLL62" s="563"/>
      <c r="KLM62" s="564"/>
      <c r="KLN62" s="565"/>
      <c r="KLO62" s="566"/>
      <c r="KLP62" s="560"/>
      <c r="KLQ62" s="561"/>
      <c r="KLR62" s="562"/>
      <c r="KLS62" s="563"/>
      <c r="KLT62" s="564"/>
      <c r="KLU62" s="565"/>
      <c r="KLV62" s="566"/>
      <c r="KLW62" s="560"/>
      <c r="KLX62" s="561"/>
      <c r="KLY62" s="562"/>
      <c r="KLZ62" s="563"/>
      <c r="KMA62" s="564"/>
      <c r="KMB62" s="565"/>
      <c r="KMC62" s="566"/>
      <c r="KMD62" s="560"/>
      <c r="KME62" s="561"/>
      <c r="KMF62" s="562"/>
      <c r="KMG62" s="563"/>
      <c r="KMH62" s="564"/>
      <c r="KMI62" s="565"/>
      <c r="KMJ62" s="566"/>
      <c r="KMK62" s="560"/>
      <c r="KML62" s="561"/>
      <c r="KMM62" s="562"/>
      <c r="KMN62" s="563"/>
      <c r="KMO62" s="564"/>
      <c r="KMP62" s="565"/>
      <c r="KMQ62" s="566"/>
      <c r="KMR62" s="560"/>
      <c r="KMS62" s="561"/>
      <c r="KMT62" s="562"/>
      <c r="KMU62" s="563"/>
      <c r="KMV62" s="564"/>
      <c r="KMW62" s="565"/>
      <c r="KMX62" s="566"/>
      <c r="KMY62" s="560"/>
      <c r="KMZ62" s="561"/>
      <c r="KNA62" s="562"/>
      <c r="KNB62" s="563"/>
      <c r="KNC62" s="564"/>
      <c r="KND62" s="565"/>
      <c r="KNE62" s="566"/>
      <c r="KNF62" s="560"/>
      <c r="KNG62" s="561"/>
      <c r="KNH62" s="562"/>
      <c r="KNI62" s="563"/>
      <c r="KNJ62" s="564"/>
      <c r="KNK62" s="565"/>
      <c r="KNL62" s="566"/>
      <c r="KNM62" s="560"/>
      <c r="KNN62" s="561"/>
      <c r="KNO62" s="562"/>
      <c r="KNP62" s="563"/>
      <c r="KNQ62" s="564"/>
      <c r="KNR62" s="565"/>
      <c r="KNS62" s="566"/>
      <c r="KNT62" s="560"/>
      <c r="KNU62" s="561"/>
      <c r="KNV62" s="562"/>
      <c r="KNW62" s="563"/>
      <c r="KNX62" s="564"/>
      <c r="KNY62" s="565"/>
      <c r="KNZ62" s="566"/>
      <c r="KOA62" s="560"/>
      <c r="KOB62" s="561"/>
      <c r="KOC62" s="562"/>
      <c r="KOD62" s="563"/>
      <c r="KOE62" s="564"/>
      <c r="KOF62" s="565"/>
      <c r="KOG62" s="566"/>
      <c r="KOH62" s="560"/>
      <c r="KOI62" s="561"/>
      <c r="KOJ62" s="562"/>
      <c r="KOK62" s="563"/>
      <c r="KOL62" s="564"/>
      <c r="KOM62" s="565"/>
      <c r="KON62" s="566"/>
      <c r="KOO62" s="560"/>
      <c r="KOP62" s="561"/>
      <c r="KOQ62" s="562"/>
      <c r="KOR62" s="563"/>
      <c r="KOS62" s="564"/>
      <c r="KOT62" s="565"/>
      <c r="KOU62" s="566"/>
      <c r="KOV62" s="560"/>
      <c r="KOW62" s="561"/>
      <c r="KOX62" s="562"/>
      <c r="KOY62" s="563"/>
      <c r="KOZ62" s="564"/>
      <c r="KPA62" s="565"/>
      <c r="KPB62" s="566"/>
      <c r="KPC62" s="560"/>
      <c r="KPD62" s="561"/>
      <c r="KPE62" s="562"/>
      <c r="KPF62" s="563"/>
      <c r="KPG62" s="564"/>
      <c r="KPH62" s="565"/>
      <c r="KPI62" s="566"/>
      <c r="KPJ62" s="560"/>
      <c r="KPK62" s="561"/>
      <c r="KPL62" s="562"/>
      <c r="KPM62" s="563"/>
      <c r="KPN62" s="564"/>
      <c r="KPO62" s="565"/>
      <c r="KPP62" s="566"/>
      <c r="KPQ62" s="560"/>
      <c r="KPR62" s="561"/>
      <c r="KPS62" s="562"/>
      <c r="KPT62" s="563"/>
      <c r="KPU62" s="564"/>
      <c r="KPV62" s="565"/>
      <c r="KPW62" s="566"/>
      <c r="KPX62" s="560"/>
      <c r="KPY62" s="561"/>
      <c r="KPZ62" s="562"/>
      <c r="KQA62" s="563"/>
      <c r="KQB62" s="564"/>
      <c r="KQC62" s="565"/>
      <c r="KQD62" s="566"/>
      <c r="KQE62" s="560"/>
      <c r="KQF62" s="561"/>
      <c r="KQG62" s="562"/>
      <c r="KQH62" s="563"/>
      <c r="KQI62" s="564"/>
      <c r="KQJ62" s="565"/>
      <c r="KQK62" s="566"/>
      <c r="KQL62" s="560"/>
      <c r="KQM62" s="561"/>
      <c r="KQN62" s="562"/>
      <c r="KQO62" s="563"/>
      <c r="KQP62" s="564"/>
      <c r="KQQ62" s="565"/>
      <c r="KQR62" s="566"/>
      <c r="KQS62" s="560"/>
      <c r="KQT62" s="561"/>
      <c r="KQU62" s="562"/>
      <c r="KQV62" s="563"/>
      <c r="KQW62" s="564"/>
      <c r="KQX62" s="565"/>
      <c r="KQY62" s="566"/>
      <c r="KQZ62" s="560"/>
      <c r="KRA62" s="561"/>
      <c r="KRB62" s="562"/>
      <c r="KRC62" s="563"/>
      <c r="KRD62" s="564"/>
      <c r="KRE62" s="565"/>
      <c r="KRF62" s="566"/>
      <c r="KRG62" s="560"/>
      <c r="KRH62" s="561"/>
      <c r="KRI62" s="562"/>
      <c r="KRJ62" s="563"/>
      <c r="KRK62" s="564"/>
      <c r="KRL62" s="565"/>
      <c r="KRM62" s="566"/>
      <c r="KRN62" s="560"/>
      <c r="KRO62" s="561"/>
      <c r="KRP62" s="562"/>
      <c r="KRQ62" s="563"/>
      <c r="KRR62" s="564"/>
      <c r="KRS62" s="565"/>
      <c r="KRT62" s="566"/>
      <c r="KRU62" s="560"/>
      <c r="KRV62" s="561"/>
      <c r="KRW62" s="562"/>
      <c r="KRX62" s="563"/>
      <c r="KRY62" s="564"/>
      <c r="KRZ62" s="565"/>
      <c r="KSA62" s="566"/>
      <c r="KSB62" s="560"/>
      <c r="KSC62" s="561"/>
      <c r="KSD62" s="562"/>
      <c r="KSE62" s="563"/>
      <c r="KSF62" s="564"/>
      <c r="KSG62" s="565"/>
      <c r="KSH62" s="566"/>
      <c r="KSI62" s="560"/>
      <c r="KSJ62" s="561"/>
      <c r="KSK62" s="562"/>
      <c r="KSL62" s="563"/>
      <c r="KSM62" s="564"/>
      <c r="KSN62" s="565"/>
      <c r="KSO62" s="566"/>
      <c r="KSP62" s="560"/>
      <c r="KSQ62" s="561"/>
      <c r="KSR62" s="562"/>
      <c r="KSS62" s="563"/>
      <c r="KST62" s="564"/>
      <c r="KSU62" s="565"/>
      <c r="KSV62" s="566"/>
      <c r="KSW62" s="560"/>
      <c r="KSX62" s="561"/>
      <c r="KSY62" s="562"/>
      <c r="KSZ62" s="563"/>
      <c r="KTA62" s="564"/>
      <c r="KTB62" s="565"/>
      <c r="KTC62" s="566"/>
      <c r="KTD62" s="560"/>
      <c r="KTE62" s="561"/>
      <c r="KTF62" s="562"/>
      <c r="KTG62" s="563"/>
      <c r="KTH62" s="564"/>
      <c r="KTI62" s="565"/>
      <c r="KTJ62" s="566"/>
      <c r="KTK62" s="560"/>
      <c r="KTL62" s="561"/>
      <c r="KTM62" s="562"/>
      <c r="KTN62" s="563"/>
      <c r="KTO62" s="564"/>
      <c r="KTP62" s="565"/>
      <c r="KTQ62" s="566"/>
      <c r="KTR62" s="560"/>
      <c r="KTS62" s="561"/>
      <c r="KTT62" s="562"/>
      <c r="KTU62" s="563"/>
      <c r="KTV62" s="564"/>
      <c r="KTW62" s="565"/>
      <c r="KTX62" s="566"/>
      <c r="KTY62" s="560"/>
      <c r="KTZ62" s="561"/>
      <c r="KUA62" s="562"/>
      <c r="KUB62" s="563"/>
      <c r="KUC62" s="564"/>
      <c r="KUD62" s="565"/>
      <c r="KUE62" s="566"/>
      <c r="KUF62" s="560"/>
      <c r="KUG62" s="561"/>
      <c r="KUH62" s="562"/>
      <c r="KUI62" s="563"/>
      <c r="KUJ62" s="564"/>
      <c r="KUK62" s="565"/>
      <c r="KUL62" s="566"/>
      <c r="KUM62" s="560"/>
      <c r="KUN62" s="561"/>
      <c r="KUO62" s="562"/>
      <c r="KUP62" s="563"/>
      <c r="KUQ62" s="564"/>
      <c r="KUR62" s="565"/>
      <c r="KUS62" s="566"/>
      <c r="KUT62" s="560"/>
      <c r="KUU62" s="561"/>
      <c r="KUV62" s="562"/>
      <c r="KUW62" s="563"/>
      <c r="KUX62" s="564"/>
      <c r="KUY62" s="565"/>
      <c r="KUZ62" s="566"/>
      <c r="KVA62" s="560"/>
      <c r="KVB62" s="561"/>
      <c r="KVC62" s="562"/>
      <c r="KVD62" s="563"/>
      <c r="KVE62" s="564"/>
      <c r="KVF62" s="565"/>
      <c r="KVG62" s="566"/>
      <c r="KVH62" s="560"/>
      <c r="KVI62" s="561"/>
      <c r="KVJ62" s="562"/>
      <c r="KVK62" s="563"/>
      <c r="KVL62" s="564"/>
      <c r="KVM62" s="565"/>
      <c r="KVN62" s="566"/>
      <c r="KVO62" s="560"/>
      <c r="KVP62" s="561"/>
      <c r="KVQ62" s="562"/>
      <c r="KVR62" s="563"/>
      <c r="KVS62" s="564"/>
      <c r="KVT62" s="565"/>
      <c r="KVU62" s="566"/>
      <c r="KVV62" s="560"/>
      <c r="KVW62" s="561"/>
      <c r="KVX62" s="562"/>
      <c r="KVY62" s="563"/>
      <c r="KVZ62" s="564"/>
      <c r="KWA62" s="565"/>
      <c r="KWB62" s="566"/>
      <c r="KWC62" s="560"/>
      <c r="KWD62" s="561"/>
      <c r="KWE62" s="562"/>
      <c r="KWF62" s="563"/>
      <c r="KWG62" s="564"/>
      <c r="KWH62" s="565"/>
      <c r="KWI62" s="566"/>
      <c r="KWJ62" s="560"/>
      <c r="KWK62" s="561"/>
      <c r="KWL62" s="562"/>
      <c r="KWM62" s="563"/>
      <c r="KWN62" s="564"/>
      <c r="KWO62" s="565"/>
      <c r="KWP62" s="566"/>
      <c r="KWQ62" s="560"/>
      <c r="KWR62" s="561"/>
      <c r="KWS62" s="562"/>
      <c r="KWT62" s="563"/>
      <c r="KWU62" s="564"/>
      <c r="KWV62" s="565"/>
      <c r="KWW62" s="566"/>
      <c r="KWX62" s="560"/>
      <c r="KWY62" s="561"/>
      <c r="KWZ62" s="562"/>
      <c r="KXA62" s="563"/>
      <c r="KXB62" s="564"/>
      <c r="KXC62" s="565"/>
      <c r="KXD62" s="566"/>
      <c r="KXE62" s="560"/>
      <c r="KXF62" s="561"/>
      <c r="KXG62" s="562"/>
      <c r="KXH62" s="563"/>
      <c r="KXI62" s="564"/>
      <c r="KXJ62" s="565"/>
      <c r="KXK62" s="566"/>
      <c r="KXL62" s="560"/>
      <c r="KXM62" s="561"/>
      <c r="KXN62" s="562"/>
      <c r="KXO62" s="563"/>
      <c r="KXP62" s="564"/>
      <c r="KXQ62" s="565"/>
      <c r="KXR62" s="566"/>
      <c r="KXS62" s="560"/>
      <c r="KXT62" s="561"/>
      <c r="KXU62" s="562"/>
      <c r="KXV62" s="563"/>
      <c r="KXW62" s="564"/>
      <c r="KXX62" s="565"/>
      <c r="KXY62" s="566"/>
      <c r="KXZ62" s="560"/>
      <c r="KYA62" s="561"/>
      <c r="KYB62" s="562"/>
      <c r="KYC62" s="563"/>
      <c r="KYD62" s="564"/>
      <c r="KYE62" s="565"/>
      <c r="KYF62" s="566"/>
      <c r="KYG62" s="560"/>
      <c r="KYH62" s="561"/>
      <c r="KYI62" s="562"/>
      <c r="KYJ62" s="563"/>
      <c r="KYK62" s="564"/>
      <c r="KYL62" s="565"/>
      <c r="KYM62" s="566"/>
      <c r="KYN62" s="560"/>
      <c r="KYO62" s="561"/>
      <c r="KYP62" s="562"/>
      <c r="KYQ62" s="563"/>
      <c r="KYR62" s="564"/>
      <c r="KYS62" s="565"/>
      <c r="KYT62" s="566"/>
      <c r="KYU62" s="560"/>
      <c r="KYV62" s="561"/>
      <c r="KYW62" s="562"/>
      <c r="KYX62" s="563"/>
      <c r="KYY62" s="564"/>
      <c r="KYZ62" s="565"/>
      <c r="KZA62" s="566"/>
      <c r="KZB62" s="560"/>
      <c r="KZC62" s="561"/>
      <c r="KZD62" s="562"/>
      <c r="KZE62" s="563"/>
      <c r="KZF62" s="564"/>
      <c r="KZG62" s="565"/>
      <c r="KZH62" s="566"/>
      <c r="KZI62" s="560"/>
      <c r="KZJ62" s="561"/>
      <c r="KZK62" s="562"/>
      <c r="KZL62" s="563"/>
      <c r="KZM62" s="564"/>
      <c r="KZN62" s="565"/>
      <c r="KZO62" s="566"/>
      <c r="KZP62" s="560"/>
      <c r="KZQ62" s="561"/>
      <c r="KZR62" s="562"/>
      <c r="KZS62" s="563"/>
      <c r="KZT62" s="564"/>
      <c r="KZU62" s="565"/>
      <c r="KZV62" s="566"/>
      <c r="KZW62" s="560"/>
      <c r="KZX62" s="561"/>
      <c r="KZY62" s="562"/>
      <c r="KZZ62" s="563"/>
      <c r="LAA62" s="564"/>
      <c r="LAB62" s="565"/>
      <c r="LAC62" s="566"/>
      <c r="LAD62" s="560"/>
      <c r="LAE62" s="561"/>
      <c r="LAF62" s="562"/>
      <c r="LAG62" s="563"/>
      <c r="LAH62" s="564"/>
      <c r="LAI62" s="565"/>
      <c r="LAJ62" s="566"/>
      <c r="LAK62" s="560"/>
      <c r="LAL62" s="561"/>
      <c r="LAM62" s="562"/>
      <c r="LAN62" s="563"/>
      <c r="LAO62" s="564"/>
      <c r="LAP62" s="565"/>
      <c r="LAQ62" s="566"/>
      <c r="LAR62" s="560"/>
      <c r="LAS62" s="561"/>
      <c r="LAT62" s="562"/>
      <c r="LAU62" s="563"/>
      <c r="LAV62" s="564"/>
      <c r="LAW62" s="565"/>
      <c r="LAX62" s="566"/>
      <c r="LAY62" s="560"/>
      <c r="LAZ62" s="561"/>
      <c r="LBA62" s="562"/>
      <c r="LBB62" s="563"/>
      <c r="LBC62" s="564"/>
      <c r="LBD62" s="565"/>
      <c r="LBE62" s="566"/>
      <c r="LBF62" s="560"/>
      <c r="LBG62" s="561"/>
      <c r="LBH62" s="562"/>
      <c r="LBI62" s="563"/>
      <c r="LBJ62" s="564"/>
      <c r="LBK62" s="565"/>
      <c r="LBL62" s="566"/>
      <c r="LBM62" s="560"/>
      <c r="LBN62" s="561"/>
      <c r="LBO62" s="562"/>
      <c r="LBP62" s="563"/>
      <c r="LBQ62" s="564"/>
      <c r="LBR62" s="565"/>
      <c r="LBS62" s="566"/>
      <c r="LBT62" s="560"/>
      <c r="LBU62" s="561"/>
      <c r="LBV62" s="562"/>
      <c r="LBW62" s="563"/>
      <c r="LBX62" s="564"/>
      <c r="LBY62" s="565"/>
      <c r="LBZ62" s="566"/>
      <c r="LCA62" s="560"/>
      <c r="LCB62" s="561"/>
      <c r="LCC62" s="562"/>
      <c r="LCD62" s="563"/>
      <c r="LCE62" s="564"/>
      <c r="LCF62" s="565"/>
      <c r="LCG62" s="566"/>
      <c r="LCH62" s="560"/>
      <c r="LCI62" s="561"/>
      <c r="LCJ62" s="562"/>
      <c r="LCK62" s="563"/>
      <c r="LCL62" s="564"/>
      <c r="LCM62" s="565"/>
      <c r="LCN62" s="566"/>
      <c r="LCO62" s="560"/>
      <c r="LCP62" s="561"/>
      <c r="LCQ62" s="562"/>
      <c r="LCR62" s="563"/>
      <c r="LCS62" s="564"/>
      <c r="LCT62" s="565"/>
      <c r="LCU62" s="566"/>
      <c r="LCV62" s="560"/>
      <c r="LCW62" s="561"/>
      <c r="LCX62" s="562"/>
      <c r="LCY62" s="563"/>
      <c r="LCZ62" s="564"/>
      <c r="LDA62" s="565"/>
      <c r="LDB62" s="566"/>
      <c r="LDC62" s="560"/>
      <c r="LDD62" s="561"/>
      <c r="LDE62" s="562"/>
      <c r="LDF62" s="563"/>
      <c r="LDG62" s="564"/>
      <c r="LDH62" s="565"/>
      <c r="LDI62" s="566"/>
      <c r="LDJ62" s="560"/>
      <c r="LDK62" s="561"/>
      <c r="LDL62" s="562"/>
      <c r="LDM62" s="563"/>
      <c r="LDN62" s="564"/>
      <c r="LDO62" s="565"/>
      <c r="LDP62" s="566"/>
      <c r="LDQ62" s="560"/>
      <c r="LDR62" s="561"/>
      <c r="LDS62" s="562"/>
      <c r="LDT62" s="563"/>
      <c r="LDU62" s="564"/>
      <c r="LDV62" s="565"/>
      <c r="LDW62" s="566"/>
      <c r="LDX62" s="560"/>
      <c r="LDY62" s="561"/>
      <c r="LDZ62" s="562"/>
      <c r="LEA62" s="563"/>
      <c r="LEB62" s="564"/>
      <c r="LEC62" s="565"/>
      <c r="LED62" s="566"/>
      <c r="LEE62" s="560"/>
      <c r="LEF62" s="561"/>
      <c r="LEG62" s="562"/>
      <c r="LEH62" s="563"/>
      <c r="LEI62" s="564"/>
      <c r="LEJ62" s="565"/>
      <c r="LEK62" s="566"/>
      <c r="LEL62" s="560"/>
      <c r="LEM62" s="561"/>
      <c r="LEN62" s="562"/>
      <c r="LEO62" s="563"/>
      <c r="LEP62" s="564"/>
      <c r="LEQ62" s="565"/>
      <c r="LER62" s="566"/>
      <c r="LES62" s="560"/>
      <c r="LET62" s="561"/>
      <c r="LEU62" s="562"/>
      <c r="LEV62" s="563"/>
      <c r="LEW62" s="564"/>
      <c r="LEX62" s="565"/>
      <c r="LEY62" s="566"/>
      <c r="LEZ62" s="560"/>
      <c r="LFA62" s="561"/>
      <c r="LFB62" s="562"/>
      <c r="LFC62" s="563"/>
      <c r="LFD62" s="564"/>
      <c r="LFE62" s="565"/>
      <c r="LFF62" s="566"/>
      <c r="LFG62" s="560"/>
      <c r="LFH62" s="561"/>
      <c r="LFI62" s="562"/>
      <c r="LFJ62" s="563"/>
      <c r="LFK62" s="564"/>
      <c r="LFL62" s="565"/>
      <c r="LFM62" s="566"/>
      <c r="LFN62" s="560"/>
      <c r="LFO62" s="561"/>
      <c r="LFP62" s="562"/>
      <c r="LFQ62" s="563"/>
      <c r="LFR62" s="564"/>
      <c r="LFS62" s="565"/>
      <c r="LFT62" s="566"/>
      <c r="LFU62" s="560"/>
      <c r="LFV62" s="561"/>
      <c r="LFW62" s="562"/>
      <c r="LFX62" s="563"/>
      <c r="LFY62" s="564"/>
      <c r="LFZ62" s="565"/>
      <c r="LGA62" s="566"/>
      <c r="LGB62" s="560"/>
      <c r="LGC62" s="561"/>
      <c r="LGD62" s="562"/>
      <c r="LGE62" s="563"/>
      <c r="LGF62" s="564"/>
      <c r="LGG62" s="565"/>
      <c r="LGH62" s="566"/>
      <c r="LGI62" s="560"/>
      <c r="LGJ62" s="561"/>
      <c r="LGK62" s="562"/>
      <c r="LGL62" s="563"/>
      <c r="LGM62" s="564"/>
      <c r="LGN62" s="565"/>
      <c r="LGO62" s="566"/>
      <c r="LGP62" s="560"/>
      <c r="LGQ62" s="561"/>
      <c r="LGR62" s="562"/>
      <c r="LGS62" s="563"/>
      <c r="LGT62" s="564"/>
      <c r="LGU62" s="565"/>
      <c r="LGV62" s="566"/>
      <c r="LGW62" s="560"/>
      <c r="LGX62" s="561"/>
      <c r="LGY62" s="562"/>
      <c r="LGZ62" s="563"/>
      <c r="LHA62" s="564"/>
      <c r="LHB62" s="565"/>
      <c r="LHC62" s="566"/>
      <c r="LHD62" s="560"/>
      <c r="LHE62" s="561"/>
      <c r="LHF62" s="562"/>
      <c r="LHG62" s="563"/>
      <c r="LHH62" s="564"/>
      <c r="LHI62" s="565"/>
      <c r="LHJ62" s="566"/>
      <c r="LHK62" s="560"/>
      <c r="LHL62" s="561"/>
      <c r="LHM62" s="562"/>
      <c r="LHN62" s="563"/>
      <c r="LHO62" s="564"/>
      <c r="LHP62" s="565"/>
      <c r="LHQ62" s="566"/>
      <c r="LHR62" s="560"/>
      <c r="LHS62" s="561"/>
      <c r="LHT62" s="562"/>
      <c r="LHU62" s="563"/>
      <c r="LHV62" s="564"/>
      <c r="LHW62" s="565"/>
      <c r="LHX62" s="566"/>
      <c r="LHY62" s="560"/>
      <c r="LHZ62" s="561"/>
      <c r="LIA62" s="562"/>
      <c r="LIB62" s="563"/>
      <c r="LIC62" s="564"/>
      <c r="LID62" s="565"/>
      <c r="LIE62" s="566"/>
      <c r="LIF62" s="560"/>
      <c r="LIG62" s="561"/>
      <c r="LIH62" s="562"/>
      <c r="LII62" s="563"/>
      <c r="LIJ62" s="564"/>
      <c r="LIK62" s="565"/>
      <c r="LIL62" s="566"/>
      <c r="LIM62" s="560"/>
      <c r="LIN62" s="561"/>
      <c r="LIO62" s="562"/>
      <c r="LIP62" s="563"/>
      <c r="LIQ62" s="564"/>
      <c r="LIR62" s="565"/>
      <c r="LIS62" s="566"/>
      <c r="LIT62" s="560"/>
      <c r="LIU62" s="561"/>
      <c r="LIV62" s="562"/>
      <c r="LIW62" s="563"/>
      <c r="LIX62" s="564"/>
      <c r="LIY62" s="565"/>
      <c r="LIZ62" s="566"/>
      <c r="LJA62" s="560"/>
      <c r="LJB62" s="561"/>
      <c r="LJC62" s="562"/>
      <c r="LJD62" s="563"/>
      <c r="LJE62" s="564"/>
      <c r="LJF62" s="565"/>
      <c r="LJG62" s="566"/>
      <c r="LJH62" s="560"/>
      <c r="LJI62" s="561"/>
      <c r="LJJ62" s="562"/>
      <c r="LJK62" s="563"/>
      <c r="LJL62" s="564"/>
      <c r="LJM62" s="565"/>
      <c r="LJN62" s="566"/>
      <c r="LJO62" s="560"/>
      <c r="LJP62" s="561"/>
      <c r="LJQ62" s="562"/>
      <c r="LJR62" s="563"/>
      <c r="LJS62" s="564"/>
      <c r="LJT62" s="565"/>
      <c r="LJU62" s="566"/>
      <c r="LJV62" s="560"/>
      <c r="LJW62" s="561"/>
      <c r="LJX62" s="562"/>
      <c r="LJY62" s="563"/>
      <c r="LJZ62" s="564"/>
      <c r="LKA62" s="565"/>
      <c r="LKB62" s="566"/>
      <c r="LKC62" s="560"/>
      <c r="LKD62" s="561"/>
      <c r="LKE62" s="562"/>
      <c r="LKF62" s="563"/>
      <c r="LKG62" s="564"/>
      <c r="LKH62" s="565"/>
      <c r="LKI62" s="566"/>
      <c r="LKJ62" s="560"/>
      <c r="LKK62" s="561"/>
      <c r="LKL62" s="562"/>
      <c r="LKM62" s="563"/>
      <c r="LKN62" s="564"/>
      <c r="LKO62" s="565"/>
      <c r="LKP62" s="566"/>
      <c r="LKQ62" s="560"/>
      <c r="LKR62" s="561"/>
      <c r="LKS62" s="562"/>
      <c r="LKT62" s="563"/>
      <c r="LKU62" s="564"/>
      <c r="LKV62" s="565"/>
      <c r="LKW62" s="566"/>
      <c r="LKX62" s="560"/>
      <c r="LKY62" s="561"/>
      <c r="LKZ62" s="562"/>
      <c r="LLA62" s="563"/>
      <c r="LLB62" s="564"/>
      <c r="LLC62" s="565"/>
      <c r="LLD62" s="566"/>
      <c r="LLE62" s="560"/>
      <c r="LLF62" s="561"/>
      <c r="LLG62" s="562"/>
      <c r="LLH62" s="563"/>
      <c r="LLI62" s="564"/>
      <c r="LLJ62" s="565"/>
      <c r="LLK62" s="566"/>
      <c r="LLL62" s="560"/>
      <c r="LLM62" s="561"/>
      <c r="LLN62" s="562"/>
      <c r="LLO62" s="563"/>
      <c r="LLP62" s="564"/>
      <c r="LLQ62" s="565"/>
      <c r="LLR62" s="566"/>
      <c r="LLS62" s="560"/>
      <c r="LLT62" s="561"/>
      <c r="LLU62" s="562"/>
      <c r="LLV62" s="563"/>
      <c r="LLW62" s="564"/>
      <c r="LLX62" s="565"/>
      <c r="LLY62" s="566"/>
      <c r="LLZ62" s="560"/>
      <c r="LMA62" s="561"/>
      <c r="LMB62" s="562"/>
      <c r="LMC62" s="563"/>
      <c r="LMD62" s="564"/>
      <c r="LME62" s="565"/>
      <c r="LMF62" s="566"/>
      <c r="LMG62" s="560"/>
      <c r="LMH62" s="561"/>
      <c r="LMI62" s="562"/>
      <c r="LMJ62" s="563"/>
      <c r="LMK62" s="564"/>
      <c r="LML62" s="565"/>
      <c r="LMM62" s="566"/>
      <c r="LMN62" s="560"/>
      <c r="LMO62" s="561"/>
      <c r="LMP62" s="562"/>
      <c r="LMQ62" s="563"/>
      <c r="LMR62" s="564"/>
      <c r="LMS62" s="565"/>
      <c r="LMT62" s="566"/>
      <c r="LMU62" s="560"/>
      <c r="LMV62" s="561"/>
      <c r="LMW62" s="562"/>
      <c r="LMX62" s="563"/>
      <c r="LMY62" s="564"/>
      <c r="LMZ62" s="565"/>
      <c r="LNA62" s="566"/>
      <c r="LNB62" s="560"/>
      <c r="LNC62" s="561"/>
      <c r="LND62" s="562"/>
      <c r="LNE62" s="563"/>
      <c r="LNF62" s="564"/>
      <c r="LNG62" s="565"/>
      <c r="LNH62" s="566"/>
      <c r="LNI62" s="560"/>
      <c r="LNJ62" s="561"/>
      <c r="LNK62" s="562"/>
      <c r="LNL62" s="563"/>
      <c r="LNM62" s="564"/>
      <c r="LNN62" s="565"/>
      <c r="LNO62" s="566"/>
      <c r="LNP62" s="560"/>
      <c r="LNQ62" s="561"/>
      <c r="LNR62" s="562"/>
      <c r="LNS62" s="563"/>
      <c r="LNT62" s="564"/>
      <c r="LNU62" s="565"/>
      <c r="LNV62" s="566"/>
      <c r="LNW62" s="560"/>
      <c r="LNX62" s="561"/>
      <c r="LNY62" s="562"/>
      <c r="LNZ62" s="563"/>
      <c r="LOA62" s="564"/>
      <c r="LOB62" s="565"/>
      <c r="LOC62" s="566"/>
      <c r="LOD62" s="560"/>
      <c r="LOE62" s="561"/>
      <c r="LOF62" s="562"/>
      <c r="LOG62" s="563"/>
      <c r="LOH62" s="564"/>
      <c r="LOI62" s="565"/>
      <c r="LOJ62" s="566"/>
      <c r="LOK62" s="560"/>
      <c r="LOL62" s="561"/>
      <c r="LOM62" s="562"/>
      <c r="LON62" s="563"/>
      <c r="LOO62" s="564"/>
      <c r="LOP62" s="565"/>
      <c r="LOQ62" s="566"/>
      <c r="LOR62" s="560"/>
      <c r="LOS62" s="561"/>
      <c r="LOT62" s="562"/>
      <c r="LOU62" s="563"/>
      <c r="LOV62" s="564"/>
      <c r="LOW62" s="565"/>
      <c r="LOX62" s="566"/>
      <c r="LOY62" s="560"/>
      <c r="LOZ62" s="561"/>
      <c r="LPA62" s="562"/>
      <c r="LPB62" s="563"/>
      <c r="LPC62" s="564"/>
      <c r="LPD62" s="565"/>
      <c r="LPE62" s="566"/>
      <c r="LPF62" s="560"/>
      <c r="LPG62" s="561"/>
      <c r="LPH62" s="562"/>
      <c r="LPI62" s="563"/>
      <c r="LPJ62" s="564"/>
      <c r="LPK62" s="565"/>
      <c r="LPL62" s="566"/>
      <c r="LPM62" s="560"/>
      <c r="LPN62" s="561"/>
      <c r="LPO62" s="562"/>
      <c r="LPP62" s="563"/>
      <c r="LPQ62" s="564"/>
      <c r="LPR62" s="565"/>
      <c r="LPS62" s="566"/>
      <c r="LPT62" s="560"/>
      <c r="LPU62" s="561"/>
      <c r="LPV62" s="562"/>
      <c r="LPW62" s="563"/>
      <c r="LPX62" s="564"/>
      <c r="LPY62" s="565"/>
      <c r="LPZ62" s="566"/>
      <c r="LQA62" s="560"/>
      <c r="LQB62" s="561"/>
      <c r="LQC62" s="562"/>
      <c r="LQD62" s="563"/>
      <c r="LQE62" s="564"/>
      <c r="LQF62" s="565"/>
      <c r="LQG62" s="566"/>
      <c r="LQH62" s="560"/>
      <c r="LQI62" s="561"/>
      <c r="LQJ62" s="562"/>
      <c r="LQK62" s="563"/>
      <c r="LQL62" s="564"/>
      <c r="LQM62" s="565"/>
      <c r="LQN62" s="566"/>
      <c r="LQO62" s="560"/>
      <c r="LQP62" s="561"/>
      <c r="LQQ62" s="562"/>
      <c r="LQR62" s="563"/>
      <c r="LQS62" s="564"/>
      <c r="LQT62" s="565"/>
      <c r="LQU62" s="566"/>
      <c r="LQV62" s="560"/>
      <c r="LQW62" s="561"/>
      <c r="LQX62" s="562"/>
      <c r="LQY62" s="563"/>
      <c r="LQZ62" s="564"/>
      <c r="LRA62" s="565"/>
      <c r="LRB62" s="566"/>
      <c r="LRC62" s="560"/>
      <c r="LRD62" s="561"/>
      <c r="LRE62" s="562"/>
      <c r="LRF62" s="563"/>
      <c r="LRG62" s="564"/>
      <c r="LRH62" s="565"/>
      <c r="LRI62" s="566"/>
      <c r="LRJ62" s="560"/>
      <c r="LRK62" s="561"/>
      <c r="LRL62" s="562"/>
      <c r="LRM62" s="563"/>
      <c r="LRN62" s="564"/>
      <c r="LRO62" s="565"/>
      <c r="LRP62" s="566"/>
      <c r="LRQ62" s="560"/>
      <c r="LRR62" s="561"/>
      <c r="LRS62" s="562"/>
      <c r="LRT62" s="563"/>
      <c r="LRU62" s="564"/>
      <c r="LRV62" s="565"/>
      <c r="LRW62" s="566"/>
      <c r="LRX62" s="560"/>
      <c r="LRY62" s="561"/>
      <c r="LRZ62" s="562"/>
      <c r="LSA62" s="563"/>
      <c r="LSB62" s="564"/>
      <c r="LSC62" s="565"/>
      <c r="LSD62" s="566"/>
      <c r="LSE62" s="560"/>
      <c r="LSF62" s="561"/>
      <c r="LSG62" s="562"/>
      <c r="LSH62" s="563"/>
      <c r="LSI62" s="564"/>
      <c r="LSJ62" s="565"/>
      <c r="LSK62" s="566"/>
      <c r="LSL62" s="560"/>
      <c r="LSM62" s="561"/>
      <c r="LSN62" s="562"/>
      <c r="LSO62" s="563"/>
      <c r="LSP62" s="564"/>
      <c r="LSQ62" s="565"/>
      <c r="LSR62" s="566"/>
      <c r="LSS62" s="560"/>
      <c r="LST62" s="561"/>
      <c r="LSU62" s="562"/>
      <c r="LSV62" s="563"/>
      <c r="LSW62" s="564"/>
      <c r="LSX62" s="565"/>
      <c r="LSY62" s="566"/>
      <c r="LSZ62" s="560"/>
      <c r="LTA62" s="561"/>
      <c r="LTB62" s="562"/>
      <c r="LTC62" s="563"/>
      <c r="LTD62" s="564"/>
      <c r="LTE62" s="565"/>
      <c r="LTF62" s="566"/>
      <c r="LTG62" s="560"/>
      <c r="LTH62" s="561"/>
      <c r="LTI62" s="562"/>
      <c r="LTJ62" s="563"/>
      <c r="LTK62" s="564"/>
      <c r="LTL62" s="565"/>
      <c r="LTM62" s="566"/>
      <c r="LTN62" s="560"/>
      <c r="LTO62" s="561"/>
      <c r="LTP62" s="562"/>
      <c r="LTQ62" s="563"/>
      <c r="LTR62" s="564"/>
      <c r="LTS62" s="565"/>
      <c r="LTT62" s="566"/>
      <c r="LTU62" s="560"/>
      <c r="LTV62" s="561"/>
      <c r="LTW62" s="562"/>
      <c r="LTX62" s="563"/>
      <c r="LTY62" s="564"/>
      <c r="LTZ62" s="565"/>
      <c r="LUA62" s="566"/>
      <c r="LUB62" s="560"/>
      <c r="LUC62" s="561"/>
      <c r="LUD62" s="562"/>
      <c r="LUE62" s="563"/>
      <c r="LUF62" s="564"/>
      <c r="LUG62" s="565"/>
      <c r="LUH62" s="566"/>
      <c r="LUI62" s="560"/>
      <c r="LUJ62" s="561"/>
      <c r="LUK62" s="562"/>
      <c r="LUL62" s="563"/>
      <c r="LUM62" s="564"/>
      <c r="LUN62" s="565"/>
      <c r="LUO62" s="566"/>
      <c r="LUP62" s="560"/>
      <c r="LUQ62" s="561"/>
      <c r="LUR62" s="562"/>
      <c r="LUS62" s="563"/>
      <c r="LUT62" s="564"/>
      <c r="LUU62" s="565"/>
      <c r="LUV62" s="566"/>
      <c r="LUW62" s="560"/>
      <c r="LUX62" s="561"/>
      <c r="LUY62" s="562"/>
      <c r="LUZ62" s="563"/>
      <c r="LVA62" s="564"/>
      <c r="LVB62" s="565"/>
      <c r="LVC62" s="566"/>
      <c r="LVD62" s="560"/>
      <c r="LVE62" s="561"/>
      <c r="LVF62" s="562"/>
      <c r="LVG62" s="563"/>
      <c r="LVH62" s="564"/>
      <c r="LVI62" s="565"/>
      <c r="LVJ62" s="566"/>
      <c r="LVK62" s="560"/>
      <c r="LVL62" s="561"/>
      <c r="LVM62" s="562"/>
      <c r="LVN62" s="563"/>
      <c r="LVO62" s="564"/>
      <c r="LVP62" s="565"/>
      <c r="LVQ62" s="566"/>
      <c r="LVR62" s="560"/>
      <c r="LVS62" s="561"/>
      <c r="LVT62" s="562"/>
      <c r="LVU62" s="563"/>
      <c r="LVV62" s="564"/>
      <c r="LVW62" s="565"/>
      <c r="LVX62" s="566"/>
      <c r="LVY62" s="560"/>
      <c r="LVZ62" s="561"/>
      <c r="LWA62" s="562"/>
      <c r="LWB62" s="563"/>
      <c r="LWC62" s="564"/>
      <c r="LWD62" s="565"/>
      <c r="LWE62" s="566"/>
      <c r="LWF62" s="560"/>
      <c r="LWG62" s="561"/>
      <c r="LWH62" s="562"/>
      <c r="LWI62" s="563"/>
      <c r="LWJ62" s="564"/>
      <c r="LWK62" s="565"/>
      <c r="LWL62" s="566"/>
      <c r="LWM62" s="560"/>
      <c r="LWN62" s="561"/>
      <c r="LWO62" s="562"/>
      <c r="LWP62" s="563"/>
      <c r="LWQ62" s="564"/>
      <c r="LWR62" s="565"/>
      <c r="LWS62" s="566"/>
      <c r="LWT62" s="560"/>
      <c r="LWU62" s="561"/>
      <c r="LWV62" s="562"/>
      <c r="LWW62" s="563"/>
      <c r="LWX62" s="564"/>
      <c r="LWY62" s="565"/>
      <c r="LWZ62" s="566"/>
      <c r="LXA62" s="560"/>
      <c r="LXB62" s="561"/>
      <c r="LXC62" s="562"/>
      <c r="LXD62" s="563"/>
      <c r="LXE62" s="564"/>
      <c r="LXF62" s="565"/>
      <c r="LXG62" s="566"/>
      <c r="LXH62" s="560"/>
      <c r="LXI62" s="561"/>
      <c r="LXJ62" s="562"/>
      <c r="LXK62" s="563"/>
      <c r="LXL62" s="564"/>
      <c r="LXM62" s="565"/>
      <c r="LXN62" s="566"/>
      <c r="LXO62" s="560"/>
      <c r="LXP62" s="561"/>
      <c r="LXQ62" s="562"/>
      <c r="LXR62" s="563"/>
      <c r="LXS62" s="564"/>
      <c r="LXT62" s="565"/>
      <c r="LXU62" s="566"/>
      <c r="LXV62" s="560"/>
      <c r="LXW62" s="561"/>
      <c r="LXX62" s="562"/>
      <c r="LXY62" s="563"/>
      <c r="LXZ62" s="564"/>
      <c r="LYA62" s="565"/>
      <c r="LYB62" s="566"/>
      <c r="LYC62" s="560"/>
      <c r="LYD62" s="561"/>
      <c r="LYE62" s="562"/>
      <c r="LYF62" s="563"/>
      <c r="LYG62" s="564"/>
      <c r="LYH62" s="565"/>
      <c r="LYI62" s="566"/>
      <c r="LYJ62" s="560"/>
      <c r="LYK62" s="561"/>
      <c r="LYL62" s="562"/>
      <c r="LYM62" s="563"/>
      <c r="LYN62" s="564"/>
      <c r="LYO62" s="565"/>
      <c r="LYP62" s="566"/>
      <c r="LYQ62" s="560"/>
      <c r="LYR62" s="561"/>
      <c r="LYS62" s="562"/>
      <c r="LYT62" s="563"/>
      <c r="LYU62" s="564"/>
      <c r="LYV62" s="565"/>
      <c r="LYW62" s="566"/>
      <c r="LYX62" s="560"/>
      <c r="LYY62" s="561"/>
      <c r="LYZ62" s="562"/>
      <c r="LZA62" s="563"/>
      <c r="LZB62" s="564"/>
      <c r="LZC62" s="565"/>
      <c r="LZD62" s="566"/>
      <c r="LZE62" s="560"/>
      <c r="LZF62" s="561"/>
      <c r="LZG62" s="562"/>
      <c r="LZH62" s="563"/>
      <c r="LZI62" s="564"/>
      <c r="LZJ62" s="565"/>
      <c r="LZK62" s="566"/>
      <c r="LZL62" s="560"/>
      <c r="LZM62" s="561"/>
      <c r="LZN62" s="562"/>
      <c r="LZO62" s="563"/>
      <c r="LZP62" s="564"/>
      <c r="LZQ62" s="565"/>
      <c r="LZR62" s="566"/>
      <c r="LZS62" s="560"/>
      <c r="LZT62" s="561"/>
      <c r="LZU62" s="562"/>
      <c r="LZV62" s="563"/>
      <c r="LZW62" s="564"/>
      <c r="LZX62" s="565"/>
      <c r="LZY62" s="566"/>
      <c r="LZZ62" s="560"/>
      <c r="MAA62" s="561"/>
      <c r="MAB62" s="562"/>
      <c r="MAC62" s="563"/>
      <c r="MAD62" s="564"/>
      <c r="MAE62" s="565"/>
      <c r="MAF62" s="566"/>
      <c r="MAG62" s="560"/>
      <c r="MAH62" s="561"/>
      <c r="MAI62" s="562"/>
      <c r="MAJ62" s="563"/>
      <c r="MAK62" s="564"/>
      <c r="MAL62" s="565"/>
      <c r="MAM62" s="566"/>
      <c r="MAN62" s="560"/>
      <c r="MAO62" s="561"/>
      <c r="MAP62" s="562"/>
      <c r="MAQ62" s="563"/>
      <c r="MAR62" s="564"/>
      <c r="MAS62" s="565"/>
      <c r="MAT62" s="566"/>
      <c r="MAU62" s="560"/>
      <c r="MAV62" s="561"/>
      <c r="MAW62" s="562"/>
      <c r="MAX62" s="563"/>
      <c r="MAY62" s="564"/>
      <c r="MAZ62" s="565"/>
      <c r="MBA62" s="566"/>
      <c r="MBB62" s="560"/>
      <c r="MBC62" s="561"/>
      <c r="MBD62" s="562"/>
      <c r="MBE62" s="563"/>
      <c r="MBF62" s="564"/>
      <c r="MBG62" s="565"/>
      <c r="MBH62" s="566"/>
      <c r="MBI62" s="560"/>
      <c r="MBJ62" s="561"/>
      <c r="MBK62" s="562"/>
      <c r="MBL62" s="563"/>
      <c r="MBM62" s="564"/>
      <c r="MBN62" s="565"/>
      <c r="MBO62" s="566"/>
      <c r="MBP62" s="560"/>
      <c r="MBQ62" s="561"/>
      <c r="MBR62" s="562"/>
      <c r="MBS62" s="563"/>
      <c r="MBT62" s="564"/>
      <c r="MBU62" s="565"/>
      <c r="MBV62" s="566"/>
      <c r="MBW62" s="560"/>
      <c r="MBX62" s="561"/>
      <c r="MBY62" s="562"/>
      <c r="MBZ62" s="563"/>
      <c r="MCA62" s="564"/>
      <c r="MCB62" s="565"/>
      <c r="MCC62" s="566"/>
      <c r="MCD62" s="560"/>
      <c r="MCE62" s="561"/>
      <c r="MCF62" s="562"/>
      <c r="MCG62" s="563"/>
      <c r="MCH62" s="564"/>
      <c r="MCI62" s="565"/>
      <c r="MCJ62" s="566"/>
      <c r="MCK62" s="560"/>
      <c r="MCL62" s="561"/>
      <c r="MCM62" s="562"/>
      <c r="MCN62" s="563"/>
      <c r="MCO62" s="564"/>
      <c r="MCP62" s="565"/>
      <c r="MCQ62" s="566"/>
      <c r="MCR62" s="560"/>
      <c r="MCS62" s="561"/>
      <c r="MCT62" s="562"/>
      <c r="MCU62" s="563"/>
      <c r="MCV62" s="564"/>
      <c r="MCW62" s="565"/>
      <c r="MCX62" s="566"/>
      <c r="MCY62" s="560"/>
      <c r="MCZ62" s="561"/>
      <c r="MDA62" s="562"/>
      <c r="MDB62" s="563"/>
      <c r="MDC62" s="564"/>
      <c r="MDD62" s="565"/>
      <c r="MDE62" s="566"/>
      <c r="MDF62" s="560"/>
      <c r="MDG62" s="561"/>
      <c r="MDH62" s="562"/>
      <c r="MDI62" s="563"/>
      <c r="MDJ62" s="564"/>
      <c r="MDK62" s="565"/>
      <c r="MDL62" s="566"/>
      <c r="MDM62" s="560"/>
      <c r="MDN62" s="561"/>
      <c r="MDO62" s="562"/>
      <c r="MDP62" s="563"/>
      <c r="MDQ62" s="564"/>
      <c r="MDR62" s="565"/>
      <c r="MDS62" s="566"/>
      <c r="MDT62" s="560"/>
      <c r="MDU62" s="561"/>
      <c r="MDV62" s="562"/>
      <c r="MDW62" s="563"/>
      <c r="MDX62" s="564"/>
      <c r="MDY62" s="565"/>
      <c r="MDZ62" s="566"/>
      <c r="MEA62" s="560"/>
      <c r="MEB62" s="561"/>
      <c r="MEC62" s="562"/>
      <c r="MED62" s="563"/>
      <c r="MEE62" s="564"/>
      <c r="MEF62" s="565"/>
      <c r="MEG62" s="566"/>
      <c r="MEH62" s="560"/>
      <c r="MEI62" s="561"/>
      <c r="MEJ62" s="562"/>
      <c r="MEK62" s="563"/>
      <c r="MEL62" s="564"/>
      <c r="MEM62" s="565"/>
      <c r="MEN62" s="566"/>
      <c r="MEO62" s="560"/>
      <c r="MEP62" s="561"/>
      <c r="MEQ62" s="562"/>
      <c r="MER62" s="563"/>
      <c r="MES62" s="564"/>
      <c r="MET62" s="565"/>
      <c r="MEU62" s="566"/>
      <c r="MEV62" s="560"/>
      <c r="MEW62" s="561"/>
      <c r="MEX62" s="562"/>
      <c r="MEY62" s="563"/>
      <c r="MEZ62" s="564"/>
      <c r="MFA62" s="565"/>
      <c r="MFB62" s="566"/>
      <c r="MFC62" s="560"/>
      <c r="MFD62" s="561"/>
      <c r="MFE62" s="562"/>
      <c r="MFF62" s="563"/>
      <c r="MFG62" s="564"/>
      <c r="MFH62" s="565"/>
      <c r="MFI62" s="566"/>
      <c r="MFJ62" s="560"/>
      <c r="MFK62" s="561"/>
      <c r="MFL62" s="562"/>
      <c r="MFM62" s="563"/>
      <c r="MFN62" s="564"/>
      <c r="MFO62" s="565"/>
      <c r="MFP62" s="566"/>
      <c r="MFQ62" s="560"/>
      <c r="MFR62" s="561"/>
      <c r="MFS62" s="562"/>
      <c r="MFT62" s="563"/>
      <c r="MFU62" s="564"/>
      <c r="MFV62" s="565"/>
      <c r="MFW62" s="566"/>
      <c r="MFX62" s="560"/>
      <c r="MFY62" s="561"/>
      <c r="MFZ62" s="562"/>
      <c r="MGA62" s="563"/>
      <c r="MGB62" s="564"/>
      <c r="MGC62" s="565"/>
      <c r="MGD62" s="566"/>
      <c r="MGE62" s="560"/>
      <c r="MGF62" s="561"/>
      <c r="MGG62" s="562"/>
      <c r="MGH62" s="563"/>
      <c r="MGI62" s="564"/>
      <c r="MGJ62" s="565"/>
      <c r="MGK62" s="566"/>
      <c r="MGL62" s="560"/>
      <c r="MGM62" s="561"/>
      <c r="MGN62" s="562"/>
      <c r="MGO62" s="563"/>
      <c r="MGP62" s="564"/>
      <c r="MGQ62" s="565"/>
      <c r="MGR62" s="566"/>
      <c r="MGS62" s="560"/>
      <c r="MGT62" s="561"/>
      <c r="MGU62" s="562"/>
      <c r="MGV62" s="563"/>
      <c r="MGW62" s="564"/>
      <c r="MGX62" s="565"/>
      <c r="MGY62" s="566"/>
      <c r="MGZ62" s="560"/>
      <c r="MHA62" s="561"/>
      <c r="MHB62" s="562"/>
      <c r="MHC62" s="563"/>
      <c r="MHD62" s="564"/>
      <c r="MHE62" s="565"/>
      <c r="MHF62" s="566"/>
      <c r="MHG62" s="560"/>
      <c r="MHH62" s="561"/>
      <c r="MHI62" s="562"/>
      <c r="MHJ62" s="563"/>
      <c r="MHK62" s="564"/>
      <c r="MHL62" s="565"/>
      <c r="MHM62" s="566"/>
      <c r="MHN62" s="560"/>
      <c r="MHO62" s="561"/>
      <c r="MHP62" s="562"/>
      <c r="MHQ62" s="563"/>
      <c r="MHR62" s="564"/>
      <c r="MHS62" s="565"/>
      <c r="MHT62" s="566"/>
      <c r="MHU62" s="560"/>
      <c r="MHV62" s="561"/>
      <c r="MHW62" s="562"/>
      <c r="MHX62" s="563"/>
      <c r="MHY62" s="564"/>
      <c r="MHZ62" s="565"/>
      <c r="MIA62" s="566"/>
      <c r="MIB62" s="560"/>
      <c r="MIC62" s="561"/>
      <c r="MID62" s="562"/>
      <c r="MIE62" s="563"/>
      <c r="MIF62" s="564"/>
      <c r="MIG62" s="565"/>
      <c r="MIH62" s="566"/>
      <c r="MII62" s="560"/>
      <c r="MIJ62" s="561"/>
      <c r="MIK62" s="562"/>
      <c r="MIL62" s="563"/>
      <c r="MIM62" s="564"/>
      <c r="MIN62" s="565"/>
      <c r="MIO62" s="566"/>
      <c r="MIP62" s="560"/>
      <c r="MIQ62" s="561"/>
      <c r="MIR62" s="562"/>
      <c r="MIS62" s="563"/>
      <c r="MIT62" s="564"/>
      <c r="MIU62" s="565"/>
      <c r="MIV62" s="566"/>
      <c r="MIW62" s="560"/>
      <c r="MIX62" s="561"/>
      <c r="MIY62" s="562"/>
      <c r="MIZ62" s="563"/>
      <c r="MJA62" s="564"/>
      <c r="MJB62" s="565"/>
      <c r="MJC62" s="566"/>
      <c r="MJD62" s="560"/>
      <c r="MJE62" s="561"/>
      <c r="MJF62" s="562"/>
      <c r="MJG62" s="563"/>
      <c r="MJH62" s="564"/>
      <c r="MJI62" s="565"/>
      <c r="MJJ62" s="566"/>
      <c r="MJK62" s="560"/>
      <c r="MJL62" s="561"/>
      <c r="MJM62" s="562"/>
      <c r="MJN62" s="563"/>
      <c r="MJO62" s="564"/>
      <c r="MJP62" s="565"/>
      <c r="MJQ62" s="566"/>
      <c r="MJR62" s="560"/>
      <c r="MJS62" s="561"/>
      <c r="MJT62" s="562"/>
      <c r="MJU62" s="563"/>
      <c r="MJV62" s="564"/>
      <c r="MJW62" s="565"/>
      <c r="MJX62" s="566"/>
      <c r="MJY62" s="560"/>
      <c r="MJZ62" s="561"/>
      <c r="MKA62" s="562"/>
      <c r="MKB62" s="563"/>
      <c r="MKC62" s="564"/>
      <c r="MKD62" s="565"/>
      <c r="MKE62" s="566"/>
      <c r="MKF62" s="560"/>
      <c r="MKG62" s="561"/>
      <c r="MKH62" s="562"/>
      <c r="MKI62" s="563"/>
      <c r="MKJ62" s="564"/>
      <c r="MKK62" s="565"/>
      <c r="MKL62" s="566"/>
      <c r="MKM62" s="560"/>
      <c r="MKN62" s="561"/>
      <c r="MKO62" s="562"/>
      <c r="MKP62" s="563"/>
      <c r="MKQ62" s="564"/>
      <c r="MKR62" s="565"/>
      <c r="MKS62" s="566"/>
      <c r="MKT62" s="560"/>
      <c r="MKU62" s="561"/>
      <c r="MKV62" s="562"/>
      <c r="MKW62" s="563"/>
      <c r="MKX62" s="564"/>
      <c r="MKY62" s="565"/>
      <c r="MKZ62" s="566"/>
      <c r="MLA62" s="560"/>
      <c r="MLB62" s="561"/>
      <c r="MLC62" s="562"/>
      <c r="MLD62" s="563"/>
      <c r="MLE62" s="564"/>
      <c r="MLF62" s="565"/>
      <c r="MLG62" s="566"/>
      <c r="MLH62" s="560"/>
      <c r="MLI62" s="561"/>
      <c r="MLJ62" s="562"/>
      <c r="MLK62" s="563"/>
      <c r="MLL62" s="564"/>
      <c r="MLM62" s="565"/>
      <c r="MLN62" s="566"/>
      <c r="MLO62" s="560"/>
      <c r="MLP62" s="561"/>
      <c r="MLQ62" s="562"/>
      <c r="MLR62" s="563"/>
      <c r="MLS62" s="564"/>
      <c r="MLT62" s="565"/>
      <c r="MLU62" s="566"/>
      <c r="MLV62" s="560"/>
      <c r="MLW62" s="561"/>
      <c r="MLX62" s="562"/>
      <c r="MLY62" s="563"/>
      <c r="MLZ62" s="564"/>
      <c r="MMA62" s="565"/>
      <c r="MMB62" s="566"/>
      <c r="MMC62" s="560"/>
      <c r="MMD62" s="561"/>
      <c r="MME62" s="562"/>
      <c r="MMF62" s="563"/>
      <c r="MMG62" s="564"/>
      <c r="MMH62" s="565"/>
      <c r="MMI62" s="566"/>
      <c r="MMJ62" s="560"/>
      <c r="MMK62" s="561"/>
      <c r="MML62" s="562"/>
      <c r="MMM62" s="563"/>
      <c r="MMN62" s="564"/>
      <c r="MMO62" s="565"/>
      <c r="MMP62" s="566"/>
      <c r="MMQ62" s="560"/>
      <c r="MMR62" s="561"/>
      <c r="MMS62" s="562"/>
      <c r="MMT62" s="563"/>
      <c r="MMU62" s="564"/>
      <c r="MMV62" s="565"/>
      <c r="MMW62" s="566"/>
      <c r="MMX62" s="560"/>
      <c r="MMY62" s="561"/>
      <c r="MMZ62" s="562"/>
      <c r="MNA62" s="563"/>
      <c r="MNB62" s="564"/>
      <c r="MNC62" s="565"/>
      <c r="MND62" s="566"/>
      <c r="MNE62" s="560"/>
      <c r="MNF62" s="561"/>
      <c r="MNG62" s="562"/>
      <c r="MNH62" s="563"/>
      <c r="MNI62" s="564"/>
      <c r="MNJ62" s="565"/>
      <c r="MNK62" s="566"/>
      <c r="MNL62" s="560"/>
      <c r="MNM62" s="561"/>
      <c r="MNN62" s="562"/>
      <c r="MNO62" s="563"/>
      <c r="MNP62" s="564"/>
      <c r="MNQ62" s="565"/>
      <c r="MNR62" s="566"/>
      <c r="MNS62" s="560"/>
      <c r="MNT62" s="561"/>
      <c r="MNU62" s="562"/>
      <c r="MNV62" s="563"/>
      <c r="MNW62" s="564"/>
      <c r="MNX62" s="565"/>
      <c r="MNY62" s="566"/>
      <c r="MNZ62" s="560"/>
      <c r="MOA62" s="561"/>
      <c r="MOB62" s="562"/>
      <c r="MOC62" s="563"/>
      <c r="MOD62" s="564"/>
      <c r="MOE62" s="565"/>
      <c r="MOF62" s="566"/>
      <c r="MOG62" s="560"/>
      <c r="MOH62" s="561"/>
      <c r="MOI62" s="562"/>
      <c r="MOJ62" s="563"/>
      <c r="MOK62" s="564"/>
      <c r="MOL62" s="565"/>
      <c r="MOM62" s="566"/>
      <c r="MON62" s="560"/>
      <c r="MOO62" s="561"/>
      <c r="MOP62" s="562"/>
      <c r="MOQ62" s="563"/>
      <c r="MOR62" s="564"/>
      <c r="MOS62" s="565"/>
      <c r="MOT62" s="566"/>
      <c r="MOU62" s="560"/>
      <c r="MOV62" s="561"/>
      <c r="MOW62" s="562"/>
      <c r="MOX62" s="563"/>
      <c r="MOY62" s="564"/>
      <c r="MOZ62" s="565"/>
      <c r="MPA62" s="566"/>
      <c r="MPB62" s="560"/>
      <c r="MPC62" s="561"/>
      <c r="MPD62" s="562"/>
      <c r="MPE62" s="563"/>
      <c r="MPF62" s="564"/>
      <c r="MPG62" s="565"/>
      <c r="MPH62" s="566"/>
      <c r="MPI62" s="560"/>
      <c r="MPJ62" s="561"/>
      <c r="MPK62" s="562"/>
      <c r="MPL62" s="563"/>
      <c r="MPM62" s="564"/>
      <c r="MPN62" s="565"/>
      <c r="MPO62" s="566"/>
      <c r="MPP62" s="560"/>
      <c r="MPQ62" s="561"/>
      <c r="MPR62" s="562"/>
      <c r="MPS62" s="563"/>
      <c r="MPT62" s="564"/>
      <c r="MPU62" s="565"/>
      <c r="MPV62" s="566"/>
      <c r="MPW62" s="560"/>
      <c r="MPX62" s="561"/>
      <c r="MPY62" s="562"/>
      <c r="MPZ62" s="563"/>
      <c r="MQA62" s="564"/>
      <c r="MQB62" s="565"/>
      <c r="MQC62" s="566"/>
      <c r="MQD62" s="560"/>
      <c r="MQE62" s="561"/>
      <c r="MQF62" s="562"/>
      <c r="MQG62" s="563"/>
      <c r="MQH62" s="564"/>
      <c r="MQI62" s="565"/>
      <c r="MQJ62" s="566"/>
      <c r="MQK62" s="560"/>
      <c r="MQL62" s="561"/>
      <c r="MQM62" s="562"/>
      <c r="MQN62" s="563"/>
      <c r="MQO62" s="564"/>
      <c r="MQP62" s="565"/>
      <c r="MQQ62" s="566"/>
      <c r="MQR62" s="560"/>
      <c r="MQS62" s="561"/>
      <c r="MQT62" s="562"/>
      <c r="MQU62" s="563"/>
      <c r="MQV62" s="564"/>
      <c r="MQW62" s="565"/>
      <c r="MQX62" s="566"/>
      <c r="MQY62" s="560"/>
      <c r="MQZ62" s="561"/>
      <c r="MRA62" s="562"/>
      <c r="MRB62" s="563"/>
      <c r="MRC62" s="564"/>
      <c r="MRD62" s="565"/>
      <c r="MRE62" s="566"/>
      <c r="MRF62" s="560"/>
      <c r="MRG62" s="561"/>
      <c r="MRH62" s="562"/>
      <c r="MRI62" s="563"/>
      <c r="MRJ62" s="564"/>
      <c r="MRK62" s="565"/>
      <c r="MRL62" s="566"/>
      <c r="MRM62" s="560"/>
      <c r="MRN62" s="561"/>
      <c r="MRO62" s="562"/>
      <c r="MRP62" s="563"/>
      <c r="MRQ62" s="564"/>
      <c r="MRR62" s="565"/>
      <c r="MRS62" s="566"/>
      <c r="MRT62" s="560"/>
      <c r="MRU62" s="561"/>
      <c r="MRV62" s="562"/>
      <c r="MRW62" s="563"/>
      <c r="MRX62" s="564"/>
      <c r="MRY62" s="565"/>
      <c r="MRZ62" s="566"/>
      <c r="MSA62" s="560"/>
      <c r="MSB62" s="561"/>
      <c r="MSC62" s="562"/>
      <c r="MSD62" s="563"/>
      <c r="MSE62" s="564"/>
      <c r="MSF62" s="565"/>
      <c r="MSG62" s="566"/>
      <c r="MSH62" s="560"/>
      <c r="MSI62" s="561"/>
      <c r="MSJ62" s="562"/>
      <c r="MSK62" s="563"/>
      <c r="MSL62" s="564"/>
      <c r="MSM62" s="565"/>
      <c r="MSN62" s="566"/>
      <c r="MSO62" s="560"/>
      <c r="MSP62" s="561"/>
      <c r="MSQ62" s="562"/>
      <c r="MSR62" s="563"/>
      <c r="MSS62" s="564"/>
      <c r="MST62" s="565"/>
      <c r="MSU62" s="566"/>
      <c r="MSV62" s="560"/>
      <c r="MSW62" s="561"/>
      <c r="MSX62" s="562"/>
      <c r="MSY62" s="563"/>
      <c r="MSZ62" s="564"/>
      <c r="MTA62" s="565"/>
      <c r="MTB62" s="566"/>
      <c r="MTC62" s="560"/>
      <c r="MTD62" s="561"/>
      <c r="MTE62" s="562"/>
      <c r="MTF62" s="563"/>
      <c r="MTG62" s="564"/>
      <c r="MTH62" s="565"/>
      <c r="MTI62" s="566"/>
      <c r="MTJ62" s="560"/>
      <c r="MTK62" s="561"/>
      <c r="MTL62" s="562"/>
      <c r="MTM62" s="563"/>
      <c r="MTN62" s="564"/>
      <c r="MTO62" s="565"/>
      <c r="MTP62" s="566"/>
      <c r="MTQ62" s="560"/>
      <c r="MTR62" s="561"/>
      <c r="MTS62" s="562"/>
      <c r="MTT62" s="563"/>
      <c r="MTU62" s="564"/>
      <c r="MTV62" s="565"/>
      <c r="MTW62" s="566"/>
      <c r="MTX62" s="560"/>
      <c r="MTY62" s="561"/>
      <c r="MTZ62" s="562"/>
      <c r="MUA62" s="563"/>
      <c r="MUB62" s="564"/>
      <c r="MUC62" s="565"/>
      <c r="MUD62" s="566"/>
      <c r="MUE62" s="560"/>
      <c r="MUF62" s="561"/>
      <c r="MUG62" s="562"/>
      <c r="MUH62" s="563"/>
      <c r="MUI62" s="564"/>
      <c r="MUJ62" s="565"/>
      <c r="MUK62" s="566"/>
      <c r="MUL62" s="560"/>
      <c r="MUM62" s="561"/>
      <c r="MUN62" s="562"/>
      <c r="MUO62" s="563"/>
      <c r="MUP62" s="564"/>
      <c r="MUQ62" s="565"/>
      <c r="MUR62" s="566"/>
      <c r="MUS62" s="560"/>
      <c r="MUT62" s="561"/>
      <c r="MUU62" s="562"/>
      <c r="MUV62" s="563"/>
      <c r="MUW62" s="564"/>
      <c r="MUX62" s="565"/>
      <c r="MUY62" s="566"/>
      <c r="MUZ62" s="560"/>
      <c r="MVA62" s="561"/>
      <c r="MVB62" s="562"/>
      <c r="MVC62" s="563"/>
      <c r="MVD62" s="564"/>
      <c r="MVE62" s="565"/>
      <c r="MVF62" s="566"/>
      <c r="MVG62" s="560"/>
      <c r="MVH62" s="561"/>
      <c r="MVI62" s="562"/>
      <c r="MVJ62" s="563"/>
      <c r="MVK62" s="564"/>
      <c r="MVL62" s="565"/>
      <c r="MVM62" s="566"/>
      <c r="MVN62" s="560"/>
      <c r="MVO62" s="561"/>
      <c r="MVP62" s="562"/>
      <c r="MVQ62" s="563"/>
      <c r="MVR62" s="564"/>
      <c r="MVS62" s="565"/>
      <c r="MVT62" s="566"/>
      <c r="MVU62" s="560"/>
      <c r="MVV62" s="561"/>
      <c r="MVW62" s="562"/>
      <c r="MVX62" s="563"/>
      <c r="MVY62" s="564"/>
      <c r="MVZ62" s="565"/>
      <c r="MWA62" s="566"/>
      <c r="MWB62" s="560"/>
      <c r="MWC62" s="561"/>
      <c r="MWD62" s="562"/>
      <c r="MWE62" s="563"/>
      <c r="MWF62" s="564"/>
      <c r="MWG62" s="565"/>
      <c r="MWH62" s="566"/>
      <c r="MWI62" s="560"/>
      <c r="MWJ62" s="561"/>
      <c r="MWK62" s="562"/>
      <c r="MWL62" s="563"/>
      <c r="MWM62" s="564"/>
      <c r="MWN62" s="565"/>
      <c r="MWO62" s="566"/>
      <c r="MWP62" s="560"/>
      <c r="MWQ62" s="561"/>
      <c r="MWR62" s="562"/>
      <c r="MWS62" s="563"/>
      <c r="MWT62" s="564"/>
      <c r="MWU62" s="565"/>
      <c r="MWV62" s="566"/>
      <c r="MWW62" s="560"/>
      <c r="MWX62" s="561"/>
      <c r="MWY62" s="562"/>
      <c r="MWZ62" s="563"/>
      <c r="MXA62" s="564"/>
      <c r="MXB62" s="565"/>
      <c r="MXC62" s="566"/>
      <c r="MXD62" s="560"/>
      <c r="MXE62" s="561"/>
      <c r="MXF62" s="562"/>
      <c r="MXG62" s="563"/>
      <c r="MXH62" s="564"/>
      <c r="MXI62" s="565"/>
      <c r="MXJ62" s="566"/>
      <c r="MXK62" s="560"/>
      <c r="MXL62" s="561"/>
      <c r="MXM62" s="562"/>
      <c r="MXN62" s="563"/>
      <c r="MXO62" s="564"/>
      <c r="MXP62" s="565"/>
      <c r="MXQ62" s="566"/>
      <c r="MXR62" s="560"/>
      <c r="MXS62" s="561"/>
      <c r="MXT62" s="562"/>
      <c r="MXU62" s="563"/>
      <c r="MXV62" s="564"/>
      <c r="MXW62" s="565"/>
      <c r="MXX62" s="566"/>
      <c r="MXY62" s="560"/>
      <c r="MXZ62" s="561"/>
      <c r="MYA62" s="562"/>
      <c r="MYB62" s="563"/>
      <c r="MYC62" s="564"/>
      <c r="MYD62" s="565"/>
      <c r="MYE62" s="566"/>
      <c r="MYF62" s="560"/>
      <c r="MYG62" s="561"/>
      <c r="MYH62" s="562"/>
      <c r="MYI62" s="563"/>
      <c r="MYJ62" s="564"/>
      <c r="MYK62" s="565"/>
      <c r="MYL62" s="566"/>
      <c r="MYM62" s="560"/>
      <c r="MYN62" s="561"/>
      <c r="MYO62" s="562"/>
      <c r="MYP62" s="563"/>
      <c r="MYQ62" s="564"/>
      <c r="MYR62" s="565"/>
      <c r="MYS62" s="566"/>
      <c r="MYT62" s="560"/>
      <c r="MYU62" s="561"/>
      <c r="MYV62" s="562"/>
      <c r="MYW62" s="563"/>
      <c r="MYX62" s="564"/>
      <c r="MYY62" s="565"/>
      <c r="MYZ62" s="566"/>
      <c r="MZA62" s="560"/>
      <c r="MZB62" s="561"/>
      <c r="MZC62" s="562"/>
      <c r="MZD62" s="563"/>
      <c r="MZE62" s="564"/>
      <c r="MZF62" s="565"/>
      <c r="MZG62" s="566"/>
      <c r="MZH62" s="560"/>
      <c r="MZI62" s="561"/>
      <c r="MZJ62" s="562"/>
      <c r="MZK62" s="563"/>
      <c r="MZL62" s="564"/>
      <c r="MZM62" s="565"/>
      <c r="MZN62" s="566"/>
      <c r="MZO62" s="560"/>
      <c r="MZP62" s="561"/>
      <c r="MZQ62" s="562"/>
      <c r="MZR62" s="563"/>
      <c r="MZS62" s="564"/>
      <c r="MZT62" s="565"/>
      <c r="MZU62" s="566"/>
      <c r="MZV62" s="560"/>
      <c r="MZW62" s="561"/>
      <c r="MZX62" s="562"/>
      <c r="MZY62" s="563"/>
      <c r="MZZ62" s="564"/>
      <c r="NAA62" s="565"/>
      <c r="NAB62" s="566"/>
      <c r="NAC62" s="560"/>
      <c r="NAD62" s="561"/>
      <c r="NAE62" s="562"/>
      <c r="NAF62" s="563"/>
      <c r="NAG62" s="564"/>
      <c r="NAH62" s="565"/>
      <c r="NAI62" s="566"/>
      <c r="NAJ62" s="560"/>
      <c r="NAK62" s="561"/>
      <c r="NAL62" s="562"/>
      <c r="NAM62" s="563"/>
      <c r="NAN62" s="564"/>
      <c r="NAO62" s="565"/>
      <c r="NAP62" s="566"/>
      <c r="NAQ62" s="560"/>
      <c r="NAR62" s="561"/>
      <c r="NAS62" s="562"/>
      <c r="NAT62" s="563"/>
      <c r="NAU62" s="564"/>
      <c r="NAV62" s="565"/>
      <c r="NAW62" s="566"/>
      <c r="NAX62" s="560"/>
      <c r="NAY62" s="561"/>
      <c r="NAZ62" s="562"/>
      <c r="NBA62" s="563"/>
      <c r="NBB62" s="564"/>
      <c r="NBC62" s="565"/>
      <c r="NBD62" s="566"/>
      <c r="NBE62" s="560"/>
      <c r="NBF62" s="561"/>
      <c r="NBG62" s="562"/>
      <c r="NBH62" s="563"/>
      <c r="NBI62" s="564"/>
      <c r="NBJ62" s="565"/>
      <c r="NBK62" s="566"/>
      <c r="NBL62" s="560"/>
      <c r="NBM62" s="561"/>
      <c r="NBN62" s="562"/>
      <c r="NBO62" s="563"/>
      <c r="NBP62" s="564"/>
      <c r="NBQ62" s="565"/>
      <c r="NBR62" s="566"/>
      <c r="NBS62" s="560"/>
      <c r="NBT62" s="561"/>
      <c r="NBU62" s="562"/>
      <c r="NBV62" s="563"/>
      <c r="NBW62" s="564"/>
      <c r="NBX62" s="565"/>
      <c r="NBY62" s="566"/>
      <c r="NBZ62" s="560"/>
      <c r="NCA62" s="561"/>
      <c r="NCB62" s="562"/>
      <c r="NCC62" s="563"/>
      <c r="NCD62" s="564"/>
      <c r="NCE62" s="565"/>
      <c r="NCF62" s="566"/>
      <c r="NCG62" s="560"/>
      <c r="NCH62" s="561"/>
      <c r="NCI62" s="562"/>
      <c r="NCJ62" s="563"/>
      <c r="NCK62" s="564"/>
      <c r="NCL62" s="565"/>
      <c r="NCM62" s="566"/>
      <c r="NCN62" s="560"/>
      <c r="NCO62" s="561"/>
      <c r="NCP62" s="562"/>
      <c r="NCQ62" s="563"/>
      <c r="NCR62" s="564"/>
      <c r="NCS62" s="565"/>
      <c r="NCT62" s="566"/>
      <c r="NCU62" s="560"/>
      <c r="NCV62" s="561"/>
      <c r="NCW62" s="562"/>
      <c r="NCX62" s="563"/>
      <c r="NCY62" s="564"/>
      <c r="NCZ62" s="565"/>
      <c r="NDA62" s="566"/>
      <c r="NDB62" s="560"/>
      <c r="NDC62" s="561"/>
      <c r="NDD62" s="562"/>
      <c r="NDE62" s="563"/>
      <c r="NDF62" s="564"/>
      <c r="NDG62" s="565"/>
      <c r="NDH62" s="566"/>
      <c r="NDI62" s="560"/>
      <c r="NDJ62" s="561"/>
      <c r="NDK62" s="562"/>
      <c r="NDL62" s="563"/>
      <c r="NDM62" s="564"/>
      <c r="NDN62" s="565"/>
      <c r="NDO62" s="566"/>
      <c r="NDP62" s="560"/>
      <c r="NDQ62" s="561"/>
      <c r="NDR62" s="562"/>
      <c r="NDS62" s="563"/>
      <c r="NDT62" s="564"/>
      <c r="NDU62" s="565"/>
      <c r="NDV62" s="566"/>
      <c r="NDW62" s="560"/>
      <c r="NDX62" s="561"/>
      <c r="NDY62" s="562"/>
      <c r="NDZ62" s="563"/>
      <c r="NEA62" s="564"/>
      <c r="NEB62" s="565"/>
      <c r="NEC62" s="566"/>
      <c r="NED62" s="560"/>
      <c r="NEE62" s="561"/>
      <c r="NEF62" s="562"/>
      <c r="NEG62" s="563"/>
      <c r="NEH62" s="564"/>
      <c r="NEI62" s="565"/>
      <c r="NEJ62" s="566"/>
      <c r="NEK62" s="560"/>
      <c r="NEL62" s="561"/>
      <c r="NEM62" s="562"/>
      <c r="NEN62" s="563"/>
      <c r="NEO62" s="564"/>
      <c r="NEP62" s="565"/>
      <c r="NEQ62" s="566"/>
      <c r="NER62" s="560"/>
      <c r="NES62" s="561"/>
      <c r="NET62" s="562"/>
      <c r="NEU62" s="563"/>
      <c r="NEV62" s="564"/>
      <c r="NEW62" s="565"/>
      <c r="NEX62" s="566"/>
      <c r="NEY62" s="560"/>
      <c r="NEZ62" s="561"/>
      <c r="NFA62" s="562"/>
      <c r="NFB62" s="563"/>
      <c r="NFC62" s="564"/>
      <c r="NFD62" s="565"/>
      <c r="NFE62" s="566"/>
      <c r="NFF62" s="560"/>
      <c r="NFG62" s="561"/>
      <c r="NFH62" s="562"/>
      <c r="NFI62" s="563"/>
      <c r="NFJ62" s="564"/>
      <c r="NFK62" s="565"/>
      <c r="NFL62" s="566"/>
      <c r="NFM62" s="560"/>
      <c r="NFN62" s="561"/>
      <c r="NFO62" s="562"/>
      <c r="NFP62" s="563"/>
      <c r="NFQ62" s="564"/>
      <c r="NFR62" s="565"/>
      <c r="NFS62" s="566"/>
      <c r="NFT62" s="560"/>
      <c r="NFU62" s="561"/>
      <c r="NFV62" s="562"/>
      <c r="NFW62" s="563"/>
      <c r="NFX62" s="564"/>
      <c r="NFY62" s="565"/>
      <c r="NFZ62" s="566"/>
      <c r="NGA62" s="560"/>
      <c r="NGB62" s="561"/>
      <c r="NGC62" s="562"/>
      <c r="NGD62" s="563"/>
      <c r="NGE62" s="564"/>
      <c r="NGF62" s="565"/>
      <c r="NGG62" s="566"/>
      <c r="NGH62" s="560"/>
      <c r="NGI62" s="561"/>
      <c r="NGJ62" s="562"/>
      <c r="NGK62" s="563"/>
      <c r="NGL62" s="564"/>
      <c r="NGM62" s="565"/>
      <c r="NGN62" s="566"/>
      <c r="NGO62" s="560"/>
      <c r="NGP62" s="561"/>
      <c r="NGQ62" s="562"/>
      <c r="NGR62" s="563"/>
      <c r="NGS62" s="564"/>
      <c r="NGT62" s="565"/>
      <c r="NGU62" s="566"/>
      <c r="NGV62" s="560"/>
      <c r="NGW62" s="561"/>
      <c r="NGX62" s="562"/>
      <c r="NGY62" s="563"/>
      <c r="NGZ62" s="564"/>
      <c r="NHA62" s="565"/>
      <c r="NHB62" s="566"/>
      <c r="NHC62" s="560"/>
      <c r="NHD62" s="561"/>
      <c r="NHE62" s="562"/>
      <c r="NHF62" s="563"/>
      <c r="NHG62" s="564"/>
      <c r="NHH62" s="565"/>
      <c r="NHI62" s="566"/>
      <c r="NHJ62" s="560"/>
      <c r="NHK62" s="561"/>
      <c r="NHL62" s="562"/>
      <c r="NHM62" s="563"/>
      <c r="NHN62" s="564"/>
      <c r="NHO62" s="565"/>
      <c r="NHP62" s="566"/>
      <c r="NHQ62" s="560"/>
      <c r="NHR62" s="561"/>
      <c r="NHS62" s="562"/>
      <c r="NHT62" s="563"/>
      <c r="NHU62" s="564"/>
      <c r="NHV62" s="565"/>
      <c r="NHW62" s="566"/>
      <c r="NHX62" s="560"/>
      <c r="NHY62" s="561"/>
      <c r="NHZ62" s="562"/>
      <c r="NIA62" s="563"/>
      <c r="NIB62" s="564"/>
      <c r="NIC62" s="565"/>
      <c r="NID62" s="566"/>
      <c r="NIE62" s="560"/>
      <c r="NIF62" s="561"/>
      <c r="NIG62" s="562"/>
      <c r="NIH62" s="563"/>
      <c r="NII62" s="564"/>
      <c r="NIJ62" s="565"/>
      <c r="NIK62" s="566"/>
      <c r="NIL62" s="560"/>
      <c r="NIM62" s="561"/>
      <c r="NIN62" s="562"/>
      <c r="NIO62" s="563"/>
      <c r="NIP62" s="564"/>
      <c r="NIQ62" s="565"/>
      <c r="NIR62" s="566"/>
      <c r="NIS62" s="560"/>
      <c r="NIT62" s="561"/>
      <c r="NIU62" s="562"/>
      <c r="NIV62" s="563"/>
      <c r="NIW62" s="564"/>
      <c r="NIX62" s="565"/>
      <c r="NIY62" s="566"/>
      <c r="NIZ62" s="560"/>
      <c r="NJA62" s="561"/>
      <c r="NJB62" s="562"/>
      <c r="NJC62" s="563"/>
      <c r="NJD62" s="564"/>
      <c r="NJE62" s="565"/>
      <c r="NJF62" s="566"/>
      <c r="NJG62" s="560"/>
      <c r="NJH62" s="561"/>
      <c r="NJI62" s="562"/>
      <c r="NJJ62" s="563"/>
      <c r="NJK62" s="564"/>
      <c r="NJL62" s="565"/>
      <c r="NJM62" s="566"/>
      <c r="NJN62" s="560"/>
      <c r="NJO62" s="561"/>
      <c r="NJP62" s="562"/>
      <c r="NJQ62" s="563"/>
      <c r="NJR62" s="564"/>
      <c r="NJS62" s="565"/>
      <c r="NJT62" s="566"/>
      <c r="NJU62" s="560"/>
      <c r="NJV62" s="561"/>
      <c r="NJW62" s="562"/>
      <c r="NJX62" s="563"/>
      <c r="NJY62" s="564"/>
      <c r="NJZ62" s="565"/>
      <c r="NKA62" s="566"/>
      <c r="NKB62" s="560"/>
      <c r="NKC62" s="561"/>
      <c r="NKD62" s="562"/>
      <c r="NKE62" s="563"/>
      <c r="NKF62" s="564"/>
      <c r="NKG62" s="565"/>
      <c r="NKH62" s="566"/>
      <c r="NKI62" s="560"/>
      <c r="NKJ62" s="561"/>
      <c r="NKK62" s="562"/>
      <c r="NKL62" s="563"/>
      <c r="NKM62" s="564"/>
      <c r="NKN62" s="565"/>
      <c r="NKO62" s="566"/>
      <c r="NKP62" s="560"/>
      <c r="NKQ62" s="561"/>
      <c r="NKR62" s="562"/>
      <c r="NKS62" s="563"/>
      <c r="NKT62" s="564"/>
      <c r="NKU62" s="565"/>
      <c r="NKV62" s="566"/>
      <c r="NKW62" s="560"/>
      <c r="NKX62" s="561"/>
      <c r="NKY62" s="562"/>
      <c r="NKZ62" s="563"/>
      <c r="NLA62" s="564"/>
      <c r="NLB62" s="565"/>
      <c r="NLC62" s="566"/>
      <c r="NLD62" s="560"/>
      <c r="NLE62" s="561"/>
      <c r="NLF62" s="562"/>
      <c r="NLG62" s="563"/>
      <c r="NLH62" s="564"/>
      <c r="NLI62" s="565"/>
      <c r="NLJ62" s="566"/>
      <c r="NLK62" s="560"/>
      <c r="NLL62" s="561"/>
      <c r="NLM62" s="562"/>
      <c r="NLN62" s="563"/>
      <c r="NLO62" s="564"/>
      <c r="NLP62" s="565"/>
      <c r="NLQ62" s="566"/>
      <c r="NLR62" s="560"/>
      <c r="NLS62" s="561"/>
      <c r="NLT62" s="562"/>
      <c r="NLU62" s="563"/>
      <c r="NLV62" s="564"/>
      <c r="NLW62" s="565"/>
      <c r="NLX62" s="566"/>
      <c r="NLY62" s="560"/>
      <c r="NLZ62" s="561"/>
      <c r="NMA62" s="562"/>
      <c r="NMB62" s="563"/>
      <c r="NMC62" s="564"/>
      <c r="NMD62" s="565"/>
      <c r="NME62" s="566"/>
      <c r="NMF62" s="560"/>
      <c r="NMG62" s="561"/>
      <c r="NMH62" s="562"/>
      <c r="NMI62" s="563"/>
      <c r="NMJ62" s="564"/>
      <c r="NMK62" s="565"/>
      <c r="NML62" s="566"/>
      <c r="NMM62" s="560"/>
      <c r="NMN62" s="561"/>
      <c r="NMO62" s="562"/>
      <c r="NMP62" s="563"/>
      <c r="NMQ62" s="564"/>
      <c r="NMR62" s="565"/>
      <c r="NMS62" s="566"/>
      <c r="NMT62" s="560"/>
      <c r="NMU62" s="561"/>
      <c r="NMV62" s="562"/>
      <c r="NMW62" s="563"/>
      <c r="NMX62" s="564"/>
      <c r="NMY62" s="565"/>
      <c r="NMZ62" s="566"/>
      <c r="NNA62" s="560"/>
      <c r="NNB62" s="561"/>
      <c r="NNC62" s="562"/>
      <c r="NND62" s="563"/>
      <c r="NNE62" s="564"/>
      <c r="NNF62" s="565"/>
      <c r="NNG62" s="566"/>
      <c r="NNH62" s="560"/>
      <c r="NNI62" s="561"/>
      <c r="NNJ62" s="562"/>
      <c r="NNK62" s="563"/>
      <c r="NNL62" s="564"/>
      <c r="NNM62" s="565"/>
      <c r="NNN62" s="566"/>
      <c r="NNO62" s="560"/>
      <c r="NNP62" s="561"/>
      <c r="NNQ62" s="562"/>
      <c r="NNR62" s="563"/>
      <c r="NNS62" s="564"/>
      <c r="NNT62" s="565"/>
      <c r="NNU62" s="566"/>
      <c r="NNV62" s="560"/>
      <c r="NNW62" s="561"/>
      <c r="NNX62" s="562"/>
      <c r="NNY62" s="563"/>
      <c r="NNZ62" s="564"/>
      <c r="NOA62" s="565"/>
      <c r="NOB62" s="566"/>
      <c r="NOC62" s="560"/>
      <c r="NOD62" s="561"/>
      <c r="NOE62" s="562"/>
      <c r="NOF62" s="563"/>
      <c r="NOG62" s="564"/>
      <c r="NOH62" s="565"/>
      <c r="NOI62" s="566"/>
      <c r="NOJ62" s="560"/>
      <c r="NOK62" s="561"/>
      <c r="NOL62" s="562"/>
      <c r="NOM62" s="563"/>
      <c r="NON62" s="564"/>
      <c r="NOO62" s="565"/>
      <c r="NOP62" s="566"/>
      <c r="NOQ62" s="560"/>
      <c r="NOR62" s="561"/>
      <c r="NOS62" s="562"/>
      <c r="NOT62" s="563"/>
      <c r="NOU62" s="564"/>
      <c r="NOV62" s="565"/>
      <c r="NOW62" s="566"/>
      <c r="NOX62" s="560"/>
      <c r="NOY62" s="561"/>
      <c r="NOZ62" s="562"/>
      <c r="NPA62" s="563"/>
      <c r="NPB62" s="564"/>
      <c r="NPC62" s="565"/>
      <c r="NPD62" s="566"/>
      <c r="NPE62" s="560"/>
      <c r="NPF62" s="561"/>
      <c r="NPG62" s="562"/>
      <c r="NPH62" s="563"/>
      <c r="NPI62" s="564"/>
      <c r="NPJ62" s="565"/>
      <c r="NPK62" s="566"/>
      <c r="NPL62" s="560"/>
      <c r="NPM62" s="561"/>
      <c r="NPN62" s="562"/>
      <c r="NPO62" s="563"/>
      <c r="NPP62" s="564"/>
      <c r="NPQ62" s="565"/>
      <c r="NPR62" s="566"/>
      <c r="NPS62" s="560"/>
      <c r="NPT62" s="561"/>
      <c r="NPU62" s="562"/>
      <c r="NPV62" s="563"/>
      <c r="NPW62" s="564"/>
      <c r="NPX62" s="565"/>
      <c r="NPY62" s="566"/>
      <c r="NPZ62" s="560"/>
      <c r="NQA62" s="561"/>
      <c r="NQB62" s="562"/>
      <c r="NQC62" s="563"/>
      <c r="NQD62" s="564"/>
      <c r="NQE62" s="565"/>
      <c r="NQF62" s="566"/>
      <c r="NQG62" s="560"/>
      <c r="NQH62" s="561"/>
      <c r="NQI62" s="562"/>
      <c r="NQJ62" s="563"/>
      <c r="NQK62" s="564"/>
      <c r="NQL62" s="565"/>
      <c r="NQM62" s="566"/>
      <c r="NQN62" s="560"/>
      <c r="NQO62" s="561"/>
      <c r="NQP62" s="562"/>
      <c r="NQQ62" s="563"/>
      <c r="NQR62" s="564"/>
      <c r="NQS62" s="565"/>
      <c r="NQT62" s="566"/>
      <c r="NQU62" s="560"/>
      <c r="NQV62" s="561"/>
      <c r="NQW62" s="562"/>
      <c r="NQX62" s="563"/>
      <c r="NQY62" s="564"/>
      <c r="NQZ62" s="565"/>
      <c r="NRA62" s="566"/>
      <c r="NRB62" s="560"/>
      <c r="NRC62" s="561"/>
      <c r="NRD62" s="562"/>
      <c r="NRE62" s="563"/>
      <c r="NRF62" s="564"/>
      <c r="NRG62" s="565"/>
      <c r="NRH62" s="566"/>
      <c r="NRI62" s="560"/>
      <c r="NRJ62" s="561"/>
      <c r="NRK62" s="562"/>
      <c r="NRL62" s="563"/>
      <c r="NRM62" s="564"/>
      <c r="NRN62" s="565"/>
      <c r="NRO62" s="566"/>
      <c r="NRP62" s="560"/>
      <c r="NRQ62" s="561"/>
      <c r="NRR62" s="562"/>
      <c r="NRS62" s="563"/>
      <c r="NRT62" s="564"/>
      <c r="NRU62" s="565"/>
      <c r="NRV62" s="566"/>
      <c r="NRW62" s="560"/>
      <c r="NRX62" s="561"/>
      <c r="NRY62" s="562"/>
      <c r="NRZ62" s="563"/>
      <c r="NSA62" s="564"/>
      <c r="NSB62" s="565"/>
      <c r="NSC62" s="566"/>
      <c r="NSD62" s="560"/>
      <c r="NSE62" s="561"/>
      <c r="NSF62" s="562"/>
      <c r="NSG62" s="563"/>
      <c r="NSH62" s="564"/>
      <c r="NSI62" s="565"/>
      <c r="NSJ62" s="566"/>
      <c r="NSK62" s="560"/>
      <c r="NSL62" s="561"/>
      <c r="NSM62" s="562"/>
      <c r="NSN62" s="563"/>
      <c r="NSO62" s="564"/>
      <c r="NSP62" s="565"/>
      <c r="NSQ62" s="566"/>
      <c r="NSR62" s="560"/>
      <c r="NSS62" s="561"/>
      <c r="NST62" s="562"/>
      <c r="NSU62" s="563"/>
      <c r="NSV62" s="564"/>
      <c r="NSW62" s="565"/>
      <c r="NSX62" s="566"/>
      <c r="NSY62" s="560"/>
      <c r="NSZ62" s="561"/>
      <c r="NTA62" s="562"/>
      <c r="NTB62" s="563"/>
      <c r="NTC62" s="564"/>
      <c r="NTD62" s="565"/>
      <c r="NTE62" s="566"/>
      <c r="NTF62" s="560"/>
      <c r="NTG62" s="561"/>
      <c r="NTH62" s="562"/>
      <c r="NTI62" s="563"/>
      <c r="NTJ62" s="564"/>
      <c r="NTK62" s="565"/>
      <c r="NTL62" s="566"/>
      <c r="NTM62" s="560"/>
      <c r="NTN62" s="561"/>
      <c r="NTO62" s="562"/>
      <c r="NTP62" s="563"/>
      <c r="NTQ62" s="564"/>
      <c r="NTR62" s="565"/>
      <c r="NTS62" s="566"/>
      <c r="NTT62" s="560"/>
      <c r="NTU62" s="561"/>
      <c r="NTV62" s="562"/>
      <c r="NTW62" s="563"/>
      <c r="NTX62" s="564"/>
      <c r="NTY62" s="565"/>
      <c r="NTZ62" s="566"/>
      <c r="NUA62" s="560"/>
      <c r="NUB62" s="561"/>
      <c r="NUC62" s="562"/>
      <c r="NUD62" s="563"/>
      <c r="NUE62" s="564"/>
      <c r="NUF62" s="565"/>
      <c r="NUG62" s="566"/>
      <c r="NUH62" s="560"/>
      <c r="NUI62" s="561"/>
      <c r="NUJ62" s="562"/>
      <c r="NUK62" s="563"/>
      <c r="NUL62" s="564"/>
      <c r="NUM62" s="565"/>
      <c r="NUN62" s="566"/>
      <c r="NUO62" s="560"/>
      <c r="NUP62" s="561"/>
      <c r="NUQ62" s="562"/>
      <c r="NUR62" s="563"/>
      <c r="NUS62" s="564"/>
      <c r="NUT62" s="565"/>
      <c r="NUU62" s="566"/>
      <c r="NUV62" s="560"/>
      <c r="NUW62" s="561"/>
      <c r="NUX62" s="562"/>
      <c r="NUY62" s="563"/>
      <c r="NUZ62" s="564"/>
      <c r="NVA62" s="565"/>
      <c r="NVB62" s="566"/>
      <c r="NVC62" s="560"/>
      <c r="NVD62" s="561"/>
      <c r="NVE62" s="562"/>
      <c r="NVF62" s="563"/>
      <c r="NVG62" s="564"/>
      <c r="NVH62" s="565"/>
      <c r="NVI62" s="566"/>
      <c r="NVJ62" s="560"/>
      <c r="NVK62" s="561"/>
      <c r="NVL62" s="562"/>
      <c r="NVM62" s="563"/>
      <c r="NVN62" s="564"/>
      <c r="NVO62" s="565"/>
      <c r="NVP62" s="566"/>
      <c r="NVQ62" s="560"/>
      <c r="NVR62" s="561"/>
      <c r="NVS62" s="562"/>
      <c r="NVT62" s="563"/>
      <c r="NVU62" s="564"/>
      <c r="NVV62" s="565"/>
      <c r="NVW62" s="566"/>
      <c r="NVX62" s="560"/>
      <c r="NVY62" s="561"/>
      <c r="NVZ62" s="562"/>
      <c r="NWA62" s="563"/>
      <c r="NWB62" s="564"/>
      <c r="NWC62" s="565"/>
      <c r="NWD62" s="566"/>
      <c r="NWE62" s="560"/>
      <c r="NWF62" s="561"/>
      <c r="NWG62" s="562"/>
      <c r="NWH62" s="563"/>
      <c r="NWI62" s="564"/>
      <c r="NWJ62" s="565"/>
      <c r="NWK62" s="566"/>
      <c r="NWL62" s="560"/>
      <c r="NWM62" s="561"/>
      <c r="NWN62" s="562"/>
      <c r="NWO62" s="563"/>
      <c r="NWP62" s="564"/>
      <c r="NWQ62" s="565"/>
      <c r="NWR62" s="566"/>
      <c r="NWS62" s="560"/>
      <c r="NWT62" s="561"/>
      <c r="NWU62" s="562"/>
      <c r="NWV62" s="563"/>
      <c r="NWW62" s="564"/>
      <c r="NWX62" s="565"/>
      <c r="NWY62" s="566"/>
      <c r="NWZ62" s="560"/>
      <c r="NXA62" s="561"/>
      <c r="NXB62" s="562"/>
      <c r="NXC62" s="563"/>
      <c r="NXD62" s="564"/>
      <c r="NXE62" s="565"/>
      <c r="NXF62" s="566"/>
      <c r="NXG62" s="560"/>
      <c r="NXH62" s="561"/>
      <c r="NXI62" s="562"/>
      <c r="NXJ62" s="563"/>
      <c r="NXK62" s="564"/>
      <c r="NXL62" s="565"/>
      <c r="NXM62" s="566"/>
      <c r="NXN62" s="560"/>
      <c r="NXO62" s="561"/>
      <c r="NXP62" s="562"/>
      <c r="NXQ62" s="563"/>
      <c r="NXR62" s="564"/>
      <c r="NXS62" s="565"/>
      <c r="NXT62" s="566"/>
      <c r="NXU62" s="560"/>
      <c r="NXV62" s="561"/>
      <c r="NXW62" s="562"/>
      <c r="NXX62" s="563"/>
      <c r="NXY62" s="564"/>
      <c r="NXZ62" s="565"/>
      <c r="NYA62" s="566"/>
      <c r="NYB62" s="560"/>
      <c r="NYC62" s="561"/>
      <c r="NYD62" s="562"/>
      <c r="NYE62" s="563"/>
      <c r="NYF62" s="564"/>
      <c r="NYG62" s="565"/>
      <c r="NYH62" s="566"/>
      <c r="NYI62" s="560"/>
      <c r="NYJ62" s="561"/>
      <c r="NYK62" s="562"/>
      <c r="NYL62" s="563"/>
      <c r="NYM62" s="564"/>
      <c r="NYN62" s="565"/>
      <c r="NYO62" s="566"/>
      <c r="NYP62" s="560"/>
      <c r="NYQ62" s="561"/>
      <c r="NYR62" s="562"/>
      <c r="NYS62" s="563"/>
      <c r="NYT62" s="564"/>
      <c r="NYU62" s="565"/>
      <c r="NYV62" s="566"/>
      <c r="NYW62" s="560"/>
      <c r="NYX62" s="561"/>
      <c r="NYY62" s="562"/>
      <c r="NYZ62" s="563"/>
      <c r="NZA62" s="564"/>
      <c r="NZB62" s="565"/>
      <c r="NZC62" s="566"/>
      <c r="NZD62" s="560"/>
      <c r="NZE62" s="561"/>
      <c r="NZF62" s="562"/>
      <c r="NZG62" s="563"/>
      <c r="NZH62" s="564"/>
      <c r="NZI62" s="565"/>
      <c r="NZJ62" s="566"/>
      <c r="NZK62" s="560"/>
      <c r="NZL62" s="561"/>
      <c r="NZM62" s="562"/>
      <c r="NZN62" s="563"/>
      <c r="NZO62" s="564"/>
      <c r="NZP62" s="565"/>
      <c r="NZQ62" s="566"/>
      <c r="NZR62" s="560"/>
      <c r="NZS62" s="561"/>
      <c r="NZT62" s="562"/>
      <c r="NZU62" s="563"/>
      <c r="NZV62" s="564"/>
      <c r="NZW62" s="565"/>
      <c r="NZX62" s="566"/>
      <c r="NZY62" s="560"/>
      <c r="NZZ62" s="561"/>
      <c r="OAA62" s="562"/>
      <c r="OAB62" s="563"/>
      <c r="OAC62" s="564"/>
      <c r="OAD62" s="565"/>
      <c r="OAE62" s="566"/>
      <c r="OAF62" s="560"/>
      <c r="OAG62" s="561"/>
      <c r="OAH62" s="562"/>
      <c r="OAI62" s="563"/>
      <c r="OAJ62" s="564"/>
      <c r="OAK62" s="565"/>
      <c r="OAL62" s="566"/>
      <c r="OAM62" s="560"/>
      <c r="OAN62" s="561"/>
      <c r="OAO62" s="562"/>
      <c r="OAP62" s="563"/>
      <c r="OAQ62" s="564"/>
      <c r="OAR62" s="565"/>
      <c r="OAS62" s="566"/>
      <c r="OAT62" s="560"/>
      <c r="OAU62" s="561"/>
      <c r="OAV62" s="562"/>
      <c r="OAW62" s="563"/>
      <c r="OAX62" s="564"/>
      <c r="OAY62" s="565"/>
      <c r="OAZ62" s="566"/>
      <c r="OBA62" s="560"/>
      <c r="OBB62" s="561"/>
      <c r="OBC62" s="562"/>
      <c r="OBD62" s="563"/>
      <c r="OBE62" s="564"/>
      <c r="OBF62" s="565"/>
      <c r="OBG62" s="566"/>
      <c r="OBH62" s="560"/>
      <c r="OBI62" s="561"/>
      <c r="OBJ62" s="562"/>
      <c r="OBK62" s="563"/>
      <c r="OBL62" s="564"/>
      <c r="OBM62" s="565"/>
      <c r="OBN62" s="566"/>
      <c r="OBO62" s="560"/>
      <c r="OBP62" s="561"/>
      <c r="OBQ62" s="562"/>
      <c r="OBR62" s="563"/>
      <c r="OBS62" s="564"/>
      <c r="OBT62" s="565"/>
      <c r="OBU62" s="566"/>
      <c r="OBV62" s="560"/>
      <c r="OBW62" s="561"/>
      <c r="OBX62" s="562"/>
      <c r="OBY62" s="563"/>
      <c r="OBZ62" s="564"/>
      <c r="OCA62" s="565"/>
      <c r="OCB62" s="566"/>
      <c r="OCC62" s="560"/>
      <c r="OCD62" s="561"/>
      <c r="OCE62" s="562"/>
      <c r="OCF62" s="563"/>
      <c r="OCG62" s="564"/>
      <c r="OCH62" s="565"/>
      <c r="OCI62" s="566"/>
      <c r="OCJ62" s="560"/>
      <c r="OCK62" s="561"/>
      <c r="OCL62" s="562"/>
      <c r="OCM62" s="563"/>
      <c r="OCN62" s="564"/>
      <c r="OCO62" s="565"/>
      <c r="OCP62" s="566"/>
      <c r="OCQ62" s="560"/>
      <c r="OCR62" s="561"/>
      <c r="OCS62" s="562"/>
      <c r="OCT62" s="563"/>
      <c r="OCU62" s="564"/>
      <c r="OCV62" s="565"/>
      <c r="OCW62" s="566"/>
      <c r="OCX62" s="560"/>
      <c r="OCY62" s="561"/>
      <c r="OCZ62" s="562"/>
      <c r="ODA62" s="563"/>
      <c r="ODB62" s="564"/>
      <c r="ODC62" s="565"/>
      <c r="ODD62" s="566"/>
      <c r="ODE62" s="560"/>
      <c r="ODF62" s="561"/>
      <c r="ODG62" s="562"/>
      <c r="ODH62" s="563"/>
      <c r="ODI62" s="564"/>
      <c r="ODJ62" s="565"/>
      <c r="ODK62" s="566"/>
      <c r="ODL62" s="560"/>
      <c r="ODM62" s="561"/>
      <c r="ODN62" s="562"/>
      <c r="ODO62" s="563"/>
      <c r="ODP62" s="564"/>
      <c r="ODQ62" s="565"/>
      <c r="ODR62" s="566"/>
      <c r="ODS62" s="560"/>
      <c r="ODT62" s="561"/>
      <c r="ODU62" s="562"/>
      <c r="ODV62" s="563"/>
      <c r="ODW62" s="564"/>
      <c r="ODX62" s="565"/>
      <c r="ODY62" s="566"/>
      <c r="ODZ62" s="560"/>
      <c r="OEA62" s="561"/>
      <c r="OEB62" s="562"/>
      <c r="OEC62" s="563"/>
      <c r="OED62" s="564"/>
      <c r="OEE62" s="565"/>
      <c r="OEF62" s="566"/>
      <c r="OEG62" s="560"/>
      <c r="OEH62" s="561"/>
      <c r="OEI62" s="562"/>
      <c r="OEJ62" s="563"/>
      <c r="OEK62" s="564"/>
      <c r="OEL62" s="565"/>
      <c r="OEM62" s="566"/>
      <c r="OEN62" s="560"/>
      <c r="OEO62" s="561"/>
      <c r="OEP62" s="562"/>
      <c r="OEQ62" s="563"/>
      <c r="OER62" s="564"/>
      <c r="OES62" s="565"/>
      <c r="OET62" s="566"/>
      <c r="OEU62" s="560"/>
      <c r="OEV62" s="561"/>
      <c r="OEW62" s="562"/>
      <c r="OEX62" s="563"/>
      <c r="OEY62" s="564"/>
      <c r="OEZ62" s="565"/>
      <c r="OFA62" s="566"/>
      <c r="OFB62" s="560"/>
      <c r="OFC62" s="561"/>
      <c r="OFD62" s="562"/>
      <c r="OFE62" s="563"/>
      <c r="OFF62" s="564"/>
      <c r="OFG62" s="565"/>
      <c r="OFH62" s="566"/>
      <c r="OFI62" s="560"/>
      <c r="OFJ62" s="561"/>
      <c r="OFK62" s="562"/>
      <c r="OFL62" s="563"/>
      <c r="OFM62" s="564"/>
      <c r="OFN62" s="565"/>
      <c r="OFO62" s="566"/>
      <c r="OFP62" s="560"/>
      <c r="OFQ62" s="561"/>
      <c r="OFR62" s="562"/>
      <c r="OFS62" s="563"/>
      <c r="OFT62" s="564"/>
      <c r="OFU62" s="565"/>
      <c r="OFV62" s="566"/>
      <c r="OFW62" s="560"/>
      <c r="OFX62" s="561"/>
      <c r="OFY62" s="562"/>
      <c r="OFZ62" s="563"/>
      <c r="OGA62" s="564"/>
      <c r="OGB62" s="565"/>
      <c r="OGC62" s="566"/>
      <c r="OGD62" s="560"/>
      <c r="OGE62" s="561"/>
      <c r="OGF62" s="562"/>
      <c r="OGG62" s="563"/>
      <c r="OGH62" s="564"/>
      <c r="OGI62" s="565"/>
      <c r="OGJ62" s="566"/>
      <c r="OGK62" s="560"/>
      <c r="OGL62" s="561"/>
      <c r="OGM62" s="562"/>
      <c r="OGN62" s="563"/>
      <c r="OGO62" s="564"/>
      <c r="OGP62" s="565"/>
      <c r="OGQ62" s="566"/>
      <c r="OGR62" s="560"/>
      <c r="OGS62" s="561"/>
      <c r="OGT62" s="562"/>
      <c r="OGU62" s="563"/>
      <c r="OGV62" s="564"/>
      <c r="OGW62" s="565"/>
      <c r="OGX62" s="566"/>
      <c r="OGY62" s="560"/>
      <c r="OGZ62" s="561"/>
      <c r="OHA62" s="562"/>
      <c r="OHB62" s="563"/>
      <c r="OHC62" s="564"/>
      <c r="OHD62" s="565"/>
      <c r="OHE62" s="566"/>
      <c r="OHF62" s="560"/>
      <c r="OHG62" s="561"/>
      <c r="OHH62" s="562"/>
      <c r="OHI62" s="563"/>
      <c r="OHJ62" s="564"/>
      <c r="OHK62" s="565"/>
      <c r="OHL62" s="566"/>
      <c r="OHM62" s="560"/>
      <c r="OHN62" s="561"/>
      <c r="OHO62" s="562"/>
      <c r="OHP62" s="563"/>
      <c r="OHQ62" s="564"/>
      <c r="OHR62" s="565"/>
      <c r="OHS62" s="566"/>
      <c r="OHT62" s="560"/>
      <c r="OHU62" s="561"/>
      <c r="OHV62" s="562"/>
      <c r="OHW62" s="563"/>
      <c r="OHX62" s="564"/>
      <c r="OHY62" s="565"/>
      <c r="OHZ62" s="566"/>
      <c r="OIA62" s="560"/>
      <c r="OIB62" s="561"/>
      <c r="OIC62" s="562"/>
      <c r="OID62" s="563"/>
      <c r="OIE62" s="564"/>
      <c r="OIF62" s="565"/>
      <c r="OIG62" s="566"/>
      <c r="OIH62" s="560"/>
      <c r="OII62" s="561"/>
      <c r="OIJ62" s="562"/>
      <c r="OIK62" s="563"/>
      <c r="OIL62" s="564"/>
      <c r="OIM62" s="565"/>
      <c r="OIN62" s="566"/>
      <c r="OIO62" s="560"/>
      <c r="OIP62" s="561"/>
      <c r="OIQ62" s="562"/>
      <c r="OIR62" s="563"/>
      <c r="OIS62" s="564"/>
      <c r="OIT62" s="565"/>
      <c r="OIU62" s="566"/>
      <c r="OIV62" s="560"/>
      <c r="OIW62" s="561"/>
      <c r="OIX62" s="562"/>
      <c r="OIY62" s="563"/>
      <c r="OIZ62" s="564"/>
      <c r="OJA62" s="565"/>
      <c r="OJB62" s="566"/>
      <c r="OJC62" s="560"/>
      <c r="OJD62" s="561"/>
      <c r="OJE62" s="562"/>
      <c r="OJF62" s="563"/>
      <c r="OJG62" s="564"/>
      <c r="OJH62" s="565"/>
      <c r="OJI62" s="566"/>
      <c r="OJJ62" s="560"/>
      <c r="OJK62" s="561"/>
      <c r="OJL62" s="562"/>
      <c r="OJM62" s="563"/>
      <c r="OJN62" s="564"/>
      <c r="OJO62" s="565"/>
      <c r="OJP62" s="566"/>
      <c r="OJQ62" s="560"/>
      <c r="OJR62" s="561"/>
      <c r="OJS62" s="562"/>
      <c r="OJT62" s="563"/>
      <c r="OJU62" s="564"/>
      <c r="OJV62" s="565"/>
      <c r="OJW62" s="566"/>
      <c r="OJX62" s="560"/>
      <c r="OJY62" s="561"/>
      <c r="OJZ62" s="562"/>
      <c r="OKA62" s="563"/>
      <c r="OKB62" s="564"/>
      <c r="OKC62" s="565"/>
      <c r="OKD62" s="566"/>
      <c r="OKE62" s="560"/>
      <c r="OKF62" s="561"/>
      <c r="OKG62" s="562"/>
      <c r="OKH62" s="563"/>
      <c r="OKI62" s="564"/>
      <c r="OKJ62" s="565"/>
      <c r="OKK62" s="566"/>
      <c r="OKL62" s="560"/>
      <c r="OKM62" s="561"/>
      <c r="OKN62" s="562"/>
      <c r="OKO62" s="563"/>
      <c r="OKP62" s="564"/>
      <c r="OKQ62" s="565"/>
      <c r="OKR62" s="566"/>
      <c r="OKS62" s="560"/>
      <c r="OKT62" s="561"/>
      <c r="OKU62" s="562"/>
      <c r="OKV62" s="563"/>
      <c r="OKW62" s="564"/>
      <c r="OKX62" s="565"/>
      <c r="OKY62" s="566"/>
      <c r="OKZ62" s="560"/>
      <c r="OLA62" s="561"/>
      <c r="OLB62" s="562"/>
      <c r="OLC62" s="563"/>
      <c r="OLD62" s="564"/>
      <c r="OLE62" s="565"/>
      <c r="OLF62" s="566"/>
      <c r="OLG62" s="560"/>
      <c r="OLH62" s="561"/>
      <c r="OLI62" s="562"/>
      <c r="OLJ62" s="563"/>
      <c r="OLK62" s="564"/>
      <c r="OLL62" s="565"/>
      <c r="OLM62" s="566"/>
      <c r="OLN62" s="560"/>
      <c r="OLO62" s="561"/>
      <c r="OLP62" s="562"/>
      <c r="OLQ62" s="563"/>
      <c r="OLR62" s="564"/>
      <c r="OLS62" s="565"/>
      <c r="OLT62" s="566"/>
      <c r="OLU62" s="560"/>
      <c r="OLV62" s="561"/>
      <c r="OLW62" s="562"/>
      <c r="OLX62" s="563"/>
      <c r="OLY62" s="564"/>
      <c r="OLZ62" s="565"/>
      <c r="OMA62" s="566"/>
      <c r="OMB62" s="560"/>
      <c r="OMC62" s="561"/>
      <c r="OMD62" s="562"/>
      <c r="OME62" s="563"/>
      <c r="OMF62" s="564"/>
      <c r="OMG62" s="565"/>
      <c r="OMH62" s="566"/>
      <c r="OMI62" s="560"/>
      <c r="OMJ62" s="561"/>
      <c r="OMK62" s="562"/>
      <c r="OML62" s="563"/>
      <c r="OMM62" s="564"/>
      <c r="OMN62" s="565"/>
      <c r="OMO62" s="566"/>
      <c r="OMP62" s="560"/>
      <c r="OMQ62" s="561"/>
      <c r="OMR62" s="562"/>
      <c r="OMS62" s="563"/>
      <c r="OMT62" s="564"/>
      <c r="OMU62" s="565"/>
      <c r="OMV62" s="566"/>
      <c r="OMW62" s="560"/>
      <c r="OMX62" s="561"/>
      <c r="OMY62" s="562"/>
      <c r="OMZ62" s="563"/>
      <c r="ONA62" s="564"/>
      <c r="ONB62" s="565"/>
      <c r="ONC62" s="566"/>
      <c r="OND62" s="560"/>
      <c r="ONE62" s="561"/>
      <c r="ONF62" s="562"/>
      <c r="ONG62" s="563"/>
      <c r="ONH62" s="564"/>
      <c r="ONI62" s="565"/>
      <c r="ONJ62" s="566"/>
      <c r="ONK62" s="560"/>
      <c r="ONL62" s="561"/>
      <c r="ONM62" s="562"/>
      <c r="ONN62" s="563"/>
      <c r="ONO62" s="564"/>
      <c r="ONP62" s="565"/>
      <c r="ONQ62" s="566"/>
      <c r="ONR62" s="560"/>
      <c r="ONS62" s="561"/>
      <c r="ONT62" s="562"/>
      <c r="ONU62" s="563"/>
      <c r="ONV62" s="564"/>
      <c r="ONW62" s="565"/>
      <c r="ONX62" s="566"/>
      <c r="ONY62" s="560"/>
      <c r="ONZ62" s="561"/>
      <c r="OOA62" s="562"/>
      <c r="OOB62" s="563"/>
      <c r="OOC62" s="564"/>
      <c r="OOD62" s="565"/>
      <c r="OOE62" s="566"/>
      <c r="OOF62" s="560"/>
      <c r="OOG62" s="561"/>
      <c r="OOH62" s="562"/>
      <c r="OOI62" s="563"/>
      <c r="OOJ62" s="564"/>
      <c r="OOK62" s="565"/>
      <c r="OOL62" s="566"/>
      <c r="OOM62" s="560"/>
      <c r="OON62" s="561"/>
      <c r="OOO62" s="562"/>
      <c r="OOP62" s="563"/>
      <c r="OOQ62" s="564"/>
      <c r="OOR62" s="565"/>
      <c r="OOS62" s="566"/>
      <c r="OOT62" s="560"/>
      <c r="OOU62" s="561"/>
      <c r="OOV62" s="562"/>
      <c r="OOW62" s="563"/>
      <c r="OOX62" s="564"/>
      <c r="OOY62" s="565"/>
      <c r="OOZ62" s="566"/>
      <c r="OPA62" s="560"/>
      <c r="OPB62" s="561"/>
      <c r="OPC62" s="562"/>
      <c r="OPD62" s="563"/>
      <c r="OPE62" s="564"/>
      <c r="OPF62" s="565"/>
      <c r="OPG62" s="566"/>
      <c r="OPH62" s="560"/>
      <c r="OPI62" s="561"/>
      <c r="OPJ62" s="562"/>
      <c r="OPK62" s="563"/>
      <c r="OPL62" s="564"/>
      <c r="OPM62" s="565"/>
      <c r="OPN62" s="566"/>
      <c r="OPO62" s="560"/>
      <c r="OPP62" s="561"/>
      <c r="OPQ62" s="562"/>
      <c r="OPR62" s="563"/>
      <c r="OPS62" s="564"/>
      <c r="OPT62" s="565"/>
      <c r="OPU62" s="566"/>
      <c r="OPV62" s="560"/>
      <c r="OPW62" s="561"/>
      <c r="OPX62" s="562"/>
      <c r="OPY62" s="563"/>
      <c r="OPZ62" s="564"/>
      <c r="OQA62" s="565"/>
      <c r="OQB62" s="566"/>
      <c r="OQC62" s="560"/>
      <c r="OQD62" s="561"/>
      <c r="OQE62" s="562"/>
      <c r="OQF62" s="563"/>
      <c r="OQG62" s="564"/>
      <c r="OQH62" s="565"/>
      <c r="OQI62" s="566"/>
      <c r="OQJ62" s="560"/>
      <c r="OQK62" s="561"/>
      <c r="OQL62" s="562"/>
      <c r="OQM62" s="563"/>
      <c r="OQN62" s="564"/>
      <c r="OQO62" s="565"/>
      <c r="OQP62" s="566"/>
      <c r="OQQ62" s="560"/>
      <c r="OQR62" s="561"/>
      <c r="OQS62" s="562"/>
      <c r="OQT62" s="563"/>
      <c r="OQU62" s="564"/>
      <c r="OQV62" s="565"/>
      <c r="OQW62" s="566"/>
      <c r="OQX62" s="560"/>
      <c r="OQY62" s="561"/>
      <c r="OQZ62" s="562"/>
      <c r="ORA62" s="563"/>
      <c r="ORB62" s="564"/>
      <c r="ORC62" s="565"/>
      <c r="ORD62" s="566"/>
      <c r="ORE62" s="560"/>
      <c r="ORF62" s="561"/>
      <c r="ORG62" s="562"/>
      <c r="ORH62" s="563"/>
      <c r="ORI62" s="564"/>
      <c r="ORJ62" s="565"/>
      <c r="ORK62" s="566"/>
      <c r="ORL62" s="560"/>
      <c r="ORM62" s="561"/>
      <c r="ORN62" s="562"/>
      <c r="ORO62" s="563"/>
      <c r="ORP62" s="564"/>
      <c r="ORQ62" s="565"/>
      <c r="ORR62" s="566"/>
      <c r="ORS62" s="560"/>
      <c r="ORT62" s="561"/>
      <c r="ORU62" s="562"/>
      <c r="ORV62" s="563"/>
      <c r="ORW62" s="564"/>
      <c r="ORX62" s="565"/>
      <c r="ORY62" s="566"/>
      <c r="ORZ62" s="560"/>
      <c r="OSA62" s="561"/>
      <c r="OSB62" s="562"/>
      <c r="OSC62" s="563"/>
      <c r="OSD62" s="564"/>
      <c r="OSE62" s="565"/>
      <c r="OSF62" s="566"/>
      <c r="OSG62" s="560"/>
      <c r="OSH62" s="561"/>
      <c r="OSI62" s="562"/>
      <c r="OSJ62" s="563"/>
      <c r="OSK62" s="564"/>
      <c r="OSL62" s="565"/>
      <c r="OSM62" s="566"/>
      <c r="OSN62" s="560"/>
      <c r="OSO62" s="561"/>
      <c r="OSP62" s="562"/>
      <c r="OSQ62" s="563"/>
      <c r="OSR62" s="564"/>
      <c r="OSS62" s="565"/>
      <c r="OST62" s="566"/>
      <c r="OSU62" s="560"/>
      <c r="OSV62" s="561"/>
      <c r="OSW62" s="562"/>
      <c r="OSX62" s="563"/>
      <c r="OSY62" s="564"/>
      <c r="OSZ62" s="565"/>
      <c r="OTA62" s="566"/>
      <c r="OTB62" s="560"/>
      <c r="OTC62" s="561"/>
      <c r="OTD62" s="562"/>
      <c r="OTE62" s="563"/>
      <c r="OTF62" s="564"/>
      <c r="OTG62" s="565"/>
      <c r="OTH62" s="566"/>
      <c r="OTI62" s="560"/>
      <c r="OTJ62" s="561"/>
      <c r="OTK62" s="562"/>
      <c r="OTL62" s="563"/>
      <c r="OTM62" s="564"/>
      <c r="OTN62" s="565"/>
      <c r="OTO62" s="566"/>
      <c r="OTP62" s="560"/>
      <c r="OTQ62" s="561"/>
      <c r="OTR62" s="562"/>
      <c r="OTS62" s="563"/>
      <c r="OTT62" s="564"/>
      <c r="OTU62" s="565"/>
      <c r="OTV62" s="566"/>
      <c r="OTW62" s="560"/>
      <c r="OTX62" s="561"/>
      <c r="OTY62" s="562"/>
      <c r="OTZ62" s="563"/>
      <c r="OUA62" s="564"/>
      <c r="OUB62" s="565"/>
      <c r="OUC62" s="566"/>
      <c r="OUD62" s="560"/>
      <c r="OUE62" s="561"/>
      <c r="OUF62" s="562"/>
      <c r="OUG62" s="563"/>
      <c r="OUH62" s="564"/>
      <c r="OUI62" s="565"/>
      <c r="OUJ62" s="566"/>
      <c r="OUK62" s="560"/>
      <c r="OUL62" s="561"/>
      <c r="OUM62" s="562"/>
      <c r="OUN62" s="563"/>
      <c r="OUO62" s="564"/>
      <c r="OUP62" s="565"/>
      <c r="OUQ62" s="566"/>
      <c r="OUR62" s="560"/>
      <c r="OUS62" s="561"/>
      <c r="OUT62" s="562"/>
      <c r="OUU62" s="563"/>
      <c r="OUV62" s="564"/>
      <c r="OUW62" s="565"/>
      <c r="OUX62" s="566"/>
      <c r="OUY62" s="560"/>
      <c r="OUZ62" s="561"/>
      <c r="OVA62" s="562"/>
      <c r="OVB62" s="563"/>
      <c r="OVC62" s="564"/>
      <c r="OVD62" s="565"/>
      <c r="OVE62" s="566"/>
      <c r="OVF62" s="560"/>
      <c r="OVG62" s="561"/>
      <c r="OVH62" s="562"/>
      <c r="OVI62" s="563"/>
      <c r="OVJ62" s="564"/>
      <c r="OVK62" s="565"/>
      <c r="OVL62" s="566"/>
      <c r="OVM62" s="560"/>
      <c r="OVN62" s="561"/>
      <c r="OVO62" s="562"/>
      <c r="OVP62" s="563"/>
      <c r="OVQ62" s="564"/>
      <c r="OVR62" s="565"/>
      <c r="OVS62" s="566"/>
      <c r="OVT62" s="560"/>
      <c r="OVU62" s="561"/>
      <c r="OVV62" s="562"/>
      <c r="OVW62" s="563"/>
      <c r="OVX62" s="564"/>
      <c r="OVY62" s="565"/>
      <c r="OVZ62" s="566"/>
      <c r="OWA62" s="560"/>
      <c r="OWB62" s="561"/>
      <c r="OWC62" s="562"/>
      <c r="OWD62" s="563"/>
      <c r="OWE62" s="564"/>
      <c r="OWF62" s="565"/>
      <c r="OWG62" s="566"/>
      <c r="OWH62" s="560"/>
      <c r="OWI62" s="561"/>
      <c r="OWJ62" s="562"/>
      <c r="OWK62" s="563"/>
      <c r="OWL62" s="564"/>
      <c r="OWM62" s="565"/>
      <c r="OWN62" s="566"/>
      <c r="OWO62" s="560"/>
      <c r="OWP62" s="561"/>
      <c r="OWQ62" s="562"/>
      <c r="OWR62" s="563"/>
      <c r="OWS62" s="564"/>
      <c r="OWT62" s="565"/>
      <c r="OWU62" s="566"/>
      <c r="OWV62" s="560"/>
      <c r="OWW62" s="561"/>
      <c r="OWX62" s="562"/>
      <c r="OWY62" s="563"/>
      <c r="OWZ62" s="564"/>
      <c r="OXA62" s="565"/>
      <c r="OXB62" s="566"/>
      <c r="OXC62" s="560"/>
      <c r="OXD62" s="561"/>
      <c r="OXE62" s="562"/>
      <c r="OXF62" s="563"/>
      <c r="OXG62" s="564"/>
      <c r="OXH62" s="565"/>
      <c r="OXI62" s="566"/>
      <c r="OXJ62" s="560"/>
      <c r="OXK62" s="561"/>
      <c r="OXL62" s="562"/>
      <c r="OXM62" s="563"/>
      <c r="OXN62" s="564"/>
      <c r="OXO62" s="565"/>
      <c r="OXP62" s="566"/>
      <c r="OXQ62" s="560"/>
      <c r="OXR62" s="561"/>
      <c r="OXS62" s="562"/>
      <c r="OXT62" s="563"/>
      <c r="OXU62" s="564"/>
      <c r="OXV62" s="565"/>
      <c r="OXW62" s="566"/>
      <c r="OXX62" s="560"/>
      <c r="OXY62" s="561"/>
      <c r="OXZ62" s="562"/>
      <c r="OYA62" s="563"/>
      <c r="OYB62" s="564"/>
      <c r="OYC62" s="565"/>
      <c r="OYD62" s="566"/>
      <c r="OYE62" s="560"/>
      <c r="OYF62" s="561"/>
      <c r="OYG62" s="562"/>
      <c r="OYH62" s="563"/>
      <c r="OYI62" s="564"/>
      <c r="OYJ62" s="565"/>
      <c r="OYK62" s="566"/>
      <c r="OYL62" s="560"/>
      <c r="OYM62" s="561"/>
      <c r="OYN62" s="562"/>
      <c r="OYO62" s="563"/>
      <c r="OYP62" s="564"/>
      <c r="OYQ62" s="565"/>
      <c r="OYR62" s="566"/>
      <c r="OYS62" s="560"/>
      <c r="OYT62" s="561"/>
      <c r="OYU62" s="562"/>
      <c r="OYV62" s="563"/>
      <c r="OYW62" s="564"/>
      <c r="OYX62" s="565"/>
      <c r="OYY62" s="566"/>
      <c r="OYZ62" s="560"/>
      <c r="OZA62" s="561"/>
      <c r="OZB62" s="562"/>
      <c r="OZC62" s="563"/>
      <c r="OZD62" s="564"/>
      <c r="OZE62" s="565"/>
      <c r="OZF62" s="566"/>
      <c r="OZG62" s="560"/>
      <c r="OZH62" s="561"/>
      <c r="OZI62" s="562"/>
      <c r="OZJ62" s="563"/>
      <c r="OZK62" s="564"/>
      <c r="OZL62" s="565"/>
      <c r="OZM62" s="566"/>
      <c r="OZN62" s="560"/>
      <c r="OZO62" s="561"/>
      <c r="OZP62" s="562"/>
      <c r="OZQ62" s="563"/>
      <c r="OZR62" s="564"/>
      <c r="OZS62" s="565"/>
      <c r="OZT62" s="566"/>
      <c r="OZU62" s="560"/>
      <c r="OZV62" s="561"/>
      <c r="OZW62" s="562"/>
      <c r="OZX62" s="563"/>
      <c r="OZY62" s="564"/>
      <c r="OZZ62" s="565"/>
      <c r="PAA62" s="566"/>
      <c r="PAB62" s="560"/>
      <c r="PAC62" s="561"/>
      <c r="PAD62" s="562"/>
      <c r="PAE62" s="563"/>
      <c r="PAF62" s="564"/>
      <c r="PAG62" s="565"/>
      <c r="PAH62" s="566"/>
      <c r="PAI62" s="560"/>
      <c r="PAJ62" s="561"/>
      <c r="PAK62" s="562"/>
      <c r="PAL62" s="563"/>
      <c r="PAM62" s="564"/>
      <c r="PAN62" s="565"/>
      <c r="PAO62" s="566"/>
      <c r="PAP62" s="560"/>
      <c r="PAQ62" s="561"/>
      <c r="PAR62" s="562"/>
      <c r="PAS62" s="563"/>
      <c r="PAT62" s="564"/>
      <c r="PAU62" s="565"/>
      <c r="PAV62" s="566"/>
      <c r="PAW62" s="560"/>
      <c r="PAX62" s="561"/>
      <c r="PAY62" s="562"/>
      <c r="PAZ62" s="563"/>
      <c r="PBA62" s="564"/>
      <c r="PBB62" s="565"/>
      <c r="PBC62" s="566"/>
      <c r="PBD62" s="560"/>
      <c r="PBE62" s="561"/>
      <c r="PBF62" s="562"/>
      <c r="PBG62" s="563"/>
      <c r="PBH62" s="564"/>
      <c r="PBI62" s="565"/>
      <c r="PBJ62" s="566"/>
      <c r="PBK62" s="560"/>
      <c r="PBL62" s="561"/>
      <c r="PBM62" s="562"/>
      <c r="PBN62" s="563"/>
      <c r="PBO62" s="564"/>
      <c r="PBP62" s="565"/>
      <c r="PBQ62" s="566"/>
      <c r="PBR62" s="560"/>
      <c r="PBS62" s="561"/>
      <c r="PBT62" s="562"/>
      <c r="PBU62" s="563"/>
      <c r="PBV62" s="564"/>
      <c r="PBW62" s="565"/>
      <c r="PBX62" s="566"/>
      <c r="PBY62" s="560"/>
      <c r="PBZ62" s="561"/>
      <c r="PCA62" s="562"/>
      <c r="PCB62" s="563"/>
      <c r="PCC62" s="564"/>
      <c r="PCD62" s="565"/>
      <c r="PCE62" s="566"/>
      <c r="PCF62" s="560"/>
      <c r="PCG62" s="561"/>
      <c r="PCH62" s="562"/>
      <c r="PCI62" s="563"/>
      <c r="PCJ62" s="564"/>
      <c r="PCK62" s="565"/>
      <c r="PCL62" s="566"/>
      <c r="PCM62" s="560"/>
      <c r="PCN62" s="561"/>
      <c r="PCO62" s="562"/>
      <c r="PCP62" s="563"/>
      <c r="PCQ62" s="564"/>
      <c r="PCR62" s="565"/>
      <c r="PCS62" s="566"/>
      <c r="PCT62" s="560"/>
      <c r="PCU62" s="561"/>
      <c r="PCV62" s="562"/>
      <c r="PCW62" s="563"/>
      <c r="PCX62" s="564"/>
      <c r="PCY62" s="565"/>
      <c r="PCZ62" s="566"/>
      <c r="PDA62" s="560"/>
      <c r="PDB62" s="561"/>
      <c r="PDC62" s="562"/>
      <c r="PDD62" s="563"/>
      <c r="PDE62" s="564"/>
      <c r="PDF62" s="565"/>
      <c r="PDG62" s="566"/>
      <c r="PDH62" s="560"/>
      <c r="PDI62" s="561"/>
      <c r="PDJ62" s="562"/>
      <c r="PDK62" s="563"/>
      <c r="PDL62" s="564"/>
      <c r="PDM62" s="565"/>
      <c r="PDN62" s="566"/>
      <c r="PDO62" s="560"/>
      <c r="PDP62" s="561"/>
      <c r="PDQ62" s="562"/>
      <c r="PDR62" s="563"/>
      <c r="PDS62" s="564"/>
      <c r="PDT62" s="565"/>
      <c r="PDU62" s="566"/>
      <c r="PDV62" s="560"/>
      <c r="PDW62" s="561"/>
      <c r="PDX62" s="562"/>
      <c r="PDY62" s="563"/>
      <c r="PDZ62" s="564"/>
      <c r="PEA62" s="565"/>
      <c r="PEB62" s="566"/>
      <c r="PEC62" s="560"/>
      <c r="PED62" s="561"/>
      <c r="PEE62" s="562"/>
      <c r="PEF62" s="563"/>
      <c r="PEG62" s="564"/>
      <c r="PEH62" s="565"/>
      <c r="PEI62" s="566"/>
      <c r="PEJ62" s="560"/>
      <c r="PEK62" s="561"/>
      <c r="PEL62" s="562"/>
      <c r="PEM62" s="563"/>
      <c r="PEN62" s="564"/>
      <c r="PEO62" s="565"/>
      <c r="PEP62" s="566"/>
      <c r="PEQ62" s="560"/>
      <c r="PER62" s="561"/>
      <c r="PES62" s="562"/>
      <c r="PET62" s="563"/>
      <c r="PEU62" s="564"/>
      <c r="PEV62" s="565"/>
      <c r="PEW62" s="566"/>
      <c r="PEX62" s="560"/>
      <c r="PEY62" s="561"/>
      <c r="PEZ62" s="562"/>
      <c r="PFA62" s="563"/>
      <c r="PFB62" s="564"/>
      <c r="PFC62" s="565"/>
      <c r="PFD62" s="566"/>
      <c r="PFE62" s="560"/>
      <c r="PFF62" s="561"/>
      <c r="PFG62" s="562"/>
      <c r="PFH62" s="563"/>
      <c r="PFI62" s="564"/>
      <c r="PFJ62" s="565"/>
      <c r="PFK62" s="566"/>
      <c r="PFL62" s="560"/>
      <c r="PFM62" s="561"/>
      <c r="PFN62" s="562"/>
      <c r="PFO62" s="563"/>
      <c r="PFP62" s="564"/>
      <c r="PFQ62" s="565"/>
      <c r="PFR62" s="566"/>
      <c r="PFS62" s="560"/>
      <c r="PFT62" s="561"/>
      <c r="PFU62" s="562"/>
      <c r="PFV62" s="563"/>
      <c r="PFW62" s="564"/>
      <c r="PFX62" s="565"/>
      <c r="PFY62" s="566"/>
      <c r="PFZ62" s="560"/>
      <c r="PGA62" s="561"/>
      <c r="PGB62" s="562"/>
      <c r="PGC62" s="563"/>
      <c r="PGD62" s="564"/>
      <c r="PGE62" s="565"/>
      <c r="PGF62" s="566"/>
      <c r="PGG62" s="560"/>
      <c r="PGH62" s="561"/>
      <c r="PGI62" s="562"/>
      <c r="PGJ62" s="563"/>
      <c r="PGK62" s="564"/>
      <c r="PGL62" s="565"/>
      <c r="PGM62" s="566"/>
      <c r="PGN62" s="560"/>
      <c r="PGO62" s="561"/>
      <c r="PGP62" s="562"/>
      <c r="PGQ62" s="563"/>
      <c r="PGR62" s="564"/>
      <c r="PGS62" s="565"/>
      <c r="PGT62" s="566"/>
      <c r="PGU62" s="560"/>
      <c r="PGV62" s="561"/>
      <c r="PGW62" s="562"/>
      <c r="PGX62" s="563"/>
      <c r="PGY62" s="564"/>
      <c r="PGZ62" s="565"/>
      <c r="PHA62" s="566"/>
      <c r="PHB62" s="560"/>
      <c r="PHC62" s="561"/>
      <c r="PHD62" s="562"/>
      <c r="PHE62" s="563"/>
      <c r="PHF62" s="564"/>
      <c r="PHG62" s="565"/>
      <c r="PHH62" s="566"/>
      <c r="PHI62" s="560"/>
      <c r="PHJ62" s="561"/>
      <c r="PHK62" s="562"/>
      <c r="PHL62" s="563"/>
      <c r="PHM62" s="564"/>
      <c r="PHN62" s="565"/>
      <c r="PHO62" s="566"/>
      <c r="PHP62" s="560"/>
      <c r="PHQ62" s="561"/>
      <c r="PHR62" s="562"/>
      <c r="PHS62" s="563"/>
      <c r="PHT62" s="564"/>
      <c r="PHU62" s="565"/>
      <c r="PHV62" s="566"/>
      <c r="PHW62" s="560"/>
      <c r="PHX62" s="561"/>
      <c r="PHY62" s="562"/>
      <c r="PHZ62" s="563"/>
      <c r="PIA62" s="564"/>
      <c r="PIB62" s="565"/>
      <c r="PIC62" s="566"/>
      <c r="PID62" s="560"/>
      <c r="PIE62" s="561"/>
      <c r="PIF62" s="562"/>
      <c r="PIG62" s="563"/>
      <c r="PIH62" s="564"/>
      <c r="PII62" s="565"/>
      <c r="PIJ62" s="566"/>
      <c r="PIK62" s="560"/>
      <c r="PIL62" s="561"/>
      <c r="PIM62" s="562"/>
      <c r="PIN62" s="563"/>
      <c r="PIO62" s="564"/>
      <c r="PIP62" s="565"/>
      <c r="PIQ62" s="566"/>
      <c r="PIR62" s="560"/>
      <c r="PIS62" s="561"/>
      <c r="PIT62" s="562"/>
      <c r="PIU62" s="563"/>
      <c r="PIV62" s="564"/>
      <c r="PIW62" s="565"/>
      <c r="PIX62" s="566"/>
      <c r="PIY62" s="560"/>
      <c r="PIZ62" s="561"/>
      <c r="PJA62" s="562"/>
      <c r="PJB62" s="563"/>
      <c r="PJC62" s="564"/>
      <c r="PJD62" s="565"/>
      <c r="PJE62" s="566"/>
      <c r="PJF62" s="560"/>
      <c r="PJG62" s="561"/>
      <c r="PJH62" s="562"/>
      <c r="PJI62" s="563"/>
      <c r="PJJ62" s="564"/>
      <c r="PJK62" s="565"/>
      <c r="PJL62" s="566"/>
      <c r="PJM62" s="560"/>
      <c r="PJN62" s="561"/>
      <c r="PJO62" s="562"/>
      <c r="PJP62" s="563"/>
      <c r="PJQ62" s="564"/>
      <c r="PJR62" s="565"/>
      <c r="PJS62" s="566"/>
      <c r="PJT62" s="560"/>
      <c r="PJU62" s="561"/>
      <c r="PJV62" s="562"/>
      <c r="PJW62" s="563"/>
      <c r="PJX62" s="564"/>
      <c r="PJY62" s="565"/>
      <c r="PJZ62" s="566"/>
      <c r="PKA62" s="560"/>
      <c r="PKB62" s="561"/>
      <c r="PKC62" s="562"/>
      <c r="PKD62" s="563"/>
      <c r="PKE62" s="564"/>
      <c r="PKF62" s="565"/>
      <c r="PKG62" s="566"/>
      <c r="PKH62" s="560"/>
      <c r="PKI62" s="561"/>
      <c r="PKJ62" s="562"/>
      <c r="PKK62" s="563"/>
      <c r="PKL62" s="564"/>
      <c r="PKM62" s="565"/>
      <c r="PKN62" s="566"/>
      <c r="PKO62" s="560"/>
      <c r="PKP62" s="561"/>
      <c r="PKQ62" s="562"/>
      <c r="PKR62" s="563"/>
      <c r="PKS62" s="564"/>
      <c r="PKT62" s="565"/>
      <c r="PKU62" s="566"/>
      <c r="PKV62" s="560"/>
      <c r="PKW62" s="561"/>
      <c r="PKX62" s="562"/>
      <c r="PKY62" s="563"/>
      <c r="PKZ62" s="564"/>
      <c r="PLA62" s="565"/>
      <c r="PLB62" s="566"/>
      <c r="PLC62" s="560"/>
      <c r="PLD62" s="561"/>
      <c r="PLE62" s="562"/>
      <c r="PLF62" s="563"/>
      <c r="PLG62" s="564"/>
      <c r="PLH62" s="565"/>
      <c r="PLI62" s="566"/>
      <c r="PLJ62" s="560"/>
      <c r="PLK62" s="561"/>
      <c r="PLL62" s="562"/>
      <c r="PLM62" s="563"/>
      <c r="PLN62" s="564"/>
      <c r="PLO62" s="565"/>
      <c r="PLP62" s="566"/>
      <c r="PLQ62" s="560"/>
      <c r="PLR62" s="561"/>
      <c r="PLS62" s="562"/>
      <c r="PLT62" s="563"/>
      <c r="PLU62" s="564"/>
      <c r="PLV62" s="565"/>
      <c r="PLW62" s="566"/>
      <c r="PLX62" s="560"/>
      <c r="PLY62" s="561"/>
      <c r="PLZ62" s="562"/>
      <c r="PMA62" s="563"/>
      <c r="PMB62" s="564"/>
      <c r="PMC62" s="565"/>
      <c r="PMD62" s="566"/>
      <c r="PME62" s="560"/>
      <c r="PMF62" s="561"/>
      <c r="PMG62" s="562"/>
      <c r="PMH62" s="563"/>
      <c r="PMI62" s="564"/>
      <c r="PMJ62" s="565"/>
      <c r="PMK62" s="566"/>
      <c r="PML62" s="560"/>
      <c r="PMM62" s="561"/>
      <c r="PMN62" s="562"/>
      <c r="PMO62" s="563"/>
      <c r="PMP62" s="564"/>
      <c r="PMQ62" s="565"/>
      <c r="PMR62" s="566"/>
      <c r="PMS62" s="560"/>
      <c r="PMT62" s="561"/>
      <c r="PMU62" s="562"/>
      <c r="PMV62" s="563"/>
      <c r="PMW62" s="564"/>
      <c r="PMX62" s="565"/>
      <c r="PMY62" s="566"/>
      <c r="PMZ62" s="560"/>
      <c r="PNA62" s="561"/>
      <c r="PNB62" s="562"/>
      <c r="PNC62" s="563"/>
      <c r="PND62" s="564"/>
      <c r="PNE62" s="565"/>
      <c r="PNF62" s="566"/>
      <c r="PNG62" s="560"/>
      <c r="PNH62" s="561"/>
      <c r="PNI62" s="562"/>
      <c r="PNJ62" s="563"/>
      <c r="PNK62" s="564"/>
      <c r="PNL62" s="565"/>
      <c r="PNM62" s="566"/>
      <c r="PNN62" s="560"/>
      <c r="PNO62" s="561"/>
      <c r="PNP62" s="562"/>
      <c r="PNQ62" s="563"/>
      <c r="PNR62" s="564"/>
      <c r="PNS62" s="565"/>
      <c r="PNT62" s="566"/>
      <c r="PNU62" s="560"/>
      <c r="PNV62" s="561"/>
      <c r="PNW62" s="562"/>
      <c r="PNX62" s="563"/>
      <c r="PNY62" s="564"/>
      <c r="PNZ62" s="565"/>
      <c r="POA62" s="566"/>
      <c r="POB62" s="560"/>
      <c r="POC62" s="561"/>
      <c r="POD62" s="562"/>
      <c r="POE62" s="563"/>
      <c r="POF62" s="564"/>
      <c r="POG62" s="565"/>
      <c r="POH62" s="566"/>
      <c r="POI62" s="560"/>
      <c r="POJ62" s="561"/>
      <c r="POK62" s="562"/>
      <c r="POL62" s="563"/>
      <c r="POM62" s="564"/>
      <c r="PON62" s="565"/>
      <c r="POO62" s="566"/>
      <c r="POP62" s="560"/>
      <c r="POQ62" s="561"/>
      <c r="POR62" s="562"/>
      <c r="POS62" s="563"/>
      <c r="POT62" s="564"/>
      <c r="POU62" s="565"/>
      <c r="POV62" s="566"/>
      <c r="POW62" s="560"/>
      <c r="POX62" s="561"/>
      <c r="POY62" s="562"/>
      <c r="POZ62" s="563"/>
      <c r="PPA62" s="564"/>
      <c r="PPB62" s="565"/>
      <c r="PPC62" s="566"/>
      <c r="PPD62" s="560"/>
      <c r="PPE62" s="561"/>
      <c r="PPF62" s="562"/>
      <c r="PPG62" s="563"/>
      <c r="PPH62" s="564"/>
      <c r="PPI62" s="565"/>
      <c r="PPJ62" s="566"/>
      <c r="PPK62" s="560"/>
      <c r="PPL62" s="561"/>
      <c r="PPM62" s="562"/>
      <c r="PPN62" s="563"/>
      <c r="PPO62" s="564"/>
      <c r="PPP62" s="565"/>
      <c r="PPQ62" s="566"/>
      <c r="PPR62" s="560"/>
      <c r="PPS62" s="561"/>
      <c r="PPT62" s="562"/>
      <c r="PPU62" s="563"/>
      <c r="PPV62" s="564"/>
      <c r="PPW62" s="565"/>
      <c r="PPX62" s="566"/>
      <c r="PPY62" s="560"/>
      <c r="PPZ62" s="561"/>
      <c r="PQA62" s="562"/>
      <c r="PQB62" s="563"/>
      <c r="PQC62" s="564"/>
      <c r="PQD62" s="565"/>
      <c r="PQE62" s="566"/>
      <c r="PQF62" s="560"/>
      <c r="PQG62" s="561"/>
      <c r="PQH62" s="562"/>
      <c r="PQI62" s="563"/>
      <c r="PQJ62" s="564"/>
      <c r="PQK62" s="565"/>
      <c r="PQL62" s="566"/>
      <c r="PQM62" s="560"/>
      <c r="PQN62" s="561"/>
      <c r="PQO62" s="562"/>
      <c r="PQP62" s="563"/>
      <c r="PQQ62" s="564"/>
      <c r="PQR62" s="565"/>
      <c r="PQS62" s="566"/>
      <c r="PQT62" s="560"/>
      <c r="PQU62" s="561"/>
      <c r="PQV62" s="562"/>
      <c r="PQW62" s="563"/>
      <c r="PQX62" s="564"/>
      <c r="PQY62" s="565"/>
      <c r="PQZ62" s="566"/>
      <c r="PRA62" s="560"/>
      <c r="PRB62" s="561"/>
      <c r="PRC62" s="562"/>
      <c r="PRD62" s="563"/>
      <c r="PRE62" s="564"/>
      <c r="PRF62" s="565"/>
      <c r="PRG62" s="566"/>
      <c r="PRH62" s="560"/>
      <c r="PRI62" s="561"/>
      <c r="PRJ62" s="562"/>
      <c r="PRK62" s="563"/>
      <c r="PRL62" s="564"/>
      <c r="PRM62" s="565"/>
      <c r="PRN62" s="566"/>
      <c r="PRO62" s="560"/>
      <c r="PRP62" s="561"/>
      <c r="PRQ62" s="562"/>
      <c r="PRR62" s="563"/>
      <c r="PRS62" s="564"/>
      <c r="PRT62" s="565"/>
      <c r="PRU62" s="566"/>
      <c r="PRV62" s="560"/>
      <c r="PRW62" s="561"/>
      <c r="PRX62" s="562"/>
      <c r="PRY62" s="563"/>
      <c r="PRZ62" s="564"/>
      <c r="PSA62" s="565"/>
      <c r="PSB62" s="566"/>
      <c r="PSC62" s="560"/>
      <c r="PSD62" s="561"/>
      <c r="PSE62" s="562"/>
      <c r="PSF62" s="563"/>
      <c r="PSG62" s="564"/>
      <c r="PSH62" s="565"/>
      <c r="PSI62" s="566"/>
      <c r="PSJ62" s="560"/>
      <c r="PSK62" s="561"/>
      <c r="PSL62" s="562"/>
      <c r="PSM62" s="563"/>
      <c r="PSN62" s="564"/>
      <c r="PSO62" s="565"/>
      <c r="PSP62" s="566"/>
      <c r="PSQ62" s="560"/>
      <c r="PSR62" s="561"/>
      <c r="PSS62" s="562"/>
      <c r="PST62" s="563"/>
      <c r="PSU62" s="564"/>
      <c r="PSV62" s="565"/>
      <c r="PSW62" s="566"/>
      <c r="PSX62" s="560"/>
      <c r="PSY62" s="561"/>
      <c r="PSZ62" s="562"/>
      <c r="PTA62" s="563"/>
      <c r="PTB62" s="564"/>
      <c r="PTC62" s="565"/>
      <c r="PTD62" s="566"/>
      <c r="PTE62" s="560"/>
      <c r="PTF62" s="561"/>
      <c r="PTG62" s="562"/>
      <c r="PTH62" s="563"/>
      <c r="PTI62" s="564"/>
      <c r="PTJ62" s="565"/>
      <c r="PTK62" s="566"/>
      <c r="PTL62" s="560"/>
      <c r="PTM62" s="561"/>
      <c r="PTN62" s="562"/>
      <c r="PTO62" s="563"/>
      <c r="PTP62" s="564"/>
      <c r="PTQ62" s="565"/>
      <c r="PTR62" s="566"/>
      <c r="PTS62" s="560"/>
      <c r="PTT62" s="561"/>
      <c r="PTU62" s="562"/>
      <c r="PTV62" s="563"/>
      <c r="PTW62" s="564"/>
      <c r="PTX62" s="565"/>
      <c r="PTY62" s="566"/>
      <c r="PTZ62" s="560"/>
      <c r="PUA62" s="561"/>
      <c r="PUB62" s="562"/>
      <c r="PUC62" s="563"/>
      <c r="PUD62" s="564"/>
      <c r="PUE62" s="565"/>
      <c r="PUF62" s="566"/>
      <c r="PUG62" s="560"/>
      <c r="PUH62" s="561"/>
      <c r="PUI62" s="562"/>
      <c r="PUJ62" s="563"/>
      <c r="PUK62" s="564"/>
      <c r="PUL62" s="565"/>
      <c r="PUM62" s="566"/>
      <c r="PUN62" s="560"/>
      <c r="PUO62" s="561"/>
      <c r="PUP62" s="562"/>
      <c r="PUQ62" s="563"/>
      <c r="PUR62" s="564"/>
      <c r="PUS62" s="565"/>
      <c r="PUT62" s="566"/>
      <c r="PUU62" s="560"/>
      <c r="PUV62" s="561"/>
      <c r="PUW62" s="562"/>
      <c r="PUX62" s="563"/>
      <c r="PUY62" s="564"/>
      <c r="PUZ62" s="565"/>
      <c r="PVA62" s="566"/>
      <c r="PVB62" s="560"/>
      <c r="PVC62" s="561"/>
      <c r="PVD62" s="562"/>
      <c r="PVE62" s="563"/>
      <c r="PVF62" s="564"/>
      <c r="PVG62" s="565"/>
      <c r="PVH62" s="566"/>
      <c r="PVI62" s="560"/>
      <c r="PVJ62" s="561"/>
      <c r="PVK62" s="562"/>
      <c r="PVL62" s="563"/>
      <c r="PVM62" s="564"/>
      <c r="PVN62" s="565"/>
      <c r="PVO62" s="566"/>
      <c r="PVP62" s="560"/>
      <c r="PVQ62" s="561"/>
      <c r="PVR62" s="562"/>
      <c r="PVS62" s="563"/>
      <c r="PVT62" s="564"/>
      <c r="PVU62" s="565"/>
      <c r="PVV62" s="566"/>
      <c r="PVW62" s="560"/>
      <c r="PVX62" s="561"/>
      <c r="PVY62" s="562"/>
      <c r="PVZ62" s="563"/>
      <c r="PWA62" s="564"/>
      <c r="PWB62" s="565"/>
      <c r="PWC62" s="566"/>
      <c r="PWD62" s="560"/>
      <c r="PWE62" s="561"/>
      <c r="PWF62" s="562"/>
      <c r="PWG62" s="563"/>
      <c r="PWH62" s="564"/>
      <c r="PWI62" s="565"/>
      <c r="PWJ62" s="566"/>
      <c r="PWK62" s="560"/>
      <c r="PWL62" s="561"/>
      <c r="PWM62" s="562"/>
      <c r="PWN62" s="563"/>
      <c r="PWO62" s="564"/>
      <c r="PWP62" s="565"/>
      <c r="PWQ62" s="566"/>
      <c r="PWR62" s="560"/>
      <c r="PWS62" s="561"/>
      <c r="PWT62" s="562"/>
      <c r="PWU62" s="563"/>
      <c r="PWV62" s="564"/>
      <c r="PWW62" s="565"/>
      <c r="PWX62" s="566"/>
      <c r="PWY62" s="560"/>
      <c r="PWZ62" s="561"/>
      <c r="PXA62" s="562"/>
      <c r="PXB62" s="563"/>
      <c r="PXC62" s="564"/>
      <c r="PXD62" s="565"/>
      <c r="PXE62" s="566"/>
      <c r="PXF62" s="560"/>
      <c r="PXG62" s="561"/>
      <c r="PXH62" s="562"/>
      <c r="PXI62" s="563"/>
      <c r="PXJ62" s="564"/>
      <c r="PXK62" s="565"/>
      <c r="PXL62" s="566"/>
      <c r="PXM62" s="560"/>
      <c r="PXN62" s="561"/>
      <c r="PXO62" s="562"/>
      <c r="PXP62" s="563"/>
      <c r="PXQ62" s="564"/>
      <c r="PXR62" s="565"/>
      <c r="PXS62" s="566"/>
      <c r="PXT62" s="560"/>
      <c r="PXU62" s="561"/>
      <c r="PXV62" s="562"/>
      <c r="PXW62" s="563"/>
      <c r="PXX62" s="564"/>
      <c r="PXY62" s="565"/>
      <c r="PXZ62" s="566"/>
      <c r="PYA62" s="560"/>
      <c r="PYB62" s="561"/>
      <c r="PYC62" s="562"/>
      <c r="PYD62" s="563"/>
      <c r="PYE62" s="564"/>
      <c r="PYF62" s="565"/>
      <c r="PYG62" s="566"/>
      <c r="PYH62" s="560"/>
      <c r="PYI62" s="561"/>
      <c r="PYJ62" s="562"/>
      <c r="PYK62" s="563"/>
      <c r="PYL62" s="564"/>
      <c r="PYM62" s="565"/>
      <c r="PYN62" s="566"/>
      <c r="PYO62" s="560"/>
      <c r="PYP62" s="561"/>
      <c r="PYQ62" s="562"/>
      <c r="PYR62" s="563"/>
      <c r="PYS62" s="564"/>
      <c r="PYT62" s="565"/>
      <c r="PYU62" s="566"/>
      <c r="PYV62" s="560"/>
      <c r="PYW62" s="561"/>
      <c r="PYX62" s="562"/>
      <c r="PYY62" s="563"/>
      <c r="PYZ62" s="564"/>
      <c r="PZA62" s="565"/>
      <c r="PZB62" s="566"/>
      <c r="PZC62" s="560"/>
      <c r="PZD62" s="561"/>
      <c r="PZE62" s="562"/>
      <c r="PZF62" s="563"/>
      <c r="PZG62" s="564"/>
      <c r="PZH62" s="565"/>
      <c r="PZI62" s="566"/>
      <c r="PZJ62" s="560"/>
      <c r="PZK62" s="561"/>
      <c r="PZL62" s="562"/>
      <c r="PZM62" s="563"/>
      <c r="PZN62" s="564"/>
      <c r="PZO62" s="565"/>
      <c r="PZP62" s="566"/>
      <c r="PZQ62" s="560"/>
      <c r="PZR62" s="561"/>
      <c r="PZS62" s="562"/>
      <c r="PZT62" s="563"/>
      <c r="PZU62" s="564"/>
      <c r="PZV62" s="565"/>
      <c r="PZW62" s="566"/>
      <c r="PZX62" s="560"/>
      <c r="PZY62" s="561"/>
      <c r="PZZ62" s="562"/>
      <c r="QAA62" s="563"/>
      <c r="QAB62" s="564"/>
      <c r="QAC62" s="565"/>
      <c r="QAD62" s="566"/>
      <c r="QAE62" s="560"/>
      <c r="QAF62" s="561"/>
      <c r="QAG62" s="562"/>
      <c r="QAH62" s="563"/>
      <c r="QAI62" s="564"/>
      <c r="QAJ62" s="565"/>
      <c r="QAK62" s="566"/>
      <c r="QAL62" s="560"/>
      <c r="QAM62" s="561"/>
      <c r="QAN62" s="562"/>
      <c r="QAO62" s="563"/>
      <c r="QAP62" s="564"/>
      <c r="QAQ62" s="565"/>
      <c r="QAR62" s="566"/>
      <c r="QAS62" s="560"/>
      <c r="QAT62" s="561"/>
      <c r="QAU62" s="562"/>
      <c r="QAV62" s="563"/>
      <c r="QAW62" s="564"/>
      <c r="QAX62" s="565"/>
      <c r="QAY62" s="566"/>
      <c r="QAZ62" s="560"/>
      <c r="QBA62" s="561"/>
      <c r="QBB62" s="562"/>
      <c r="QBC62" s="563"/>
      <c r="QBD62" s="564"/>
      <c r="QBE62" s="565"/>
      <c r="QBF62" s="566"/>
      <c r="QBG62" s="560"/>
      <c r="QBH62" s="561"/>
      <c r="QBI62" s="562"/>
      <c r="QBJ62" s="563"/>
      <c r="QBK62" s="564"/>
      <c r="QBL62" s="565"/>
      <c r="QBM62" s="566"/>
      <c r="QBN62" s="560"/>
      <c r="QBO62" s="561"/>
      <c r="QBP62" s="562"/>
      <c r="QBQ62" s="563"/>
      <c r="QBR62" s="564"/>
      <c r="QBS62" s="565"/>
      <c r="QBT62" s="566"/>
      <c r="QBU62" s="560"/>
      <c r="QBV62" s="561"/>
      <c r="QBW62" s="562"/>
      <c r="QBX62" s="563"/>
      <c r="QBY62" s="564"/>
      <c r="QBZ62" s="565"/>
      <c r="QCA62" s="566"/>
      <c r="QCB62" s="560"/>
      <c r="QCC62" s="561"/>
      <c r="QCD62" s="562"/>
      <c r="QCE62" s="563"/>
      <c r="QCF62" s="564"/>
      <c r="QCG62" s="565"/>
      <c r="QCH62" s="566"/>
      <c r="QCI62" s="560"/>
      <c r="QCJ62" s="561"/>
      <c r="QCK62" s="562"/>
      <c r="QCL62" s="563"/>
      <c r="QCM62" s="564"/>
      <c r="QCN62" s="565"/>
      <c r="QCO62" s="566"/>
      <c r="QCP62" s="560"/>
      <c r="QCQ62" s="561"/>
      <c r="QCR62" s="562"/>
      <c r="QCS62" s="563"/>
      <c r="QCT62" s="564"/>
      <c r="QCU62" s="565"/>
      <c r="QCV62" s="566"/>
      <c r="QCW62" s="560"/>
      <c r="QCX62" s="561"/>
      <c r="QCY62" s="562"/>
      <c r="QCZ62" s="563"/>
      <c r="QDA62" s="564"/>
      <c r="QDB62" s="565"/>
      <c r="QDC62" s="566"/>
      <c r="QDD62" s="560"/>
      <c r="QDE62" s="561"/>
      <c r="QDF62" s="562"/>
      <c r="QDG62" s="563"/>
      <c r="QDH62" s="564"/>
      <c r="QDI62" s="565"/>
      <c r="QDJ62" s="566"/>
      <c r="QDK62" s="560"/>
      <c r="QDL62" s="561"/>
      <c r="QDM62" s="562"/>
      <c r="QDN62" s="563"/>
      <c r="QDO62" s="564"/>
      <c r="QDP62" s="565"/>
      <c r="QDQ62" s="566"/>
      <c r="QDR62" s="560"/>
      <c r="QDS62" s="561"/>
      <c r="QDT62" s="562"/>
      <c r="QDU62" s="563"/>
      <c r="QDV62" s="564"/>
      <c r="QDW62" s="565"/>
      <c r="QDX62" s="566"/>
      <c r="QDY62" s="560"/>
      <c r="QDZ62" s="561"/>
      <c r="QEA62" s="562"/>
      <c r="QEB62" s="563"/>
      <c r="QEC62" s="564"/>
      <c r="QED62" s="565"/>
      <c r="QEE62" s="566"/>
      <c r="QEF62" s="560"/>
      <c r="QEG62" s="561"/>
      <c r="QEH62" s="562"/>
      <c r="QEI62" s="563"/>
      <c r="QEJ62" s="564"/>
      <c r="QEK62" s="565"/>
      <c r="QEL62" s="566"/>
      <c r="QEM62" s="560"/>
      <c r="QEN62" s="561"/>
      <c r="QEO62" s="562"/>
      <c r="QEP62" s="563"/>
      <c r="QEQ62" s="564"/>
      <c r="QER62" s="565"/>
      <c r="QES62" s="566"/>
      <c r="QET62" s="560"/>
      <c r="QEU62" s="561"/>
      <c r="QEV62" s="562"/>
      <c r="QEW62" s="563"/>
      <c r="QEX62" s="564"/>
      <c r="QEY62" s="565"/>
      <c r="QEZ62" s="566"/>
      <c r="QFA62" s="560"/>
      <c r="QFB62" s="561"/>
      <c r="QFC62" s="562"/>
      <c r="QFD62" s="563"/>
      <c r="QFE62" s="564"/>
      <c r="QFF62" s="565"/>
      <c r="QFG62" s="566"/>
      <c r="QFH62" s="560"/>
      <c r="QFI62" s="561"/>
      <c r="QFJ62" s="562"/>
      <c r="QFK62" s="563"/>
      <c r="QFL62" s="564"/>
      <c r="QFM62" s="565"/>
      <c r="QFN62" s="566"/>
      <c r="QFO62" s="560"/>
      <c r="QFP62" s="561"/>
      <c r="QFQ62" s="562"/>
      <c r="QFR62" s="563"/>
      <c r="QFS62" s="564"/>
      <c r="QFT62" s="565"/>
      <c r="QFU62" s="566"/>
      <c r="QFV62" s="560"/>
      <c r="QFW62" s="561"/>
      <c r="QFX62" s="562"/>
      <c r="QFY62" s="563"/>
      <c r="QFZ62" s="564"/>
      <c r="QGA62" s="565"/>
      <c r="QGB62" s="566"/>
      <c r="QGC62" s="560"/>
      <c r="QGD62" s="561"/>
      <c r="QGE62" s="562"/>
      <c r="QGF62" s="563"/>
      <c r="QGG62" s="564"/>
      <c r="QGH62" s="565"/>
      <c r="QGI62" s="566"/>
      <c r="QGJ62" s="560"/>
      <c r="QGK62" s="561"/>
      <c r="QGL62" s="562"/>
      <c r="QGM62" s="563"/>
      <c r="QGN62" s="564"/>
      <c r="QGO62" s="565"/>
      <c r="QGP62" s="566"/>
      <c r="QGQ62" s="560"/>
      <c r="QGR62" s="561"/>
      <c r="QGS62" s="562"/>
      <c r="QGT62" s="563"/>
      <c r="QGU62" s="564"/>
      <c r="QGV62" s="565"/>
      <c r="QGW62" s="566"/>
      <c r="QGX62" s="560"/>
      <c r="QGY62" s="561"/>
      <c r="QGZ62" s="562"/>
      <c r="QHA62" s="563"/>
      <c r="QHB62" s="564"/>
      <c r="QHC62" s="565"/>
      <c r="QHD62" s="566"/>
      <c r="QHE62" s="560"/>
      <c r="QHF62" s="561"/>
      <c r="QHG62" s="562"/>
      <c r="QHH62" s="563"/>
      <c r="QHI62" s="564"/>
      <c r="QHJ62" s="565"/>
      <c r="QHK62" s="566"/>
      <c r="QHL62" s="560"/>
      <c r="QHM62" s="561"/>
      <c r="QHN62" s="562"/>
      <c r="QHO62" s="563"/>
      <c r="QHP62" s="564"/>
      <c r="QHQ62" s="565"/>
      <c r="QHR62" s="566"/>
      <c r="QHS62" s="560"/>
      <c r="QHT62" s="561"/>
      <c r="QHU62" s="562"/>
      <c r="QHV62" s="563"/>
      <c r="QHW62" s="564"/>
      <c r="QHX62" s="565"/>
      <c r="QHY62" s="566"/>
      <c r="QHZ62" s="560"/>
      <c r="QIA62" s="561"/>
      <c r="QIB62" s="562"/>
      <c r="QIC62" s="563"/>
      <c r="QID62" s="564"/>
      <c r="QIE62" s="565"/>
      <c r="QIF62" s="566"/>
      <c r="QIG62" s="560"/>
      <c r="QIH62" s="561"/>
      <c r="QII62" s="562"/>
      <c r="QIJ62" s="563"/>
      <c r="QIK62" s="564"/>
      <c r="QIL62" s="565"/>
      <c r="QIM62" s="566"/>
      <c r="QIN62" s="560"/>
      <c r="QIO62" s="561"/>
      <c r="QIP62" s="562"/>
      <c r="QIQ62" s="563"/>
      <c r="QIR62" s="564"/>
      <c r="QIS62" s="565"/>
      <c r="QIT62" s="566"/>
      <c r="QIU62" s="560"/>
      <c r="QIV62" s="561"/>
      <c r="QIW62" s="562"/>
      <c r="QIX62" s="563"/>
      <c r="QIY62" s="564"/>
      <c r="QIZ62" s="565"/>
      <c r="QJA62" s="566"/>
      <c r="QJB62" s="560"/>
      <c r="QJC62" s="561"/>
      <c r="QJD62" s="562"/>
      <c r="QJE62" s="563"/>
      <c r="QJF62" s="564"/>
      <c r="QJG62" s="565"/>
      <c r="QJH62" s="566"/>
      <c r="QJI62" s="560"/>
      <c r="QJJ62" s="561"/>
      <c r="QJK62" s="562"/>
      <c r="QJL62" s="563"/>
      <c r="QJM62" s="564"/>
      <c r="QJN62" s="565"/>
      <c r="QJO62" s="566"/>
      <c r="QJP62" s="560"/>
      <c r="QJQ62" s="561"/>
      <c r="QJR62" s="562"/>
      <c r="QJS62" s="563"/>
      <c r="QJT62" s="564"/>
      <c r="QJU62" s="565"/>
      <c r="QJV62" s="566"/>
      <c r="QJW62" s="560"/>
      <c r="QJX62" s="561"/>
      <c r="QJY62" s="562"/>
      <c r="QJZ62" s="563"/>
      <c r="QKA62" s="564"/>
      <c r="QKB62" s="565"/>
      <c r="QKC62" s="566"/>
      <c r="QKD62" s="560"/>
      <c r="QKE62" s="561"/>
      <c r="QKF62" s="562"/>
      <c r="QKG62" s="563"/>
      <c r="QKH62" s="564"/>
      <c r="QKI62" s="565"/>
      <c r="QKJ62" s="566"/>
      <c r="QKK62" s="560"/>
      <c r="QKL62" s="561"/>
      <c r="QKM62" s="562"/>
      <c r="QKN62" s="563"/>
      <c r="QKO62" s="564"/>
      <c r="QKP62" s="565"/>
      <c r="QKQ62" s="566"/>
      <c r="QKR62" s="560"/>
      <c r="QKS62" s="561"/>
      <c r="QKT62" s="562"/>
      <c r="QKU62" s="563"/>
      <c r="QKV62" s="564"/>
      <c r="QKW62" s="565"/>
      <c r="QKX62" s="566"/>
      <c r="QKY62" s="560"/>
      <c r="QKZ62" s="561"/>
      <c r="QLA62" s="562"/>
      <c r="QLB62" s="563"/>
      <c r="QLC62" s="564"/>
      <c r="QLD62" s="565"/>
      <c r="QLE62" s="566"/>
      <c r="QLF62" s="560"/>
      <c r="QLG62" s="561"/>
      <c r="QLH62" s="562"/>
      <c r="QLI62" s="563"/>
      <c r="QLJ62" s="564"/>
      <c r="QLK62" s="565"/>
      <c r="QLL62" s="566"/>
      <c r="QLM62" s="560"/>
      <c r="QLN62" s="561"/>
      <c r="QLO62" s="562"/>
      <c r="QLP62" s="563"/>
      <c r="QLQ62" s="564"/>
      <c r="QLR62" s="565"/>
      <c r="QLS62" s="566"/>
      <c r="QLT62" s="560"/>
      <c r="QLU62" s="561"/>
      <c r="QLV62" s="562"/>
      <c r="QLW62" s="563"/>
      <c r="QLX62" s="564"/>
      <c r="QLY62" s="565"/>
      <c r="QLZ62" s="566"/>
      <c r="QMA62" s="560"/>
      <c r="QMB62" s="561"/>
      <c r="QMC62" s="562"/>
      <c r="QMD62" s="563"/>
      <c r="QME62" s="564"/>
      <c r="QMF62" s="565"/>
      <c r="QMG62" s="566"/>
      <c r="QMH62" s="560"/>
      <c r="QMI62" s="561"/>
      <c r="QMJ62" s="562"/>
      <c r="QMK62" s="563"/>
      <c r="QML62" s="564"/>
      <c r="QMM62" s="565"/>
      <c r="QMN62" s="566"/>
      <c r="QMO62" s="560"/>
      <c r="QMP62" s="561"/>
      <c r="QMQ62" s="562"/>
      <c r="QMR62" s="563"/>
      <c r="QMS62" s="564"/>
      <c r="QMT62" s="565"/>
      <c r="QMU62" s="566"/>
      <c r="QMV62" s="560"/>
      <c r="QMW62" s="561"/>
      <c r="QMX62" s="562"/>
      <c r="QMY62" s="563"/>
      <c r="QMZ62" s="564"/>
      <c r="QNA62" s="565"/>
      <c r="QNB62" s="566"/>
      <c r="QNC62" s="560"/>
      <c r="QND62" s="561"/>
      <c r="QNE62" s="562"/>
      <c r="QNF62" s="563"/>
      <c r="QNG62" s="564"/>
      <c r="QNH62" s="565"/>
      <c r="QNI62" s="566"/>
      <c r="QNJ62" s="560"/>
      <c r="QNK62" s="561"/>
      <c r="QNL62" s="562"/>
      <c r="QNM62" s="563"/>
      <c r="QNN62" s="564"/>
      <c r="QNO62" s="565"/>
      <c r="QNP62" s="566"/>
      <c r="QNQ62" s="560"/>
      <c r="QNR62" s="561"/>
      <c r="QNS62" s="562"/>
      <c r="QNT62" s="563"/>
      <c r="QNU62" s="564"/>
      <c r="QNV62" s="565"/>
      <c r="QNW62" s="566"/>
      <c r="QNX62" s="560"/>
      <c r="QNY62" s="561"/>
      <c r="QNZ62" s="562"/>
      <c r="QOA62" s="563"/>
      <c r="QOB62" s="564"/>
      <c r="QOC62" s="565"/>
      <c r="QOD62" s="566"/>
      <c r="QOE62" s="560"/>
      <c r="QOF62" s="561"/>
      <c r="QOG62" s="562"/>
      <c r="QOH62" s="563"/>
      <c r="QOI62" s="564"/>
      <c r="QOJ62" s="565"/>
      <c r="QOK62" s="566"/>
      <c r="QOL62" s="560"/>
      <c r="QOM62" s="561"/>
      <c r="QON62" s="562"/>
      <c r="QOO62" s="563"/>
      <c r="QOP62" s="564"/>
      <c r="QOQ62" s="565"/>
      <c r="QOR62" s="566"/>
      <c r="QOS62" s="560"/>
      <c r="QOT62" s="561"/>
      <c r="QOU62" s="562"/>
      <c r="QOV62" s="563"/>
      <c r="QOW62" s="564"/>
      <c r="QOX62" s="565"/>
      <c r="QOY62" s="566"/>
      <c r="QOZ62" s="560"/>
      <c r="QPA62" s="561"/>
      <c r="QPB62" s="562"/>
      <c r="QPC62" s="563"/>
      <c r="QPD62" s="564"/>
      <c r="QPE62" s="565"/>
      <c r="QPF62" s="566"/>
      <c r="QPG62" s="560"/>
      <c r="QPH62" s="561"/>
      <c r="QPI62" s="562"/>
      <c r="QPJ62" s="563"/>
      <c r="QPK62" s="564"/>
      <c r="QPL62" s="565"/>
      <c r="QPM62" s="566"/>
      <c r="QPN62" s="560"/>
      <c r="QPO62" s="561"/>
      <c r="QPP62" s="562"/>
      <c r="QPQ62" s="563"/>
      <c r="QPR62" s="564"/>
      <c r="QPS62" s="565"/>
      <c r="QPT62" s="566"/>
      <c r="QPU62" s="560"/>
      <c r="QPV62" s="561"/>
      <c r="QPW62" s="562"/>
      <c r="QPX62" s="563"/>
      <c r="QPY62" s="564"/>
      <c r="QPZ62" s="565"/>
      <c r="QQA62" s="566"/>
      <c r="QQB62" s="560"/>
      <c r="QQC62" s="561"/>
      <c r="QQD62" s="562"/>
      <c r="QQE62" s="563"/>
      <c r="QQF62" s="564"/>
      <c r="QQG62" s="565"/>
      <c r="QQH62" s="566"/>
      <c r="QQI62" s="560"/>
      <c r="QQJ62" s="561"/>
      <c r="QQK62" s="562"/>
      <c r="QQL62" s="563"/>
      <c r="QQM62" s="564"/>
      <c r="QQN62" s="565"/>
      <c r="QQO62" s="566"/>
      <c r="QQP62" s="560"/>
      <c r="QQQ62" s="561"/>
      <c r="QQR62" s="562"/>
      <c r="QQS62" s="563"/>
      <c r="QQT62" s="564"/>
      <c r="QQU62" s="565"/>
      <c r="QQV62" s="566"/>
      <c r="QQW62" s="560"/>
      <c r="QQX62" s="561"/>
      <c r="QQY62" s="562"/>
      <c r="QQZ62" s="563"/>
      <c r="QRA62" s="564"/>
      <c r="QRB62" s="565"/>
      <c r="QRC62" s="566"/>
      <c r="QRD62" s="560"/>
      <c r="QRE62" s="561"/>
      <c r="QRF62" s="562"/>
      <c r="QRG62" s="563"/>
      <c r="QRH62" s="564"/>
      <c r="QRI62" s="565"/>
      <c r="QRJ62" s="566"/>
      <c r="QRK62" s="560"/>
      <c r="QRL62" s="561"/>
      <c r="QRM62" s="562"/>
      <c r="QRN62" s="563"/>
      <c r="QRO62" s="564"/>
      <c r="QRP62" s="565"/>
      <c r="QRQ62" s="566"/>
      <c r="QRR62" s="560"/>
      <c r="QRS62" s="561"/>
      <c r="QRT62" s="562"/>
      <c r="QRU62" s="563"/>
      <c r="QRV62" s="564"/>
      <c r="QRW62" s="565"/>
      <c r="QRX62" s="566"/>
      <c r="QRY62" s="560"/>
      <c r="QRZ62" s="561"/>
      <c r="QSA62" s="562"/>
      <c r="QSB62" s="563"/>
      <c r="QSC62" s="564"/>
      <c r="QSD62" s="565"/>
      <c r="QSE62" s="566"/>
      <c r="QSF62" s="560"/>
      <c r="QSG62" s="561"/>
      <c r="QSH62" s="562"/>
      <c r="QSI62" s="563"/>
      <c r="QSJ62" s="564"/>
      <c r="QSK62" s="565"/>
      <c r="QSL62" s="566"/>
      <c r="QSM62" s="560"/>
      <c r="QSN62" s="561"/>
      <c r="QSO62" s="562"/>
      <c r="QSP62" s="563"/>
      <c r="QSQ62" s="564"/>
      <c r="QSR62" s="565"/>
      <c r="QSS62" s="566"/>
      <c r="QST62" s="560"/>
      <c r="QSU62" s="561"/>
      <c r="QSV62" s="562"/>
      <c r="QSW62" s="563"/>
      <c r="QSX62" s="564"/>
      <c r="QSY62" s="565"/>
      <c r="QSZ62" s="566"/>
      <c r="QTA62" s="560"/>
      <c r="QTB62" s="561"/>
      <c r="QTC62" s="562"/>
      <c r="QTD62" s="563"/>
      <c r="QTE62" s="564"/>
      <c r="QTF62" s="565"/>
      <c r="QTG62" s="566"/>
      <c r="QTH62" s="560"/>
      <c r="QTI62" s="561"/>
      <c r="QTJ62" s="562"/>
      <c r="QTK62" s="563"/>
      <c r="QTL62" s="564"/>
      <c r="QTM62" s="565"/>
      <c r="QTN62" s="566"/>
      <c r="QTO62" s="560"/>
      <c r="QTP62" s="561"/>
      <c r="QTQ62" s="562"/>
      <c r="QTR62" s="563"/>
      <c r="QTS62" s="564"/>
      <c r="QTT62" s="565"/>
      <c r="QTU62" s="566"/>
      <c r="QTV62" s="560"/>
      <c r="QTW62" s="561"/>
      <c r="QTX62" s="562"/>
      <c r="QTY62" s="563"/>
      <c r="QTZ62" s="564"/>
      <c r="QUA62" s="565"/>
      <c r="QUB62" s="566"/>
      <c r="QUC62" s="560"/>
      <c r="QUD62" s="561"/>
      <c r="QUE62" s="562"/>
      <c r="QUF62" s="563"/>
      <c r="QUG62" s="564"/>
      <c r="QUH62" s="565"/>
      <c r="QUI62" s="566"/>
      <c r="QUJ62" s="560"/>
      <c r="QUK62" s="561"/>
      <c r="QUL62" s="562"/>
      <c r="QUM62" s="563"/>
      <c r="QUN62" s="564"/>
      <c r="QUO62" s="565"/>
      <c r="QUP62" s="566"/>
      <c r="QUQ62" s="560"/>
      <c r="QUR62" s="561"/>
      <c r="QUS62" s="562"/>
      <c r="QUT62" s="563"/>
      <c r="QUU62" s="564"/>
      <c r="QUV62" s="565"/>
      <c r="QUW62" s="566"/>
      <c r="QUX62" s="560"/>
      <c r="QUY62" s="561"/>
      <c r="QUZ62" s="562"/>
      <c r="QVA62" s="563"/>
      <c r="QVB62" s="564"/>
      <c r="QVC62" s="565"/>
      <c r="QVD62" s="566"/>
      <c r="QVE62" s="560"/>
      <c r="QVF62" s="561"/>
      <c r="QVG62" s="562"/>
      <c r="QVH62" s="563"/>
      <c r="QVI62" s="564"/>
      <c r="QVJ62" s="565"/>
      <c r="QVK62" s="566"/>
      <c r="QVL62" s="560"/>
      <c r="QVM62" s="561"/>
      <c r="QVN62" s="562"/>
      <c r="QVO62" s="563"/>
      <c r="QVP62" s="564"/>
      <c r="QVQ62" s="565"/>
      <c r="QVR62" s="566"/>
      <c r="QVS62" s="560"/>
      <c r="QVT62" s="561"/>
      <c r="QVU62" s="562"/>
      <c r="QVV62" s="563"/>
      <c r="QVW62" s="564"/>
      <c r="QVX62" s="565"/>
      <c r="QVY62" s="566"/>
      <c r="QVZ62" s="560"/>
      <c r="QWA62" s="561"/>
      <c r="QWB62" s="562"/>
      <c r="QWC62" s="563"/>
      <c r="QWD62" s="564"/>
      <c r="QWE62" s="565"/>
      <c r="QWF62" s="566"/>
      <c r="QWG62" s="560"/>
      <c r="QWH62" s="561"/>
      <c r="QWI62" s="562"/>
      <c r="QWJ62" s="563"/>
      <c r="QWK62" s="564"/>
      <c r="QWL62" s="565"/>
      <c r="QWM62" s="566"/>
      <c r="QWN62" s="560"/>
      <c r="QWO62" s="561"/>
      <c r="QWP62" s="562"/>
      <c r="QWQ62" s="563"/>
      <c r="QWR62" s="564"/>
      <c r="QWS62" s="565"/>
      <c r="QWT62" s="566"/>
      <c r="QWU62" s="560"/>
      <c r="QWV62" s="561"/>
      <c r="QWW62" s="562"/>
      <c r="QWX62" s="563"/>
      <c r="QWY62" s="564"/>
      <c r="QWZ62" s="565"/>
      <c r="QXA62" s="566"/>
      <c r="QXB62" s="560"/>
      <c r="QXC62" s="561"/>
      <c r="QXD62" s="562"/>
      <c r="QXE62" s="563"/>
      <c r="QXF62" s="564"/>
      <c r="QXG62" s="565"/>
      <c r="QXH62" s="566"/>
      <c r="QXI62" s="560"/>
      <c r="QXJ62" s="561"/>
      <c r="QXK62" s="562"/>
      <c r="QXL62" s="563"/>
      <c r="QXM62" s="564"/>
      <c r="QXN62" s="565"/>
      <c r="QXO62" s="566"/>
      <c r="QXP62" s="560"/>
      <c r="QXQ62" s="561"/>
      <c r="QXR62" s="562"/>
      <c r="QXS62" s="563"/>
      <c r="QXT62" s="564"/>
      <c r="QXU62" s="565"/>
      <c r="QXV62" s="566"/>
      <c r="QXW62" s="560"/>
      <c r="QXX62" s="561"/>
      <c r="QXY62" s="562"/>
      <c r="QXZ62" s="563"/>
      <c r="QYA62" s="564"/>
      <c r="QYB62" s="565"/>
      <c r="QYC62" s="566"/>
      <c r="QYD62" s="560"/>
      <c r="QYE62" s="561"/>
      <c r="QYF62" s="562"/>
      <c r="QYG62" s="563"/>
      <c r="QYH62" s="564"/>
      <c r="QYI62" s="565"/>
      <c r="QYJ62" s="566"/>
      <c r="QYK62" s="560"/>
      <c r="QYL62" s="561"/>
      <c r="QYM62" s="562"/>
      <c r="QYN62" s="563"/>
      <c r="QYO62" s="564"/>
      <c r="QYP62" s="565"/>
      <c r="QYQ62" s="566"/>
      <c r="QYR62" s="560"/>
      <c r="QYS62" s="561"/>
      <c r="QYT62" s="562"/>
      <c r="QYU62" s="563"/>
      <c r="QYV62" s="564"/>
      <c r="QYW62" s="565"/>
      <c r="QYX62" s="566"/>
      <c r="QYY62" s="560"/>
      <c r="QYZ62" s="561"/>
      <c r="QZA62" s="562"/>
      <c r="QZB62" s="563"/>
      <c r="QZC62" s="564"/>
      <c r="QZD62" s="565"/>
      <c r="QZE62" s="566"/>
      <c r="QZF62" s="560"/>
      <c r="QZG62" s="561"/>
      <c r="QZH62" s="562"/>
      <c r="QZI62" s="563"/>
      <c r="QZJ62" s="564"/>
      <c r="QZK62" s="565"/>
      <c r="QZL62" s="566"/>
      <c r="QZM62" s="560"/>
      <c r="QZN62" s="561"/>
      <c r="QZO62" s="562"/>
      <c r="QZP62" s="563"/>
      <c r="QZQ62" s="564"/>
      <c r="QZR62" s="565"/>
      <c r="QZS62" s="566"/>
      <c r="QZT62" s="560"/>
      <c r="QZU62" s="561"/>
      <c r="QZV62" s="562"/>
      <c r="QZW62" s="563"/>
      <c r="QZX62" s="564"/>
      <c r="QZY62" s="565"/>
      <c r="QZZ62" s="566"/>
      <c r="RAA62" s="560"/>
      <c r="RAB62" s="561"/>
      <c r="RAC62" s="562"/>
      <c r="RAD62" s="563"/>
      <c r="RAE62" s="564"/>
      <c r="RAF62" s="565"/>
      <c r="RAG62" s="566"/>
      <c r="RAH62" s="560"/>
      <c r="RAI62" s="561"/>
      <c r="RAJ62" s="562"/>
      <c r="RAK62" s="563"/>
      <c r="RAL62" s="564"/>
      <c r="RAM62" s="565"/>
      <c r="RAN62" s="566"/>
      <c r="RAO62" s="560"/>
      <c r="RAP62" s="561"/>
      <c r="RAQ62" s="562"/>
      <c r="RAR62" s="563"/>
      <c r="RAS62" s="564"/>
      <c r="RAT62" s="565"/>
      <c r="RAU62" s="566"/>
      <c r="RAV62" s="560"/>
      <c r="RAW62" s="561"/>
      <c r="RAX62" s="562"/>
      <c r="RAY62" s="563"/>
      <c r="RAZ62" s="564"/>
      <c r="RBA62" s="565"/>
      <c r="RBB62" s="566"/>
      <c r="RBC62" s="560"/>
      <c r="RBD62" s="561"/>
      <c r="RBE62" s="562"/>
      <c r="RBF62" s="563"/>
      <c r="RBG62" s="564"/>
      <c r="RBH62" s="565"/>
      <c r="RBI62" s="566"/>
      <c r="RBJ62" s="560"/>
      <c r="RBK62" s="561"/>
      <c r="RBL62" s="562"/>
      <c r="RBM62" s="563"/>
      <c r="RBN62" s="564"/>
      <c r="RBO62" s="565"/>
      <c r="RBP62" s="566"/>
      <c r="RBQ62" s="560"/>
      <c r="RBR62" s="561"/>
      <c r="RBS62" s="562"/>
      <c r="RBT62" s="563"/>
      <c r="RBU62" s="564"/>
      <c r="RBV62" s="565"/>
      <c r="RBW62" s="566"/>
      <c r="RBX62" s="560"/>
      <c r="RBY62" s="561"/>
      <c r="RBZ62" s="562"/>
      <c r="RCA62" s="563"/>
      <c r="RCB62" s="564"/>
      <c r="RCC62" s="565"/>
      <c r="RCD62" s="566"/>
      <c r="RCE62" s="560"/>
      <c r="RCF62" s="561"/>
      <c r="RCG62" s="562"/>
      <c r="RCH62" s="563"/>
      <c r="RCI62" s="564"/>
      <c r="RCJ62" s="565"/>
      <c r="RCK62" s="566"/>
      <c r="RCL62" s="560"/>
      <c r="RCM62" s="561"/>
      <c r="RCN62" s="562"/>
      <c r="RCO62" s="563"/>
      <c r="RCP62" s="564"/>
      <c r="RCQ62" s="565"/>
      <c r="RCR62" s="566"/>
      <c r="RCS62" s="560"/>
      <c r="RCT62" s="561"/>
      <c r="RCU62" s="562"/>
      <c r="RCV62" s="563"/>
      <c r="RCW62" s="564"/>
      <c r="RCX62" s="565"/>
      <c r="RCY62" s="566"/>
      <c r="RCZ62" s="560"/>
      <c r="RDA62" s="561"/>
      <c r="RDB62" s="562"/>
      <c r="RDC62" s="563"/>
      <c r="RDD62" s="564"/>
      <c r="RDE62" s="565"/>
      <c r="RDF62" s="566"/>
      <c r="RDG62" s="560"/>
      <c r="RDH62" s="561"/>
      <c r="RDI62" s="562"/>
      <c r="RDJ62" s="563"/>
      <c r="RDK62" s="564"/>
      <c r="RDL62" s="565"/>
      <c r="RDM62" s="566"/>
      <c r="RDN62" s="560"/>
      <c r="RDO62" s="561"/>
      <c r="RDP62" s="562"/>
      <c r="RDQ62" s="563"/>
      <c r="RDR62" s="564"/>
      <c r="RDS62" s="565"/>
      <c r="RDT62" s="566"/>
      <c r="RDU62" s="560"/>
      <c r="RDV62" s="561"/>
      <c r="RDW62" s="562"/>
      <c r="RDX62" s="563"/>
      <c r="RDY62" s="564"/>
      <c r="RDZ62" s="565"/>
      <c r="REA62" s="566"/>
      <c r="REB62" s="560"/>
      <c r="REC62" s="561"/>
      <c r="RED62" s="562"/>
      <c r="REE62" s="563"/>
      <c r="REF62" s="564"/>
      <c r="REG62" s="565"/>
      <c r="REH62" s="566"/>
      <c r="REI62" s="560"/>
      <c r="REJ62" s="561"/>
      <c r="REK62" s="562"/>
      <c r="REL62" s="563"/>
      <c r="REM62" s="564"/>
      <c r="REN62" s="565"/>
      <c r="REO62" s="566"/>
      <c r="REP62" s="560"/>
      <c r="REQ62" s="561"/>
      <c r="RER62" s="562"/>
      <c r="RES62" s="563"/>
      <c r="RET62" s="564"/>
      <c r="REU62" s="565"/>
      <c r="REV62" s="566"/>
      <c r="REW62" s="560"/>
      <c r="REX62" s="561"/>
      <c r="REY62" s="562"/>
      <c r="REZ62" s="563"/>
      <c r="RFA62" s="564"/>
      <c r="RFB62" s="565"/>
      <c r="RFC62" s="566"/>
      <c r="RFD62" s="560"/>
      <c r="RFE62" s="561"/>
      <c r="RFF62" s="562"/>
      <c r="RFG62" s="563"/>
      <c r="RFH62" s="564"/>
      <c r="RFI62" s="565"/>
      <c r="RFJ62" s="566"/>
      <c r="RFK62" s="560"/>
      <c r="RFL62" s="561"/>
      <c r="RFM62" s="562"/>
      <c r="RFN62" s="563"/>
      <c r="RFO62" s="564"/>
      <c r="RFP62" s="565"/>
      <c r="RFQ62" s="566"/>
      <c r="RFR62" s="560"/>
      <c r="RFS62" s="561"/>
      <c r="RFT62" s="562"/>
      <c r="RFU62" s="563"/>
      <c r="RFV62" s="564"/>
      <c r="RFW62" s="565"/>
      <c r="RFX62" s="566"/>
      <c r="RFY62" s="560"/>
      <c r="RFZ62" s="561"/>
      <c r="RGA62" s="562"/>
      <c r="RGB62" s="563"/>
      <c r="RGC62" s="564"/>
      <c r="RGD62" s="565"/>
      <c r="RGE62" s="566"/>
      <c r="RGF62" s="560"/>
      <c r="RGG62" s="561"/>
      <c r="RGH62" s="562"/>
      <c r="RGI62" s="563"/>
      <c r="RGJ62" s="564"/>
      <c r="RGK62" s="565"/>
      <c r="RGL62" s="566"/>
      <c r="RGM62" s="560"/>
      <c r="RGN62" s="561"/>
      <c r="RGO62" s="562"/>
      <c r="RGP62" s="563"/>
      <c r="RGQ62" s="564"/>
      <c r="RGR62" s="565"/>
      <c r="RGS62" s="566"/>
      <c r="RGT62" s="560"/>
      <c r="RGU62" s="561"/>
      <c r="RGV62" s="562"/>
      <c r="RGW62" s="563"/>
      <c r="RGX62" s="564"/>
      <c r="RGY62" s="565"/>
      <c r="RGZ62" s="566"/>
      <c r="RHA62" s="560"/>
      <c r="RHB62" s="561"/>
      <c r="RHC62" s="562"/>
      <c r="RHD62" s="563"/>
      <c r="RHE62" s="564"/>
      <c r="RHF62" s="565"/>
      <c r="RHG62" s="566"/>
      <c r="RHH62" s="560"/>
      <c r="RHI62" s="561"/>
      <c r="RHJ62" s="562"/>
      <c r="RHK62" s="563"/>
      <c r="RHL62" s="564"/>
      <c r="RHM62" s="565"/>
      <c r="RHN62" s="566"/>
      <c r="RHO62" s="560"/>
      <c r="RHP62" s="561"/>
      <c r="RHQ62" s="562"/>
      <c r="RHR62" s="563"/>
      <c r="RHS62" s="564"/>
      <c r="RHT62" s="565"/>
      <c r="RHU62" s="566"/>
      <c r="RHV62" s="560"/>
      <c r="RHW62" s="561"/>
      <c r="RHX62" s="562"/>
      <c r="RHY62" s="563"/>
      <c r="RHZ62" s="564"/>
      <c r="RIA62" s="565"/>
      <c r="RIB62" s="566"/>
      <c r="RIC62" s="560"/>
      <c r="RID62" s="561"/>
      <c r="RIE62" s="562"/>
      <c r="RIF62" s="563"/>
      <c r="RIG62" s="564"/>
      <c r="RIH62" s="565"/>
      <c r="RII62" s="566"/>
      <c r="RIJ62" s="560"/>
      <c r="RIK62" s="561"/>
      <c r="RIL62" s="562"/>
      <c r="RIM62" s="563"/>
      <c r="RIN62" s="564"/>
      <c r="RIO62" s="565"/>
      <c r="RIP62" s="566"/>
      <c r="RIQ62" s="560"/>
      <c r="RIR62" s="561"/>
      <c r="RIS62" s="562"/>
      <c r="RIT62" s="563"/>
      <c r="RIU62" s="564"/>
      <c r="RIV62" s="565"/>
      <c r="RIW62" s="566"/>
      <c r="RIX62" s="560"/>
      <c r="RIY62" s="561"/>
      <c r="RIZ62" s="562"/>
      <c r="RJA62" s="563"/>
      <c r="RJB62" s="564"/>
      <c r="RJC62" s="565"/>
      <c r="RJD62" s="566"/>
      <c r="RJE62" s="560"/>
      <c r="RJF62" s="561"/>
      <c r="RJG62" s="562"/>
      <c r="RJH62" s="563"/>
      <c r="RJI62" s="564"/>
      <c r="RJJ62" s="565"/>
      <c r="RJK62" s="566"/>
      <c r="RJL62" s="560"/>
      <c r="RJM62" s="561"/>
      <c r="RJN62" s="562"/>
      <c r="RJO62" s="563"/>
      <c r="RJP62" s="564"/>
      <c r="RJQ62" s="565"/>
      <c r="RJR62" s="566"/>
      <c r="RJS62" s="560"/>
      <c r="RJT62" s="561"/>
      <c r="RJU62" s="562"/>
      <c r="RJV62" s="563"/>
      <c r="RJW62" s="564"/>
      <c r="RJX62" s="565"/>
      <c r="RJY62" s="566"/>
      <c r="RJZ62" s="560"/>
      <c r="RKA62" s="561"/>
      <c r="RKB62" s="562"/>
      <c r="RKC62" s="563"/>
      <c r="RKD62" s="564"/>
      <c r="RKE62" s="565"/>
      <c r="RKF62" s="566"/>
      <c r="RKG62" s="560"/>
      <c r="RKH62" s="561"/>
      <c r="RKI62" s="562"/>
      <c r="RKJ62" s="563"/>
      <c r="RKK62" s="564"/>
      <c r="RKL62" s="565"/>
      <c r="RKM62" s="566"/>
      <c r="RKN62" s="560"/>
      <c r="RKO62" s="561"/>
      <c r="RKP62" s="562"/>
      <c r="RKQ62" s="563"/>
      <c r="RKR62" s="564"/>
      <c r="RKS62" s="565"/>
      <c r="RKT62" s="566"/>
      <c r="RKU62" s="560"/>
      <c r="RKV62" s="561"/>
      <c r="RKW62" s="562"/>
      <c r="RKX62" s="563"/>
      <c r="RKY62" s="564"/>
      <c r="RKZ62" s="565"/>
      <c r="RLA62" s="566"/>
      <c r="RLB62" s="560"/>
      <c r="RLC62" s="561"/>
      <c r="RLD62" s="562"/>
      <c r="RLE62" s="563"/>
      <c r="RLF62" s="564"/>
      <c r="RLG62" s="565"/>
      <c r="RLH62" s="566"/>
      <c r="RLI62" s="560"/>
      <c r="RLJ62" s="561"/>
      <c r="RLK62" s="562"/>
      <c r="RLL62" s="563"/>
      <c r="RLM62" s="564"/>
      <c r="RLN62" s="565"/>
      <c r="RLO62" s="566"/>
      <c r="RLP62" s="560"/>
      <c r="RLQ62" s="561"/>
      <c r="RLR62" s="562"/>
      <c r="RLS62" s="563"/>
      <c r="RLT62" s="564"/>
      <c r="RLU62" s="565"/>
      <c r="RLV62" s="566"/>
      <c r="RLW62" s="560"/>
      <c r="RLX62" s="561"/>
      <c r="RLY62" s="562"/>
      <c r="RLZ62" s="563"/>
      <c r="RMA62" s="564"/>
      <c r="RMB62" s="565"/>
      <c r="RMC62" s="566"/>
      <c r="RMD62" s="560"/>
      <c r="RME62" s="561"/>
      <c r="RMF62" s="562"/>
      <c r="RMG62" s="563"/>
      <c r="RMH62" s="564"/>
      <c r="RMI62" s="565"/>
      <c r="RMJ62" s="566"/>
      <c r="RMK62" s="560"/>
      <c r="RML62" s="561"/>
      <c r="RMM62" s="562"/>
      <c r="RMN62" s="563"/>
      <c r="RMO62" s="564"/>
      <c r="RMP62" s="565"/>
      <c r="RMQ62" s="566"/>
      <c r="RMR62" s="560"/>
      <c r="RMS62" s="561"/>
      <c r="RMT62" s="562"/>
      <c r="RMU62" s="563"/>
      <c r="RMV62" s="564"/>
      <c r="RMW62" s="565"/>
      <c r="RMX62" s="566"/>
      <c r="RMY62" s="560"/>
      <c r="RMZ62" s="561"/>
      <c r="RNA62" s="562"/>
      <c r="RNB62" s="563"/>
      <c r="RNC62" s="564"/>
      <c r="RND62" s="565"/>
      <c r="RNE62" s="566"/>
      <c r="RNF62" s="560"/>
      <c r="RNG62" s="561"/>
      <c r="RNH62" s="562"/>
      <c r="RNI62" s="563"/>
      <c r="RNJ62" s="564"/>
      <c r="RNK62" s="565"/>
      <c r="RNL62" s="566"/>
      <c r="RNM62" s="560"/>
      <c r="RNN62" s="561"/>
      <c r="RNO62" s="562"/>
      <c r="RNP62" s="563"/>
      <c r="RNQ62" s="564"/>
      <c r="RNR62" s="565"/>
      <c r="RNS62" s="566"/>
      <c r="RNT62" s="560"/>
      <c r="RNU62" s="561"/>
      <c r="RNV62" s="562"/>
      <c r="RNW62" s="563"/>
      <c r="RNX62" s="564"/>
      <c r="RNY62" s="565"/>
      <c r="RNZ62" s="566"/>
      <c r="ROA62" s="560"/>
      <c r="ROB62" s="561"/>
      <c r="ROC62" s="562"/>
      <c r="ROD62" s="563"/>
      <c r="ROE62" s="564"/>
      <c r="ROF62" s="565"/>
      <c r="ROG62" s="566"/>
      <c r="ROH62" s="560"/>
      <c r="ROI62" s="561"/>
      <c r="ROJ62" s="562"/>
      <c r="ROK62" s="563"/>
      <c r="ROL62" s="564"/>
      <c r="ROM62" s="565"/>
      <c r="RON62" s="566"/>
      <c r="ROO62" s="560"/>
      <c r="ROP62" s="561"/>
      <c r="ROQ62" s="562"/>
      <c r="ROR62" s="563"/>
      <c r="ROS62" s="564"/>
      <c r="ROT62" s="565"/>
      <c r="ROU62" s="566"/>
      <c r="ROV62" s="560"/>
      <c r="ROW62" s="561"/>
      <c r="ROX62" s="562"/>
      <c r="ROY62" s="563"/>
      <c r="ROZ62" s="564"/>
      <c r="RPA62" s="565"/>
      <c r="RPB62" s="566"/>
      <c r="RPC62" s="560"/>
      <c r="RPD62" s="561"/>
      <c r="RPE62" s="562"/>
      <c r="RPF62" s="563"/>
      <c r="RPG62" s="564"/>
      <c r="RPH62" s="565"/>
      <c r="RPI62" s="566"/>
      <c r="RPJ62" s="560"/>
      <c r="RPK62" s="561"/>
      <c r="RPL62" s="562"/>
      <c r="RPM62" s="563"/>
      <c r="RPN62" s="564"/>
      <c r="RPO62" s="565"/>
      <c r="RPP62" s="566"/>
      <c r="RPQ62" s="560"/>
      <c r="RPR62" s="561"/>
      <c r="RPS62" s="562"/>
      <c r="RPT62" s="563"/>
      <c r="RPU62" s="564"/>
      <c r="RPV62" s="565"/>
      <c r="RPW62" s="566"/>
      <c r="RPX62" s="560"/>
      <c r="RPY62" s="561"/>
      <c r="RPZ62" s="562"/>
      <c r="RQA62" s="563"/>
      <c r="RQB62" s="564"/>
      <c r="RQC62" s="565"/>
      <c r="RQD62" s="566"/>
      <c r="RQE62" s="560"/>
      <c r="RQF62" s="561"/>
      <c r="RQG62" s="562"/>
      <c r="RQH62" s="563"/>
      <c r="RQI62" s="564"/>
      <c r="RQJ62" s="565"/>
      <c r="RQK62" s="566"/>
      <c r="RQL62" s="560"/>
      <c r="RQM62" s="561"/>
      <c r="RQN62" s="562"/>
      <c r="RQO62" s="563"/>
      <c r="RQP62" s="564"/>
      <c r="RQQ62" s="565"/>
      <c r="RQR62" s="566"/>
      <c r="RQS62" s="560"/>
      <c r="RQT62" s="561"/>
      <c r="RQU62" s="562"/>
      <c r="RQV62" s="563"/>
      <c r="RQW62" s="564"/>
      <c r="RQX62" s="565"/>
      <c r="RQY62" s="566"/>
      <c r="RQZ62" s="560"/>
      <c r="RRA62" s="561"/>
      <c r="RRB62" s="562"/>
      <c r="RRC62" s="563"/>
      <c r="RRD62" s="564"/>
      <c r="RRE62" s="565"/>
      <c r="RRF62" s="566"/>
      <c r="RRG62" s="560"/>
      <c r="RRH62" s="561"/>
      <c r="RRI62" s="562"/>
      <c r="RRJ62" s="563"/>
      <c r="RRK62" s="564"/>
      <c r="RRL62" s="565"/>
      <c r="RRM62" s="566"/>
      <c r="RRN62" s="560"/>
      <c r="RRO62" s="561"/>
      <c r="RRP62" s="562"/>
      <c r="RRQ62" s="563"/>
      <c r="RRR62" s="564"/>
      <c r="RRS62" s="565"/>
      <c r="RRT62" s="566"/>
      <c r="RRU62" s="560"/>
      <c r="RRV62" s="561"/>
      <c r="RRW62" s="562"/>
      <c r="RRX62" s="563"/>
      <c r="RRY62" s="564"/>
      <c r="RRZ62" s="565"/>
      <c r="RSA62" s="566"/>
      <c r="RSB62" s="560"/>
      <c r="RSC62" s="561"/>
      <c r="RSD62" s="562"/>
      <c r="RSE62" s="563"/>
      <c r="RSF62" s="564"/>
      <c r="RSG62" s="565"/>
      <c r="RSH62" s="566"/>
      <c r="RSI62" s="560"/>
      <c r="RSJ62" s="561"/>
      <c r="RSK62" s="562"/>
      <c r="RSL62" s="563"/>
      <c r="RSM62" s="564"/>
      <c r="RSN62" s="565"/>
      <c r="RSO62" s="566"/>
      <c r="RSP62" s="560"/>
      <c r="RSQ62" s="561"/>
      <c r="RSR62" s="562"/>
      <c r="RSS62" s="563"/>
      <c r="RST62" s="564"/>
      <c r="RSU62" s="565"/>
      <c r="RSV62" s="566"/>
      <c r="RSW62" s="560"/>
      <c r="RSX62" s="561"/>
      <c r="RSY62" s="562"/>
      <c r="RSZ62" s="563"/>
      <c r="RTA62" s="564"/>
      <c r="RTB62" s="565"/>
      <c r="RTC62" s="566"/>
      <c r="RTD62" s="560"/>
      <c r="RTE62" s="561"/>
      <c r="RTF62" s="562"/>
      <c r="RTG62" s="563"/>
      <c r="RTH62" s="564"/>
      <c r="RTI62" s="565"/>
      <c r="RTJ62" s="566"/>
      <c r="RTK62" s="560"/>
      <c r="RTL62" s="561"/>
      <c r="RTM62" s="562"/>
      <c r="RTN62" s="563"/>
      <c r="RTO62" s="564"/>
      <c r="RTP62" s="565"/>
      <c r="RTQ62" s="566"/>
      <c r="RTR62" s="560"/>
      <c r="RTS62" s="561"/>
      <c r="RTT62" s="562"/>
      <c r="RTU62" s="563"/>
      <c r="RTV62" s="564"/>
      <c r="RTW62" s="565"/>
      <c r="RTX62" s="566"/>
      <c r="RTY62" s="560"/>
      <c r="RTZ62" s="561"/>
      <c r="RUA62" s="562"/>
      <c r="RUB62" s="563"/>
      <c r="RUC62" s="564"/>
      <c r="RUD62" s="565"/>
      <c r="RUE62" s="566"/>
      <c r="RUF62" s="560"/>
      <c r="RUG62" s="561"/>
      <c r="RUH62" s="562"/>
      <c r="RUI62" s="563"/>
      <c r="RUJ62" s="564"/>
      <c r="RUK62" s="565"/>
      <c r="RUL62" s="566"/>
      <c r="RUM62" s="560"/>
      <c r="RUN62" s="561"/>
      <c r="RUO62" s="562"/>
      <c r="RUP62" s="563"/>
      <c r="RUQ62" s="564"/>
      <c r="RUR62" s="565"/>
      <c r="RUS62" s="566"/>
      <c r="RUT62" s="560"/>
      <c r="RUU62" s="561"/>
      <c r="RUV62" s="562"/>
      <c r="RUW62" s="563"/>
      <c r="RUX62" s="564"/>
      <c r="RUY62" s="565"/>
      <c r="RUZ62" s="566"/>
      <c r="RVA62" s="560"/>
      <c r="RVB62" s="561"/>
      <c r="RVC62" s="562"/>
      <c r="RVD62" s="563"/>
      <c r="RVE62" s="564"/>
      <c r="RVF62" s="565"/>
      <c r="RVG62" s="566"/>
      <c r="RVH62" s="560"/>
      <c r="RVI62" s="561"/>
      <c r="RVJ62" s="562"/>
      <c r="RVK62" s="563"/>
      <c r="RVL62" s="564"/>
      <c r="RVM62" s="565"/>
      <c r="RVN62" s="566"/>
      <c r="RVO62" s="560"/>
      <c r="RVP62" s="561"/>
      <c r="RVQ62" s="562"/>
      <c r="RVR62" s="563"/>
      <c r="RVS62" s="564"/>
      <c r="RVT62" s="565"/>
      <c r="RVU62" s="566"/>
      <c r="RVV62" s="560"/>
      <c r="RVW62" s="561"/>
      <c r="RVX62" s="562"/>
      <c r="RVY62" s="563"/>
      <c r="RVZ62" s="564"/>
      <c r="RWA62" s="565"/>
      <c r="RWB62" s="566"/>
      <c r="RWC62" s="560"/>
      <c r="RWD62" s="561"/>
      <c r="RWE62" s="562"/>
      <c r="RWF62" s="563"/>
      <c r="RWG62" s="564"/>
      <c r="RWH62" s="565"/>
      <c r="RWI62" s="566"/>
      <c r="RWJ62" s="560"/>
      <c r="RWK62" s="561"/>
      <c r="RWL62" s="562"/>
      <c r="RWM62" s="563"/>
      <c r="RWN62" s="564"/>
      <c r="RWO62" s="565"/>
      <c r="RWP62" s="566"/>
      <c r="RWQ62" s="560"/>
      <c r="RWR62" s="561"/>
      <c r="RWS62" s="562"/>
      <c r="RWT62" s="563"/>
      <c r="RWU62" s="564"/>
      <c r="RWV62" s="565"/>
      <c r="RWW62" s="566"/>
      <c r="RWX62" s="560"/>
      <c r="RWY62" s="561"/>
      <c r="RWZ62" s="562"/>
      <c r="RXA62" s="563"/>
      <c r="RXB62" s="564"/>
      <c r="RXC62" s="565"/>
      <c r="RXD62" s="566"/>
      <c r="RXE62" s="560"/>
      <c r="RXF62" s="561"/>
      <c r="RXG62" s="562"/>
      <c r="RXH62" s="563"/>
      <c r="RXI62" s="564"/>
      <c r="RXJ62" s="565"/>
      <c r="RXK62" s="566"/>
      <c r="RXL62" s="560"/>
      <c r="RXM62" s="561"/>
      <c r="RXN62" s="562"/>
      <c r="RXO62" s="563"/>
      <c r="RXP62" s="564"/>
      <c r="RXQ62" s="565"/>
      <c r="RXR62" s="566"/>
      <c r="RXS62" s="560"/>
      <c r="RXT62" s="561"/>
      <c r="RXU62" s="562"/>
      <c r="RXV62" s="563"/>
      <c r="RXW62" s="564"/>
      <c r="RXX62" s="565"/>
      <c r="RXY62" s="566"/>
      <c r="RXZ62" s="560"/>
      <c r="RYA62" s="561"/>
      <c r="RYB62" s="562"/>
      <c r="RYC62" s="563"/>
      <c r="RYD62" s="564"/>
      <c r="RYE62" s="565"/>
      <c r="RYF62" s="566"/>
      <c r="RYG62" s="560"/>
      <c r="RYH62" s="561"/>
      <c r="RYI62" s="562"/>
      <c r="RYJ62" s="563"/>
      <c r="RYK62" s="564"/>
      <c r="RYL62" s="565"/>
      <c r="RYM62" s="566"/>
      <c r="RYN62" s="560"/>
      <c r="RYO62" s="561"/>
      <c r="RYP62" s="562"/>
      <c r="RYQ62" s="563"/>
      <c r="RYR62" s="564"/>
      <c r="RYS62" s="565"/>
      <c r="RYT62" s="566"/>
      <c r="RYU62" s="560"/>
      <c r="RYV62" s="561"/>
      <c r="RYW62" s="562"/>
      <c r="RYX62" s="563"/>
      <c r="RYY62" s="564"/>
      <c r="RYZ62" s="565"/>
      <c r="RZA62" s="566"/>
      <c r="RZB62" s="560"/>
      <c r="RZC62" s="561"/>
      <c r="RZD62" s="562"/>
      <c r="RZE62" s="563"/>
      <c r="RZF62" s="564"/>
      <c r="RZG62" s="565"/>
      <c r="RZH62" s="566"/>
      <c r="RZI62" s="560"/>
      <c r="RZJ62" s="561"/>
      <c r="RZK62" s="562"/>
      <c r="RZL62" s="563"/>
      <c r="RZM62" s="564"/>
      <c r="RZN62" s="565"/>
      <c r="RZO62" s="566"/>
      <c r="RZP62" s="560"/>
      <c r="RZQ62" s="561"/>
      <c r="RZR62" s="562"/>
      <c r="RZS62" s="563"/>
      <c r="RZT62" s="564"/>
      <c r="RZU62" s="565"/>
      <c r="RZV62" s="566"/>
      <c r="RZW62" s="560"/>
      <c r="RZX62" s="561"/>
      <c r="RZY62" s="562"/>
      <c r="RZZ62" s="563"/>
      <c r="SAA62" s="564"/>
      <c r="SAB62" s="565"/>
      <c r="SAC62" s="566"/>
      <c r="SAD62" s="560"/>
      <c r="SAE62" s="561"/>
      <c r="SAF62" s="562"/>
      <c r="SAG62" s="563"/>
      <c r="SAH62" s="564"/>
      <c r="SAI62" s="565"/>
      <c r="SAJ62" s="566"/>
      <c r="SAK62" s="560"/>
      <c r="SAL62" s="561"/>
      <c r="SAM62" s="562"/>
      <c r="SAN62" s="563"/>
      <c r="SAO62" s="564"/>
      <c r="SAP62" s="565"/>
      <c r="SAQ62" s="566"/>
      <c r="SAR62" s="560"/>
      <c r="SAS62" s="561"/>
      <c r="SAT62" s="562"/>
      <c r="SAU62" s="563"/>
      <c r="SAV62" s="564"/>
      <c r="SAW62" s="565"/>
      <c r="SAX62" s="566"/>
      <c r="SAY62" s="560"/>
      <c r="SAZ62" s="561"/>
      <c r="SBA62" s="562"/>
      <c r="SBB62" s="563"/>
      <c r="SBC62" s="564"/>
      <c r="SBD62" s="565"/>
      <c r="SBE62" s="566"/>
      <c r="SBF62" s="560"/>
      <c r="SBG62" s="561"/>
      <c r="SBH62" s="562"/>
      <c r="SBI62" s="563"/>
      <c r="SBJ62" s="564"/>
      <c r="SBK62" s="565"/>
      <c r="SBL62" s="566"/>
      <c r="SBM62" s="560"/>
      <c r="SBN62" s="561"/>
      <c r="SBO62" s="562"/>
      <c r="SBP62" s="563"/>
      <c r="SBQ62" s="564"/>
      <c r="SBR62" s="565"/>
      <c r="SBS62" s="566"/>
      <c r="SBT62" s="560"/>
      <c r="SBU62" s="561"/>
      <c r="SBV62" s="562"/>
      <c r="SBW62" s="563"/>
      <c r="SBX62" s="564"/>
      <c r="SBY62" s="565"/>
      <c r="SBZ62" s="566"/>
      <c r="SCA62" s="560"/>
      <c r="SCB62" s="561"/>
      <c r="SCC62" s="562"/>
      <c r="SCD62" s="563"/>
      <c r="SCE62" s="564"/>
      <c r="SCF62" s="565"/>
      <c r="SCG62" s="566"/>
      <c r="SCH62" s="560"/>
      <c r="SCI62" s="561"/>
      <c r="SCJ62" s="562"/>
      <c r="SCK62" s="563"/>
      <c r="SCL62" s="564"/>
      <c r="SCM62" s="565"/>
      <c r="SCN62" s="566"/>
      <c r="SCO62" s="560"/>
      <c r="SCP62" s="561"/>
      <c r="SCQ62" s="562"/>
      <c r="SCR62" s="563"/>
      <c r="SCS62" s="564"/>
      <c r="SCT62" s="565"/>
      <c r="SCU62" s="566"/>
      <c r="SCV62" s="560"/>
      <c r="SCW62" s="561"/>
      <c r="SCX62" s="562"/>
      <c r="SCY62" s="563"/>
      <c r="SCZ62" s="564"/>
      <c r="SDA62" s="565"/>
      <c r="SDB62" s="566"/>
      <c r="SDC62" s="560"/>
      <c r="SDD62" s="561"/>
      <c r="SDE62" s="562"/>
      <c r="SDF62" s="563"/>
      <c r="SDG62" s="564"/>
      <c r="SDH62" s="565"/>
      <c r="SDI62" s="566"/>
      <c r="SDJ62" s="560"/>
      <c r="SDK62" s="561"/>
      <c r="SDL62" s="562"/>
      <c r="SDM62" s="563"/>
      <c r="SDN62" s="564"/>
      <c r="SDO62" s="565"/>
      <c r="SDP62" s="566"/>
      <c r="SDQ62" s="560"/>
      <c r="SDR62" s="561"/>
      <c r="SDS62" s="562"/>
      <c r="SDT62" s="563"/>
      <c r="SDU62" s="564"/>
      <c r="SDV62" s="565"/>
      <c r="SDW62" s="566"/>
      <c r="SDX62" s="560"/>
      <c r="SDY62" s="561"/>
      <c r="SDZ62" s="562"/>
      <c r="SEA62" s="563"/>
      <c r="SEB62" s="564"/>
      <c r="SEC62" s="565"/>
      <c r="SED62" s="566"/>
      <c r="SEE62" s="560"/>
      <c r="SEF62" s="561"/>
      <c r="SEG62" s="562"/>
      <c r="SEH62" s="563"/>
      <c r="SEI62" s="564"/>
      <c r="SEJ62" s="565"/>
      <c r="SEK62" s="566"/>
      <c r="SEL62" s="560"/>
      <c r="SEM62" s="561"/>
      <c r="SEN62" s="562"/>
      <c r="SEO62" s="563"/>
      <c r="SEP62" s="564"/>
      <c r="SEQ62" s="565"/>
      <c r="SER62" s="566"/>
      <c r="SES62" s="560"/>
      <c r="SET62" s="561"/>
      <c r="SEU62" s="562"/>
      <c r="SEV62" s="563"/>
      <c r="SEW62" s="564"/>
      <c r="SEX62" s="565"/>
      <c r="SEY62" s="566"/>
      <c r="SEZ62" s="560"/>
      <c r="SFA62" s="561"/>
      <c r="SFB62" s="562"/>
      <c r="SFC62" s="563"/>
      <c r="SFD62" s="564"/>
      <c r="SFE62" s="565"/>
      <c r="SFF62" s="566"/>
      <c r="SFG62" s="560"/>
      <c r="SFH62" s="561"/>
      <c r="SFI62" s="562"/>
      <c r="SFJ62" s="563"/>
      <c r="SFK62" s="564"/>
      <c r="SFL62" s="565"/>
      <c r="SFM62" s="566"/>
      <c r="SFN62" s="560"/>
      <c r="SFO62" s="561"/>
      <c r="SFP62" s="562"/>
      <c r="SFQ62" s="563"/>
      <c r="SFR62" s="564"/>
      <c r="SFS62" s="565"/>
      <c r="SFT62" s="566"/>
      <c r="SFU62" s="560"/>
      <c r="SFV62" s="561"/>
      <c r="SFW62" s="562"/>
      <c r="SFX62" s="563"/>
      <c r="SFY62" s="564"/>
      <c r="SFZ62" s="565"/>
      <c r="SGA62" s="566"/>
      <c r="SGB62" s="560"/>
      <c r="SGC62" s="561"/>
      <c r="SGD62" s="562"/>
      <c r="SGE62" s="563"/>
      <c r="SGF62" s="564"/>
      <c r="SGG62" s="565"/>
      <c r="SGH62" s="566"/>
      <c r="SGI62" s="560"/>
      <c r="SGJ62" s="561"/>
      <c r="SGK62" s="562"/>
      <c r="SGL62" s="563"/>
      <c r="SGM62" s="564"/>
      <c r="SGN62" s="565"/>
      <c r="SGO62" s="566"/>
      <c r="SGP62" s="560"/>
      <c r="SGQ62" s="561"/>
      <c r="SGR62" s="562"/>
      <c r="SGS62" s="563"/>
      <c r="SGT62" s="564"/>
      <c r="SGU62" s="565"/>
      <c r="SGV62" s="566"/>
      <c r="SGW62" s="560"/>
      <c r="SGX62" s="561"/>
      <c r="SGY62" s="562"/>
      <c r="SGZ62" s="563"/>
      <c r="SHA62" s="564"/>
      <c r="SHB62" s="565"/>
      <c r="SHC62" s="566"/>
      <c r="SHD62" s="560"/>
      <c r="SHE62" s="561"/>
      <c r="SHF62" s="562"/>
      <c r="SHG62" s="563"/>
      <c r="SHH62" s="564"/>
      <c r="SHI62" s="565"/>
      <c r="SHJ62" s="566"/>
      <c r="SHK62" s="560"/>
      <c r="SHL62" s="561"/>
      <c r="SHM62" s="562"/>
      <c r="SHN62" s="563"/>
      <c r="SHO62" s="564"/>
      <c r="SHP62" s="565"/>
      <c r="SHQ62" s="566"/>
      <c r="SHR62" s="560"/>
      <c r="SHS62" s="561"/>
      <c r="SHT62" s="562"/>
      <c r="SHU62" s="563"/>
      <c r="SHV62" s="564"/>
      <c r="SHW62" s="565"/>
      <c r="SHX62" s="566"/>
      <c r="SHY62" s="560"/>
      <c r="SHZ62" s="561"/>
      <c r="SIA62" s="562"/>
      <c r="SIB62" s="563"/>
      <c r="SIC62" s="564"/>
      <c r="SID62" s="565"/>
      <c r="SIE62" s="566"/>
      <c r="SIF62" s="560"/>
      <c r="SIG62" s="561"/>
      <c r="SIH62" s="562"/>
      <c r="SII62" s="563"/>
      <c r="SIJ62" s="564"/>
      <c r="SIK62" s="565"/>
      <c r="SIL62" s="566"/>
      <c r="SIM62" s="560"/>
      <c r="SIN62" s="561"/>
      <c r="SIO62" s="562"/>
      <c r="SIP62" s="563"/>
      <c r="SIQ62" s="564"/>
      <c r="SIR62" s="565"/>
      <c r="SIS62" s="566"/>
      <c r="SIT62" s="560"/>
      <c r="SIU62" s="561"/>
      <c r="SIV62" s="562"/>
      <c r="SIW62" s="563"/>
      <c r="SIX62" s="564"/>
      <c r="SIY62" s="565"/>
      <c r="SIZ62" s="566"/>
      <c r="SJA62" s="560"/>
      <c r="SJB62" s="561"/>
      <c r="SJC62" s="562"/>
      <c r="SJD62" s="563"/>
      <c r="SJE62" s="564"/>
      <c r="SJF62" s="565"/>
      <c r="SJG62" s="566"/>
      <c r="SJH62" s="560"/>
      <c r="SJI62" s="561"/>
      <c r="SJJ62" s="562"/>
      <c r="SJK62" s="563"/>
      <c r="SJL62" s="564"/>
      <c r="SJM62" s="565"/>
      <c r="SJN62" s="566"/>
      <c r="SJO62" s="560"/>
      <c r="SJP62" s="561"/>
      <c r="SJQ62" s="562"/>
      <c r="SJR62" s="563"/>
      <c r="SJS62" s="564"/>
      <c r="SJT62" s="565"/>
      <c r="SJU62" s="566"/>
      <c r="SJV62" s="560"/>
      <c r="SJW62" s="561"/>
      <c r="SJX62" s="562"/>
      <c r="SJY62" s="563"/>
      <c r="SJZ62" s="564"/>
      <c r="SKA62" s="565"/>
      <c r="SKB62" s="566"/>
      <c r="SKC62" s="560"/>
      <c r="SKD62" s="561"/>
      <c r="SKE62" s="562"/>
      <c r="SKF62" s="563"/>
      <c r="SKG62" s="564"/>
      <c r="SKH62" s="565"/>
      <c r="SKI62" s="566"/>
      <c r="SKJ62" s="560"/>
      <c r="SKK62" s="561"/>
      <c r="SKL62" s="562"/>
      <c r="SKM62" s="563"/>
      <c r="SKN62" s="564"/>
      <c r="SKO62" s="565"/>
      <c r="SKP62" s="566"/>
      <c r="SKQ62" s="560"/>
      <c r="SKR62" s="561"/>
      <c r="SKS62" s="562"/>
      <c r="SKT62" s="563"/>
      <c r="SKU62" s="564"/>
      <c r="SKV62" s="565"/>
      <c r="SKW62" s="566"/>
      <c r="SKX62" s="560"/>
      <c r="SKY62" s="561"/>
      <c r="SKZ62" s="562"/>
      <c r="SLA62" s="563"/>
      <c r="SLB62" s="564"/>
      <c r="SLC62" s="565"/>
      <c r="SLD62" s="566"/>
      <c r="SLE62" s="560"/>
      <c r="SLF62" s="561"/>
      <c r="SLG62" s="562"/>
      <c r="SLH62" s="563"/>
      <c r="SLI62" s="564"/>
      <c r="SLJ62" s="565"/>
      <c r="SLK62" s="566"/>
      <c r="SLL62" s="560"/>
      <c r="SLM62" s="561"/>
      <c r="SLN62" s="562"/>
      <c r="SLO62" s="563"/>
      <c r="SLP62" s="564"/>
      <c r="SLQ62" s="565"/>
      <c r="SLR62" s="566"/>
      <c r="SLS62" s="560"/>
      <c r="SLT62" s="561"/>
      <c r="SLU62" s="562"/>
      <c r="SLV62" s="563"/>
      <c r="SLW62" s="564"/>
      <c r="SLX62" s="565"/>
      <c r="SLY62" s="566"/>
      <c r="SLZ62" s="560"/>
      <c r="SMA62" s="561"/>
      <c r="SMB62" s="562"/>
      <c r="SMC62" s="563"/>
      <c r="SMD62" s="564"/>
      <c r="SME62" s="565"/>
      <c r="SMF62" s="566"/>
      <c r="SMG62" s="560"/>
      <c r="SMH62" s="561"/>
      <c r="SMI62" s="562"/>
      <c r="SMJ62" s="563"/>
      <c r="SMK62" s="564"/>
      <c r="SML62" s="565"/>
      <c r="SMM62" s="566"/>
      <c r="SMN62" s="560"/>
      <c r="SMO62" s="561"/>
      <c r="SMP62" s="562"/>
      <c r="SMQ62" s="563"/>
      <c r="SMR62" s="564"/>
      <c r="SMS62" s="565"/>
      <c r="SMT62" s="566"/>
      <c r="SMU62" s="560"/>
      <c r="SMV62" s="561"/>
      <c r="SMW62" s="562"/>
      <c r="SMX62" s="563"/>
      <c r="SMY62" s="564"/>
      <c r="SMZ62" s="565"/>
      <c r="SNA62" s="566"/>
      <c r="SNB62" s="560"/>
      <c r="SNC62" s="561"/>
      <c r="SND62" s="562"/>
      <c r="SNE62" s="563"/>
      <c r="SNF62" s="564"/>
      <c r="SNG62" s="565"/>
      <c r="SNH62" s="566"/>
      <c r="SNI62" s="560"/>
      <c r="SNJ62" s="561"/>
      <c r="SNK62" s="562"/>
      <c r="SNL62" s="563"/>
      <c r="SNM62" s="564"/>
      <c r="SNN62" s="565"/>
      <c r="SNO62" s="566"/>
      <c r="SNP62" s="560"/>
      <c r="SNQ62" s="561"/>
      <c r="SNR62" s="562"/>
      <c r="SNS62" s="563"/>
      <c r="SNT62" s="564"/>
      <c r="SNU62" s="565"/>
      <c r="SNV62" s="566"/>
      <c r="SNW62" s="560"/>
      <c r="SNX62" s="561"/>
      <c r="SNY62" s="562"/>
      <c r="SNZ62" s="563"/>
      <c r="SOA62" s="564"/>
      <c r="SOB62" s="565"/>
      <c r="SOC62" s="566"/>
      <c r="SOD62" s="560"/>
      <c r="SOE62" s="561"/>
      <c r="SOF62" s="562"/>
      <c r="SOG62" s="563"/>
      <c r="SOH62" s="564"/>
      <c r="SOI62" s="565"/>
      <c r="SOJ62" s="566"/>
      <c r="SOK62" s="560"/>
      <c r="SOL62" s="561"/>
      <c r="SOM62" s="562"/>
      <c r="SON62" s="563"/>
      <c r="SOO62" s="564"/>
      <c r="SOP62" s="565"/>
      <c r="SOQ62" s="566"/>
      <c r="SOR62" s="560"/>
      <c r="SOS62" s="561"/>
      <c r="SOT62" s="562"/>
      <c r="SOU62" s="563"/>
      <c r="SOV62" s="564"/>
      <c r="SOW62" s="565"/>
      <c r="SOX62" s="566"/>
      <c r="SOY62" s="560"/>
      <c r="SOZ62" s="561"/>
      <c r="SPA62" s="562"/>
      <c r="SPB62" s="563"/>
      <c r="SPC62" s="564"/>
      <c r="SPD62" s="565"/>
      <c r="SPE62" s="566"/>
      <c r="SPF62" s="560"/>
      <c r="SPG62" s="561"/>
      <c r="SPH62" s="562"/>
      <c r="SPI62" s="563"/>
      <c r="SPJ62" s="564"/>
      <c r="SPK62" s="565"/>
      <c r="SPL62" s="566"/>
      <c r="SPM62" s="560"/>
      <c r="SPN62" s="561"/>
      <c r="SPO62" s="562"/>
      <c r="SPP62" s="563"/>
      <c r="SPQ62" s="564"/>
      <c r="SPR62" s="565"/>
      <c r="SPS62" s="566"/>
      <c r="SPT62" s="560"/>
      <c r="SPU62" s="561"/>
      <c r="SPV62" s="562"/>
      <c r="SPW62" s="563"/>
      <c r="SPX62" s="564"/>
      <c r="SPY62" s="565"/>
      <c r="SPZ62" s="566"/>
      <c r="SQA62" s="560"/>
      <c r="SQB62" s="561"/>
      <c r="SQC62" s="562"/>
      <c r="SQD62" s="563"/>
      <c r="SQE62" s="564"/>
      <c r="SQF62" s="565"/>
      <c r="SQG62" s="566"/>
      <c r="SQH62" s="560"/>
      <c r="SQI62" s="561"/>
      <c r="SQJ62" s="562"/>
      <c r="SQK62" s="563"/>
      <c r="SQL62" s="564"/>
      <c r="SQM62" s="565"/>
      <c r="SQN62" s="566"/>
      <c r="SQO62" s="560"/>
      <c r="SQP62" s="561"/>
      <c r="SQQ62" s="562"/>
      <c r="SQR62" s="563"/>
      <c r="SQS62" s="564"/>
      <c r="SQT62" s="565"/>
      <c r="SQU62" s="566"/>
      <c r="SQV62" s="560"/>
      <c r="SQW62" s="561"/>
      <c r="SQX62" s="562"/>
      <c r="SQY62" s="563"/>
      <c r="SQZ62" s="564"/>
      <c r="SRA62" s="565"/>
      <c r="SRB62" s="566"/>
      <c r="SRC62" s="560"/>
      <c r="SRD62" s="561"/>
      <c r="SRE62" s="562"/>
      <c r="SRF62" s="563"/>
      <c r="SRG62" s="564"/>
      <c r="SRH62" s="565"/>
      <c r="SRI62" s="566"/>
      <c r="SRJ62" s="560"/>
      <c r="SRK62" s="561"/>
      <c r="SRL62" s="562"/>
      <c r="SRM62" s="563"/>
      <c r="SRN62" s="564"/>
      <c r="SRO62" s="565"/>
      <c r="SRP62" s="566"/>
      <c r="SRQ62" s="560"/>
      <c r="SRR62" s="561"/>
      <c r="SRS62" s="562"/>
      <c r="SRT62" s="563"/>
      <c r="SRU62" s="564"/>
      <c r="SRV62" s="565"/>
      <c r="SRW62" s="566"/>
      <c r="SRX62" s="560"/>
      <c r="SRY62" s="561"/>
      <c r="SRZ62" s="562"/>
      <c r="SSA62" s="563"/>
      <c r="SSB62" s="564"/>
      <c r="SSC62" s="565"/>
      <c r="SSD62" s="566"/>
      <c r="SSE62" s="560"/>
      <c r="SSF62" s="561"/>
      <c r="SSG62" s="562"/>
      <c r="SSH62" s="563"/>
      <c r="SSI62" s="564"/>
      <c r="SSJ62" s="565"/>
      <c r="SSK62" s="566"/>
      <c r="SSL62" s="560"/>
      <c r="SSM62" s="561"/>
      <c r="SSN62" s="562"/>
      <c r="SSO62" s="563"/>
      <c r="SSP62" s="564"/>
      <c r="SSQ62" s="565"/>
      <c r="SSR62" s="566"/>
      <c r="SSS62" s="560"/>
      <c r="SST62" s="561"/>
      <c r="SSU62" s="562"/>
      <c r="SSV62" s="563"/>
      <c r="SSW62" s="564"/>
      <c r="SSX62" s="565"/>
      <c r="SSY62" s="566"/>
      <c r="SSZ62" s="560"/>
      <c r="STA62" s="561"/>
      <c r="STB62" s="562"/>
      <c r="STC62" s="563"/>
      <c r="STD62" s="564"/>
      <c r="STE62" s="565"/>
      <c r="STF62" s="566"/>
      <c r="STG62" s="560"/>
      <c r="STH62" s="561"/>
      <c r="STI62" s="562"/>
      <c r="STJ62" s="563"/>
      <c r="STK62" s="564"/>
      <c r="STL62" s="565"/>
      <c r="STM62" s="566"/>
      <c r="STN62" s="560"/>
      <c r="STO62" s="561"/>
      <c r="STP62" s="562"/>
      <c r="STQ62" s="563"/>
      <c r="STR62" s="564"/>
      <c r="STS62" s="565"/>
      <c r="STT62" s="566"/>
      <c r="STU62" s="560"/>
      <c r="STV62" s="561"/>
      <c r="STW62" s="562"/>
      <c r="STX62" s="563"/>
      <c r="STY62" s="564"/>
      <c r="STZ62" s="565"/>
      <c r="SUA62" s="566"/>
      <c r="SUB62" s="560"/>
      <c r="SUC62" s="561"/>
      <c r="SUD62" s="562"/>
      <c r="SUE62" s="563"/>
      <c r="SUF62" s="564"/>
      <c r="SUG62" s="565"/>
      <c r="SUH62" s="566"/>
      <c r="SUI62" s="560"/>
      <c r="SUJ62" s="561"/>
      <c r="SUK62" s="562"/>
      <c r="SUL62" s="563"/>
      <c r="SUM62" s="564"/>
      <c r="SUN62" s="565"/>
      <c r="SUO62" s="566"/>
      <c r="SUP62" s="560"/>
      <c r="SUQ62" s="561"/>
      <c r="SUR62" s="562"/>
      <c r="SUS62" s="563"/>
      <c r="SUT62" s="564"/>
      <c r="SUU62" s="565"/>
      <c r="SUV62" s="566"/>
      <c r="SUW62" s="560"/>
      <c r="SUX62" s="561"/>
      <c r="SUY62" s="562"/>
      <c r="SUZ62" s="563"/>
      <c r="SVA62" s="564"/>
      <c r="SVB62" s="565"/>
      <c r="SVC62" s="566"/>
      <c r="SVD62" s="560"/>
      <c r="SVE62" s="561"/>
      <c r="SVF62" s="562"/>
      <c r="SVG62" s="563"/>
      <c r="SVH62" s="564"/>
      <c r="SVI62" s="565"/>
      <c r="SVJ62" s="566"/>
      <c r="SVK62" s="560"/>
      <c r="SVL62" s="561"/>
      <c r="SVM62" s="562"/>
      <c r="SVN62" s="563"/>
      <c r="SVO62" s="564"/>
      <c r="SVP62" s="565"/>
      <c r="SVQ62" s="566"/>
      <c r="SVR62" s="560"/>
      <c r="SVS62" s="561"/>
      <c r="SVT62" s="562"/>
      <c r="SVU62" s="563"/>
      <c r="SVV62" s="564"/>
      <c r="SVW62" s="565"/>
      <c r="SVX62" s="566"/>
      <c r="SVY62" s="560"/>
      <c r="SVZ62" s="561"/>
      <c r="SWA62" s="562"/>
      <c r="SWB62" s="563"/>
      <c r="SWC62" s="564"/>
      <c r="SWD62" s="565"/>
      <c r="SWE62" s="566"/>
      <c r="SWF62" s="560"/>
      <c r="SWG62" s="561"/>
      <c r="SWH62" s="562"/>
      <c r="SWI62" s="563"/>
      <c r="SWJ62" s="564"/>
      <c r="SWK62" s="565"/>
      <c r="SWL62" s="566"/>
      <c r="SWM62" s="560"/>
      <c r="SWN62" s="561"/>
      <c r="SWO62" s="562"/>
      <c r="SWP62" s="563"/>
      <c r="SWQ62" s="564"/>
      <c r="SWR62" s="565"/>
      <c r="SWS62" s="566"/>
      <c r="SWT62" s="560"/>
      <c r="SWU62" s="561"/>
      <c r="SWV62" s="562"/>
      <c r="SWW62" s="563"/>
      <c r="SWX62" s="564"/>
      <c r="SWY62" s="565"/>
      <c r="SWZ62" s="566"/>
      <c r="SXA62" s="560"/>
      <c r="SXB62" s="561"/>
      <c r="SXC62" s="562"/>
      <c r="SXD62" s="563"/>
      <c r="SXE62" s="564"/>
      <c r="SXF62" s="565"/>
      <c r="SXG62" s="566"/>
      <c r="SXH62" s="560"/>
      <c r="SXI62" s="561"/>
      <c r="SXJ62" s="562"/>
      <c r="SXK62" s="563"/>
      <c r="SXL62" s="564"/>
      <c r="SXM62" s="565"/>
      <c r="SXN62" s="566"/>
      <c r="SXO62" s="560"/>
      <c r="SXP62" s="561"/>
      <c r="SXQ62" s="562"/>
      <c r="SXR62" s="563"/>
      <c r="SXS62" s="564"/>
      <c r="SXT62" s="565"/>
      <c r="SXU62" s="566"/>
      <c r="SXV62" s="560"/>
      <c r="SXW62" s="561"/>
      <c r="SXX62" s="562"/>
      <c r="SXY62" s="563"/>
      <c r="SXZ62" s="564"/>
      <c r="SYA62" s="565"/>
      <c r="SYB62" s="566"/>
      <c r="SYC62" s="560"/>
      <c r="SYD62" s="561"/>
      <c r="SYE62" s="562"/>
      <c r="SYF62" s="563"/>
      <c r="SYG62" s="564"/>
      <c r="SYH62" s="565"/>
      <c r="SYI62" s="566"/>
      <c r="SYJ62" s="560"/>
      <c r="SYK62" s="561"/>
      <c r="SYL62" s="562"/>
      <c r="SYM62" s="563"/>
      <c r="SYN62" s="564"/>
      <c r="SYO62" s="565"/>
      <c r="SYP62" s="566"/>
      <c r="SYQ62" s="560"/>
      <c r="SYR62" s="561"/>
      <c r="SYS62" s="562"/>
      <c r="SYT62" s="563"/>
      <c r="SYU62" s="564"/>
      <c r="SYV62" s="565"/>
      <c r="SYW62" s="566"/>
      <c r="SYX62" s="560"/>
      <c r="SYY62" s="561"/>
      <c r="SYZ62" s="562"/>
      <c r="SZA62" s="563"/>
      <c r="SZB62" s="564"/>
      <c r="SZC62" s="565"/>
      <c r="SZD62" s="566"/>
      <c r="SZE62" s="560"/>
      <c r="SZF62" s="561"/>
      <c r="SZG62" s="562"/>
      <c r="SZH62" s="563"/>
      <c r="SZI62" s="564"/>
      <c r="SZJ62" s="565"/>
      <c r="SZK62" s="566"/>
      <c r="SZL62" s="560"/>
      <c r="SZM62" s="561"/>
      <c r="SZN62" s="562"/>
      <c r="SZO62" s="563"/>
      <c r="SZP62" s="564"/>
      <c r="SZQ62" s="565"/>
      <c r="SZR62" s="566"/>
      <c r="SZS62" s="560"/>
      <c r="SZT62" s="561"/>
      <c r="SZU62" s="562"/>
      <c r="SZV62" s="563"/>
      <c r="SZW62" s="564"/>
      <c r="SZX62" s="565"/>
      <c r="SZY62" s="566"/>
      <c r="SZZ62" s="560"/>
      <c r="TAA62" s="561"/>
      <c r="TAB62" s="562"/>
      <c r="TAC62" s="563"/>
      <c r="TAD62" s="564"/>
      <c r="TAE62" s="565"/>
      <c r="TAF62" s="566"/>
      <c r="TAG62" s="560"/>
      <c r="TAH62" s="561"/>
      <c r="TAI62" s="562"/>
      <c r="TAJ62" s="563"/>
      <c r="TAK62" s="564"/>
      <c r="TAL62" s="565"/>
      <c r="TAM62" s="566"/>
      <c r="TAN62" s="560"/>
      <c r="TAO62" s="561"/>
      <c r="TAP62" s="562"/>
      <c r="TAQ62" s="563"/>
      <c r="TAR62" s="564"/>
      <c r="TAS62" s="565"/>
      <c r="TAT62" s="566"/>
      <c r="TAU62" s="560"/>
      <c r="TAV62" s="561"/>
      <c r="TAW62" s="562"/>
      <c r="TAX62" s="563"/>
      <c r="TAY62" s="564"/>
      <c r="TAZ62" s="565"/>
      <c r="TBA62" s="566"/>
      <c r="TBB62" s="560"/>
      <c r="TBC62" s="561"/>
      <c r="TBD62" s="562"/>
      <c r="TBE62" s="563"/>
      <c r="TBF62" s="564"/>
      <c r="TBG62" s="565"/>
      <c r="TBH62" s="566"/>
      <c r="TBI62" s="560"/>
      <c r="TBJ62" s="561"/>
      <c r="TBK62" s="562"/>
      <c r="TBL62" s="563"/>
      <c r="TBM62" s="564"/>
      <c r="TBN62" s="565"/>
      <c r="TBO62" s="566"/>
      <c r="TBP62" s="560"/>
      <c r="TBQ62" s="561"/>
      <c r="TBR62" s="562"/>
      <c r="TBS62" s="563"/>
      <c r="TBT62" s="564"/>
      <c r="TBU62" s="565"/>
      <c r="TBV62" s="566"/>
      <c r="TBW62" s="560"/>
      <c r="TBX62" s="561"/>
      <c r="TBY62" s="562"/>
      <c r="TBZ62" s="563"/>
      <c r="TCA62" s="564"/>
      <c r="TCB62" s="565"/>
      <c r="TCC62" s="566"/>
      <c r="TCD62" s="560"/>
      <c r="TCE62" s="561"/>
      <c r="TCF62" s="562"/>
      <c r="TCG62" s="563"/>
      <c r="TCH62" s="564"/>
      <c r="TCI62" s="565"/>
      <c r="TCJ62" s="566"/>
      <c r="TCK62" s="560"/>
      <c r="TCL62" s="561"/>
      <c r="TCM62" s="562"/>
      <c r="TCN62" s="563"/>
      <c r="TCO62" s="564"/>
      <c r="TCP62" s="565"/>
      <c r="TCQ62" s="566"/>
      <c r="TCR62" s="560"/>
      <c r="TCS62" s="561"/>
      <c r="TCT62" s="562"/>
      <c r="TCU62" s="563"/>
      <c r="TCV62" s="564"/>
      <c r="TCW62" s="565"/>
      <c r="TCX62" s="566"/>
      <c r="TCY62" s="560"/>
      <c r="TCZ62" s="561"/>
      <c r="TDA62" s="562"/>
      <c r="TDB62" s="563"/>
      <c r="TDC62" s="564"/>
      <c r="TDD62" s="565"/>
      <c r="TDE62" s="566"/>
      <c r="TDF62" s="560"/>
      <c r="TDG62" s="561"/>
      <c r="TDH62" s="562"/>
      <c r="TDI62" s="563"/>
      <c r="TDJ62" s="564"/>
      <c r="TDK62" s="565"/>
      <c r="TDL62" s="566"/>
      <c r="TDM62" s="560"/>
      <c r="TDN62" s="561"/>
      <c r="TDO62" s="562"/>
      <c r="TDP62" s="563"/>
      <c r="TDQ62" s="564"/>
      <c r="TDR62" s="565"/>
      <c r="TDS62" s="566"/>
      <c r="TDT62" s="560"/>
      <c r="TDU62" s="561"/>
      <c r="TDV62" s="562"/>
      <c r="TDW62" s="563"/>
      <c r="TDX62" s="564"/>
      <c r="TDY62" s="565"/>
      <c r="TDZ62" s="566"/>
      <c r="TEA62" s="560"/>
      <c r="TEB62" s="561"/>
      <c r="TEC62" s="562"/>
      <c r="TED62" s="563"/>
      <c r="TEE62" s="564"/>
      <c r="TEF62" s="565"/>
      <c r="TEG62" s="566"/>
      <c r="TEH62" s="560"/>
      <c r="TEI62" s="561"/>
      <c r="TEJ62" s="562"/>
      <c r="TEK62" s="563"/>
      <c r="TEL62" s="564"/>
      <c r="TEM62" s="565"/>
      <c r="TEN62" s="566"/>
      <c r="TEO62" s="560"/>
      <c r="TEP62" s="561"/>
      <c r="TEQ62" s="562"/>
      <c r="TER62" s="563"/>
      <c r="TES62" s="564"/>
      <c r="TET62" s="565"/>
      <c r="TEU62" s="566"/>
      <c r="TEV62" s="560"/>
      <c r="TEW62" s="561"/>
      <c r="TEX62" s="562"/>
      <c r="TEY62" s="563"/>
      <c r="TEZ62" s="564"/>
      <c r="TFA62" s="565"/>
      <c r="TFB62" s="566"/>
      <c r="TFC62" s="560"/>
      <c r="TFD62" s="561"/>
      <c r="TFE62" s="562"/>
      <c r="TFF62" s="563"/>
      <c r="TFG62" s="564"/>
      <c r="TFH62" s="565"/>
      <c r="TFI62" s="566"/>
      <c r="TFJ62" s="560"/>
      <c r="TFK62" s="561"/>
      <c r="TFL62" s="562"/>
      <c r="TFM62" s="563"/>
      <c r="TFN62" s="564"/>
      <c r="TFO62" s="565"/>
      <c r="TFP62" s="566"/>
      <c r="TFQ62" s="560"/>
      <c r="TFR62" s="561"/>
      <c r="TFS62" s="562"/>
      <c r="TFT62" s="563"/>
      <c r="TFU62" s="564"/>
      <c r="TFV62" s="565"/>
      <c r="TFW62" s="566"/>
      <c r="TFX62" s="560"/>
      <c r="TFY62" s="561"/>
      <c r="TFZ62" s="562"/>
      <c r="TGA62" s="563"/>
      <c r="TGB62" s="564"/>
      <c r="TGC62" s="565"/>
      <c r="TGD62" s="566"/>
      <c r="TGE62" s="560"/>
      <c r="TGF62" s="561"/>
      <c r="TGG62" s="562"/>
      <c r="TGH62" s="563"/>
      <c r="TGI62" s="564"/>
      <c r="TGJ62" s="565"/>
      <c r="TGK62" s="566"/>
      <c r="TGL62" s="560"/>
      <c r="TGM62" s="561"/>
      <c r="TGN62" s="562"/>
      <c r="TGO62" s="563"/>
      <c r="TGP62" s="564"/>
      <c r="TGQ62" s="565"/>
      <c r="TGR62" s="566"/>
      <c r="TGS62" s="560"/>
      <c r="TGT62" s="561"/>
      <c r="TGU62" s="562"/>
      <c r="TGV62" s="563"/>
      <c r="TGW62" s="564"/>
      <c r="TGX62" s="565"/>
      <c r="TGY62" s="566"/>
      <c r="TGZ62" s="560"/>
      <c r="THA62" s="561"/>
      <c r="THB62" s="562"/>
      <c r="THC62" s="563"/>
      <c r="THD62" s="564"/>
      <c r="THE62" s="565"/>
      <c r="THF62" s="566"/>
      <c r="THG62" s="560"/>
      <c r="THH62" s="561"/>
      <c r="THI62" s="562"/>
      <c r="THJ62" s="563"/>
      <c r="THK62" s="564"/>
      <c r="THL62" s="565"/>
      <c r="THM62" s="566"/>
      <c r="THN62" s="560"/>
      <c r="THO62" s="561"/>
      <c r="THP62" s="562"/>
      <c r="THQ62" s="563"/>
      <c r="THR62" s="564"/>
      <c r="THS62" s="565"/>
      <c r="THT62" s="566"/>
      <c r="THU62" s="560"/>
      <c r="THV62" s="561"/>
      <c r="THW62" s="562"/>
      <c r="THX62" s="563"/>
      <c r="THY62" s="564"/>
      <c r="THZ62" s="565"/>
      <c r="TIA62" s="566"/>
      <c r="TIB62" s="560"/>
      <c r="TIC62" s="561"/>
      <c r="TID62" s="562"/>
      <c r="TIE62" s="563"/>
      <c r="TIF62" s="564"/>
      <c r="TIG62" s="565"/>
      <c r="TIH62" s="566"/>
      <c r="TII62" s="560"/>
      <c r="TIJ62" s="561"/>
      <c r="TIK62" s="562"/>
      <c r="TIL62" s="563"/>
      <c r="TIM62" s="564"/>
      <c r="TIN62" s="565"/>
      <c r="TIO62" s="566"/>
      <c r="TIP62" s="560"/>
      <c r="TIQ62" s="561"/>
      <c r="TIR62" s="562"/>
      <c r="TIS62" s="563"/>
      <c r="TIT62" s="564"/>
      <c r="TIU62" s="565"/>
      <c r="TIV62" s="566"/>
      <c r="TIW62" s="560"/>
      <c r="TIX62" s="561"/>
      <c r="TIY62" s="562"/>
      <c r="TIZ62" s="563"/>
      <c r="TJA62" s="564"/>
      <c r="TJB62" s="565"/>
      <c r="TJC62" s="566"/>
      <c r="TJD62" s="560"/>
      <c r="TJE62" s="561"/>
      <c r="TJF62" s="562"/>
      <c r="TJG62" s="563"/>
      <c r="TJH62" s="564"/>
      <c r="TJI62" s="565"/>
      <c r="TJJ62" s="566"/>
      <c r="TJK62" s="560"/>
      <c r="TJL62" s="561"/>
      <c r="TJM62" s="562"/>
      <c r="TJN62" s="563"/>
      <c r="TJO62" s="564"/>
      <c r="TJP62" s="565"/>
      <c r="TJQ62" s="566"/>
      <c r="TJR62" s="560"/>
      <c r="TJS62" s="561"/>
      <c r="TJT62" s="562"/>
      <c r="TJU62" s="563"/>
      <c r="TJV62" s="564"/>
      <c r="TJW62" s="565"/>
      <c r="TJX62" s="566"/>
      <c r="TJY62" s="560"/>
      <c r="TJZ62" s="561"/>
      <c r="TKA62" s="562"/>
      <c r="TKB62" s="563"/>
      <c r="TKC62" s="564"/>
      <c r="TKD62" s="565"/>
      <c r="TKE62" s="566"/>
      <c r="TKF62" s="560"/>
      <c r="TKG62" s="561"/>
      <c r="TKH62" s="562"/>
      <c r="TKI62" s="563"/>
      <c r="TKJ62" s="564"/>
      <c r="TKK62" s="565"/>
      <c r="TKL62" s="566"/>
      <c r="TKM62" s="560"/>
      <c r="TKN62" s="561"/>
      <c r="TKO62" s="562"/>
      <c r="TKP62" s="563"/>
      <c r="TKQ62" s="564"/>
      <c r="TKR62" s="565"/>
      <c r="TKS62" s="566"/>
      <c r="TKT62" s="560"/>
      <c r="TKU62" s="561"/>
      <c r="TKV62" s="562"/>
      <c r="TKW62" s="563"/>
      <c r="TKX62" s="564"/>
      <c r="TKY62" s="565"/>
      <c r="TKZ62" s="566"/>
      <c r="TLA62" s="560"/>
      <c r="TLB62" s="561"/>
      <c r="TLC62" s="562"/>
      <c r="TLD62" s="563"/>
      <c r="TLE62" s="564"/>
      <c r="TLF62" s="565"/>
      <c r="TLG62" s="566"/>
      <c r="TLH62" s="560"/>
      <c r="TLI62" s="561"/>
      <c r="TLJ62" s="562"/>
      <c r="TLK62" s="563"/>
      <c r="TLL62" s="564"/>
      <c r="TLM62" s="565"/>
      <c r="TLN62" s="566"/>
      <c r="TLO62" s="560"/>
      <c r="TLP62" s="561"/>
      <c r="TLQ62" s="562"/>
      <c r="TLR62" s="563"/>
      <c r="TLS62" s="564"/>
      <c r="TLT62" s="565"/>
      <c r="TLU62" s="566"/>
      <c r="TLV62" s="560"/>
      <c r="TLW62" s="561"/>
      <c r="TLX62" s="562"/>
      <c r="TLY62" s="563"/>
      <c r="TLZ62" s="564"/>
      <c r="TMA62" s="565"/>
      <c r="TMB62" s="566"/>
      <c r="TMC62" s="560"/>
      <c r="TMD62" s="561"/>
      <c r="TME62" s="562"/>
      <c r="TMF62" s="563"/>
      <c r="TMG62" s="564"/>
      <c r="TMH62" s="565"/>
      <c r="TMI62" s="566"/>
      <c r="TMJ62" s="560"/>
      <c r="TMK62" s="561"/>
      <c r="TML62" s="562"/>
      <c r="TMM62" s="563"/>
      <c r="TMN62" s="564"/>
      <c r="TMO62" s="565"/>
      <c r="TMP62" s="566"/>
      <c r="TMQ62" s="560"/>
      <c r="TMR62" s="561"/>
      <c r="TMS62" s="562"/>
      <c r="TMT62" s="563"/>
      <c r="TMU62" s="564"/>
      <c r="TMV62" s="565"/>
      <c r="TMW62" s="566"/>
      <c r="TMX62" s="560"/>
      <c r="TMY62" s="561"/>
      <c r="TMZ62" s="562"/>
      <c r="TNA62" s="563"/>
      <c r="TNB62" s="564"/>
      <c r="TNC62" s="565"/>
      <c r="TND62" s="566"/>
      <c r="TNE62" s="560"/>
      <c r="TNF62" s="561"/>
      <c r="TNG62" s="562"/>
      <c r="TNH62" s="563"/>
      <c r="TNI62" s="564"/>
      <c r="TNJ62" s="565"/>
      <c r="TNK62" s="566"/>
      <c r="TNL62" s="560"/>
      <c r="TNM62" s="561"/>
      <c r="TNN62" s="562"/>
      <c r="TNO62" s="563"/>
      <c r="TNP62" s="564"/>
      <c r="TNQ62" s="565"/>
      <c r="TNR62" s="566"/>
      <c r="TNS62" s="560"/>
      <c r="TNT62" s="561"/>
      <c r="TNU62" s="562"/>
      <c r="TNV62" s="563"/>
      <c r="TNW62" s="564"/>
      <c r="TNX62" s="565"/>
      <c r="TNY62" s="566"/>
      <c r="TNZ62" s="560"/>
      <c r="TOA62" s="561"/>
      <c r="TOB62" s="562"/>
      <c r="TOC62" s="563"/>
      <c r="TOD62" s="564"/>
      <c r="TOE62" s="565"/>
      <c r="TOF62" s="566"/>
      <c r="TOG62" s="560"/>
      <c r="TOH62" s="561"/>
      <c r="TOI62" s="562"/>
      <c r="TOJ62" s="563"/>
      <c r="TOK62" s="564"/>
      <c r="TOL62" s="565"/>
      <c r="TOM62" s="566"/>
      <c r="TON62" s="560"/>
      <c r="TOO62" s="561"/>
      <c r="TOP62" s="562"/>
      <c r="TOQ62" s="563"/>
      <c r="TOR62" s="564"/>
      <c r="TOS62" s="565"/>
      <c r="TOT62" s="566"/>
      <c r="TOU62" s="560"/>
      <c r="TOV62" s="561"/>
      <c r="TOW62" s="562"/>
      <c r="TOX62" s="563"/>
      <c r="TOY62" s="564"/>
      <c r="TOZ62" s="565"/>
      <c r="TPA62" s="566"/>
      <c r="TPB62" s="560"/>
      <c r="TPC62" s="561"/>
      <c r="TPD62" s="562"/>
      <c r="TPE62" s="563"/>
      <c r="TPF62" s="564"/>
      <c r="TPG62" s="565"/>
      <c r="TPH62" s="566"/>
      <c r="TPI62" s="560"/>
      <c r="TPJ62" s="561"/>
      <c r="TPK62" s="562"/>
      <c r="TPL62" s="563"/>
      <c r="TPM62" s="564"/>
      <c r="TPN62" s="565"/>
      <c r="TPO62" s="566"/>
      <c r="TPP62" s="560"/>
      <c r="TPQ62" s="561"/>
      <c r="TPR62" s="562"/>
      <c r="TPS62" s="563"/>
      <c r="TPT62" s="564"/>
      <c r="TPU62" s="565"/>
      <c r="TPV62" s="566"/>
      <c r="TPW62" s="560"/>
      <c r="TPX62" s="561"/>
      <c r="TPY62" s="562"/>
      <c r="TPZ62" s="563"/>
      <c r="TQA62" s="564"/>
      <c r="TQB62" s="565"/>
      <c r="TQC62" s="566"/>
      <c r="TQD62" s="560"/>
      <c r="TQE62" s="561"/>
      <c r="TQF62" s="562"/>
      <c r="TQG62" s="563"/>
      <c r="TQH62" s="564"/>
      <c r="TQI62" s="565"/>
      <c r="TQJ62" s="566"/>
      <c r="TQK62" s="560"/>
      <c r="TQL62" s="561"/>
      <c r="TQM62" s="562"/>
      <c r="TQN62" s="563"/>
      <c r="TQO62" s="564"/>
      <c r="TQP62" s="565"/>
      <c r="TQQ62" s="566"/>
      <c r="TQR62" s="560"/>
      <c r="TQS62" s="561"/>
      <c r="TQT62" s="562"/>
      <c r="TQU62" s="563"/>
      <c r="TQV62" s="564"/>
      <c r="TQW62" s="565"/>
      <c r="TQX62" s="566"/>
      <c r="TQY62" s="560"/>
      <c r="TQZ62" s="561"/>
      <c r="TRA62" s="562"/>
      <c r="TRB62" s="563"/>
      <c r="TRC62" s="564"/>
      <c r="TRD62" s="565"/>
      <c r="TRE62" s="566"/>
      <c r="TRF62" s="560"/>
      <c r="TRG62" s="561"/>
      <c r="TRH62" s="562"/>
      <c r="TRI62" s="563"/>
      <c r="TRJ62" s="564"/>
      <c r="TRK62" s="565"/>
      <c r="TRL62" s="566"/>
      <c r="TRM62" s="560"/>
      <c r="TRN62" s="561"/>
      <c r="TRO62" s="562"/>
      <c r="TRP62" s="563"/>
      <c r="TRQ62" s="564"/>
      <c r="TRR62" s="565"/>
      <c r="TRS62" s="566"/>
      <c r="TRT62" s="560"/>
      <c r="TRU62" s="561"/>
      <c r="TRV62" s="562"/>
      <c r="TRW62" s="563"/>
      <c r="TRX62" s="564"/>
      <c r="TRY62" s="565"/>
      <c r="TRZ62" s="566"/>
      <c r="TSA62" s="560"/>
      <c r="TSB62" s="561"/>
      <c r="TSC62" s="562"/>
      <c r="TSD62" s="563"/>
      <c r="TSE62" s="564"/>
      <c r="TSF62" s="565"/>
      <c r="TSG62" s="566"/>
      <c r="TSH62" s="560"/>
      <c r="TSI62" s="561"/>
      <c r="TSJ62" s="562"/>
      <c r="TSK62" s="563"/>
      <c r="TSL62" s="564"/>
      <c r="TSM62" s="565"/>
      <c r="TSN62" s="566"/>
      <c r="TSO62" s="560"/>
      <c r="TSP62" s="561"/>
      <c r="TSQ62" s="562"/>
      <c r="TSR62" s="563"/>
      <c r="TSS62" s="564"/>
      <c r="TST62" s="565"/>
      <c r="TSU62" s="566"/>
      <c r="TSV62" s="560"/>
      <c r="TSW62" s="561"/>
      <c r="TSX62" s="562"/>
      <c r="TSY62" s="563"/>
      <c r="TSZ62" s="564"/>
      <c r="TTA62" s="565"/>
      <c r="TTB62" s="566"/>
      <c r="TTC62" s="560"/>
      <c r="TTD62" s="561"/>
      <c r="TTE62" s="562"/>
      <c r="TTF62" s="563"/>
      <c r="TTG62" s="564"/>
      <c r="TTH62" s="565"/>
      <c r="TTI62" s="566"/>
      <c r="TTJ62" s="560"/>
      <c r="TTK62" s="561"/>
      <c r="TTL62" s="562"/>
      <c r="TTM62" s="563"/>
      <c r="TTN62" s="564"/>
      <c r="TTO62" s="565"/>
      <c r="TTP62" s="566"/>
      <c r="TTQ62" s="560"/>
      <c r="TTR62" s="561"/>
      <c r="TTS62" s="562"/>
      <c r="TTT62" s="563"/>
      <c r="TTU62" s="564"/>
      <c r="TTV62" s="565"/>
      <c r="TTW62" s="566"/>
      <c r="TTX62" s="560"/>
      <c r="TTY62" s="561"/>
      <c r="TTZ62" s="562"/>
      <c r="TUA62" s="563"/>
      <c r="TUB62" s="564"/>
      <c r="TUC62" s="565"/>
      <c r="TUD62" s="566"/>
      <c r="TUE62" s="560"/>
      <c r="TUF62" s="561"/>
      <c r="TUG62" s="562"/>
      <c r="TUH62" s="563"/>
      <c r="TUI62" s="564"/>
      <c r="TUJ62" s="565"/>
      <c r="TUK62" s="566"/>
      <c r="TUL62" s="560"/>
      <c r="TUM62" s="561"/>
      <c r="TUN62" s="562"/>
      <c r="TUO62" s="563"/>
      <c r="TUP62" s="564"/>
      <c r="TUQ62" s="565"/>
      <c r="TUR62" s="566"/>
      <c r="TUS62" s="560"/>
      <c r="TUT62" s="561"/>
      <c r="TUU62" s="562"/>
      <c r="TUV62" s="563"/>
      <c r="TUW62" s="564"/>
      <c r="TUX62" s="565"/>
      <c r="TUY62" s="566"/>
      <c r="TUZ62" s="560"/>
      <c r="TVA62" s="561"/>
      <c r="TVB62" s="562"/>
      <c r="TVC62" s="563"/>
      <c r="TVD62" s="564"/>
      <c r="TVE62" s="565"/>
      <c r="TVF62" s="566"/>
      <c r="TVG62" s="560"/>
      <c r="TVH62" s="561"/>
      <c r="TVI62" s="562"/>
      <c r="TVJ62" s="563"/>
      <c r="TVK62" s="564"/>
      <c r="TVL62" s="565"/>
      <c r="TVM62" s="566"/>
      <c r="TVN62" s="560"/>
      <c r="TVO62" s="561"/>
      <c r="TVP62" s="562"/>
      <c r="TVQ62" s="563"/>
      <c r="TVR62" s="564"/>
      <c r="TVS62" s="565"/>
      <c r="TVT62" s="566"/>
      <c r="TVU62" s="560"/>
      <c r="TVV62" s="561"/>
      <c r="TVW62" s="562"/>
      <c r="TVX62" s="563"/>
      <c r="TVY62" s="564"/>
      <c r="TVZ62" s="565"/>
      <c r="TWA62" s="566"/>
      <c r="TWB62" s="560"/>
      <c r="TWC62" s="561"/>
      <c r="TWD62" s="562"/>
      <c r="TWE62" s="563"/>
      <c r="TWF62" s="564"/>
      <c r="TWG62" s="565"/>
      <c r="TWH62" s="566"/>
      <c r="TWI62" s="560"/>
      <c r="TWJ62" s="561"/>
      <c r="TWK62" s="562"/>
      <c r="TWL62" s="563"/>
      <c r="TWM62" s="564"/>
      <c r="TWN62" s="565"/>
      <c r="TWO62" s="566"/>
      <c r="TWP62" s="560"/>
      <c r="TWQ62" s="561"/>
      <c r="TWR62" s="562"/>
      <c r="TWS62" s="563"/>
      <c r="TWT62" s="564"/>
      <c r="TWU62" s="565"/>
      <c r="TWV62" s="566"/>
      <c r="TWW62" s="560"/>
      <c r="TWX62" s="561"/>
      <c r="TWY62" s="562"/>
      <c r="TWZ62" s="563"/>
      <c r="TXA62" s="564"/>
      <c r="TXB62" s="565"/>
      <c r="TXC62" s="566"/>
      <c r="TXD62" s="560"/>
      <c r="TXE62" s="561"/>
      <c r="TXF62" s="562"/>
      <c r="TXG62" s="563"/>
      <c r="TXH62" s="564"/>
      <c r="TXI62" s="565"/>
      <c r="TXJ62" s="566"/>
      <c r="TXK62" s="560"/>
      <c r="TXL62" s="561"/>
      <c r="TXM62" s="562"/>
      <c r="TXN62" s="563"/>
      <c r="TXO62" s="564"/>
      <c r="TXP62" s="565"/>
      <c r="TXQ62" s="566"/>
      <c r="TXR62" s="560"/>
      <c r="TXS62" s="561"/>
      <c r="TXT62" s="562"/>
      <c r="TXU62" s="563"/>
      <c r="TXV62" s="564"/>
      <c r="TXW62" s="565"/>
      <c r="TXX62" s="566"/>
      <c r="TXY62" s="560"/>
      <c r="TXZ62" s="561"/>
      <c r="TYA62" s="562"/>
      <c r="TYB62" s="563"/>
      <c r="TYC62" s="564"/>
      <c r="TYD62" s="565"/>
      <c r="TYE62" s="566"/>
      <c r="TYF62" s="560"/>
      <c r="TYG62" s="561"/>
      <c r="TYH62" s="562"/>
      <c r="TYI62" s="563"/>
      <c r="TYJ62" s="564"/>
      <c r="TYK62" s="565"/>
      <c r="TYL62" s="566"/>
      <c r="TYM62" s="560"/>
      <c r="TYN62" s="561"/>
      <c r="TYO62" s="562"/>
      <c r="TYP62" s="563"/>
      <c r="TYQ62" s="564"/>
      <c r="TYR62" s="565"/>
      <c r="TYS62" s="566"/>
      <c r="TYT62" s="560"/>
      <c r="TYU62" s="561"/>
      <c r="TYV62" s="562"/>
      <c r="TYW62" s="563"/>
      <c r="TYX62" s="564"/>
      <c r="TYY62" s="565"/>
      <c r="TYZ62" s="566"/>
      <c r="TZA62" s="560"/>
      <c r="TZB62" s="561"/>
      <c r="TZC62" s="562"/>
      <c r="TZD62" s="563"/>
      <c r="TZE62" s="564"/>
      <c r="TZF62" s="565"/>
      <c r="TZG62" s="566"/>
      <c r="TZH62" s="560"/>
      <c r="TZI62" s="561"/>
      <c r="TZJ62" s="562"/>
      <c r="TZK62" s="563"/>
      <c r="TZL62" s="564"/>
      <c r="TZM62" s="565"/>
      <c r="TZN62" s="566"/>
      <c r="TZO62" s="560"/>
      <c r="TZP62" s="561"/>
      <c r="TZQ62" s="562"/>
      <c r="TZR62" s="563"/>
      <c r="TZS62" s="564"/>
      <c r="TZT62" s="565"/>
      <c r="TZU62" s="566"/>
      <c r="TZV62" s="560"/>
      <c r="TZW62" s="561"/>
      <c r="TZX62" s="562"/>
      <c r="TZY62" s="563"/>
      <c r="TZZ62" s="564"/>
      <c r="UAA62" s="565"/>
      <c r="UAB62" s="566"/>
      <c r="UAC62" s="560"/>
      <c r="UAD62" s="561"/>
      <c r="UAE62" s="562"/>
      <c r="UAF62" s="563"/>
      <c r="UAG62" s="564"/>
      <c r="UAH62" s="565"/>
      <c r="UAI62" s="566"/>
      <c r="UAJ62" s="560"/>
      <c r="UAK62" s="561"/>
      <c r="UAL62" s="562"/>
      <c r="UAM62" s="563"/>
      <c r="UAN62" s="564"/>
      <c r="UAO62" s="565"/>
      <c r="UAP62" s="566"/>
      <c r="UAQ62" s="560"/>
      <c r="UAR62" s="561"/>
      <c r="UAS62" s="562"/>
      <c r="UAT62" s="563"/>
      <c r="UAU62" s="564"/>
      <c r="UAV62" s="565"/>
      <c r="UAW62" s="566"/>
      <c r="UAX62" s="560"/>
      <c r="UAY62" s="561"/>
      <c r="UAZ62" s="562"/>
      <c r="UBA62" s="563"/>
      <c r="UBB62" s="564"/>
      <c r="UBC62" s="565"/>
      <c r="UBD62" s="566"/>
      <c r="UBE62" s="560"/>
      <c r="UBF62" s="561"/>
      <c r="UBG62" s="562"/>
      <c r="UBH62" s="563"/>
      <c r="UBI62" s="564"/>
      <c r="UBJ62" s="565"/>
      <c r="UBK62" s="566"/>
      <c r="UBL62" s="560"/>
      <c r="UBM62" s="561"/>
      <c r="UBN62" s="562"/>
      <c r="UBO62" s="563"/>
      <c r="UBP62" s="564"/>
      <c r="UBQ62" s="565"/>
      <c r="UBR62" s="566"/>
      <c r="UBS62" s="560"/>
      <c r="UBT62" s="561"/>
      <c r="UBU62" s="562"/>
      <c r="UBV62" s="563"/>
      <c r="UBW62" s="564"/>
      <c r="UBX62" s="565"/>
      <c r="UBY62" s="566"/>
      <c r="UBZ62" s="560"/>
      <c r="UCA62" s="561"/>
      <c r="UCB62" s="562"/>
      <c r="UCC62" s="563"/>
      <c r="UCD62" s="564"/>
      <c r="UCE62" s="565"/>
      <c r="UCF62" s="566"/>
      <c r="UCG62" s="560"/>
      <c r="UCH62" s="561"/>
      <c r="UCI62" s="562"/>
      <c r="UCJ62" s="563"/>
      <c r="UCK62" s="564"/>
      <c r="UCL62" s="565"/>
      <c r="UCM62" s="566"/>
      <c r="UCN62" s="560"/>
      <c r="UCO62" s="561"/>
      <c r="UCP62" s="562"/>
      <c r="UCQ62" s="563"/>
      <c r="UCR62" s="564"/>
      <c r="UCS62" s="565"/>
      <c r="UCT62" s="566"/>
      <c r="UCU62" s="560"/>
      <c r="UCV62" s="561"/>
      <c r="UCW62" s="562"/>
      <c r="UCX62" s="563"/>
      <c r="UCY62" s="564"/>
      <c r="UCZ62" s="565"/>
      <c r="UDA62" s="566"/>
      <c r="UDB62" s="560"/>
      <c r="UDC62" s="561"/>
      <c r="UDD62" s="562"/>
      <c r="UDE62" s="563"/>
      <c r="UDF62" s="564"/>
      <c r="UDG62" s="565"/>
      <c r="UDH62" s="566"/>
      <c r="UDI62" s="560"/>
      <c r="UDJ62" s="561"/>
      <c r="UDK62" s="562"/>
      <c r="UDL62" s="563"/>
      <c r="UDM62" s="564"/>
      <c r="UDN62" s="565"/>
      <c r="UDO62" s="566"/>
      <c r="UDP62" s="560"/>
      <c r="UDQ62" s="561"/>
      <c r="UDR62" s="562"/>
      <c r="UDS62" s="563"/>
      <c r="UDT62" s="564"/>
      <c r="UDU62" s="565"/>
      <c r="UDV62" s="566"/>
      <c r="UDW62" s="560"/>
      <c r="UDX62" s="561"/>
      <c r="UDY62" s="562"/>
      <c r="UDZ62" s="563"/>
      <c r="UEA62" s="564"/>
      <c r="UEB62" s="565"/>
      <c r="UEC62" s="566"/>
      <c r="UED62" s="560"/>
      <c r="UEE62" s="561"/>
      <c r="UEF62" s="562"/>
      <c r="UEG62" s="563"/>
      <c r="UEH62" s="564"/>
      <c r="UEI62" s="565"/>
      <c r="UEJ62" s="566"/>
      <c r="UEK62" s="560"/>
      <c r="UEL62" s="561"/>
      <c r="UEM62" s="562"/>
      <c r="UEN62" s="563"/>
      <c r="UEO62" s="564"/>
      <c r="UEP62" s="565"/>
      <c r="UEQ62" s="566"/>
      <c r="UER62" s="560"/>
      <c r="UES62" s="561"/>
      <c r="UET62" s="562"/>
      <c r="UEU62" s="563"/>
      <c r="UEV62" s="564"/>
      <c r="UEW62" s="565"/>
      <c r="UEX62" s="566"/>
      <c r="UEY62" s="560"/>
      <c r="UEZ62" s="561"/>
      <c r="UFA62" s="562"/>
      <c r="UFB62" s="563"/>
      <c r="UFC62" s="564"/>
      <c r="UFD62" s="565"/>
      <c r="UFE62" s="566"/>
      <c r="UFF62" s="560"/>
      <c r="UFG62" s="561"/>
      <c r="UFH62" s="562"/>
      <c r="UFI62" s="563"/>
      <c r="UFJ62" s="564"/>
      <c r="UFK62" s="565"/>
      <c r="UFL62" s="566"/>
      <c r="UFM62" s="560"/>
      <c r="UFN62" s="561"/>
      <c r="UFO62" s="562"/>
      <c r="UFP62" s="563"/>
      <c r="UFQ62" s="564"/>
      <c r="UFR62" s="565"/>
      <c r="UFS62" s="566"/>
      <c r="UFT62" s="560"/>
      <c r="UFU62" s="561"/>
      <c r="UFV62" s="562"/>
      <c r="UFW62" s="563"/>
      <c r="UFX62" s="564"/>
      <c r="UFY62" s="565"/>
      <c r="UFZ62" s="566"/>
      <c r="UGA62" s="560"/>
      <c r="UGB62" s="561"/>
      <c r="UGC62" s="562"/>
      <c r="UGD62" s="563"/>
      <c r="UGE62" s="564"/>
      <c r="UGF62" s="565"/>
      <c r="UGG62" s="566"/>
      <c r="UGH62" s="560"/>
      <c r="UGI62" s="561"/>
      <c r="UGJ62" s="562"/>
      <c r="UGK62" s="563"/>
      <c r="UGL62" s="564"/>
      <c r="UGM62" s="565"/>
      <c r="UGN62" s="566"/>
      <c r="UGO62" s="560"/>
      <c r="UGP62" s="561"/>
      <c r="UGQ62" s="562"/>
      <c r="UGR62" s="563"/>
      <c r="UGS62" s="564"/>
      <c r="UGT62" s="565"/>
      <c r="UGU62" s="566"/>
      <c r="UGV62" s="560"/>
      <c r="UGW62" s="561"/>
      <c r="UGX62" s="562"/>
      <c r="UGY62" s="563"/>
      <c r="UGZ62" s="564"/>
      <c r="UHA62" s="565"/>
      <c r="UHB62" s="566"/>
      <c r="UHC62" s="560"/>
      <c r="UHD62" s="561"/>
      <c r="UHE62" s="562"/>
      <c r="UHF62" s="563"/>
      <c r="UHG62" s="564"/>
      <c r="UHH62" s="565"/>
      <c r="UHI62" s="566"/>
      <c r="UHJ62" s="560"/>
      <c r="UHK62" s="561"/>
      <c r="UHL62" s="562"/>
      <c r="UHM62" s="563"/>
      <c r="UHN62" s="564"/>
      <c r="UHO62" s="565"/>
      <c r="UHP62" s="566"/>
      <c r="UHQ62" s="560"/>
      <c r="UHR62" s="561"/>
      <c r="UHS62" s="562"/>
      <c r="UHT62" s="563"/>
      <c r="UHU62" s="564"/>
      <c r="UHV62" s="565"/>
      <c r="UHW62" s="566"/>
      <c r="UHX62" s="560"/>
      <c r="UHY62" s="561"/>
      <c r="UHZ62" s="562"/>
      <c r="UIA62" s="563"/>
      <c r="UIB62" s="564"/>
      <c r="UIC62" s="565"/>
      <c r="UID62" s="566"/>
      <c r="UIE62" s="560"/>
      <c r="UIF62" s="561"/>
      <c r="UIG62" s="562"/>
      <c r="UIH62" s="563"/>
      <c r="UII62" s="564"/>
      <c r="UIJ62" s="565"/>
      <c r="UIK62" s="566"/>
      <c r="UIL62" s="560"/>
      <c r="UIM62" s="561"/>
      <c r="UIN62" s="562"/>
      <c r="UIO62" s="563"/>
      <c r="UIP62" s="564"/>
      <c r="UIQ62" s="565"/>
      <c r="UIR62" s="566"/>
      <c r="UIS62" s="560"/>
      <c r="UIT62" s="561"/>
      <c r="UIU62" s="562"/>
      <c r="UIV62" s="563"/>
      <c r="UIW62" s="564"/>
      <c r="UIX62" s="565"/>
      <c r="UIY62" s="566"/>
      <c r="UIZ62" s="560"/>
      <c r="UJA62" s="561"/>
      <c r="UJB62" s="562"/>
      <c r="UJC62" s="563"/>
      <c r="UJD62" s="564"/>
      <c r="UJE62" s="565"/>
      <c r="UJF62" s="566"/>
      <c r="UJG62" s="560"/>
      <c r="UJH62" s="561"/>
      <c r="UJI62" s="562"/>
      <c r="UJJ62" s="563"/>
      <c r="UJK62" s="564"/>
      <c r="UJL62" s="565"/>
      <c r="UJM62" s="566"/>
      <c r="UJN62" s="560"/>
      <c r="UJO62" s="561"/>
      <c r="UJP62" s="562"/>
      <c r="UJQ62" s="563"/>
      <c r="UJR62" s="564"/>
      <c r="UJS62" s="565"/>
      <c r="UJT62" s="566"/>
      <c r="UJU62" s="560"/>
      <c r="UJV62" s="561"/>
      <c r="UJW62" s="562"/>
      <c r="UJX62" s="563"/>
      <c r="UJY62" s="564"/>
      <c r="UJZ62" s="565"/>
      <c r="UKA62" s="566"/>
      <c r="UKB62" s="560"/>
      <c r="UKC62" s="561"/>
      <c r="UKD62" s="562"/>
      <c r="UKE62" s="563"/>
      <c r="UKF62" s="564"/>
      <c r="UKG62" s="565"/>
      <c r="UKH62" s="566"/>
      <c r="UKI62" s="560"/>
      <c r="UKJ62" s="561"/>
      <c r="UKK62" s="562"/>
      <c r="UKL62" s="563"/>
      <c r="UKM62" s="564"/>
      <c r="UKN62" s="565"/>
      <c r="UKO62" s="566"/>
      <c r="UKP62" s="560"/>
      <c r="UKQ62" s="561"/>
      <c r="UKR62" s="562"/>
      <c r="UKS62" s="563"/>
      <c r="UKT62" s="564"/>
      <c r="UKU62" s="565"/>
      <c r="UKV62" s="566"/>
      <c r="UKW62" s="560"/>
      <c r="UKX62" s="561"/>
      <c r="UKY62" s="562"/>
      <c r="UKZ62" s="563"/>
      <c r="ULA62" s="564"/>
      <c r="ULB62" s="565"/>
      <c r="ULC62" s="566"/>
      <c r="ULD62" s="560"/>
      <c r="ULE62" s="561"/>
      <c r="ULF62" s="562"/>
      <c r="ULG62" s="563"/>
      <c r="ULH62" s="564"/>
      <c r="ULI62" s="565"/>
      <c r="ULJ62" s="566"/>
      <c r="ULK62" s="560"/>
      <c r="ULL62" s="561"/>
      <c r="ULM62" s="562"/>
      <c r="ULN62" s="563"/>
      <c r="ULO62" s="564"/>
      <c r="ULP62" s="565"/>
      <c r="ULQ62" s="566"/>
      <c r="ULR62" s="560"/>
      <c r="ULS62" s="561"/>
      <c r="ULT62" s="562"/>
      <c r="ULU62" s="563"/>
      <c r="ULV62" s="564"/>
      <c r="ULW62" s="565"/>
      <c r="ULX62" s="566"/>
      <c r="ULY62" s="560"/>
      <c r="ULZ62" s="561"/>
      <c r="UMA62" s="562"/>
      <c r="UMB62" s="563"/>
      <c r="UMC62" s="564"/>
      <c r="UMD62" s="565"/>
      <c r="UME62" s="566"/>
      <c r="UMF62" s="560"/>
      <c r="UMG62" s="561"/>
      <c r="UMH62" s="562"/>
      <c r="UMI62" s="563"/>
      <c r="UMJ62" s="564"/>
      <c r="UMK62" s="565"/>
      <c r="UML62" s="566"/>
      <c r="UMM62" s="560"/>
      <c r="UMN62" s="561"/>
      <c r="UMO62" s="562"/>
      <c r="UMP62" s="563"/>
      <c r="UMQ62" s="564"/>
      <c r="UMR62" s="565"/>
      <c r="UMS62" s="566"/>
      <c r="UMT62" s="560"/>
      <c r="UMU62" s="561"/>
      <c r="UMV62" s="562"/>
      <c r="UMW62" s="563"/>
      <c r="UMX62" s="564"/>
      <c r="UMY62" s="565"/>
      <c r="UMZ62" s="566"/>
      <c r="UNA62" s="560"/>
      <c r="UNB62" s="561"/>
      <c r="UNC62" s="562"/>
      <c r="UND62" s="563"/>
      <c r="UNE62" s="564"/>
      <c r="UNF62" s="565"/>
      <c r="UNG62" s="566"/>
      <c r="UNH62" s="560"/>
      <c r="UNI62" s="561"/>
      <c r="UNJ62" s="562"/>
      <c r="UNK62" s="563"/>
      <c r="UNL62" s="564"/>
      <c r="UNM62" s="565"/>
      <c r="UNN62" s="566"/>
      <c r="UNO62" s="560"/>
      <c r="UNP62" s="561"/>
      <c r="UNQ62" s="562"/>
      <c r="UNR62" s="563"/>
      <c r="UNS62" s="564"/>
      <c r="UNT62" s="565"/>
      <c r="UNU62" s="566"/>
      <c r="UNV62" s="560"/>
      <c r="UNW62" s="561"/>
      <c r="UNX62" s="562"/>
      <c r="UNY62" s="563"/>
      <c r="UNZ62" s="564"/>
      <c r="UOA62" s="565"/>
      <c r="UOB62" s="566"/>
      <c r="UOC62" s="560"/>
      <c r="UOD62" s="561"/>
      <c r="UOE62" s="562"/>
      <c r="UOF62" s="563"/>
      <c r="UOG62" s="564"/>
      <c r="UOH62" s="565"/>
      <c r="UOI62" s="566"/>
      <c r="UOJ62" s="560"/>
      <c r="UOK62" s="561"/>
      <c r="UOL62" s="562"/>
      <c r="UOM62" s="563"/>
      <c r="UON62" s="564"/>
      <c r="UOO62" s="565"/>
      <c r="UOP62" s="566"/>
      <c r="UOQ62" s="560"/>
      <c r="UOR62" s="561"/>
      <c r="UOS62" s="562"/>
      <c r="UOT62" s="563"/>
      <c r="UOU62" s="564"/>
      <c r="UOV62" s="565"/>
      <c r="UOW62" s="566"/>
      <c r="UOX62" s="560"/>
      <c r="UOY62" s="561"/>
      <c r="UOZ62" s="562"/>
      <c r="UPA62" s="563"/>
      <c r="UPB62" s="564"/>
      <c r="UPC62" s="565"/>
      <c r="UPD62" s="566"/>
      <c r="UPE62" s="560"/>
      <c r="UPF62" s="561"/>
      <c r="UPG62" s="562"/>
      <c r="UPH62" s="563"/>
      <c r="UPI62" s="564"/>
      <c r="UPJ62" s="565"/>
      <c r="UPK62" s="566"/>
      <c r="UPL62" s="560"/>
      <c r="UPM62" s="561"/>
      <c r="UPN62" s="562"/>
      <c r="UPO62" s="563"/>
      <c r="UPP62" s="564"/>
      <c r="UPQ62" s="565"/>
      <c r="UPR62" s="566"/>
      <c r="UPS62" s="560"/>
      <c r="UPT62" s="561"/>
      <c r="UPU62" s="562"/>
      <c r="UPV62" s="563"/>
      <c r="UPW62" s="564"/>
      <c r="UPX62" s="565"/>
      <c r="UPY62" s="566"/>
      <c r="UPZ62" s="560"/>
      <c r="UQA62" s="561"/>
      <c r="UQB62" s="562"/>
      <c r="UQC62" s="563"/>
      <c r="UQD62" s="564"/>
      <c r="UQE62" s="565"/>
      <c r="UQF62" s="566"/>
      <c r="UQG62" s="560"/>
      <c r="UQH62" s="561"/>
      <c r="UQI62" s="562"/>
      <c r="UQJ62" s="563"/>
      <c r="UQK62" s="564"/>
      <c r="UQL62" s="565"/>
      <c r="UQM62" s="566"/>
      <c r="UQN62" s="560"/>
      <c r="UQO62" s="561"/>
      <c r="UQP62" s="562"/>
      <c r="UQQ62" s="563"/>
      <c r="UQR62" s="564"/>
      <c r="UQS62" s="565"/>
      <c r="UQT62" s="566"/>
      <c r="UQU62" s="560"/>
      <c r="UQV62" s="561"/>
      <c r="UQW62" s="562"/>
      <c r="UQX62" s="563"/>
      <c r="UQY62" s="564"/>
      <c r="UQZ62" s="565"/>
      <c r="URA62" s="566"/>
      <c r="URB62" s="560"/>
      <c r="URC62" s="561"/>
      <c r="URD62" s="562"/>
      <c r="URE62" s="563"/>
      <c r="URF62" s="564"/>
      <c r="URG62" s="565"/>
      <c r="URH62" s="566"/>
      <c r="URI62" s="560"/>
      <c r="URJ62" s="561"/>
      <c r="URK62" s="562"/>
      <c r="URL62" s="563"/>
      <c r="URM62" s="564"/>
      <c r="URN62" s="565"/>
      <c r="URO62" s="566"/>
      <c r="URP62" s="560"/>
      <c r="URQ62" s="561"/>
      <c r="URR62" s="562"/>
      <c r="URS62" s="563"/>
      <c r="URT62" s="564"/>
      <c r="URU62" s="565"/>
      <c r="URV62" s="566"/>
      <c r="URW62" s="560"/>
      <c r="URX62" s="561"/>
      <c r="URY62" s="562"/>
      <c r="URZ62" s="563"/>
      <c r="USA62" s="564"/>
      <c r="USB62" s="565"/>
      <c r="USC62" s="566"/>
      <c r="USD62" s="560"/>
      <c r="USE62" s="561"/>
      <c r="USF62" s="562"/>
      <c r="USG62" s="563"/>
      <c r="USH62" s="564"/>
      <c r="USI62" s="565"/>
      <c r="USJ62" s="566"/>
      <c r="USK62" s="560"/>
      <c r="USL62" s="561"/>
      <c r="USM62" s="562"/>
      <c r="USN62" s="563"/>
      <c r="USO62" s="564"/>
      <c r="USP62" s="565"/>
      <c r="USQ62" s="566"/>
      <c r="USR62" s="560"/>
      <c r="USS62" s="561"/>
      <c r="UST62" s="562"/>
      <c r="USU62" s="563"/>
      <c r="USV62" s="564"/>
      <c r="USW62" s="565"/>
      <c r="USX62" s="566"/>
      <c r="USY62" s="560"/>
      <c r="USZ62" s="561"/>
      <c r="UTA62" s="562"/>
      <c r="UTB62" s="563"/>
      <c r="UTC62" s="564"/>
      <c r="UTD62" s="565"/>
      <c r="UTE62" s="566"/>
      <c r="UTF62" s="560"/>
      <c r="UTG62" s="561"/>
      <c r="UTH62" s="562"/>
      <c r="UTI62" s="563"/>
      <c r="UTJ62" s="564"/>
      <c r="UTK62" s="565"/>
      <c r="UTL62" s="566"/>
      <c r="UTM62" s="560"/>
      <c r="UTN62" s="561"/>
      <c r="UTO62" s="562"/>
      <c r="UTP62" s="563"/>
      <c r="UTQ62" s="564"/>
      <c r="UTR62" s="565"/>
      <c r="UTS62" s="566"/>
      <c r="UTT62" s="560"/>
      <c r="UTU62" s="561"/>
      <c r="UTV62" s="562"/>
      <c r="UTW62" s="563"/>
      <c r="UTX62" s="564"/>
      <c r="UTY62" s="565"/>
      <c r="UTZ62" s="566"/>
      <c r="UUA62" s="560"/>
      <c r="UUB62" s="561"/>
      <c r="UUC62" s="562"/>
      <c r="UUD62" s="563"/>
      <c r="UUE62" s="564"/>
      <c r="UUF62" s="565"/>
      <c r="UUG62" s="566"/>
      <c r="UUH62" s="560"/>
      <c r="UUI62" s="561"/>
      <c r="UUJ62" s="562"/>
      <c r="UUK62" s="563"/>
      <c r="UUL62" s="564"/>
      <c r="UUM62" s="565"/>
      <c r="UUN62" s="566"/>
      <c r="UUO62" s="560"/>
      <c r="UUP62" s="561"/>
      <c r="UUQ62" s="562"/>
      <c r="UUR62" s="563"/>
      <c r="UUS62" s="564"/>
      <c r="UUT62" s="565"/>
      <c r="UUU62" s="566"/>
      <c r="UUV62" s="560"/>
      <c r="UUW62" s="561"/>
      <c r="UUX62" s="562"/>
      <c r="UUY62" s="563"/>
      <c r="UUZ62" s="564"/>
      <c r="UVA62" s="565"/>
      <c r="UVB62" s="566"/>
      <c r="UVC62" s="560"/>
      <c r="UVD62" s="561"/>
      <c r="UVE62" s="562"/>
      <c r="UVF62" s="563"/>
      <c r="UVG62" s="564"/>
      <c r="UVH62" s="565"/>
      <c r="UVI62" s="566"/>
      <c r="UVJ62" s="560"/>
      <c r="UVK62" s="561"/>
      <c r="UVL62" s="562"/>
      <c r="UVM62" s="563"/>
      <c r="UVN62" s="564"/>
      <c r="UVO62" s="565"/>
      <c r="UVP62" s="566"/>
      <c r="UVQ62" s="560"/>
      <c r="UVR62" s="561"/>
      <c r="UVS62" s="562"/>
      <c r="UVT62" s="563"/>
      <c r="UVU62" s="564"/>
      <c r="UVV62" s="565"/>
      <c r="UVW62" s="566"/>
      <c r="UVX62" s="560"/>
      <c r="UVY62" s="561"/>
      <c r="UVZ62" s="562"/>
      <c r="UWA62" s="563"/>
      <c r="UWB62" s="564"/>
      <c r="UWC62" s="565"/>
      <c r="UWD62" s="566"/>
      <c r="UWE62" s="560"/>
      <c r="UWF62" s="561"/>
      <c r="UWG62" s="562"/>
      <c r="UWH62" s="563"/>
      <c r="UWI62" s="564"/>
      <c r="UWJ62" s="565"/>
      <c r="UWK62" s="566"/>
      <c r="UWL62" s="560"/>
      <c r="UWM62" s="561"/>
      <c r="UWN62" s="562"/>
      <c r="UWO62" s="563"/>
      <c r="UWP62" s="564"/>
      <c r="UWQ62" s="565"/>
      <c r="UWR62" s="566"/>
      <c r="UWS62" s="560"/>
      <c r="UWT62" s="561"/>
      <c r="UWU62" s="562"/>
      <c r="UWV62" s="563"/>
      <c r="UWW62" s="564"/>
      <c r="UWX62" s="565"/>
      <c r="UWY62" s="566"/>
      <c r="UWZ62" s="560"/>
      <c r="UXA62" s="561"/>
      <c r="UXB62" s="562"/>
      <c r="UXC62" s="563"/>
      <c r="UXD62" s="564"/>
      <c r="UXE62" s="565"/>
      <c r="UXF62" s="566"/>
      <c r="UXG62" s="560"/>
      <c r="UXH62" s="561"/>
      <c r="UXI62" s="562"/>
      <c r="UXJ62" s="563"/>
      <c r="UXK62" s="564"/>
      <c r="UXL62" s="565"/>
      <c r="UXM62" s="566"/>
      <c r="UXN62" s="560"/>
      <c r="UXO62" s="561"/>
      <c r="UXP62" s="562"/>
      <c r="UXQ62" s="563"/>
      <c r="UXR62" s="564"/>
      <c r="UXS62" s="565"/>
      <c r="UXT62" s="566"/>
      <c r="UXU62" s="560"/>
      <c r="UXV62" s="561"/>
      <c r="UXW62" s="562"/>
      <c r="UXX62" s="563"/>
      <c r="UXY62" s="564"/>
      <c r="UXZ62" s="565"/>
      <c r="UYA62" s="566"/>
      <c r="UYB62" s="560"/>
      <c r="UYC62" s="561"/>
      <c r="UYD62" s="562"/>
      <c r="UYE62" s="563"/>
      <c r="UYF62" s="564"/>
      <c r="UYG62" s="565"/>
      <c r="UYH62" s="566"/>
      <c r="UYI62" s="560"/>
      <c r="UYJ62" s="561"/>
      <c r="UYK62" s="562"/>
      <c r="UYL62" s="563"/>
      <c r="UYM62" s="564"/>
      <c r="UYN62" s="565"/>
      <c r="UYO62" s="566"/>
      <c r="UYP62" s="560"/>
      <c r="UYQ62" s="561"/>
      <c r="UYR62" s="562"/>
      <c r="UYS62" s="563"/>
      <c r="UYT62" s="564"/>
      <c r="UYU62" s="565"/>
      <c r="UYV62" s="566"/>
      <c r="UYW62" s="560"/>
      <c r="UYX62" s="561"/>
      <c r="UYY62" s="562"/>
      <c r="UYZ62" s="563"/>
      <c r="UZA62" s="564"/>
      <c r="UZB62" s="565"/>
      <c r="UZC62" s="566"/>
      <c r="UZD62" s="560"/>
      <c r="UZE62" s="561"/>
      <c r="UZF62" s="562"/>
      <c r="UZG62" s="563"/>
      <c r="UZH62" s="564"/>
      <c r="UZI62" s="565"/>
      <c r="UZJ62" s="566"/>
      <c r="UZK62" s="560"/>
      <c r="UZL62" s="561"/>
      <c r="UZM62" s="562"/>
      <c r="UZN62" s="563"/>
      <c r="UZO62" s="564"/>
      <c r="UZP62" s="565"/>
      <c r="UZQ62" s="566"/>
      <c r="UZR62" s="560"/>
      <c r="UZS62" s="561"/>
      <c r="UZT62" s="562"/>
      <c r="UZU62" s="563"/>
      <c r="UZV62" s="564"/>
      <c r="UZW62" s="565"/>
      <c r="UZX62" s="566"/>
      <c r="UZY62" s="560"/>
      <c r="UZZ62" s="561"/>
      <c r="VAA62" s="562"/>
      <c r="VAB62" s="563"/>
      <c r="VAC62" s="564"/>
      <c r="VAD62" s="565"/>
      <c r="VAE62" s="566"/>
      <c r="VAF62" s="560"/>
      <c r="VAG62" s="561"/>
      <c r="VAH62" s="562"/>
      <c r="VAI62" s="563"/>
      <c r="VAJ62" s="564"/>
      <c r="VAK62" s="565"/>
      <c r="VAL62" s="566"/>
      <c r="VAM62" s="560"/>
      <c r="VAN62" s="561"/>
      <c r="VAO62" s="562"/>
      <c r="VAP62" s="563"/>
      <c r="VAQ62" s="564"/>
      <c r="VAR62" s="565"/>
      <c r="VAS62" s="566"/>
      <c r="VAT62" s="560"/>
      <c r="VAU62" s="561"/>
      <c r="VAV62" s="562"/>
      <c r="VAW62" s="563"/>
      <c r="VAX62" s="564"/>
      <c r="VAY62" s="565"/>
      <c r="VAZ62" s="566"/>
      <c r="VBA62" s="560"/>
      <c r="VBB62" s="561"/>
      <c r="VBC62" s="562"/>
      <c r="VBD62" s="563"/>
      <c r="VBE62" s="564"/>
      <c r="VBF62" s="565"/>
      <c r="VBG62" s="566"/>
      <c r="VBH62" s="560"/>
      <c r="VBI62" s="561"/>
      <c r="VBJ62" s="562"/>
      <c r="VBK62" s="563"/>
      <c r="VBL62" s="564"/>
      <c r="VBM62" s="565"/>
      <c r="VBN62" s="566"/>
      <c r="VBO62" s="560"/>
      <c r="VBP62" s="561"/>
      <c r="VBQ62" s="562"/>
      <c r="VBR62" s="563"/>
      <c r="VBS62" s="564"/>
      <c r="VBT62" s="565"/>
      <c r="VBU62" s="566"/>
      <c r="VBV62" s="560"/>
      <c r="VBW62" s="561"/>
      <c r="VBX62" s="562"/>
      <c r="VBY62" s="563"/>
      <c r="VBZ62" s="564"/>
      <c r="VCA62" s="565"/>
      <c r="VCB62" s="566"/>
      <c r="VCC62" s="560"/>
      <c r="VCD62" s="561"/>
      <c r="VCE62" s="562"/>
      <c r="VCF62" s="563"/>
      <c r="VCG62" s="564"/>
      <c r="VCH62" s="565"/>
      <c r="VCI62" s="566"/>
      <c r="VCJ62" s="560"/>
      <c r="VCK62" s="561"/>
      <c r="VCL62" s="562"/>
      <c r="VCM62" s="563"/>
      <c r="VCN62" s="564"/>
      <c r="VCO62" s="565"/>
      <c r="VCP62" s="566"/>
      <c r="VCQ62" s="560"/>
      <c r="VCR62" s="561"/>
      <c r="VCS62" s="562"/>
      <c r="VCT62" s="563"/>
      <c r="VCU62" s="564"/>
      <c r="VCV62" s="565"/>
      <c r="VCW62" s="566"/>
      <c r="VCX62" s="560"/>
      <c r="VCY62" s="561"/>
      <c r="VCZ62" s="562"/>
      <c r="VDA62" s="563"/>
      <c r="VDB62" s="564"/>
      <c r="VDC62" s="565"/>
      <c r="VDD62" s="566"/>
      <c r="VDE62" s="560"/>
      <c r="VDF62" s="561"/>
      <c r="VDG62" s="562"/>
      <c r="VDH62" s="563"/>
      <c r="VDI62" s="564"/>
      <c r="VDJ62" s="565"/>
      <c r="VDK62" s="566"/>
      <c r="VDL62" s="560"/>
      <c r="VDM62" s="561"/>
      <c r="VDN62" s="562"/>
      <c r="VDO62" s="563"/>
      <c r="VDP62" s="564"/>
      <c r="VDQ62" s="565"/>
      <c r="VDR62" s="566"/>
      <c r="VDS62" s="560"/>
      <c r="VDT62" s="561"/>
      <c r="VDU62" s="562"/>
      <c r="VDV62" s="563"/>
      <c r="VDW62" s="564"/>
      <c r="VDX62" s="565"/>
      <c r="VDY62" s="566"/>
      <c r="VDZ62" s="560"/>
      <c r="VEA62" s="561"/>
      <c r="VEB62" s="562"/>
      <c r="VEC62" s="563"/>
      <c r="VED62" s="564"/>
      <c r="VEE62" s="565"/>
      <c r="VEF62" s="566"/>
      <c r="VEG62" s="560"/>
      <c r="VEH62" s="561"/>
      <c r="VEI62" s="562"/>
      <c r="VEJ62" s="563"/>
      <c r="VEK62" s="564"/>
      <c r="VEL62" s="565"/>
      <c r="VEM62" s="566"/>
      <c r="VEN62" s="560"/>
      <c r="VEO62" s="561"/>
      <c r="VEP62" s="562"/>
      <c r="VEQ62" s="563"/>
      <c r="VER62" s="564"/>
      <c r="VES62" s="565"/>
      <c r="VET62" s="566"/>
      <c r="VEU62" s="560"/>
      <c r="VEV62" s="561"/>
      <c r="VEW62" s="562"/>
      <c r="VEX62" s="563"/>
      <c r="VEY62" s="564"/>
      <c r="VEZ62" s="565"/>
      <c r="VFA62" s="566"/>
      <c r="VFB62" s="560"/>
      <c r="VFC62" s="561"/>
      <c r="VFD62" s="562"/>
      <c r="VFE62" s="563"/>
      <c r="VFF62" s="564"/>
      <c r="VFG62" s="565"/>
      <c r="VFH62" s="566"/>
      <c r="VFI62" s="560"/>
      <c r="VFJ62" s="561"/>
      <c r="VFK62" s="562"/>
      <c r="VFL62" s="563"/>
      <c r="VFM62" s="564"/>
      <c r="VFN62" s="565"/>
      <c r="VFO62" s="566"/>
      <c r="VFP62" s="560"/>
      <c r="VFQ62" s="561"/>
      <c r="VFR62" s="562"/>
      <c r="VFS62" s="563"/>
      <c r="VFT62" s="564"/>
      <c r="VFU62" s="565"/>
      <c r="VFV62" s="566"/>
      <c r="VFW62" s="560"/>
      <c r="VFX62" s="561"/>
      <c r="VFY62" s="562"/>
      <c r="VFZ62" s="563"/>
      <c r="VGA62" s="564"/>
      <c r="VGB62" s="565"/>
      <c r="VGC62" s="566"/>
      <c r="VGD62" s="560"/>
      <c r="VGE62" s="561"/>
      <c r="VGF62" s="562"/>
      <c r="VGG62" s="563"/>
      <c r="VGH62" s="564"/>
      <c r="VGI62" s="565"/>
      <c r="VGJ62" s="566"/>
      <c r="VGK62" s="560"/>
      <c r="VGL62" s="561"/>
      <c r="VGM62" s="562"/>
      <c r="VGN62" s="563"/>
      <c r="VGO62" s="564"/>
      <c r="VGP62" s="565"/>
      <c r="VGQ62" s="566"/>
      <c r="VGR62" s="560"/>
      <c r="VGS62" s="561"/>
      <c r="VGT62" s="562"/>
      <c r="VGU62" s="563"/>
      <c r="VGV62" s="564"/>
      <c r="VGW62" s="565"/>
      <c r="VGX62" s="566"/>
      <c r="VGY62" s="560"/>
      <c r="VGZ62" s="561"/>
      <c r="VHA62" s="562"/>
      <c r="VHB62" s="563"/>
      <c r="VHC62" s="564"/>
      <c r="VHD62" s="565"/>
      <c r="VHE62" s="566"/>
      <c r="VHF62" s="560"/>
      <c r="VHG62" s="561"/>
      <c r="VHH62" s="562"/>
      <c r="VHI62" s="563"/>
      <c r="VHJ62" s="564"/>
      <c r="VHK62" s="565"/>
      <c r="VHL62" s="566"/>
      <c r="VHM62" s="560"/>
      <c r="VHN62" s="561"/>
      <c r="VHO62" s="562"/>
      <c r="VHP62" s="563"/>
      <c r="VHQ62" s="564"/>
      <c r="VHR62" s="565"/>
      <c r="VHS62" s="566"/>
      <c r="VHT62" s="560"/>
      <c r="VHU62" s="561"/>
      <c r="VHV62" s="562"/>
      <c r="VHW62" s="563"/>
      <c r="VHX62" s="564"/>
      <c r="VHY62" s="565"/>
      <c r="VHZ62" s="566"/>
      <c r="VIA62" s="560"/>
      <c r="VIB62" s="561"/>
      <c r="VIC62" s="562"/>
      <c r="VID62" s="563"/>
      <c r="VIE62" s="564"/>
      <c r="VIF62" s="565"/>
      <c r="VIG62" s="566"/>
      <c r="VIH62" s="560"/>
      <c r="VII62" s="561"/>
      <c r="VIJ62" s="562"/>
      <c r="VIK62" s="563"/>
      <c r="VIL62" s="564"/>
      <c r="VIM62" s="565"/>
      <c r="VIN62" s="566"/>
      <c r="VIO62" s="560"/>
      <c r="VIP62" s="561"/>
      <c r="VIQ62" s="562"/>
      <c r="VIR62" s="563"/>
      <c r="VIS62" s="564"/>
      <c r="VIT62" s="565"/>
      <c r="VIU62" s="566"/>
      <c r="VIV62" s="560"/>
      <c r="VIW62" s="561"/>
      <c r="VIX62" s="562"/>
      <c r="VIY62" s="563"/>
      <c r="VIZ62" s="564"/>
      <c r="VJA62" s="565"/>
      <c r="VJB62" s="566"/>
      <c r="VJC62" s="560"/>
      <c r="VJD62" s="561"/>
      <c r="VJE62" s="562"/>
      <c r="VJF62" s="563"/>
      <c r="VJG62" s="564"/>
      <c r="VJH62" s="565"/>
      <c r="VJI62" s="566"/>
      <c r="VJJ62" s="560"/>
      <c r="VJK62" s="561"/>
      <c r="VJL62" s="562"/>
      <c r="VJM62" s="563"/>
      <c r="VJN62" s="564"/>
      <c r="VJO62" s="565"/>
      <c r="VJP62" s="566"/>
      <c r="VJQ62" s="560"/>
      <c r="VJR62" s="561"/>
      <c r="VJS62" s="562"/>
      <c r="VJT62" s="563"/>
      <c r="VJU62" s="564"/>
      <c r="VJV62" s="565"/>
      <c r="VJW62" s="566"/>
      <c r="VJX62" s="560"/>
      <c r="VJY62" s="561"/>
      <c r="VJZ62" s="562"/>
      <c r="VKA62" s="563"/>
      <c r="VKB62" s="564"/>
      <c r="VKC62" s="565"/>
      <c r="VKD62" s="566"/>
      <c r="VKE62" s="560"/>
      <c r="VKF62" s="561"/>
      <c r="VKG62" s="562"/>
      <c r="VKH62" s="563"/>
      <c r="VKI62" s="564"/>
      <c r="VKJ62" s="565"/>
      <c r="VKK62" s="566"/>
      <c r="VKL62" s="560"/>
      <c r="VKM62" s="561"/>
      <c r="VKN62" s="562"/>
      <c r="VKO62" s="563"/>
      <c r="VKP62" s="564"/>
      <c r="VKQ62" s="565"/>
      <c r="VKR62" s="566"/>
      <c r="VKS62" s="560"/>
      <c r="VKT62" s="561"/>
      <c r="VKU62" s="562"/>
      <c r="VKV62" s="563"/>
      <c r="VKW62" s="564"/>
      <c r="VKX62" s="565"/>
      <c r="VKY62" s="566"/>
      <c r="VKZ62" s="560"/>
      <c r="VLA62" s="561"/>
      <c r="VLB62" s="562"/>
      <c r="VLC62" s="563"/>
      <c r="VLD62" s="564"/>
      <c r="VLE62" s="565"/>
      <c r="VLF62" s="566"/>
      <c r="VLG62" s="560"/>
      <c r="VLH62" s="561"/>
      <c r="VLI62" s="562"/>
      <c r="VLJ62" s="563"/>
      <c r="VLK62" s="564"/>
      <c r="VLL62" s="565"/>
      <c r="VLM62" s="566"/>
      <c r="VLN62" s="560"/>
      <c r="VLO62" s="561"/>
      <c r="VLP62" s="562"/>
      <c r="VLQ62" s="563"/>
      <c r="VLR62" s="564"/>
      <c r="VLS62" s="565"/>
      <c r="VLT62" s="566"/>
      <c r="VLU62" s="560"/>
      <c r="VLV62" s="561"/>
      <c r="VLW62" s="562"/>
      <c r="VLX62" s="563"/>
      <c r="VLY62" s="564"/>
      <c r="VLZ62" s="565"/>
      <c r="VMA62" s="566"/>
      <c r="VMB62" s="560"/>
      <c r="VMC62" s="561"/>
      <c r="VMD62" s="562"/>
      <c r="VME62" s="563"/>
      <c r="VMF62" s="564"/>
      <c r="VMG62" s="565"/>
      <c r="VMH62" s="566"/>
      <c r="VMI62" s="560"/>
      <c r="VMJ62" s="561"/>
      <c r="VMK62" s="562"/>
      <c r="VML62" s="563"/>
      <c r="VMM62" s="564"/>
      <c r="VMN62" s="565"/>
      <c r="VMO62" s="566"/>
      <c r="VMP62" s="560"/>
      <c r="VMQ62" s="561"/>
      <c r="VMR62" s="562"/>
      <c r="VMS62" s="563"/>
      <c r="VMT62" s="564"/>
      <c r="VMU62" s="565"/>
      <c r="VMV62" s="566"/>
      <c r="VMW62" s="560"/>
      <c r="VMX62" s="561"/>
      <c r="VMY62" s="562"/>
      <c r="VMZ62" s="563"/>
      <c r="VNA62" s="564"/>
      <c r="VNB62" s="565"/>
      <c r="VNC62" s="566"/>
      <c r="VND62" s="560"/>
      <c r="VNE62" s="561"/>
      <c r="VNF62" s="562"/>
      <c r="VNG62" s="563"/>
      <c r="VNH62" s="564"/>
      <c r="VNI62" s="565"/>
      <c r="VNJ62" s="566"/>
      <c r="VNK62" s="560"/>
      <c r="VNL62" s="561"/>
      <c r="VNM62" s="562"/>
      <c r="VNN62" s="563"/>
      <c r="VNO62" s="564"/>
      <c r="VNP62" s="565"/>
      <c r="VNQ62" s="566"/>
      <c r="VNR62" s="560"/>
      <c r="VNS62" s="561"/>
      <c r="VNT62" s="562"/>
      <c r="VNU62" s="563"/>
      <c r="VNV62" s="564"/>
      <c r="VNW62" s="565"/>
      <c r="VNX62" s="566"/>
      <c r="VNY62" s="560"/>
      <c r="VNZ62" s="561"/>
      <c r="VOA62" s="562"/>
      <c r="VOB62" s="563"/>
      <c r="VOC62" s="564"/>
      <c r="VOD62" s="565"/>
      <c r="VOE62" s="566"/>
      <c r="VOF62" s="560"/>
      <c r="VOG62" s="561"/>
      <c r="VOH62" s="562"/>
      <c r="VOI62" s="563"/>
      <c r="VOJ62" s="564"/>
      <c r="VOK62" s="565"/>
      <c r="VOL62" s="566"/>
      <c r="VOM62" s="560"/>
      <c r="VON62" s="561"/>
      <c r="VOO62" s="562"/>
      <c r="VOP62" s="563"/>
      <c r="VOQ62" s="564"/>
      <c r="VOR62" s="565"/>
      <c r="VOS62" s="566"/>
      <c r="VOT62" s="560"/>
      <c r="VOU62" s="561"/>
      <c r="VOV62" s="562"/>
      <c r="VOW62" s="563"/>
      <c r="VOX62" s="564"/>
      <c r="VOY62" s="565"/>
      <c r="VOZ62" s="566"/>
      <c r="VPA62" s="560"/>
      <c r="VPB62" s="561"/>
      <c r="VPC62" s="562"/>
      <c r="VPD62" s="563"/>
      <c r="VPE62" s="564"/>
      <c r="VPF62" s="565"/>
      <c r="VPG62" s="566"/>
      <c r="VPH62" s="560"/>
      <c r="VPI62" s="561"/>
      <c r="VPJ62" s="562"/>
      <c r="VPK62" s="563"/>
      <c r="VPL62" s="564"/>
      <c r="VPM62" s="565"/>
      <c r="VPN62" s="566"/>
      <c r="VPO62" s="560"/>
      <c r="VPP62" s="561"/>
      <c r="VPQ62" s="562"/>
      <c r="VPR62" s="563"/>
      <c r="VPS62" s="564"/>
      <c r="VPT62" s="565"/>
      <c r="VPU62" s="566"/>
      <c r="VPV62" s="560"/>
      <c r="VPW62" s="561"/>
      <c r="VPX62" s="562"/>
      <c r="VPY62" s="563"/>
      <c r="VPZ62" s="564"/>
      <c r="VQA62" s="565"/>
      <c r="VQB62" s="566"/>
      <c r="VQC62" s="560"/>
      <c r="VQD62" s="561"/>
      <c r="VQE62" s="562"/>
      <c r="VQF62" s="563"/>
      <c r="VQG62" s="564"/>
      <c r="VQH62" s="565"/>
      <c r="VQI62" s="566"/>
      <c r="VQJ62" s="560"/>
      <c r="VQK62" s="561"/>
      <c r="VQL62" s="562"/>
      <c r="VQM62" s="563"/>
      <c r="VQN62" s="564"/>
      <c r="VQO62" s="565"/>
      <c r="VQP62" s="566"/>
      <c r="VQQ62" s="560"/>
      <c r="VQR62" s="561"/>
      <c r="VQS62" s="562"/>
      <c r="VQT62" s="563"/>
      <c r="VQU62" s="564"/>
      <c r="VQV62" s="565"/>
      <c r="VQW62" s="566"/>
      <c r="VQX62" s="560"/>
      <c r="VQY62" s="561"/>
      <c r="VQZ62" s="562"/>
      <c r="VRA62" s="563"/>
      <c r="VRB62" s="564"/>
      <c r="VRC62" s="565"/>
      <c r="VRD62" s="566"/>
      <c r="VRE62" s="560"/>
      <c r="VRF62" s="561"/>
      <c r="VRG62" s="562"/>
      <c r="VRH62" s="563"/>
      <c r="VRI62" s="564"/>
      <c r="VRJ62" s="565"/>
      <c r="VRK62" s="566"/>
      <c r="VRL62" s="560"/>
      <c r="VRM62" s="561"/>
      <c r="VRN62" s="562"/>
      <c r="VRO62" s="563"/>
      <c r="VRP62" s="564"/>
      <c r="VRQ62" s="565"/>
      <c r="VRR62" s="566"/>
      <c r="VRS62" s="560"/>
      <c r="VRT62" s="561"/>
      <c r="VRU62" s="562"/>
      <c r="VRV62" s="563"/>
      <c r="VRW62" s="564"/>
      <c r="VRX62" s="565"/>
      <c r="VRY62" s="566"/>
      <c r="VRZ62" s="560"/>
      <c r="VSA62" s="561"/>
      <c r="VSB62" s="562"/>
      <c r="VSC62" s="563"/>
      <c r="VSD62" s="564"/>
      <c r="VSE62" s="565"/>
      <c r="VSF62" s="566"/>
      <c r="VSG62" s="560"/>
      <c r="VSH62" s="561"/>
      <c r="VSI62" s="562"/>
      <c r="VSJ62" s="563"/>
      <c r="VSK62" s="564"/>
      <c r="VSL62" s="565"/>
      <c r="VSM62" s="566"/>
      <c r="VSN62" s="560"/>
      <c r="VSO62" s="561"/>
      <c r="VSP62" s="562"/>
      <c r="VSQ62" s="563"/>
      <c r="VSR62" s="564"/>
      <c r="VSS62" s="565"/>
      <c r="VST62" s="566"/>
      <c r="VSU62" s="560"/>
      <c r="VSV62" s="561"/>
      <c r="VSW62" s="562"/>
      <c r="VSX62" s="563"/>
      <c r="VSY62" s="564"/>
      <c r="VSZ62" s="565"/>
      <c r="VTA62" s="566"/>
      <c r="VTB62" s="560"/>
      <c r="VTC62" s="561"/>
      <c r="VTD62" s="562"/>
      <c r="VTE62" s="563"/>
      <c r="VTF62" s="564"/>
      <c r="VTG62" s="565"/>
      <c r="VTH62" s="566"/>
      <c r="VTI62" s="560"/>
      <c r="VTJ62" s="561"/>
      <c r="VTK62" s="562"/>
      <c r="VTL62" s="563"/>
      <c r="VTM62" s="564"/>
      <c r="VTN62" s="565"/>
      <c r="VTO62" s="566"/>
      <c r="VTP62" s="560"/>
      <c r="VTQ62" s="561"/>
      <c r="VTR62" s="562"/>
      <c r="VTS62" s="563"/>
      <c r="VTT62" s="564"/>
      <c r="VTU62" s="565"/>
      <c r="VTV62" s="566"/>
      <c r="VTW62" s="560"/>
      <c r="VTX62" s="561"/>
      <c r="VTY62" s="562"/>
      <c r="VTZ62" s="563"/>
      <c r="VUA62" s="564"/>
      <c r="VUB62" s="565"/>
      <c r="VUC62" s="566"/>
      <c r="VUD62" s="560"/>
      <c r="VUE62" s="561"/>
      <c r="VUF62" s="562"/>
      <c r="VUG62" s="563"/>
      <c r="VUH62" s="564"/>
      <c r="VUI62" s="565"/>
      <c r="VUJ62" s="566"/>
      <c r="VUK62" s="560"/>
      <c r="VUL62" s="561"/>
      <c r="VUM62" s="562"/>
      <c r="VUN62" s="563"/>
      <c r="VUO62" s="564"/>
      <c r="VUP62" s="565"/>
      <c r="VUQ62" s="566"/>
      <c r="VUR62" s="560"/>
      <c r="VUS62" s="561"/>
      <c r="VUT62" s="562"/>
      <c r="VUU62" s="563"/>
      <c r="VUV62" s="564"/>
      <c r="VUW62" s="565"/>
      <c r="VUX62" s="566"/>
      <c r="VUY62" s="560"/>
      <c r="VUZ62" s="561"/>
      <c r="VVA62" s="562"/>
      <c r="VVB62" s="563"/>
      <c r="VVC62" s="564"/>
      <c r="VVD62" s="565"/>
      <c r="VVE62" s="566"/>
      <c r="VVF62" s="560"/>
      <c r="VVG62" s="561"/>
      <c r="VVH62" s="562"/>
      <c r="VVI62" s="563"/>
      <c r="VVJ62" s="564"/>
      <c r="VVK62" s="565"/>
      <c r="VVL62" s="566"/>
      <c r="VVM62" s="560"/>
      <c r="VVN62" s="561"/>
      <c r="VVO62" s="562"/>
      <c r="VVP62" s="563"/>
      <c r="VVQ62" s="564"/>
      <c r="VVR62" s="565"/>
      <c r="VVS62" s="566"/>
      <c r="VVT62" s="560"/>
      <c r="VVU62" s="561"/>
      <c r="VVV62" s="562"/>
      <c r="VVW62" s="563"/>
      <c r="VVX62" s="564"/>
      <c r="VVY62" s="565"/>
      <c r="VVZ62" s="566"/>
      <c r="VWA62" s="560"/>
      <c r="VWB62" s="561"/>
      <c r="VWC62" s="562"/>
      <c r="VWD62" s="563"/>
      <c r="VWE62" s="564"/>
      <c r="VWF62" s="565"/>
      <c r="VWG62" s="566"/>
      <c r="VWH62" s="560"/>
      <c r="VWI62" s="561"/>
      <c r="VWJ62" s="562"/>
      <c r="VWK62" s="563"/>
      <c r="VWL62" s="564"/>
      <c r="VWM62" s="565"/>
      <c r="VWN62" s="566"/>
      <c r="VWO62" s="560"/>
      <c r="VWP62" s="561"/>
      <c r="VWQ62" s="562"/>
      <c r="VWR62" s="563"/>
      <c r="VWS62" s="564"/>
      <c r="VWT62" s="565"/>
      <c r="VWU62" s="566"/>
      <c r="VWV62" s="560"/>
      <c r="VWW62" s="561"/>
      <c r="VWX62" s="562"/>
      <c r="VWY62" s="563"/>
      <c r="VWZ62" s="564"/>
      <c r="VXA62" s="565"/>
      <c r="VXB62" s="566"/>
      <c r="VXC62" s="560"/>
      <c r="VXD62" s="561"/>
      <c r="VXE62" s="562"/>
      <c r="VXF62" s="563"/>
      <c r="VXG62" s="564"/>
      <c r="VXH62" s="565"/>
      <c r="VXI62" s="566"/>
      <c r="VXJ62" s="560"/>
      <c r="VXK62" s="561"/>
      <c r="VXL62" s="562"/>
      <c r="VXM62" s="563"/>
      <c r="VXN62" s="564"/>
      <c r="VXO62" s="565"/>
      <c r="VXP62" s="566"/>
      <c r="VXQ62" s="560"/>
      <c r="VXR62" s="561"/>
      <c r="VXS62" s="562"/>
      <c r="VXT62" s="563"/>
      <c r="VXU62" s="564"/>
      <c r="VXV62" s="565"/>
      <c r="VXW62" s="566"/>
      <c r="VXX62" s="560"/>
      <c r="VXY62" s="561"/>
      <c r="VXZ62" s="562"/>
      <c r="VYA62" s="563"/>
      <c r="VYB62" s="564"/>
      <c r="VYC62" s="565"/>
      <c r="VYD62" s="566"/>
      <c r="VYE62" s="560"/>
      <c r="VYF62" s="561"/>
      <c r="VYG62" s="562"/>
      <c r="VYH62" s="563"/>
      <c r="VYI62" s="564"/>
      <c r="VYJ62" s="565"/>
      <c r="VYK62" s="566"/>
      <c r="VYL62" s="560"/>
      <c r="VYM62" s="561"/>
      <c r="VYN62" s="562"/>
      <c r="VYO62" s="563"/>
      <c r="VYP62" s="564"/>
      <c r="VYQ62" s="565"/>
      <c r="VYR62" s="566"/>
      <c r="VYS62" s="560"/>
      <c r="VYT62" s="561"/>
      <c r="VYU62" s="562"/>
      <c r="VYV62" s="563"/>
      <c r="VYW62" s="564"/>
      <c r="VYX62" s="565"/>
      <c r="VYY62" s="566"/>
      <c r="VYZ62" s="560"/>
      <c r="VZA62" s="561"/>
      <c r="VZB62" s="562"/>
      <c r="VZC62" s="563"/>
      <c r="VZD62" s="564"/>
      <c r="VZE62" s="565"/>
      <c r="VZF62" s="566"/>
      <c r="VZG62" s="560"/>
      <c r="VZH62" s="561"/>
      <c r="VZI62" s="562"/>
      <c r="VZJ62" s="563"/>
      <c r="VZK62" s="564"/>
      <c r="VZL62" s="565"/>
      <c r="VZM62" s="566"/>
      <c r="VZN62" s="560"/>
      <c r="VZO62" s="561"/>
      <c r="VZP62" s="562"/>
      <c r="VZQ62" s="563"/>
      <c r="VZR62" s="564"/>
      <c r="VZS62" s="565"/>
      <c r="VZT62" s="566"/>
      <c r="VZU62" s="560"/>
      <c r="VZV62" s="561"/>
      <c r="VZW62" s="562"/>
      <c r="VZX62" s="563"/>
      <c r="VZY62" s="564"/>
      <c r="VZZ62" s="565"/>
      <c r="WAA62" s="566"/>
      <c r="WAB62" s="560"/>
      <c r="WAC62" s="561"/>
      <c r="WAD62" s="562"/>
      <c r="WAE62" s="563"/>
      <c r="WAF62" s="564"/>
      <c r="WAG62" s="565"/>
      <c r="WAH62" s="566"/>
      <c r="WAI62" s="560"/>
      <c r="WAJ62" s="561"/>
      <c r="WAK62" s="562"/>
      <c r="WAL62" s="563"/>
      <c r="WAM62" s="564"/>
      <c r="WAN62" s="565"/>
      <c r="WAO62" s="566"/>
      <c r="WAP62" s="560"/>
      <c r="WAQ62" s="561"/>
      <c r="WAR62" s="562"/>
      <c r="WAS62" s="563"/>
      <c r="WAT62" s="564"/>
      <c r="WAU62" s="565"/>
      <c r="WAV62" s="566"/>
      <c r="WAW62" s="560"/>
      <c r="WAX62" s="561"/>
      <c r="WAY62" s="562"/>
      <c r="WAZ62" s="563"/>
      <c r="WBA62" s="564"/>
      <c r="WBB62" s="565"/>
      <c r="WBC62" s="566"/>
      <c r="WBD62" s="560"/>
      <c r="WBE62" s="561"/>
      <c r="WBF62" s="562"/>
      <c r="WBG62" s="563"/>
      <c r="WBH62" s="564"/>
      <c r="WBI62" s="565"/>
      <c r="WBJ62" s="566"/>
      <c r="WBK62" s="560"/>
      <c r="WBL62" s="561"/>
      <c r="WBM62" s="562"/>
      <c r="WBN62" s="563"/>
      <c r="WBO62" s="564"/>
      <c r="WBP62" s="565"/>
      <c r="WBQ62" s="566"/>
      <c r="WBR62" s="560"/>
      <c r="WBS62" s="561"/>
      <c r="WBT62" s="562"/>
      <c r="WBU62" s="563"/>
      <c r="WBV62" s="564"/>
      <c r="WBW62" s="565"/>
      <c r="WBX62" s="566"/>
      <c r="WBY62" s="560"/>
      <c r="WBZ62" s="561"/>
      <c r="WCA62" s="562"/>
      <c r="WCB62" s="563"/>
      <c r="WCC62" s="564"/>
      <c r="WCD62" s="565"/>
      <c r="WCE62" s="566"/>
      <c r="WCF62" s="560"/>
      <c r="WCG62" s="561"/>
      <c r="WCH62" s="562"/>
      <c r="WCI62" s="563"/>
      <c r="WCJ62" s="564"/>
      <c r="WCK62" s="565"/>
      <c r="WCL62" s="566"/>
      <c r="WCM62" s="560"/>
      <c r="WCN62" s="561"/>
      <c r="WCO62" s="562"/>
      <c r="WCP62" s="563"/>
      <c r="WCQ62" s="564"/>
      <c r="WCR62" s="565"/>
      <c r="WCS62" s="566"/>
      <c r="WCT62" s="560"/>
      <c r="WCU62" s="561"/>
      <c r="WCV62" s="562"/>
      <c r="WCW62" s="563"/>
      <c r="WCX62" s="564"/>
      <c r="WCY62" s="565"/>
      <c r="WCZ62" s="566"/>
      <c r="WDA62" s="560"/>
      <c r="WDB62" s="561"/>
      <c r="WDC62" s="562"/>
      <c r="WDD62" s="563"/>
      <c r="WDE62" s="564"/>
      <c r="WDF62" s="565"/>
      <c r="WDG62" s="566"/>
      <c r="WDH62" s="560"/>
      <c r="WDI62" s="561"/>
      <c r="WDJ62" s="562"/>
      <c r="WDK62" s="563"/>
      <c r="WDL62" s="564"/>
      <c r="WDM62" s="565"/>
      <c r="WDN62" s="566"/>
      <c r="WDO62" s="560"/>
      <c r="WDP62" s="561"/>
      <c r="WDQ62" s="562"/>
      <c r="WDR62" s="563"/>
      <c r="WDS62" s="564"/>
      <c r="WDT62" s="565"/>
      <c r="WDU62" s="566"/>
      <c r="WDV62" s="560"/>
      <c r="WDW62" s="561"/>
      <c r="WDX62" s="562"/>
      <c r="WDY62" s="563"/>
      <c r="WDZ62" s="564"/>
      <c r="WEA62" s="565"/>
      <c r="WEB62" s="566"/>
      <c r="WEC62" s="560"/>
      <c r="WED62" s="561"/>
      <c r="WEE62" s="562"/>
      <c r="WEF62" s="563"/>
      <c r="WEG62" s="564"/>
      <c r="WEH62" s="565"/>
      <c r="WEI62" s="566"/>
      <c r="WEJ62" s="560"/>
      <c r="WEK62" s="561"/>
      <c r="WEL62" s="562"/>
      <c r="WEM62" s="563"/>
      <c r="WEN62" s="564"/>
      <c r="WEO62" s="565"/>
      <c r="WEP62" s="566"/>
      <c r="WEQ62" s="560"/>
      <c r="WER62" s="561"/>
      <c r="WES62" s="562"/>
      <c r="WET62" s="563"/>
      <c r="WEU62" s="564"/>
      <c r="WEV62" s="565"/>
      <c r="WEW62" s="566"/>
      <c r="WEX62" s="560"/>
      <c r="WEY62" s="561"/>
      <c r="WEZ62" s="562"/>
      <c r="WFA62" s="563"/>
      <c r="WFB62" s="564"/>
      <c r="WFC62" s="565"/>
      <c r="WFD62" s="566"/>
      <c r="WFE62" s="560"/>
      <c r="WFF62" s="561"/>
      <c r="WFG62" s="562"/>
      <c r="WFH62" s="563"/>
      <c r="WFI62" s="564"/>
      <c r="WFJ62" s="565"/>
      <c r="WFK62" s="566"/>
      <c r="WFL62" s="560"/>
      <c r="WFM62" s="561"/>
      <c r="WFN62" s="562"/>
      <c r="WFO62" s="563"/>
      <c r="WFP62" s="564"/>
      <c r="WFQ62" s="565"/>
      <c r="WFR62" s="566"/>
      <c r="WFS62" s="560"/>
      <c r="WFT62" s="561"/>
      <c r="WFU62" s="562"/>
      <c r="WFV62" s="563"/>
      <c r="WFW62" s="564"/>
      <c r="WFX62" s="565"/>
      <c r="WFY62" s="566"/>
      <c r="WFZ62" s="560"/>
      <c r="WGA62" s="561"/>
      <c r="WGB62" s="562"/>
      <c r="WGC62" s="563"/>
      <c r="WGD62" s="564"/>
      <c r="WGE62" s="565"/>
      <c r="WGF62" s="566"/>
      <c r="WGG62" s="560"/>
      <c r="WGH62" s="561"/>
      <c r="WGI62" s="562"/>
      <c r="WGJ62" s="563"/>
      <c r="WGK62" s="564"/>
      <c r="WGL62" s="565"/>
      <c r="WGM62" s="566"/>
      <c r="WGN62" s="560"/>
      <c r="WGO62" s="561"/>
      <c r="WGP62" s="562"/>
      <c r="WGQ62" s="563"/>
      <c r="WGR62" s="564"/>
      <c r="WGS62" s="565"/>
      <c r="WGT62" s="566"/>
      <c r="WGU62" s="560"/>
      <c r="WGV62" s="561"/>
      <c r="WGW62" s="562"/>
      <c r="WGX62" s="563"/>
      <c r="WGY62" s="564"/>
      <c r="WGZ62" s="565"/>
      <c r="WHA62" s="566"/>
      <c r="WHB62" s="560"/>
      <c r="WHC62" s="561"/>
      <c r="WHD62" s="562"/>
      <c r="WHE62" s="563"/>
      <c r="WHF62" s="564"/>
      <c r="WHG62" s="565"/>
      <c r="WHH62" s="566"/>
      <c r="WHI62" s="560"/>
      <c r="WHJ62" s="561"/>
      <c r="WHK62" s="562"/>
      <c r="WHL62" s="563"/>
      <c r="WHM62" s="564"/>
      <c r="WHN62" s="565"/>
      <c r="WHO62" s="566"/>
      <c r="WHP62" s="560"/>
      <c r="WHQ62" s="561"/>
      <c r="WHR62" s="562"/>
      <c r="WHS62" s="563"/>
      <c r="WHT62" s="564"/>
      <c r="WHU62" s="565"/>
      <c r="WHV62" s="566"/>
      <c r="WHW62" s="560"/>
      <c r="WHX62" s="561"/>
      <c r="WHY62" s="562"/>
      <c r="WHZ62" s="563"/>
      <c r="WIA62" s="564"/>
      <c r="WIB62" s="565"/>
      <c r="WIC62" s="566"/>
      <c r="WID62" s="560"/>
      <c r="WIE62" s="561"/>
      <c r="WIF62" s="562"/>
      <c r="WIG62" s="563"/>
      <c r="WIH62" s="564"/>
      <c r="WII62" s="565"/>
      <c r="WIJ62" s="566"/>
      <c r="WIK62" s="560"/>
      <c r="WIL62" s="561"/>
      <c r="WIM62" s="562"/>
      <c r="WIN62" s="563"/>
      <c r="WIO62" s="564"/>
      <c r="WIP62" s="565"/>
      <c r="WIQ62" s="566"/>
      <c r="WIR62" s="560"/>
      <c r="WIS62" s="561"/>
      <c r="WIT62" s="562"/>
      <c r="WIU62" s="563"/>
      <c r="WIV62" s="564"/>
      <c r="WIW62" s="565"/>
      <c r="WIX62" s="566"/>
      <c r="WIY62" s="560"/>
      <c r="WIZ62" s="561"/>
      <c r="WJA62" s="562"/>
      <c r="WJB62" s="563"/>
      <c r="WJC62" s="564"/>
      <c r="WJD62" s="565"/>
      <c r="WJE62" s="566"/>
      <c r="WJF62" s="560"/>
      <c r="WJG62" s="561"/>
      <c r="WJH62" s="562"/>
      <c r="WJI62" s="563"/>
      <c r="WJJ62" s="564"/>
      <c r="WJK62" s="565"/>
      <c r="WJL62" s="566"/>
      <c r="WJM62" s="560"/>
      <c r="WJN62" s="561"/>
      <c r="WJO62" s="562"/>
      <c r="WJP62" s="563"/>
      <c r="WJQ62" s="564"/>
      <c r="WJR62" s="565"/>
      <c r="WJS62" s="566"/>
      <c r="WJT62" s="560"/>
      <c r="WJU62" s="561"/>
      <c r="WJV62" s="562"/>
      <c r="WJW62" s="563"/>
      <c r="WJX62" s="564"/>
      <c r="WJY62" s="565"/>
      <c r="WJZ62" s="566"/>
      <c r="WKA62" s="560"/>
      <c r="WKB62" s="561"/>
      <c r="WKC62" s="562"/>
      <c r="WKD62" s="563"/>
      <c r="WKE62" s="564"/>
      <c r="WKF62" s="565"/>
      <c r="WKG62" s="566"/>
      <c r="WKH62" s="560"/>
      <c r="WKI62" s="561"/>
      <c r="WKJ62" s="562"/>
      <c r="WKK62" s="563"/>
      <c r="WKL62" s="564"/>
      <c r="WKM62" s="565"/>
      <c r="WKN62" s="566"/>
      <c r="WKO62" s="560"/>
      <c r="WKP62" s="561"/>
      <c r="WKQ62" s="562"/>
      <c r="WKR62" s="563"/>
      <c r="WKS62" s="564"/>
      <c r="WKT62" s="565"/>
      <c r="WKU62" s="566"/>
      <c r="WKV62" s="560"/>
      <c r="WKW62" s="561"/>
      <c r="WKX62" s="562"/>
      <c r="WKY62" s="563"/>
      <c r="WKZ62" s="564"/>
      <c r="WLA62" s="565"/>
      <c r="WLB62" s="566"/>
      <c r="WLC62" s="560"/>
      <c r="WLD62" s="561"/>
      <c r="WLE62" s="562"/>
      <c r="WLF62" s="563"/>
      <c r="WLG62" s="564"/>
      <c r="WLH62" s="565"/>
      <c r="WLI62" s="566"/>
      <c r="WLJ62" s="560"/>
      <c r="WLK62" s="561"/>
      <c r="WLL62" s="562"/>
      <c r="WLM62" s="563"/>
      <c r="WLN62" s="564"/>
      <c r="WLO62" s="565"/>
      <c r="WLP62" s="566"/>
      <c r="WLQ62" s="560"/>
      <c r="WLR62" s="561"/>
      <c r="WLS62" s="562"/>
      <c r="WLT62" s="563"/>
      <c r="WLU62" s="564"/>
      <c r="WLV62" s="565"/>
      <c r="WLW62" s="566"/>
      <c r="WLX62" s="560"/>
      <c r="WLY62" s="561"/>
      <c r="WLZ62" s="562"/>
      <c r="WMA62" s="563"/>
      <c r="WMB62" s="564"/>
      <c r="WMC62" s="565"/>
      <c r="WMD62" s="566"/>
      <c r="WME62" s="560"/>
      <c r="WMF62" s="561"/>
      <c r="WMG62" s="562"/>
      <c r="WMH62" s="563"/>
      <c r="WMI62" s="564"/>
      <c r="WMJ62" s="565"/>
      <c r="WMK62" s="566"/>
      <c r="WML62" s="560"/>
      <c r="WMM62" s="561"/>
      <c r="WMN62" s="562"/>
      <c r="WMO62" s="563"/>
      <c r="WMP62" s="564"/>
      <c r="WMQ62" s="565"/>
      <c r="WMR62" s="566"/>
      <c r="WMS62" s="560"/>
      <c r="WMT62" s="561"/>
      <c r="WMU62" s="562"/>
      <c r="WMV62" s="563"/>
      <c r="WMW62" s="564"/>
      <c r="WMX62" s="565"/>
      <c r="WMY62" s="566"/>
      <c r="WMZ62" s="560"/>
      <c r="WNA62" s="561"/>
      <c r="WNB62" s="562"/>
      <c r="WNC62" s="563"/>
      <c r="WND62" s="564"/>
      <c r="WNE62" s="565"/>
      <c r="WNF62" s="566"/>
      <c r="WNG62" s="560"/>
      <c r="WNH62" s="561"/>
      <c r="WNI62" s="562"/>
      <c r="WNJ62" s="563"/>
      <c r="WNK62" s="564"/>
      <c r="WNL62" s="565"/>
      <c r="WNM62" s="566"/>
      <c r="WNN62" s="560"/>
      <c r="WNO62" s="561"/>
      <c r="WNP62" s="562"/>
      <c r="WNQ62" s="563"/>
      <c r="WNR62" s="564"/>
      <c r="WNS62" s="565"/>
      <c r="WNT62" s="566"/>
      <c r="WNU62" s="560"/>
      <c r="WNV62" s="561"/>
      <c r="WNW62" s="562"/>
      <c r="WNX62" s="563"/>
      <c r="WNY62" s="564"/>
      <c r="WNZ62" s="565"/>
      <c r="WOA62" s="566"/>
      <c r="WOB62" s="560"/>
      <c r="WOC62" s="561"/>
      <c r="WOD62" s="562"/>
      <c r="WOE62" s="563"/>
      <c r="WOF62" s="564"/>
      <c r="WOG62" s="565"/>
      <c r="WOH62" s="566"/>
      <c r="WOI62" s="560"/>
      <c r="WOJ62" s="561"/>
      <c r="WOK62" s="562"/>
      <c r="WOL62" s="563"/>
      <c r="WOM62" s="564"/>
      <c r="WON62" s="565"/>
      <c r="WOO62" s="566"/>
      <c r="WOP62" s="560"/>
      <c r="WOQ62" s="561"/>
      <c r="WOR62" s="562"/>
      <c r="WOS62" s="563"/>
      <c r="WOT62" s="564"/>
      <c r="WOU62" s="565"/>
      <c r="WOV62" s="566"/>
      <c r="WOW62" s="560"/>
      <c r="WOX62" s="561"/>
      <c r="WOY62" s="562"/>
      <c r="WOZ62" s="563"/>
      <c r="WPA62" s="564"/>
      <c r="WPB62" s="565"/>
      <c r="WPC62" s="566"/>
      <c r="WPD62" s="560"/>
      <c r="WPE62" s="561"/>
      <c r="WPF62" s="562"/>
      <c r="WPG62" s="563"/>
      <c r="WPH62" s="564"/>
      <c r="WPI62" s="565"/>
      <c r="WPJ62" s="566"/>
      <c r="WPK62" s="560"/>
      <c r="WPL62" s="561"/>
      <c r="WPM62" s="562"/>
      <c r="WPN62" s="563"/>
      <c r="WPO62" s="564"/>
      <c r="WPP62" s="565"/>
      <c r="WPQ62" s="566"/>
      <c r="WPR62" s="560"/>
      <c r="WPS62" s="561"/>
      <c r="WPT62" s="562"/>
      <c r="WPU62" s="563"/>
      <c r="WPV62" s="564"/>
      <c r="WPW62" s="565"/>
      <c r="WPX62" s="566"/>
      <c r="WPY62" s="560"/>
      <c r="WPZ62" s="561"/>
      <c r="WQA62" s="562"/>
      <c r="WQB62" s="563"/>
      <c r="WQC62" s="564"/>
      <c r="WQD62" s="565"/>
      <c r="WQE62" s="566"/>
      <c r="WQF62" s="560"/>
      <c r="WQG62" s="561"/>
      <c r="WQH62" s="562"/>
      <c r="WQI62" s="563"/>
      <c r="WQJ62" s="564"/>
      <c r="WQK62" s="565"/>
      <c r="WQL62" s="566"/>
      <c r="WQM62" s="560"/>
      <c r="WQN62" s="561"/>
      <c r="WQO62" s="562"/>
      <c r="WQP62" s="563"/>
      <c r="WQQ62" s="564"/>
      <c r="WQR62" s="565"/>
      <c r="WQS62" s="566"/>
      <c r="WQT62" s="560"/>
      <c r="WQU62" s="561"/>
      <c r="WQV62" s="562"/>
      <c r="WQW62" s="563"/>
      <c r="WQX62" s="564"/>
      <c r="WQY62" s="565"/>
      <c r="WQZ62" s="566"/>
      <c r="WRA62" s="560"/>
      <c r="WRB62" s="561"/>
      <c r="WRC62" s="562"/>
      <c r="WRD62" s="563"/>
      <c r="WRE62" s="564"/>
      <c r="WRF62" s="565"/>
      <c r="WRG62" s="566"/>
      <c r="WRH62" s="560"/>
      <c r="WRI62" s="561"/>
      <c r="WRJ62" s="562"/>
      <c r="WRK62" s="563"/>
      <c r="WRL62" s="564"/>
      <c r="WRM62" s="565"/>
      <c r="WRN62" s="566"/>
      <c r="WRO62" s="560"/>
      <c r="WRP62" s="561"/>
      <c r="WRQ62" s="562"/>
      <c r="WRR62" s="563"/>
      <c r="WRS62" s="564"/>
      <c r="WRT62" s="565"/>
      <c r="WRU62" s="566"/>
      <c r="WRV62" s="560"/>
      <c r="WRW62" s="561"/>
      <c r="WRX62" s="562"/>
      <c r="WRY62" s="563"/>
      <c r="WRZ62" s="564"/>
      <c r="WSA62" s="565"/>
      <c r="WSB62" s="566"/>
      <c r="WSC62" s="560"/>
      <c r="WSD62" s="561"/>
      <c r="WSE62" s="562"/>
      <c r="WSF62" s="563"/>
      <c r="WSG62" s="564"/>
      <c r="WSH62" s="565"/>
      <c r="WSI62" s="566"/>
      <c r="WSJ62" s="560"/>
      <c r="WSK62" s="561"/>
      <c r="WSL62" s="562"/>
      <c r="WSM62" s="563"/>
      <c r="WSN62" s="564"/>
      <c r="WSO62" s="565"/>
      <c r="WSP62" s="566"/>
      <c r="WSQ62" s="560"/>
      <c r="WSR62" s="561"/>
      <c r="WSS62" s="562"/>
      <c r="WST62" s="563"/>
      <c r="WSU62" s="564"/>
      <c r="WSV62" s="565"/>
      <c r="WSW62" s="566"/>
      <c r="WSX62" s="560"/>
      <c r="WSY62" s="561"/>
      <c r="WSZ62" s="562"/>
      <c r="WTA62" s="563"/>
      <c r="WTB62" s="564"/>
      <c r="WTC62" s="565"/>
      <c r="WTD62" s="566"/>
      <c r="WTE62" s="560"/>
      <c r="WTF62" s="561"/>
      <c r="WTG62" s="562"/>
      <c r="WTH62" s="563"/>
      <c r="WTI62" s="564"/>
      <c r="WTJ62" s="565"/>
      <c r="WTK62" s="566"/>
      <c r="WTL62" s="560"/>
      <c r="WTM62" s="561"/>
      <c r="WTN62" s="562"/>
      <c r="WTO62" s="563"/>
      <c r="WTP62" s="564"/>
      <c r="WTQ62" s="565"/>
      <c r="WTR62" s="566"/>
      <c r="WTS62" s="560"/>
      <c r="WTT62" s="561"/>
      <c r="WTU62" s="562"/>
      <c r="WTV62" s="563"/>
      <c r="WTW62" s="564"/>
      <c r="WTX62" s="565"/>
      <c r="WTY62" s="566"/>
      <c r="WTZ62" s="560"/>
      <c r="WUA62" s="561"/>
      <c r="WUB62" s="562"/>
      <c r="WUC62" s="563"/>
      <c r="WUD62" s="564"/>
      <c r="WUE62" s="565"/>
      <c r="WUF62" s="566"/>
      <c r="WUG62" s="560"/>
      <c r="WUH62" s="561"/>
      <c r="WUI62" s="562"/>
      <c r="WUJ62" s="563"/>
      <c r="WUK62" s="564"/>
      <c r="WUL62" s="565"/>
      <c r="WUM62" s="566"/>
      <c r="WUN62" s="560"/>
      <c r="WUO62" s="561"/>
      <c r="WUP62" s="562"/>
      <c r="WUQ62" s="563"/>
      <c r="WUR62" s="564"/>
      <c r="WUS62" s="565"/>
      <c r="WUT62" s="566"/>
      <c r="WUU62" s="560"/>
      <c r="WUV62" s="561"/>
      <c r="WUW62" s="562"/>
      <c r="WUX62" s="563"/>
      <c r="WUY62" s="564"/>
      <c r="WUZ62" s="565"/>
      <c r="WVA62" s="566"/>
      <c r="WVB62" s="560"/>
      <c r="WVC62" s="561"/>
      <c r="WVD62" s="562"/>
      <c r="WVE62" s="563"/>
      <c r="WVF62" s="564"/>
      <c r="WVG62" s="565"/>
      <c r="WVH62" s="566"/>
      <c r="WVI62" s="560"/>
      <c r="WVJ62" s="561"/>
      <c r="WVK62" s="562"/>
      <c r="WVL62" s="563"/>
      <c r="WVM62" s="564"/>
      <c r="WVN62" s="565"/>
      <c r="WVO62" s="566"/>
      <c r="WVP62" s="560"/>
      <c r="WVQ62" s="561"/>
      <c r="WVR62" s="562"/>
      <c r="WVS62" s="563"/>
      <c r="WVT62" s="564"/>
      <c r="WVU62" s="565"/>
      <c r="WVV62" s="566"/>
      <c r="WVW62" s="560"/>
      <c r="WVX62" s="561"/>
      <c r="WVY62" s="562"/>
      <c r="WVZ62" s="563"/>
      <c r="WWA62" s="564"/>
      <c r="WWB62" s="565"/>
      <c r="WWC62" s="566"/>
      <c r="WWD62" s="560"/>
      <c r="WWE62" s="561"/>
      <c r="WWF62" s="562"/>
      <c r="WWG62" s="563"/>
      <c r="WWH62" s="564"/>
      <c r="WWI62" s="565"/>
      <c r="WWJ62" s="566"/>
      <c r="WWK62" s="560"/>
      <c r="WWL62" s="561"/>
      <c r="WWM62" s="562"/>
      <c r="WWN62" s="563"/>
      <c r="WWO62" s="564"/>
      <c r="WWP62" s="565"/>
      <c r="WWQ62" s="566"/>
      <c r="WWR62" s="560"/>
      <c r="WWS62" s="561"/>
      <c r="WWT62" s="562"/>
      <c r="WWU62" s="563"/>
      <c r="WWV62" s="564"/>
      <c r="WWW62" s="565"/>
      <c r="WWX62" s="566"/>
      <c r="WWY62" s="560"/>
      <c r="WWZ62" s="561"/>
      <c r="WXA62" s="562"/>
      <c r="WXB62" s="563"/>
      <c r="WXC62" s="564"/>
      <c r="WXD62" s="565"/>
      <c r="WXE62" s="566"/>
      <c r="WXF62" s="560"/>
      <c r="WXG62" s="561"/>
      <c r="WXH62" s="562"/>
      <c r="WXI62" s="563"/>
      <c r="WXJ62" s="564"/>
      <c r="WXK62" s="565"/>
      <c r="WXL62" s="566"/>
      <c r="WXM62" s="560"/>
      <c r="WXN62" s="561"/>
      <c r="WXO62" s="562"/>
      <c r="WXP62" s="563"/>
      <c r="WXQ62" s="564"/>
      <c r="WXR62" s="565"/>
      <c r="WXS62" s="566"/>
      <c r="WXT62" s="560"/>
      <c r="WXU62" s="561"/>
      <c r="WXV62" s="562"/>
      <c r="WXW62" s="563"/>
      <c r="WXX62" s="564"/>
      <c r="WXY62" s="565"/>
      <c r="WXZ62" s="566"/>
      <c r="WYA62" s="560"/>
      <c r="WYB62" s="561"/>
      <c r="WYC62" s="562"/>
      <c r="WYD62" s="563"/>
      <c r="WYE62" s="564"/>
      <c r="WYF62" s="565"/>
      <c r="WYG62" s="566"/>
      <c r="WYH62" s="560"/>
      <c r="WYI62" s="561"/>
      <c r="WYJ62" s="562"/>
      <c r="WYK62" s="563"/>
      <c r="WYL62" s="564"/>
      <c r="WYM62" s="565"/>
      <c r="WYN62" s="566"/>
      <c r="WYO62" s="560"/>
      <c r="WYP62" s="561"/>
      <c r="WYQ62" s="562"/>
      <c r="WYR62" s="563"/>
      <c r="WYS62" s="564"/>
      <c r="WYT62" s="565"/>
      <c r="WYU62" s="566"/>
      <c r="WYV62" s="560"/>
      <c r="WYW62" s="561"/>
      <c r="WYX62" s="562"/>
      <c r="WYY62" s="563"/>
      <c r="WYZ62" s="564"/>
      <c r="WZA62" s="565"/>
      <c r="WZB62" s="566"/>
      <c r="WZC62" s="560"/>
      <c r="WZD62" s="561"/>
      <c r="WZE62" s="562"/>
      <c r="WZF62" s="563"/>
      <c r="WZG62" s="564"/>
      <c r="WZH62" s="565"/>
      <c r="WZI62" s="566"/>
      <c r="WZJ62" s="560"/>
      <c r="WZK62" s="561"/>
      <c r="WZL62" s="562"/>
      <c r="WZM62" s="563"/>
      <c r="WZN62" s="564"/>
      <c r="WZO62" s="565"/>
      <c r="WZP62" s="566"/>
      <c r="WZQ62" s="560"/>
      <c r="WZR62" s="561"/>
      <c r="WZS62" s="562"/>
      <c r="WZT62" s="563"/>
      <c r="WZU62" s="564"/>
      <c r="WZV62" s="565"/>
      <c r="WZW62" s="566"/>
      <c r="WZX62" s="560"/>
      <c r="WZY62" s="561"/>
      <c r="WZZ62" s="562"/>
      <c r="XAA62" s="563"/>
      <c r="XAB62" s="564"/>
      <c r="XAC62" s="565"/>
      <c r="XAD62" s="566"/>
      <c r="XAE62" s="560"/>
      <c r="XAF62" s="561"/>
      <c r="XAG62" s="562"/>
      <c r="XAH62" s="563"/>
      <c r="XAI62" s="564"/>
      <c r="XAJ62" s="565"/>
      <c r="XAK62" s="566"/>
      <c r="XAL62" s="560"/>
      <c r="XAM62" s="561"/>
      <c r="XAN62" s="562"/>
      <c r="XAO62" s="563"/>
      <c r="XAP62" s="564"/>
      <c r="XAQ62" s="565"/>
      <c r="XAR62" s="566"/>
      <c r="XAS62" s="560"/>
      <c r="XAT62" s="561"/>
      <c r="XAU62" s="562"/>
      <c r="XAV62" s="563"/>
      <c r="XAW62" s="564"/>
      <c r="XAX62" s="565"/>
      <c r="XAY62" s="566"/>
      <c r="XAZ62" s="560"/>
      <c r="XBA62" s="561"/>
      <c r="XBB62" s="562"/>
      <c r="XBC62" s="563"/>
      <c r="XBD62" s="564"/>
      <c r="XBE62" s="565"/>
      <c r="XBF62" s="566"/>
      <c r="XBG62" s="560"/>
      <c r="XBH62" s="561"/>
      <c r="XBI62" s="562"/>
      <c r="XBJ62" s="563"/>
      <c r="XBK62" s="564"/>
      <c r="XBL62" s="565"/>
      <c r="XBM62" s="566"/>
      <c r="XBN62" s="560"/>
      <c r="XBO62" s="561"/>
      <c r="XBP62" s="562"/>
      <c r="XBQ62" s="563"/>
      <c r="XBR62" s="564"/>
      <c r="XBS62" s="565"/>
      <c r="XBT62" s="566"/>
      <c r="XBU62" s="560"/>
      <c r="XBV62" s="561"/>
      <c r="XBW62" s="562"/>
      <c r="XBX62" s="563"/>
      <c r="XBY62" s="564"/>
      <c r="XBZ62" s="565"/>
      <c r="XCA62" s="566"/>
      <c r="XCB62" s="560"/>
      <c r="XCC62" s="561"/>
      <c r="XCD62" s="562"/>
      <c r="XCE62" s="563"/>
      <c r="XCF62" s="564"/>
      <c r="XCG62" s="565"/>
      <c r="XCH62" s="566"/>
      <c r="XCI62" s="560"/>
      <c r="XCJ62" s="561"/>
      <c r="XCK62" s="562"/>
      <c r="XCL62" s="563"/>
      <c r="XCM62" s="564"/>
      <c r="XCN62" s="565"/>
      <c r="XCO62" s="566"/>
      <c r="XCP62" s="560"/>
      <c r="XCQ62" s="561"/>
      <c r="XCR62" s="562"/>
      <c r="XCS62" s="563"/>
      <c r="XCT62" s="564"/>
      <c r="XCU62" s="565"/>
      <c r="XCV62" s="566"/>
      <c r="XCW62" s="560"/>
      <c r="XCX62" s="561"/>
      <c r="XCY62" s="562"/>
      <c r="XCZ62" s="563"/>
      <c r="XDA62" s="564"/>
      <c r="XDB62" s="565"/>
      <c r="XDC62" s="566"/>
      <c r="XDD62" s="560"/>
      <c r="XDE62" s="561"/>
      <c r="XDF62" s="562"/>
      <c r="XDG62" s="563"/>
      <c r="XDH62" s="564"/>
      <c r="XDI62" s="565"/>
      <c r="XDJ62" s="566"/>
      <c r="XDK62" s="560"/>
      <c r="XDL62" s="561"/>
      <c r="XDM62" s="562"/>
      <c r="XDN62" s="563"/>
      <c r="XDO62" s="564"/>
      <c r="XDP62" s="565"/>
      <c r="XDQ62" s="566"/>
      <c r="XDR62" s="560"/>
      <c r="XDS62" s="561"/>
      <c r="XDT62" s="562"/>
      <c r="XDU62" s="563"/>
      <c r="XDV62" s="564"/>
      <c r="XDW62" s="565"/>
      <c r="XDX62" s="566"/>
      <c r="XDY62" s="560"/>
      <c r="XDZ62" s="561"/>
      <c r="XEA62" s="562"/>
      <c r="XEB62" s="563"/>
      <c r="XEC62" s="564"/>
      <c r="XED62" s="565"/>
      <c r="XEE62" s="566"/>
      <c r="XEF62" s="560"/>
      <c r="XEG62" s="561"/>
      <c r="XEH62" s="562"/>
      <c r="XEI62" s="563"/>
      <c r="XEJ62" s="564"/>
      <c r="XEK62" s="565"/>
      <c r="XEL62" s="566"/>
      <c r="XEM62" s="560"/>
      <c r="XEN62" s="561"/>
      <c r="XEO62" s="562"/>
      <c r="XEP62" s="563"/>
      <c r="XEQ62" s="564"/>
      <c r="XER62" s="565"/>
      <c r="XES62" s="566"/>
      <c r="XET62" s="560"/>
      <c r="XEU62" s="561"/>
      <c r="XEV62" s="562"/>
      <c r="XEW62" s="563"/>
      <c r="XEX62" s="564"/>
      <c r="XEY62" s="565"/>
      <c r="XEZ62" s="566"/>
      <c r="XFA62" s="560"/>
      <c r="XFB62" s="561"/>
      <c r="XFC62" s="562"/>
      <c r="XFD62" s="563"/>
    </row>
    <row r="63" spans="1:16384" s="10" customFormat="1" ht="101.25" x14ac:dyDescent="0.2">
      <c r="A63" s="695"/>
      <c r="B63" s="531" t="s">
        <v>960</v>
      </c>
      <c r="C63" s="543">
        <v>20000000</v>
      </c>
      <c r="D63" s="543"/>
      <c r="E63" s="534">
        <f t="shared" si="12"/>
        <v>20000000</v>
      </c>
      <c r="F63" s="544">
        <v>42577</v>
      </c>
      <c r="G63" s="531" t="s">
        <v>824</v>
      </c>
      <c r="H63" s="560"/>
      <c r="I63" s="561"/>
      <c r="J63" s="562"/>
      <c r="K63" s="563"/>
      <c r="L63" s="564"/>
      <c r="M63" s="565"/>
      <c r="N63" s="566"/>
      <c r="O63" s="560"/>
      <c r="P63" s="561"/>
      <c r="Q63" s="562"/>
      <c r="R63" s="563"/>
      <c r="S63" s="564"/>
      <c r="T63" s="565"/>
      <c r="U63" s="566"/>
      <c r="V63" s="560"/>
      <c r="W63" s="561"/>
      <c r="X63" s="562"/>
      <c r="Y63" s="563"/>
      <c r="Z63" s="564"/>
      <c r="AA63" s="565"/>
      <c r="AB63" s="566"/>
      <c r="AC63" s="560"/>
      <c r="AD63" s="561"/>
      <c r="AE63" s="562"/>
      <c r="AF63" s="563"/>
      <c r="AG63" s="564"/>
      <c r="AH63" s="565"/>
      <c r="AI63" s="566"/>
      <c r="AJ63" s="560"/>
      <c r="AK63" s="561"/>
      <c r="AL63" s="562"/>
      <c r="AM63" s="563"/>
      <c r="AN63" s="564"/>
      <c r="AO63" s="565"/>
      <c r="AP63" s="566"/>
      <c r="AQ63" s="560"/>
      <c r="AR63" s="561"/>
      <c r="AS63" s="562"/>
      <c r="AT63" s="563"/>
      <c r="AU63" s="564"/>
      <c r="AV63" s="565"/>
      <c r="AW63" s="566"/>
      <c r="AX63" s="560"/>
      <c r="AY63" s="561"/>
      <c r="AZ63" s="562"/>
      <c r="BA63" s="563"/>
      <c r="BB63" s="564"/>
      <c r="BC63" s="565"/>
      <c r="BD63" s="566"/>
      <c r="BE63" s="560"/>
      <c r="BF63" s="561"/>
      <c r="BG63" s="562"/>
      <c r="BH63" s="563"/>
      <c r="BI63" s="564"/>
      <c r="BJ63" s="565"/>
      <c r="BK63" s="566"/>
      <c r="BL63" s="560"/>
      <c r="BM63" s="561"/>
      <c r="BN63" s="562"/>
      <c r="BO63" s="563"/>
      <c r="BP63" s="564"/>
      <c r="BQ63" s="565"/>
      <c r="BR63" s="566"/>
      <c r="BS63" s="560"/>
      <c r="BT63" s="561"/>
      <c r="BU63" s="562"/>
      <c r="BV63" s="563"/>
      <c r="BW63" s="564"/>
      <c r="BX63" s="565"/>
      <c r="BY63" s="566"/>
      <c r="BZ63" s="560"/>
      <c r="CA63" s="561"/>
      <c r="CB63" s="562"/>
      <c r="CC63" s="563"/>
      <c r="CD63" s="564"/>
      <c r="CE63" s="565"/>
      <c r="CF63" s="566"/>
      <c r="CG63" s="560"/>
      <c r="CH63" s="561"/>
      <c r="CI63" s="562"/>
      <c r="CJ63" s="563"/>
      <c r="CK63" s="564"/>
      <c r="CL63" s="565"/>
      <c r="CM63" s="566"/>
      <c r="CN63" s="560"/>
      <c r="CO63" s="561"/>
      <c r="CP63" s="562"/>
      <c r="CQ63" s="563"/>
      <c r="CR63" s="564"/>
      <c r="CS63" s="565"/>
      <c r="CT63" s="566"/>
      <c r="CU63" s="560"/>
      <c r="CV63" s="561"/>
      <c r="CW63" s="562"/>
      <c r="CX63" s="563"/>
      <c r="CY63" s="564"/>
      <c r="CZ63" s="565"/>
      <c r="DA63" s="566"/>
      <c r="DB63" s="560"/>
      <c r="DC63" s="561"/>
      <c r="DD63" s="562"/>
      <c r="DE63" s="563"/>
      <c r="DF63" s="564"/>
      <c r="DG63" s="565"/>
      <c r="DH63" s="566"/>
      <c r="DI63" s="560"/>
      <c r="DJ63" s="561"/>
      <c r="DK63" s="562"/>
      <c r="DL63" s="563"/>
      <c r="DM63" s="564"/>
      <c r="DN63" s="565"/>
      <c r="DO63" s="566"/>
      <c r="DP63" s="560"/>
      <c r="DQ63" s="561"/>
      <c r="DR63" s="562"/>
      <c r="DS63" s="563"/>
      <c r="DT63" s="564"/>
      <c r="DU63" s="565"/>
      <c r="DV63" s="566"/>
      <c r="DW63" s="560"/>
      <c r="DX63" s="561"/>
      <c r="DY63" s="562"/>
      <c r="DZ63" s="563"/>
      <c r="EA63" s="564"/>
      <c r="EB63" s="565"/>
      <c r="EC63" s="566"/>
      <c r="ED63" s="560"/>
      <c r="EE63" s="561"/>
      <c r="EF63" s="562"/>
      <c r="EG63" s="563"/>
      <c r="EH63" s="564"/>
      <c r="EI63" s="565"/>
      <c r="EJ63" s="566"/>
      <c r="EK63" s="560"/>
      <c r="EL63" s="561"/>
      <c r="EM63" s="562"/>
      <c r="EN63" s="563"/>
      <c r="EO63" s="564"/>
      <c r="EP63" s="565"/>
      <c r="EQ63" s="566"/>
      <c r="ER63" s="560"/>
      <c r="ES63" s="561"/>
      <c r="ET63" s="562"/>
      <c r="EU63" s="563"/>
      <c r="EV63" s="564"/>
      <c r="EW63" s="565"/>
      <c r="EX63" s="566"/>
      <c r="EY63" s="560"/>
      <c r="EZ63" s="561"/>
      <c r="FA63" s="562"/>
      <c r="FB63" s="563"/>
      <c r="FC63" s="564"/>
      <c r="FD63" s="565"/>
      <c r="FE63" s="566"/>
      <c r="FF63" s="560"/>
      <c r="FG63" s="561"/>
      <c r="FH63" s="562"/>
      <c r="FI63" s="563"/>
      <c r="FJ63" s="564"/>
      <c r="FK63" s="565"/>
      <c r="FL63" s="566"/>
      <c r="FM63" s="560"/>
      <c r="FN63" s="561"/>
      <c r="FO63" s="562"/>
      <c r="FP63" s="563"/>
      <c r="FQ63" s="564"/>
      <c r="FR63" s="565"/>
      <c r="FS63" s="566"/>
      <c r="FT63" s="560"/>
      <c r="FU63" s="561"/>
      <c r="FV63" s="562"/>
      <c r="FW63" s="563"/>
      <c r="FX63" s="564"/>
      <c r="FY63" s="565"/>
      <c r="FZ63" s="566"/>
      <c r="GA63" s="560"/>
      <c r="GB63" s="561"/>
      <c r="GC63" s="562"/>
      <c r="GD63" s="563"/>
      <c r="GE63" s="564"/>
      <c r="GF63" s="565"/>
      <c r="GG63" s="566"/>
      <c r="GH63" s="560"/>
      <c r="GI63" s="561"/>
      <c r="GJ63" s="562"/>
      <c r="GK63" s="563"/>
      <c r="GL63" s="564"/>
      <c r="GM63" s="565"/>
      <c r="GN63" s="566"/>
      <c r="GO63" s="560"/>
      <c r="GP63" s="561"/>
      <c r="GQ63" s="562"/>
      <c r="GR63" s="563"/>
      <c r="GS63" s="564"/>
      <c r="GT63" s="565"/>
      <c r="GU63" s="566"/>
      <c r="GV63" s="560"/>
      <c r="GW63" s="561"/>
      <c r="GX63" s="562"/>
      <c r="GY63" s="563"/>
      <c r="GZ63" s="564"/>
      <c r="HA63" s="565"/>
      <c r="HB63" s="566"/>
      <c r="HC63" s="560"/>
      <c r="HD63" s="561"/>
      <c r="HE63" s="562"/>
      <c r="HF63" s="563"/>
      <c r="HG63" s="564"/>
      <c r="HH63" s="565"/>
      <c r="HI63" s="566"/>
      <c r="HJ63" s="560"/>
      <c r="HK63" s="561"/>
      <c r="HL63" s="562"/>
      <c r="HM63" s="563"/>
      <c r="HN63" s="564"/>
      <c r="HO63" s="565"/>
      <c r="HP63" s="566"/>
      <c r="HQ63" s="560"/>
      <c r="HR63" s="561"/>
      <c r="HS63" s="562"/>
      <c r="HT63" s="563"/>
      <c r="HU63" s="564"/>
      <c r="HV63" s="565"/>
      <c r="HW63" s="566"/>
      <c r="HX63" s="560"/>
      <c r="HY63" s="561"/>
      <c r="HZ63" s="562"/>
      <c r="IA63" s="563"/>
      <c r="IB63" s="564"/>
      <c r="IC63" s="565"/>
      <c r="ID63" s="566"/>
      <c r="IE63" s="560"/>
      <c r="IF63" s="561"/>
      <c r="IG63" s="562"/>
      <c r="IH63" s="563"/>
      <c r="II63" s="564"/>
      <c r="IJ63" s="565"/>
      <c r="IK63" s="566"/>
      <c r="IL63" s="560"/>
      <c r="IM63" s="561"/>
      <c r="IN63" s="562"/>
      <c r="IO63" s="563"/>
      <c r="IP63" s="564"/>
      <c r="IQ63" s="565"/>
      <c r="IR63" s="566"/>
      <c r="IS63" s="560"/>
      <c r="IT63" s="561"/>
      <c r="IU63" s="562"/>
      <c r="IV63" s="563"/>
      <c r="IW63" s="564"/>
      <c r="IX63" s="565"/>
      <c r="IY63" s="566"/>
      <c r="IZ63" s="560"/>
      <c r="JA63" s="561"/>
      <c r="JB63" s="562"/>
      <c r="JC63" s="563"/>
      <c r="JD63" s="564"/>
      <c r="JE63" s="565"/>
      <c r="JF63" s="566"/>
      <c r="JG63" s="560"/>
      <c r="JH63" s="561"/>
      <c r="JI63" s="562"/>
      <c r="JJ63" s="563"/>
      <c r="JK63" s="564"/>
      <c r="JL63" s="565"/>
      <c r="JM63" s="566"/>
      <c r="JN63" s="560"/>
      <c r="JO63" s="561"/>
      <c r="JP63" s="562"/>
      <c r="JQ63" s="563"/>
      <c r="JR63" s="564"/>
      <c r="JS63" s="565"/>
      <c r="JT63" s="566"/>
      <c r="JU63" s="560"/>
      <c r="JV63" s="561"/>
      <c r="JW63" s="562"/>
      <c r="JX63" s="563"/>
      <c r="JY63" s="564"/>
      <c r="JZ63" s="565"/>
      <c r="KA63" s="566"/>
      <c r="KB63" s="560"/>
      <c r="KC63" s="561"/>
      <c r="KD63" s="562"/>
      <c r="KE63" s="563"/>
      <c r="KF63" s="564"/>
      <c r="KG63" s="565"/>
      <c r="KH63" s="566"/>
      <c r="KI63" s="560"/>
      <c r="KJ63" s="561"/>
      <c r="KK63" s="562"/>
      <c r="KL63" s="563"/>
      <c r="KM63" s="564"/>
      <c r="KN63" s="565"/>
      <c r="KO63" s="566"/>
      <c r="KP63" s="560"/>
      <c r="KQ63" s="561"/>
      <c r="KR63" s="562"/>
      <c r="KS63" s="563"/>
      <c r="KT63" s="564"/>
      <c r="KU63" s="565"/>
      <c r="KV63" s="566"/>
      <c r="KW63" s="560"/>
      <c r="KX63" s="561"/>
      <c r="KY63" s="562"/>
      <c r="KZ63" s="563"/>
      <c r="LA63" s="564"/>
      <c r="LB63" s="565"/>
      <c r="LC63" s="566"/>
      <c r="LD63" s="560"/>
      <c r="LE63" s="561"/>
      <c r="LF63" s="562"/>
      <c r="LG63" s="563"/>
      <c r="LH63" s="564"/>
      <c r="LI63" s="565"/>
      <c r="LJ63" s="566"/>
      <c r="LK63" s="560"/>
      <c r="LL63" s="561"/>
      <c r="LM63" s="562"/>
      <c r="LN63" s="563"/>
      <c r="LO63" s="564"/>
      <c r="LP63" s="565"/>
      <c r="LQ63" s="566"/>
      <c r="LR63" s="560"/>
      <c r="LS63" s="561"/>
      <c r="LT63" s="562"/>
      <c r="LU63" s="563"/>
      <c r="LV63" s="564"/>
      <c r="LW63" s="565"/>
      <c r="LX63" s="566"/>
      <c r="LY63" s="560"/>
      <c r="LZ63" s="561"/>
      <c r="MA63" s="562"/>
      <c r="MB63" s="563"/>
      <c r="MC63" s="564"/>
      <c r="MD63" s="565"/>
      <c r="ME63" s="566"/>
      <c r="MF63" s="560"/>
      <c r="MG63" s="561"/>
      <c r="MH63" s="562"/>
      <c r="MI63" s="563"/>
      <c r="MJ63" s="564"/>
      <c r="MK63" s="565"/>
      <c r="ML63" s="566"/>
      <c r="MM63" s="560"/>
      <c r="MN63" s="561"/>
      <c r="MO63" s="562"/>
      <c r="MP63" s="563"/>
      <c r="MQ63" s="564"/>
      <c r="MR63" s="565"/>
      <c r="MS63" s="566"/>
      <c r="MT63" s="560"/>
      <c r="MU63" s="561"/>
      <c r="MV63" s="562"/>
      <c r="MW63" s="563"/>
      <c r="MX63" s="564"/>
      <c r="MY63" s="565"/>
      <c r="MZ63" s="566"/>
      <c r="NA63" s="560"/>
      <c r="NB63" s="561"/>
      <c r="NC63" s="562"/>
      <c r="ND63" s="563"/>
      <c r="NE63" s="564"/>
      <c r="NF63" s="565"/>
      <c r="NG63" s="566"/>
      <c r="NH63" s="560"/>
      <c r="NI63" s="561"/>
      <c r="NJ63" s="562"/>
      <c r="NK63" s="563"/>
      <c r="NL63" s="564"/>
      <c r="NM63" s="565"/>
      <c r="NN63" s="566"/>
      <c r="NO63" s="560"/>
      <c r="NP63" s="561"/>
      <c r="NQ63" s="562"/>
      <c r="NR63" s="563"/>
      <c r="NS63" s="564"/>
      <c r="NT63" s="565"/>
      <c r="NU63" s="566"/>
      <c r="NV63" s="560"/>
      <c r="NW63" s="561"/>
      <c r="NX63" s="562"/>
      <c r="NY63" s="563"/>
      <c r="NZ63" s="564"/>
      <c r="OA63" s="565"/>
      <c r="OB63" s="566"/>
      <c r="OC63" s="560"/>
      <c r="OD63" s="561"/>
      <c r="OE63" s="562"/>
      <c r="OF63" s="563"/>
      <c r="OG63" s="564"/>
      <c r="OH63" s="565"/>
      <c r="OI63" s="566"/>
      <c r="OJ63" s="560"/>
      <c r="OK63" s="561"/>
      <c r="OL63" s="562"/>
      <c r="OM63" s="563"/>
      <c r="ON63" s="564"/>
      <c r="OO63" s="565"/>
      <c r="OP63" s="566"/>
      <c r="OQ63" s="560"/>
      <c r="OR63" s="561"/>
      <c r="OS63" s="562"/>
      <c r="OT63" s="563"/>
      <c r="OU63" s="564"/>
      <c r="OV63" s="565"/>
      <c r="OW63" s="566"/>
      <c r="OX63" s="560"/>
      <c r="OY63" s="561"/>
      <c r="OZ63" s="562"/>
      <c r="PA63" s="563"/>
      <c r="PB63" s="564"/>
      <c r="PC63" s="565"/>
      <c r="PD63" s="566"/>
      <c r="PE63" s="560"/>
      <c r="PF63" s="561"/>
      <c r="PG63" s="562"/>
      <c r="PH63" s="563"/>
      <c r="PI63" s="564"/>
      <c r="PJ63" s="565"/>
      <c r="PK63" s="566"/>
      <c r="PL63" s="560"/>
      <c r="PM63" s="561"/>
      <c r="PN63" s="562"/>
      <c r="PO63" s="563"/>
      <c r="PP63" s="564"/>
      <c r="PQ63" s="565"/>
      <c r="PR63" s="566"/>
      <c r="PS63" s="560"/>
      <c r="PT63" s="561"/>
      <c r="PU63" s="562"/>
      <c r="PV63" s="563"/>
      <c r="PW63" s="564"/>
      <c r="PX63" s="565"/>
      <c r="PY63" s="566"/>
      <c r="PZ63" s="560"/>
      <c r="QA63" s="561"/>
      <c r="QB63" s="562"/>
      <c r="QC63" s="563"/>
      <c r="QD63" s="564"/>
      <c r="QE63" s="565"/>
      <c r="QF63" s="566"/>
      <c r="QG63" s="560"/>
      <c r="QH63" s="561"/>
      <c r="QI63" s="562"/>
      <c r="QJ63" s="563"/>
      <c r="QK63" s="564"/>
      <c r="QL63" s="565"/>
      <c r="QM63" s="566"/>
      <c r="QN63" s="560"/>
      <c r="QO63" s="561"/>
      <c r="QP63" s="562"/>
      <c r="QQ63" s="563"/>
      <c r="QR63" s="564"/>
      <c r="QS63" s="565"/>
      <c r="QT63" s="566"/>
      <c r="QU63" s="560"/>
      <c r="QV63" s="561"/>
      <c r="QW63" s="562"/>
      <c r="QX63" s="563"/>
      <c r="QY63" s="564"/>
      <c r="QZ63" s="565"/>
      <c r="RA63" s="566"/>
      <c r="RB63" s="560"/>
      <c r="RC63" s="561"/>
      <c r="RD63" s="562"/>
      <c r="RE63" s="563"/>
      <c r="RF63" s="564"/>
      <c r="RG63" s="565"/>
      <c r="RH63" s="566"/>
      <c r="RI63" s="560"/>
      <c r="RJ63" s="561"/>
      <c r="RK63" s="562"/>
      <c r="RL63" s="563"/>
      <c r="RM63" s="564"/>
      <c r="RN63" s="565"/>
      <c r="RO63" s="566"/>
      <c r="RP63" s="560"/>
      <c r="RQ63" s="561"/>
      <c r="RR63" s="562"/>
      <c r="RS63" s="563"/>
      <c r="RT63" s="564"/>
      <c r="RU63" s="565"/>
      <c r="RV63" s="566"/>
      <c r="RW63" s="560"/>
      <c r="RX63" s="561"/>
      <c r="RY63" s="562"/>
      <c r="RZ63" s="563"/>
      <c r="SA63" s="564"/>
      <c r="SB63" s="565"/>
      <c r="SC63" s="566"/>
      <c r="SD63" s="560"/>
      <c r="SE63" s="561"/>
      <c r="SF63" s="562"/>
      <c r="SG63" s="563"/>
      <c r="SH63" s="564"/>
      <c r="SI63" s="565"/>
      <c r="SJ63" s="566"/>
      <c r="SK63" s="560"/>
      <c r="SL63" s="561"/>
      <c r="SM63" s="562"/>
      <c r="SN63" s="563"/>
      <c r="SO63" s="564"/>
      <c r="SP63" s="565"/>
      <c r="SQ63" s="566"/>
      <c r="SR63" s="560"/>
      <c r="SS63" s="561"/>
      <c r="ST63" s="562"/>
      <c r="SU63" s="563"/>
      <c r="SV63" s="564"/>
      <c r="SW63" s="565"/>
      <c r="SX63" s="566"/>
      <c r="SY63" s="560"/>
      <c r="SZ63" s="561"/>
      <c r="TA63" s="562"/>
      <c r="TB63" s="563"/>
      <c r="TC63" s="564"/>
      <c r="TD63" s="565"/>
      <c r="TE63" s="566"/>
      <c r="TF63" s="560"/>
      <c r="TG63" s="561"/>
      <c r="TH63" s="562"/>
      <c r="TI63" s="563"/>
      <c r="TJ63" s="564"/>
      <c r="TK63" s="565"/>
      <c r="TL63" s="566"/>
      <c r="TM63" s="560"/>
      <c r="TN63" s="561"/>
      <c r="TO63" s="562"/>
      <c r="TP63" s="563"/>
      <c r="TQ63" s="564"/>
      <c r="TR63" s="565"/>
      <c r="TS63" s="566"/>
      <c r="TT63" s="560"/>
      <c r="TU63" s="561"/>
      <c r="TV63" s="562"/>
      <c r="TW63" s="563"/>
      <c r="TX63" s="564"/>
      <c r="TY63" s="565"/>
      <c r="TZ63" s="566"/>
      <c r="UA63" s="560"/>
      <c r="UB63" s="561"/>
      <c r="UC63" s="562"/>
      <c r="UD63" s="563"/>
      <c r="UE63" s="564"/>
      <c r="UF63" s="565"/>
      <c r="UG63" s="566"/>
      <c r="UH63" s="560"/>
      <c r="UI63" s="561"/>
      <c r="UJ63" s="562"/>
      <c r="UK63" s="563"/>
      <c r="UL63" s="564"/>
      <c r="UM63" s="565"/>
      <c r="UN63" s="566"/>
      <c r="UO63" s="560"/>
      <c r="UP63" s="561"/>
      <c r="UQ63" s="562"/>
      <c r="UR63" s="563"/>
      <c r="US63" s="564"/>
      <c r="UT63" s="565"/>
      <c r="UU63" s="566"/>
      <c r="UV63" s="560"/>
      <c r="UW63" s="561"/>
      <c r="UX63" s="562"/>
      <c r="UY63" s="563"/>
      <c r="UZ63" s="564"/>
      <c r="VA63" s="565"/>
      <c r="VB63" s="566"/>
      <c r="VC63" s="560"/>
      <c r="VD63" s="561"/>
      <c r="VE63" s="562"/>
      <c r="VF63" s="563"/>
      <c r="VG63" s="564"/>
      <c r="VH63" s="565"/>
      <c r="VI63" s="566"/>
      <c r="VJ63" s="560"/>
      <c r="VK63" s="561"/>
      <c r="VL63" s="562"/>
      <c r="VM63" s="563"/>
      <c r="VN63" s="564"/>
      <c r="VO63" s="565"/>
      <c r="VP63" s="566"/>
      <c r="VQ63" s="560"/>
      <c r="VR63" s="561"/>
      <c r="VS63" s="562"/>
      <c r="VT63" s="563"/>
      <c r="VU63" s="564"/>
      <c r="VV63" s="565"/>
      <c r="VW63" s="566"/>
      <c r="VX63" s="560"/>
      <c r="VY63" s="561"/>
      <c r="VZ63" s="562"/>
      <c r="WA63" s="563"/>
      <c r="WB63" s="564"/>
      <c r="WC63" s="565"/>
      <c r="WD63" s="566"/>
      <c r="WE63" s="560"/>
      <c r="WF63" s="561"/>
      <c r="WG63" s="562"/>
      <c r="WH63" s="563"/>
      <c r="WI63" s="564"/>
      <c r="WJ63" s="565"/>
      <c r="WK63" s="566"/>
      <c r="WL63" s="560"/>
      <c r="WM63" s="561"/>
      <c r="WN63" s="562"/>
      <c r="WO63" s="563"/>
      <c r="WP63" s="564"/>
      <c r="WQ63" s="565"/>
      <c r="WR63" s="566"/>
      <c r="WS63" s="560"/>
      <c r="WT63" s="561"/>
      <c r="WU63" s="562"/>
      <c r="WV63" s="563"/>
      <c r="WW63" s="564"/>
      <c r="WX63" s="565"/>
      <c r="WY63" s="566"/>
      <c r="WZ63" s="560"/>
      <c r="XA63" s="561"/>
      <c r="XB63" s="562"/>
      <c r="XC63" s="563"/>
      <c r="XD63" s="564"/>
      <c r="XE63" s="565"/>
      <c r="XF63" s="566"/>
      <c r="XG63" s="560"/>
      <c r="XH63" s="561"/>
      <c r="XI63" s="562"/>
      <c r="XJ63" s="563"/>
      <c r="XK63" s="564"/>
      <c r="XL63" s="565"/>
      <c r="XM63" s="566"/>
      <c r="XN63" s="560"/>
      <c r="XO63" s="561"/>
      <c r="XP63" s="562"/>
      <c r="XQ63" s="563"/>
      <c r="XR63" s="564"/>
      <c r="XS63" s="565"/>
      <c r="XT63" s="566"/>
      <c r="XU63" s="560"/>
      <c r="XV63" s="561"/>
      <c r="XW63" s="562"/>
      <c r="XX63" s="563"/>
      <c r="XY63" s="564"/>
      <c r="XZ63" s="565"/>
      <c r="YA63" s="566"/>
      <c r="YB63" s="560"/>
      <c r="YC63" s="561"/>
      <c r="YD63" s="562"/>
      <c r="YE63" s="563"/>
      <c r="YF63" s="564"/>
      <c r="YG63" s="565"/>
      <c r="YH63" s="566"/>
      <c r="YI63" s="560"/>
      <c r="YJ63" s="561"/>
      <c r="YK63" s="562"/>
      <c r="YL63" s="563"/>
      <c r="YM63" s="564"/>
      <c r="YN63" s="565"/>
      <c r="YO63" s="566"/>
      <c r="YP63" s="560"/>
      <c r="YQ63" s="561"/>
      <c r="YR63" s="562"/>
      <c r="YS63" s="563"/>
      <c r="YT63" s="564"/>
      <c r="YU63" s="565"/>
      <c r="YV63" s="566"/>
      <c r="YW63" s="560"/>
      <c r="YX63" s="561"/>
      <c r="YY63" s="562"/>
      <c r="YZ63" s="563"/>
      <c r="ZA63" s="564"/>
      <c r="ZB63" s="565"/>
      <c r="ZC63" s="566"/>
      <c r="ZD63" s="560"/>
      <c r="ZE63" s="561"/>
      <c r="ZF63" s="562"/>
      <c r="ZG63" s="563"/>
      <c r="ZH63" s="564"/>
      <c r="ZI63" s="565"/>
      <c r="ZJ63" s="566"/>
      <c r="ZK63" s="560"/>
      <c r="ZL63" s="561"/>
      <c r="ZM63" s="562"/>
      <c r="ZN63" s="563"/>
      <c r="ZO63" s="564"/>
      <c r="ZP63" s="565"/>
      <c r="ZQ63" s="566"/>
      <c r="ZR63" s="560"/>
      <c r="ZS63" s="561"/>
      <c r="ZT63" s="562"/>
      <c r="ZU63" s="563"/>
      <c r="ZV63" s="564"/>
      <c r="ZW63" s="565"/>
      <c r="ZX63" s="566"/>
      <c r="ZY63" s="560"/>
      <c r="ZZ63" s="561"/>
      <c r="AAA63" s="562"/>
      <c r="AAB63" s="563"/>
      <c r="AAC63" s="564"/>
      <c r="AAD63" s="565"/>
      <c r="AAE63" s="566"/>
      <c r="AAF63" s="560"/>
      <c r="AAG63" s="561"/>
      <c r="AAH63" s="562"/>
      <c r="AAI63" s="563"/>
      <c r="AAJ63" s="564"/>
      <c r="AAK63" s="565"/>
      <c r="AAL63" s="566"/>
      <c r="AAM63" s="560"/>
      <c r="AAN63" s="561"/>
      <c r="AAO63" s="562"/>
      <c r="AAP63" s="563"/>
      <c r="AAQ63" s="564"/>
      <c r="AAR63" s="565"/>
      <c r="AAS63" s="566"/>
      <c r="AAT63" s="560"/>
      <c r="AAU63" s="561"/>
      <c r="AAV63" s="562"/>
      <c r="AAW63" s="563"/>
      <c r="AAX63" s="564"/>
      <c r="AAY63" s="565"/>
      <c r="AAZ63" s="566"/>
      <c r="ABA63" s="560"/>
      <c r="ABB63" s="561"/>
      <c r="ABC63" s="562"/>
      <c r="ABD63" s="563"/>
      <c r="ABE63" s="564"/>
      <c r="ABF63" s="565"/>
      <c r="ABG63" s="566"/>
      <c r="ABH63" s="560"/>
      <c r="ABI63" s="561"/>
      <c r="ABJ63" s="562"/>
      <c r="ABK63" s="563"/>
      <c r="ABL63" s="564"/>
      <c r="ABM63" s="565"/>
      <c r="ABN63" s="566"/>
      <c r="ABO63" s="560"/>
      <c r="ABP63" s="561"/>
      <c r="ABQ63" s="562"/>
      <c r="ABR63" s="563"/>
      <c r="ABS63" s="564"/>
      <c r="ABT63" s="565"/>
      <c r="ABU63" s="566"/>
      <c r="ABV63" s="560"/>
      <c r="ABW63" s="561"/>
      <c r="ABX63" s="562"/>
      <c r="ABY63" s="563"/>
      <c r="ABZ63" s="564"/>
      <c r="ACA63" s="565"/>
      <c r="ACB63" s="566"/>
      <c r="ACC63" s="560"/>
      <c r="ACD63" s="561"/>
      <c r="ACE63" s="562"/>
      <c r="ACF63" s="563"/>
      <c r="ACG63" s="564"/>
      <c r="ACH63" s="565"/>
      <c r="ACI63" s="566"/>
      <c r="ACJ63" s="560"/>
      <c r="ACK63" s="561"/>
      <c r="ACL63" s="562"/>
      <c r="ACM63" s="563"/>
      <c r="ACN63" s="564"/>
      <c r="ACO63" s="565"/>
      <c r="ACP63" s="566"/>
      <c r="ACQ63" s="560"/>
      <c r="ACR63" s="561"/>
      <c r="ACS63" s="562"/>
      <c r="ACT63" s="563"/>
      <c r="ACU63" s="564"/>
      <c r="ACV63" s="565"/>
      <c r="ACW63" s="566"/>
      <c r="ACX63" s="560"/>
      <c r="ACY63" s="561"/>
      <c r="ACZ63" s="562"/>
      <c r="ADA63" s="563"/>
      <c r="ADB63" s="564"/>
      <c r="ADC63" s="565"/>
      <c r="ADD63" s="566"/>
      <c r="ADE63" s="560"/>
      <c r="ADF63" s="561"/>
      <c r="ADG63" s="562"/>
      <c r="ADH63" s="563"/>
      <c r="ADI63" s="564"/>
      <c r="ADJ63" s="565"/>
      <c r="ADK63" s="566"/>
      <c r="ADL63" s="560"/>
      <c r="ADM63" s="561"/>
      <c r="ADN63" s="562"/>
      <c r="ADO63" s="563"/>
      <c r="ADP63" s="564"/>
      <c r="ADQ63" s="565"/>
      <c r="ADR63" s="566"/>
      <c r="ADS63" s="560"/>
      <c r="ADT63" s="561"/>
      <c r="ADU63" s="562"/>
      <c r="ADV63" s="563"/>
      <c r="ADW63" s="564"/>
      <c r="ADX63" s="565"/>
      <c r="ADY63" s="566"/>
      <c r="ADZ63" s="560"/>
      <c r="AEA63" s="561"/>
      <c r="AEB63" s="562"/>
      <c r="AEC63" s="563"/>
      <c r="AED63" s="564"/>
      <c r="AEE63" s="565"/>
      <c r="AEF63" s="566"/>
      <c r="AEG63" s="560"/>
      <c r="AEH63" s="561"/>
      <c r="AEI63" s="562"/>
      <c r="AEJ63" s="563"/>
      <c r="AEK63" s="564"/>
      <c r="AEL63" s="565"/>
      <c r="AEM63" s="566"/>
      <c r="AEN63" s="560"/>
      <c r="AEO63" s="561"/>
      <c r="AEP63" s="562"/>
      <c r="AEQ63" s="563"/>
      <c r="AER63" s="564"/>
      <c r="AES63" s="565"/>
      <c r="AET63" s="566"/>
      <c r="AEU63" s="560"/>
      <c r="AEV63" s="561"/>
      <c r="AEW63" s="562"/>
      <c r="AEX63" s="563"/>
      <c r="AEY63" s="564"/>
      <c r="AEZ63" s="565"/>
      <c r="AFA63" s="566"/>
      <c r="AFB63" s="560"/>
      <c r="AFC63" s="561"/>
      <c r="AFD63" s="562"/>
      <c r="AFE63" s="563"/>
      <c r="AFF63" s="564"/>
      <c r="AFG63" s="565"/>
      <c r="AFH63" s="566"/>
      <c r="AFI63" s="560"/>
      <c r="AFJ63" s="561"/>
      <c r="AFK63" s="562"/>
      <c r="AFL63" s="563"/>
      <c r="AFM63" s="564"/>
      <c r="AFN63" s="565"/>
      <c r="AFO63" s="566"/>
      <c r="AFP63" s="560"/>
      <c r="AFQ63" s="561"/>
      <c r="AFR63" s="562"/>
      <c r="AFS63" s="563"/>
      <c r="AFT63" s="564"/>
      <c r="AFU63" s="565"/>
      <c r="AFV63" s="566"/>
      <c r="AFW63" s="560"/>
      <c r="AFX63" s="561"/>
      <c r="AFY63" s="562"/>
      <c r="AFZ63" s="563"/>
      <c r="AGA63" s="564"/>
      <c r="AGB63" s="565"/>
      <c r="AGC63" s="566"/>
      <c r="AGD63" s="560"/>
      <c r="AGE63" s="561"/>
      <c r="AGF63" s="562"/>
      <c r="AGG63" s="563"/>
      <c r="AGH63" s="564"/>
      <c r="AGI63" s="565"/>
      <c r="AGJ63" s="566"/>
      <c r="AGK63" s="560"/>
      <c r="AGL63" s="561"/>
      <c r="AGM63" s="562"/>
      <c r="AGN63" s="563"/>
      <c r="AGO63" s="564"/>
      <c r="AGP63" s="565"/>
      <c r="AGQ63" s="566"/>
      <c r="AGR63" s="560"/>
      <c r="AGS63" s="561"/>
      <c r="AGT63" s="562"/>
      <c r="AGU63" s="563"/>
      <c r="AGV63" s="564"/>
      <c r="AGW63" s="565"/>
      <c r="AGX63" s="566"/>
      <c r="AGY63" s="560"/>
      <c r="AGZ63" s="561"/>
      <c r="AHA63" s="562"/>
      <c r="AHB63" s="563"/>
      <c r="AHC63" s="564"/>
      <c r="AHD63" s="565"/>
      <c r="AHE63" s="566"/>
      <c r="AHF63" s="560"/>
      <c r="AHG63" s="561"/>
      <c r="AHH63" s="562"/>
      <c r="AHI63" s="563"/>
      <c r="AHJ63" s="564"/>
      <c r="AHK63" s="565"/>
      <c r="AHL63" s="566"/>
      <c r="AHM63" s="560"/>
      <c r="AHN63" s="561"/>
      <c r="AHO63" s="562"/>
      <c r="AHP63" s="563"/>
      <c r="AHQ63" s="564"/>
      <c r="AHR63" s="565"/>
      <c r="AHS63" s="566"/>
      <c r="AHT63" s="560"/>
      <c r="AHU63" s="561"/>
      <c r="AHV63" s="562"/>
      <c r="AHW63" s="563"/>
      <c r="AHX63" s="564"/>
      <c r="AHY63" s="565"/>
      <c r="AHZ63" s="566"/>
      <c r="AIA63" s="560"/>
      <c r="AIB63" s="561"/>
      <c r="AIC63" s="562"/>
      <c r="AID63" s="563"/>
      <c r="AIE63" s="564"/>
      <c r="AIF63" s="565"/>
      <c r="AIG63" s="566"/>
      <c r="AIH63" s="560"/>
      <c r="AII63" s="561"/>
      <c r="AIJ63" s="562"/>
      <c r="AIK63" s="563"/>
      <c r="AIL63" s="564"/>
      <c r="AIM63" s="565"/>
      <c r="AIN63" s="566"/>
      <c r="AIO63" s="560"/>
      <c r="AIP63" s="561"/>
      <c r="AIQ63" s="562"/>
      <c r="AIR63" s="563"/>
      <c r="AIS63" s="564"/>
      <c r="AIT63" s="565"/>
      <c r="AIU63" s="566"/>
      <c r="AIV63" s="560"/>
      <c r="AIW63" s="561"/>
      <c r="AIX63" s="562"/>
      <c r="AIY63" s="563"/>
      <c r="AIZ63" s="564"/>
      <c r="AJA63" s="565"/>
      <c r="AJB63" s="566"/>
      <c r="AJC63" s="560"/>
      <c r="AJD63" s="561"/>
      <c r="AJE63" s="562"/>
      <c r="AJF63" s="563"/>
      <c r="AJG63" s="564"/>
      <c r="AJH63" s="565"/>
      <c r="AJI63" s="566"/>
      <c r="AJJ63" s="560"/>
      <c r="AJK63" s="561"/>
      <c r="AJL63" s="562"/>
      <c r="AJM63" s="563"/>
      <c r="AJN63" s="564"/>
      <c r="AJO63" s="565"/>
      <c r="AJP63" s="566"/>
      <c r="AJQ63" s="560"/>
      <c r="AJR63" s="561"/>
      <c r="AJS63" s="562"/>
      <c r="AJT63" s="563"/>
      <c r="AJU63" s="564"/>
      <c r="AJV63" s="565"/>
      <c r="AJW63" s="566"/>
      <c r="AJX63" s="560"/>
      <c r="AJY63" s="561"/>
      <c r="AJZ63" s="562"/>
      <c r="AKA63" s="563"/>
      <c r="AKB63" s="564"/>
      <c r="AKC63" s="565"/>
      <c r="AKD63" s="566"/>
      <c r="AKE63" s="560"/>
      <c r="AKF63" s="561"/>
      <c r="AKG63" s="562"/>
      <c r="AKH63" s="563"/>
      <c r="AKI63" s="564"/>
      <c r="AKJ63" s="565"/>
      <c r="AKK63" s="566"/>
      <c r="AKL63" s="560"/>
      <c r="AKM63" s="561"/>
      <c r="AKN63" s="562"/>
      <c r="AKO63" s="563"/>
      <c r="AKP63" s="564"/>
      <c r="AKQ63" s="565"/>
      <c r="AKR63" s="566"/>
      <c r="AKS63" s="560"/>
      <c r="AKT63" s="561"/>
      <c r="AKU63" s="562"/>
      <c r="AKV63" s="563"/>
      <c r="AKW63" s="564"/>
      <c r="AKX63" s="565"/>
      <c r="AKY63" s="566"/>
      <c r="AKZ63" s="560"/>
      <c r="ALA63" s="561"/>
      <c r="ALB63" s="562"/>
      <c r="ALC63" s="563"/>
      <c r="ALD63" s="564"/>
      <c r="ALE63" s="565"/>
      <c r="ALF63" s="566"/>
      <c r="ALG63" s="560"/>
      <c r="ALH63" s="561"/>
      <c r="ALI63" s="562"/>
      <c r="ALJ63" s="563"/>
      <c r="ALK63" s="564"/>
      <c r="ALL63" s="565"/>
      <c r="ALM63" s="566"/>
      <c r="ALN63" s="560"/>
      <c r="ALO63" s="561"/>
      <c r="ALP63" s="562"/>
      <c r="ALQ63" s="563"/>
      <c r="ALR63" s="564"/>
      <c r="ALS63" s="565"/>
      <c r="ALT63" s="566"/>
      <c r="ALU63" s="560"/>
      <c r="ALV63" s="561"/>
      <c r="ALW63" s="562"/>
      <c r="ALX63" s="563"/>
      <c r="ALY63" s="564"/>
      <c r="ALZ63" s="565"/>
      <c r="AMA63" s="566"/>
      <c r="AMB63" s="560"/>
      <c r="AMC63" s="561"/>
      <c r="AMD63" s="562"/>
      <c r="AME63" s="563"/>
      <c r="AMF63" s="564"/>
      <c r="AMG63" s="565"/>
      <c r="AMH63" s="566"/>
      <c r="AMI63" s="560"/>
      <c r="AMJ63" s="561"/>
      <c r="AMK63" s="562"/>
      <c r="AML63" s="563"/>
      <c r="AMM63" s="564"/>
      <c r="AMN63" s="565"/>
      <c r="AMO63" s="566"/>
      <c r="AMP63" s="560"/>
      <c r="AMQ63" s="561"/>
      <c r="AMR63" s="562"/>
      <c r="AMS63" s="563"/>
      <c r="AMT63" s="564"/>
      <c r="AMU63" s="565"/>
      <c r="AMV63" s="566"/>
      <c r="AMW63" s="560"/>
      <c r="AMX63" s="561"/>
      <c r="AMY63" s="562"/>
      <c r="AMZ63" s="563"/>
      <c r="ANA63" s="564"/>
      <c r="ANB63" s="565"/>
      <c r="ANC63" s="566"/>
      <c r="AND63" s="560"/>
      <c r="ANE63" s="561"/>
      <c r="ANF63" s="562"/>
      <c r="ANG63" s="563"/>
      <c r="ANH63" s="564"/>
      <c r="ANI63" s="565"/>
      <c r="ANJ63" s="566"/>
      <c r="ANK63" s="560"/>
      <c r="ANL63" s="561"/>
      <c r="ANM63" s="562"/>
      <c r="ANN63" s="563"/>
      <c r="ANO63" s="564"/>
      <c r="ANP63" s="565"/>
      <c r="ANQ63" s="566"/>
      <c r="ANR63" s="560"/>
      <c r="ANS63" s="561"/>
      <c r="ANT63" s="562"/>
      <c r="ANU63" s="563"/>
      <c r="ANV63" s="564"/>
      <c r="ANW63" s="565"/>
      <c r="ANX63" s="566"/>
      <c r="ANY63" s="560"/>
      <c r="ANZ63" s="561"/>
      <c r="AOA63" s="562"/>
      <c r="AOB63" s="563"/>
      <c r="AOC63" s="564"/>
      <c r="AOD63" s="565"/>
      <c r="AOE63" s="566"/>
      <c r="AOF63" s="560"/>
      <c r="AOG63" s="561"/>
      <c r="AOH63" s="562"/>
      <c r="AOI63" s="563"/>
      <c r="AOJ63" s="564"/>
      <c r="AOK63" s="565"/>
      <c r="AOL63" s="566"/>
      <c r="AOM63" s="560"/>
      <c r="AON63" s="561"/>
      <c r="AOO63" s="562"/>
      <c r="AOP63" s="563"/>
      <c r="AOQ63" s="564"/>
      <c r="AOR63" s="565"/>
      <c r="AOS63" s="566"/>
      <c r="AOT63" s="560"/>
      <c r="AOU63" s="561"/>
      <c r="AOV63" s="562"/>
      <c r="AOW63" s="563"/>
      <c r="AOX63" s="564"/>
      <c r="AOY63" s="565"/>
      <c r="AOZ63" s="566"/>
      <c r="APA63" s="560"/>
      <c r="APB63" s="561"/>
      <c r="APC63" s="562"/>
      <c r="APD63" s="563"/>
      <c r="APE63" s="564"/>
      <c r="APF63" s="565"/>
      <c r="APG63" s="566"/>
      <c r="APH63" s="560"/>
      <c r="API63" s="561"/>
      <c r="APJ63" s="562"/>
      <c r="APK63" s="563"/>
      <c r="APL63" s="564"/>
      <c r="APM63" s="565"/>
      <c r="APN63" s="566"/>
      <c r="APO63" s="560"/>
      <c r="APP63" s="561"/>
      <c r="APQ63" s="562"/>
      <c r="APR63" s="563"/>
      <c r="APS63" s="564"/>
      <c r="APT63" s="565"/>
      <c r="APU63" s="566"/>
      <c r="APV63" s="560"/>
      <c r="APW63" s="561"/>
      <c r="APX63" s="562"/>
      <c r="APY63" s="563"/>
      <c r="APZ63" s="564"/>
      <c r="AQA63" s="565"/>
      <c r="AQB63" s="566"/>
      <c r="AQC63" s="560"/>
      <c r="AQD63" s="561"/>
      <c r="AQE63" s="562"/>
      <c r="AQF63" s="563"/>
      <c r="AQG63" s="564"/>
      <c r="AQH63" s="565"/>
      <c r="AQI63" s="566"/>
      <c r="AQJ63" s="560"/>
      <c r="AQK63" s="561"/>
      <c r="AQL63" s="562"/>
      <c r="AQM63" s="563"/>
      <c r="AQN63" s="564"/>
      <c r="AQO63" s="565"/>
      <c r="AQP63" s="566"/>
      <c r="AQQ63" s="560"/>
      <c r="AQR63" s="561"/>
      <c r="AQS63" s="562"/>
      <c r="AQT63" s="563"/>
      <c r="AQU63" s="564"/>
      <c r="AQV63" s="565"/>
      <c r="AQW63" s="566"/>
      <c r="AQX63" s="560"/>
      <c r="AQY63" s="561"/>
      <c r="AQZ63" s="562"/>
      <c r="ARA63" s="563"/>
      <c r="ARB63" s="564"/>
      <c r="ARC63" s="565"/>
      <c r="ARD63" s="566"/>
      <c r="ARE63" s="560"/>
      <c r="ARF63" s="561"/>
      <c r="ARG63" s="562"/>
      <c r="ARH63" s="563"/>
      <c r="ARI63" s="564"/>
      <c r="ARJ63" s="565"/>
      <c r="ARK63" s="566"/>
      <c r="ARL63" s="560"/>
      <c r="ARM63" s="561"/>
      <c r="ARN63" s="562"/>
      <c r="ARO63" s="563"/>
      <c r="ARP63" s="564"/>
      <c r="ARQ63" s="565"/>
      <c r="ARR63" s="566"/>
      <c r="ARS63" s="560"/>
      <c r="ART63" s="561"/>
      <c r="ARU63" s="562"/>
      <c r="ARV63" s="563"/>
      <c r="ARW63" s="564"/>
      <c r="ARX63" s="565"/>
      <c r="ARY63" s="566"/>
      <c r="ARZ63" s="560"/>
      <c r="ASA63" s="561"/>
      <c r="ASB63" s="562"/>
      <c r="ASC63" s="563"/>
      <c r="ASD63" s="564"/>
      <c r="ASE63" s="565"/>
      <c r="ASF63" s="566"/>
      <c r="ASG63" s="560"/>
      <c r="ASH63" s="561"/>
      <c r="ASI63" s="562"/>
      <c r="ASJ63" s="563"/>
      <c r="ASK63" s="564"/>
      <c r="ASL63" s="565"/>
      <c r="ASM63" s="566"/>
      <c r="ASN63" s="560"/>
      <c r="ASO63" s="561"/>
      <c r="ASP63" s="562"/>
      <c r="ASQ63" s="563"/>
      <c r="ASR63" s="564"/>
      <c r="ASS63" s="565"/>
      <c r="AST63" s="566"/>
      <c r="ASU63" s="560"/>
      <c r="ASV63" s="561"/>
      <c r="ASW63" s="562"/>
      <c r="ASX63" s="563"/>
      <c r="ASY63" s="564"/>
      <c r="ASZ63" s="565"/>
      <c r="ATA63" s="566"/>
      <c r="ATB63" s="560"/>
      <c r="ATC63" s="561"/>
      <c r="ATD63" s="562"/>
      <c r="ATE63" s="563"/>
      <c r="ATF63" s="564"/>
      <c r="ATG63" s="565"/>
      <c r="ATH63" s="566"/>
      <c r="ATI63" s="560"/>
      <c r="ATJ63" s="561"/>
      <c r="ATK63" s="562"/>
      <c r="ATL63" s="563"/>
      <c r="ATM63" s="564"/>
      <c r="ATN63" s="565"/>
      <c r="ATO63" s="566"/>
      <c r="ATP63" s="560"/>
      <c r="ATQ63" s="561"/>
      <c r="ATR63" s="562"/>
      <c r="ATS63" s="563"/>
      <c r="ATT63" s="564"/>
      <c r="ATU63" s="565"/>
      <c r="ATV63" s="566"/>
      <c r="ATW63" s="560"/>
      <c r="ATX63" s="561"/>
      <c r="ATY63" s="562"/>
      <c r="ATZ63" s="563"/>
      <c r="AUA63" s="564"/>
      <c r="AUB63" s="565"/>
      <c r="AUC63" s="566"/>
      <c r="AUD63" s="560"/>
      <c r="AUE63" s="561"/>
      <c r="AUF63" s="562"/>
      <c r="AUG63" s="563"/>
      <c r="AUH63" s="564"/>
      <c r="AUI63" s="565"/>
      <c r="AUJ63" s="566"/>
      <c r="AUK63" s="560"/>
      <c r="AUL63" s="561"/>
      <c r="AUM63" s="562"/>
      <c r="AUN63" s="563"/>
      <c r="AUO63" s="564"/>
      <c r="AUP63" s="565"/>
      <c r="AUQ63" s="566"/>
      <c r="AUR63" s="560"/>
      <c r="AUS63" s="561"/>
      <c r="AUT63" s="562"/>
      <c r="AUU63" s="563"/>
      <c r="AUV63" s="564"/>
      <c r="AUW63" s="565"/>
      <c r="AUX63" s="566"/>
      <c r="AUY63" s="560"/>
      <c r="AUZ63" s="561"/>
      <c r="AVA63" s="562"/>
      <c r="AVB63" s="563"/>
      <c r="AVC63" s="564"/>
      <c r="AVD63" s="565"/>
      <c r="AVE63" s="566"/>
      <c r="AVF63" s="560"/>
      <c r="AVG63" s="561"/>
      <c r="AVH63" s="562"/>
      <c r="AVI63" s="563"/>
      <c r="AVJ63" s="564"/>
      <c r="AVK63" s="565"/>
      <c r="AVL63" s="566"/>
      <c r="AVM63" s="560"/>
      <c r="AVN63" s="561"/>
      <c r="AVO63" s="562"/>
      <c r="AVP63" s="563"/>
      <c r="AVQ63" s="564"/>
      <c r="AVR63" s="565"/>
      <c r="AVS63" s="566"/>
      <c r="AVT63" s="560"/>
      <c r="AVU63" s="561"/>
      <c r="AVV63" s="562"/>
      <c r="AVW63" s="563"/>
      <c r="AVX63" s="564"/>
      <c r="AVY63" s="565"/>
      <c r="AVZ63" s="566"/>
      <c r="AWA63" s="560"/>
      <c r="AWB63" s="561"/>
      <c r="AWC63" s="562"/>
      <c r="AWD63" s="563"/>
      <c r="AWE63" s="564"/>
      <c r="AWF63" s="565"/>
      <c r="AWG63" s="566"/>
      <c r="AWH63" s="560"/>
      <c r="AWI63" s="561"/>
      <c r="AWJ63" s="562"/>
      <c r="AWK63" s="563"/>
      <c r="AWL63" s="564"/>
      <c r="AWM63" s="565"/>
      <c r="AWN63" s="566"/>
      <c r="AWO63" s="560"/>
      <c r="AWP63" s="561"/>
      <c r="AWQ63" s="562"/>
      <c r="AWR63" s="563"/>
      <c r="AWS63" s="564"/>
      <c r="AWT63" s="565"/>
      <c r="AWU63" s="566"/>
      <c r="AWV63" s="560"/>
      <c r="AWW63" s="561"/>
      <c r="AWX63" s="562"/>
      <c r="AWY63" s="563"/>
      <c r="AWZ63" s="564"/>
      <c r="AXA63" s="565"/>
      <c r="AXB63" s="566"/>
      <c r="AXC63" s="560"/>
      <c r="AXD63" s="561"/>
      <c r="AXE63" s="562"/>
      <c r="AXF63" s="563"/>
      <c r="AXG63" s="564"/>
      <c r="AXH63" s="565"/>
      <c r="AXI63" s="566"/>
      <c r="AXJ63" s="560"/>
      <c r="AXK63" s="561"/>
      <c r="AXL63" s="562"/>
      <c r="AXM63" s="563"/>
      <c r="AXN63" s="564"/>
      <c r="AXO63" s="565"/>
      <c r="AXP63" s="566"/>
      <c r="AXQ63" s="560"/>
      <c r="AXR63" s="561"/>
      <c r="AXS63" s="562"/>
      <c r="AXT63" s="563"/>
      <c r="AXU63" s="564"/>
      <c r="AXV63" s="565"/>
      <c r="AXW63" s="566"/>
      <c r="AXX63" s="560"/>
      <c r="AXY63" s="561"/>
      <c r="AXZ63" s="562"/>
      <c r="AYA63" s="563"/>
      <c r="AYB63" s="564"/>
      <c r="AYC63" s="565"/>
      <c r="AYD63" s="566"/>
      <c r="AYE63" s="560"/>
      <c r="AYF63" s="561"/>
      <c r="AYG63" s="562"/>
      <c r="AYH63" s="563"/>
      <c r="AYI63" s="564"/>
      <c r="AYJ63" s="565"/>
      <c r="AYK63" s="566"/>
      <c r="AYL63" s="560"/>
      <c r="AYM63" s="561"/>
      <c r="AYN63" s="562"/>
      <c r="AYO63" s="563"/>
      <c r="AYP63" s="564"/>
      <c r="AYQ63" s="565"/>
      <c r="AYR63" s="566"/>
      <c r="AYS63" s="560"/>
      <c r="AYT63" s="561"/>
      <c r="AYU63" s="562"/>
      <c r="AYV63" s="563"/>
      <c r="AYW63" s="564"/>
      <c r="AYX63" s="565"/>
      <c r="AYY63" s="566"/>
      <c r="AYZ63" s="560"/>
      <c r="AZA63" s="561"/>
      <c r="AZB63" s="562"/>
      <c r="AZC63" s="563"/>
      <c r="AZD63" s="564"/>
      <c r="AZE63" s="565"/>
      <c r="AZF63" s="566"/>
      <c r="AZG63" s="560"/>
      <c r="AZH63" s="561"/>
      <c r="AZI63" s="562"/>
      <c r="AZJ63" s="563"/>
      <c r="AZK63" s="564"/>
      <c r="AZL63" s="565"/>
      <c r="AZM63" s="566"/>
      <c r="AZN63" s="560"/>
      <c r="AZO63" s="561"/>
      <c r="AZP63" s="562"/>
      <c r="AZQ63" s="563"/>
      <c r="AZR63" s="564"/>
      <c r="AZS63" s="565"/>
      <c r="AZT63" s="566"/>
      <c r="AZU63" s="560"/>
      <c r="AZV63" s="561"/>
      <c r="AZW63" s="562"/>
      <c r="AZX63" s="563"/>
      <c r="AZY63" s="564"/>
      <c r="AZZ63" s="565"/>
      <c r="BAA63" s="566"/>
      <c r="BAB63" s="560"/>
      <c r="BAC63" s="561"/>
      <c r="BAD63" s="562"/>
      <c r="BAE63" s="563"/>
      <c r="BAF63" s="564"/>
      <c r="BAG63" s="565"/>
      <c r="BAH63" s="566"/>
      <c r="BAI63" s="560"/>
      <c r="BAJ63" s="561"/>
      <c r="BAK63" s="562"/>
      <c r="BAL63" s="563"/>
      <c r="BAM63" s="564"/>
      <c r="BAN63" s="565"/>
      <c r="BAO63" s="566"/>
      <c r="BAP63" s="560"/>
      <c r="BAQ63" s="561"/>
      <c r="BAR63" s="562"/>
      <c r="BAS63" s="563"/>
      <c r="BAT63" s="564"/>
      <c r="BAU63" s="565"/>
      <c r="BAV63" s="566"/>
      <c r="BAW63" s="560"/>
      <c r="BAX63" s="561"/>
      <c r="BAY63" s="562"/>
      <c r="BAZ63" s="563"/>
      <c r="BBA63" s="564"/>
      <c r="BBB63" s="565"/>
      <c r="BBC63" s="566"/>
      <c r="BBD63" s="560"/>
      <c r="BBE63" s="561"/>
      <c r="BBF63" s="562"/>
      <c r="BBG63" s="563"/>
      <c r="BBH63" s="564"/>
      <c r="BBI63" s="565"/>
      <c r="BBJ63" s="566"/>
      <c r="BBK63" s="560"/>
      <c r="BBL63" s="561"/>
      <c r="BBM63" s="562"/>
      <c r="BBN63" s="563"/>
      <c r="BBO63" s="564"/>
      <c r="BBP63" s="565"/>
      <c r="BBQ63" s="566"/>
      <c r="BBR63" s="560"/>
      <c r="BBS63" s="561"/>
      <c r="BBT63" s="562"/>
      <c r="BBU63" s="563"/>
      <c r="BBV63" s="564"/>
      <c r="BBW63" s="565"/>
      <c r="BBX63" s="566"/>
      <c r="BBY63" s="560"/>
      <c r="BBZ63" s="561"/>
      <c r="BCA63" s="562"/>
      <c r="BCB63" s="563"/>
      <c r="BCC63" s="564"/>
      <c r="BCD63" s="565"/>
      <c r="BCE63" s="566"/>
      <c r="BCF63" s="560"/>
      <c r="BCG63" s="561"/>
      <c r="BCH63" s="562"/>
      <c r="BCI63" s="563"/>
      <c r="BCJ63" s="564"/>
      <c r="BCK63" s="565"/>
      <c r="BCL63" s="566"/>
      <c r="BCM63" s="560"/>
      <c r="BCN63" s="561"/>
      <c r="BCO63" s="562"/>
      <c r="BCP63" s="563"/>
      <c r="BCQ63" s="564"/>
      <c r="BCR63" s="565"/>
      <c r="BCS63" s="566"/>
      <c r="BCT63" s="560"/>
      <c r="BCU63" s="561"/>
      <c r="BCV63" s="562"/>
      <c r="BCW63" s="563"/>
      <c r="BCX63" s="564"/>
      <c r="BCY63" s="565"/>
      <c r="BCZ63" s="566"/>
      <c r="BDA63" s="560"/>
      <c r="BDB63" s="561"/>
      <c r="BDC63" s="562"/>
      <c r="BDD63" s="563"/>
      <c r="BDE63" s="564"/>
      <c r="BDF63" s="565"/>
      <c r="BDG63" s="566"/>
      <c r="BDH63" s="560"/>
      <c r="BDI63" s="561"/>
      <c r="BDJ63" s="562"/>
      <c r="BDK63" s="563"/>
      <c r="BDL63" s="564"/>
      <c r="BDM63" s="565"/>
      <c r="BDN63" s="566"/>
      <c r="BDO63" s="560"/>
      <c r="BDP63" s="561"/>
      <c r="BDQ63" s="562"/>
      <c r="BDR63" s="563"/>
      <c r="BDS63" s="564"/>
      <c r="BDT63" s="565"/>
      <c r="BDU63" s="566"/>
      <c r="BDV63" s="560"/>
      <c r="BDW63" s="561"/>
      <c r="BDX63" s="562"/>
      <c r="BDY63" s="563"/>
      <c r="BDZ63" s="564"/>
      <c r="BEA63" s="565"/>
      <c r="BEB63" s="566"/>
      <c r="BEC63" s="560"/>
      <c r="BED63" s="561"/>
      <c r="BEE63" s="562"/>
      <c r="BEF63" s="563"/>
      <c r="BEG63" s="564"/>
      <c r="BEH63" s="565"/>
      <c r="BEI63" s="566"/>
      <c r="BEJ63" s="560"/>
      <c r="BEK63" s="561"/>
      <c r="BEL63" s="562"/>
      <c r="BEM63" s="563"/>
      <c r="BEN63" s="564"/>
      <c r="BEO63" s="565"/>
      <c r="BEP63" s="566"/>
      <c r="BEQ63" s="560"/>
      <c r="BER63" s="561"/>
      <c r="BES63" s="562"/>
      <c r="BET63" s="563"/>
      <c r="BEU63" s="564"/>
      <c r="BEV63" s="565"/>
      <c r="BEW63" s="566"/>
      <c r="BEX63" s="560"/>
      <c r="BEY63" s="561"/>
      <c r="BEZ63" s="562"/>
      <c r="BFA63" s="563"/>
      <c r="BFB63" s="564"/>
      <c r="BFC63" s="565"/>
      <c r="BFD63" s="566"/>
      <c r="BFE63" s="560"/>
      <c r="BFF63" s="561"/>
      <c r="BFG63" s="562"/>
      <c r="BFH63" s="563"/>
      <c r="BFI63" s="564"/>
      <c r="BFJ63" s="565"/>
      <c r="BFK63" s="566"/>
      <c r="BFL63" s="560"/>
      <c r="BFM63" s="561"/>
      <c r="BFN63" s="562"/>
      <c r="BFO63" s="563"/>
      <c r="BFP63" s="564"/>
      <c r="BFQ63" s="565"/>
      <c r="BFR63" s="566"/>
      <c r="BFS63" s="560"/>
      <c r="BFT63" s="561"/>
      <c r="BFU63" s="562"/>
      <c r="BFV63" s="563"/>
      <c r="BFW63" s="564"/>
      <c r="BFX63" s="565"/>
      <c r="BFY63" s="566"/>
      <c r="BFZ63" s="560"/>
      <c r="BGA63" s="561"/>
      <c r="BGB63" s="562"/>
      <c r="BGC63" s="563"/>
      <c r="BGD63" s="564"/>
      <c r="BGE63" s="565"/>
      <c r="BGF63" s="566"/>
      <c r="BGG63" s="560"/>
      <c r="BGH63" s="561"/>
      <c r="BGI63" s="562"/>
      <c r="BGJ63" s="563"/>
      <c r="BGK63" s="564"/>
      <c r="BGL63" s="565"/>
      <c r="BGM63" s="566"/>
      <c r="BGN63" s="560"/>
      <c r="BGO63" s="561"/>
      <c r="BGP63" s="562"/>
      <c r="BGQ63" s="563"/>
      <c r="BGR63" s="564"/>
      <c r="BGS63" s="565"/>
      <c r="BGT63" s="566"/>
      <c r="BGU63" s="560"/>
      <c r="BGV63" s="561"/>
      <c r="BGW63" s="562"/>
      <c r="BGX63" s="563"/>
      <c r="BGY63" s="564"/>
      <c r="BGZ63" s="565"/>
      <c r="BHA63" s="566"/>
      <c r="BHB63" s="560"/>
      <c r="BHC63" s="561"/>
      <c r="BHD63" s="562"/>
      <c r="BHE63" s="563"/>
      <c r="BHF63" s="564"/>
      <c r="BHG63" s="565"/>
      <c r="BHH63" s="566"/>
      <c r="BHI63" s="560"/>
      <c r="BHJ63" s="561"/>
      <c r="BHK63" s="562"/>
      <c r="BHL63" s="563"/>
      <c r="BHM63" s="564"/>
      <c r="BHN63" s="565"/>
      <c r="BHO63" s="566"/>
      <c r="BHP63" s="560"/>
      <c r="BHQ63" s="561"/>
      <c r="BHR63" s="562"/>
      <c r="BHS63" s="563"/>
      <c r="BHT63" s="564"/>
      <c r="BHU63" s="565"/>
      <c r="BHV63" s="566"/>
      <c r="BHW63" s="560"/>
      <c r="BHX63" s="561"/>
      <c r="BHY63" s="562"/>
      <c r="BHZ63" s="563"/>
      <c r="BIA63" s="564"/>
      <c r="BIB63" s="565"/>
      <c r="BIC63" s="566"/>
      <c r="BID63" s="560"/>
      <c r="BIE63" s="561"/>
      <c r="BIF63" s="562"/>
      <c r="BIG63" s="563"/>
      <c r="BIH63" s="564"/>
      <c r="BII63" s="565"/>
      <c r="BIJ63" s="566"/>
      <c r="BIK63" s="560"/>
      <c r="BIL63" s="561"/>
      <c r="BIM63" s="562"/>
      <c r="BIN63" s="563"/>
      <c r="BIO63" s="564"/>
      <c r="BIP63" s="565"/>
      <c r="BIQ63" s="566"/>
      <c r="BIR63" s="560"/>
      <c r="BIS63" s="561"/>
      <c r="BIT63" s="562"/>
      <c r="BIU63" s="563"/>
      <c r="BIV63" s="564"/>
      <c r="BIW63" s="565"/>
      <c r="BIX63" s="566"/>
      <c r="BIY63" s="560"/>
      <c r="BIZ63" s="561"/>
      <c r="BJA63" s="562"/>
      <c r="BJB63" s="563"/>
      <c r="BJC63" s="564"/>
      <c r="BJD63" s="565"/>
      <c r="BJE63" s="566"/>
      <c r="BJF63" s="560"/>
      <c r="BJG63" s="561"/>
      <c r="BJH63" s="562"/>
      <c r="BJI63" s="563"/>
      <c r="BJJ63" s="564"/>
      <c r="BJK63" s="565"/>
      <c r="BJL63" s="566"/>
      <c r="BJM63" s="560"/>
      <c r="BJN63" s="561"/>
      <c r="BJO63" s="562"/>
      <c r="BJP63" s="563"/>
      <c r="BJQ63" s="564"/>
      <c r="BJR63" s="565"/>
      <c r="BJS63" s="566"/>
      <c r="BJT63" s="560"/>
      <c r="BJU63" s="561"/>
      <c r="BJV63" s="562"/>
      <c r="BJW63" s="563"/>
      <c r="BJX63" s="564"/>
      <c r="BJY63" s="565"/>
      <c r="BJZ63" s="566"/>
      <c r="BKA63" s="560"/>
      <c r="BKB63" s="561"/>
      <c r="BKC63" s="562"/>
      <c r="BKD63" s="563"/>
      <c r="BKE63" s="564"/>
      <c r="BKF63" s="565"/>
      <c r="BKG63" s="566"/>
      <c r="BKH63" s="560"/>
      <c r="BKI63" s="561"/>
      <c r="BKJ63" s="562"/>
      <c r="BKK63" s="563"/>
      <c r="BKL63" s="564"/>
      <c r="BKM63" s="565"/>
      <c r="BKN63" s="566"/>
      <c r="BKO63" s="560"/>
      <c r="BKP63" s="561"/>
      <c r="BKQ63" s="562"/>
      <c r="BKR63" s="563"/>
      <c r="BKS63" s="564"/>
      <c r="BKT63" s="565"/>
      <c r="BKU63" s="566"/>
      <c r="BKV63" s="560"/>
      <c r="BKW63" s="561"/>
      <c r="BKX63" s="562"/>
      <c r="BKY63" s="563"/>
      <c r="BKZ63" s="564"/>
      <c r="BLA63" s="565"/>
      <c r="BLB63" s="566"/>
      <c r="BLC63" s="560"/>
      <c r="BLD63" s="561"/>
      <c r="BLE63" s="562"/>
      <c r="BLF63" s="563"/>
      <c r="BLG63" s="564"/>
      <c r="BLH63" s="565"/>
      <c r="BLI63" s="566"/>
      <c r="BLJ63" s="560"/>
      <c r="BLK63" s="561"/>
      <c r="BLL63" s="562"/>
      <c r="BLM63" s="563"/>
      <c r="BLN63" s="564"/>
      <c r="BLO63" s="565"/>
      <c r="BLP63" s="566"/>
      <c r="BLQ63" s="560"/>
      <c r="BLR63" s="561"/>
      <c r="BLS63" s="562"/>
      <c r="BLT63" s="563"/>
      <c r="BLU63" s="564"/>
      <c r="BLV63" s="565"/>
      <c r="BLW63" s="566"/>
      <c r="BLX63" s="560"/>
      <c r="BLY63" s="561"/>
      <c r="BLZ63" s="562"/>
      <c r="BMA63" s="563"/>
      <c r="BMB63" s="564"/>
      <c r="BMC63" s="565"/>
      <c r="BMD63" s="566"/>
      <c r="BME63" s="560"/>
      <c r="BMF63" s="561"/>
      <c r="BMG63" s="562"/>
      <c r="BMH63" s="563"/>
      <c r="BMI63" s="564"/>
      <c r="BMJ63" s="565"/>
      <c r="BMK63" s="566"/>
      <c r="BML63" s="560"/>
      <c r="BMM63" s="561"/>
      <c r="BMN63" s="562"/>
      <c r="BMO63" s="563"/>
      <c r="BMP63" s="564"/>
      <c r="BMQ63" s="565"/>
      <c r="BMR63" s="566"/>
      <c r="BMS63" s="560"/>
      <c r="BMT63" s="561"/>
      <c r="BMU63" s="562"/>
      <c r="BMV63" s="563"/>
      <c r="BMW63" s="564"/>
      <c r="BMX63" s="565"/>
      <c r="BMY63" s="566"/>
      <c r="BMZ63" s="560"/>
      <c r="BNA63" s="561"/>
      <c r="BNB63" s="562"/>
      <c r="BNC63" s="563"/>
      <c r="BND63" s="564"/>
      <c r="BNE63" s="565"/>
      <c r="BNF63" s="566"/>
      <c r="BNG63" s="560"/>
      <c r="BNH63" s="561"/>
      <c r="BNI63" s="562"/>
      <c r="BNJ63" s="563"/>
      <c r="BNK63" s="564"/>
      <c r="BNL63" s="565"/>
      <c r="BNM63" s="566"/>
      <c r="BNN63" s="560"/>
      <c r="BNO63" s="561"/>
      <c r="BNP63" s="562"/>
      <c r="BNQ63" s="563"/>
      <c r="BNR63" s="564"/>
      <c r="BNS63" s="565"/>
      <c r="BNT63" s="566"/>
      <c r="BNU63" s="560"/>
      <c r="BNV63" s="561"/>
      <c r="BNW63" s="562"/>
      <c r="BNX63" s="563"/>
      <c r="BNY63" s="564"/>
      <c r="BNZ63" s="565"/>
      <c r="BOA63" s="566"/>
      <c r="BOB63" s="560"/>
      <c r="BOC63" s="561"/>
      <c r="BOD63" s="562"/>
      <c r="BOE63" s="563"/>
      <c r="BOF63" s="564"/>
      <c r="BOG63" s="565"/>
      <c r="BOH63" s="566"/>
      <c r="BOI63" s="560"/>
      <c r="BOJ63" s="561"/>
      <c r="BOK63" s="562"/>
      <c r="BOL63" s="563"/>
      <c r="BOM63" s="564"/>
      <c r="BON63" s="565"/>
      <c r="BOO63" s="566"/>
      <c r="BOP63" s="560"/>
      <c r="BOQ63" s="561"/>
      <c r="BOR63" s="562"/>
      <c r="BOS63" s="563"/>
      <c r="BOT63" s="564"/>
      <c r="BOU63" s="565"/>
      <c r="BOV63" s="566"/>
      <c r="BOW63" s="560"/>
      <c r="BOX63" s="561"/>
      <c r="BOY63" s="562"/>
      <c r="BOZ63" s="563"/>
      <c r="BPA63" s="564"/>
      <c r="BPB63" s="565"/>
      <c r="BPC63" s="566"/>
      <c r="BPD63" s="560"/>
      <c r="BPE63" s="561"/>
      <c r="BPF63" s="562"/>
      <c r="BPG63" s="563"/>
      <c r="BPH63" s="564"/>
      <c r="BPI63" s="565"/>
      <c r="BPJ63" s="566"/>
      <c r="BPK63" s="560"/>
      <c r="BPL63" s="561"/>
      <c r="BPM63" s="562"/>
      <c r="BPN63" s="563"/>
      <c r="BPO63" s="564"/>
      <c r="BPP63" s="565"/>
      <c r="BPQ63" s="566"/>
      <c r="BPR63" s="560"/>
      <c r="BPS63" s="561"/>
      <c r="BPT63" s="562"/>
      <c r="BPU63" s="563"/>
      <c r="BPV63" s="564"/>
      <c r="BPW63" s="565"/>
      <c r="BPX63" s="566"/>
      <c r="BPY63" s="560"/>
      <c r="BPZ63" s="561"/>
      <c r="BQA63" s="562"/>
      <c r="BQB63" s="563"/>
      <c r="BQC63" s="564"/>
      <c r="BQD63" s="565"/>
      <c r="BQE63" s="566"/>
      <c r="BQF63" s="560"/>
      <c r="BQG63" s="561"/>
      <c r="BQH63" s="562"/>
      <c r="BQI63" s="563"/>
      <c r="BQJ63" s="564"/>
      <c r="BQK63" s="565"/>
      <c r="BQL63" s="566"/>
      <c r="BQM63" s="560"/>
      <c r="BQN63" s="561"/>
      <c r="BQO63" s="562"/>
      <c r="BQP63" s="563"/>
      <c r="BQQ63" s="564"/>
      <c r="BQR63" s="565"/>
      <c r="BQS63" s="566"/>
      <c r="BQT63" s="560"/>
      <c r="BQU63" s="561"/>
      <c r="BQV63" s="562"/>
      <c r="BQW63" s="563"/>
      <c r="BQX63" s="564"/>
      <c r="BQY63" s="565"/>
      <c r="BQZ63" s="566"/>
      <c r="BRA63" s="560"/>
      <c r="BRB63" s="561"/>
      <c r="BRC63" s="562"/>
      <c r="BRD63" s="563"/>
      <c r="BRE63" s="564"/>
      <c r="BRF63" s="565"/>
      <c r="BRG63" s="566"/>
      <c r="BRH63" s="560"/>
      <c r="BRI63" s="561"/>
      <c r="BRJ63" s="562"/>
      <c r="BRK63" s="563"/>
      <c r="BRL63" s="564"/>
      <c r="BRM63" s="565"/>
      <c r="BRN63" s="566"/>
      <c r="BRO63" s="560"/>
      <c r="BRP63" s="561"/>
      <c r="BRQ63" s="562"/>
      <c r="BRR63" s="563"/>
      <c r="BRS63" s="564"/>
      <c r="BRT63" s="565"/>
      <c r="BRU63" s="566"/>
      <c r="BRV63" s="560"/>
      <c r="BRW63" s="561"/>
      <c r="BRX63" s="562"/>
      <c r="BRY63" s="563"/>
      <c r="BRZ63" s="564"/>
      <c r="BSA63" s="565"/>
      <c r="BSB63" s="566"/>
      <c r="BSC63" s="560"/>
      <c r="BSD63" s="561"/>
      <c r="BSE63" s="562"/>
      <c r="BSF63" s="563"/>
      <c r="BSG63" s="564"/>
      <c r="BSH63" s="565"/>
      <c r="BSI63" s="566"/>
      <c r="BSJ63" s="560"/>
      <c r="BSK63" s="561"/>
      <c r="BSL63" s="562"/>
      <c r="BSM63" s="563"/>
      <c r="BSN63" s="564"/>
      <c r="BSO63" s="565"/>
      <c r="BSP63" s="566"/>
      <c r="BSQ63" s="560"/>
      <c r="BSR63" s="561"/>
      <c r="BSS63" s="562"/>
      <c r="BST63" s="563"/>
      <c r="BSU63" s="564"/>
      <c r="BSV63" s="565"/>
      <c r="BSW63" s="566"/>
      <c r="BSX63" s="560"/>
      <c r="BSY63" s="561"/>
      <c r="BSZ63" s="562"/>
      <c r="BTA63" s="563"/>
      <c r="BTB63" s="564"/>
      <c r="BTC63" s="565"/>
      <c r="BTD63" s="566"/>
      <c r="BTE63" s="560"/>
      <c r="BTF63" s="561"/>
      <c r="BTG63" s="562"/>
      <c r="BTH63" s="563"/>
      <c r="BTI63" s="564"/>
      <c r="BTJ63" s="565"/>
      <c r="BTK63" s="566"/>
      <c r="BTL63" s="560"/>
      <c r="BTM63" s="561"/>
      <c r="BTN63" s="562"/>
      <c r="BTO63" s="563"/>
      <c r="BTP63" s="564"/>
      <c r="BTQ63" s="565"/>
      <c r="BTR63" s="566"/>
      <c r="BTS63" s="560"/>
      <c r="BTT63" s="561"/>
      <c r="BTU63" s="562"/>
      <c r="BTV63" s="563"/>
      <c r="BTW63" s="564"/>
      <c r="BTX63" s="565"/>
      <c r="BTY63" s="566"/>
      <c r="BTZ63" s="560"/>
      <c r="BUA63" s="561"/>
      <c r="BUB63" s="562"/>
      <c r="BUC63" s="563"/>
      <c r="BUD63" s="564"/>
      <c r="BUE63" s="565"/>
      <c r="BUF63" s="566"/>
      <c r="BUG63" s="560"/>
      <c r="BUH63" s="561"/>
      <c r="BUI63" s="562"/>
      <c r="BUJ63" s="563"/>
      <c r="BUK63" s="564"/>
      <c r="BUL63" s="565"/>
      <c r="BUM63" s="566"/>
      <c r="BUN63" s="560"/>
      <c r="BUO63" s="561"/>
      <c r="BUP63" s="562"/>
      <c r="BUQ63" s="563"/>
      <c r="BUR63" s="564"/>
      <c r="BUS63" s="565"/>
      <c r="BUT63" s="566"/>
      <c r="BUU63" s="560"/>
      <c r="BUV63" s="561"/>
      <c r="BUW63" s="562"/>
      <c r="BUX63" s="563"/>
      <c r="BUY63" s="564"/>
      <c r="BUZ63" s="565"/>
      <c r="BVA63" s="566"/>
      <c r="BVB63" s="560"/>
      <c r="BVC63" s="561"/>
      <c r="BVD63" s="562"/>
      <c r="BVE63" s="563"/>
      <c r="BVF63" s="564"/>
      <c r="BVG63" s="565"/>
      <c r="BVH63" s="566"/>
      <c r="BVI63" s="560"/>
      <c r="BVJ63" s="561"/>
      <c r="BVK63" s="562"/>
      <c r="BVL63" s="563"/>
      <c r="BVM63" s="564"/>
      <c r="BVN63" s="565"/>
      <c r="BVO63" s="566"/>
      <c r="BVP63" s="560"/>
      <c r="BVQ63" s="561"/>
      <c r="BVR63" s="562"/>
      <c r="BVS63" s="563"/>
      <c r="BVT63" s="564"/>
      <c r="BVU63" s="565"/>
      <c r="BVV63" s="566"/>
      <c r="BVW63" s="560"/>
      <c r="BVX63" s="561"/>
      <c r="BVY63" s="562"/>
      <c r="BVZ63" s="563"/>
      <c r="BWA63" s="564"/>
      <c r="BWB63" s="565"/>
      <c r="BWC63" s="566"/>
      <c r="BWD63" s="560"/>
      <c r="BWE63" s="561"/>
      <c r="BWF63" s="562"/>
      <c r="BWG63" s="563"/>
      <c r="BWH63" s="564"/>
      <c r="BWI63" s="565"/>
      <c r="BWJ63" s="566"/>
      <c r="BWK63" s="560"/>
      <c r="BWL63" s="561"/>
      <c r="BWM63" s="562"/>
      <c r="BWN63" s="563"/>
      <c r="BWO63" s="564"/>
      <c r="BWP63" s="565"/>
      <c r="BWQ63" s="566"/>
      <c r="BWR63" s="560"/>
      <c r="BWS63" s="561"/>
      <c r="BWT63" s="562"/>
      <c r="BWU63" s="563"/>
      <c r="BWV63" s="564"/>
      <c r="BWW63" s="565"/>
      <c r="BWX63" s="566"/>
      <c r="BWY63" s="560"/>
      <c r="BWZ63" s="561"/>
      <c r="BXA63" s="562"/>
      <c r="BXB63" s="563"/>
      <c r="BXC63" s="564"/>
      <c r="BXD63" s="565"/>
      <c r="BXE63" s="566"/>
      <c r="BXF63" s="560"/>
      <c r="BXG63" s="561"/>
      <c r="BXH63" s="562"/>
      <c r="BXI63" s="563"/>
      <c r="BXJ63" s="564"/>
      <c r="BXK63" s="565"/>
      <c r="BXL63" s="566"/>
      <c r="BXM63" s="560"/>
      <c r="BXN63" s="561"/>
      <c r="BXO63" s="562"/>
      <c r="BXP63" s="563"/>
      <c r="BXQ63" s="564"/>
      <c r="BXR63" s="565"/>
      <c r="BXS63" s="566"/>
      <c r="BXT63" s="560"/>
      <c r="BXU63" s="561"/>
      <c r="BXV63" s="562"/>
      <c r="BXW63" s="563"/>
      <c r="BXX63" s="564"/>
      <c r="BXY63" s="565"/>
      <c r="BXZ63" s="566"/>
      <c r="BYA63" s="560"/>
      <c r="BYB63" s="561"/>
      <c r="BYC63" s="562"/>
      <c r="BYD63" s="563"/>
      <c r="BYE63" s="564"/>
      <c r="BYF63" s="565"/>
      <c r="BYG63" s="566"/>
      <c r="BYH63" s="560"/>
      <c r="BYI63" s="561"/>
      <c r="BYJ63" s="562"/>
      <c r="BYK63" s="563"/>
      <c r="BYL63" s="564"/>
      <c r="BYM63" s="565"/>
      <c r="BYN63" s="566"/>
      <c r="BYO63" s="560"/>
      <c r="BYP63" s="561"/>
      <c r="BYQ63" s="562"/>
      <c r="BYR63" s="563"/>
      <c r="BYS63" s="564"/>
      <c r="BYT63" s="565"/>
      <c r="BYU63" s="566"/>
      <c r="BYV63" s="560"/>
      <c r="BYW63" s="561"/>
      <c r="BYX63" s="562"/>
      <c r="BYY63" s="563"/>
      <c r="BYZ63" s="564"/>
      <c r="BZA63" s="565"/>
      <c r="BZB63" s="566"/>
      <c r="BZC63" s="560"/>
      <c r="BZD63" s="561"/>
      <c r="BZE63" s="562"/>
      <c r="BZF63" s="563"/>
      <c r="BZG63" s="564"/>
      <c r="BZH63" s="565"/>
      <c r="BZI63" s="566"/>
      <c r="BZJ63" s="560"/>
      <c r="BZK63" s="561"/>
      <c r="BZL63" s="562"/>
      <c r="BZM63" s="563"/>
      <c r="BZN63" s="564"/>
      <c r="BZO63" s="565"/>
      <c r="BZP63" s="566"/>
      <c r="BZQ63" s="560"/>
      <c r="BZR63" s="561"/>
      <c r="BZS63" s="562"/>
      <c r="BZT63" s="563"/>
      <c r="BZU63" s="564"/>
      <c r="BZV63" s="565"/>
      <c r="BZW63" s="566"/>
      <c r="BZX63" s="560"/>
      <c r="BZY63" s="561"/>
      <c r="BZZ63" s="562"/>
      <c r="CAA63" s="563"/>
      <c r="CAB63" s="564"/>
      <c r="CAC63" s="565"/>
      <c r="CAD63" s="566"/>
      <c r="CAE63" s="560"/>
      <c r="CAF63" s="561"/>
      <c r="CAG63" s="562"/>
      <c r="CAH63" s="563"/>
      <c r="CAI63" s="564"/>
      <c r="CAJ63" s="565"/>
      <c r="CAK63" s="566"/>
      <c r="CAL63" s="560"/>
      <c r="CAM63" s="561"/>
      <c r="CAN63" s="562"/>
      <c r="CAO63" s="563"/>
      <c r="CAP63" s="564"/>
      <c r="CAQ63" s="565"/>
      <c r="CAR63" s="566"/>
      <c r="CAS63" s="560"/>
      <c r="CAT63" s="561"/>
      <c r="CAU63" s="562"/>
      <c r="CAV63" s="563"/>
      <c r="CAW63" s="564"/>
      <c r="CAX63" s="565"/>
      <c r="CAY63" s="566"/>
      <c r="CAZ63" s="560"/>
      <c r="CBA63" s="561"/>
      <c r="CBB63" s="562"/>
      <c r="CBC63" s="563"/>
      <c r="CBD63" s="564"/>
      <c r="CBE63" s="565"/>
      <c r="CBF63" s="566"/>
      <c r="CBG63" s="560"/>
      <c r="CBH63" s="561"/>
      <c r="CBI63" s="562"/>
      <c r="CBJ63" s="563"/>
      <c r="CBK63" s="564"/>
      <c r="CBL63" s="565"/>
      <c r="CBM63" s="566"/>
      <c r="CBN63" s="560"/>
      <c r="CBO63" s="561"/>
      <c r="CBP63" s="562"/>
      <c r="CBQ63" s="563"/>
      <c r="CBR63" s="564"/>
      <c r="CBS63" s="565"/>
      <c r="CBT63" s="566"/>
      <c r="CBU63" s="560"/>
      <c r="CBV63" s="561"/>
      <c r="CBW63" s="562"/>
      <c r="CBX63" s="563"/>
      <c r="CBY63" s="564"/>
      <c r="CBZ63" s="565"/>
      <c r="CCA63" s="566"/>
      <c r="CCB63" s="560"/>
      <c r="CCC63" s="561"/>
      <c r="CCD63" s="562"/>
      <c r="CCE63" s="563"/>
      <c r="CCF63" s="564"/>
      <c r="CCG63" s="565"/>
      <c r="CCH63" s="566"/>
      <c r="CCI63" s="560"/>
      <c r="CCJ63" s="561"/>
      <c r="CCK63" s="562"/>
      <c r="CCL63" s="563"/>
      <c r="CCM63" s="564"/>
      <c r="CCN63" s="565"/>
      <c r="CCO63" s="566"/>
      <c r="CCP63" s="560"/>
      <c r="CCQ63" s="561"/>
      <c r="CCR63" s="562"/>
      <c r="CCS63" s="563"/>
      <c r="CCT63" s="564"/>
      <c r="CCU63" s="565"/>
      <c r="CCV63" s="566"/>
      <c r="CCW63" s="560"/>
      <c r="CCX63" s="561"/>
      <c r="CCY63" s="562"/>
      <c r="CCZ63" s="563"/>
      <c r="CDA63" s="564"/>
      <c r="CDB63" s="565"/>
      <c r="CDC63" s="566"/>
      <c r="CDD63" s="560"/>
      <c r="CDE63" s="561"/>
      <c r="CDF63" s="562"/>
      <c r="CDG63" s="563"/>
      <c r="CDH63" s="564"/>
      <c r="CDI63" s="565"/>
      <c r="CDJ63" s="566"/>
      <c r="CDK63" s="560"/>
      <c r="CDL63" s="561"/>
      <c r="CDM63" s="562"/>
      <c r="CDN63" s="563"/>
      <c r="CDO63" s="564"/>
      <c r="CDP63" s="565"/>
      <c r="CDQ63" s="566"/>
      <c r="CDR63" s="560"/>
      <c r="CDS63" s="561"/>
      <c r="CDT63" s="562"/>
      <c r="CDU63" s="563"/>
      <c r="CDV63" s="564"/>
      <c r="CDW63" s="565"/>
      <c r="CDX63" s="566"/>
      <c r="CDY63" s="560"/>
      <c r="CDZ63" s="561"/>
      <c r="CEA63" s="562"/>
      <c r="CEB63" s="563"/>
      <c r="CEC63" s="564"/>
      <c r="CED63" s="565"/>
      <c r="CEE63" s="566"/>
      <c r="CEF63" s="560"/>
      <c r="CEG63" s="561"/>
      <c r="CEH63" s="562"/>
      <c r="CEI63" s="563"/>
      <c r="CEJ63" s="564"/>
      <c r="CEK63" s="565"/>
      <c r="CEL63" s="566"/>
      <c r="CEM63" s="560"/>
      <c r="CEN63" s="561"/>
      <c r="CEO63" s="562"/>
      <c r="CEP63" s="563"/>
      <c r="CEQ63" s="564"/>
      <c r="CER63" s="565"/>
      <c r="CES63" s="566"/>
      <c r="CET63" s="560"/>
      <c r="CEU63" s="561"/>
      <c r="CEV63" s="562"/>
      <c r="CEW63" s="563"/>
      <c r="CEX63" s="564"/>
      <c r="CEY63" s="565"/>
      <c r="CEZ63" s="566"/>
      <c r="CFA63" s="560"/>
      <c r="CFB63" s="561"/>
      <c r="CFC63" s="562"/>
      <c r="CFD63" s="563"/>
      <c r="CFE63" s="564"/>
      <c r="CFF63" s="565"/>
      <c r="CFG63" s="566"/>
      <c r="CFH63" s="560"/>
      <c r="CFI63" s="561"/>
      <c r="CFJ63" s="562"/>
      <c r="CFK63" s="563"/>
      <c r="CFL63" s="564"/>
      <c r="CFM63" s="565"/>
      <c r="CFN63" s="566"/>
      <c r="CFO63" s="560"/>
      <c r="CFP63" s="561"/>
      <c r="CFQ63" s="562"/>
      <c r="CFR63" s="563"/>
      <c r="CFS63" s="564"/>
      <c r="CFT63" s="565"/>
      <c r="CFU63" s="566"/>
      <c r="CFV63" s="560"/>
      <c r="CFW63" s="561"/>
      <c r="CFX63" s="562"/>
      <c r="CFY63" s="563"/>
      <c r="CFZ63" s="564"/>
      <c r="CGA63" s="565"/>
      <c r="CGB63" s="566"/>
      <c r="CGC63" s="560"/>
      <c r="CGD63" s="561"/>
      <c r="CGE63" s="562"/>
      <c r="CGF63" s="563"/>
      <c r="CGG63" s="564"/>
      <c r="CGH63" s="565"/>
      <c r="CGI63" s="566"/>
      <c r="CGJ63" s="560"/>
      <c r="CGK63" s="561"/>
      <c r="CGL63" s="562"/>
      <c r="CGM63" s="563"/>
      <c r="CGN63" s="564"/>
      <c r="CGO63" s="565"/>
      <c r="CGP63" s="566"/>
      <c r="CGQ63" s="560"/>
      <c r="CGR63" s="561"/>
      <c r="CGS63" s="562"/>
      <c r="CGT63" s="563"/>
      <c r="CGU63" s="564"/>
      <c r="CGV63" s="565"/>
      <c r="CGW63" s="566"/>
      <c r="CGX63" s="560"/>
      <c r="CGY63" s="561"/>
      <c r="CGZ63" s="562"/>
      <c r="CHA63" s="563"/>
      <c r="CHB63" s="564"/>
      <c r="CHC63" s="565"/>
      <c r="CHD63" s="566"/>
      <c r="CHE63" s="560"/>
      <c r="CHF63" s="561"/>
      <c r="CHG63" s="562"/>
      <c r="CHH63" s="563"/>
      <c r="CHI63" s="564"/>
      <c r="CHJ63" s="565"/>
      <c r="CHK63" s="566"/>
      <c r="CHL63" s="560"/>
      <c r="CHM63" s="561"/>
      <c r="CHN63" s="562"/>
      <c r="CHO63" s="563"/>
      <c r="CHP63" s="564"/>
      <c r="CHQ63" s="565"/>
      <c r="CHR63" s="566"/>
      <c r="CHS63" s="560"/>
      <c r="CHT63" s="561"/>
      <c r="CHU63" s="562"/>
      <c r="CHV63" s="563"/>
      <c r="CHW63" s="564"/>
      <c r="CHX63" s="565"/>
      <c r="CHY63" s="566"/>
      <c r="CHZ63" s="560"/>
      <c r="CIA63" s="561"/>
      <c r="CIB63" s="562"/>
      <c r="CIC63" s="563"/>
      <c r="CID63" s="564"/>
      <c r="CIE63" s="565"/>
      <c r="CIF63" s="566"/>
      <c r="CIG63" s="560"/>
      <c r="CIH63" s="561"/>
      <c r="CII63" s="562"/>
      <c r="CIJ63" s="563"/>
      <c r="CIK63" s="564"/>
      <c r="CIL63" s="565"/>
      <c r="CIM63" s="566"/>
      <c r="CIN63" s="560"/>
      <c r="CIO63" s="561"/>
      <c r="CIP63" s="562"/>
      <c r="CIQ63" s="563"/>
      <c r="CIR63" s="564"/>
      <c r="CIS63" s="565"/>
      <c r="CIT63" s="566"/>
      <c r="CIU63" s="560"/>
      <c r="CIV63" s="561"/>
      <c r="CIW63" s="562"/>
      <c r="CIX63" s="563"/>
      <c r="CIY63" s="564"/>
      <c r="CIZ63" s="565"/>
      <c r="CJA63" s="566"/>
      <c r="CJB63" s="560"/>
      <c r="CJC63" s="561"/>
      <c r="CJD63" s="562"/>
      <c r="CJE63" s="563"/>
      <c r="CJF63" s="564"/>
      <c r="CJG63" s="565"/>
      <c r="CJH63" s="566"/>
      <c r="CJI63" s="560"/>
      <c r="CJJ63" s="561"/>
      <c r="CJK63" s="562"/>
      <c r="CJL63" s="563"/>
      <c r="CJM63" s="564"/>
      <c r="CJN63" s="565"/>
      <c r="CJO63" s="566"/>
      <c r="CJP63" s="560"/>
      <c r="CJQ63" s="561"/>
      <c r="CJR63" s="562"/>
      <c r="CJS63" s="563"/>
      <c r="CJT63" s="564"/>
      <c r="CJU63" s="565"/>
      <c r="CJV63" s="566"/>
      <c r="CJW63" s="560"/>
      <c r="CJX63" s="561"/>
      <c r="CJY63" s="562"/>
      <c r="CJZ63" s="563"/>
      <c r="CKA63" s="564"/>
      <c r="CKB63" s="565"/>
      <c r="CKC63" s="566"/>
      <c r="CKD63" s="560"/>
      <c r="CKE63" s="561"/>
      <c r="CKF63" s="562"/>
      <c r="CKG63" s="563"/>
      <c r="CKH63" s="564"/>
      <c r="CKI63" s="565"/>
      <c r="CKJ63" s="566"/>
      <c r="CKK63" s="560"/>
      <c r="CKL63" s="561"/>
      <c r="CKM63" s="562"/>
      <c r="CKN63" s="563"/>
      <c r="CKO63" s="564"/>
      <c r="CKP63" s="565"/>
      <c r="CKQ63" s="566"/>
      <c r="CKR63" s="560"/>
      <c r="CKS63" s="561"/>
      <c r="CKT63" s="562"/>
      <c r="CKU63" s="563"/>
      <c r="CKV63" s="564"/>
      <c r="CKW63" s="565"/>
      <c r="CKX63" s="566"/>
      <c r="CKY63" s="560"/>
      <c r="CKZ63" s="561"/>
      <c r="CLA63" s="562"/>
      <c r="CLB63" s="563"/>
      <c r="CLC63" s="564"/>
      <c r="CLD63" s="565"/>
      <c r="CLE63" s="566"/>
      <c r="CLF63" s="560"/>
      <c r="CLG63" s="561"/>
      <c r="CLH63" s="562"/>
      <c r="CLI63" s="563"/>
      <c r="CLJ63" s="564"/>
      <c r="CLK63" s="565"/>
      <c r="CLL63" s="566"/>
      <c r="CLM63" s="560"/>
      <c r="CLN63" s="561"/>
      <c r="CLO63" s="562"/>
      <c r="CLP63" s="563"/>
      <c r="CLQ63" s="564"/>
      <c r="CLR63" s="565"/>
      <c r="CLS63" s="566"/>
      <c r="CLT63" s="560"/>
      <c r="CLU63" s="561"/>
      <c r="CLV63" s="562"/>
      <c r="CLW63" s="563"/>
      <c r="CLX63" s="564"/>
      <c r="CLY63" s="565"/>
      <c r="CLZ63" s="566"/>
      <c r="CMA63" s="560"/>
      <c r="CMB63" s="561"/>
      <c r="CMC63" s="562"/>
      <c r="CMD63" s="563"/>
      <c r="CME63" s="564"/>
      <c r="CMF63" s="565"/>
      <c r="CMG63" s="566"/>
      <c r="CMH63" s="560"/>
      <c r="CMI63" s="561"/>
      <c r="CMJ63" s="562"/>
      <c r="CMK63" s="563"/>
      <c r="CML63" s="564"/>
      <c r="CMM63" s="565"/>
      <c r="CMN63" s="566"/>
      <c r="CMO63" s="560"/>
      <c r="CMP63" s="561"/>
      <c r="CMQ63" s="562"/>
      <c r="CMR63" s="563"/>
      <c r="CMS63" s="564"/>
      <c r="CMT63" s="565"/>
      <c r="CMU63" s="566"/>
      <c r="CMV63" s="560"/>
      <c r="CMW63" s="561"/>
      <c r="CMX63" s="562"/>
      <c r="CMY63" s="563"/>
      <c r="CMZ63" s="564"/>
      <c r="CNA63" s="565"/>
      <c r="CNB63" s="566"/>
      <c r="CNC63" s="560"/>
      <c r="CND63" s="561"/>
      <c r="CNE63" s="562"/>
      <c r="CNF63" s="563"/>
      <c r="CNG63" s="564"/>
      <c r="CNH63" s="565"/>
      <c r="CNI63" s="566"/>
      <c r="CNJ63" s="560"/>
      <c r="CNK63" s="561"/>
      <c r="CNL63" s="562"/>
      <c r="CNM63" s="563"/>
      <c r="CNN63" s="564"/>
      <c r="CNO63" s="565"/>
      <c r="CNP63" s="566"/>
      <c r="CNQ63" s="560"/>
      <c r="CNR63" s="561"/>
      <c r="CNS63" s="562"/>
      <c r="CNT63" s="563"/>
      <c r="CNU63" s="564"/>
      <c r="CNV63" s="565"/>
      <c r="CNW63" s="566"/>
      <c r="CNX63" s="560"/>
      <c r="CNY63" s="561"/>
      <c r="CNZ63" s="562"/>
      <c r="COA63" s="563"/>
      <c r="COB63" s="564"/>
      <c r="COC63" s="565"/>
      <c r="COD63" s="566"/>
      <c r="COE63" s="560"/>
      <c r="COF63" s="561"/>
      <c r="COG63" s="562"/>
      <c r="COH63" s="563"/>
      <c r="COI63" s="564"/>
      <c r="COJ63" s="565"/>
      <c r="COK63" s="566"/>
      <c r="COL63" s="560"/>
      <c r="COM63" s="561"/>
      <c r="CON63" s="562"/>
      <c r="COO63" s="563"/>
      <c r="COP63" s="564"/>
      <c r="COQ63" s="565"/>
      <c r="COR63" s="566"/>
      <c r="COS63" s="560"/>
      <c r="COT63" s="561"/>
      <c r="COU63" s="562"/>
      <c r="COV63" s="563"/>
      <c r="COW63" s="564"/>
      <c r="COX63" s="565"/>
      <c r="COY63" s="566"/>
      <c r="COZ63" s="560"/>
      <c r="CPA63" s="561"/>
      <c r="CPB63" s="562"/>
      <c r="CPC63" s="563"/>
      <c r="CPD63" s="564"/>
      <c r="CPE63" s="565"/>
      <c r="CPF63" s="566"/>
      <c r="CPG63" s="560"/>
      <c r="CPH63" s="561"/>
      <c r="CPI63" s="562"/>
      <c r="CPJ63" s="563"/>
      <c r="CPK63" s="564"/>
      <c r="CPL63" s="565"/>
      <c r="CPM63" s="566"/>
      <c r="CPN63" s="560"/>
      <c r="CPO63" s="561"/>
      <c r="CPP63" s="562"/>
      <c r="CPQ63" s="563"/>
      <c r="CPR63" s="564"/>
      <c r="CPS63" s="565"/>
      <c r="CPT63" s="566"/>
      <c r="CPU63" s="560"/>
      <c r="CPV63" s="561"/>
      <c r="CPW63" s="562"/>
      <c r="CPX63" s="563"/>
      <c r="CPY63" s="564"/>
      <c r="CPZ63" s="565"/>
      <c r="CQA63" s="566"/>
      <c r="CQB63" s="560"/>
      <c r="CQC63" s="561"/>
      <c r="CQD63" s="562"/>
      <c r="CQE63" s="563"/>
      <c r="CQF63" s="564"/>
      <c r="CQG63" s="565"/>
      <c r="CQH63" s="566"/>
      <c r="CQI63" s="560"/>
      <c r="CQJ63" s="561"/>
      <c r="CQK63" s="562"/>
      <c r="CQL63" s="563"/>
      <c r="CQM63" s="564"/>
      <c r="CQN63" s="565"/>
      <c r="CQO63" s="566"/>
      <c r="CQP63" s="560"/>
      <c r="CQQ63" s="561"/>
      <c r="CQR63" s="562"/>
      <c r="CQS63" s="563"/>
      <c r="CQT63" s="564"/>
      <c r="CQU63" s="565"/>
      <c r="CQV63" s="566"/>
      <c r="CQW63" s="560"/>
      <c r="CQX63" s="561"/>
      <c r="CQY63" s="562"/>
      <c r="CQZ63" s="563"/>
      <c r="CRA63" s="564"/>
      <c r="CRB63" s="565"/>
      <c r="CRC63" s="566"/>
      <c r="CRD63" s="560"/>
      <c r="CRE63" s="561"/>
      <c r="CRF63" s="562"/>
      <c r="CRG63" s="563"/>
      <c r="CRH63" s="564"/>
      <c r="CRI63" s="565"/>
      <c r="CRJ63" s="566"/>
      <c r="CRK63" s="560"/>
      <c r="CRL63" s="561"/>
      <c r="CRM63" s="562"/>
      <c r="CRN63" s="563"/>
      <c r="CRO63" s="564"/>
      <c r="CRP63" s="565"/>
      <c r="CRQ63" s="566"/>
      <c r="CRR63" s="560"/>
      <c r="CRS63" s="561"/>
      <c r="CRT63" s="562"/>
      <c r="CRU63" s="563"/>
      <c r="CRV63" s="564"/>
      <c r="CRW63" s="565"/>
      <c r="CRX63" s="566"/>
      <c r="CRY63" s="560"/>
      <c r="CRZ63" s="561"/>
      <c r="CSA63" s="562"/>
      <c r="CSB63" s="563"/>
      <c r="CSC63" s="564"/>
      <c r="CSD63" s="565"/>
      <c r="CSE63" s="566"/>
      <c r="CSF63" s="560"/>
      <c r="CSG63" s="561"/>
      <c r="CSH63" s="562"/>
      <c r="CSI63" s="563"/>
      <c r="CSJ63" s="564"/>
      <c r="CSK63" s="565"/>
      <c r="CSL63" s="566"/>
      <c r="CSM63" s="560"/>
      <c r="CSN63" s="561"/>
      <c r="CSO63" s="562"/>
      <c r="CSP63" s="563"/>
      <c r="CSQ63" s="564"/>
      <c r="CSR63" s="565"/>
      <c r="CSS63" s="566"/>
      <c r="CST63" s="560"/>
      <c r="CSU63" s="561"/>
      <c r="CSV63" s="562"/>
      <c r="CSW63" s="563"/>
      <c r="CSX63" s="564"/>
      <c r="CSY63" s="565"/>
      <c r="CSZ63" s="566"/>
      <c r="CTA63" s="560"/>
      <c r="CTB63" s="561"/>
      <c r="CTC63" s="562"/>
      <c r="CTD63" s="563"/>
      <c r="CTE63" s="564"/>
      <c r="CTF63" s="565"/>
      <c r="CTG63" s="566"/>
      <c r="CTH63" s="560"/>
      <c r="CTI63" s="561"/>
      <c r="CTJ63" s="562"/>
      <c r="CTK63" s="563"/>
      <c r="CTL63" s="564"/>
      <c r="CTM63" s="565"/>
      <c r="CTN63" s="566"/>
      <c r="CTO63" s="560"/>
      <c r="CTP63" s="561"/>
      <c r="CTQ63" s="562"/>
      <c r="CTR63" s="563"/>
      <c r="CTS63" s="564"/>
      <c r="CTT63" s="565"/>
      <c r="CTU63" s="566"/>
      <c r="CTV63" s="560"/>
      <c r="CTW63" s="561"/>
      <c r="CTX63" s="562"/>
      <c r="CTY63" s="563"/>
      <c r="CTZ63" s="564"/>
      <c r="CUA63" s="565"/>
      <c r="CUB63" s="566"/>
      <c r="CUC63" s="560"/>
      <c r="CUD63" s="561"/>
      <c r="CUE63" s="562"/>
      <c r="CUF63" s="563"/>
      <c r="CUG63" s="564"/>
      <c r="CUH63" s="565"/>
      <c r="CUI63" s="566"/>
      <c r="CUJ63" s="560"/>
      <c r="CUK63" s="561"/>
      <c r="CUL63" s="562"/>
      <c r="CUM63" s="563"/>
      <c r="CUN63" s="564"/>
      <c r="CUO63" s="565"/>
      <c r="CUP63" s="566"/>
      <c r="CUQ63" s="560"/>
      <c r="CUR63" s="561"/>
      <c r="CUS63" s="562"/>
      <c r="CUT63" s="563"/>
      <c r="CUU63" s="564"/>
      <c r="CUV63" s="565"/>
      <c r="CUW63" s="566"/>
      <c r="CUX63" s="560"/>
      <c r="CUY63" s="561"/>
      <c r="CUZ63" s="562"/>
      <c r="CVA63" s="563"/>
      <c r="CVB63" s="564"/>
      <c r="CVC63" s="565"/>
      <c r="CVD63" s="566"/>
      <c r="CVE63" s="560"/>
      <c r="CVF63" s="561"/>
      <c r="CVG63" s="562"/>
      <c r="CVH63" s="563"/>
      <c r="CVI63" s="564"/>
      <c r="CVJ63" s="565"/>
      <c r="CVK63" s="566"/>
      <c r="CVL63" s="560"/>
      <c r="CVM63" s="561"/>
      <c r="CVN63" s="562"/>
      <c r="CVO63" s="563"/>
      <c r="CVP63" s="564"/>
      <c r="CVQ63" s="565"/>
      <c r="CVR63" s="566"/>
      <c r="CVS63" s="560"/>
      <c r="CVT63" s="561"/>
      <c r="CVU63" s="562"/>
      <c r="CVV63" s="563"/>
      <c r="CVW63" s="564"/>
      <c r="CVX63" s="565"/>
      <c r="CVY63" s="566"/>
      <c r="CVZ63" s="560"/>
      <c r="CWA63" s="561"/>
      <c r="CWB63" s="562"/>
      <c r="CWC63" s="563"/>
      <c r="CWD63" s="564"/>
      <c r="CWE63" s="565"/>
      <c r="CWF63" s="566"/>
      <c r="CWG63" s="560"/>
      <c r="CWH63" s="561"/>
      <c r="CWI63" s="562"/>
      <c r="CWJ63" s="563"/>
      <c r="CWK63" s="564"/>
      <c r="CWL63" s="565"/>
      <c r="CWM63" s="566"/>
      <c r="CWN63" s="560"/>
      <c r="CWO63" s="561"/>
      <c r="CWP63" s="562"/>
      <c r="CWQ63" s="563"/>
      <c r="CWR63" s="564"/>
      <c r="CWS63" s="565"/>
      <c r="CWT63" s="566"/>
      <c r="CWU63" s="560"/>
      <c r="CWV63" s="561"/>
      <c r="CWW63" s="562"/>
      <c r="CWX63" s="563"/>
      <c r="CWY63" s="564"/>
      <c r="CWZ63" s="565"/>
      <c r="CXA63" s="566"/>
      <c r="CXB63" s="560"/>
      <c r="CXC63" s="561"/>
      <c r="CXD63" s="562"/>
      <c r="CXE63" s="563"/>
      <c r="CXF63" s="564"/>
      <c r="CXG63" s="565"/>
      <c r="CXH63" s="566"/>
      <c r="CXI63" s="560"/>
      <c r="CXJ63" s="561"/>
      <c r="CXK63" s="562"/>
      <c r="CXL63" s="563"/>
      <c r="CXM63" s="564"/>
      <c r="CXN63" s="565"/>
      <c r="CXO63" s="566"/>
      <c r="CXP63" s="560"/>
      <c r="CXQ63" s="561"/>
      <c r="CXR63" s="562"/>
      <c r="CXS63" s="563"/>
      <c r="CXT63" s="564"/>
      <c r="CXU63" s="565"/>
      <c r="CXV63" s="566"/>
      <c r="CXW63" s="560"/>
      <c r="CXX63" s="561"/>
      <c r="CXY63" s="562"/>
      <c r="CXZ63" s="563"/>
      <c r="CYA63" s="564"/>
      <c r="CYB63" s="565"/>
      <c r="CYC63" s="566"/>
      <c r="CYD63" s="560"/>
      <c r="CYE63" s="561"/>
      <c r="CYF63" s="562"/>
      <c r="CYG63" s="563"/>
      <c r="CYH63" s="564"/>
      <c r="CYI63" s="565"/>
      <c r="CYJ63" s="566"/>
      <c r="CYK63" s="560"/>
      <c r="CYL63" s="561"/>
      <c r="CYM63" s="562"/>
      <c r="CYN63" s="563"/>
      <c r="CYO63" s="564"/>
      <c r="CYP63" s="565"/>
      <c r="CYQ63" s="566"/>
      <c r="CYR63" s="560"/>
      <c r="CYS63" s="561"/>
      <c r="CYT63" s="562"/>
      <c r="CYU63" s="563"/>
      <c r="CYV63" s="564"/>
      <c r="CYW63" s="565"/>
      <c r="CYX63" s="566"/>
      <c r="CYY63" s="560"/>
      <c r="CYZ63" s="561"/>
      <c r="CZA63" s="562"/>
      <c r="CZB63" s="563"/>
      <c r="CZC63" s="564"/>
      <c r="CZD63" s="565"/>
      <c r="CZE63" s="566"/>
      <c r="CZF63" s="560"/>
      <c r="CZG63" s="561"/>
      <c r="CZH63" s="562"/>
      <c r="CZI63" s="563"/>
      <c r="CZJ63" s="564"/>
      <c r="CZK63" s="565"/>
      <c r="CZL63" s="566"/>
      <c r="CZM63" s="560"/>
      <c r="CZN63" s="561"/>
      <c r="CZO63" s="562"/>
      <c r="CZP63" s="563"/>
      <c r="CZQ63" s="564"/>
      <c r="CZR63" s="565"/>
      <c r="CZS63" s="566"/>
      <c r="CZT63" s="560"/>
      <c r="CZU63" s="561"/>
      <c r="CZV63" s="562"/>
      <c r="CZW63" s="563"/>
      <c r="CZX63" s="564"/>
      <c r="CZY63" s="565"/>
      <c r="CZZ63" s="566"/>
      <c r="DAA63" s="560"/>
      <c r="DAB63" s="561"/>
      <c r="DAC63" s="562"/>
      <c r="DAD63" s="563"/>
      <c r="DAE63" s="564"/>
      <c r="DAF63" s="565"/>
      <c r="DAG63" s="566"/>
      <c r="DAH63" s="560"/>
      <c r="DAI63" s="561"/>
      <c r="DAJ63" s="562"/>
      <c r="DAK63" s="563"/>
      <c r="DAL63" s="564"/>
      <c r="DAM63" s="565"/>
      <c r="DAN63" s="566"/>
      <c r="DAO63" s="560"/>
      <c r="DAP63" s="561"/>
      <c r="DAQ63" s="562"/>
      <c r="DAR63" s="563"/>
      <c r="DAS63" s="564"/>
      <c r="DAT63" s="565"/>
      <c r="DAU63" s="566"/>
      <c r="DAV63" s="560"/>
      <c r="DAW63" s="561"/>
      <c r="DAX63" s="562"/>
      <c r="DAY63" s="563"/>
      <c r="DAZ63" s="564"/>
      <c r="DBA63" s="565"/>
      <c r="DBB63" s="566"/>
      <c r="DBC63" s="560"/>
      <c r="DBD63" s="561"/>
      <c r="DBE63" s="562"/>
      <c r="DBF63" s="563"/>
      <c r="DBG63" s="564"/>
      <c r="DBH63" s="565"/>
      <c r="DBI63" s="566"/>
      <c r="DBJ63" s="560"/>
      <c r="DBK63" s="561"/>
      <c r="DBL63" s="562"/>
      <c r="DBM63" s="563"/>
      <c r="DBN63" s="564"/>
      <c r="DBO63" s="565"/>
      <c r="DBP63" s="566"/>
      <c r="DBQ63" s="560"/>
      <c r="DBR63" s="561"/>
      <c r="DBS63" s="562"/>
      <c r="DBT63" s="563"/>
      <c r="DBU63" s="564"/>
      <c r="DBV63" s="565"/>
      <c r="DBW63" s="566"/>
      <c r="DBX63" s="560"/>
      <c r="DBY63" s="561"/>
      <c r="DBZ63" s="562"/>
      <c r="DCA63" s="563"/>
      <c r="DCB63" s="564"/>
      <c r="DCC63" s="565"/>
      <c r="DCD63" s="566"/>
      <c r="DCE63" s="560"/>
      <c r="DCF63" s="561"/>
      <c r="DCG63" s="562"/>
      <c r="DCH63" s="563"/>
      <c r="DCI63" s="564"/>
      <c r="DCJ63" s="565"/>
      <c r="DCK63" s="566"/>
      <c r="DCL63" s="560"/>
      <c r="DCM63" s="561"/>
      <c r="DCN63" s="562"/>
      <c r="DCO63" s="563"/>
      <c r="DCP63" s="564"/>
      <c r="DCQ63" s="565"/>
      <c r="DCR63" s="566"/>
      <c r="DCS63" s="560"/>
      <c r="DCT63" s="561"/>
      <c r="DCU63" s="562"/>
      <c r="DCV63" s="563"/>
      <c r="DCW63" s="564"/>
      <c r="DCX63" s="565"/>
      <c r="DCY63" s="566"/>
      <c r="DCZ63" s="560"/>
      <c r="DDA63" s="561"/>
      <c r="DDB63" s="562"/>
      <c r="DDC63" s="563"/>
      <c r="DDD63" s="564"/>
      <c r="DDE63" s="565"/>
      <c r="DDF63" s="566"/>
      <c r="DDG63" s="560"/>
      <c r="DDH63" s="561"/>
      <c r="DDI63" s="562"/>
      <c r="DDJ63" s="563"/>
      <c r="DDK63" s="564"/>
      <c r="DDL63" s="565"/>
      <c r="DDM63" s="566"/>
      <c r="DDN63" s="560"/>
      <c r="DDO63" s="561"/>
      <c r="DDP63" s="562"/>
      <c r="DDQ63" s="563"/>
      <c r="DDR63" s="564"/>
      <c r="DDS63" s="565"/>
      <c r="DDT63" s="566"/>
      <c r="DDU63" s="560"/>
      <c r="DDV63" s="561"/>
      <c r="DDW63" s="562"/>
      <c r="DDX63" s="563"/>
      <c r="DDY63" s="564"/>
      <c r="DDZ63" s="565"/>
      <c r="DEA63" s="566"/>
      <c r="DEB63" s="560"/>
      <c r="DEC63" s="561"/>
      <c r="DED63" s="562"/>
      <c r="DEE63" s="563"/>
      <c r="DEF63" s="564"/>
      <c r="DEG63" s="565"/>
      <c r="DEH63" s="566"/>
      <c r="DEI63" s="560"/>
      <c r="DEJ63" s="561"/>
      <c r="DEK63" s="562"/>
      <c r="DEL63" s="563"/>
      <c r="DEM63" s="564"/>
      <c r="DEN63" s="565"/>
      <c r="DEO63" s="566"/>
      <c r="DEP63" s="560"/>
      <c r="DEQ63" s="561"/>
      <c r="DER63" s="562"/>
      <c r="DES63" s="563"/>
      <c r="DET63" s="564"/>
      <c r="DEU63" s="565"/>
      <c r="DEV63" s="566"/>
      <c r="DEW63" s="560"/>
      <c r="DEX63" s="561"/>
      <c r="DEY63" s="562"/>
      <c r="DEZ63" s="563"/>
      <c r="DFA63" s="564"/>
      <c r="DFB63" s="565"/>
      <c r="DFC63" s="566"/>
      <c r="DFD63" s="560"/>
      <c r="DFE63" s="561"/>
      <c r="DFF63" s="562"/>
      <c r="DFG63" s="563"/>
      <c r="DFH63" s="564"/>
      <c r="DFI63" s="565"/>
      <c r="DFJ63" s="566"/>
      <c r="DFK63" s="560"/>
      <c r="DFL63" s="561"/>
      <c r="DFM63" s="562"/>
      <c r="DFN63" s="563"/>
      <c r="DFO63" s="564"/>
      <c r="DFP63" s="565"/>
      <c r="DFQ63" s="566"/>
      <c r="DFR63" s="560"/>
      <c r="DFS63" s="561"/>
      <c r="DFT63" s="562"/>
      <c r="DFU63" s="563"/>
      <c r="DFV63" s="564"/>
      <c r="DFW63" s="565"/>
      <c r="DFX63" s="566"/>
      <c r="DFY63" s="560"/>
      <c r="DFZ63" s="561"/>
      <c r="DGA63" s="562"/>
      <c r="DGB63" s="563"/>
      <c r="DGC63" s="564"/>
      <c r="DGD63" s="565"/>
      <c r="DGE63" s="566"/>
      <c r="DGF63" s="560"/>
      <c r="DGG63" s="561"/>
      <c r="DGH63" s="562"/>
      <c r="DGI63" s="563"/>
      <c r="DGJ63" s="564"/>
      <c r="DGK63" s="565"/>
      <c r="DGL63" s="566"/>
      <c r="DGM63" s="560"/>
      <c r="DGN63" s="561"/>
      <c r="DGO63" s="562"/>
      <c r="DGP63" s="563"/>
      <c r="DGQ63" s="564"/>
      <c r="DGR63" s="565"/>
      <c r="DGS63" s="566"/>
      <c r="DGT63" s="560"/>
      <c r="DGU63" s="561"/>
      <c r="DGV63" s="562"/>
      <c r="DGW63" s="563"/>
      <c r="DGX63" s="564"/>
      <c r="DGY63" s="565"/>
      <c r="DGZ63" s="566"/>
      <c r="DHA63" s="560"/>
      <c r="DHB63" s="561"/>
      <c r="DHC63" s="562"/>
      <c r="DHD63" s="563"/>
      <c r="DHE63" s="564"/>
      <c r="DHF63" s="565"/>
      <c r="DHG63" s="566"/>
      <c r="DHH63" s="560"/>
      <c r="DHI63" s="561"/>
      <c r="DHJ63" s="562"/>
      <c r="DHK63" s="563"/>
      <c r="DHL63" s="564"/>
      <c r="DHM63" s="565"/>
      <c r="DHN63" s="566"/>
      <c r="DHO63" s="560"/>
      <c r="DHP63" s="561"/>
      <c r="DHQ63" s="562"/>
      <c r="DHR63" s="563"/>
      <c r="DHS63" s="564"/>
      <c r="DHT63" s="565"/>
      <c r="DHU63" s="566"/>
      <c r="DHV63" s="560"/>
      <c r="DHW63" s="561"/>
      <c r="DHX63" s="562"/>
      <c r="DHY63" s="563"/>
      <c r="DHZ63" s="564"/>
      <c r="DIA63" s="565"/>
      <c r="DIB63" s="566"/>
      <c r="DIC63" s="560"/>
      <c r="DID63" s="561"/>
      <c r="DIE63" s="562"/>
      <c r="DIF63" s="563"/>
      <c r="DIG63" s="564"/>
      <c r="DIH63" s="565"/>
      <c r="DII63" s="566"/>
      <c r="DIJ63" s="560"/>
      <c r="DIK63" s="561"/>
      <c r="DIL63" s="562"/>
      <c r="DIM63" s="563"/>
      <c r="DIN63" s="564"/>
      <c r="DIO63" s="565"/>
      <c r="DIP63" s="566"/>
      <c r="DIQ63" s="560"/>
      <c r="DIR63" s="561"/>
      <c r="DIS63" s="562"/>
      <c r="DIT63" s="563"/>
      <c r="DIU63" s="564"/>
      <c r="DIV63" s="565"/>
      <c r="DIW63" s="566"/>
      <c r="DIX63" s="560"/>
      <c r="DIY63" s="561"/>
      <c r="DIZ63" s="562"/>
      <c r="DJA63" s="563"/>
      <c r="DJB63" s="564"/>
      <c r="DJC63" s="565"/>
      <c r="DJD63" s="566"/>
      <c r="DJE63" s="560"/>
      <c r="DJF63" s="561"/>
      <c r="DJG63" s="562"/>
      <c r="DJH63" s="563"/>
      <c r="DJI63" s="564"/>
      <c r="DJJ63" s="565"/>
      <c r="DJK63" s="566"/>
      <c r="DJL63" s="560"/>
      <c r="DJM63" s="561"/>
      <c r="DJN63" s="562"/>
      <c r="DJO63" s="563"/>
      <c r="DJP63" s="564"/>
      <c r="DJQ63" s="565"/>
      <c r="DJR63" s="566"/>
      <c r="DJS63" s="560"/>
      <c r="DJT63" s="561"/>
      <c r="DJU63" s="562"/>
      <c r="DJV63" s="563"/>
      <c r="DJW63" s="564"/>
      <c r="DJX63" s="565"/>
      <c r="DJY63" s="566"/>
      <c r="DJZ63" s="560"/>
      <c r="DKA63" s="561"/>
      <c r="DKB63" s="562"/>
      <c r="DKC63" s="563"/>
      <c r="DKD63" s="564"/>
      <c r="DKE63" s="565"/>
      <c r="DKF63" s="566"/>
      <c r="DKG63" s="560"/>
      <c r="DKH63" s="561"/>
      <c r="DKI63" s="562"/>
      <c r="DKJ63" s="563"/>
      <c r="DKK63" s="564"/>
      <c r="DKL63" s="565"/>
      <c r="DKM63" s="566"/>
      <c r="DKN63" s="560"/>
      <c r="DKO63" s="561"/>
      <c r="DKP63" s="562"/>
      <c r="DKQ63" s="563"/>
      <c r="DKR63" s="564"/>
      <c r="DKS63" s="565"/>
      <c r="DKT63" s="566"/>
      <c r="DKU63" s="560"/>
      <c r="DKV63" s="561"/>
      <c r="DKW63" s="562"/>
      <c r="DKX63" s="563"/>
      <c r="DKY63" s="564"/>
      <c r="DKZ63" s="565"/>
      <c r="DLA63" s="566"/>
      <c r="DLB63" s="560"/>
      <c r="DLC63" s="561"/>
      <c r="DLD63" s="562"/>
      <c r="DLE63" s="563"/>
      <c r="DLF63" s="564"/>
      <c r="DLG63" s="565"/>
      <c r="DLH63" s="566"/>
      <c r="DLI63" s="560"/>
      <c r="DLJ63" s="561"/>
      <c r="DLK63" s="562"/>
      <c r="DLL63" s="563"/>
      <c r="DLM63" s="564"/>
      <c r="DLN63" s="565"/>
      <c r="DLO63" s="566"/>
      <c r="DLP63" s="560"/>
      <c r="DLQ63" s="561"/>
      <c r="DLR63" s="562"/>
      <c r="DLS63" s="563"/>
      <c r="DLT63" s="564"/>
      <c r="DLU63" s="565"/>
      <c r="DLV63" s="566"/>
      <c r="DLW63" s="560"/>
      <c r="DLX63" s="561"/>
      <c r="DLY63" s="562"/>
      <c r="DLZ63" s="563"/>
      <c r="DMA63" s="564"/>
      <c r="DMB63" s="565"/>
      <c r="DMC63" s="566"/>
      <c r="DMD63" s="560"/>
      <c r="DME63" s="561"/>
      <c r="DMF63" s="562"/>
      <c r="DMG63" s="563"/>
      <c r="DMH63" s="564"/>
      <c r="DMI63" s="565"/>
      <c r="DMJ63" s="566"/>
      <c r="DMK63" s="560"/>
      <c r="DML63" s="561"/>
      <c r="DMM63" s="562"/>
      <c r="DMN63" s="563"/>
      <c r="DMO63" s="564"/>
      <c r="DMP63" s="565"/>
      <c r="DMQ63" s="566"/>
      <c r="DMR63" s="560"/>
      <c r="DMS63" s="561"/>
      <c r="DMT63" s="562"/>
      <c r="DMU63" s="563"/>
      <c r="DMV63" s="564"/>
      <c r="DMW63" s="565"/>
      <c r="DMX63" s="566"/>
      <c r="DMY63" s="560"/>
      <c r="DMZ63" s="561"/>
      <c r="DNA63" s="562"/>
      <c r="DNB63" s="563"/>
      <c r="DNC63" s="564"/>
      <c r="DND63" s="565"/>
      <c r="DNE63" s="566"/>
      <c r="DNF63" s="560"/>
      <c r="DNG63" s="561"/>
      <c r="DNH63" s="562"/>
      <c r="DNI63" s="563"/>
      <c r="DNJ63" s="564"/>
      <c r="DNK63" s="565"/>
      <c r="DNL63" s="566"/>
      <c r="DNM63" s="560"/>
      <c r="DNN63" s="561"/>
      <c r="DNO63" s="562"/>
      <c r="DNP63" s="563"/>
      <c r="DNQ63" s="564"/>
      <c r="DNR63" s="565"/>
      <c r="DNS63" s="566"/>
      <c r="DNT63" s="560"/>
      <c r="DNU63" s="561"/>
      <c r="DNV63" s="562"/>
      <c r="DNW63" s="563"/>
      <c r="DNX63" s="564"/>
      <c r="DNY63" s="565"/>
      <c r="DNZ63" s="566"/>
      <c r="DOA63" s="560"/>
      <c r="DOB63" s="561"/>
      <c r="DOC63" s="562"/>
      <c r="DOD63" s="563"/>
      <c r="DOE63" s="564"/>
      <c r="DOF63" s="565"/>
      <c r="DOG63" s="566"/>
      <c r="DOH63" s="560"/>
      <c r="DOI63" s="561"/>
      <c r="DOJ63" s="562"/>
      <c r="DOK63" s="563"/>
      <c r="DOL63" s="564"/>
      <c r="DOM63" s="565"/>
      <c r="DON63" s="566"/>
      <c r="DOO63" s="560"/>
      <c r="DOP63" s="561"/>
      <c r="DOQ63" s="562"/>
      <c r="DOR63" s="563"/>
      <c r="DOS63" s="564"/>
      <c r="DOT63" s="565"/>
      <c r="DOU63" s="566"/>
      <c r="DOV63" s="560"/>
      <c r="DOW63" s="561"/>
      <c r="DOX63" s="562"/>
      <c r="DOY63" s="563"/>
      <c r="DOZ63" s="564"/>
      <c r="DPA63" s="565"/>
      <c r="DPB63" s="566"/>
      <c r="DPC63" s="560"/>
      <c r="DPD63" s="561"/>
      <c r="DPE63" s="562"/>
      <c r="DPF63" s="563"/>
      <c r="DPG63" s="564"/>
      <c r="DPH63" s="565"/>
      <c r="DPI63" s="566"/>
      <c r="DPJ63" s="560"/>
      <c r="DPK63" s="561"/>
      <c r="DPL63" s="562"/>
      <c r="DPM63" s="563"/>
      <c r="DPN63" s="564"/>
      <c r="DPO63" s="565"/>
      <c r="DPP63" s="566"/>
      <c r="DPQ63" s="560"/>
      <c r="DPR63" s="561"/>
      <c r="DPS63" s="562"/>
      <c r="DPT63" s="563"/>
      <c r="DPU63" s="564"/>
      <c r="DPV63" s="565"/>
      <c r="DPW63" s="566"/>
      <c r="DPX63" s="560"/>
      <c r="DPY63" s="561"/>
      <c r="DPZ63" s="562"/>
      <c r="DQA63" s="563"/>
      <c r="DQB63" s="564"/>
      <c r="DQC63" s="565"/>
      <c r="DQD63" s="566"/>
      <c r="DQE63" s="560"/>
      <c r="DQF63" s="561"/>
      <c r="DQG63" s="562"/>
      <c r="DQH63" s="563"/>
      <c r="DQI63" s="564"/>
      <c r="DQJ63" s="565"/>
      <c r="DQK63" s="566"/>
      <c r="DQL63" s="560"/>
      <c r="DQM63" s="561"/>
      <c r="DQN63" s="562"/>
      <c r="DQO63" s="563"/>
      <c r="DQP63" s="564"/>
      <c r="DQQ63" s="565"/>
      <c r="DQR63" s="566"/>
      <c r="DQS63" s="560"/>
      <c r="DQT63" s="561"/>
      <c r="DQU63" s="562"/>
      <c r="DQV63" s="563"/>
      <c r="DQW63" s="564"/>
      <c r="DQX63" s="565"/>
      <c r="DQY63" s="566"/>
      <c r="DQZ63" s="560"/>
      <c r="DRA63" s="561"/>
      <c r="DRB63" s="562"/>
      <c r="DRC63" s="563"/>
      <c r="DRD63" s="564"/>
      <c r="DRE63" s="565"/>
      <c r="DRF63" s="566"/>
      <c r="DRG63" s="560"/>
      <c r="DRH63" s="561"/>
      <c r="DRI63" s="562"/>
      <c r="DRJ63" s="563"/>
      <c r="DRK63" s="564"/>
      <c r="DRL63" s="565"/>
      <c r="DRM63" s="566"/>
      <c r="DRN63" s="560"/>
      <c r="DRO63" s="561"/>
      <c r="DRP63" s="562"/>
      <c r="DRQ63" s="563"/>
      <c r="DRR63" s="564"/>
      <c r="DRS63" s="565"/>
      <c r="DRT63" s="566"/>
      <c r="DRU63" s="560"/>
      <c r="DRV63" s="561"/>
      <c r="DRW63" s="562"/>
      <c r="DRX63" s="563"/>
      <c r="DRY63" s="564"/>
      <c r="DRZ63" s="565"/>
      <c r="DSA63" s="566"/>
      <c r="DSB63" s="560"/>
      <c r="DSC63" s="561"/>
      <c r="DSD63" s="562"/>
      <c r="DSE63" s="563"/>
      <c r="DSF63" s="564"/>
      <c r="DSG63" s="565"/>
      <c r="DSH63" s="566"/>
      <c r="DSI63" s="560"/>
      <c r="DSJ63" s="561"/>
      <c r="DSK63" s="562"/>
      <c r="DSL63" s="563"/>
      <c r="DSM63" s="564"/>
      <c r="DSN63" s="565"/>
      <c r="DSO63" s="566"/>
      <c r="DSP63" s="560"/>
      <c r="DSQ63" s="561"/>
      <c r="DSR63" s="562"/>
      <c r="DSS63" s="563"/>
      <c r="DST63" s="564"/>
      <c r="DSU63" s="565"/>
      <c r="DSV63" s="566"/>
      <c r="DSW63" s="560"/>
      <c r="DSX63" s="561"/>
      <c r="DSY63" s="562"/>
      <c r="DSZ63" s="563"/>
      <c r="DTA63" s="564"/>
      <c r="DTB63" s="565"/>
      <c r="DTC63" s="566"/>
      <c r="DTD63" s="560"/>
      <c r="DTE63" s="561"/>
      <c r="DTF63" s="562"/>
      <c r="DTG63" s="563"/>
      <c r="DTH63" s="564"/>
      <c r="DTI63" s="565"/>
      <c r="DTJ63" s="566"/>
      <c r="DTK63" s="560"/>
      <c r="DTL63" s="561"/>
      <c r="DTM63" s="562"/>
      <c r="DTN63" s="563"/>
      <c r="DTO63" s="564"/>
      <c r="DTP63" s="565"/>
      <c r="DTQ63" s="566"/>
      <c r="DTR63" s="560"/>
      <c r="DTS63" s="561"/>
      <c r="DTT63" s="562"/>
      <c r="DTU63" s="563"/>
      <c r="DTV63" s="564"/>
      <c r="DTW63" s="565"/>
      <c r="DTX63" s="566"/>
      <c r="DTY63" s="560"/>
      <c r="DTZ63" s="561"/>
      <c r="DUA63" s="562"/>
      <c r="DUB63" s="563"/>
      <c r="DUC63" s="564"/>
      <c r="DUD63" s="565"/>
      <c r="DUE63" s="566"/>
      <c r="DUF63" s="560"/>
      <c r="DUG63" s="561"/>
      <c r="DUH63" s="562"/>
      <c r="DUI63" s="563"/>
      <c r="DUJ63" s="564"/>
      <c r="DUK63" s="565"/>
      <c r="DUL63" s="566"/>
      <c r="DUM63" s="560"/>
      <c r="DUN63" s="561"/>
      <c r="DUO63" s="562"/>
      <c r="DUP63" s="563"/>
      <c r="DUQ63" s="564"/>
      <c r="DUR63" s="565"/>
      <c r="DUS63" s="566"/>
      <c r="DUT63" s="560"/>
      <c r="DUU63" s="561"/>
      <c r="DUV63" s="562"/>
      <c r="DUW63" s="563"/>
      <c r="DUX63" s="564"/>
      <c r="DUY63" s="565"/>
      <c r="DUZ63" s="566"/>
      <c r="DVA63" s="560"/>
      <c r="DVB63" s="561"/>
      <c r="DVC63" s="562"/>
      <c r="DVD63" s="563"/>
      <c r="DVE63" s="564"/>
      <c r="DVF63" s="565"/>
      <c r="DVG63" s="566"/>
      <c r="DVH63" s="560"/>
      <c r="DVI63" s="561"/>
      <c r="DVJ63" s="562"/>
      <c r="DVK63" s="563"/>
      <c r="DVL63" s="564"/>
      <c r="DVM63" s="565"/>
      <c r="DVN63" s="566"/>
      <c r="DVO63" s="560"/>
      <c r="DVP63" s="561"/>
      <c r="DVQ63" s="562"/>
      <c r="DVR63" s="563"/>
      <c r="DVS63" s="564"/>
      <c r="DVT63" s="565"/>
      <c r="DVU63" s="566"/>
      <c r="DVV63" s="560"/>
      <c r="DVW63" s="561"/>
      <c r="DVX63" s="562"/>
      <c r="DVY63" s="563"/>
      <c r="DVZ63" s="564"/>
      <c r="DWA63" s="565"/>
      <c r="DWB63" s="566"/>
      <c r="DWC63" s="560"/>
      <c r="DWD63" s="561"/>
      <c r="DWE63" s="562"/>
      <c r="DWF63" s="563"/>
      <c r="DWG63" s="564"/>
      <c r="DWH63" s="565"/>
      <c r="DWI63" s="566"/>
      <c r="DWJ63" s="560"/>
      <c r="DWK63" s="561"/>
      <c r="DWL63" s="562"/>
      <c r="DWM63" s="563"/>
      <c r="DWN63" s="564"/>
      <c r="DWO63" s="565"/>
      <c r="DWP63" s="566"/>
      <c r="DWQ63" s="560"/>
      <c r="DWR63" s="561"/>
      <c r="DWS63" s="562"/>
      <c r="DWT63" s="563"/>
      <c r="DWU63" s="564"/>
      <c r="DWV63" s="565"/>
      <c r="DWW63" s="566"/>
      <c r="DWX63" s="560"/>
      <c r="DWY63" s="561"/>
      <c r="DWZ63" s="562"/>
      <c r="DXA63" s="563"/>
      <c r="DXB63" s="564"/>
      <c r="DXC63" s="565"/>
      <c r="DXD63" s="566"/>
      <c r="DXE63" s="560"/>
      <c r="DXF63" s="561"/>
      <c r="DXG63" s="562"/>
      <c r="DXH63" s="563"/>
      <c r="DXI63" s="564"/>
      <c r="DXJ63" s="565"/>
      <c r="DXK63" s="566"/>
      <c r="DXL63" s="560"/>
      <c r="DXM63" s="561"/>
      <c r="DXN63" s="562"/>
      <c r="DXO63" s="563"/>
      <c r="DXP63" s="564"/>
      <c r="DXQ63" s="565"/>
      <c r="DXR63" s="566"/>
      <c r="DXS63" s="560"/>
      <c r="DXT63" s="561"/>
      <c r="DXU63" s="562"/>
      <c r="DXV63" s="563"/>
      <c r="DXW63" s="564"/>
      <c r="DXX63" s="565"/>
      <c r="DXY63" s="566"/>
      <c r="DXZ63" s="560"/>
      <c r="DYA63" s="561"/>
      <c r="DYB63" s="562"/>
      <c r="DYC63" s="563"/>
      <c r="DYD63" s="564"/>
      <c r="DYE63" s="565"/>
      <c r="DYF63" s="566"/>
      <c r="DYG63" s="560"/>
      <c r="DYH63" s="561"/>
      <c r="DYI63" s="562"/>
      <c r="DYJ63" s="563"/>
      <c r="DYK63" s="564"/>
      <c r="DYL63" s="565"/>
      <c r="DYM63" s="566"/>
      <c r="DYN63" s="560"/>
      <c r="DYO63" s="561"/>
      <c r="DYP63" s="562"/>
      <c r="DYQ63" s="563"/>
      <c r="DYR63" s="564"/>
      <c r="DYS63" s="565"/>
      <c r="DYT63" s="566"/>
      <c r="DYU63" s="560"/>
      <c r="DYV63" s="561"/>
      <c r="DYW63" s="562"/>
      <c r="DYX63" s="563"/>
      <c r="DYY63" s="564"/>
      <c r="DYZ63" s="565"/>
      <c r="DZA63" s="566"/>
      <c r="DZB63" s="560"/>
      <c r="DZC63" s="561"/>
      <c r="DZD63" s="562"/>
      <c r="DZE63" s="563"/>
      <c r="DZF63" s="564"/>
      <c r="DZG63" s="565"/>
      <c r="DZH63" s="566"/>
      <c r="DZI63" s="560"/>
      <c r="DZJ63" s="561"/>
      <c r="DZK63" s="562"/>
      <c r="DZL63" s="563"/>
      <c r="DZM63" s="564"/>
      <c r="DZN63" s="565"/>
      <c r="DZO63" s="566"/>
      <c r="DZP63" s="560"/>
      <c r="DZQ63" s="561"/>
      <c r="DZR63" s="562"/>
      <c r="DZS63" s="563"/>
      <c r="DZT63" s="564"/>
      <c r="DZU63" s="565"/>
      <c r="DZV63" s="566"/>
      <c r="DZW63" s="560"/>
      <c r="DZX63" s="561"/>
      <c r="DZY63" s="562"/>
      <c r="DZZ63" s="563"/>
      <c r="EAA63" s="564"/>
      <c r="EAB63" s="565"/>
      <c r="EAC63" s="566"/>
      <c r="EAD63" s="560"/>
      <c r="EAE63" s="561"/>
      <c r="EAF63" s="562"/>
      <c r="EAG63" s="563"/>
      <c r="EAH63" s="564"/>
      <c r="EAI63" s="565"/>
      <c r="EAJ63" s="566"/>
      <c r="EAK63" s="560"/>
      <c r="EAL63" s="561"/>
      <c r="EAM63" s="562"/>
      <c r="EAN63" s="563"/>
      <c r="EAO63" s="564"/>
      <c r="EAP63" s="565"/>
      <c r="EAQ63" s="566"/>
      <c r="EAR63" s="560"/>
      <c r="EAS63" s="561"/>
      <c r="EAT63" s="562"/>
      <c r="EAU63" s="563"/>
      <c r="EAV63" s="564"/>
      <c r="EAW63" s="565"/>
      <c r="EAX63" s="566"/>
      <c r="EAY63" s="560"/>
      <c r="EAZ63" s="561"/>
      <c r="EBA63" s="562"/>
      <c r="EBB63" s="563"/>
      <c r="EBC63" s="564"/>
      <c r="EBD63" s="565"/>
      <c r="EBE63" s="566"/>
      <c r="EBF63" s="560"/>
      <c r="EBG63" s="561"/>
      <c r="EBH63" s="562"/>
      <c r="EBI63" s="563"/>
      <c r="EBJ63" s="564"/>
      <c r="EBK63" s="565"/>
      <c r="EBL63" s="566"/>
      <c r="EBM63" s="560"/>
      <c r="EBN63" s="561"/>
      <c r="EBO63" s="562"/>
      <c r="EBP63" s="563"/>
      <c r="EBQ63" s="564"/>
      <c r="EBR63" s="565"/>
      <c r="EBS63" s="566"/>
      <c r="EBT63" s="560"/>
      <c r="EBU63" s="561"/>
      <c r="EBV63" s="562"/>
      <c r="EBW63" s="563"/>
      <c r="EBX63" s="564"/>
      <c r="EBY63" s="565"/>
      <c r="EBZ63" s="566"/>
      <c r="ECA63" s="560"/>
      <c r="ECB63" s="561"/>
      <c r="ECC63" s="562"/>
      <c r="ECD63" s="563"/>
      <c r="ECE63" s="564"/>
      <c r="ECF63" s="565"/>
      <c r="ECG63" s="566"/>
      <c r="ECH63" s="560"/>
      <c r="ECI63" s="561"/>
      <c r="ECJ63" s="562"/>
      <c r="ECK63" s="563"/>
      <c r="ECL63" s="564"/>
      <c r="ECM63" s="565"/>
      <c r="ECN63" s="566"/>
      <c r="ECO63" s="560"/>
      <c r="ECP63" s="561"/>
      <c r="ECQ63" s="562"/>
      <c r="ECR63" s="563"/>
      <c r="ECS63" s="564"/>
      <c r="ECT63" s="565"/>
      <c r="ECU63" s="566"/>
      <c r="ECV63" s="560"/>
      <c r="ECW63" s="561"/>
      <c r="ECX63" s="562"/>
      <c r="ECY63" s="563"/>
      <c r="ECZ63" s="564"/>
      <c r="EDA63" s="565"/>
      <c r="EDB63" s="566"/>
      <c r="EDC63" s="560"/>
      <c r="EDD63" s="561"/>
      <c r="EDE63" s="562"/>
      <c r="EDF63" s="563"/>
      <c r="EDG63" s="564"/>
      <c r="EDH63" s="565"/>
      <c r="EDI63" s="566"/>
      <c r="EDJ63" s="560"/>
      <c r="EDK63" s="561"/>
      <c r="EDL63" s="562"/>
      <c r="EDM63" s="563"/>
      <c r="EDN63" s="564"/>
      <c r="EDO63" s="565"/>
      <c r="EDP63" s="566"/>
      <c r="EDQ63" s="560"/>
      <c r="EDR63" s="561"/>
      <c r="EDS63" s="562"/>
      <c r="EDT63" s="563"/>
      <c r="EDU63" s="564"/>
      <c r="EDV63" s="565"/>
      <c r="EDW63" s="566"/>
      <c r="EDX63" s="560"/>
      <c r="EDY63" s="561"/>
      <c r="EDZ63" s="562"/>
      <c r="EEA63" s="563"/>
      <c r="EEB63" s="564"/>
      <c r="EEC63" s="565"/>
      <c r="EED63" s="566"/>
      <c r="EEE63" s="560"/>
      <c r="EEF63" s="561"/>
      <c r="EEG63" s="562"/>
      <c r="EEH63" s="563"/>
      <c r="EEI63" s="564"/>
      <c r="EEJ63" s="565"/>
      <c r="EEK63" s="566"/>
      <c r="EEL63" s="560"/>
      <c r="EEM63" s="561"/>
      <c r="EEN63" s="562"/>
      <c r="EEO63" s="563"/>
      <c r="EEP63" s="564"/>
      <c r="EEQ63" s="565"/>
      <c r="EER63" s="566"/>
      <c r="EES63" s="560"/>
      <c r="EET63" s="561"/>
      <c r="EEU63" s="562"/>
      <c r="EEV63" s="563"/>
      <c r="EEW63" s="564"/>
      <c r="EEX63" s="565"/>
      <c r="EEY63" s="566"/>
      <c r="EEZ63" s="560"/>
      <c r="EFA63" s="561"/>
      <c r="EFB63" s="562"/>
      <c r="EFC63" s="563"/>
      <c r="EFD63" s="564"/>
      <c r="EFE63" s="565"/>
      <c r="EFF63" s="566"/>
      <c r="EFG63" s="560"/>
      <c r="EFH63" s="561"/>
      <c r="EFI63" s="562"/>
      <c r="EFJ63" s="563"/>
      <c r="EFK63" s="564"/>
      <c r="EFL63" s="565"/>
      <c r="EFM63" s="566"/>
      <c r="EFN63" s="560"/>
      <c r="EFO63" s="561"/>
      <c r="EFP63" s="562"/>
      <c r="EFQ63" s="563"/>
      <c r="EFR63" s="564"/>
      <c r="EFS63" s="565"/>
      <c r="EFT63" s="566"/>
      <c r="EFU63" s="560"/>
      <c r="EFV63" s="561"/>
      <c r="EFW63" s="562"/>
      <c r="EFX63" s="563"/>
      <c r="EFY63" s="564"/>
      <c r="EFZ63" s="565"/>
      <c r="EGA63" s="566"/>
      <c r="EGB63" s="560"/>
      <c r="EGC63" s="561"/>
      <c r="EGD63" s="562"/>
      <c r="EGE63" s="563"/>
      <c r="EGF63" s="564"/>
      <c r="EGG63" s="565"/>
      <c r="EGH63" s="566"/>
      <c r="EGI63" s="560"/>
      <c r="EGJ63" s="561"/>
      <c r="EGK63" s="562"/>
      <c r="EGL63" s="563"/>
      <c r="EGM63" s="564"/>
      <c r="EGN63" s="565"/>
      <c r="EGO63" s="566"/>
      <c r="EGP63" s="560"/>
      <c r="EGQ63" s="561"/>
      <c r="EGR63" s="562"/>
      <c r="EGS63" s="563"/>
      <c r="EGT63" s="564"/>
      <c r="EGU63" s="565"/>
      <c r="EGV63" s="566"/>
      <c r="EGW63" s="560"/>
      <c r="EGX63" s="561"/>
      <c r="EGY63" s="562"/>
      <c r="EGZ63" s="563"/>
      <c r="EHA63" s="564"/>
      <c r="EHB63" s="565"/>
      <c r="EHC63" s="566"/>
      <c r="EHD63" s="560"/>
      <c r="EHE63" s="561"/>
      <c r="EHF63" s="562"/>
      <c r="EHG63" s="563"/>
      <c r="EHH63" s="564"/>
      <c r="EHI63" s="565"/>
      <c r="EHJ63" s="566"/>
      <c r="EHK63" s="560"/>
      <c r="EHL63" s="561"/>
      <c r="EHM63" s="562"/>
      <c r="EHN63" s="563"/>
      <c r="EHO63" s="564"/>
      <c r="EHP63" s="565"/>
      <c r="EHQ63" s="566"/>
      <c r="EHR63" s="560"/>
      <c r="EHS63" s="561"/>
      <c r="EHT63" s="562"/>
      <c r="EHU63" s="563"/>
      <c r="EHV63" s="564"/>
      <c r="EHW63" s="565"/>
      <c r="EHX63" s="566"/>
      <c r="EHY63" s="560"/>
      <c r="EHZ63" s="561"/>
      <c r="EIA63" s="562"/>
      <c r="EIB63" s="563"/>
      <c r="EIC63" s="564"/>
      <c r="EID63" s="565"/>
      <c r="EIE63" s="566"/>
      <c r="EIF63" s="560"/>
      <c r="EIG63" s="561"/>
      <c r="EIH63" s="562"/>
      <c r="EII63" s="563"/>
      <c r="EIJ63" s="564"/>
      <c r="EIK63" s="565"/>
      <c r="EIL63" s="566"/>
      <c r="EIM63" s="560"/>
      <c r="EIN63" s="561"/>
      <c r="EIO63" s="562"/>
      <c r="EIP63" s="563"/>
      <c r="EIQ63" s="564"/>
      <c r="EIR63" s="565"/>
      <c r="EIS63" s="566"/>
      <c r="EIT63" s="560"/>
      <c r="EIU63" s="561"/>
      <c r="EIV63" s="562"/>
      <c r="EIW63" s="563"/>
      <c r="EIX63" s="564"/>
      <c r="EIY63" s="565"/>
      <c r="EIZ63" s="566"/>
      <c r="EJA63" s="560"/>
      <c r="EJB63" s="561"/>
      <c r="EJC63" s="562"/>
      <c r="EJD63" s="563"/>
      <c r="EJE63" s="564"/>
      <c r="EJF63" s="565"/>
      <c r="EJG63" s="566"/>
      <c r="EJH63" s="560"/>
      <c r="EJI63" s="561"/>
      <c r="EJJ63" s="562"/>
      <c r="EJK63" s="563"/>
      <c r="EJL63" s="564"/>
      <c r="EJM63" s="565"/>
      <c r="EJN63" s="566"/>
      <c r="EJO63" s="560"/>
      <c r="EJP63" s="561"/>
      <c r="EJQ63" s="562"/>
      <c r="EJR63" s="563"/>
      <c r="EJS63" s="564"/>
      <c r="EJT63" s="565"/>
      <c r="EJU63" s="566"/>
      <c r="EJV63" s="560"/>
      <c r="EJW63" s="561"/>
      <c r="EJX63" s="562"/>
      <c r="EJY63" s="563"/>
      <c r="EJZ63" s="564"/>
      <c r="EKA63" s="565"/>
      <c r="EKB63" s="566"/>
      <c r="EKC63" s="560"/>
      <c r="EKD63" s="561"/>
      <c r="EKE63" s="562"/>
      <c r="EKF63" s="563"/>
      <c r="EKG63" s="564"/>
      <c r="EKH63" s="565"/>
      <c r="EKI63" s="566"/>
      <c r="EKJ63" s="560"/>
      <c r="EKK63" s="561"/>
      <c r="EKL63" s="562"/>
      <c r="EKM63" s="563"/>
      <c r="EKN63" s="564"/>
      <c r="EKO63" s="565"/>
      <c r="EKP63" s="566"/>
      <c r="EKQ63" s="560"/>
      <c r="EKR63" s="561"/>
      <c r="EKS63" s="562"/>
      <c r="EKT63" s="563"/>
      <c r="EKU63" s="564"/>
      <c r="EKV63" s="565"/>
      <c r="EKW63" s="566"/>
      <c r="EKX63" s="560"/>
      <c r="EKY63" s="561"/>
      <c r="EKZ63" s="562"/>
      <c r="ELA63" s="563"/>
      <c r="ELB63" s="564"/>
      <c r="ELC63" s="565"/>
      <c r="ELD63" s="566"/>
      <c r="ELE63" s="560"/>
      <c r="ELF63" s="561"/>
      <c r="ELG63" s="562"/>
      <c r="ELH63" s="563"/>
      <c r="ELI63" s="564"/>
      <c r="ELJ63" s="565"/>
      <c r="ELK63" s="566"/>
      <c r="ELL63" s="560"/>
      <c r="ELM63" s="561"/>
      <c r="ELN63" s="562"/>
      <c r="ELO63" s="563"/>
      <c r="ELP63" s="564"/>
      <c r="ELQ63" s="565"/>
      <c r="ELR63" s="566"/>
      <c r="ELS63" s="560"/>
      <c r="ELT63" s="561"/>
      <c r="ELU63" s="562"/>
      <c r="ELV63" s="563"/>
      <c r="ELW63" s="564"/>
      <c r="ELX63" s="565"/>
      <c r="ELY63" s="566"/>
      <c r="ELZ63" s="560"/>
      <c r="EMA63" s="561"/>
      <c r="EMB63" s="562"/>
      <c r="EMC63" s="563"/>
      <c r="EMD63" s="564"/>
      <c r="EME63" s="565"/>
      <c r="EMF63" s="566"/>
      <c r="EMG63" s="560"/>
      <c r="EMH63" s="561"/>
      <c r="EMI63" s="562"/>
      <c r="EMJ63" s="563"/>
      <c r="EMK63" s="564"/>
      <c r="EML63" s="565"/>
      <c r="EMM63" s="566"/>
      <c r="EMN63" s="560"/>
      <c r="EMO63" s="561"/>
      <c r="EMP63" s="562"/>
      <c r="EMQ63" s="563"/>
      <c r="EMR63" s="564"/>
      <c r="EMS63" s="565"/>
      <c r="EMT63" s="566"/>
      <c r="EMU63" s="560"/>
      <c r="EMV63" s="561"/>
      <c r="EMW63" s="562"/>
      <c r="EMX63" s="563"/>
      <c r="EMY63" s="564"/>
      <c r="EMZ63" s="565"/>
      <c r="ENA63" s="566"/>
      <c r="ENB63" s="560"/>
      <c r="ENC63" s="561"/>
      <c r="END63" s="562"/>
      <c r="ENE63" s="563"/>
      <c r="ENF63" s="564"/>
      <c r="ENG63" s="565"/>
      <c r="ENH63" s="566"/>
      <c r="ENI63" s="560"/>
      <c r="ENJ63" s="561"/>
      <c r="ENK63" s="562"/>
      <c r="ENL63" s="563"/>
      <c r="ENM63" s="564"/>
      <c r="ENN63" s="565"/>
      <c r="ENO63" s="566"/>
      <c r="ENP63" s="560"/>
      <c r="ENQ63" s="561"/>
      <c r="ENR63" s="562"/>
      <c r="ENS63" s="563"/>
      <c r="ENT63" s="564"/>
      <c r="ENU63" s="565"/>
      <c r="ENV63" s="566"/>
      <c r="ENW63" s="560"/>
      <c r="ENX63" s="561"/>
      <c r="ENY63" s="562"/>
      <c r="ENZ63" s="563"/>
      <c r="EOA63" s="564"/>
      <c r="EOB63" s="565"/>
      <c r="EOC63" s="566"/>
      <c r="EOD63" s="560"/>
      <c r="EOE63" s="561"/>
      <c r="EOF63" s="562"/>
      <c r="EOG63" s="563"/>
      <c r="EOH63" s="564"/>
      <c r="EOI63" s="565"/>
      <c r="EOJ63" s="566"/>
      <c r="EOK63" s="560"/>
      <c r="EOL63" s="561"/>
      <c r="EOM63" s="562"/>
      <c r="EON63" s="563"/>
      <c r="EOO63" s="564"/>
      <c r="EOP63" s="565"/>
      <c r="EOQ63" s="566"/>
      <c r="EOR63" s="560"/>
      <c r="EOS63" s="561"/>
      <c r="EOT63" s="562"/>
      <c r="EOU63" s="563"/>
      <c r="EOV63" s="564"/>
      <c r="EOW63" s="565"/>
      <c r="EOX63" s="566"/>
      <c r="EOY63" s="560"/>
      <c r="EOZ63" s="561"/>
      <c r="EPA63" s="562"/>
      <c r="EPB63" s="563"/>
      <c r="EPC63" s="564"/>
      <c r="EPD63" s="565"/>
      <c r="EPE63" s="566"/>
      <c r="EPF63" s="560"/>
      <c r="EPG63" s="561"/>
      <c r="EPH63" s="562"/>
      <c r="EPI63" s="563"/>
      <c r="EPJ63" s="564"/>
      <c r="EPK63" s="565"/>
      <c r="EPL63" s="566"/>
      <c r="EPM63" s="560"/>
      <c r="EPN63" s="561"/>
      <c r="EPO63" s="562"/>
      <c r="EPP63" s="563"/>
      <c r="EPQ63" s="564"/>
      <c r="EPR63" s="565"/>
      <c r="EPS63" s="566"/>
      <c r="EPT63" s="560"/>
      <c r="EPU63" s="561"/>
      <c r="EPV63" s="562"/>
      <c r="EPW63" s="563"/>
      <c r="EPX63" s="564"/>
      <c r="EPY63" s="565"/>
      <c r="EPZ63" s="566"/>
      <c r="EQA63" s="560"/>
      <c r="EQB63" s="561"/>
      <c r="EQC63" s="562"/>
      <c r="EQD63" s="563"/>
      <c r="EQE63" s="564"/>
      <c r="EQF63" s="565"/>
      <c r="EQG63" s="566"/>
      <c r="EQH63" s="560"/>
      <c r="EQI63" s="561"/>
      <c r="EQJ63" s="562"/>
      <c r="EQK63" s="563"/>
      <c r="EQL63" s="564"/>
      <c r="EQM63" s="565"/>
      <c r="EQN63" s="566"/>
      <c r="EQO63" s="560"/>
      <c r="EQP63" s="561"/>
      <c r="EQQ63" s="562"/>
      <c r="EQR63" s="563"/>
      <c r="EQS63" s="564"/>
      <c r="EQT63" s="565"/>
      <c r="EQU63" s="566"/>
      <c r="EQV63" s="560"/>
      <c r="EQW63" s="561"/>
      <c r="EQX63" s="562"/>
      <c r="EQY63" s="563"/>
      <c r="EQZ63" s="564"/>
      <c r="ERA63" s="565"/>
      <c r="ERB63" s="566"/>
      <c r="ERC63" s="560"/>
      <c r="ERD63" s="561"/>
      <c r="ERE63" s="562"/>
      <c r="ERF63" s="563"/>
      <c r="ERG63" s="564"/>
      <c r="ERH63" s="565"/>
      <c r="ERI63" s="566"/>
      <c r="ERJ63" s="560"/>
      <c r="ERK63" s="561"/>
      <c r="ERL63" s="562"/>
      <c r="ERM63" s="563"/>
      <c r="ERN63" s="564"/>
      <c r="ERO63" s="565"/>
      <c r="ERP63" s="566"/>
      <c r="ERQ63" s="560"/>
      <c r="ERR63" s="561"/>
      <c r="ERS63" s="562"/>
      <c r="ERT63" s="563"/>
      <c r="ERU63" s="564"/>
      <c r="ERV63" s="565"/>
      <c r="ERW63" s="566"/>
      <c r="ERX63" s="560"/>
      <c r="ERY63" s="561"/>
      <c r="ERZ63" s="562"/>
      <c r="ESA63" s="563"/>
      <c r="ESB63" s="564"/>
      <c r="ESC63" s="565"/>
      <c r="ESD63" s="566"/>
      <c r="ESE63" s="560"/>
      <c r="ESF63" s="561"/>
      <c r="ESG63" s="562"/>
      <c r="ESH63" s="563"/>
      <c r="ESI63" s="564"/>
      <c r="ESJ63" s="565"/>
      <c r="ESK63" s="566"/>
      <c r="ESL63" s="560"/>
      <c r="ESM63" s="561"/>
      <c r="ESN63" s="562"/>
      <c r="ESO63" s="563"/>
      <c r="ESP63" s="564"/>
      <c r="ESQ63" s="565"/>
      <c r="ESR63" s="566"/>
      <c r="ESS63" s="560"/>
      <c r="EST63" s="561"/>
      <c r="ESU63" s="562"/>
      <c r="ESV63" s="563"/>
      <c r="ESW63" s="564"/>
      <c r="ESX63" s="565"/>
      <c r="ESY63" s="566"/>
      <c r="ESZ63" s="560"/>
      <c r="ETA63" s="561"/>
      <c r="ETB63" s="562"/>
      <c r="ETC63" s="563"/>
      <c r="ETD63" s="564"/>
      <c r="ETE63" s="565"/>
      <c r="ETF63" s="566"/>
      <c r="ETG63" s="560"/>
      <c r="ETH63" s="561"/>
      <c r="ETI63" s="562"/>
      <c r="ETJ63" s="563"/>
      <c r="ETK63" s="564"/>
      <c r="ETL63" s="565"/>
      <c r="ETM63" s="566"/>
      <c r="ETN63" s="560"/>
      <c r="ETO63" s="561"/>
      <c r="ETP63" s="562"/>
      <c r="ETQ63" s="563"/>
      <c r="ETR63" s="564"/>
      <c r="ETS63" s="565"/>
      <c r="ETT63" s="566"/>
      <c r="ETU63" s="560"/>
      <c r="ETV63" s="561"/>
      <c r="ETW63" s="562"/>
      <c r="ETX63" s="563"/>
      <c r="ETY63" s="564"/>
      <c r="ETZ63" s="565"/>
      <c r="EUA63" s="566"/>
      <c r="EUB63" s="560"/>
      <c r="EUC63" s="561"/>
      <c r="EUD63" s="562"/>
      <c r="EUE63" s="563"/>
      <c r="EUF63" s="564"/>
      <c r="EUG63" s="565"/>
      <c r="EUH63" s="566"/>
      <c r="EUI63" s="560"/>
      <c r="EUJ63" s="561"/>
      <c r="EUK63" s="562"/>
      <c r="EUL63" s="563"/>
      <c r="EUM63" s="564"/>
      <c r="EUN63" s="565"/>
      <c r="EUO63" s="566"/>
      <c r="EUP63" s="560"/>
      <c r="EUQ63" s="561"/>
      <c r="EUR63" s="562"/>
      <c r="EUS63" s="563"/>
      <c r="EUT63" s="564"/>
      <c r="EUU63" s="565"/>
      <c r="EUV63" s="566"/>
      <c r="EUW63" s="560"/>
      <c r="EUX63" s="561"/>
      <c r="EUY63" s="562"/>
      <c r="EUZ63" s="563"/>
      <c r="EVA63" s="564"/>
      <c r="EVB63" s="565"/>
      <c r="EVC63" s="566"/>
      <c r="EVD63" s="560"/>
      <c r="EVE63" s="561"/>
      <c r="EVF63" s="562"/>
      <c r="EVG63" s="563"/>
      <c r="EVH63" s="564"/>
      <c r="EVI63" s="565"/>
      <c r="EVJ63" s="566"/>
      <c r="EVK63" s="560"/>
      <c r="EVL63" s="561"/>
      <c r="EVM63" s="562"/>
      <c r="EVN63" s="563"/>
      <c r="EVO63" s="564"/>
      <c r="EVP63" s="565"/>
      <c r="EVQ63" s="566"/>
      <c r="EVR63" s="560"/>
      <c r="EVS63" s="561"/>
      <c r="EVT63" s="562"/>
      <c r="EVU63" s="563"/>
      <c r="EVV63" s="564"/>
      <c r="EVW63" s="565"/>
      <c r="EVX63" s="566"/>
      <c r="EVY63" s="560"/>
      <c r="EVZ63" s="561"/>
      <c r="EWA63" s="562"/>
      <c r="EWB63" s="563"/>
      <c r="EWC63" s="564"/>
      <c r="EWD63" s="565"/>
      <c r="EWE63" s="566"/>
      <c r="EWF63" s="560"/>
      <c r="EWG63" s="561"/>
      <c r="EWH63" s="562"/>
      <c r="EWI63" s="563"/>
      <c r="EWJ63" s="564"/>
      <c r="EWK63" s="565"/>
      <c r="EWL63" s="566"/>
      <c r="EWM63" s="560"/>
      <c r="EWN63" s="561"/>
      <c r="EWO63" s="562"/>
      <c r="EWP63" s="563"/>
      <c r="EWQ63" s="564"/>
      <c r="EWR63" s="565"/>
      <c r="EWS63" s="566"/>
      <c r="EWT63" s="560"/>
      <c r="EWU63" s="561"/>
      <c r="EWV63" s="562"/>
      <c r="EWW63" s="563"/>
      <c r="EWX63" s="564"/>
      <c r="EWY63" s="565"/>
      <c r="EWZ63" s="566"/>
      <c r="EXA63" s="560"/>
      <c r="EXB63" s="561"/>
      <c r="EXC63" s="562"/>
      <c r="EXD63" s="563"/>
      <c r="EXE63" s="564"/>
      <c r="EXF63" s="565"/>
      <c r="EXG63" s="566"/>
      <c r="EXH63" s="560"/>
      <c r="EXI63" s="561"/>
      <c r="EXJ63" s="562"/>
      <c r="EXK63" s="563"/>
      <c r="EXL63" s="564"/>
      <c r="EXM63" s="565"/>
      <c r="EXN63" s="566"/>
      <c r="EXO63" s="560"/>
      <c r="EXP63" s="561"/>
      <c r="EXQ63" s="562"/>
      <c r="EXR63" s="563"/>
      <c r="EXS63" s="564"/>
      <c r="EXT63" s="565"/>
      <c r="EXU63" s="566"/>
      <c r="EXV63" s="560"/>
      <c r="EXW63" s="561"/>
      <c r="EXX63" s="562"/>
      <c r="EXY63" s="563"/>
      <c r="EXZ63" s="564"/>
      <c r="EYA63" s="565"/>
      <c r="EYB63" s="566"/>
      <c r="EYC63" s="560"/>
      <c r="EYD63" s="561"/>
      <c r="EYE63" s="562"/>
      <c r="EYF63" s="563"/>
      <c r="EYG63" s="564"/>
      <c r="EYH63" s="565"/>
      <c r="EYI63" s="566"/>
      <c r="EYJ63" s="560"/>
      <c r="EYK63" s="561"/>
      <c r="EYL63" s="562"/>
      <c r="EYM63" s="563"/>
      <c r="EYN63" s="564"/>
      <c r="EYO63" s="565"/>
      <c r="EYP63" s="566"/>
      <c r="EYQ63" s="560"/>
      <c r="EYR63" s="561"/>
      <c r="EYS63" s="562"/>
      <c r="EYT63" s="563"/>
      <c r="EYU63" s="564"/>
      <c r="EYV63" s="565"/>
      <c r="EYW63" s="566"/>
      <c r="EYX63" s="560"/>
      <c r="EYY63" s="561"/>
      <c r="EYZ63" s="562"/>
      <c r="EZA63" s="563"/>
      <c r="EZB63" s="564"/>
      <c r="EZC63" s="565"/>
      <c r="EZD63" s="566"/>
      <c r="EZE63" s="560"/>
      <c r="EZF63" s="561"/>
      <c r="EZG63" s="562"/>
      <c r="EZH63" s="563"/>
      <c r="EZI63" s="564"/>
      <c r="EZJ63" s="565"/>
      <c r="EZK63" s="566"/>
      <c r="EZL63" s="560"/>
      <c r="EZM63" s="561"/>
      <c r="EZN63" s="562"/>
      <c r="EZO63" s="563"/>
      <c r="EZP63" s="564"/>
      <c r="EZQ63" s="565"/>
      <c r="EZR63" s="566"/>
      <c r="EZS63" s="560"/>
      <c r="EZT63" s="561"/>
      <c r="EZU63" s="562"/>
      <c r="EZV63" s="563"/>
      <c r="EZW63" s="564"/>
      <c r="EZX63" s="565"/>
      <c r="EZY63" s="566"/>
      <c r="EZZ63" s="560"/>
      <c r="FAA63" s="561"/>
      <c r="FAB63" s="562"/>
      <c r="FAC63" s="563"/>
      <c r="FAD63" s="564"/>
      <c r="FAE63" s="565"/>
      <c r="FAF63" s="566"/>
      <c r="FAG63" s="560"/>
      <c r="FAH63" s="561"/>
      <c r="FAI63" s="562"/>
      <c r="FAJ63" s="563"/>
      <c r="FAK63" s="564"/>
      <c r="FAL63" s="565"/>
      <c r="FAM63" s="566"/>
      <c r="FAN63" s="560"/>
      <c r="FAO63" s="561"/>
      <c r="FAP63" s="562"/>
      <c r="FAQ63" s="563"/>
      <c r="FAR63" s="564"/>
      <c r="FAS63" s="565"/>
      <c r="FAT63" s="566"/>
      <c r="FAU63" s="560"/>
      <c r="FAV63" s="561"/>
      <c r="FAW63" s="562"/>
      <c r="FAX63" s="563"/>
      <c r="FAY63" s="564"/>
      <c r="FAZ63" s="565"/>
      <c r="FBA63" s="566"/>
      <c r="FBB63" s="560"/>
      <c r="FBC63" s="561"/>
      <c r="FBD63" s="562"/>
      <c r="FBE63" s="563"/>
      <c r="FBF63" s="564"/>
      <c r="FBG63" s="565"/>
      <c r="FBH63" s="566"/>
      <c r="FBI63" s="560"/>
      <c r="FBJ63" s="561"/>
      <c r="FBK63" s="562"/>
      <c r="FBL63" s="563"/>
      <c r="FBM63" s="564"/>
      <c r="FBN63" s="565"/>
      <c r="FBO63" s="566"/>
      <c r="FBP63" s="560"/>
      <c r="FBQ63" s="561"/>
      <c r="FBR63" s="562"/>
      <c r="FBS63" s="563"/>
      <c r="FBT63" s="564"/>
      <c r="FBU63" s="565"/>
      <c r="FBV63" s="566"/>
      <c r="FBW63" s="560"/>
      <c r="FBX63" s="561"/>
      <c r="FBY63" s="562"/>
      <c r="FBZ63" s="563"/>
      <c r="FCA63" s="564"/>
      <c r="FCB63" s="565"/>
      <c r="FCC63" s="566"/>
      <c r="FCD63" s="560"/>
      <c r="FCE63" s="561"/>
      <c r="FCF63" s="562"/>
      <c r="FCG63" s="563"/>
      <c r="FCH63" s="564"/>
      <c r="FCI63" s="565"/>
      <c r="FCJ63" s="566"/>
      <c r="FCK63" s="560"/>
      <c r="FCL63" s="561"/>
      <c r="FCM63" s="562"/>
      <c r="FCN63" s="563"/>
      <c r="FCO63" s="564"/>
      <c r="FCP63" s="565"/>
      <c r="FCQ63" s="566"/>
      <c r="FCR63" s="560"/>
      <c r="FCS63" s="561"/>
      <c r="FCT63" s="562"/>
      <c r="FCU63" s="563"/>
      <c r="FCV63" s="564"/>
      <c r="FCW63" s="565"/>
      <c r="FCX63" s="566"/>
      <c r="FCY63" s="560"/>
      <c r="FCZ63" s="561"/>
      <c r="FDA63" s="562"/>
      <c r="FDB63" s="563"/>
      <c r="FDC63" s="564"/>
      <c r="FDD63" s="565"/>
      <c r="FDE63" s="566"/>
      <c r="FDF63" s="560"/>
      <c r="FDG63" s="561"/>
      <c r="FDH63" s="562"/>
      <c r="FDI63" s="563"/>
      <c r="FDJ63" s="564"/>
      <c r="FDK63" s="565"/>
      <c r="FDL63" s="566"/>
      <c r="FDM63" s="560"/>
      <c r="FDN63" s="561"/>
      <c r="FDO63" s="562"/>
      <c r="FDP63" s="563"/>
      <c r="FDQ63" s="564"/>
      <c r="FDR63" s="565"/>
      <c r="FDS63" s="566"/>
      <c r="FDT63" s="560"/>
      <c r="FDU63" s="561"/>
      <c r="FDV63" s="562"/>
      <c r="FDW63" s="563"/>
      <c r="FDX63" s="564"/>
      <c r="FDY63" s="565"/>
      <c r="FDZ63" s="566"/>
      <c r="FEA63" s="560"/>
      <c r="FEB63" s="561"/>
      <c r="FEC63" s="562"/>
      <c r="FED63" s="563"/>
      <c r="FEE63" s="564"/>
      <c r="FEF63" s="565"/>
      <c r="FEG63" s="566"/>
      <c r="FEH63" s="560"/>
      <c r="FEI63" s="561"/>
      <c r="FEJ63" s="562"/>
      <c r="FEK63" s="563"/>
      <c r="FEL63" s="564"/>
      <c r="FEM63" s="565"/>
      <c r="FEN63" s="566"/>
      <c r="FEO63" s="560"/>
      <c r="FEP63" s="561"/>
      <c r="FEQ63" s="562"/>
      <c r="FER63" s="563"/>
      <c r="FES63" s="564"/>
      <c r="FET63" s="565"/>
      <c r="FEU63" s="566"/>
      <c r="FEV63" s="560"/>
      <c r="FEW63" s="561"/>
      <c r="FEX63" s="562"/>
      <c r="FEY63" s="563"/>
      <c r="FEZ63" s="564"/>
      <c r="FFA63" s="565"/>
      <c r="FFB63" s="566"/>
      <c r="FFC63" s="560"/>
      <c r="FFD63" s="561"/>
      <c r="FFE63" s="562"/>
      <c r="FFF63" s="563"/>
      <c r="FFG63" s="564"/>
      <c r="FFH63" s="565"/>
      <c r="FFI63" s="566"/>
      <c r="FFJ63" s="560"/>
      <c r="FFK63" s="561"/>
      <c r="FFL63" s="562"/>
      <c r="FFM63" s="563"/>
      <c r="FFN63" s="564"/>
      <c r="FFO63" s="565"/>
      <c r="FFP63" s="566"/>
      <c r="FFQ63" s="560"/>
      <c r="FFR63" s="561"/>
      <c r="FFS63" s="562"/>
      <c r="FFT63" s="563"/>
      <c r="FFU63" s="564"/>
      <c r="FFV63" s="565"/>
      <c r="FFW63" s="566"/>
      <c r="FFX63" s="560"/>
      <c r="FFY63" s="561"/>
      <c r="FFZ63" s="562"/>
      <c r="FGA63" s="563"/>
      <c r="FGB63" s="564"/>
      <c r="FGC63" s="565"/>
      <c r="FGD63" s="566"/>
      <c r="FGE63" s="560"/>
      <c r="FGF63" s="561"/>
      <c r="FGG63" s="562"/>
      <c r="FGH63" s="563"/>
      <c r="FGI63" s="564"/>
      <c r="FGJ63" s="565"/>
      <c r="FGK63" s="566"/>
      <c r="FGL63" s="560"/>
      <c r="FGM63" s="561"/>
      <c r="FGN63" s="562"/>
      <c r="FGO63" s="563"/>
      <c r="FGP63" s="564"/>
      <c r="FGQ63" s="565"/>
      <c r="FGR63" s="566"/>
      <c r="FGS63" s="560"/>
      <c r="FGT63" s="561"/>
      <c r="FGU63" s="562"/>
      <c r="FGV63" s="563"/>
      <c r="FGW63" s="564"/>
      <c r="FGX63" s="565"/>
      <c r="FGY63" s="566"/>
      <c r="FGZ63" s="560"/>
      <c r="FHA63" s="561"/>
      <c r="FHB63" s="562"/>
      <c r="FHC63" s="563"/>
      <c r="FHD63" s="564"/>
      <c r="FHE63" s="565"/>
      <c r="FHF63" s="566"/>
      <c r="FHG63" s="560"/>
      <c r="FHH63" s="561"/>
      <c r="FHI63" s="562"/>
      <c r="FHJ63" s="563"/>
      <c r="FHK63" s="564"/>
      <c r="FHL63" s="565"/>
      <c r="FHM63" s="566"/>
      <c r="FHN63" s="560"/>
      <c r="FHO63" s="561"/>
      <c r="FHP63" s="562"/>
      <c r="FHQ63" s="563"/>
      <c r="FHR63" s="564"/>
      <c r="FHS63" s="565"/>
      <c r="FHT63" s="566"/>
      <c r="FHU63" s="560"/>
      <c r="FHV63" s="561"/>
      <c r="FHW63" s="562"/>
      <c r="FHX63" s="563"/>
      <c r="FHY63" s="564"/>
      <c r="FHZ63" s="565"/>
      <c r="FIA63" s="566"/>
      <c r="FIB63" s="560"/>
      <c r="FIC63" s="561"/>
      <c r="FID63" s="562"/>
      <c r="FIE63" s="563"/>
      <c r="FIF63" s="564"/>
      <c r="FIG63" s="565"/>
      <c r="FIH63" s="566"/>
      <c r="FII63" s="560"/>
      <c r="FIJ63" s="561"/>
      <c r="FIK63" s="562"/>
      <c r="FIL63" s="563"/>
      <c r="FIM63" s="564"/>
      <c r="FIN63" s="565"/>
      <c r="FIO63" s="566"/>
      <c r="FIP63" s="560"/>
      <c r="FIQ63" s="561"/>
      <c r="FIR63" s="562"/>
      <c r="FIS63" s="563"/>
      <c r="FIT63" s="564"/>
      <c r="FIU63" s="565"/>
      <c r="FIV63" s="566"/>
      <c r="FIW63" s="560"/>
      <c r="FIX63" s="561"/>
      <c r="FIY63" s="562"/>
      <c r="FIZ63" s="563"/>
      <c r="FJA63" s="564"/>
      <c r="FJB63" s="565"/>
      <c r="FJC63" s="566"/>
      <c r="FJD63" s="560"/>
      <c r="FJE63" s="561"/>
      <c r="FJF63" s="562"/>
      <c r="FJG63" s="563"/>
      <c r="FJH63" s="564"/>
      <c r="FJI63" s="565"/>
      <c r="FJJ63" s="566"/>
      <c r="FJK63" s="560"/>
      <c r="FJL63" s="561"/>
      <c r="FJM63" s="562"/>
      <c r="FJN63" s="563"/>
      <c r="FJO63" s="564"/>
      <c r="FJP63" s="565"/>
      <c r="FJQ63" s="566"/>
      <c r="FJR63" s="560"/>
      <c r="FJS63" s="561"/>
      <c r="FJT63" s="562"/>
      <c r="FJU63" s="563"/>
      <c r="FJV63" s="564"/>
      <c r="FJW63" s="565"/>
      <c r="FJX63" s="566"/>
      <c r="FJY63" s="560"/>
      <c r="FJZ63" s="561"/>
      <c r="FKA63" s="562"/>
      <c r="FKB63" s="563"/>
      <c r="FKC63" s="564"/>
      <c r="FKD63" s="565"/>
      <c r="FKE63" s="566"/>
      <c r="FKF63" s="560"/>
      <c r="FKG63" s="561"/>
      <c r="FKH63" s="562"/>
      <c r="FKI63" s="563"/>
      <c r="FKJ63" s="564"/>
      <c r="FKK63" s="565"/>
      <c r="FKL63" s="566"/>
      <c r="FKM63" s="560"/>
      <c r="FKN63" s="561"/>
      <c r="FKO63" s="562"/>
      <c r="FKP63" s="563"/>
      <c r="FKQ63" s="564"/>
      <c r="FKR63" s="565"/>
      <c r="FKS63" s="566"/>
      <c r="FKT63" s="560"/>
      <c r="FKU63" s="561"/>
      <c r="FKV63" s="562"/>
      <c r="FKW63" s="563"/>
      <c r="FKX63" s="564"/>
      <c r="FKY63" s="565"/>
      <c r="FKZ63" s="566"/>
      <c r="FLA63" s="560"/>
      <c r="FLB63" s="561"/>
      <c r="FLC63" s="562"/>
      <c r="FLD63" s="563"/>
      <c r="FLE63" s="564"/>
      <c r="FLF63" s="565"/>
      <c r="FLG63" s="566"/>
      <c r="FLH63" s="560"/>
      <c r="FLI63" s="561"/>
      <c r="FLJ63" s="562"/>
      <c r="FLK63" s="563"/>
      <c r="FLL63" s="564"/>
      <c r="FLM63" s="565"/>
      <c r="FLN63" s="566"/>
      <c r="FLO63" s="560"/>
      <c r="FLP63" s="561"/>
      <c r="FLQ63" s="562"/>
      <c r="FLR63" s="563"/>
      <c r="FLS63" s="564"/>
      <c r="FLT63" s="565"/>
      <c r="FLU63" s="566"/>
      <c r="FLV63" s="560"/>
      <c r="FLW63" s="561"/>
      <c r="FLX63" s="562"/>
      <c r="FLY63" s="563"/>
      <c r="FLZ63" s="564"/>
      <c r="FMA63" s="565"/>
      <c r="FMB63" s="566"/>
      <c r="FMC63" s="560"/>
      <c r="FMD63" s="561"/>
      <c r="FME63" s="562"/>
      <c r="FMF63" s="563"/>
      <c r="FMG63" s="564"/>
      <c r="FMH63" s="565"/>
      <c r="FMI63" s="566"/>
      <c r="FMJ63" s="560"/>
      <c r="FMK63" s="561"/>
      <c r="FML63" s="562"/>
      <c r="FMM63" s="563"/>
      <c r="FMN63" s="564"/>
      <c r="FMO63" s="565"/>
      <c r="FMP63" s="566"/>
      <c r="FMQ63" s="560"/>
      <c r="FMR63" s="561"/>
      <c r="FMS63" s="562"/>
      <c r="FMT63" s="563"/>
      <c r="FMU63" s="564"/>
      <c r="FMV63" s="565"/>
      <c r="FMW63" s="566"/>
      <c r="FMX63" s="560"/>
      <c r="FMY63" s="561"/>
      <c r="FMZ63" s="562"/>
      <c r="FNA63" s="563"/>
      <c r="FNB63" s="564"/>
      <c r="FNC63" s="565"/>
      <c r="FND63" s="566"/>
      <c r="FNE63" s="560"/>
      <c r="FNF63" s="561"/>
      <c r="FNG63" s="562"/>
      <c r="FNH63" s="563"/>
      <c r="FNI63" s="564"/>
      <c r="FNJ63" s="565"/>
      <c r="FNK63" s="566"/>
      <c r="FNL63" s="560"/>
      <c r="FNM63" s="561"/>
      <c r="FNN63" s="562"/>
      <c r="FNO63" s="563"/>
      <c r="FNP63" s="564"/>
      <c r="FNQ63" s="565"/>
      <c r="FNR63" s="566"/>
      <c r="FNS63" s="560"/>
      <c r="FNT63" s="561"/>
      <c r="FNU63" s="562"/>
      <c r="FNV63" s="563"/>
      <c r="FNW63" s="564"/>
      <c r="FNX63" s="565"/>
      <c r="FNY63" s="566"/>
      <c r="FNZ63" s="560"/>
      <c r="FOA63" s="561"/>
      <c r="FOB63" s="562"/>
      <c r="FOC63" s="563"/>
      <c r="FOD63" s="564"/>
      <c r="FOE63" s="565"/>
      <c r="FOF63" s="566"/>
      <c r="FOG63" s="560"/>
      <c r="FOH63" s="561"/>
      <c r="FOI63" s="562"/>
      <c r="FOJ63" s="563"/>
      <c r="FOK63" s="564"/>
      <c r="FOL63" s="565"/>
      <c r="FOM63" s="566"/>
      <c r="FON63" s="560"/>
      <c r="FOO63" s="561"/>
      <c r="FOP63" s="562"/>
      <c r="FOQ63" s="563"/>
      <c r="FOR63" s="564"/>
      <c r="FOS63" s="565"/>
      <c r="FOT63" s="566"/>
      <c r="FOU63" s="560"/>
      <c r="FOV63" s="561"/>
      <c r="FOW63" s="562"/>
      <c r="FOX63" s="563"/>
      <c r="FOY63" s="564"/>
      <c r="FOZ63" s="565"/>
      <c r="FPA63" s="566"/>
      <c r="FPB63" s="560"/>
      <c r="FPC63" s="561"/>
      <c r="FPD63" s="562"/>
      <c r="FPE63" s="563"/>
      <c r="FPF63" s="564"/>
      <c r="FPG63" s="565"/>
      <c r="FPH63" s="566"/>
      <c r="FPI63" s="560"/>
      <c r="FPJ63" s="561"/>
      <c r="FPK63" s="562"/>
      <c r="FPL63" s="563"/>
      <c r="FPM63" s="564"/>
      <c r="FPN63" s="565"/>
      <c r="FPO63" s="566"/>
      <c r="FPP63" s="560"/>
      <c r="FPQ63" s="561"/>
      <c r="FPR63" s="562"/>
      <c r="FPS63" s="563"/>
      <c r="FPT63" s="564"/>
      <c r="FPU63" s="565"/>
      <c r="FPV63" s="566"/>
      <c r="FPW63" s="560"/>
      <c r="FPX63" s="561"/>
      <c r="FPY63" s="562"/>
      <c r="FPZ63" s="563"/>
      <c r="FQA63" s="564"/>
      <c r="FQB63" s="565"/>
      <c r="FQC63" s="566"/>
      <c r="FQD63" s="560"/>
      <c r="FQE63" s="561"/>
      <c r="FQF63" s="562"/>
      <c r="FQG63" s="563"/>
      <c r="FQH63" s="564"/>
      <c r="FQI63" s="565"/>
      <c r="FQJ63" s="566"/>
      <c r="FQK63" s="560"/>
      <c r="FQL63" s="561"/>
      <c r="FQM63" s="562"/>
      <c r="FQN63" s="563"/>
      <c r="FQO63" s="564"/>
      <c r="FQP63" s="565"/>
      <c r="FQQ63" s="566"/>
      <c r="FQR63" s="560"/>
      <c r="FQS63" s="561"/>
      <c r="FQT63" s="562"/>
      <c r="FQU63" s="563"/>
      <c r="FQV63" s="564"/>
      <c r="FQW63" s="565"/>
      <c r="FQX63" s="566"/>
      <c r="FQY63" s="560"/>
      <c r="FQZ63" s="561"/>
      <c r="FRA63" s="562"/>
      <c r="FRB63" s="563"/>
      <c r="FRC63" s="564"/>
      <c r="FRD63" s="565"/>
      <c r="FRE63" s="566"/>
      <c r="FRF63" s="560"/>
      <c r="FRG63" s="561"/>
      <c r="FRH63" s="562"/>
      <c r="FRI63" s="563"/>
      <c r="FRJ63" s="564"/>
      <c r="FRK63" s="565"/>
      <c r="FRL63" s="566"/>
      <c r="FRM63" s="560"/>
      <c r="FRN63" s="561"/>
      <c r="FRO63" s="562"/>
      <c r="FRP63" s="563"/>
      <c r="FRQ63" s="564"/>
      <c r="FRR63" s="565"/>
      <c r="FRS63" s="566"/>
      <c r="FRT63" s="560"/>
      <c r="FRU63" s="561"/>
      <c r="FRV63" s="562"/>
      <c r="FRW63" s="563"/>
      <c r="FRX63" s="564"/>
      <c r="FRY63" s="565"/>
      <c r="FRZ63" s="566"/>
      <c r="FSA63" s="560"/>
      <c r="FSB63" s="561"/>
      <c r="FSC63" s="562"/>
      <c r="FSD63" s="563"/>
      <c r="FSE63" s="564"/>
      <c r="FSF63" s="565"/>
      <c r="FSG63" s="566"/>
      <c r="FSH63" s="560"/>
      <c r="FSI63" s="561"/>
      <c r="FSJ63" s="562"/>
      <c r="FSK63" s="563"/>
      <c r="FSL63" s="564"/>
      <c r="FSM63" s="565"/>
      <c r="FSN63" s="566"/>
      <c r="FSO63" s="560"/>
      <c r="FSP63" s="561"/>
      <c r="FSQ63" s="562"/>
      <c r="FSR63" s="563"/>
      <c r="FSS63" s="564"/>
      <c r="FST63" s="565"/>
      <c r="FSU63" s="566"/>
      <c r="FSV63" s="560"/>
      <c r="FSW63" s="561"/>
      <c r="FSX63" s="562"/>
      <c r="FSY63" s="563"/>
      <c r="FSZ63" s="564"/>
      <c r="FTA63" s="565"/>
      <c r="FTB63" s="566"/>
      <c r="FTC63" s="560"/>
      <c r="FTD63" s="561"/>
      <c r="FTE63" s="562"/>
      <c r="FTF63" s="563"/>
      <c r="FTG63" s="564"/>
      <c r="FTH63" s="565"/>
      <c r="FTI63" s="566"/>
      <c r="FTJ63" s="560"/>
      <c r="FTK63" s="561"/>
      <c r="FTL63" s="562"/>
      <c r="FTM63" s="563"/>
      <c r="FTN63" s="564"/>
      <c r="FTO63" s="565"/>
      <c r="FTP63" s="566"/>
      <c r="FTQ63" s="560"/>
      <c r="FTR63" s="561"/>
      <c r="FTS63" s="562"/>
      <c r="FTT63" s="563"/>
      <c r="FTU63" s="564"/>
      <c r="FTV63" s="565"/>
      <c r="FTW63" s="566"/>
      <c r="FTX63" s="560"/>
      <c r="FTY63" s="561"/>
      <c r="FTZ63" s="562"/>
      <c r="FUA63" s="563"/>
      <c r="FUB63" s="564"/>
      <c r="FUC63" s="565"/>
      <c r="FUD63" s="566"/>
      <c r="FUE63" s="560"/>
      <c r="FUF63" s="561"/>
      <c r="FUG63" s="562"/>
      <c r="FUH63" s="563"/>
      <c r="FUI63" s="564"/>
      <c r="FUJ63" s="565"/>
      <c r="FUK63" s="566"/>
      <c r="FUL63" s="560"/>
      <c r="FUM63" s="561"/>
      <c r="FUN63" s="562"/>
      <c r="FUO63" s="563"/>
      <c r="FUP63" s="564"/>
      <c r="FUQ63" s="565"/>
      <c r="FUR63" s="566"/>
      <c r="FUS63" s="560"/>
      <c r="FUT63" s="561"/>
      <c r="FUU63" s="562"/>
      <c r="FUV63" s="563"/>
      <c r="FUW63" s="564"/>
      <c r="FUX63" s="565"/>
      <c r="FUY63" s="566"/>
      <c r="FUZ63" s="560"/>
      <c r="FVA63" s="561"/>
      <c r="FVB63" s="562"/>
      <c r="FVC63" s="563"/>
      <c r="FVD63" s="564"/>
      <c r="FVE63" s="565"/>
      <c r="FVF63" s="566"/>
      <c r="FVG63" s="560"/>
      <c r="FVH63" s="561"/>
      <c r="FVI63" s="562"/>
      <c r="FVJ63" s="563"/>
      <c r="FVK63" s="564"/>
      <c r="FVL63" s="565"/>
      <c r="FVM63" s="566"/>
      <c r="FVN63" s="560"/>
      <c r="FVO63" s="561"/>
      <c r="FVP63" s="562"/>
      <c r="FVQ63" s="563"/>
      <c r="FVR63" s="564"/>
      <c r="FVS63" s="565"/>
      <c r="FVT63" s="566"/>
      <c r="FVU63" s="560"/>
      <c r="FVV63" s="561"/>
      <c r="FVW63" s="562"/>
      <c r="FVX63" s="563"/>
      <c r="FVY63" s="564"/>
      <c r="FVZ63" s="565"/>
      <c r="FWA63" s="566"/>
      <c r="FWB63" s="560"/>
      <c r="FWC63" s="561"/>
      <c r="FWD63" s="562"/>
      <c r="FWE63" s="563"/>
      <c r="FWF63" s="564"/>
      <c r="FWG63" s="565"/>
      <c r="FWH63" s="566"/>
      <c r="FWI63" s="560"/>
      <c r="FWJ63" s="561"/>
      <c r="FWK63" s="562"/>
      <c r="FWL63" s="563"/>
      <c r="FWM63" s="564"/>
      <c r="FWN63" s="565"/>
      <c r="FWO63" s="566"/>
      <c r="FWP63" s="560"/>
      <c r="FWQ63" s="561"/>
      <c r="FWR63" s="562"/>
      <c r="FWS63" s="563"/>
      <c r="FWT63" s="564"/>
      <c r="FWU63" s="565"/>
      <c r="FWV63" s="566"/>
      <c r="FWW63" s="560"/>
      <c r="FWX63" s="561"/>
      <c r="FWY63" s="562"/>
      <c r="FWZ63" s="563"/>
      <c r="FXA63" s="564"/>
      <c r="FXB63" s="565"/>
      <c r="FXC63" s="566"/>
      <c r="FXD63" s="560"/>
      <c r="FXE63" s="561"/>
      <c r="FXF63" s="562"/>
      <c r="FXG63" s="563"/>
      <c r="FXH63" s="564"/>
      <c r="FXI63" s="565"/>
      <c r="FXJ63" s="566"/>
      <c r="FXK63" s="560"/>
      <c r="FXL63" s="561"/>
      <c r="FXM63" s="562"/>
      <c r="FXN63" s="563"/>
      <c r="FXO63" s="564"/>
      <c r="FXP63" s="565"/>
      <c r="FXQ63" s="566"/>
      <c r="FXR63" s="560"/>
      <c r="FXS63" s="561"/>
      <c r="FXT63" s="562"/>
      <c r="FXU63" s="563"/>
      <c r="FXV63" s="564"/>
      <c r="FXW63" s="565"/>
      <c r="FXX63" s="566"/>
      <c r="FXY63" s="560"/>
      <c r="FXZ63" s="561"/>
      <c r="FYA63" s="562"/>
      <c r="FYB63" s="563"/>
      <c r="FYC63" s="564"/>
      <c r="FYD63" s="565"/>
      <c r="FYE63" s="566"/>
      <c r="FYF63" s="560"/>
      <c r="FYG63" s="561"/>
      <c r="FYH63" s="562"/>
      <c r="FYI63" s="563"/>
      <c r="FYJ63" s="564"/>
      <c r="FYK63" s="565"/>
      <c r="FYL63" s="566"/>
      <c r="FYM63" s="560"/>
      <c r="FYN63" s="561"/>
      <c r="FYO63" s="562"/>
      <c r="FYP63" s="563"/>
      <c r="FYQ63" s="564"/>
      <c r="FYR63" s="565"/>
      <c r="FYS63" s="566"/>
      <c r="FYT63" s="560"/>
      <c r="FYU63" s="561"/>
      <c r="FYV63" s="562"/>
      <c r="FYW63" s="563"/>
      <c r="FYX63" s="564"/>
      <c r="FYY63" s="565"/>
      <c r="FYZ63" s="566"/>
      <c r="FZA63" s="560"/>
      <c r="FZB63" s="561"/>
      <c r="FZC63" s="562"/>
      <c r="FZD63" s="563"/>
      <c r="FZE63" s="564"/>
      <c r="FZF63" s="565"/>
      <c r="FZG63" s="566"/>
      <c r="FZH63" s="560"/>
      <c r="FZI63" s="561"/>
      <c r="FZJ63" s="562"/>
      <c r="FZK63" s="563"/>
      <c r="FZL63" s="564"/>
      <c r="FZM63" s="565"/>
      <c r="FZN63" s="566"/>
      <c r="FZO63" s="560"/>
      <c r="FZP63" s="561"/>
      <c r="FZQ63" s="562"/>
      <c r="FZR63" s="563"/>
      <c r="FZS63" s="564"/>
      <c r="FZT63" s="565"/>
      <c r="FZU63" s="566"/>
      <c r="FZV63" s="560"/>
      <c r="FZW63" s="561"/>
      <c r="FZX63" s="562"/>
      <c r="FZY63" s="563"/>
      <c r="FZZ63" s="564"/>
      <c r="GAA63" s="565"/>
      <c r="GAB63" s="566"/>
      <c r="GAC63" s="560"/>
      <c r="GAD63" s="561"/>
      <c r="GAE63" s="562"/>
      <c r="GAF63" s="563"/>
      <c r="GAG63" s="564"/>
      <c r="GAH63" s="565"/>
      <c r="GAI63" s="566"/>
      <c r="GAJ63" s="560"/>
      <c r="GAK63" s="561"/>
      <c r="GAL63" s="562"/>
      <c r="GAM63" s="563"/>
      <c r="GAN63" s="564"/>
      <c r="GAO63" s="565"/>
      <c r="GAP63" s="566"/>
      <c r="GAQ63" s="560"/>
      <c r="GAR63" s="561"/>
      <c r="GAS63" s="562"/>
      <c r="GAT63" s="563"/>
      <c r="GAU63" s="564"/>
      <c r="GAV63" s="565"/>
      <c r="GAW63" s="566"/>
      <c r="GAX63" s="560"/>
      <c r="GAY63" s="561"/>
      <c r="GAZ63" s="562"/>
      <c r="GBA63" s="563"/>
      <c r="GBB63" s="564"/>
      <c r="GBC63" s="565"/>
      <c r="GBD63" s="566"/>
      <c r="GBE63" s="560"/>
      <c r="GBF63" s="561"/>
      <c r="GBG63" s="562"/>
      <c r="GBH63" s="563"/>
      <c r="GBI63" s="564"/>
      <c r="GBJ63" s="565"/>
      <c r="GBK63" s="566"/>
      <c r="GBL63" s="560"/>
      <c r="GBM63" s="561"/>
      <c r="GBN63" s="562"/>
      <c r="GBO63" s="563"/>
      <c r="GBP63" s="564"/>
      <c r="GBQ63" s="565"/>
      <c r="GBR63" s="566"/>
      <c r="GBS63" s="560"/>
      <c r="GBT63" s="561"/>
      <c r="GBU63" s="562"/>
      <c r="GBV63" s="563"/>
      <c r="GBW63" s="564"/>
      <c r="GBX63" s="565"/>
      <c r="GBY63" s="566"/>
      <c r="GBZ63" s="560"/>
      <c r="GCA63" s="561"/>
      <c r="GCB63" s="562"/>
      <c r="GCC63" s="563"/>
      <c r="GCD63" s="564"/>
      <c r="GCE63" s="565"/>
      <c r="GCF63" s="566"/>
      <c r="GCG63" s="560"/>
      <c r="GCH63" s="561"/>
      <c r="GCI63" s="562"/>
      <c r="GCJ63" s="563"/>
      <c r="GCK63" s="564"/>
      <c r="GCL63" s="565"/>
      <c r="GCM63" s="566"/>
      <c r="GCN63" s="560"/>
      <c r="GCO63" s="561"/>
      <c r="GCP63" s="562"/>
      <c r="GCQ63" s="563"/>
      <c r="GCR63" s="564"/>
      <c r="GCS63" s="565"/>
      <c r="GCT63" s="566"/>
      <c r="GCU63" s="560"/>
      <c r="GCV63" s="561"/>
      <c r="GCW63" s="562"/>
      <c r="GCX63" s="563"/>
      <c r="GCY63" s="564"/>
      <c r="GCZ63" s="565"/>
      <c r="GDA63" s="566"/>
      <c r="GDB63" s="560"/>
      <c r="GDC63" s="561"/>
      <c r="GDD63" s="562"/>
      <c r="GDE63" s="563"/>
      <c r="GDF63" s="564"/>
      <c r="GDG63" s="565"/>
      <c r="GDH63" s="566"/>
      <c r="GDI63" s="560"/>
      <c r="GDJ63" s="561"/>
      <c r="GDK63" s="562"/>
      <c r="GDL63" s="563"/>
      <c r="GDM63" s="564"/>
      <c r="GDN63" s="565"/>
      <c r="GDO63" s="566"/>
      <c r="GDP63" s="560"/>
      <c r="GDQ63" s="561"/>
      <c r="GDR63" s="562"/>
      <c r="GDS63" s="563"/>
      <c r="GDT63" s="564"/>
      <c r="GDU63" s="565"/>
      <c r="GDV63" s="566"/>
      <c r="GDW63" s="560"/>
      <c r="GDX63" s="561"/>
      <c r="GDY63" s="562"/>
      <c r="GDZ63" s="563"/>
      <c r="GEA63" s="564"/>
      <c r="GEB63" s="565"/>
      <c r="GEC63" s="566"/>
      <c r="GED63" s="560"/>
      <c r="GEE63" s="561"/>
      <c r="GEF63" s="562"/>
      <c r="GEG63" s="563"/>
      <c r="GEH63" s="564"/>
      <c r="GEI63" s="565"/>
      <c r="GEJ63" s="566"/>
      <c r="GEK63" s="560"/>
      <c r="GEL63" s="561"/>
      <c r="GEM63" s="562"/>
      <c r="GEN63" s="563"/>
      <c r="GEO63" s="564"/>
      <c r="GEP63" s="565"/>
      <c r="GEQ63" s="566"/>
      <c r="GER63" s="560"/>
      <c r="GES63" s="561"/>
      <c r="GET63" s="562"/>
      <c r="GEU63" s="563"/>
      <c r="GEV63" s="564"/>
      <c r="GEW63" s="565"/>
      <c r="GEX63" s="566"/>
      <c r="GEY63" s="560"/>
      <c r="GEZ63" s="561"/>
      <c r="GFA63" s="562"/>
      <c r="GFB63" s="563"/>
      <c r="GFC63" s="564"/>
      <c r="GFD63" s="565"/>
      <c r="GFE63" s="566"/>
      <c r="GFF63" s="560"/>
      <c r="GFG63" s="561"/>
      <c r="GFH63" s="562"/>
      <c r="GFI63" s="563"/>
      <c r="GFJ63" s="564"/>
      <c r="GFK63" s="565"/>
      <c r="GFL63" s="566"/>
      <c r="GFM63" s="560"/>
      <c r="GFN63" s="561"/>
      <c r="GFO63" s="562"/>
      <c r="GFP63" s="563"/>
      <c r="GFQ63" s="564"/>
      <c r="GFR63" s="565"/>
      <c r="GFS63" s="566"/>
      <c r="GFT63" s="560"/>
      <c r="GFU63" s="561"/>
      <c r="GFV63" s="562"/>
      <c r="GFW63" s="563"/>
      <c r="GFX63" s="564"/>
      <c r="GFY63" s="565"/>
      <c r="GFZ63" s="566"/>
      <c r="GGA63" s="560"/>
      <c r="GGB63" s="561"/>
      <c r="GGC63" s="562"/>
      <c r="GGD63" s="563"/>
      <c r="GGE63" s="564"/>
      <c r="GGF63" s="565"/>
      <c r="GGG63" s="566"/>
      <c r="GGH63" s="560"/>
      <c r="GGI63" s="561"/>
      <c r="GGJ63" s="562"/>
      <c r="GGK63" s="563"/>
      <c r="GGL63" s="564"/>
      <c r="GGM63" s="565"/>
      <c r="GGN63" s="566"/>
      <c r="GGO63" s="560"/>
      <c r="GGP63" s="561"/>
      <c r="GGQ63" s="562"/>
      <c r="GGR63" s="563"/>
      <c r="GGS63" s="564"/>
      <c r="GGT63" s="565"/>
      <c r="GGU63" s="566"/>
      <c r="GGV63" s="560"/>
      <c r="GGW63" s="561"/>
      <c r="GGX63" s="562"/>
      <c r="GGY63" s="563"/>
      <c r="GGZ63" s="564"/>
      <c r="GHA63" s="565"/>
      <c r="GHB63" s="566"/>
      <c r="GHC63" s="560"/>
      <c r="GHD63" s="561"/>
      <c r="GHE63" s="562"/>
      <c r="GHF63" s="563"/>
      <c r="GHG63" s="564"/>
      <c r="GHH63" s="565"/>
      <c r="GHI63" s="566"/>
      <c r="GHJ63" s="560"/>
      <c r="GHK63" s="561"/>
      <c r="GHL63" s="562"/>
      <c r="GHM63" s="563"/>
      <c r="GHN63" s="564"/>
      <c r="GHO63" s="565"/>
      <c r="GHP63" s="566"/>
      <c r="GHQ63" s="560"/>
      <c r="GHR63" s="561"/>
      <c r="GHS63" s="562"/>
      <c r="GHT63" s="563"/>
      <c r="GHU63" s="564"/>
      <c r="GHV63" s="565"/>
      <c r="GHW63" s="566"/>
      <c r="GHX63" s="560"/>
      <c r="GHY63" s="561"/>
      <c r="GHZ63" s="562"/>
      <c r="GIA63" s="563"/>
      <c r="GIB63" s="564"/>
      <c r="GIC63" s="565"/>
      <c r="GID63" s="566"/>
      <c r="GIE63" s="560"/>
      <c r="GIF63" s="561"/>
      <c r="GIG63" s="562"/>
      <c r="GIH63" s="563"/>
      <c r="GII63" s="564"/>
      <c r="GIJ63" s="565"/>
      <c r="GIK63" s="566"/>
      <c r="GIL63" s="560"/>
      <c r="GIM63" s="561"/>
      <c r="GIN63" s="562"/>
      <c r="GIO63" s="563"/>
      <c r="GIP63" s="564"/>
      <c r="GIQ63" s="565"/>
      <c r="GIR63" s="566"/>
      <c r="GIS63" s="560"/>
      <c r="GIT63" s="561"/>
      <c r="GIU63" s="562"/>
      <c r="GIV63" s="563"/>
      <c r="GIW63" s="564"/>
      <c r="GIX63" s="565"/>
      <c r="GIY63" s="566"/>
      <c r="GIZ63" s="560"/>
      <c r="GJA63" s="561"/>
      <c r="GJB63" s="562"/>
      <c r="GJC63" s="563"/>
      <c r="GJD63" s="564"/>
      <c r="GJE63" s="565"/>
      <c r="GJF63" s="566"/>
      <c r="GJG63" s="560"/>
      <c r="GJH63" s="561"/>
      <c r="GJI63" s="562"/>
      <c r="GJJ63" s="563"/>
      <c r="GJK63" s="564"/>
      <c r="GJL63" s="565"/>
      <c r="GJM63" s="566"/>
      <c r="GJN63" s="560"/>
      <c r="GJO63" s="561"/>
      <c r="GJP63" s="562"/>
      <c r="GJQ63" s="563"/>
      <c r="GJR63" s="564"/>
      <c r="GJS63" s="565"/>
      <c r="GJT63" s="566"/>
      <c r="GJU63" s="560"/>
      <c r="GJV63" s="561"/>
      <c r="GJW63" s="562"/>
      <c r="GJX63" s="563"/>
      <c r="GJY63" s="564"/>
      <c r="GJZ63" s="565"/>
      <c r="GKA63" s="566"/>
      <c r="GKB63" s="560"/>
      <c r="GKC63" s="561"/>
      <c r="GKD63" s="562"/>
      <c r="GKE63" s="563"/>
      <c r="GKF63" s="564"/>
      <c r="GKG63" s="565"/>
      <c r="GKH63" s="566"/>
      <c r="GKI63" s="560"/>
      <c r="GKJ63" s="561"/>
      <c r="GKK63" s="562"/>
      <c r="GKL63" s="563"/>
      <c r="GKM63" s="564"/>
      <c r="GKN63" s="565"/>
      <c r="GKO63" s="566"/>
      <c r="GKP63" s="560"/>
      <c r="GKQ63" s="561"/>
      <c r="GKR63" s="562"/>
      <c r="GKS63" s="563"/>
      <c r="GKT63" s="564"/>
      <c r="GKU63" s="565"/>
      <c r="GKV63" s="566"/>
      <c r="GKW63" s="560"/>
      <c r="GKX63" s="561"/>
      <c r="GKY63" s="562"/>
      <c r="GKZ63" s="563"/>
      <c r="GLA63" s="564"/>
      <c r="GLB63" s="565"/>
      <c r="GLC63" s="566"/>
      <c r="GLD63" s="560"/>
      <c r="GLE63" s="561"/>
      <c r="GLF63" s="562"/>
      <c r="GLG63" s="563"/>
      <c r="GLH63" s="564"/>
      <c r="GLI63" s="565"/>
      <c r="GLJ63" s="566"/>
      <c r="GLK63" s="560"/>
      <c r="GLL63" s="561"/>
      <c r="GLM63" s="562"/>
      <c r="GLN63" s="563"/>
      <c r="GLO63" s="564"/>
      <c r="GLP63" s="565"/>
      <c r="GLQ63" s="566"/>
      <c r="GLR63" s="560"/>
      <c r="GLS63" s="561"/>
      <c r="GLT63" s="562"/>
      <c r="GLU63" s="563"/>
      <c r="GLV63" s="564"/>
      <c r="GLW63" s="565"/>
      <c r="GLX63" s="566"/>
      <c r="GLY63" s="560"/>
      <c r="GLZ63" s="561"/>
      <c r="GMA63" s="562"/>
      <c r="GMB63" s="563"/>
      <c r="GMC63" s="564"/>
      <c r="GMD63" s="565"/>
      <c r="GME63" s="566"/>
      <c r="GMF63" s="560"/>
      <c r="GMG63" s="561"/>
      <c r="GMH63" s="562"/>
      <c r="GMI63" s="563"/>
      <c r="GMJ63" s="564"/>
      <c r="GMK63" s="565"/>
      <c r="GML63" s="566"/>
      <c r="GMM63" s="560"/>
      <c r="GMN63" s="561"/>
      <c r="GMO63" s="562"/>
      <c r="GMP63" s="563"/>
      <c r="GMQ63" s="564"/>
      <c r="GMR63" s="565"/>
      <c r="GMS63" s="566"/>
      <c r="GMT63" s="560"/>
      <c r="GMU63" s="561"/>
      <c r="GMV63" s="562"/>
      <c r="GMW63" s="563"/>
      <c r="GMX63" s="564"/>
      <c r="GMY63" s="565"/>
      <c r="GMZ63" s="566"/>
      <c r="GNA63" s="560"/>
      <c r="GNB63" s="561"/>
      <c r="GNC63" s="562"/>
      <c r="GND63" s="563"/>
      <c r="GNE63" s="564"/>
      <c r="GNF63" s="565"/>
      <c r="GNG63" s="566"/>
      <c r="GNH63" s="560"/>
      <c r="GNI63" s="561"/>
      <c r="GNJ63" s="562"/>
      <c r="GNK63" s="563"/>
      <c r="GNL63" s="564"/>
      <c r="GNM63" s="565"/>
      <c r="GNN63" s="566"/>
      <c r="GNO63" s="560"/>
      <c r="GNP63" s="561"/>
      <c r="GNQ63" s="562"/>
      <c r="GNR63" s="563"/>
      <c r="GNS63" s="564"/>
      <c r="GNT63" s="565"/>
      <c r="GNU63" s="566"/>
      <c r="GNV63" s="560"/>
      <c r="GNW63" s="561"/>
      <c r="GNX63" s="562"/>
      <c r="GNY63" s="563"/>
      <c r="GNZ63" s="564"/>
      <c r="GOA63" s="565"/>
      <c r="GOB63" s="566"/>
      <c r="GOC63" s="560"/>
      <c r="GOD63" s="561"/>
      <c r="GOE63" s="562"/>
      <c r="GOF63" s="563"/>
      <c r="GOG63" s="564"/>
      <c r="GOH63" s="565"/>
      <c r="GOI63" s="566"/>
      <c r="GOJ63" s="560"/>
      <c r="GOK63" s="561"/>
      <c r="GOL63" s="562"/>
      <c r="GOM63" s="563"/>
      <c r="GON63" s="564"/>
      <c r="GOO63" s="565"/>
      <c r="GOP63" s="566"/>
      <c r="GOQ63" s="560"/>
      <c r="GOR63" s="561"/>
      <c r="GOS63" s="562"/>
      <c r="GOT63" s="563"/>
      <c r="GOU63" s="564"/>
      <c r="GOV63" s="565"/>
      <c r="GOW63" s="566"/>
      <c r="GOX63" s="560"/>
      <c r="GOY63" s="561"/>
      <c r="GOZ63" s="562"/>
      <c r="GPA63" s="563"/>
      <c r="GPB63" s="564"/>
      <c r="GPC63" s="565"/>
      <c r="GPD63" s="566"/>
      <c r="GPE63" s="560"/>
      <c r="GPF63" s="561"/>
      <c r="GPG63" s="562"/>
      <c r="GPH63" s="563"/>
      <c r="GPI63" s="564"/>
      <c r="GPJ63" s="565"/>
      <c r="GPK63" s="566"/>
      <c r="GPL63" s="560"/>
      <c r="GPM63" s="561"/>
      <c r="GPN63" s="562"/>
      <c r="GPO63" s="563"/>
      <c r="GPP63" s="564"/>
      <c r="GPQ63" s="565"/>
      <c r="GPR63" s="566"/>
      <c r="GPS63" s="560"/>
      <c r="GPT63" s="561"/>
      <c r="GPU63" s="562"/>
      <c r="GPV63" s="563"/>
      <c r="GPW63" s="564"/>
      <c r="GPX63" s="565"/>
      <c r="GPY63" s="566"/>
      <c r="GPZ63" s="560"/>
      <c r="GQA63" s="561"/>
      <c r="GQB63" s="562"/>
      <c r="GQC63" s="563"/>
      <c r="GQD63" s="564"/>
      <c r="GQE63" s="565"/>
      <c r="GQF63" s="566"/>
      <c r="GQG63" s="560"/>
      <c r="GQH63" s="561"/>
      <c r="GQI63" s="562"/>
      <c r="GQJ63" s="563"/>
      <c r="GQK63" s="564"/>
      <c r="GQL63" s="565"/>
      <c r="GQM63" s="566"/>
      <c r="GQN63" s="560"/>
      <c r="GQO63" s="561"/>
      <c r="GQP63" s="562"/>
      <c r="GQQ63" s="563"/>
      <c r="GQR63" s="564"/>
      <c r="GQS63" s="565"/>
      <c r="GQT63" s="566"/>
      <c r="GQU63" s="560"/>
      <c r="GQV63" s="561"/>
      <c r="GQW63" s="562"/>
      <c r="GQX63" s="563"/>
      <c r="GQY63" s="564"/>
      <c r="GQZ63" s="565"/>
      <c r="GRA63" s="566"/>
      <c r="GRB63" s="560"/>
      <c r="GRC63" s="561"/>
      <c r="GRD63" s="562"/>
      <c r="GRE63" s="563"/>
      <c r="GRF63" s="564"/>
      <c r="GRG63" s="565"/>
      <c r="GRH63" s="566"/>
      <c r="GRI63" s="560"/>
      <c r="GRJ63" s="561"/>
      <c r="GRK63" s="562"/>
      <c r="GRL63" s="563"/>
      <c r="GRM63" s="564"/>
      <c r="GRN63" s="565"/>
      <c r="GRO63" s="566"/>
      <c r="GRP63" s="560"/>
      <c r="GRQ63" s="561"/>
      <c r="GRR63" s="562"/>
      <c r="GRS63" s="563"/>
      <c r="GRT63" s="564"/>
      <c r="GRU63" s="565"/>
      <c r="GRV63" s="566"/>
      <c r="GRW63" s="560"/>
      <c r="GRX63" s="561"/>
      <c r="GRY63" s="562"/>
      <c r="GRZ63" s="563"/>
      <c r="GSA63" s="564"/>
      <c r="GSB63" s="565"/>
      <c r="GSC63" s="566"/>
      <c r="GSD63" s="560"/>
      <c r="GSE63" s="561"/>
      <c r="GSF63" s="562"/>
      <c r="GSG63" s="563"/>
      <c r="GSH63" s="564"/>
      <c r="GSI63" s="565"/>
      <c r="GSJ63" s="566"/>
      <c r="GSK63" s="560"/>
      <c r="GSL63" s="561"/>
      <c r="GSM63" s="562"/>
      <c r="GSN63" s="563"/>
      <c r="GSO63" s="564"/>
      <c r="GSP63" s="565"/>
      <c r="GSQ63" s="566"/>
      <c r="GSR63" s="560"/>
      <c r="GSS63" s="561"/>
      <c r="GST63" s="562"/>
      <c r="GSU63" s="563"/>
      <c r="GSV63" s="564"/>
      <c r="GSW63" s="565"/>
      <c r="GSX63" s="566"/>
      <c r="GSY63" s="560"/>
      <c r="GSZ63" s="561"/>
      <c r="GTA63" s="562"/>
      <c r="GTB63" s="563"/>
      <c r="GTC63" s="564"/>
      <c r="GTD63" s="565"/>
      <c r="GTE63" s="566"/>
      <c r="GTF63" s="560"/>
      <c r="GTG63" s="561"/>
      <c r="GTH63" s="562"/>
      <c r="GTI63" s="563"/>
      <c r="GTJ63" s="564"/>
      <c r="GTK63" s="565"/>
      <c r="GTL63" s="566"/>
      <c r="GTM63" s="560"/>
      <c r="GTN63" s="561"/>
      <c r="GTO63" s="562"/>
      <c r="GTP63" s="563"/>
      <c r="GTQ63" s="564"/>
      <c r="GTR63" s="565"/>
      <c r="GTS63" s="566"/>
      <c r="GTT63" s="560"/>
      <c r="GTU63" s="561"/>
      <c r="GTV63" s="562"/>
      <c r="GTW63" s="563"/>
      <c r="GTX63" s="564"/>
      <c r="GTY63" s="565"/>
      <c r="GTZ63" s="566"/>
      <c r="GUA63" s="560"/>
      <c r="GUB63" s="561"/>
      <c r="GUC63" s="562"/>
      <c r="GUD63" s="563"/>
      <c r="GUE63" s="564"/>
      <c r="GUF63" s="565"/>
      <c r="GUG63" s="566"/>
      <c r="GUH63" s="560"/>
      <c r="GUI63" s="561"/>
      <c r="GUJ63" s="562"/>
      <c r="GUK63" s="563"/>
      <c r="GUL63" s="564"/>
      <c r="GUM63" s="565"/>
      <c r="GUN63" s="566"/>
      <c r="GUO63" s="560"/>
      <c r="GUP63" s="561"/>
      <c r="GUQ63" s="562"/>
      <c r="GUR63" s="563"/>
      <c r="GUS63" s="564"/>
      <c r="GUT63" s="565"/>
      <c r="GUU63" s="566"/>
      <c r="GUV63" s="560"/>
      <c r="GUW63" s="561"/>
      <c r="GUX63" s="562"/>
      <c r="GUY63" s="563"/>
      <c r="GUZ63" s="564"/>
      <c r="GVA63" s="565"/>
      <c r="GVB63" s="566"/>
      <c r="GVC63" s="560"/>
      <c r="GVD63" s="561"/>
      <c r="GVE63" s="562"/>
      <c r="GVF63" s="563"/>
      <c r="GVG63" s="564"/>
      <c r="GVH63" s="565"/>
      <c r="GVI63" s="566"/>
      <c r="GVJ63" s="560"/>
      <c r="GVK63" s="561"/>
      <c r="GVL63" s="562"/>
      <c r="GVM63" s="563"/>
      <c r="GVN63" s="564"/>
      <c r="GVO63" s="565"/>
      <c r="GVP63" s="566"/>
      <c r="GVQ63" s="560"/>
      <c r="GVR63" s="561"/>
      <c r="GVS63" s="562"/>
      <c r="GVT63" s="563"/>
      <c r="GVU63" s="564"/>
      <c r="GVV63" s="565"/>
      <c r="GVW63" s="566"/>
      <c r="GVX63" s="560"/>
      <c r="GVY63" s="561"/>
      <c r="GVZ63" s="562"/>
      <c r="GWA63" s="563"/>
      <c r="GWB63" s="564"/>
      <c r="GWC63" s="565"/>
      <c r="GWD63" s="566"/>
      <c r="GWE63" s="560"/>
      <c r="GWF63" s="561"/>
      <c r="GWG63" s="562"/>
      <c r="GWH63" s="563"/>
      <c r="GWI63" s="564"/>
      <c r="GWJ63" s="565"/>
      <c r="GWK63" s="566"/>
      <c r="GWL63" s="560"/>
      <c r="GWM63" s="561"/>
      <c r="GWN63" s="562"/>
      <c r="GWO63" s="563"/>
      <c r="GWP63" s="564"/>
      <c r="GWQ63" s="565"/>
      <c r="GWR63" s="566"/>
      <c r="GWS63" s="560"/>
      <c r="GWT63" s="561"/>
      <c r="GWU63" s="562"/>
      <c r="GWV63" s="563"/>
      <c r="GWW63" s="564"/>
      <c r="GWX63" s="565"/>
      <c r="GWY63" s="566"/>
      <c r="GWZ63" s="560"/>
      <c r="GXA63" s="561"/>
      <c r="GXB63" s="562"/>
      <c r="GXC63" s="563"/>
      <c r="GXD63" s="564"/>
      <c r="GXE63" s="565"/>
      <c r="GXF63" s="566"/>
      <c r="GXG63" s="560"/>
      <c r="GXH63" s="561"/>
      <c r="GXI63" s="562"/>
      <c r="GXJ63" s="563"/>
      <c r="GXK63" s="564"/>
      <c r="GXL63" s="565"/>
      <c r="GXM63" s="566"/>
      <c r="GXN63" s="560"/>
      <c r="GXO63" s="561"/>
      <c r="GXP63" s="562"/>
      <c r="GXQ63" s="563"/>
      <c r="GXR63" s="564"/>
      <c r="GXS63" s="565"/>
      <c r="GXT63" s="566"/>
      <c r="GXU63" s="560"/>
      <c r="GXV63" s="561"/>
      <c r="GXW63" s="562"/>
      <c r="GXX63" s="563"/>
      <c r="GXY63" s="564"/>
      <c r="GXZ63" s="565"/>
      <c r="GYA63" s="566"/>
      <c r="GYB63" s="560"/>
      <c r="GYC63" s="561"/>
      <c r="GYD63" s="562"/>
      <c r="GYE63" s="563"/>
      <c r="GYF63" s="564"/>
      <c r="GYG63" s="565"/>
      <c r="GYH63" s="566"/>
      <c r="GYI63" s="560"/>
      <c r="GYJ63" s="561"/>
      <c r="GYK63" s="562"/>
      <c r="GYL63" s="563"/>
      <c r="GYM63" s="564"/>
      <c r="GYN63" s="565"/>
      <c r="GYO63" s="566"/>
      <c r="GYP63" s="560"/>
      <c r="GYQ63" s="561"/>
      <c r="GYR63" s="562"/>
      <c r="GYS63" s="563"/>
      <c r="GYT63" s="564"/>
      <c r="GYU63" s="565"/>
      <c r="GYV63" s="566"/>
      <c r="GYW63" s="560"/>
      <c r="GYX63" s="561"/>
      <c r="GYY63" s="562"/>
      <c r="GYZ63" s="563"/>
      <c r="GZA63" s="564"/>
      <c r="GZB63" s="565"/>
      <c r="GZC63" s="566"/>
      <c r="GZD63" s="560"/>
      <c r="GZE63" s="561"/>
      <c r="GZF63" s="562"/>
      <c r="GZG63" s="563"/>
      <c r="GZH63" s="564"/>
      <c r="GZI63" s="565"/>
      <c r="GZJ63" s="566"/>
      <c r="GZK63" s="560"/>
      <c r="GZL63" s="561"/>
      <c r="GZM63" s="562"/>
      <c r="GZN63" s="563"/>
      <c r="GZO63" s="564"/>
      <c r="GZP63" s="565"/>
      <c r="GZQ63" s="566"/>
      <c r="GZR63" s="560"/>
      <c r="GZS63" s="561"/>
      <c r="GZT63" s="562"/>
      <c r="GZU63" s="563"/>
      <c r="GZV63" s="564"/>
      <c r="GZW63" s="565"/>
      <c r="GZX63" s="566"/>
      <c r="GZY63" s="560"/>
      <c r="GZZ63" s="561"/>
      <c r="HAA63" s="562"/>
      <c r="HAB63" s="563"/>
      <c r="HAC63" s="564"/>
      <c r="HAD63" s="565"/>
      <c r="HAE63" s="566"/>
      <c r="HAF63" s="560"/>
      <c r="HAG63" s="561"/>
      <c r="HAH63" s="562"/>
      <c r="HAI63" s="563"/>
      <c r="HAJ63" s="564"/>
      <c r="HAK63" s="565"/>
      <c r="HAL63" s="566"/>
      <c r="HAM63" s="560"/>
      <c r="HAN63" s="561"/>
      <c r="HAO63" s="562"/>
      <c r="HAP63" s="563"/>
      <c r="HAQ63" s="564"/>
      <c r="HAR63" s="565"/>
      <c r="HAS63" s="566"/>
      <c r="HAT63" s="560"/>
      <c r="HAU63" s="561"/>
      <c r="HAV63" s="562"/>
      <c r="HAW63" s="563"/>
      <c r="HAX63" s="564"/>
      <c r="HAY63" s="565"/>
      <c r="HAZ63" s="566"/>
      <c r="HBA63" s="560"/>
      <c r="HBB63" s="561"/>
      <c r="HBC63" s="562"/>
      <c r="HBD63" s="563"/>
      <c r="HBE63" s="564"/>
      <c r="HBF63" s="565"/>
      <c r="HBG63" s="566"/>
      <c r="HBH63" s="560"/>
      <c r="HBI63" s="561"/>
      <c r="HBJ63" s="562"/>
      <c r="HBK63" s="563"/>
      <c r="HBL63" s="564"/>
      <c r="HBM63" s="565"/>
      <c r="HBN63" s="566"/>
      <c r="HBO63" s="560"/>
      <c r="HBP63" s="561"/>
      <c r="HBQ63" s="562"/>
      <c r="HBR63" s="563"/>
      <c r="HBS63" s="564"/>
      <c r="HBT63" s="565"/>
      <c r="HBU63" s="566"/>
      <c r="HBV63" s="560"/>
      <c r="HBW63" s="561"/>
      <c r="HBX63" s="562"/>
      <c r="HBY63" s="563"/>
      <c r="HBZ63" s="564"/>
      <c r="HCA63" s="565"/>
      <c r="HCB63" s="566"/>
      <c r="HCC63" s="560"/>
      <c r="HCD63" s="561"/>
      <c r="HCE63" s="562"/>
      <c r="HCF63" s="563"/>
      <c r="HCG63" s="564"/>
      <c r="HCH63" s="565"/>
      <c r="HCI63" s="566"/>
      <c r="HCJ63" s="560"/>
      <c r="HCK63" s="561"/>
      <c r="HCL63" s="562"/>
      <c r="HCM63" s="563"/>
      <c r="HCN63" s="564"/>
      <c r="HCO63" s="565"/>
      <c r="HCP63" s="566"/>
      <c r="HCQ63" s="560"/>
      <c r="HCR63" s="561"/>
      <c r="HCS63" s="562"/>
      <c r="HCT63" s="563"/>
      <c r="HCU63" s="564"/>
      <c r="HCV63" s="565"/>
      <c r="HCW63" s="566"/>
      <c r="HCX63" s="560"/>
      <c r="HCY63" s="561"/>
      <c r="HCZ63" s="562"/>
      <c r="HDA63" s="563"/>
      <c r="HDB63" s="564"/>
      <c r="HDC63" s="565"/>
      <c r="HDD63" s="566"/>
      <c r="HDE63" s="560"/>
      <c r="HDF63" s="561"/>
      <c r="HDG63" s="562"/>
      <c r="HDH63" s="563"/>
      <c r="HDI63" s="564"/>
      <c r="HDJ63" s="565"/>
      <c r="HDK63" s="566"/>
      <c r="HDL63" s="560"/>
      <c r="HDM63" s="561"/>
      <c r="HDN63" s="562"/>
      <c r="HDO63" s="563"/>
      <c r="HDP63" s="564"/>
      <c r="HDQ63" s="565"/>
      <c r="HDR63" s="566"/>
      <c r="HDS63" s="560"/>
      <c r="HDT63" s="561"/>
      <c r="HDU63" s="562"/>
      <c r="HDV63" s="563"/>
      <c r="HDW63" s="564"/>
      <c r="HDX63" s="565"/>
      <c r="HDY63" s="566"/>
      <c r="HDZ63" s="560"/>
      <c r="HEA63" s="561"/>
      <c r="HEB63" s="562"/>
      <c r="HEC63" s="563"/>
      <c r="HED63" s="564"/>
      <c r="HEE63" s="565"/>
      <c r="HEF63" s="566"/>
      <c r="HEG63" s="560"/>
      <c r="HEH63" s="561"/>
      <c r="HEI63" s="562"/>
      <c r="HEJ63" s="563"/>
      <c r="HEK63" s="564"/>
      <c r="HEL63" s="565"/>
      <c r="HEM63" s="566"/>
      <c r="HEN63" s="560"/>
      <c r="HEO63" s="561"/>
      <c r="HEP63" s="562"/>
      <c r="HEQ63" s="563"/>
      <c r="HER63" s="564"/>
      <c r="HES63" s="565"/>
      <c r="HET63" s="566"/>
      <c r="HEU63" s="560"/>
      <c r="HEV63" s="561"/>
      <c r="HEW63" s="562"/>
      <c r="HEX63" s="563"/>
      <c r="HEY63" s="564"/>
      <c r="HEZ63" s="565"/>
      <c r="HFA63" s="566"/>
      <c r="HFB63" s="560"/>
      <c r="HFC63" s="561"/>
      <c r="HFD63" s="562"/>
      <c r="HFE63" s="563"/>
      <c r="HFF63" s="564"/>
      <c r="HFG63" s="565"/>
      <c r="HFH63" s="566"/>
      <c r="HFI63" s="560"/>
      <c r="HFJ63" s="561"/>
      <c r="HFK63" s="562"/>
      <c r="HFL63" s="563"/>
      <c r="HFM63" s="564"/>
      <c r="HFN63" s="565"/>
      <c r="HFO63" s="566"/>
      <c r="HFP63" s="560"/>
      <c r="HFQ63" s="561"/>
      <c r="HFR63" s="562"/>
      <c r="HFS63" s="563"/>
      <c r="HFT63" s="564"/>
      <c r="HFU63" s="565"/>
      <c r="HFV63" s="566"/>
      <c r="HFW63" s="560"/>
      <c r="HFX63" s="561"/>
      <c r="HFY63" s="562"/>
      <c r="HFZ63" s="563"/>
      <c r="HGA63" s="564"/>
      <c r="HGB63" s="565"/>
      <c r="HGC63" s="566"/>
      <c r="HGD63" s="560"/>
      <c r="HGE63" s="561"/>
      <c r="HGF63" s="562"/>
      <c r="HGG63" s="563"/>
      <c r="HGH63" s="564"/>
      <c r="HGI63" s="565"/>
      <c r="HGJ63" s="566"/>
      <c r="HGK63" s="560"/>
      <c r="HGL63" s="561"/>
      <c r="HGM63" s="562"/>
      <c r="HGN63" s="563"/>
      <c r="HGO63" s="564"/>
      <c r="HGP63" s="565"/>
      <c r="HGQ63" s="566"/>
      <c r="HGR63" s="560"/>
      <c r="HGS63" s="561"/>
      <c r="HGT63" s="562"/>
      <c r="HGU63" s="563"/>
      <c r="HGV63" s="564"/>
      <c r="HGW63" s="565"/>
      <c r="HGX63" s="566"/>
      <c r="HGY63" s="560"/>
      <c r="HGZ63" s="561"/>
      <c r="HHA63" s="562"/>
      <c r="HHB63" s="563"/>
      <c r="HHC63" s="564"/>
      <c r="HHD63" s="565"/>
      <c r="HHE63" s="566"/>
      <c r="HHF63" s="560"/>
      <c r="HHG63" s="561"/>
      <c r="HHH63" s="562"/>
      <c r="HHI63" s="563"/>
      <c r="HHJ63" s="564"/>
      <c r="HHK63" s="565"/>
      <c r="HHL63" s="566"/>
      <c r="HHM63" s="560"/>
      <c r="HHN63" s="561"/>
      <c r="HHO63" s="562"/>
      <c r="HHP63" s="563"/>
      <c r="HHQ63" s="564"/>
      <c r="HHR63" s="565"/>
      <c r="HHS63" s="566"/>
      <c r="HHT63" s="560"/>
      <c r="HHU63" s="561"/>
      <c r="HHV63" s="562"/>
      <c r="HHW63" s="563"/>
      <c r="HHX63" s="564"/>
      <c r="HHY63" s="565"/>
      <c r="HHZ63" s="566"/>
      <c r="HIA63" s="560"/>
      <c r="HIB63" s="561"/>
      <c r="HIC63" s="562"/>
      <c r="HID63" s="563"/>
      <c r="HIE63" s="564"/>
      <c r="HIF63" s="565"/>
      <c r="HIG63" s="566"/>
      <c r="HIH63" s="560"/>
      <c r="HII63" s="561"/>
      <c r="HIJ63" s="562"/>
      <c r="HIK63" s="563"/>
      <c r="HIL63" s="564"/>
      <c r="HIM63" s="565"/>
      <c r="HIN63" s="566"/>
      <c r="HIO63" s="560"/>
      <c r="HIP63" s="561"/>
      <c r="HIQ63" s="562"/>
      <c r="HIR63" s="563"/>
      <c r="HIS63" s="564"/>
      <c r="HIT63" s="565"/>
      <c r="HIU63" s="566"/>
      <c r="HIV63" s="560"/>
      <c r="HIW63" s="561"/>
      <c r="HIX63" s="562"/>
      <c r="HIY63" s="563"/>
      <c r="HIZ63" s="564"/>
      <c r="HJA63" s="565"/>
      <c r="HJB63" s="566"/>
      <c r="HJC63" s="560"/>
      <c r="HJD63" s="561"/>
      <c r="HJE63" s="562"/>
      <c r="HJF63" s="563"/>
      <c r="HJG63" s="564"/>
      <c r="HJH63" s="565"/>
      <c r="HJI63" s="566"/>
      <c r="HJJ63" s="560"/>
      <c r="HJK63" s="561"/>
      <c r="HJL63" s="562"/>
      <c r="HJM63" s="563"/>
      <c r="HJN63" s="564"/>
      <c r="HJO63" s="565"/>
      <c r="HJP63" s="566"/>
      <c r="HJQ63" s="560"/>
      <c r="HJR63" s="561"/>
      <c r="HJS63" s="562"/>
      <c r="HJT63" s="563"/>
      <c r="HJU63" s="564"/>
      <c r="HJV63" s="565"/>
      <c r="HJW63" s="566"/>
      <c r="HJX63" s="560"/>
      <c r="HJY63" s="561"/>
      <c r="HJZ63" s="562"/>
      <c r="HKA63" s="563"/>
      <c r="HKB63" s="564"/>
      <c r="HKC63" s="565"/>
      <c r="HKD63" s="566"/>
      <c r="HKE63" s="560"/>
      <c r="HKF63" s="561"/>
      <c r="HKG63" s="562"/>
      <c r="HKH63" s="563"/>
      <c r="HKI63" s="564"/>
      <c r="HKJ63" s="565"/>
      <c r="HKK63" s="566"/>
      <c r="HKL63" s="560"/>
      <c r="HKM63" s="561"/>
      <c r="HKN63" s="562"/>
      <c r="HKO63" s="563"/>
      <c r="HKP63" s="564"/>
      <c r="HKQ63" s="565"/>
      <c r="HKR63" s="566"/>
      <c r="HKS63" s="560"/>
      <c r="HKT63" s="561"/>
      <c r="HKU63" s="562"/>
      <c r="HKV63" s="563"/>
      <c r="HKW63" s="564"/>
      <c r="HKX63" s="565"/>
      <c r="HKY63" s="566"/>
      <c r="HKZ63" s="560"/>
      <c r="HLA63" s="561"/>
      <c r="HLB63" s="562"/>
      <c r="HLC63" s="563"/>
      <c r="HLD63" s="564"/>
      <c r="HLE63" s="565"/>
      <c r="HLF63" s="566"/>
      <c r="HLG63" s="560"/>
      <c r="HLH63" s="561"/>
      <c r="HLI63" s="562"/>
      <c r="HLJ63" s="563"/>
      <c r="HLK63" s="564"/>
      <c r="HLL63" s="565"/>
      <c r="HLM63" s="566"/>
      <c r="HLN63" s="560"/>
      <c r="HLO63" s="561"/>
      <c r="HLP63" s="562"/>
      <c r="HLQ63" s="563"/>
      <c r="HLR63" s="564"/>
      <c r="HLS63" s="565"/>
      <c r="HLT63" s="566"/>
      <c r="HLU63" s="560"/>
      <c r="HLV63" s="561"/>
      <c r="HLW63" s="562"/>
      <c r="HLX63" s="563"/>
      <c r="HLY63" s="564"/>
      <c r="HLZ63" s="565"/>
      <c r="HMA63" s="566"/>
      <c r="HMB63" s="560"/>
      <c r="HMC63" s="561"/>
      <c r="HMD63" s="562"/>
      <c r="HME63" s="563"/>
      <c r="HMF63" s="564"/>
      <c r="HMG63" s="565"/>
      <c r="HMH63" s="566"/>
      <c r="HMI63" s="560"/>
      <c r="HMJ63" s="561"/>
      <c r="HMK63" s="562"/>
      <c r="HML63" s="563"/>
      <c r="HMM63" s="564"/>
      <c r="HMN63" s="565"/>
      <c r="HMO63" s="566"/>
      <c r="HMP63" s="560"/>
      <c r="HMQ63" s="561"/>
      <c r="HMR63" s="562"/>
      <c r="HMS63" s="563"/>
      <c r="HMT63" s="564"/>
      <c r="HMU63" s="565"/>
      <c r="HMV63" s="566"/>
      <c r="HMW63" s="560"/>
      <c r="HMX63" s="561"/>
      <c r="HMY63" s="562"/>
      <c r="HMZ63" s="563"/>
      <c r="HNA63" s="564"/>
      <c r="HNB63" s="565"/>
      <c r="HNC63" s="566"/>
      <c r="HND63" s="560"/>
      <c r="HNE63" s="561"/>
      <c r="HNF63" s="562"/>
      <c r="HNG63" s="563"/>
      <c r="HNH63" s="564"/>
      <c r="HNI63" s="565"/>
      <c r="HNJ63" s="566"/>
      <c r="HNK63" s="560"/>
      <c r="HNL63" s="561"/>
      <c r="HNM63" s="562"/>
      <c r="HNN63" s="563"/>
      <c r="HNO63" s="564"/>
      <c r="HNP63" s="565"/>
      <c r="HNQ63" s="566"/>
      <c r="HNR63" s="560"/>
      <c r="HNS63" s="561"/>
      <c r="HNT63" s="562"/>
      <c r="HNU63" s="563"/>
      <c r="HNV63" s="564"/>
      <c r="HNW63" s="565"/>
      <c r="HNX63" s="566"/>
      <c r="HNY63" s="560"/>
      <c r="HNZ63" s="561"/>
      <c r="HOA63" s="562"/>
      <c r="HOB63" s="563"/>
      <c r="HOC63" s="564"/>
      <c r="HOD63" s="565"/>
      <c r="HOE63" s="566"/>
      <c r="HOF63" s="560"/>
      <c r="HOG63" s="561"/>
      <c r="HOH63" s="562"/>
      <c r="HOI63" s="563"/>
      <c r="HOJ63" s="564"/>
      <c r="HOK63" s="565"/>
      <c r="HOL63" s="566"/>
      <c r="HOM63" s="560"/>
      <c r="HON63" s="561"/>
      <c r="HOO63" s="562"/>
      <c r="HOP63" s="563"/>
      <c r="HOQ63" s="564"/>
      <c r="HOR63" s="565"/>
      <c r="HOS63" s="566"/>
      <c r="HOT63" s="560"/>
      <c r="HOU63" s="561"/>
      <c r="HOV63" s="562"/>
      <c r="HOW63" s="563"/>
      <c r="HOX63" s="564"/>
      <c r="HOY63" s="565"/>
      <c r="HOZ63" s="566"/>
      <c r="HPA63" s="560"/>
      <c r="HPB63" s="561"/>
      <c r="HPC63" s="562"/>
      <c r="HPD63" s="563"/>
      <c r="HPE63" s="564"/>
      <c r="HPF63" s="565"/>
      <c r="HPG63" s="566"/>
      <c r="HPH63" s="560"/>
      <c r="HPI63" s="561"/>
      <c r="HPJ63" s="562"/>
      <c r="HPK63" s="563"/>
      <c r="HPL63" s="564"/>
      <c r="HPM63" s="565"/>
      <c r="HPN63" s="566"/>
      <c r="HPO63" s="560"/>
      <c r="HPP63" s="561"/>
      <c r="HPQ63" s="562"/>
      <c r="HPR63" s="563"/>
      <c r="HPS63" s="564"/>
      <c r="HPT63" s="565"/>
      <c r="HPU63" s="566"/>
      <c r="HPV63" s="560"/>
      <c r="HPW63" s="561"/>
      <c r="HPX63" s="562"/>
      <c r="HPY63" s="563"/>
      <c r="HPZ63" s="564"/>
      <c r="HQA63" s="565"/>
      <c r="HQB63" s="566"/>
      <c r="HQC63" s="560"/>
      <c r="HQD63" s="561"/>
      <c r="HQE63" s="562"/>
      <c r="HQF63" s="563"/>
      <c r="HQG63" s="564"/>
      <c r="HQH63" s="565"/>
      <c r="HQI63" s="566"/>
      <c r="HQJ63" s="560"/>
      <c r="HQK63" s="561"/>
      <c r="HQL63" s="562"/>
      <c r="HQM63" s="563"/>
      <c r="HQN63" s="564"/>
      <c r="HQO63" s="565"/>
      <c r="HQP63" s="566"/>
      <c r="HQQ63" s="560"/>
      <c r="HQR63" s="561"/>
      <c r="HQS63" s="562"/>
      <c r="HQT63" s="563"/>
      <c r="HQU63" s="564"/>
      <c r="HQV63" s="565"/>
      <c r="HQW63" s="566"/>
      <c r="HQX63" s="560"/>
      <c r="HQY63" s="561"/>
      <c r="HQZ63" s="562"/>
      <c r="HRA63" s="563"/>
      <c r="HRB63" s="564"/>
      <c r="HRC63" s="565"/>
      <c r="HRD63" s="566"/>
      <c r="HRE63" s="560"/>
      <c r="HRF63" s="561"/>
      <c r="HRG63" s="562"/>
      <c r="HRH63" s="563"/>
      <c r="HRI63" s="564"/>
      <c r="HRJ63" s="565"/>
      <c r="HRK63" s="566"/>
      <c r="HRL63" s="560"/>
      <c r="HRM63" s="561"/>
      <c r="HRN63" s="562"/>
      <c r="HRO63" s="563"/>
      <c r="HRP63" s="564"/>
      <c r="HRQ63" s="565"/>
      <c r="HRR63" s="566"/>
      <c r="HRS63" s="560"/>
      <c r="HRT63" s="561"/>
      <c r="HRU63" s="562"/>
      <c r="HRV63" s="563"/>
      <c r="HRW63" s="564"/>
      <c r="HRX63" s="565"/>
      <c r="HRY63" s="566"/>
      <c r="HRZ63" s="560"/>
      <c r="HSA63" s="561"/>
      <c r="HSB63" s="562"/>
      <c r="HSC63" s="563"/>
      <c r="HSD63" s="564"/>
      <c r="HSE63" s="565"/>
      <c r="HSF63" s="566"/>
      <c r="HSG63" s="560"/>
      <c r="HSH63" s="561"/>
      <c r="HSI63" s="562"/>
      <c r="HSJ63" s="563"/>
      <c r="HSK63" s="564"/>
      <c r="HSL63" s="565"/>
      <c r="HSM63" s="566"/>
      <c r="HSN63" s="560"/>
      <c r="HSO63" s="561"/>
      <c r="HSP63" s="562"/>
      <c r="HSQ63" s="563"/>
      <c r="HSR63" s="564"/>
      <c r="HSS63" s="565"/>
      <c r="HST63" s="566"/>
      <c r="HSU63" s="560"/>
      <c r="HSV63" s="561"/>
      <c r="HSW63" s="562"/>
      <c r="HSX63" s="563"/>
      <c r="HSY63" s="564"/>
      <c r="HSZ63" s="565"/>
      <c r="HTA63" s="566"/>
      <c r="HTB63" s="560"/>
      <c r="HTC63" s="561"/>
      <c r="HTD63" s="562"/>
      <c r="HTE63" s="563"/>
      <c r="HTF63" s="564"/>
      <c r="HTG63" s="565"/>
      <c r="HTH63" s="566"/>
      <c r="HTI63" s="560"/>
      <c r="HTJ63" s="561"/>
      <c r="HTK63" s="562"/>
      <c r="HTL63" s="563"/>
      <c r="HTM63" s="564"/>
      <c r="HTN63" s="565"/>
      <c r="HTO63" s="566"/>
      <c r="HTP63" s="560"/>
      <c r="HTQ63" s="561"/>
      <c r="HTR63" s="562"/>
      <c r="HTS63" s="563"/>
      <c r="HTT63" s="564"/>
      <c r="HTU63" s="565"/>
      <c r="HTV63" s="566"/>
      <c r="HTW63" s="560"/>
      <c r="HTX63" s="561"/>
      <c r="HTY63" s="562"/>
      <c r="HTZ63" s="563"/>
      <c r="HUA63" s="564"/>
      <c r="HUB63" s="565"/>
      <c r="HUC63" s="566"/>
      <c r="HUD63" s="560"/>
      <c r="HUE63" s="561"/>
      <c r="HUF63" s="562"/>
      <c r="HUG63" s="563"/>
      <c r="HUH63" s="564"/>
      <c r="HUI63" s="565"/>
      <c r="HUJ63" s="566"/>
      <c r="HUK63" s="560"/>
      <c r="HUL63" s="561"/>
      <c r="HUM63" s="562"/>
      <c r="HUN63" s="563"/>
      <c r="HUO63" s="564"/>
      <c r="HUP63" s="565"/>
      <c r="HUQ63" s="566"/>
      <c r="HUR63" s="560"/>
      <c r="HUS63" s="561"/>
      <c r="HUT63" s="562"/>
      <c r="HUU63" s="563"/>
      <c r="HUV63" s="564"/>
      <c r="HUW63" s="565"/>
      <c r="HUX63" s="566"/>
      <c r="HUY63" s="560"/>
      <c r="HUZ63" s="561"/>
      <c r="HVA63" s="562"/>
      <c r="HVB63" s="563"/>
      <c r="HVC63" s="564"/>
      <c r="HVD63" s="565"/>
      <c r="HVE63" s="566"/>
      <c r="HVF63" s="560"/>
      <c r="HVG63" s="561"/>
      <c r="HVH63" s="562"/>
      <c r="HVI63" s="563"/>
      <c r="HVJ63" s="564"/>
      <c r="HVK63" s="565"/>
      <c r="HVL63" s="566"/>
      <c r="HVM63" s="560"/>
      <c r="HVN63" s="561"/>
      <c r="HVO63" s="562"/>
      <c r="HVP63" s="563"/>
      <c r="HVQ63" s="564"/>
      <c r="HVR63" s="565"/>
      <c r="HVS63" s="566"/>
      <c r="HVT63" s="560"/>
      <c r="HVU63" s="561"/>
      <c r="HVV63" s="562"/>
      <c r="HVW63" s="563"/>
      <c r="HVX63" s="564"/>
      <c r="HVY63" s="565"/>
      <c r="HVZ63" s="566"/>
      <c r="HWA63" s="560"/>
      <c r="HWB63" s="561"/>
      <c r="HWC63" s="562"/>
      <c r="HWD63" s="563"/>
      <c r="HWE63" s="564"/>
      <c r="HWF63" s="565"/>
      <c r="HWG63" s="566"/>
      <c r="HWH63" s="560"/>
      <c r="HWI63" s="561"/>
      <c r="HWJ63" s="562"/>
      <c r="HWK63" s="563"/>
      <c r="HWL63" s="564"/>
      <c r="HWM63" s="565"/>
      <c r="HWN63" s="566"/>
      <c r="HWO63" s="560"/>
      <c r="HWP63" s="561"/>
      <c r="HWQ63" s="562"/>
      <c r="HWR63" s="563"/>
      <c r="HWS63" s="564"/>
      <c r="HWT63" s="565"/>
      <c r="HWU63" s="566"/>
      <c r="HWV63" s="560"/>
      <c r="HWW63" s="561"/>
      <c r="HWX63" s="562"/>
      <c r="HWY63" s="563"/>
      <c r="HWZ63" s="564"/>
      <c r="HXA63" s="565"/>
      <c r="HXB63" s="566"/>
      <c r="HXC63" s="560"/>
      <c r="HXD63" s="561"/>
      <c r="HXE63" s="562"/>
      <c r="HXF63" s="563"/>
      <c r="HXG63" s="564"/>
      <c r="HXH63" s="565"/>
      <c r="HXI63" s="566"/>
      <c r="HXJ63" s="560"/>
      <c r="HXK63" s="561"/>
      <c r="HXL63" s="562"/>
      <c r="HXM63" s="563"/>
      <c r="HXN63" s="564"/>
      <c r="HXO63" s="565"/>
      <c r="HXP63" s="566"/>
      <c r="HXQ63" s="560"/>
      <c r="HXR63" s="561"/>
      <c r="HXS63" s="562"/>
      <c r="HXT63" s="563"/>
      <c r="HXU63" s="564"/>
      <c r="HXV63" s="565"/>
      <c r="HXW63" s="566"/>
      <c r="HXX63" s="560"/>
      <c r="HXY63" s="561"/>
      <c r="HXZ63" s="562"/>
      <c r="HYA63" s="563"/>
      <c r="HYB63" s="564"/>
      <c r="HYC63" s="565"/>
      <c r="HYD63" s="566"/>
      <c r="HYE63" s="560"/>
      <c r="HYF63" s="561"/>
      <c r="HYG63" s="562"/>
      <c r="HYH63" s="563"/>
      <c r="HYI63" s="564"/>
      <c r="HYJ63" s="565"/>
      <c r="HYK63" s="566"/>
      <c r="HYL63" s="560"/>
      <c r="HYM63" s="561"/>
      <c r="HYN63" s="562"/>
      <c r="HYO63" s="563"/>
      <c r="HYP63" s="564"/>
      <c r="HYQ63" s="565"/>
      <c r="HYR63" s="566"/>
      <c r="HYS63" s="560"/>
      <c r="HYT63" s="561"/>
      <c r="HYU63" s="562"/>
      <c r="HYV63" s="563"/>
      <c r="HYW63" s="564"/>
      <c r="HYX63" s="565"/>
      <c r="HYY63" s="566"/>
      <c r="HYZ63" s="560"/>
      <c r="HZA63" s="561"/>
      <c r="HZB63" s="562"/>
      <c r="HZC63" s="563"/>
      <c r="HZD63" s="564"/>
      <c r="HZE63" s="565"/>
      <c r="HZF63" s="566"/>
      <c r="HZG63" s="560"/>
      <c r="HZH63" s="561"/>
      <c r="HZI63" s="562"/>
      <c r="HZJ63" s="563"/>
      <c r="HZK63" s="564"/>
      <c r="HZL63" s="565"/>
      <c r="HZM63" s="566"/>
      <c r="HZN63" s="560"/>
      <c r="HZO63" s="561"/>
      <c r="HZP63" s="562"/>
      <c r="HZQ63" s="563"/>
      <c r="HZR63" s="564"/>
      <c r="HZS63" s="565"/>
      <c r="HZT63" s="566"/>
      <c r="HZU63" s="560"/>
      <c r="HZV63" s="561"/>
      <c r="HZW63" s="562"/>
      <c r="HZX63" s="563"/>
      <c r="HZY63" s="564"/>
      <c r="HZZ63" s="565"/>
      <c r="IAA63" s="566"/>
      <c r="IAB63" s="560"/>
      <c r="IAC63" s="561"/>
      <c r="IAD63" s="562"/>
      <c r="IAE63" s="563"/>
      <c r="IAF63" s="564"/>
      <c r="IAG63" s="565"/>
      <c r="IAH63" s="566"/>
      <c r="IAI63" s="560"/>
      <c r="IAJ63" s="561"/>
      <c r="IAK63" s="562"/>
      <c r="IAL63" s="563"/>
      <c r="IAM63" s="564"/>
      <c r="IAN63" s="565"/>
      <c r="IAO63" s="566"/>
      <c r="IAP63" s="560"/>
      <c r="IAQ63" s="561"/>
      <c r="IAR63" s="562"/>
      <c r="IAS63" s="563"/>
      <c r="IAT63" s="564"/>
      <c r="IAU63" s="565"/>
      <c r="IAV63" s="566"/>
      <c r="IAW63" s="560"/>
      <c r="IAX63" s="561"/>
      <c r="IAY63" s="562"/>
      <c r="IAZ63" s="563"/>
      <c r="IBA63" s="564"/>
      <c r="IBB63" s="565"/>
      <c r="IBC63" s="566"/>
      <c r="IBD63" s="560"/>
      <c r="IBE63" s="561"/>
      <c r="IBF63" s="562"/>
      <c r="IBG63" s="563"/>
      <c r="IBH63" s="564"/>
      <c r="IBI63" s="565"/>
      <c r="IBJ63" s="566"/>
      <c r="IBK63" s="560"/>
      <c r="IBL63" s="561"/>
      <c r="IBM63" s="562"/>
      <c r="IBN63" s="563"/>
      <c r="IBO63" s="564"/>
      <c r="IBP63" s="565"/>
      <c r="IBQ63" s="566"/>
      <c r="IBR63" s="560"/>
      <c r="IBS63" s="561"/>
      <c r="IBT63" s="562"/>
      <c r="IBU63" s="563"/>
      <c r="IBV63" s="564"/>
      <c r="IBW63" s="565"/>
      <c r="IBX63" s="566"/>
      <c r="IBY63" s="560"/>
      <c r="IBZ63" s="561"/>
      <c r="ICA63" s="562"/>
      <c r="ICB63" s="563"/>
      <c r="ICC63" s="564"/>
      <c r="ICD63" s="565"/>
      <c r="ICE63" s="566"/>
      <c r="ICF63" s="560"/>
      <c r="ICG63" s="561"/>
      <c r="ICH63" s="562"/>
      <c r="ICI63" s="563"/>
      <c r="ICJ63" s="564"/>
      <c r="ICK63" s="565"/>
      <c r="ICL63" s="566"/>
      <c r="ICM63" s="560"/>
      <c r="ICN63" s="561"/>
      <c r="ICO63" s="562"/>
      <c r="ICP63" s="563"/>
      <c r="ICQ63" s="564"/>
      <c r="ICR63" s="565"/>
      <c r="ICS63" s="566"/>
      <c r="ICT63" s="560"/>
      <c r="ICU63" s="561"/>
      <c r="ICV63" s="562"/>
      <c r="ICW63" s="563"/>
      <c r="ICX63" s="564"/>
      <c r="ICY63" s="565"/>
      <c r="ICZ63" s="566"/>
      <c r="IDA63" s="560"/>
      <c r="IDB63" s="561"/>
      <c r="IDC63" s="562"/>
      <c r="IDD63" s="563"/>
      <c r="IDE63" s="564"/>
      <c r="IDF63" s="565"/>
      <c r="IDG63" s="566"/>
      <c r="IDH63" s="560"/>
      <c r="IDI63" s="561"/>
      <c r="IDJ63" s="562"/>
      <c r="IDK63" s="563"/>
      <c r="IDL63" s="564"/>
      <c r="IDM63" s="565"/>
      <c r="IDN63" s="566"/>
      <c r="IDO63" s="560"/>
      <c r="IDP63" s="561"/>
      <c r="IDQ63" s="562"/>
      <c r="IDR63" s="563"/>
      <c r="IDS63" s="564"/>
      <c r="IDT63" s="565"/>
      <c r="IDU63" s="566"/>
      <c r="IDV63" s="560"/>
      <c r="IDW63" s="561"/>
      <c r="IDX63" s="562"/>
      <c r="IDY63" s="563"/>
      <c r="IDZ63" s="564"/>
      <c r="IEA63" s="565"/>
      <c r="IEB63" s="566"/>
      <c r="IEC63" s="560"/>
      <c r="IED63" s="561"/>
      <c r="IEE63" s="562"/>
      <c r="IEF63" s="563"/>
      <c r="IEG63" s="564"/>
      <c r="IEH63" s="565"/>
      <c r="IEI63" s="566"/>
      <c r="IEJ63" s="560"/>
      <c r="IEK63" s="561"/>
      <c r="IEL63" s="562"/>
      <c r="IEM63" s="563"/>
      <c r="IEN63" s="564"/>
      <c r="IEO63" s="565"/>
      <c r="IEP63" s="566"/>
      <c r="IEQ63" s="560"/>
      <c r="IER63" s="561"/>
      <c r="IES63" s="562"/>
      <c r="IET63" s="563"/>
      <c r="IEU63" s="564"/>
      <c r="IEV63" s="565"/>
      <c r="IEW63" s="566"/>
      <c r="IEX63" s="560"/>
      <c r="IEY63" s="561"/>
      <c r="IEZ63" s="562"/>
      <c r="IFA63" s="563"/>
      <c r="IFB63" s="564"/>
      <c r="IFC63" s="565"/>
      <c r="IFD63" s="566"/>
      <c r="IFE63" s="560"/>
      <c r="IFF63" s="561"/>
      <c r="IFG63" s="562"/>
      <c r="IFH63" s="563"/>
      <c r="IFI63" s="564"/>
      <c r="IFJ63" s="565"/>
      <c r="IFK63" s="566"/>
      <c r="IFL63" s="560"/>
      <c r="IFM63" s="561"/>
      <c r="IFN63" s="562"/>
      <c r="IFO63" s="563"/>
      <c r="IFP63" s="564"/>
      <c r="IFQ63" s="565"/>
      <c r="IFR63" s="566"/>
      <c r="IFS63" s="560"/>
      <c r="IFT63" s="561"/>
      <c r="IFU63" s="562"/>
      <c r="IFV63" s="563"/>
      <c r="IFW63" s="564"/>
      <c r="IFX63" s="565"/>
      <c r="IFY63" s="566"/>
      <c r="IFZ63" s="560"/>
      <c r="IGA63" s="561"/>
      <c r="IGB63" s="562"/>
      <c r="IGC63" s="563"/>
      <c r="IGD63" s="564"/>
      <c r="IGE63" s="565"/>
      <c r="IGF63" s="566"/>
      <c r="IGG63" s="560"/>
      <c r="IGH63" s="561"/>
      <c r="IGI63" s="562"/>
      <c r="IGJ63" s="563"/>
      <c r="IGK63" s="564"/>
      <c r="IGL63" s="565"/>
      <c r="IGM63" s="566"/>
      <c r="IGN63" s="560"/>
      <c r="IGO63" s="561"/>
      <c r="IGP63" s="562"/>
      <c r="IGQ63" s="563"/>
      <c r="IGR63" s="564"/>
      <c r="IGS63" s="565"/>
      <c r="IGT63" s="566"/>
      <c r="IGU63" s="560"/>
      <c r="IGV63" s="561"/>
      <c r="IGW63" s="562"/>
      <c r="IGX63" s="563"/>
      <c r="IGY63" s="564"/>
      <c r="IGZ63" s="565"/>
      <c r="IHA63" s="566"/>
      <c r="IHB63" s="560"/>
      <c r="IHC63" s="561"/>
      <c r="IHD63" s="562"/>
      <c r="IHE63" s="563"/>
      <c r="IHF63" s="564"/>
      <c r="IHG63" s="565"/>
      <c r="IHH63" s="566"/>
      <c r="IHI63" s="560"/>
      <c r="IHJ63" s="561"/>
      <c r="IHK63" s="562"/>
      <c r="IHL63" s="563"/>
      <c r="IHM63" s="564"/>
      <c r="IHN63" s="565"/>
      <c r="IHO63" s="566"/>
      <c r="IHP63" s="560"/>
      <c r="IHQ63" s="561"/>
      <c r="IHR63" s="562"/>
      <c r="IHS63" s="563"/>
      <c r="IHT63" s="564"/>
      <c r="IHU63" s="565"/>
      <c r="IHV63" s="566"/>
      <c r="IHW63" s="560"/>
      <c r="IHX63" s="561"/>
      <c r="IHY63" s="562"/>
      <c r="IHZ63" s="563"/>
      <c r="IIA63" s="564"/>
      <c r="IIB63" s="565"/>
      <c r="IIC63" s="566"/>
      <c r="IID63" s="560"/>
      <c r="IIE63" s="561"/>
      <c r="IIF63" s="562"/>
      <c r="IIG63" s="563"/>
      <c r="IIH63" s="564"/>
      <c r="III63" s="565"/>
      <c r="IIJ63" s="566"/>
      <c r="IIK63" s="560"/>
      <c r="IIL63" s="561"/>
      <c r="IIM63" s="562"/>
      <c r="IIN63" s="563"/>
      <c r="IIO63" s="564"/>
      <c r="IIP63" s="565"/>
      <c r="IIQ63" s="566"/>
      <c r="IIR63" s="560"/>
      <c r="IIS63" s="561"/>
      <c r="IIT63" s="562"/>
      <c r="IIU63" s="563"/>
      <c r="IIV63" s="564"/>
      <c r="IIW63" s="565"/>
      <c r="IIX63" s="566"/>
      <c r="IIY63" s="560"/>
      <c r="IIZ63" s="561"/>
      <c r="IJA63" s="562"/>
      <c r="IJB63" s="563"/>
      <c r="IJC63" s="564"/>
      <c r="IJD63" s="565"/>
      <c r="IJE63" s="566"/>
      <c r="IJF63" s="560"/>
      <c r="IJG63" s="561"/>
      <c r="IJH63" s="562"/>
      <c r="IJI63" s="563"/>
      <c r="IJJ63" s="564"/>
      <c r="IJK63" s="565"/>
      <c r="IJL63" s="566"/>
      <c r="IJM63" s="560"/>
      <c r="IJN63" s="561"/>
      <c r="IJO63" s="562"/>
      <c r="IJP63" s="563"/>
      <c r="IJQ63" s="564"/>
      <c r="IJR63" s="565"/>
      <c r="IJS63" s="566"/>
      <c r="IJT63" s="560"/>
      <c r="IJU63" s="561"/>
      <c r="IJV63" s="562"/>
      <c r="IJW63" s="563"/>
      <c r="IJX63" s="564"/>
      <c r="IJY63" s="565"/>
      <c r="IJZ63" s="566"/>
      <c r="IKA63" s="560"/>
      <c r="IKB63" s="561"/>
      <c r="IKC63" s="562"/>
      <c r="IKD63" s="563"/>
      <c r="IKE63" s="564"/>
      <c r="IKF63" s="565"/>
      <c r="IKG63" s="566"/>
      <c r="IKH63" s="560"/>
      <c r="IKI63" s="561"/>
      <c r="IKJ63" s="562"/>
      <c r="IKK63" s="563"/>
      <c r="IKL63" s="564"/>
      <c r="IKM63" s="565"/>
      <c r="IKN63" s="566"/>
      <c r="IKO63" s="560"/>
      <c r="IKP63" s="561"/>
      <c r="IKQ63" s="562"/>
      <c r="IKR63" s="563"/>
      <c r="IKS63" s="564"/>
      <c r="IKT63" s="565"/>
      <c r="IKU63" s="566"/>
      <c r="IKV63" s="560"/>
      <c r="IKW63" s="561"/>
      <c r="IKX63" s="562"/>
      <c r="IKY63" s="563"/>
      <c r="IKZ63" s="564"/>
      <c r="ILA63" s="565"/>
      <c r="ILB63" s="566"/>
      <c r="ILC63" s="560"/>
      <c r="ILD63" s="561"/>
      <c r="ILE63" s="562"/>
      <c r="ILF63" s="563"/>
      <c r="ILG63" s="564"/>
      <c r="ILH63" s="565"/>
      <c r="ILI63" s="566"/>
      <c r="ILJ63" s="560"/>
      <c r="ILK63" s="561"/>
      <c r="ILL63" s="562"/>
      <c r="ILM63" s="563"/>
      <c r="ILN63" s="564"/>
      <c r="ILO63" s="565"/>
      <c r="ILP63" s="566"/>
      <c r="ILQ63" s="560"/>
      <c r="ILR63" s="561"/>
      <c r="ILS63" s="562"/>
      <c r="ILT63" s="563"/>
      <c r="ILU63" s="564"/>
      <c r="ILV63" s="565"/>
      <c r="ILW63" s="566"/>
      <c r="ILX63" s="560"/>
      <c r="ILY63" s="561"/>
      <c r="ILZ63" s="562"/>
      <c r="IMA63" s="563"/>
      <c r="IMB63" s="564"/>
      <c r="IMC63" s="565"/>
      <c r="IMD63" s="566"/>
      <c r="IME63" s="560"/>
      <c r="IMF63" s="561"/>
      <c r="IMG63" s="562"/>
      <c r="IMH63" s="563"/>
      <c r="IMI63" s="564"/>
      <c r="IMJ63" s="565"/>
      <c r="IMK63" s="566"/>
      <c r="IML63" s="560"/>
      <c r="IMM63" s="561"/>
      <c r="IMN63" s="562"/>
      <c r="IMO63" s="563"/>
      <c r="IMP63" s="564"/>
      <c r="IMQ63" s="565"/>
      <c r="IMR63" s="566"/>
      <c r="IMS63" s="560"/>
      <c r="IMT63" s="561"/>
      <c r="IMU63" s="562"/>
      <c r="IMV63" s="563"/>
      <c r="IMW63" s="564"/>
      <c r="IMX63" s="565"/>
      <c r="IMY63" s="566"/>
      <c r="IMZ63" s="560"/>
      <c r="INA63" s="561"/>
      <c r="INB63" s="562"/>
      <c r="INC63" s="563"/>
      <c r="IND63" s="564"/>
      <c r="INE63" s="565"/>
      <c r="INF63" s="566"/>
      <c r="ING63" s="560"/>
      <c r="INH63" s="561"/>
      <c r="INI63" s="562"/>
      <c r="INJ63" s="563"/>
      <c r="INK63" s="564"/>
      <c r="INL63" s="565"/>
      <c r="INM63" s="566"/>
      <c r="INN63" s="560"/>
      <c r="INO63" s="561"/>
      <c r="INP63" s="562"/>
      <c r="INQ63" s="563"/>
      <c r="INR63" s="564"/>
      <c r="INS63" s="565"/>
      <c r="INT63" s="566"/>
      <c r="INU63" s="560"/>
      <c r="INV63" s="561"/>
      <c r="INW63" s="562"/>
      <c r="INX63" s="563"/>
      <c r="INY63" s="564"/>
      <c r="INZ63" s="565"/>
      <c r="IOA63" s="566"/>
      <c r="IOB63" s="560"/>
      <c r="IOC63" s="561"/>
      <c r="IOD63" s="562"/>
      <c r="IOE63" s="563"/>
      <c r="IOF63" s="564"/>
      <c r="IOG63" s="565"/>
      <c r="IOH63" s="566"/>
      <c r="IOI63" s="560"/>
      <c r="IOJ63" s="561"/>
      <c r="IOK63" s="562"/>
      <c r="IOL63" s="563"/>
      <c r="IOM63" s="564"/>
      <c r="ION63" s="565"/>
      <c r="IOO63" s="566"/>
      <c r="IOP63" s="560"/>
      <c r="IOQ63" s="561"/>
      <c r="IOR63" s="562"/>
      <c r="IOS63" s="563"/>
      <c r="IOT63" s="564"/>
      <c r="IOU63" s="565"/>
      <c r="IOV63" s="566"/>
      <c r="IOW63" s="560"/>
      <c r="IOX63" s="561"/>
      <c r="IOY63" s="562"/>
      <c r="IOZ63" s="563"/>
      <c r="IPA63" s="564"/>
      <c r="IPB63" s="565"/>
      <c r="IPC63" s="566"/>
      <c r="IPD63" s="560"/>
      <c r="IPE63" s="561"/>
      <c r="IPF63" s="562"/>
      <c r="IPG63" s="563"/>
      <c r="IPH63" s="564"/>
      <c r="IPI63" s="565"/>
      <c r="IPJ63" s="566"/>
      <c r="IPK63" s="560"/>
      <c r="IPL63" s="561"/>
      <c r="IPM63" s="562"/>
      <c r="IPN63" s="563"/>
      <c r="IPO63" s="564"/>
      <c r="IPP63" s="565"/>
      <c r="IPQ63" s="566"/>
      <c r="IPR63" s="560"/>
      <c r="IPS63" s="561"/>
      <c r="IPT63" s="562"/>
      <c r="IPU63" s="563"/>
      <c r="IPV63" s="564"/>
      <c r="IPW63" s="565"/>
      <c r="IPX63" s="566"/>
      <c r="IPY63" s="560"/>
      <c r="IPZ63" s="561"/>
      <c r="IQA63" s="562"/>
      <c r="IQB63" s="563"/>
      <c r="IQC63" s="564"/>
      <c r="IQD63" s="565"/>
      <c r="IQE63" s="566"/>
      <c r="IQF63" s="560"/>
      <c r="IQG63" s="561"/>
      <c r="IQH63" s="562"/>
      <c r="IQI63" s="563"/>
      <c r="IQJ63" s="564"/>
      <c r="IQK63" s="565"/>
      <c r="IQL63" s="566"/>
      <c r="IQM63" s="560"/>
      <c r="IQN63" s="561"/>
      <c r="IQO63" s="562"/>
      <c r="IQP63" s="563"/>
      <c r="IQQ63" s="564"/>
      <c r="IQR63" s="565"/>
      <c r="IQS63" s="566"/>
      <c r="IQT63" s="560"/>
      <c r="IQU63" s="561"/>
      <c r="IQV63" s="562"/>
      <c r="IQW63" s="563"/>
      <c r="IQX63" s="564"/>
      <c r="IQY63" s="565"/>
      <c r="IQZ63" s="566"/>
      <c r="IRA63" s="560"/>
      <c r="IRB63" s="561"/>
      <c r="IRC63" s="562"/>
      <c r="IRD63" s="563"/>
      <c r="IRE63" s="564"/>
      <c r="IRF63" s="565"/>
      <c r="IRG63" s="566"/>
      <c r="IRH63" s="560"/>
      <c r="IRI63" s="561"/>
      <c r="IRJ63" s="562"/>
      <c r="IRK63" s="563"/>
      <c r="IRL63" s="564"/>
      <c r="IRM63" s="565"/>
      <c r="IRN63" s="566"/>
      <c r="IRO63" s="560"/>
      <c r="IRP63" s="561"/>
      <c r="IRQ63" s="562"/>
      <c r="IRR63" s="563"/>
      <c r="IRS63" s="564"/>
      <c r="IRT63" s="565"/>
      <c r="IRU63" s="566"/>
      <c r="IRV63" s="560"/>
      <c r="IRW63" s="561"/>
      <c r="IRX63" s="562"/>
      <c r="IRY63" s="563"/>
      <c r="IRZ63" s="564"/>
      <c r="ISA63" s="565"/>
      <c r="ISB63" s="566"/>
      <c r="ISC63" s="560"/>
      <c r="ISD63" s="561"/>
      <c r="ISE63" s="562"/>
      <c r="ISF63" s="563"/>
      <c r="ISG63" s="564"/>
      <c r="ISH63" s="565"/>
      <c r="ISI63" s="566"/>
      <c r="ISJ63" s="560"/>
      <c r="ISK63" s="561"/>
      <c r="ISL63" s="562"/>
      <c r="ISM63" s="563"/>
      <c r="ISN63" s="564"/>
      <c r="ISO63" s="565"/>
      <c r="ISP63" s="566"/>
      <c r="ISQ63" s="560"/>
      <c r="ISR63" s="561"/>
      <c r="ISS63" s="562"/>
      <c r="IST63" s="563"/>
      <c r="ISU63" s="564"/>
      <c r="ISV63" s="565"/>
      <c r="ISW63" s="566"/>
      <c r="ISX63" s="560"/>
      <c r="ISY63" s="561"/>
      <c r="ISZ63" s="562"/>
      <c r="ITA63" s="563"/>
      <c r="ITB63" s="564"/>
      <c r="ITC63" s="565"/>
      <c r="ITD63" s="566"/>
      <c r="ITE63" s="560"/>
      <c r="ITF63" s="561"/>
      <c r="ITG63" s="562"/>
      <c r="ITH63" s="563"/>
      <c r="ITI63" s="564"/>
      <c r="ITJ63" s="565"/>
      <c r="ITK63" s="566"/>
      <c r="ITL63" s="560"/>
      <c r="ITM63" s="561"/>
      <c r="ITN63" s="562"/>
      <c r="ITO63" s="563"/>
      <c r="ITP63" s="564"/>
      <c r="ITQ63" s="565"/>
      <c r="ITR63" s="566"/>
      <c r="ITS63" s="560"/>
      <c r="ITT63" s="561"/>
      <c r="ITU63" s="562"/>
      <c r="ITV63" s="563"/>
      <c r="ITW63" s="564"/>
      <c r="ITX63" s="565"/>
      <c r="ITY63" s="566"/>
      <c r="ITZ63" s="560"/>
      <c r="IUA63" s="561"/>
      <c r="IUB63" s="562"/>
      <c r="IUC63" s="563"/>
      <c r="IUD63" s="564"/>
      <c r="IUE63" s="565"/>
      <c r="IUF63" s="566"/>
      <c r="IUG63" s="560"/>
      <c r="IUH63" s="561"/>
      <c r="IUI63" s="562"/>
      <c r="IUJ63" s="563"/>
      <c r="IUK63" s="564"/>
      <c r="IUL63" s="565"/>
      <c r="IUM63" s="566"/>
      <c r="IUN63" s="560"/>
      <c r="IUO63" s="561"/>
      <c r="IUP63" s="562"/>
      <c r="IUQ63" s="563"/>
      <c r="IUR63" s="564"/>
      <c r="IUS63" s="565"/>
      <c r="IUT63" s="566"/>
      <c r="IUU63" s="560"/>
      <c r="IUV63" s="561"/>
      <c r="IUW63" s="562"/>
      <c r="IUX63" s="563"/>
      <c r="IUY63" s="564"/>
      <c r="IUZ63" s="565"/>
      <c r="IVA63" s="566"/>
      <c r="IVB63" s="560"/>
      <c r="IVC63" s="561"/>
      <c r="IVD63" s="562"/>
      <c r="IVE63" s="563"/>
      <c r="IVF63" s="564"/>
      <c r="IVG63" s="565"/>
      <c r="IVH63" s="566"/>
      <c r="IVI63" s="560"/>
      <c r="IVJ63" s="561"/>
      <c r="IVK63" s="562"/>
      <c r="IVL63" s="563"/>
      <c r="IVM63" s="564"/>
      <c r="IVN63" s="565"/>
      <c r="IVO63" s="566"/>
      <c r="IVP63" s="560"/>
      <c r="IVQ63" s="561"/>
      <c r="IVR63" s="562"/>
      <c r="IVS63" s="563"/>
      <c r="IVT63" s="564"/>
      <c r="IVU63" s="565"/>
      <c r="IVV63" s="566"/>
      <c r="IVW63" s="560"/>
      <c r="IVX63" s="561"/>
      <c r="IVY63" s="562"/>
      <c r="IVZ63" s="563"/>
      <c r="IWA63" s="564"/>
      <c r="IWB63" s="565"/>
      <c r="IWC63" s="566"/>
      <c r="IWD63" s="560"/>
      <c r="IWE63" s="561"/>
      <c r="IWF63" s="562"/>
      <c r="IWG63" s="563"/>
      <c r="IWH63" s="564"/>
      <c r="IWI63" s="565"/>
      <c r="IWJ63" s="566"/>
      <c r="IWK63" s="560"/>
      <c r="IWL63" s="561"/>
      <c r="IWM63" s="562"/>
      <c r="IWN63" s="563"/>
      <c r="IWO63" s="564"/>
      <c r="IWP63" s="565"/>
      <c r="IWQ63" s="566"/>
      <c r="IWR63" s="560"/>
      <c r="IWS63" s="561"/>
      <c r="IWT63" s="562"/>
      <c r="IWU63" s="563"/>
      <c r="IWV63" s="564"/>
      <c r="IWW63" s="565"/>
      <c r="IWX63" s="566"/>
      <c r="IWY63" s="560"/>
      <c r="IWZ63" s="561"/>
      <c r="IXA63" s="562"/>
      <c r="IXB63" s="563"/>
      <c r="IXC63" s="564"/>
      <c r="IXD63" s="565"/>
      <c r="IXE63" s="566"/>
      <c r="IXF63" s="560"/>
      <c r="IXG63" s="561"/>
      <c r="IXH63" s="562"/>
      <c r="IXI63" s="563"/>
      <c r="IXJ63" s="564"/>
      <c r="IXK63" s="565"/>
      <c r="IXL63" s="566"/>
      <c r="IXM63" s="560"/>
      <c r="IXN63" s="561"/>
      <c r="IXO63" s="562"/>
      <c r="IXP63" s="563"/>
      <c r="IXQ63" s="564"/>
      <c r="IXR63" s="565"/>
      <c r="IXS63" s="566"/>
      <c r="IXT63" s="560"/>
      <c r="IXU63" s="561"/>
      <c r="IXV63" s="562"/>
      <c r="IXW63" s="563"/>
      <c r="IXX63" s="564"/>
      <c r="IXY63" s="565"/>
      <c r="IXZ63" s="566"/>
      <c r="IYA63" s="560"/>
      <c r="IYB63" s="561"/>
      <c r="IYC63" s="562"/>
      <c r="IYD63" s="563"/>
      <c r="IYE63" s="564"/>
      <c r="IYF63" s="565"/>
      <c r="IYG63" s="566"/>
      <c r="IYH63" s="560"/>
      <c r="IYI63" s="561"/>
      <c r="IYJ63" s="562"/>
      <c r="IYK63" s="563"/>
      <c r="IYL63" s="564"/>
      <c r="IYM63" s="565"/>
      <c r="IYN63" s="566"/>
      <c r="IYO63" s="560"/>
      <c r="IYP63" s="561"/>
      <c r="IYQ63" s="562"/>
      <c r="IYR63" s="563"/>
      <c r="IYS63" s="564"/>
      <c r="IYT63" s="565"/>
      <c r="IYU63" s="566"/>
      <c r="IYV63" s="560"/>
      <c r="IYW63" s="561"/>
      <c r="IYX63" s="562"/>
      <c r="IYY63" s="563"/>
      <c r="IYZ63" s="564"/>
      <c r="IZA63" s="565"/>
      <c r="IZB63" s="566"/>
      <c r="IZC63" s="560"/>
      <c r="IZD63" s="561"/>
      <c r="IZE63" s="562"/>
      <c r="IZF63" s="563"/>
      <c r="IZG63" s="564"/>
      <c r="IZH63" s="565"/>
      <c r="IZI63" s="566"/>
      <c r="IZJ63" s="560"/>
      <c r="IZK63" s="561"/>
      <c r="IZL63" s="562"/>
      <c r="IZM63" s="563"/>
      <c r="IZN63" s="564"/>
      <c r="IZO63" s="565"/>
      <c r="IZP63" s="566"/>
      <c r="IZQ63" s="560"/>
      <c r="IZR63" s="561"/>
      <c r="IZS63" s="562"/>
      <c r="IZT63" s="563"/>
      <c r="IZU63" s="564"/>
      <c r="IZV63" s="565"/>
      <c r="IZW63" s="566"/>
      <c r="IZX63" s="560"/>
      <c r="IZY63" s="561"/>
      <c r="IZZ63" s="562"/>
      <c r="JAA63" s="563"/>
      <c r="JAB63" s="564"/>
      <c r="JAC63" s="565"/>
      <c r="JAD63" s="566"/>
      <c r="JAE63" s="560"/>
      <c r="JAF63" s="561"/>
      <c r="JAG63" s="562"/>
      <c r="JAH63" s="563"/>
      <c r="JAI63" s="564"/>
      <c r="JAJ63" s="565"/>
      <c r="JAK63" s="566"/>
      <c r="JAL63" s="560"/>
      <c r="JAM63" s="561"/>
      <c r="JAN63" s="562"/>
      <c r="JAO63" s="563"/>
      <c r="JAP63" s="564"/>
      <c r="JAQ63" s="565"/>
      <c r="JAR63" s="566"/>
      <c r="JAS63" s="560"/>
      <c r="JAT63" s="561"/>
      <c r="JAU63" s="562"/>
      <c r="JAV63" s="563"/>
      <c r="JAW63" s="564"/>
      <c r="JAX63" s="565"/>
      <c r="JAY63" s="566"/>
      <c r="JAZ63" s="560"/>
      <c r="JBA63" s="561"/>
      <c r="JBB63" s="562"/>
      <c r="JBC63" s="563"/>
      <c r="JBD63" s="564"/>
      <c r="JBE63" s="565"/>
      <c r="JBF63" s="566"/>
      <c r="JBG63" s="560"/>
      <c r="JBH63" s="561"/>
      <c r="JBI63" s="562"/>
      <c r="JBJ63" s="563"/>
      <c r="JBK63" s="564"/>
      <c r="JBL63" s="565"/>
      <c r="JBM63" s="566"/>
      <c r="JBN63" s="560"/>
      <c r="JBO63" s="561"/>
      <c r="JBP63" s="562"/>
      <c r="JBQ63" s="563"/>
      <c r="JBR63" s="564"/>
      <c r="JBS63" s="565"/>
      <c r="JBT63" s="566"/>
      <c r="JBU63" s="560"/>
      <c r="JBV63" s="561"/>
      <c r="JBW63" s="562"/>
      <c r="JBX63" s="563"/>
      <c r="JBY63" s="564"/>
      <c r="JBZ63" s="565"/>
      <c r="JCA63" s="566"/>
      <c r="JCB63" s="560"/>
      <c r="JCC63" s="561"/>
      <c r="JCD63" s="562"/>
      <c r="JCE63" s="563"/>
      <c r="JCF63" s="564"/>
      <c r="JCG63" s="565"/>
      <c r="JCH63" s="566"/>
      <c r="JCI63" s="560"/>
      <c r="JCJ63" s="561"/>
      <c r="JCK63" s="562"/>
      <c r="JCL63" s="563"/>
      <c r="JCM63" s="564"/>
      <c r="JCN63" s="565"/>
      <c r="JCO63" s="566"/>
      <c r="JCP63" s="560"/>
      <c r="JCQ63" s="561"/>
      <c r="JCR63" s="562"/>
      <c r="JCS63" s="563"/>
      <c r="JCT63" s="564"/>
      <c r="JCU63" s="565"/>
      <c r="JCV63" s="566"/>
      <c r="JCW63" s="560"/>
      <c r="JCX63" s="561"/>
      <c r="JCY63" s="562"/>
      <c r="JCZ63" s="563"/>
      <c r="JDA63" s="564"/>
      <c r="JDB63" s="565"/>
      <c r="JDC63" s="566"/>
      <c r="JDD63" s="560"/>
      <c r="JDE63" s="561"/>
      <c r="JDF63" s="562"/>
      <c r="JDG63" s="563"/>
      <c r="JDH63" s="564"/>
      <c r="JDI63" s="565"/>
      <c r="JDJ63" s="566"/>
      <c r="JDK63" s="560"/>
      <c r="JDL63" s="561"/>
      <c r="JDM63" s="562"/>
      <c r="JDN63" s="563"/>
      <c r="JDO63" s="564"/>
      <c r="JDP63" s="565"/>
      <c r="JDQ63" s="566"/>
      <c r="JDR63" s="560"/>
      <c r="JDS63" s="561"/>
      <c r="JDT63" s="562"/>
      <c r="JDU63" s="563"/>
      <c r="JDV63" s="564"/>
      <c r="JDW63" s="565"/>
      <c r="JDX63" s="566"/>
      <c r="JDY63" s="560"/>
      <c r="JDZ63" s="561"/>
      <c r="JEA63" s="562"/>
      <c r="JEB63" s="563"/>
      <c r="JEC63" s="564"/>
      <c r="JED63" s="565"/>
      <c r="JEE63" s="566"/>
      <c r="JEF63" s="560"/>
      <c r="JEG63" s="561"/>
      <c r="JEH63" s="562"/>
      <c r="JEI63" s="563"/>
      <c r="JEJ63" s="564"/>
      <c r="JEK63" s="565"/>
      <c r="JEL63" s="566"/>
      <c r="JEM63" s="560"/>
      <c r="JEN63" s="561"/>
      <c r="JEO63" s="562"/>
      <c r="JEP63" s="563"/>
      <c r="JEQ63" s="564"/>
      <c r="JER63" s="565"/>
      <c r="JES63" s="566"/>
      <c r="JET63" s="560"/>
      <c r="JEU63" s="561"/>
      <c r="JEV63" s="562"/>
      <c r="JEW63" s="563"/>
      <c r="JEX63" s="564"/>
      <c r="JEY63" s="565"/>
      <c r="JEZ63" s="566"/>
      <c r="JFA63" s="560"/>
      <c r="JFB63" s="561"/>
      <c r="JFC63" s="562"/>
      <c r="JFD63" s="563"/>
      <c r="JFE63" s="564"/>
      <c r="JFF63" s="565"/>
      <c r="JFG63" s="566"/>
      <c r="JFH63" s="560"/>
      <c r="JFI63" s="561"/>
      <c r="JFJ63" s="562"/>
      <c r="JFK63" s="563"/>
      <c r="JFL63" s="564"/>
      <c r="JFM63" s="565"/>
      <c r="JFN63" s="566"/>
      <c r="JFO63" s="560"/>
      <c r="JFP63" s="561"/>
      <c r="JFQ63" s="562"/>
      <c r="JFR63" s="563"/>
      <c r="JFS63" s="564"/>
      <c r="JFT63" s="565"/>
      <c r="JFU63" s="566"/>
      <c r="JFV63" s="560"/>
      <c r="JFW63" s="561"/>
      <c r="JFX63" s="562"/>
      <c r="JFY63" s="563"/>
      <c r="JFZ63" s="564"/>
      <c r="JGA63" s="565"/>
      <c r="JGB63" s="566"/>
      <c r="JGC63" s="560"/>
      <c r="JGD63" s="561"/>
      <c r="JGE63" s="562"/>
      <c r="JGF63" s="563"/>
      <c r="JGG63" s="564"/>
      <c r="JGH63" s="565"/>
      <c r="JGI63" s="566"/>
      <c r="JGJ63" s="560"/>
      <c r="JGK63" s="561"/>
      <c r="JGL63" s="562"/>
      <c r="JGM63" s="563"/>
      <c r="JGN63" s="564"/>
      <c r="JGO63" s="565"/>
      <c r="JGP63" s="566"/>
      <c r="JGQ63" s="560"/>
      <c r="JGR63" s="561"/>
      <c r="JGS63" s="562"/>
      <c r="JGT63" s="563"/>
      <c r="JGU63" s="564"/>
      <c r="JGV63" s="565"/>
      <c r="JGW63" s="566"/>
      <c r="JGX63" s="560"/>
      <c r="JGY63" s="561"/>
      <c r="JGZ63" s="562"/>
      <c r="JHA63" s="563"/>
      <c r="JHB63" s="564"/>
      <c r="JHC63" s="565"/>
      <c r="JHD63" s="566"/>
      <c r="JHE63" s="560"/>
      <c r="JHF63" s="561"/>
      <c r="JHG63" s="562"/>
      <c r="JHH63" s="563"/>
      <c r="JHI63" s="564"/>
      <c r="JHJ63" s="565"/>
      <c r="JHK63" s="566"/>
      <c r="JHL63" s="560"/>
      <c r="JHM63" s="561"/>
      <c r="JHN63" s="562"/>
      <c r="JHO63" s="563"/>
      <c r="JHP63" s="564"/>
      <c r="JHQ63" s="565"/>
      <c r="JHR63" s="566"/>
      <c r="JHS63" s="560"/>
      <c r="JHT63" s="561"/>
      <c r="JHU63" s="562"/>
      <c r="JHV63" s="563"/>
      <c r="JHW63" s="564"/>
      <c r="JHX63" s="565"/>
      <c r="JHY63" s="566"/>
      <c r="JHZ63" s="560"/>
      <c r="JIA63" s="561"/>
      <c r="JIB63" s="562"/>
      <c r="JIC63" s="563"/>
      <c r="JID63" s="564"/>
      <c r="JIE63" s="565"/>
      <c r="JIF63" s="566"/>
      <c r="JIG63" s="560"/>
      <c r="JIH63" s="561"/>
      <c r="JII63" s="562"/>
      <c r="JIJ63" s="563"/>
      <c r="JIK63" s="564"/>
      <c r="JIL63" s="565"/>
      <c r="JIM63" s="566"/>
      <c r="JIN63" s="560"/>
      <c r="JIO63" s="561"/>
      <c r="JIP63" s="562"/>
      <c r="JIQ63" s="563"/>
      <c r="JIR63" s="564"/>
      <c r="JIS63" s="565"/>
      <c r="JIT63" s="566"/>
      <c r="JIU63" s="560"/>
      <c r="JIV63" s="561"/>
      <c r="JIW63" s="562"/>
      <c r="JIX63" s="563"/>
      <c r="JIY63" s="564"/>
      <c r="JIZ63" s="565"/>
      <c r="JJA63" s="566"/>
      <c r="JJB63" s="560"/>
      <c r="JJC63" s="561"/>
      <c r="JJD63" s="562"/>
      <c r="JJE63" s="563"/>
      <c r="JJF63" s="564"/>
      <c r="JJG63" s="565"/>
      <c r="JJH63" s="566"/>
      <c r="JJI63" s="560"/>
      <c r="JJJ63" s="561"/>
      <c r="JJK63" s="562"/>
      <c r="JJL63" s="563"/>
      <c r="JJM63" s="564"/>
      <c r="JJN63" s="565"/>
      <c r="JJO63" s="566"/>
      <c r="JJP63" s="560"/>
      <c r="JJQ63" s="561"/>
      <c r="JJR63" s="562"/>
      <c r="JJS63" s="563"/>
      <c r="JJT63" s="564"/>
      <c r="JJU63" s="565"/>
      <c r="JJV63" s="566"/>
      <c r="JJW63" s="560"/>
      <c r="JJX63" s="561"/>
      <c r="JJY63" s="562"/>
      <c r="JJZ63" s="563"/>
      <c r="JKA63" s="564"/>
      <c r="JKB63" s="565"/>
      <c r="JKC63" s="566"/>
      <c r="JKD63" s="560"/>
      <c r="JKE63" s="561"/>
      <c r="JKF63" s="562"/>
      <c r="JKG63" s="563"/>
      <c r="JKH63" s="564"/>
      <c r="JKI63" s="565"/>
      <c r="JKJ63" s="566"/>
      <c r="JKK63" s="560"/>
      <c r="JKL63" s="561"/>
      <c r="JKM63" s="562"/>
      <c r="JKN63" s="563"/>
      <c r="JKO63" s="564"/>
      <c r="JKP63" s="565"/>
      <c r="JKQ63" s="566"/>
      <c r="JKR63" s="560"/>
      <c r="JKS63" s="561"/>
      <c r="JKT63" s="562"/>
      <c r="JKU63" s="563"/>
      <c r="JKV63" s="564"/>
      <c r="JKW63" s="565"/>
      <c r="JKX63" s="566"/>
      <c r="JKY63" s="560"/>
      <c r="JKZ63" s="561"/>
      <c r="JLA63" s="562"/>
      <c r="JLB63" s="563"/>
      <c r="JLC63" s="564"/>
      <c r="JLD63" s="565"/>
      <c r="JLE63" s="566"/>
      <c r="JLF63" s="560"/>
      <c r="JLG63" s="561"/>
      <c r="JLH63" s="562"/>
      <c r="JLI63" s="563"/>
      <c r="JLJ63" s="564"/>
      <c r="JLK63" s="565"/>
      <c r="JLL63" s="566"/>
      <c r="JLM63" s="560"/>
      <c r="JLN63" s="561"/>
      <c r="JLO63" s="562"/>
      <c r="JLP63" s="563"/>
      <c r="JLQ63" s="564"/>
      <c r="JLR63" s="565"/>
      <c r="JLS63" s="566"/>
      <c r="JLT63" s="560"/>
      <c r="JLU63" s="561"/>
      <c r="JLV63" s="562"/>
      <c r="JLW63" s="563"/>
      <c r="JLX63" s="564"/>
      <c r="JLY63" s="565"/>
      <c r="JLZ63" s="566"/>
      <c r="JMA63" s="560"/>
      <c r="JMB63" s="561"/>
      <c r="JMC63" s="562"/>
      <c r="JMD63" s="563"/>
      <c r="JME63" s="564"/>
      <c r="JMF63" s="565"/>
      <c r="JMG63" s="566"/>
      <c r="JMH63" s="560"/>
      <c r="JMI63" s="561"/>
      <c r="JMJ63" s="562"/>
      <c r="JMK63" s="563"/>
      <c r="JML63" s="564"/>
      <c r="JMM63" s="565"/>
      <c r="JMN63" s="566"/>
      <c r="JMO63" s="560"/>
      <c r="JMP63" s="561"/>
      <c r="JMQ63" s="562"/>
      <c r="JMR63" s="563"/>
      <c r="JMS63" s="564"/>
      <c r="JMT63" s="565"/>
      <c r="JMU63" s="566"/>
      <c r="JMV63" s="560"/>
      <c r="JMW63" s="561"/>
      <c r="JMX63" s="562"/>
      <c r="JMY63" s="563"/>
      <c r="JMZ63" s="564"/>
      <c r="JNA63" s="565"/>
      <c r="JNB63" s="566"/>
      <c r="JNC63" s="560"/>
      <c r="JND63" s="561"/>
      <c r="JNE63" s="562"/>
      <c r="JNF63" s="563"/>
      <c r="JNG63" s="564"/>
      <c r="JNH63" s="565"/>
      <c r="JNI63" s="566"/>
      <c r="JNJ63" s="560"/>
      <c r="JNK63" s="561"/>
      <c r="JNL63" s="562"/>
      <c r="JNM63" s="563"/>
      <c r="JNN63" s="564"/>
      <c r="JNO63" s="565"/>
      <c r="JNP63" s="566"/>
      <c r="JNQ63" s="560"/>
      <c r="JNR63" s="561"/>
      <c r="JNS63" s="562"/>
      <c r="JNT63" s="563"/>
      <c r="JNU63" s="564"/>
      <c r="JNV63" s="565"/>
      <c r="JNW63" s="566"/>
      <c r="JNX63" s="560"/>
      <c r="JNY63" s="561"/>
      <c r="JNZ63" s="562"/>
      <c r="JOA63" s="563"/>
      <c r="JOB63" s="564"/>
      <c r="JOC63" s="565"/>
      <c r="JOD63" s="566"/>
      <c r="JOE63" s="560"/>
      <c r="JOF63" s="561"/>
      <c r="JOG63" s="562"/>
      <c r="JOH63" s="563"/>
      <c r="JOI63" s="564"/>
      <c r="JOJ63" s="565"/>
      <c r="JOK63" s="566"/>
      <c r="JOL63" s="560"/>
      <c r="JOM63" s="561"/>
      <c r="JON63" s="562"/>
      <c r="JOO63" s="563"/>
      <c r="JOP63" s="564"/>
      <c r="JOQ63" s="565"/>
      <c r="JOR63" s="566"/>
      <c r="JOS63" s="560"/>
      <c r="JOT63" s="561"/>
      <c r="JOU63" s="562"/>
      <c r="JOV63" s="563"/>
      <c r="JOW63" s="564"/>
      <c r="JOX63" s="565"/>
      <c r="JOY63" s="566"/>
      <c r="JOZ63" s="560"/>
      <c r="JPA63" s="561"/>
      <c r="JPB63" s="562"/>
      <c r="JPC63" s="563"/>
      <c r="JPD63" s="564"/>
      <c r="JPE63" s="565"/>
      <c r="JPF63" s="566"/>
      <c r="JPG63" s="560"/>
      <c r="JPH63" s="561"/>
      <c r="JPI63" s="562"/>
      <c r="JPJ63" s="563"/>
      <c r="JPK63" s="564"/>
      <c r="JPL63" s="565"/>
      <c r="JPM63" s="566"/>
      <c r="JPN63" s="560"/>
      <c r="JPO63" s="561"/>
      <c r="JPP63" s="562"/>
      <c r="JPQ63" s="563"/>
      <c r="JPR63" s="564"/>
      <c r="JPS63" s="565"/>
      <c r="JPT63" s="566"/>
      <c r="JPU63" s="560"/>
      <c r="JPV63" s="561"/>
      <c r="JPW63" s="562"/>
      <c r="JPX63" s="563"/>
      <c r="JPY63" s="564"/>
      <c r="JPZ63" s="565"/>
      <c r="JQA63" s="566"/>
      <c r="JQB63" s="560"/>
      <c r="JQC63" s="561"/>
      <c r="JQD63" s="562"/>
      <c r="JQE63" s="563"/>
      <c r="JQF63" s="564"/>
      <c r="JQG63" s="565"/>
      <c r="JQH63" s="566"/>
      <c r="JQI63" s="560"/>
      <c r="JQJ63" s="561"/>
      <c r="JQK63" s="562"/>
      <c r="JQL63" s="563"/>
      <c r="JQM63" s="564"/>
      <c r="JQN63" s="565"/>
      <c r="JQO63" s="566"/>
      <c r="JQP63" s="560"/>
      <c r="JQQ63" s="561"/>
      <c r="JQR63" s="562"/>
      <c r="JQS63" s="563"/>
      <c r="JQT63" s="564"/>
      <c r="JQU63" s="565"/>
      <c r="JQV63" s="566"/>
      <c r="JQW63" s="560"/>
      <c r="JQX63" s="561"/>
      <c r="JQY63" s="562"/>
      <c r="JQZ63" s="563"/>
      <c r="JRA63" s="564"/>
      <c r="JRB63" s="565"/>
      <c r="JRC63" s="566"/>
      <c r="JRD63" s="560"/>
      <c r="JRE63" s="561"/>
      <c r="JRF63" s="562"/>
      <c r="JRG63" s="563"/>
      <c r="JRH63" s="564"/>
      <c r="JRI63" s="565"/>
      <c r="JRJ63" s="566"/>
      <c r="JRK63" s="560"/>
      <c r="JRL63" s="561"/>
      <c r="JRM63" s="562"/>
      <c r="JRN63" s="563"/>
      <c r="JRO63" s="564"/>
      <c r="JRP63" s="565"/>
      <c r="JRQ63" s="566"/>
      <c r="JRR63" s="560"/>
      <c r="JRS63" s="561"/>
      <c r="JRT63" s="562"/>
      <c r="JRU63" s="563"/>
      <c r="JRV63" s="564"/>
      <c r="JRW63" s="565"/>
      <c r="JRX63" s="566"/>
      <c r="JRY63" s="560"/>
      <c r="JRZ63" s="561"/>
      <c r="JSA63" s="562"/>
      <c r="JSB63" s="563"/>
      <c r="JSC63" s="564"/>
      <c r="JSD63" s="565"/>
      <c r="JSE63" s="566"/>
      <c r="JSF63" s="560"/>
      <c r="JSG63" s="561"/>
      <c r="JSH63" s="562"/>
      <c r="JSI63" s="563"/>
      <c r="JSJ63" s="564"/>
      <c r="JSK63" s="565"/>
      <c r="JSL63" s="566"/>
      <c r="JSM63" s="560"/>
      <c r="JSN63" s="561"/>
      <c r="JSO63" s="562"/>
      <c r="JSP63" s="563"/>
      <c r="JSQ63" s="564"/>
      <c r="JSR63" s="565"/>
      <c r="JSS63" s="566"/>
      <c r="JST63" s="560"/>
      <c r="JSU63" s="561"/>
      <c r="JSV63" s="562"/>
      <c r="JSW63" s="563"/>
      <c r="JSX63" s="564"/>
      <c r="JSY63" s="565"/>
      <c r="JSZ63" s="566"/>
      <c r="JTA63" s="560"/>
      <c r="JTB63" s="561"/>
      <c r="JTC63" s="562"/>
      <c r="JTD63" s="563"/>
      <c r="JTE63" s="564"/>
      <c r="JTF63" s="565"/>
      <c r="JTG63" s="566"/>
      <c r="JTH63" s="560"/>
      <c r="JTI63" s="561"/>
      <c r="JTJ63" s="562"/>
      <c r="JTK63" s="563"/>
      <c r="JTL63" s="564"/>
      <c r="JTM63" s="565"/>
      <c r="JTN63" s="566"/>
      <c r="JTO63" s="560"/>
      <c r="JTP63" s="561"/>
      <c r="JTQ63" s="562"/>
      <c r="JTR63" s="563"/>
      <c r="JTS63" s="564"/>
      <c r="JTT63" s="565"/>
      <c r="JTU63" s="566"/>
      <c r="JTV63" s="560"/>
      <c r="JTW63" s="561"/>
      <c r="JTX63" s="562"/>
      <c r="JTY63" s="563"/>
      <c r="JTZ63" s="564"/>
      <c r="JUA63" s="565"/>
      <c r="JUB63" s="566"/>
      <c r="JUC63" s="560"/>
      <c r="JUD63" s="561"/>
      <c r="JUE63" s="562"/>
      <c r="JUF63" s="563"/>
      <c r="JUG63" s="564"/>
      <c r="JUH63" s="565"/>
      <c r="JUI63" s="566"/>
      <c r="JUJ63" s="560"/>
      <c r="JUK63" s="561"/>
      <c r="JUL63" s="562"/>
      <c r="JUM63" s="563"/>
      <c r="JUN63" s="564"/>
      <c r="JUO63" s="565"/>
      <c r="JUP63" s="566"/>
      <c r="JUQ63" s="560"/>
      <c r="JUR63" s="561"/>
      <c r="JUS63" s="562"/>
      <c r="JUT63" s="563"/>
      <c r="JUU63" s="564"/>
      <c r="JUV63" s="565"/>
      <c r="JUW63" s="566"/>
      <c r="JUX63" s="560"/>
      <c r="JUY63" s="561"/>
      <c r="JUZ63" s="562"/>
      <c r="JVA63" s="563"/>
      <c r="JVB63" s="564"/>
      <c r="JVC63" s="565"/>
      <c r="JVD63" s="566"/>
      <c r="JVE63" s="560"/>
      <c r="JVF63" s="561"/>
      <c r="JVG63" s="562"/>
      <c r="JVH63" s="563"/>
      <c r="JVI63" s="564"/>
      <c r="JVJ63" s="565"/>
      <c r="JVK63" s="566"/>
      <c r="JVL63" s="560"/>
      <c r="JVM63" s="561"/>
      <c r="JVN63" s="562"/>
      <c r="JVO63" s="563"/>
      <c r="JVP63" s="564"/>
      <c r="JVQ63" s="565"/>
      <c r="JVR63" s="566"/>
      <c r="JVS63" s="560"/>
      <c r="JVT63" s="561"/>
      <c r="JVU63" s="562"/>
      <c r="JVV63" s="563"/>
      <c r="JVW63" s="564"/>
      <c r="JVX63" s="565"/>
      <c r="JVY63" s="566"/>
      <c r="JVZ63" s="560"/>
      <c r="JWA63" s="561"/>
      <c r="JWB63" s="562"/>
      <c r="JWC63" s="563"/>
      <c r="JWD63" s="564"/>
      <c r="JWE63" s="565"/>
      <c r="JWF63" s="566"/>
      <c r="JWG63" s="560"/>
      <c r="JWH63" s="561"/>
      <c r="JWI63" s="562"/>
      <c r="JWJ63" s="563"/>
      <c r="JWK63" s="564"/>
      <c r="JWL63" s="565"/>
      <c r="JWM63" s="566"/>
      <c r="JWN63" s="560"/>
      <c r="JWO63" s="561"/>
      <c r="JWP63" s="562"/>
      <c r="JWQ63" s="563"/>
      <c r="JWR63" s="564"/>
      <c r="JWS63" s="565"/>
      <c r="JWT63" s="566"/>
      <c r="JWU63" s="560"/>
      <c r="JWV63" s="561"/>
      <c r="JWW63" s="562"/>
      <c r="JWX63" s="563"/>
      <c r="JWY63" s="564"/>
      <c r="JWZ63" s="565"/>
      <c r="JXA63" s="566"/>
      <c r="JXB63" s="560"/>
      <c r="JXC63" s="561"/>
      <c r="JXD63" s="562"/>
      <c r="JXE63" s="563"/>
      <c r="JXF63" s="564"/>
      <c r="JXG63" s="565"/>
      <c r="JXH63" s="566"/>
      <c r="JXI63" s="560"/>
      <c r="JXJ63" s="561"/>
      <c r="JXK63" s="562"/>
      <c r="JXL63" s="563"/>
      <c r="JXM63" s="564"/>
      <c r="JXN63" s="565"/>
      <c r="JXO63" s="566"/>
      <c r="JXP63" s="560"/>
      <c r="JXQ63" s="561"/>
      <c r="JXR63" s="562"/>
      <c r="JXS63" s="563"/>
      <c r="JXT63" s="564"/>
      <c r="JXU63" s="565"/>
      <c r="JXV63" s="566"/>
      <c r="JXW63" s="560"/>
      <c r="JXX63" s="561"/>
      <c r="JXY63" s="562"/>
      <c r="JXZ63" s="563"/>
      <c r="JYA63" s="564"/>
      <c r="JYB63" s="565"/>
      <c r="JYC63" s="566"/>
      <c r="JYD63" s="560"/>
      <c r="JYE63" s="561"/>
      <c r="JYF63" s="562"/>
      <c r="JYG63" s="563"/>
      <c r="JYH63" s="564"/>
      <c r="JYI63" s="565"/>
      <c r="JYJ63" s="566"/>
      <c r="JYK63" s="560"/>
      <c r="JYL63" s="561"/>
      <c r="JYM63" s="562"/>
      <c r="JYN63" s="563"/>
      <c r="JYO63" s="564"/>
      <c r="JYP63" s="565"/>
      <c r="JYQ63" s="566"/>
      <c r="JYR63" s="560"/>
      <c r="JYS63" s="561"/>
      <c r="JYT63" s="562"/>
      <c r="JYU63" s="563"/>
      <c r="JYV63" s="564"/>
      <c r="JYW63" s="565"/>
      <c r="JYX63" s="566"/>
      <c r="JYY63" s="560"/>
      <c r="JYZ63" s="561"/>
      <c r="JZA63" s="562"/>
      <c r="JZB63" s="563"/>
      <c r="JZC63" s="564"/>
      <c r="JZD63" s="565"/>
      <c r="JZE63" s="566"/>
      <c r="JZF63" s="560"/>
      <c r="JZG63" s="561"/>
      <c r="JZH63" s="562"/>
      <c r="JZI63" s="563"/>
      <c r="JZJ63" s="564"/>
      <c r="JZK63" s="565"/>
      <c r="JZL63" s="566"/>
      <c r="JZM63" s="560"/>
      <c r="JZN63" s="561"/>
      <c r="JZO63" s="562"/>
      <c r="JZP63" s="563"/>
      <c r="JZQ63" s="564"/>
      <c r="JZR63" s="565"/>
      <c r="JZS63" s="566"/>
      <c r="JZT63" s="560"/>
      <c r="JZU63" s="561"/>
      <c r="JZV63" s="562"/>
      <c r="JZW63" s="563"/>
      <c r="JZX63" s="564"/>
      <c r="JZY63" s="565"/>
      <c r="JZZ63" s="566"/>
      <c r="KAA63" s="560"/>
      <c r="KAB63" s="561"/>
      <c r="KAC63" s="562"/>
      <c r="KAD63" s="563"/>
      <c r="KAE63" s="564"/>
      <c r="KAF63" s="565"/>
      <c r="KAG63" s="566"/>
      <c r="KAH63" s="560"/>
      <c r="KAI63" s="561"/>
      <c r="KAJ63" s="562"/>
      <c r="KAK63" s="563"/>
      <c r="KAL63" s="564"/>
      <c r="KAM63" s="565"/>
      <c r="KAN63" s="566"/>
      <c r="KAO63" s="560"/>
      <c r="KAP63" s="561"/>
      <c r="KAQ63" s="562"/>
      <c r="KAR63" s="563"/>
      <c r="KAS63" s="564"/>
      <c r="KAT63" s="565"/>
      <c r="KAU63" s="566"/>
      <c r="KAV63" s="560"/>
      <c r="KAW63" s="561"/>
      <c r="KAX63" s="562"/>
      <c r="KAY63" s="563"/>
      <c r="KAZ63" s="564"/>
      <c r="KBA63" s="565"/>
      <c r="KBB63" s="566"/>
      <c r="KBC63" s="560"/>
      <c r="KBD63" s="561"/>
      <c r="KBE63" s="562"/>
      <c r="KBF63" s="563"/>
      <c r="KBG63" s="564"/>
      <c r="KBH63" s="565"/>
      <c r="KBI63" s="566"/>
      <c r="KBJ63" s="560"/>
      <c r="KBK63" s="561"/>
      <c r="KBL63" s="562"/>
      <c r="KBM63" s="563"/>
      <c r="KBN63" s="564"/>
      <c r="KBO63" s="565"/>
      <c r="KBP63" s="566"/>
      <c r="KBQ63" s="560"/>
      <c r="KBR63" s="561"/>
      <c r="KBS63" s="562"/>
      <c r="KBT63" s="563"/>
      <c r="KBU63" s="564"/>
      <c r="KBV63" s="565"/>
      <c r="KBW63" s="566"/>
      <c r="KBX63" s="560"/>
      <c r="KBY63" s="561"/>
      <c r="KBZ63" s="562"/>
      <c r="KCA63" s="563"/>
      <c r="KCB63" s="564"/>
      <c r="KCC63" s="565"/>
      <c r="KCD63" s="566"/>
      <c r="KCE63" s="560"/>
      <c r="KCF63" s="561"/>
      <c r="KCG63" s="562"/>
      <c r="KCH63" s="563"/>
      <c r="KCI63" s="564"/>
      <c r="KCJ63" s="565"/>
      <c r="KCK63" s="566"/>
      <c r="KCL63" s="560"/>
      <c r="KCM63" s="561"/>
      <c r="KCN63" s="562"/>
      <c r="KCO63" s="563"/>
      <c r="KCP63" s="564"/>
      <c r="KCQ63" s="565"/>
      <c r="KCR63" s="566"/>
      <c r="KCS63" s="560"/>
      <c r="KCT63" s="561"/>
      <c r="KCU63" s="562"/>
      <c r="KCV63" s="563"/>
      <c r="KCW63" s="564"/>
      <c r="KCX63" s="565"/>
      <c r="KCY63" s="566"/>
      <c r="KCZ63" s="560"/>
      <c r="KDA63" s="561"/>
      <c r="KDB63" s="562"/>
      <c r="KDC63" s="563"/>
      <c r="KDD63" s="564"/>
      <c r="KDE63" s="565"/>
      <c r="KDF63" s="566"/>
      <c r="KDG63" s="560"/>
      <c r="KDH63" s="561"/>
      <c r="KDI63" s="562"/>
      <c r="KDJ63" s="563"/>
      <c r="KDK63" s="564"/>
      <c r="KDL63" s="565"/>
      <c r="KDM63" s="566"/>
      <c r="KDN63" s="560"/>
      <c r="KDO63" s="561"/>
      <c r="KDP63" s="562"/>
      <c r="KDQ63" s="563"/>
      <c r="KDR63" s="564"/>
      <c r="KDS63" s="565"/>
      <c r="KDT63" s="566"/>
      <c r="KDU63" s="560"/>
      <c r="KDV63" s="561"/>
      <c r="KDW63" s="562"/>
      <c r="KDX63" s="563"/>
      <c r="KDY63" s="564"/>
      <c r="KDZ63" s="565"/>
      <c r="KEA63" s="566"/>
      <c r="KEB63" s="560"/>
      <c r="KEC63" s="561"/>
      <c r="KED63" s="562"/>
      <c r="KEE63" s="563"/>
      <c r="KEF63" s="564"/>
      <c r="KEG63" s="565"/>
      <c r="KEH63" s="566"/>
      <c r="KEI63" s="560"/>
      <c r="KEJ63" s="561"/>
      <c r="KEK63" s="562"/>
      <c r="KEL63" s="563"/>
      <c r="KEM63" s="564"/>
      <c r="KEN63" s="565"/>
      <c r="KEO63" s="566"/>
      <c r="KEP63" s="560"/>
      <c r="KEQ63" s="561"/>
      <c r="KER63" s="562"/>
      <c r="KES63" s="563"/>
      <c r="KET63" s="564"/>
      <c r="KEU63" s="565"/>
      <c r="KEV63" s="566"/>
      <c r="KEW63" s="560"/>
      <c r="KEX63" s="561"/>
      <c r="KEY63" s="562"/>
      <c r="KEZ63" s="563"/>
      <c r="KFA63" s="564"/>
      <c r="KFB63" s="565"/>
      <c r="KFC63" s="566"/>
      <c r="KFD63" s="560"/>
      <c r="KFE63" s="561"/>
      <c r="KFF63" s="562"/>
      <c r="KFG63" s="563"/>
      <c r="KFH63" s="564"/>
      <c r="KFI63" s="565"/>
      <c r="KFJ63" s="566"/>
      <c r="KFK63" s="560"/>
      <c r="KFL63" s="561"/>
      <c r="KFM63" s="562"/>
      <c r="KFN63" s="563"/>
      <c r="KFO63" s="564"/>
      <c r="KFP63" s="565"/>
      <c r="KFQ63" s="566"/>
      <c r="KFR63" s="560"/>
      <c r="KFS63" s="561"/>
      <c r="KFT63" s="562"/>
      <c r="KFU63" s="563"/>
      <c r="KFV63" s="564"/>
      <c r="KFW63" s="565"/>
      <c r="KFX63" s="566"/>
      <c r="KFY63" s="560"/>
      <c r="KFZ63" s="561"/>
      <c r="KGA63" s="562"/>
      <c r="KGB63" s="563"/>
      <c r="KGC63" s="564"/>
      <c r="KGD63" s="565"/>
      <c r="KGE63" s="566"/>
      <c r="KGF63" s="560"/>
      <c r="KGG63" s="561"/>
      <c r="KGH63" s="562"/>
      <c r="KGI63" s="563"/>
      <c r="KGJ63" s="564"/>
      <c r="KGK63" s="565"/>
      <c r="KGL63" s="566"/>
      <c r="KGM63" s="560"/>
      <c r="KGN63" s="561"/>
      <c r="KGO63" s="562"/>
      <c r="KGP63" s="563"/>
      <c r="KGQ63" s="564"/>
      <c r="KGR63" s="565"/>
      <c r="KGS63" s="566"/>
      <c r="KGT63" s="560"/>
      <c r="KGU63" s="561"/>
      <c r="KGV63" s="562"/>
      <c r="KGW63" s="563"/>
      <c r="KGX63" s="564"/>
      <c r="KGY63" s="565"/>
      <c r="KGZ63" s="566"/>
      <c r="KHA63" s="560"/>
      <c r="KHB63" s="561"/>
      <c r="KHC63" s="562"/>
      <c r="KHD63" s="563"/>
      <c r="KHE63" s="564"/>
      <c r="KHF63" s="565"/>
      <c r="KHG63" s="566"/>
      <c r="KHH63" s="560"/>
      <c r="KHI63" s="561"/>
      <c r="KHJ63" s="562"/>
      <c r="KHK63" s="563"/>
      <c r="KHL63" s="564"/>
      <c r="KHM63" s="565"/>
      <c r="KHN63" s="566"/>
      <c r="KHO63" s="560"/>
      <c r="KHP63" s="561"/>
      <c r="KHQ63" s="562"/>
      <c r="KHR63" s="563"/>
      <c r="KHS63" s="564"/>
      <c r="KHT63" s="565"/>
      <c r="KHU63" s="566"/>
      <c r="KHV63" s="560"/>
      <c r="KHW63" s="561"/>
      <c r="KHX63" s="562"/>
      <c r="KHY63" s="563"/>
      <c r="KHZ63" s="564"/>
      <c r="KIA63" s="565"/>
      <c r="KIB63" s="566"/>
      <c r="KIC63" s="560"/>
      <c r="KID63" s="561"/>
      <c r="KIE63" s="562"/>
      <c r="KIF63" s="563"/>
      <c r="KIG63" s="564"/>
      <c r="KIH63" s="565"/>
      <c r="KII63" s="566"/>
      <c r="KIJ63" s="560"/>
      <c r="KIK63" s="561"/>
      <c r="KIL63" s="562"/>
      <c r="KIM63" s="563"/>
      <c r="KIN63" s="564"/>
      <c r="KIO63" s="565"/>
      <c r="KIP63" s="566"/>
      <c r="KIQ63" s="560"/>
      <c r="KIR63" s="561"/>
      <c r="KIS63" s="562"/>
      <c r="KIT63" s="563"/>
      <c r="KIU63" s="564"/>
      <c r="KIV63" s="565"/>
      <c r="KIW63" s="566"/>
      <c r="KIX63" s="560"/>
      <c r="KIY63" s="561"/>
      <c r="KIZ63" s="562"/>
      <c r="KJA63" s="563"/>
      <c r="KJB63" s="564"/>
      <c r="KJC63" s="565"/>
      <c r="KJD63" s="566"/>
      <c r="KJE63" s="560"/>
      <c r="KJF63" s="561"/>
      <c r="KJG63" s="562"/>
      <c r="KJH63" s="563"/>
      <c r="KJI63" s="564"/>
      <c r="KJJ63" s="565"/>
      <c r="KJK63" s="566"/>
      <c r="KJL63" s="560"/>
      <c r="KJM63" s="561"/>
      <c r="KJN63" s="562"/>
      <c r="KJO63" s="563"/>
      <c r="KJP63" s="564"/>
      <c r="KJQ63" s="565"/>
      <c r="KJR63" s="566"/>
      <c r="KJS63" s="560"/>
      <c r="KJT63" s="561"/>
      <c r="KJU63" s="562"/>
      <c r="KJV63" s="563"/>
      <c r="KJW63" s="564"/>
      <c r="KJX63" s="565"/>
      <c r="KJY63" s="566"/>
      <c r="KJZ63" s="560"/>
      <c r="KKA63" s="561"/>
      <c r="KKB63" s="562"/>
      <c r="KKC63" s="563"/>
      <c r="KKD63" s="564"/>
      <c r="KKE63" s="565"/>
      <c r="KKF63" s="566"/>
      <c r="KKG63" s="560"/>
      <c r="KKH63" s="561"/>
      <c r="KKI63" s="562"/>
      <c r="KKJ63" s="563"/>
      <c r="KKK63" s="564"/>
      <c r="KKL63" s="565"/>
      <c r="KKM63" s="566"/>
      <c r="KKN63" s="560"/>
      <c r="KKO63" s="561"/>
      <c r="KKP63" s="562"/>
      <c r="KKQ63" s="563"/>
      <c r="KKR63" s="564"/>
      <c r="KKS63" s="565"/>
      <c r="KKT63" s="566"/>
      <c r="KKU63" s="560"/>
      <c r="KKV63" s="561"/>
      <c r="KKW63" s="562"/>
      <c r="KKX63" s="563"/>
      <c r="KKY63" s="564"/>
      <c r="KKZ63" s="565"/>
      <c r="KLA63" s="566"/>
      <c r="KLB63" s="560"/>
      <c r="KLC63" s="561"/>
      <c r="KLD63" s="562"/>
      <c r="KLE63" s="563"/>
      <c r="KLF63" s="564"/>
      <c r="KLG63" s="565"/>
      <c r="KLH63" s="566"/>
      <c r="KLI63" s="560"/>
      <c r="KLJ63" s="561"/>
      <c r="KLK63" s="562"/>
      <c r="KLL63" s="563"/>
      <c r="KLM63" s="564"/>
      <c r="KLN63" s="565"/>
      <c r="KLO63" s="566"/>
      <c r="KLP63" s="560"/>
      <c r="KLQ63" s="561"/>
      <c r="KLR63" s="562"/>
      <c r="KLS63" s="563"/>
      <c r="KLT63" s="564"/>
      <c r="KLU63" s="565"/>
      <c r="KLV63" s="566"/>
      <c r="KLW63" s="560"/>
      <c r="KLX63" s="561"/>
      <c r="KLY63" s="562"/>
      <c r="KLZ63" s="563"/>
      <c r="KMA63" s="564"/>
      <c r="KMB63" s="565"/>
      <c r="KMC63" s="566"/>
      <c r="KMD63" s="560"/>
      <c r="KME63" s="561"/>
      <c r="KMF63" s="562"/>
      <c r="KMG63" s="563"/>
      <c r="KMH63" s="564"/>
      <c r="KMI63" s="565"/>
      <c r="KMJ63" s="566"/>
      <c r="KMK63" s="560"/>
      <c r="KML63" s="561"/>
      <c r="KMM63" s="562"/>
      <c r="KMN63" s="563"/>
      <c r="KMO63" s="564"/>
      <c r="KMP63" s="565"/>
      <c r="KMQ63" s="566"/>
      <c r="KMR63" s="560"/>
      <c r="KMS63" s="561"/>
      <c r="KMT63" s="562"/>
      <c r="KMU63" s="563"/>
      <c r="KMV63" s="564"/>
      <c r="KMW63" s="565"/>
      <c r="KMX63" s="566"/>
      <c r="KMY63" s="560"/>
      <c r="KMZ63" s="561"/>
      <c r="KNA63" s="562"/>
      <c r="KNB63" s="563"/>
      <c r="KNC63" s="564"/>
      <c r="KND63" s="565"/>
      <c r="KNE63" s="566"/>
      <c r="KNF63" s="560"/>
      <c r="KNG63" s="561"/>
      <c r="KNH63" s="562"/>
      <c r="KNI63" s="563"/>
      <c r="KNJ63" s="564"/>
      <c r="KNK63" s="565"/>
      <c r="KNL63" s="566"/>
      <c r="KNM63" s="560"/>
      <c r="KNN63" s="561"/>
      <c r="KNO63" s="562"/>
      <c r="KNP63" s="563"/>
      <c r="KNQ63" s="564"/>
      <c r="KNR63" s="565"/>
      <c r="KNS63" s="566"/>
      <c r="KNT63" s="560"/>
      <c r="KNU63" s="561"/>
      <c r="KNV63" s="562"/>
      <c r="KNW63" s="563"/>
      <c r="KNX63" s="564"/>
      <c r="KNY63" s="565"/>
      <c r="KNZ63" s="566"/>
      <c r="KOA63" s="560"/>
      <c r="KOB63" s="561"/>
      <c r="KOC63" s="562"/>
      <c r="KOD63" s="563"/>
      <c r="KOE63" s="564"/>
      <c r="KOF63" s="565"/>
      <c r="KOG63" s="566"/>
      <c r="KOH63" s="560"/>
      <c r="KOI63" s="561"/>
      <c r="KOJ63" s="562"/>
      <c r="KOK63" s="563"/>
      <c r="KOL63" s="564"/>
      <c r="KOM63" s="565"/>
      <c r="KON63" s="566"/>
      <c r="KOO63" s="560"/>
      <c r="KOP63" s="561"/>
      <c r="KOQ63" s="562"/>
      <c r="KOR63" s="563"/>
      <c r="KOS63" s="564"/>
      <c r="KOT63" s="565"/>
      <c r="KOU63" s="566"/>
      <c r="KOV63" s="560"/>
      <c r="KOW63" s="561"/>
      <c r="KOX63" s="562"/>
      <c r="KOY63" s="563"/>
      <c r="KOZ63" s="564"/>
      <c r="KPA63" s="565"/>
      <c r="KPB63" s="566"/>
      <c r="KPC63" s="560"/>
      <c r="KPD63" s="561"/>
      <c r="KPE63" s="562"/>
      <c r="KPF63" s="563"/>
      <c r="KPG63" s="564"/>
      <c r="KPH63" s="565"/>
      <c r="KPI63" s="566"/>
      <c r="KPJ63" s="560"/>
      <c r="KPK63" s="561"/>
      <c r="KPL63" s="562"/>
      <c r="KPM63" s="563"/>
      <c r="KPN63" s="564"/>
      <c r="KPO63" s="565"/>
      <c r="KPP63" s="566"/>
      <c r="KPQ63" s="560"/>
      <c r="KPR63" s="561"/>
      <c r="KPS63" s="562"/>
      <c r="KPT63" s="563"/>
      <c r="KPU63" s="564"/>
      <c r="KPV63" s="565"/>
      <c r="KPW63" s="566"/>
      <c r="KPX63" s="560"/>
      <c r="KPY63" s="561"/>
      <c r="KPZ63" s="562"/>
      <c r="KQA63" s="563"/>
      <c r="KQB63" s="564"/>
      <c r="KQC63" s="565"/>
      <c r="KQD63" s="566"/>
      <c r="KQE63" s="560"/>
      <c r="KQF63" s="561"/>
      <c r="KQG63" s="562"/>
      <c r="KQH63" s="563"/>
      <c r="KQI63" s="564"/>
      <c r="KQJ63" s="565"/>
      <c r="KQK63" s="566"/>
      <c r="KQL63" s="560"/>
      <c r="KQM63" s="561"/>
      <c r="KQN63" s="562"/>
      <c r="KQO63" s="563"/>
      <c r="KQP63" s="564"/>
      <c r="KQQ63" s="565"/>
      <c r="KQR63" s="566"/>
      <c r="KQS63" s="560"/>
      <c r="KQT63" s="561"/>
      <c r="KQU63" s="562"/>
      <c r="KQV63" s="563"/>
      <c r="KQW63" s="564"/>
      <c r="KQX63" s="565"/>
      <c r="KQY63" s="566"/>
      <c r="KQZ63" s="560"/>
      <c r="KRA63" s="561"/>
      <c r="KRB63" s="562"/>
      <c r="KRC63" s="563"/>
      <c r="KRD63" s="564"/>
      <c r="KRE63" s="565"/>
      <c r="KRF63" s="566"/>
      <c r="KRG63" s="560"/>
      <c r="KRH63" s="561"/>
      <c r="KRI63" s="562"/>
      <c r="KRJ63" s="563"/>
      <c r="KRK63" s="564"/>
      <c r="KRL63" s="565"/>
      <c r="KRM63" s="566"/>
      <c r="KRN63" s="560"/>
      <c r="KRO63" s="561"/>
      <c r="KRP63" s="562"/>
      <c r="KRQ63" s="563"/>
      <c r="KRR63" s="564"/>
      <c r="KRS63" s="565"/>
      <c r="KRT63" s="566"/>
      <c r="KRU63" s="560"/>
      <c r="KRV63" s="561"/>
      <c r="KRW63" s="562"/>
      <c r="KRX63" s="563"/>
      <c r="KRY63" s="564"/>
      <c r="KRZ63" s="565"/>
      <c r="KSA63" s="566"/>
      <c r="KSB63" s="560"/>
      <c r="KSC63" s="561"/>
      <c r="KSD63" s="562"/>
      <c r="KSE63" s="563"/>
      <c r="KSF63" s="564"/>
      <c r="KSG63" s="565"/>
      <c r="KSH63" s="566"/>
      <c r="KSI63" s="560"/>
      <c r="KSJ63" s="561"/>
      <c r="KSK63" s="562"/>
      <c r="KSL63" s="563"/>
      <c r="KSM63" s="564"/>
      <c r="KSN63" s="565"/>
      <c r="KSO63" s="566"/>
      <c r="KSP63" s="560"/>
      <c r="KSQ63" s="561"/>
      <c r="KSR63" s="562"/>
      <c r="KSS63" s="563"/>
      <c r="KST63" s="564"/>
      <c r="KSU63" s="565"/>
      <c r="KSV63" s="566"/>
      <c r="KSW63" s="560"/>
      <c r="KSX63" s="561"/>
      <c r="KSY63" s="562"/>
      <c r="KSZ63" s="563"/>
      <c r="KTA63" s="564"/>
      <c r="KTB63" s="565"/>
      <c r="KTC63" s="566"/>
      <c r="KTD63" s="560"/>
      <c r="KTE63" s="561"/>
      <c r="KTF63" s="562"/>
      <c r="KTG63" s="563"/>
      <c r="KTH63" s="564"/>
      <c r="KTI63" s="565"/>
      <c r="KTJ63" s="566"/>
      <c r="KTK63" s="560"/>
      <c r="KTL63" s="561"/>
      <c r="KTM63" s="562"/>
      <c r="KTN63" s="563"/>
      <c r="KTO63" s="564"/>
      <c r="KTP63" s="565"/>
      <c r="KTQ63" s="566"/>
      <c r="KTR63" s="560"/>
      <c r="KTS63" s="561"/>
      <c r="KTT63" s="562"/>
      <c r="KTU63" s="563"/>
      <c r="KTV63" s="564"/>
      <c r="KTW63" s="565"/>
      <c r="KTX63" s="566"/>
      <c r="KTY63" s="560"/>
      <c r="KTZ63" s="561"/>
      <c r="KUA63" s="562"/>
      <c r="KUB63" s="563"/>
      <c r="KUC63" s="564"/>
      <c r="KUD63" s="565"/>
      <c r="KUE63" s="566"/>
      <c r="KUF63" s="560"/>
      <c r="KUG63" s="561"/>
      <c r="KUH63" s="562"/>
      <c r="KUI63" s="563"/>
      <c r="KUJ63" s="564"/>
      <c r="KUK63" s="565"/>
      <c r="KUL63" s="566"/>
      <c r="KUM63" s="560"/>
      <c r="KUN63" s="561"/>
      <c r="KUO63" s="562"/>
      <c r="KUP63" s="563"/>
      <c r="KUQ63" s="564"/>
      <c r="KUR63" s="565"/>
      <c r="KUS63" s="566"/>
      <c r="KUT63" s="560"/>
      <c r="KUU63" s="561"/>
      <c r="KUV63" s="562"/>
      <c r="KUW63" s="563"/>
      <c r="KUX63" s="564"/>
      <c r="KUY63" s="565"/>
      <c r="KUZ63" s="566"/>
      <c r="KVA63" s="560"/>
      <c r="KVB63" s="561"/>
      <c r="KVC63" s="562"/>
      <c r="KVD63" s="563"/>
      <c r="KVE63" s="564"/>
      <c r="KVF63" s="565"/>
      <c r="KVG63" s="566"/>
      <c r="KVH63" s="560"/>
      <c r="KVI63" s="561"/>
      <c r="KVJ63" s="562"/>
      <c r="KVK63" s="563"/>
      <c r="KVL63" s="564"/>
      <c r="KVM63" s="565"/>
      <c r="KVN63" s="566"/>
      <c r="KVO63" s="560"/>
      <c r="KVP63" s="561"/>
      <c r="KVQ63" s="562"/>
      <c r="KVR63" s="563"/>
      <c r="KVS63" s="564"/>
      <c r="KVT63" s="565"/>
      <c r="KVU63" s="566"/>
      <c r="KVV63" s="560"/>
      <c r="KVW63" s="561"/>
      <c r="KVX63" s="562"/>
      <c r="KVY63" s="563"/>
      <c r="KVZ63" s="564"/>
      <c r="KWA63" s="565"/>
      <c r="KWB63" s="566"/>
      <c r="KWC63" s="560"/>
      <c r="KWD63" s="561"/>
      <c r="KWE63" s="562"/>
      <c r="KWF63" s="563"/>
      <c r="KWG63" s="564"/>
      <c r="KWH63" s="565"/>
      <c r="KWI63" s="566"/>
      <c r="KWJ63" s="560"/>
      <c r="KWK63" s="561"/>
      <c r="KWL63" s="562"/>
      <c r="KWM63" s="563"/>
      <c r="KWN63" s="564"/>
      <c r="KWO63" s="565"/>
      <c r="KWP63" s="566"/>
      <c r="KWQ63" s="560"/>
      <c r="KWR63" s="561"/>
      <c r="KWS63" s="562"/>
      <c r="KWT63" s="563"/>
      <c r="KWU63" s="564"/>
      <c r="KWV63" s="565"/>
      <c r="KWW63" s="566"/>
      <c r="KWX63" s="560"/>
      <c r="KWY63" s="561"/>
      <c r="KWZ63" s="562"/>
      <c r="KXA63" s="563"/>
      <c r="KXB63" s="564"/>
      <c r="KXC63" s="565"/>
      <c r="KXD63" s="566"/>
      <c r="KXE63" s="560"/>
      <c r="KXF63" s="561"/>
      <c r="KXG63" s="562"/>
      <c r="KXH63" s="563"/>
      <c r="KXI63" s="564"/>
      <c r="KXJ63" s="565"/>
      <c r="KXK63" s="566"/>
      <c r="KXL63" s="560"/>
      <c r="KXM63" s="561"/>
      <c r="KXN63" s="562"/>
      <c r="KXO63" s="563"/>
      <c r="KXP63" s="564"/>
      <c r="KXQ63" s="565"/>
      <c r="KXR63" s="566"/>
      <c r="KXS63" s="560"/>
      <c r="KXT63" s="561"/>
      <c r="KXU63" s="562"/>
      <c r="KXV63" s="563"/>
      <c r="KXW63" s="564"/>
      <c r="KXX63" s="565"/>
      <c r="KXY63" s="566"/>
      <c r="KXZ63" s="560"/>
      <c r="KYA63" s="561"/>
      <c r="KYB63" s="562"/>
      <c r="KYC63" s="563"/>
      <c r="KYD63" s="564"/>
      <c r="KYE63" s="565"/>
      <c r="KYF63" s="566"/>
      <c r="KYG63" s="560"/>
      <c r="KYH63" s="561"/>
      <c r="KYI63" s="562"/>
      <c r="KYJ63" s="563"/>
      <c r="KYK63" s="564"/>
      <c r="KYL63" s="565"/>
      <c r="KYM63" s="566"/>
      <c r="KYN63" s="560"/>
      <c r="KYO63" s="561"/>
      <c r="KYP63" s="562"/>
      <c r="KYQ63" s="563"/>
      <c r="KYR63" s="564"/>
      <c r="KYS63" s="565"/>
      <c r="KYT63" s="566"/>
      <c r="KYU63" s="560"/>
      <c r="KYV63" s="561"/>
      <c r="KYW63" s="562"/>
      <c r="KYX63" s="563"/>
      <c r="KYY63" s="564"/>
      <c r="KYZ63" s="565"/>
      <c r="KZA63" s="566"/>
      <c r="KZB63" s="560"/>
      <c r="KZC63" s="561"/>
      <c r="KZD63" s="562"/>
      <c r="KZE63" s="563"/>
      <c r="KZF63" s="564"/>
      <c r="KZG63" s="565"/>
      <c r="KZH63" s="566"/>
      <c r="KZI63" s="560"/>
      <c r="KZJ63" s="561"/>
      <c r="KZK63" s="562"/>
      <c r="KZL63" s="563"/>
      <c r="KZM63" s="564"/>
      <c r="KZN63" s="565"/>
      <c r="KZO63" s="566"/>
      <c r="KZP63" s="560"/>
      <c r="KZQ63" s="561"/>
      <c r="KZR63" s="562"/>
      <c r="KZS63" s="563"/>
      <c r="KZT63" s="564"/>
      <c r="KZU63" s="565"/>
      <c r="KZV63" s="566"/>
      <c r="KZW63" s="560"/>
      <c r="KZX63" s="561"/>
      <c r="KZY63" s="562"/>
      <c r="KZZ63" s="563"/>
      <c r="LAA63" s="564"/>
      <c r="LAB63" s="565"/>
      <c r="LAC63" s="566"/>
      <c r="LAD63" s="560"/>
      <c r="LAE63" s="561"/>
      <c r="LAF63" s="562"/>
      <c r="LAG63" s="563"/>
      <c r="LAH63" s="564"/>
      <c r="LAI63" s="565"/>
      <c r="LAJ63" s="566"/>
      <c r="LAK63" s="560"/>
      <c r="LAL63" s="561"/>
      <c r="LAM63" s="562"/>
      <c r="LAN63" s="563"/>
      <c r="LAO63" s="564"/>
      <c r="LAP63" s="565"/>
      <c r="LAQ63" s="566"/>
      <c r="LAR63" s="560"/>
      <c r="LAS63" s="561"/>
      <c r="LAT63" s="562"/>
      <c r="LAU63" s="563"/>
      <c r="LAV63" s="564"/>
      <c r="LAW63" s="565"/>
      <c r="LAX63" s="566"/>
      <c r="LAY63" s="560"/>
      <c r="LAZ63" s="561"/>
      <c r="LBA63" s="562"/>
      <c r="LBB63" s="563"/>
      <c r="LBC63" s="564"/>
      <c r="LBD63" s="565"/>
      <c r="LBE63" s="566"/>
      <c r="LBF63" s="560"/>
      <c r="LBG63" s="561"/>
      <c r="LBH63" s="562"/>
      <c r="LBI63" s="563"/>
      <c r="LBJ63" s="564"/>
      <c r="LBK63" s="565"/>
      <c r="LBL63" s="566"/>
      <c r="LBM63" s="560"/>
      <c r="LBN63" s="561"/>
      <c r="LBO63" s="562"/>
      <c r="LBP63" s="563"/>
      <c r="LBQ63" s="564"/>
      <c r="LBR63" s="565"/>
      <c r="LBS63" s="566"/>
      <c r="LBT63" s="560"/>
      <c r="LBU63" s="561"/>
      <c r="LBV63" s="562"/>
      <c r="LBW63" s="563"/>
      <c r="LBX63" s="564"/>
      <c r="LBY63" s="565"/>
      <c r="LBZ63" s="566"/>
      <c r="LCA63" s="560"/>
      <c r="LCB63" s="561"/>
      <c r="LCC63" s="562"/>
      <c r="LCD63" s="563"/>
      <c r="LCE63" s="564"/>
      <c r="LCF63" s="565"/>
      <c r="LCG63" s="566"/>
      <c r="LCH63" s="560"/>
      <c r="LCI63" s="561"/>
      <c r="LCJ63" s="562"/>
      <c r="LCK63" s="563"/>
      <c r="LCL63" s="564"/>
      <c r="LCM63" s="565"/>
      <c r="LCN63" s="566"/>
      <c r="LCO63" s="560"/>
      <c r="LCP63" s="561"/>
      <c r="LCQ63" s="562"/>
      <c r="LCR63" s="563"/>
      <c r="LCS63" s="564"/>
      <c r="LCT63" s="565"/>
      <c r="LCU63" s="566"/>
      <c r="LCV63" s="560"/>
      <c r="LCW63" s="561"/>
      <c r="LCX63" s="562"/>
      <c r="LCY63" s="563"/>
      <c r="LCZ63" s="564"/>
      <c r="LDA63" s="565"/>
      <c r="LDB63" s="566"/>
      <c r="LDC63" s="560"/>
      <c r="LDD63" s="561"/>
      <c r="LDE63" s="562"/>
      <c r="LDF63" s="563"/>
      <c r="LDG63" s="564"/>
      <c r="LDH63" s="565"/>
      <c r="LDI63" s="566"/>
      <c r="LDJ63" s="560"/>
      <c r="LDK63" s="561"/>
      <c r="LDL63" s="562"/>
      <c r="LDM63" s="563"/>
      <c r="LDN63" s="564"/>
      <c r="LDO63" s="565"/>
      <c r="LDP63" s="566"/>
      <c r="LDQ63" s="560"/>
      <c r="LDR63" s="561"/>
      <c r="LDS63" s="562"/>
      <c r="LDT63" s="563"/>
      <c r="LDU63" s="564"/>
      <c r="LDV63" s="565"/>
      <c r="LDW63" s="566"/>
      <c r="LDX63" s="560"/>
      <c r="LDY63" s="561"/>
      <c r="LDZ63" s="562"/>
      <c r="LEA63" s="563"/>
      <c r="LEB63" s="564"/>
      <c r="LEC63" s="565"/>
      <c r="LED63" s="566"/>
      <c r="LEE63" s="560"/>
      <c r="LEF63" s="561"/>
      <c r="LEG63" s="562"/>
      <c r="LEH63" s="563"/>
      <c r="LEI63" s="564"/>
      <c r="LEJ63" s="565"/>
      <c r="LEK63" s="566"/>
      <c r="LEL63" s="560"/>
      <c r="LEM63" s="561"/>
      <c r="LEN63" s="562"/>
      <c r="LEO63" s="563"/>
      <c r="LEP63" s="564"/>
      <c r="LEQ63" s="565"/>
      <c r="LER63" s="566"/>
      <c r="LES63" s="560"/>
      <c r="LET63" s="561"/>
      <c r="LEU63" s="562"/>
      <c r="LEV63" s="563"/>
      <c r="LEW63" s="564"/>
      <c r="LEX63" s="565"/>
      <c r="LEY63" s="566"/>
      <c r="LEZ63" s="560"/>
      <c r="LFA63" s="561"/>
      <c r="LFB63" s="562"/>
      <c r="LFC63" s="563"/>
      <c r="LFD63" s="564"/>
      <c r="LFE63" s="565"/>
      <c r="LFF63" s="566"/>
      <c r="LFG63" s="560"/>
      <c r="LFH63" s="561"/>
      <c r="LFI63" s="562"/>
      <c r="LFJ63" s="563"/>
      <c r="LFK63" s="564"/>
      <c r="LFL63" s="565"/>
      <c r="LFM63" s="566"/>
      <c r="LFN63" s="560"/>
      <c r="LFO63" s="561"/>
      <c r="LFP63" s="562"/>
      <c r="LFQ63" s="563"/>
      <c r="LFR63" s="564"/>
      <c r="LFS63" s="565"/>
      <c r="LFT63" s="566"/>
      <c r="LFU63" s="560"/>
      <c r="LFV63" s="561"/>
      <c r="LFW63" s="562"/>
      <c r="LFX63" s="563"/>
      <c r="LFY63" s="564"/>
      <c r="LFZ63" s="565"/>
      <c r="LGA63" s="566"/>
      <c r="LGB63" s="560"/>
      <c r="LGC63" s="561"/>
      <c r="LGD63" s="562"/>
      <c r="LGE63" s="563"/>
      <c r="LGF63" s="564"/>
      <c r="LGG63" s="565"/>
      <c r="LGH63" s="566"/>
      <c r="LGI63" s="560"/>
      <c r="LGJ63" s="561"/>
      <c r="LGK63" s="562"/>
      <c r="LGL63" s="563"/>
      <c r="LGM63" s="564"/>
      <c r="LGN63" s="565"/>
      <c r="LGO63" s="566"/>
      <c r="LGP63" s="560"/>
      <c r="LGQ63" s="561"/>
      <c r="LGR63" s="562"/>
      <c r="LGS63" s="563"/>
      <c r="LGT63" s="564"/>
      <c r="LGU63" s="565"/>
      <c r="LGV63" s="566"/>
      <c r="LGW63" s="560"/>
      <c r="LGX63" s="561"/>
      <c r="LGY63" s="562"/>
      <c r="LGZ63" s="563"/>
      <c r="LHA63" s="564"/>
      <c r="LHB63" s="565"/>
      <c r="LHC63" s="566"/>
      <c r="LHD63" s="560"/>
      <c r="LHE63" s="561"/>
      <c r="LHF63" s="562"/>
      <c r="LHG63" s="563"/>
      <c r="LHH63" s="564"/>
      <c r="LHI63" s="565"/>
      <c r="LHJ63" s="566"/>
      <c r="LHK63" s="560"/>
      <c r="LHL63" s="561"/>
      <c r="LHM63" s="562"/>
      <c r="LHN63" s="563"/>
      <c r="LHO63" s="564"/>
      <c r="LHP63" s="565"/>
      <c r="LHQ63" s="566"/>
      <c r="LHR63" s="560"/>
      <c r="LHS63" s="561"/>
      <c r="LHT63" s="562"/>
      <c r="LHU63" s="563"/>
      <c r="LHV63" s="564"/>
      <c r="LHW63" s="565"/>
      <c r="LHX63" s="566"/>
      <c r="LHY63" s="560"/>
      <c r="LHZ63" s="561"/>
      <c r="LIA63" s="562"/>
      <c r="LIB63" s="563"/>
      <c r="LIC63" s="564"/>
      <c r="LID63" s="565"/>
      <c r="LIE63" s="566"/>
      <c r="LIF63" s="560"/>
      <c r="LIG63" s="561"/>
      <c r="LIH63" s="562"/>
      <c r="LII63" s="563"/>
      <c r="LIJ63" s="564"/>
      <c r="LIK63" s="565"/>
      <c r="LIL63" s="566"/>
      <c r="LIM63" s="560"/>
      <c r="LIN63" s="561"/>
      <c r="LIO63" s="562"/>
      <c r="LIP63" s="563"/>
      <c r="LIQ63" s="564"/>
      <c r="LIR63" s="565"/>
      <c r="LIS63" s="566"/>
      <c r="LIT63" s="560"/>
      <c r="LIU63" s="561"/>
      <c r="LIV63" s="562"/>
      <c r="LIW63" s="563"/>
      <c r="LIX63" s="564"/>
      <c r="LIY63" s="565"/>
      <c r="LIZ63" s="566"/>
      <c r="LJA63" s="560"/>
      <c r="LJB63" s="561"/>
      <c r="LJC63" s="562"/>
      <c r="LJD63" s="563"/>
      <c r="LJE63" s="564"/>
      <c r="LJF63" s="565"/>
      <c r="LJG63" s="566"/>
      <c r="LJH63" s="560"/>
      <c r="LJI63" s="561"/>
      <c r="LJJ63" s="562"/>
      <c r="LJK63" s="563"/>
      <c r="LJL63" s="564"/>
      <c r="LJM63" s="565"/>
      <c r="LJN63" s="566"/>
      <c r="LJO63" s="560"/>
      <c r="LJP63" s="561"/>
      <c r="LJQ63" s="562"/>
      <c r="LJR63" s="563"/>
      <c r="LJS63" s="564"/>
      <c r="LJT63" s="565"/>
      <c r="LJU63" s="566"/>
      <c r="LJV63" s="560"/>
      <c r="LJW63" s="561"/>
      <c r="LJX63" s="562"/>
      <c r="LJY63" s="563"/>
      <c r="LJZ63" s="564"/>
      <c r="LKA63" s="565"/>
      <c r="LKB63" s="566"/>
      <c r="LKC63" s="560"/>
      <c r="LKD63" s="561"/>
      <c r="LKE63" s="562"/>
      <c r="LKF63" s="563"/>
      <c r="LKG63" s="564"/>
      <c r="LKH63" s="565"/>
      <c r="LKI63" s="566"/>
      <c r="LKJ63" s="560"/>
      <c r="LKK63" s="561"/>
      <c r="LKL63" s="562"/>
      <c r="LKM63" s="563"/>
      <c r="LKN63" s="564"/>
      <c r="LKO63" s="565"/>
      <c r="LKP63" s="566"/>
      <c r="LKQ63" s="560"/>
      <c r="LKR63" s="561"/>
      <c r="LKS63" s="562"/>
      <c r="LKT63" s="563"/>
      <c r="LKU63" s="564"/>
      <c r="LKV63" s="565"/>
      <c r="LKW63" s="566"/>
      <c r="LKX63" s="560"/>
      <c r="LKY63" s="561"/>
      <c r="LKZ63" s="562"/>
      <c r="LLA63" s="563"/>
      <c r="LLB63" s="564"/>
      <c r="LLC63" s="565"/>
      <c r="LLD63" s="566"/>
      <c r="LLE63" s="560"/>
      <c r="LLF63" s="561"/>
      <c r="LLG63" s="562"/>
      <c r="LLH63" s="563"/>
      <c r="LLI63" s="564"/>
      <c r="LLJ63" s="565"/>
      <c r="LLK63" s="566"/>
      <c r="LLL63" s="560"/>
      <c r="LLM63" s="561"/>
      <c r="LLN63" s="562"/>
      <c r="LLO63" s="563"/>
      <c r="LLP63" s="564"/>
      <c r="LLQ63" s="565"/>
      <c r="LLR63" s="566"/>
      <c r="LLS63" s="560"/>
      <c r="LLT63" s="561"/>
      <c r="LLU63" s="562"/>
      <c r="LLV63" s="563"/>
      <c r="LLW63" s="564"/>
      <c r="LLX63" s="565"/>
      <c r="LLY63" s="566"/>
      <c r="LLZ63" s="560"/>
      <c r="LMA63" s="561"/>
      <c r="LMB63" s="562"/>
      <c r="LMC63" s="563"/>
      <c r="LMD63" s="564"/>
      <c r="LME63" s="565"/>
      <c r="LMF63" s="566"/>
      <c r="LMG63" s="560"/>
      <c r="LMH63" s="561"/>
      <c r="LMI63" s="562"/>
      <c r="LMJ63" s="563"/>
      <c r="LMK63" s="564"/>
      <c r="LML63" s="565"/>
      <c r="LMM63" s="566"/>
      <c r="LMN63" s="560"/>
      <c r="LMO63" s="561"/>
      <c r="LMP63" s="562"/>
      <c r="LMQ63" s="563"/>
      <c r="LMR63" s="564"/>
      <c r="LMS63" s="565"/>
      <c r="LMT63" s="566"/>
      <c r="LMU63" s="560"/>
      <c r="LMV63" s="561"/>
      <c r="LMW63" s="562"/>
      <c r="LMX63" s="563"/>
      <c r="LMY63" s="564"/>
      <c r="LMZ63" s="565"/>
      <c r="LNA63" s="566"/>
      <c r="LNB63" s="560"/>
      <c r="LNC63" s="561"/>
      <c r="LND63" s="562"/>
      <c r="LNE63" s="563"/>
      <c r="LNF63" s="564"/>
      <c r="LNG63" s="565"/>
      <c r="LNH63" s="566"/>
      <c r="LNI63" s="560"/>
      <c r="LNJ63" s="561"/>
      <c r="LNK63" s="562"/>
      <c r="LNL63" s="563"/>
      <c r="LNM63" s="564"/>
      <c r="LNN63" s="565"/>
      <c r="LNO63" s="566"/>
      <c r="LNP63" s="560"/>
      <c r="LNQ63" s="561"/>
      <c r="LNR63" s="562"/>
      <c r="LNS63" s="563"/>
      <c r="LNT63" s="564"/>
      <c r="LNU63" s="565"/>
      <c r="LNV63" s="566"/>
      <c r="LNW63" s="560"/>
      <c r="LNX63" s="561"/>
      <c r="LNY63" s="562"/>
      <c r="LNZ63" s="563"/>
      <c r="LOA63" s="564"/>
      <c r="LOB63" s="565"/>
      <c r="LOC63" s="566"/>
      <c r="LOD63" s="560"/>
      <c r="LOE63" s="561"/>
      <c r="LOF63" s="562"/>
      <c r="LOG63" s="563"/>
      <c r="LOH63" s="564"/>
      <c r="LOI63" s="565"/>
      <c r="LOJ63" s="566"/>
      <c r="LOK63" s="560"/>
      <c r="LOL63" s="561"/>
      <c r="LOM63" s="562"/>
      <c r="LON63" s="563"/>
      <c r="LOO63" s="564"/>
      <c r="LOP63" s="565"/>
      <c r="LOQ63" s="566"/>
      <c r="LOR63" s="560"/>
      <c r="LOS63" s="561"/>
      <c r="LOT63" s="562"/>
      <c r="LOU63" s="563"/>
      <c r="LOV63" s="564"/>
      <c r="LOW63" s="565"/>
      <c r="LOX63" s="566"/>
      <c r="LOY63" s="560"/>
      <c r="LOZ63" s="561"/>
      <c r="LPA63" s="562"/>
      <c r="LPB63" s="563"/>
      <c r="LPC63" s="564"/>
      <c r="LPD63" s="565"/>
      <c r="LPE63" s="566"/>
      <c r="LPF63" s="560"/>
      <c r="LPG63" s="561"/>
      <c r="LPH63" s="562"/>
      <c r="LPI63" s="563"/>
      <c r="LPJ63" s="564"/>
      <c r="LPK63" s="565"/>
      <c r="LPL63" s="566"/>
      <c r="LPM63" s="560"/>
      <c r="LPN63" s="561"/>
      <c r="LPO63" s="562"/>
      <c r="LPP63" s="563"/>
      <c r="LPQ63" s="564"/>
      <c r="LPR63" s="565"/>
      <c r="LPS63" s="566"/>
      <c r="LPT63" s="560"/>
      <c r="LPU63" s="561"/>
      <c r="LPV63" s="562"/>
      <c r="LPW63" s="563"/>
      <c r="LPX63" s="564"/>
      <c r="LPY63" s="565"/>
      <c r="LPZ63" s="566"/>
      <c r="LQA63" s="560"/>
      <c r="LQB63" s="561"/>
      <c r="LQC63" s="562"/>
      <c r="LQD63" s="563"/>
      <c r="LQE63" s="564"/>
      <c r="LQF63" s="565"/>
      <c r="LQG63" s="566"/>
      <c r="LQH63" s="560"/>
      <c r="LQI63" s="561"/>
      <c r="LQJ63" s="562"/>
      <c r="LQK63" s="563"/>
      <c r="LQL63" s="564"/>
      <c r="LQM63" s="565"/>
      <c r="LQN63" s="566"/>
      <c r="LQO63" s="560"/>
      <c r="LQP63" s="561"/>
      <c r="LQQ63" s="562"/>
      <c r="LQR63" s="563"/>
      <c r="LQS63" s="564"/>
      <c r="LQT63" s="565"/>
      <c r="LQU63" s="566"/>
      <c r="LQV63" s="560"/>
      <c r="LQW63" s="561"/>
      <c r="LQX63" s="562"/>
      <c r="LQY63" s="563"/>
      <c r="LQZ63" s="564"/>
      <c r="LRA63" s="565"/>
      <c r="LRB63" s="566"/>
      <c r="LRC63" s="560"/>
      <c r="LRD63" s="561"/>
      <c r="LRE63" s="562"/>
      <c r="LRF63" s="563"/>
      <c r="LRG63" s="564"/>
      <c r="LRH63" s="565"/>
      <c r="LRI63" s="566"/>
      <c r="LRJ63" s="560"/>
      <c r="LRK63" s="561"/>
      <c r="LRL63" s="562"/>
      <c r="LRM63" s="563"/>
      <c r="LRN63" s="564"/>
      <c r="LRO63" s="565"/>
      <c r="LRP63" s="566"/>
      <c r="LRQ63" s="560"/>
      <c r="LRR63" s="561"/>
      <c r="LRS63" s="562"/>
      <c r="LRT63" s="563"/>
      <c r="LRU63" s="564"/>
      <c r="LRV63" s="565"/>
      <c r="LRW63" s="566"/>
      <c r="LRX63" s="560"/>
      <c r="LRY63" s="561"/>
      <c r="LRZ63" s="562"/>
      <c r="LSA63" s="563"/>
      <c r="LSB63" s="564"/>
      <c r="LSC63" s="565"/>
      <c r="LSD63" s="566"/>
      <c r="LSE63" s="560"/>
      <c r="LSF63" s="561"/>
      <c r="LSG63" s="562"/>
      <c r="LSH63" s="563"/>
      <c r="LSI63" s="564"/>
      <c r="LSJ63" s="565"/>
      <c r="LSK63" s="566"/>
      <c r="LSL63" s="560"/>
      <c r="LSM63" s="561"/>
      <c r="LSN63" s="562"/>
      <c r="LSO63" s="563"/>
      <c r="LSP63" s="564"/>
      <c r="LSQ63" s="565"/>
      <c r="LSR63" s="566"/>
      <c r="LSS63" s="560"/>
      <c r="LST63" s="561"/>
      <c r="LSU63" s="562"/>
      <c r="LSV63" s="563"/>
      <c r="LSW63" s="564"/>
      <c r="LSX63" s="565"/>
      <c r="LSY63" s="566"/>
      <c r="LSZ63" s="560"/>
      <c r="LTA63" s="561"/>
      <c r="LTB63" s="562"/>
      <c r="LTC63" s="563"/>
      <c r="LTD63" s="564"/>
      <c r="LTE63" s="565"/>
      <c r="LTF63" s="566"/>
      <c r="LTG63" s="560"/>
      <c r="LTH63" s="561"/>
      <c r="LTI63" s="562"/>
      <c r="LTJ63" s="563"/>
      <c r="LTK63" s="564"/>
      <c r="LTL63" s="565"/>
      <c r="LTM63" s="566"/>
      <c r="LTN63" s="560"/>
      <c r="LTO63" s="561"/>
      <c r="LTP63" s="562"/>
      <c r="LTQ63" s="563"/>
      <c r="LTR63" s="564"/>
      <c r="LTS63" s="565"/>
      <c r="LTT63" s="566"/>
      <c r="LTU63" s="560"/>
      <c r="LTV63" s="561"/>
      <c r="LTW63" s="562"/>
      <c r="LTX63" s="563"/>
      <c r="LTY63" s="564"/>
      <c r="LTZ63" s="565"/>
      <c r="LUA63" s="566"/>
      <c r="LUB63" s="560"/>
      <c r="LUC63" s="561"/>
      <c r="LUD63" s="562"/>
      <c r="LUE63" s="563"/>
      <c r="LUF63" s="564"/>
      <c r="LUG63" s="565"/>
      <c r="LUH63" s="566"/>
      <c r="LUI63" s="560"/>
      <c r="LUJ63" s="561"/>
      <c r="LUK63" s="562"/>
      <c r="LUL63" s="563"/>
      <c r="LUM63" s="564"/>
      <c r="LUN63" s="565"/>
      <c r="LUO63" s="566"/>
      <c r="LUP63" s="560"/>
      <c r="LUQ63" s="561"/>
      <c r="LUR63" s="562"/>
      <c r="LUS63" s="563"/>
      <c r="LUT63" s="564"/>
      <c r="LUU63" s="565"/>
      <c r="LUV63" s="566"/>
      <c r="LUW63" s="560"/>
      <c r="LUX63" s="561"/>
      <c r="LUY63" s="562"/>
      <c r="LUZ63" s="563"/>
      <c r="LVA63" s="564"/>
      <c r="LVB63" s="565"/>
      <c r="LVC63" s="566"/>
      <c r="LVD63" s="560"/>
      <c r="LVE63" s="561"/>
      <c r="LVF63" s="562"/>
      <c r="LVG63" s="563"/>
      <c r="LVH63" s="564"/>
      <c r="LVI63" s="565"/>
      <c r="LVJ63" s="566"/>
      <c r="LVK63" s="560"/>
      <c r="LVL63" s="561"/>
      <c r="LVM63" s="562"/>
      <c r="LVN63" s="563"/>
      <c r="LVO63" s="564"/>
      <c r="LVP63" s="565"/>
      <c r="LVQ63" s="566"/>
      <c r="LVR63" s="560"/>
      <c r="LVS63" s="561"/>
      <c r="LVT63" s="562"/>
      <c r="LVU63" s="563"/>
      <c r="LVV63" s="564"/>
      <c r="LVW63" s="565"/>
      <c r="LVX63" s="566"/>
      <c r="LVY63" s="560"/>
      <c r="LVZ63" s="561"/>
      <c r="LWA63" s="562"/>
      <c r="LWB63" s="563"/>
      <c r="LWC63" s="564"/>
      <c r="LWD63" s="565"/>
      <c r="LWE63" s="566"/>
      <c r="LWF63" s="560"/>
      <c r="LWG63" s="561"/>
      <c r="LWH63" s="562"/>
      <c r="LWI63" s="563"/>
      <c r="LWJ63" s="564"/>
      <c r="LWK63" s="565"/>
      <c r="LWL63" s="566"/>
      <c r="LWM63" s="560"/>
      <c r="LWN63" s="561"/>
      <c r="LWO63" s="562"/>
      <c r="LWP63" s="563"/>
      <c r="LWQ63" s="564"/>
      <c r="LWR63" s="565"/>
      <c r="LWS63" s="566"/>
      <c r="LWT63" s="560"/>
      <c r="LWU63" s="561"/>
      <c r="LWV63" s="562"/>
      <c r="LWW63" s="563"/>
      <c r="LWX63" s="564"/>
      <c r="LWY63" s="565"/>
      <c r="LWZ63" s="566"/>
      <c r="LXA63" s="560"/>
      <c r="LXB63" s="561"/>
      <c r="LXC63" s="562"/>
      <c r="LXD63" s="563"/>
      <c r="LXE63" s="564"/>
      <c r="LXF63" s="565"/>
      <c r="LXG63" s="566"/>
      <c r="LXH63" s="560"/>
      <c r="LXI63" s="561"/>
      <c r="LXJ63" s="562"/>
      <c r="LXK63" s="563"/>
      <c r="LXL63" s="564"/>
      <c r="LXM63" s="565"/>
      <c r="LXN63" s="566"/>
      <c r="LXO63" s="560"/>
      <c r="LXP63" s="561"/>
      <c r="LXQ63" s="562"/>
      <c r="LXR63" s="563"/>
      <c r="LXS63" s="564"/>
      <c r="LXT63" s="565"/>
      <c r="LXU63" s="566"/>
      <c r="LXV63" s="560"/>
      <c r="LXW63" s="561"/>
      <c r="LXX63" s="562"/>
      <c r="LXY63" s="563"/>
      <c r="LXZ63" s="564"/>
      <c r="LYA63" s="565"/>
      <c r="LYB63" s="566"/>
      <c r="LYC63" s="560"/>
      <c r="LYD63" s="561"/>
      <c r="LYE63" s="562"/>
      <c r="LYF63" s="563"/>
      <c r="LYG63" s="564"/>
      <c r="LYH63" s="565"/>
      <c r="LYI63" s="566"/>
      <c r="LYJ63" s="560"/>
      <c r="LYK63" s="561"/>
      <c r="LYL63" s="562"/>
      <c r="LYM63" s="563"/>
      <c r="LYN63" s="564"/>
      <c r="LYO63" s="565"/>
      <c r="LYP63" s="566"/>
      <c r="LYQ63" s="560"/>
      <c r="LYR63" s="561"/>
      <c r="LYS63" s="562"/>
      <c r="LYT63" s="563"/>
      <c r="LYU63" s="564"/>
      <c r="LYV63" s="565"/>
      <c r="LYW63" s="566"/>
      <c r="LYX63" s="560"/>
      <c r="LYY63" s="561"/>
      <c r="LYZ63" s="562"/>
      <c r="LZA63" s="563"/>
      <c r="LZB63" s="564"/>
      <c r="LZC63" s="565"/>
      <c r="LZD63" s="566"/>
      <c r="LZE63" s="560"/>
      <c r="LZF63" s="561"/>
      <c r="LZG63" s="562"/>
      <c r="LZH63" s="563"/>
      <c r="LZI63" s="564"/>
      <c r="LZJ63" s="565"/>
      <c r="LZK63" s="566"/>
      <c r="LZL63" s="560"/>
      <c r="LZM63" s="561"/>
      <c r="LZN63" s="562"/>
      <c r="LZO63" s="563"/>
      <c r="LZP63" s="564"/>
      <c r="LZQ63" s="565"/>
      <c r="LZR63" s="566"/>
      <c r="LZS63" s="560"/>
      <c r="LZT63" s="561"/>
      <c r="LZU63" s="562"/>
      <c r="LZV63" s="563"/>
      <c r="LZW63" s="564"/>
      <c r="LZX63" s="565"/>
      <c r="LZY63" s="566"/>
      <c r="LZZ63" s="560"/>
      <c r="MAA63" s="561"/>
      <c r="MAB63" s="562"/>
      <c r="MAC63" s="563"/>
      <c r="MAD63" s="564"/>
      <c r="MAE63" s="565"/>
      <c r="MAF63" s="566"/>
      <c r="MAG63" s="560"/>
      <c r="MAH63" s="561"/>
      <c r="MAI63" s="562"/>
      <c r="MAJ63" s="563"/>
      <c r="MAK63" s="564"/>
      <c r="MAL63" s="565"/>
      <c r="MAM63" s="566"/>
      <c r="MAN63" s="560"/>
      <c r="MAO63" s="561"/>
      <c r="MAP63" s="562"/>
      <c r="MAQ63" s="563"/>
      <c r="MAR63" s="564"/>
      <c r="MAS63" s="565"/>
      <c r="MAT63" s="566"/>
      <c r="MAU63" s="560"/>
      <c r="MAV63" s="561"/>
      <c r="MAW63" s="562"/>
      <c r="MAX63" s="563"/>
      <c r="MAY63" s="564"/>
      <c r="MAZ63" s="565"/>
      <c r="MBA63" s="566"/>
      <c r="MBB63" s="560"/>
      <c r="MBC63" s="561"/>
      <c r="MBD63" s="562"/>
      <c r="MBE63" s="563"/>
      <c r="MBF63" s="564"/>
      <c r="MBG63" s="565"/>
      <c r="MBH63" s="566"/>
      <c r="MBI63" s="560"/>
      <c r="MBJ63" s="561"/>
      <c r="MBK63" s="562"/>
      <c r="MBL63" s="563"/>
      <c r="MBM63" s="564"/>
      <c r="MBN63" s="565"/>
      <c r="MBO63" s="566"/>
      <c r="MBP63" s="560"/>
      <c r="MBQ63" s="561"/>
      <c r="MBR63" s="562"/>
      <c r="MBS63" s="563"/>
      <c r="MBT63" s="564"/>
      <c r="MBU63" s="565"/>
      <c r="MBV63" s="566"/>
      <c r="MBW63" s="560"/>
      <c r="MBX63" s="561"/>
      <c r="MBY63" s="562"/>
      <c r="MBZ63" s="563"/>
      <c r="MCA63" s="564"/>
      <c r="MCB63" s="565"/>
      <c r="MCC63" s="566"/>
      <c r="MCD63" s="560"/>
      <c r="MCE63" s="561"/>
      <c r="MCF63" s="562"/>
      <c r="MCG63" s="563"/>
      <c r="MCH63" s="564"/>
      <c r="MCI63" s="565"/>
      <c r="MCJ63" s="566"/>
      <c r="MCK63" s="560"/>
      <c r="MCL63" s="561"/>
      <c r="MCM63" s="562"/>
      <c r="MCN63" s="563"/>
      <c r="MCO63" s="564"/>
      <c r="MCP63" s="565"/>
      <c r="MCQ63" s="566"/>
      <c r="MCR63" s="560"/>
      <c r="MCS63" s="561"/>
      <c r="MCT63" s="562"/>
      <c r="MCU63" s="563"/>
      <c r="MCV63" s="564"/>
      <c r="MCW63" s="565"/>
      <c r="MCX63" s="566"/>
      <c r="MCY63" s="560"/>
      <c r="MCZ63" s="561"/>
      <c r="MDA63" s="562"/>
      <c r="MDB63" s="563"/>
      <c r="MDC63" s="564"/>
      <c r="MDD63" s="565"/>
      <c r="MDE63" s="566"/>
      <c r="MDF63" s="560"/>
      <c r="MDG63" s="561"/>
      <c r="MDH63" s="562"/>
      <c r="MDI63" s="563"/>
      <c r="MDJ63" s="564"/>
      <c r="MDK63" s="565"/>
      <c r="MDL63" s="566"/>
      <c r="MDM63" s="560"/>
      <c r="MDN63" s="561"/>
      <c r="MDO63" s="562"/>
      <c r="MDP63" s="563"/>
      <c r="MDQ63" s="564"/>
      <c r="MDR63" s="565"/>
      <c r="MDS63" s="566"/>
      <c r="MDT63" s="560"/>
      <c r="MDU63" s="561"/>
      <c r="MDV63" s="562"/>
      <c r="MDW63" s="563"/>
      <c r="MDX63" s="564"/>
      <c r="MDY63" s="565"/>
      <c r="MDZ63" s="566"/>
      <c r="MEA63" s="560"/>
      <c r="MEB63" s="561"/>
      <c r="MEC63" s="562"/>
      <c r="MED63" s="563"/>
      <c r="MEE63" s="564"/>
      <c r="MEF63" s="565"/>
      <c r="MEG63" s="566"/>
      <c r="MEH63" s="560"/>
      <c r="MEI63" s="561"/>
      <c r="MEJ63" s="562"/>
      <c r="MEK63" s="563"/>
      <c r="MEL63" s="564"/>
      <c r="MEM63" s="565"/>
      <c r="MEN63" s="566"/>
      <c r="MEO63" s="560"/>
      <c r="MEP63" s="561"/>
      <c r="MEQ63" s="562"/>
      <c r="MER63" s="563"/>
      <c r="MES63" s="564"/>
      <c r="MET63" s="565"/>
      <c r="MEU63" s="566"/>
      <c r="MEV63" s="560"/>
      <c r="MEW63" s="561"/>
      <c r="MEX63" s="562"/>
      <c r="MEY63" s="563"/>
      <c r="MEZ63" s="564"/>
      <c r="MFA63" s="565"/>
      <c r="MFB63" s="566"/>
      <c r="MFC63" s="560"/>
      <c r="MFD63" s="561"/>
      <c r="MFE63" s="562"/>
      <c r="MFF63" s="563"/>
      <c r="MFG63" s="564"/>
      <c r="MFH63" s="565"/>
      <c r="MFI63" s="566"/>
      <c r="MFJ63" s="560"/>
      <c r="MFK63" s="561"/>
      <c r="MFL63" s="562"/>
      <c r="MFM63" s="563"/>
      <c r="MFN63" s="564"/>
      <c r="MFO63" s="565"/>
      <c r="MFP63" s="566"/>
      <c r="MFQ63" s="560"/>
      <c r="MFR63" s="561"/>
      <c r="MFS63" s="562"/>
      <c r="MFT63" s="563"/>
      <c r="MFU63" s="564"/>
      <c r="MFV63" s="565"/>
      <c r="MFW63" s="566"/>
      <c r="MFX63" s="560"/>
      <c r="MFY63" s="561"/>
      <c r="MFZ63" s="562"/>
      <c r="MGA63" s="563"/>
      <c r="MGB63" s="564"/>
      <c r="MGC63" s="565"/>
      <c r="MGD63" s="566"/>
      <c r="MGE63" s="560"/>
      <c r="MGF63" s="561"/>
      <c r="MGG63" s="562"/>
      <c r="MGH63" s="563"/>
      <c r="MGI63" s="564"/>
      <c r="MGJ63" s="565"/>
      <c r="MGK63" s="566"/>
      <c r="MGL63" s="560"/>
      <c r="MGM63" s="561"/>
      <c r="MGN63" s="562"/>
      <c r="MGO63" s="563"/>
      <c r="MGP63" s="564"/>
      <c r="MGQ63" s="565"/>
      <c r="MGR63" s="566"/>
      <c r="MGS63" s="560"/>
      <c r="MGT63" s="561"/>
      <c r="MGU63" s="562"/>
      <c r="MGV63" s="563"/>
      <c r="MGW63" s="564"/>
      <c r="MGX63" s="565"/>
      <c r="MGY63" s="566"/>
      <c r="MGZ63" s="560"/>
      <c r="MHA63" s="561"/>
      <c r="MHB63" s="562"/>
      <c r="MHC63" s="563"/>
      <c r="MHD63" s="564"/>
      <c r="MHE63" s="565"/>
      <c r="MHF63" s="566"/>
      <c r="MHG63" s="560"/>
      <c r="MHH63" s="561"/>
      <c r="MHI63" s="562"/>
      <c r="MHJ63" s="563"/>
      <c r="MHK63" s="564"/>
      <c r="MHL63" s="565"/>
      <c r="MHM63" s="566"/>
      <c r="MHN63" s="560"/>
      <c r="MHO63" s="561"/>
      <c r="MHP63" s="562"/>
      <c r="MHQ63" s="563"/>
      <c r="MHR63" s="564"/>
      <c r="MHS63" s="565"/>
      <c r="MHT63" s="566"/>
      <c r="MHU63" s="560"/>
      <c r="MHV63" s="561"/>
      <c r="MHW63" s="562"/>
      <c r="MHX63" s="563"/>
      <c r="MHY63" s="564"/>
      <c r="MHZ63" s="565"/>
      <c r="MIA63" s="566"/>
      <c r="MIB63" s="560"/>
      <c r="MIC63" s="561"/>
      <c r="MID63" s="562"/>
      <c r="MIE63" s="563"/>
      <c r="MIF63" s="564"/>
      <c r="MIG63" s="565"/>
      <c r="MIH63" s="566"/>
      <c r="MII63" s="560"/>
      <c r="MIJ63" s="561"/>
      <c r="MIK63" s="562"/>
      <c r="MIL63" s="563"/>
      <c r="MIM63" s="564"/>
      <c r="MIN63" s="565"/>
      <c r="MIO63" s="566"/>
      <c r="MIP63" s="560"/>
      <c r="MIQ63" s="561"/>
      <c r="MIR63" s="562"/>
      <c r="MIS63" s="563"/>
      <c r="MIT63" s="564"/>
      <c r="MIU63" s="565"/>
      <c r="MIV63" s="566"/>
      <c r="MIW63" s="560"/>
      <c r="MIX63" s="561"/>
      <c r="MIY63" s="562"/>
      <c r="MIZ63" s="563"/>
      <c r="MJA63" s="564"/>
      <c r="MJB63" s="565"/>
      <c r="MJC63" s="566"/>
      <c r="MJD63" s="560"/>
      <c r="MJE63" s="561"/>
      <c r="MJF63" s="562"/>
      <c r="MJG63" s="563"/>
      <c r="MJH63" s="564"/>
      <c r="MJI63" s="565"/>
      <c r="MJJ63" s="566"/>
      <c r="MJK63" s="560"/>
      <c r="MJL63" s="561"/>
      <c r="MJM63" s="562"/>
      <c r="MJN63" s="563"/>
      <c r="MJO63" s="564"/>
      <c r="MJP63" s="565"/>
      <c r="MJQ63" s="566"/>
      <c r="MJR63" s="560"/>
      <c r="MJS63" s="561"/>
      <c r="MJT63" s="562"/>
      <c r="MJU63" s="563"/>
      <c r="MJV63" s="564"/>
      <c r="MJW63" s="565"/>
      <c r="MJX63" s="566"/>
      <c r="MJY63" s="560"/>
      <c r="MJZ63" s="561"/>
      <c r="MKA63" s="562"/>
      <c r="MKB63" s="563"/>
      <c r="MKC63" s="564"/>
      <c r="MKD63" s="565"/>
      <c r="MKE63" s="566"/>
      <c r="MKF63" s="560"/>
      <c r="MKG63" s="561"/>
      <c r="MKH63" s="562"/>
      <c r="MKI63" s="563"/>
      <c r="MKJ63" s="564"/>
      <c r="MKK63" s="565"/>
      <c r="MKL63" s="566"/>
      <c r="MKM63" s="560"/>
      <c r="MKN63" s="561"/>
      <c r="MKO63" s="562"/>
      <c r="MKP63" s="563"/>
      <c r="MKQ63" s="564"/>
      <c r="MKR63" s="565"/>
      <c r="MKS63" s="566"/>
      <c r="MKT63" s="560"/>
      <c r="MKU63" s="561"/>
      <c r="MKV63" s="562"/>
      <c r="MKW63" s="563"/>
      <c r="MKX63" s="564"/>
      <c r="MKY63" s="565"/>
      <c r="MKZ63" s="566"/>
      <c r="MLA63" s="560"/>
      <c r="MLB63" s="561"/>
      <c r="MLC63" s="562"/>
      <c r="MLD63" s="563"/>
      <c r="MLE63" s="564"/>
      <c r="MLF63" s="565"/>
      <c r="MLG63" s="566"/>
      <c r="MLH63" s="560"/>
      <c r="MLI63" s="561"/>
      <c r="MLJ63" s="562"/>
      <c r="MLK63" s="563"/>
      <c r="MLL63" s="564"/>
      <c r="MLM63" s="565"/>
      <c r="MLN63" s="566"/>
      <c r="MLO63" s="560"/>
      <c r="MLP63" s="561"/>
      <c r="MLQ63" s="562"/>
      <c r="MLR63" s="563"/>
      <c r="MLS63" s="564"/>
      <c r="MLT63" s="565"/>
      <c r="MLU63" s="566"/>
      <c r="MLV63" s="560"/>
      <c r="MLW63" s="561"/>
      <c r="MLX63" s="562"/>
      <c r="MLY63" s="563"/>
      <c r="MLZ63" s="564"/>
      <c r="MMA63" s="565"/>
      <c r="MMB63" s="566"/>
      <c r="MMC63" s="560"/>
      <c r="MMD63" s="561"/>
      <c r="MME63" s="562"/>
      <c r="MMF63" s="563"/>
      <c r="MMG63" s="564"/>
      <c r="MMH63" s="565"/>
      <c r="MMI63" s="566"/>
      <c r="MMJ63" s="560"/>
      <c r="MMK63" s="561"/>
      <c r="MML63" s="562"/>
      <c r="MMM63" s="563"/>
      <c r="MMN63" s="564"/>
      <c r="MMO63" s="565"/>
      <c r="MMP63" s="566"/>
      <c r="MMQ63" s="560"/>
      <c r="MMR63" s="561"/>
      <c r="MMS63" s="562"/>
      <c r="MMT63" s="563"/>
      <c r="MMU63" s="564"/>
      <c r="MMV63" s="565"/>
      <c r="MMW63" s="566"/>
      <c r="MMX63" s="560"/>
      <c r="MMY63" s="561"/>
      <c r="MMZ63" s="562"/>
      <c r="MNA63" s="563"/>
      <c r="MNB63" s="564"/>
      <c r="MNC63" s="565"/>
      <c r="MND63" s="566"/>
      <c r="MNE63" s="560"/>
      <c r="MNF63" s="561"/>
      <c r="MNG63" s="562"/>
      <c r="MNH63" s="563"/>
      <c r="MNI63" s="564"/>
      <c r="MNJ63" s="565"/>
      <c r="MNK63" s="566"/>
      <c r="MNL63" s="560"/>
      <c r="MNM63" s="561"/>
      <c r="MNN63" s="562"/>
      <c r="MNO63" s="563"/>
      <c r="MNP63" s="564"/>
      <c r="MNQ63" s="565"/>
      <c r="MNR63" s="566"/>
      <c r="MNS63" s="560"/>
      <c r="MNT63" s="561"/>
      <c r="MNU63" s="562"/>
      <c r="MNV63" s="563"/>
      <c r="MNW63" s="564"/>
      <c r="MNX63" s="565"/>
      <c r="MNY63" s="566"/>
      <c r="MNZ63" s="560"/>
      <c r="MOA63" s="561"/>
      <c r="MOB63" s="562"/>
      <c r="MOC63" s="563"/>
      <c r="MOD63" s="564"/>
      <c r="MOE63" s="565"/>
      <c r="MOF63" s="566"/>
      <c r="MOG63" s="560"/>
      <c r="MOH63" s="561"/>
      <c r="MOI63" s="562"/>
      <c r="MOJ63" s="563"/>
      <c r="MOK63" s="564"/>
      <c r="MOL63" s="565"/>
      <c r="MOM63" s="566"/>
      <c r="MON63" s="560"/>
      <c r="MOO63" s="561"/>
      <c r="MOP63" s="562"/>
      <c r="MOQ63" s="563"/>
      <c r="MOR63" s="564"/>
      <c r="MOS63" s="565"/>
      <c r="MOT63" s="566"/>
      <c r="MOU63" s="560"/>
      <c r="MOV63" s="561"/>
      <c r="MOW63" s="562"/>
      <c r="MOX63" s="563"/>
      <c r="MOY63" s="564"/>
      <c r="MOZ63" s="565"/>
      <c r="MPA63" s="566"/>
      <c r="MPB63" s="560"/>
      <c r="MPC63" s="561"/>
      <c r="MPD63" s="562"/>
      <c r="MPE63" s="563"/>
      <c r="MPF63" s="564"/>
      <c r="MPG63" s="565"/>
      <c r="MPH63" s="566"/>
      <c r="MPI63" s="560"/>
      <c r="MPJ63" s="561"/>
      <c r="MPK63" s="562"/>
      <c r="MPL63" s="563"/>
      <c r="MPM63" s="564"/>
      <c r="MPN63" s="565"/>
      <c r="MPO63" s="566"/>
      <c r="MPP63" s="560"/>
      <c r="MPQ63" s="561"/>
      <c r="MPR63" s="562"/>
      <c r="MPS63" s="563"/>
      <c r="MPT63" s="564"/>
      <c r="MPU63" s="565"/>
      <c r="MPV63" s="566"/>
      <c r="MPW63" s="560"/>
      <c r="MPX63" s="561"/>
      <c r="MPY63" s="562"/>
      <c r="MPZ63" s="563"/>
      <c r="MQA63" s="564"/>
      <c r="MQB63" s="565"/>
      <c r="MQC63" s="566"/>
      <c r="MQD63" s="560"/>
      <c r="MQE63" s="561"/>
      <c r="MQF63" s="562"/>
      <c r="MQG63" s="563"/>
      <c r="MQH63" s="564"/>
      <c r="MQI63" s="565"/>
      <c r="MQJ63" s="566"/>
      <c r="MQK63" s="560"/>
      <c r="MQL63" s="561"/>
      <c r="MQM63" s="562"/>
      <c r="MQN63" s="563"/>
      <c r="MQO63" s="564"/>
      <c r="MQP63" s="565"/>
      <c r="MQQ63" s="566"/>
      <c r="MQR63" s="560"/>
      <c r="MQS63" s="561"/>
      <c r="MQT63" s="562"/>
      <c r="MQU63" s="563"/>
      <c r="MQV63" s="564"/>
      <c r="MQW63" s="565"/>
      <c r="MQX63" s="566"/>
      <c r="MQY63" s="560"/>
      <c r="MQZ63" s="561"/>
      <c r="MRA63" s="562"/>
      <c r="MRB63" s="563"/>
      <c r="MRC63" s="564"/>
      <c r="MRD63" s="565"/>
      <c r="MRE63" s="566"/>
      <c r="MRF63" s="560"/>
      <c r="MRG63" s="561"/>
      <c r="MRH63" s="562"/>
      <c r="MRI63" s="563"/>
      <c r="MRJ63" s="564"/>
      <c r="MRK63" s="565"/>
      <c r="MRL63" s="566"/>
      <c r="MRM63" s="560"/>
      <c r="MRN63" s="561"/>
      <c r="MRO63" s="562"/>
      <c r="MRP63" s="563"/>
      <c r="MRQ63" s="564"/>
      <c r="MRR63" s="565"/>
      <c r="MRS63" s="566"/>
      <c r="MRT63" s="560"/>
      <c r="MRU63" s="561"/>
      <c r="MRV63" s="562"/>
      <c r="MRW63" s="563"/>
      <c r="MRX63" s="564"/>
      <c r="MRY63" s="565"/>
      <c r="MRZ63" s="566"/>
      <c r="MSA63" s="560"/>
      <c r="MSB63" s="561"/>
      <c r="MSC63" s="562"/>
      <c r="MSD63" s="563"/>
      <c r="MSE63" s="564"/>
      <c r="MSF63" s="565"/>
      <c r="MSG63" s="566"/>
      <c r="MSH63" s="560"/>
      <c r="MSI63" s="561"/>
      <c r="MSJ63" s="562"/>
      <c r="MSK63" s="563"/>
      <c r="MSL63" s="564"/>
      <c r="MSM63" s="565"/>
      <c r="MSN63" s="566"/>
      <c r="MSO63" s="560"/>
      <c r="MSP63" s="561"/>
      <c r="MSQ63" s="562"/>
      <c r="MSR63" s="563"/>
      <c r="MSS63" s="564"/>
      <c r="MST63" s="565"/>
      <c r="MSU63" s="566"/>
      <c r="MSV63" s="560"/>
      <c r="MSW63" s="561"/>
      <c r="MSX63" s="562"/>
      <c r="MSY63" s="563"/>
      <c r="MSZ63" s="564"/>
      <c r="MTA63" s="565"/>
      <c r="MTB63" s="566"/>
      <c r="MTC63" s="560"/>
      <c r="MTD63" s="561"/>
      <c r="MTE63" s="562"/>
      <c r="MTF63" s="563"/>
      <c r="MTG63" s="564"/>
      <c r="MTH63" s="565"/>
      <c r="MTI63" s="566"/>
      <c r="MTJ63" s="560"/>
      <c r="MTK63" s="561"/>
      <c r="MTL63" s="562"/>
      <c r="MTM63" s="563"/>
      <c r="MTN63" s="564"/>
      <c r="MTO63" s="565"/>
      <c r="MTP63" s="566"/>
      <c r="MTQ63" s="560"/>
      <c r="MTR63" s="561"/>
      <c r="MTS63" s="562"/>
      <c r="MTT63" s="563"/>
      <c r="MTU63" s="564"/>
      <c r="MTV63" s="565"/>
      <c r="MTW63" s="566"/>
      <c r="MTX63" s="560"/>
      <c r="MTY63" s="561"/>
      <c r="MTZ63" s="562"/>
      <c r="MUA63" s="563"/>
      <c r="MUB63" s="564"/>
      <c r="MUC63" s="565"/>
      <c r="MUD63" s="566"/>
      <c r="MUE63" s="560"/>
      <c r="MUF63" s="561"/>
      <c r="MUG63" s="562"/>
      <c r="MUH63" s="563"/>
      <c r="MUI63" s="564"/>
      <c r="MUJ63" s="565"/>
      <c r="MUK63" s="566"/>
      <c r="MUL63" s="560"/>
      <c r="MUM63" s="561"/>
      <c r="MUN63" s="562"/>
      <c r="MUO63" s="563"/>
      <c r="MUP63" s="564"/>
      <c r="MUQ63" s="565"/>
      <c r="MUR63" s="566"/>
      <c r="MUS63" s="560"/>
      <c r="MUT63" s="561"/>
      <c r="MUU63" s="562"/>
      <c r="MUV63" s="563"/>
      <c r="MUW63" s="564"/>
      <c r="MUX63" s="565"/>
      <c r="MUY63" s="566"/>
      <c r="MUZ63" s="560"/>
      <c r="MVA63" s="561"/>
      <c r="MVB63" s="562"/>
      <c r="MVC63" s="563"/>
      <c r="MVD63" s="564"/>
      <c r="MVE63" s="565"/>
      <c r="MVF63" s="566"/>
      <c r="MVG63" s="560"/>
      <c r="MVH63" s="561"/>
      <c r="MVI63" s="562"/>
      <c r="MVJ63" s="563"/>
      <c r="MVK63" s="564"/>
      <c r="MVL63" s="565"/>
      <c r="MVM63" s="566"/>
      <c r="MVN63" s="560"/>
      <c r="MVO63" s="561"/>
      <c r="MVP63" s="562"/>
      <c r="MVQ63" s="563"/>
      <c r="MVR63" s="564"/>
      <c r="MVS63" s="565"/>
      <c r="MVT63" s="566"/>
      <c r="MVU63" s="560"/>
      <c r="MVV63" s="561"/>
      <c r="MVW63" s="562"/>
      <c r="MVX63" s="563"/>
      <c r="MVY63" s="564"/>
      <c r="MVZ63" s="565"/>
      <c r="MWA63" s="566"/>
      <c r="MWB63" s="560"/>
      <c r="MWC63" s="561"/>
      <c r="MWD63" s="562"/>
      <c r="MWE63" s="563"/>
      <c r="MWF63" s="564"/>
      <c r="MWG63" s="565"/>
      <c r="MWH63" s="566"/>
      <c r="MWI63" s="560"/>
      <c r="MWJ63" s="561"/>
      <c r="MWK63" s="562"/>
      <c r="MWL63" s="563"/>
      <c r="MWM63" s="564"/>
      <c r="MWN63" s="565"/>
      <c r="MWO63" s="566"/>
      <c r="MWP63" s="560"/>
      <c r="MWQ63" s="561"/>
      <c r="MWR63" s="562"/>
      <c r="MWS63" s="563"/>
      <c r="MWT63" s="564"/>
      <c r="MWU63" s="565"/>
      <c r="MWV63" s="566"/>
      <c r="MWW63" s="560"/>
      <c r="MWX63" s="561"/>
      <c r="MWY63" s="562"/>
      <c r="MWZ63" s="563"/>
      <c r="MXA63" s="564"/>
      <c r="MXB63" s="565"/>
      <c r="MXC63" s="566"/>
      <c r="MXD63" s="560"/>
      <c r="MXE63" s="561"/>
      <c r="MXF63" s="562"/>
      <c r="MXG63" s="563"/>
      <c r="MXH63" s="564"/>
      <c r="MXI63" s="565"/>
      <c r="MXJ63" s="566"/>
      <c r="MXK63" s="560"/>
      <c r="MXL63" s="561"/>
      <c r="MXM63" s="562"/>
      <c r="MXN63" s="563"/>
      <c r="MXO63" s="564"/>
      <c r="MXP63" s="565"/>
      <c r="MXQ63" s="566"/>
      <c r="MXR63" s="560"/>
      <c r="MXS63" s="561"/>
      <c r="MXT63" s="562"/>
      <c r="MXU63" s="563"/>
      <c r="MXV63" s="564"/>
      <c r="MXW63" s="565"/>
      <c r="MXX63" s="566"/>
      <c r="MXY63" s="560"/>
      <c r="MXZ63" s="561"/>
      <c r="MYA63" s="562"/>
      <c r="MYB63" s="563"/>
      <c r="MYC63" s="564"/>
      <c r="MYD63" s="565"/>
      <c r="MYE63" s="566"/>
      <c r="MYF63" s="560"/>
      <c r="MYG63" s="561"/>
      <c r="MYH63" s="562"/>
      <c r="MYI63" s="563"/>
      <c r="MYJ63" s="564"/>
      <c r="MYK63" s="565"/>
      <c r="MYL63" s="566"/>
      <c r="MYM63" s="560"/>
      <c r="MYN63" s="561"/>
      <c r="MYO63" s="562"/>
      <c r="MYP63" s="563"/>
      <c r="MYQ63" s="564"/>
      <c r="MYR63" s="565"/>
      <c r="MYS63" s="566"/>
      <c r="MYT63" s="560"/>
      <c r="MYU63" s="561"/>
      <c r="MYV63" s="562"/>
      <c r="MYW63" s="563"/>
      <c r="MYX63" s="564"/>
      <c r="MYY63" s="565"/>
      <c r="MYZ63" s="566"/>
      <c r="MZA63" s="560"/>
      <c r="MZB63" s="561"/>
      <c r="MZC63" s="562"/>
      <c r="MZD63" s="563"/>
      <c r="MZE63" s="564"/>
      <c r="MZF63" s="565"/>
      <c r="MZG63" s="566"/>
      <c r="MZH63" s="560"/>
      <c r="MZI63" s="561"/>
      <c r="MZJ63" s="562"/>
      <c r="MZK63" s="563"/>
      <c r="MZL63" s="564"/>
      <c r="MZM63" s="565"/>
      <c r="MZN63" s="566"/>
      <c r="MZO63" s="560"/>
      <c r="MZP63" s="561"/>
      <c r="MZQ63" s="562"/>
      <c r="MZR63" s="563"/>
      <c r="MZS63" s="564"/>
      <c r="MZT63" s="565"/>
      <c r="MZU63" s="566"/>
      <c r="MZV63" s="560"/>
      <c r="MZW63" s="561"/>
      <c r="MZX63" s="562"/>
      <c r="MZY63" s="563"/>
      <c r="MZZ63" s="564"/>
      <c r="NAA63" s="565"/>
      <c r="NAB63" s="566"/>
      <c r="NAC63" s="560"/>
      <c r="NAD63" s="561"/>
      <c r="NAE63" s="562"/>
      <c r="NAF63" s="563"/>
      <c r="NAG63" s="564"/>
      <c r="NAH63" s="565"/>
      <c r="NAI63" s="566"/>
      <c r="NAJ63" s="560"/>
      <c r="NAK63" s="561"/>
      <c r="NAL63" s="562"/>
      <c r="NAM63" s="563"/>
      <c r="NAN63" s="564"/>
      <c r="NAO63" s="565"/>
      <c r="NAP63" s="566"/>
      <c r="NAQ63" s="560"/>
      <c r="NAR63" s="561"/>
      <c r="NAS63" s="562"/>
      <c r="NAT63" s="563"/>
      <c r="NAU63" s="564"/>
      <c r="NAV63" s="565"/>
      <c r="NAW63" s="566"/>
      <c r="NAX63" s="560"/>
      <c r="NAY63" s="561"/>
      <c r="NAZ63" s="562"/>
      <c r="NBA63" s="563"/>
      <c r="NBB63" s="564"/>
      <c r="NBC63" s="565"/>
      <c r="NBD63" s="566"/>
      <c r="NBE63" s="560"/>
      <c r="NBF63" s="561"/>
      <c r="NBG63" s="562"/>
      <c r="NBH63" s="563"/>
      <c r="NBI63" s="564"/>
      <c r="NBJ63" s="565"/>
      <c r="NBK63" s="566"/>
      <c r="NBL63" s="560"/>
      <c r="NBM63" s="561"/>
      <c r="NBN63" s="562"/>
      <c r="NBO63" s="563"/>
      <c r="NBP63" s="564"/>
      <c r="NBQ63" s="565"/>
      <c r="NBR63" s="566"/>
      <c r="NBS63" s="560"/>
      <c r="NBT63" s="561"/>
      <c r="NBU63" s="562"/>
      <c r="NBV63" s="563"/>
      <c r="NBW63" s="564"/>
      <c r="NBX63" s="565"/>
      <c r="NBY63" s="566"/>
      <c r="NBZ63" s="560"/>
      <c r="NCA63" s="561"/>
      <c r="NCB63" s="562"/>
      <c r="NCC63" s="563"/>
      <c r="NCD63" s="564"/>
      <c r="NCE63" s="565"/>
      <c r="NCF63" s="566"/>
      <c r="NCG63" s="560"/>
      <c r="NCH63" s="561"/>
      <c r="NCI63" s="562"/>
      <c r="NCJ63" s="563"/>
      <c r="NCK63" s="564"/>
      <c r="NCL63" s="565"/>
      <c r="NCM63" s="566"/>
      <c r="NCN63" s="560"/>
      <c r="NCO63" s="561"/>
      <c r="NCP63" s="562"/>
      <c r="NCQ63" s="563"/>
      <c r="NCR63" s="564"/>
      <c r="NCS63" s="565"/>
      <c r="NCT63" s="566"/>
      <c r="NCU63" s="560"/>
      <c r="NCV63" s="561"/>
      <c r="NCW63" s="562"/>
      <c r="NCX63" s="563"/>
      <c r="NCY63" s="564"/>
      <c r="NCZ63" s="565"/>
      <c r="NDA63" s="566"/>
      <c r="NDB63" s="560"/>
      <c r="NDC63" s="561"/>
      <c r="NDD63" s="562"/>
      <c r="NDE63" s="563"/>
      <c r="NDF63" s="564"/>
      <c r="NDG63" s="565"/>
      <c r="NDH63" s="566"/>
      <c r="NDI63" s="560"/>
      <c r="NDJ63" s="561"/>
      <c r="NDK63" s="562"/>
      <c r="NDL63" s="563"/>
      <c r="NDM63" s="564"/>
      <c r="NDN63" s="565"/>
      <c r="NDO63" s="566"/>
      <c r="NDP63" s="560"/>
      <c r="NDQ63" s="561"/>
      <c r="NDR63" s="562"/>
      <c r="NDS63" s="563"/>
      <c r="NDT63" s="564"/>
      <c r="NDU63" s="565"/>
      <c r="NDV63" s="566"/>
      <c r="NDW63" s="560"/>
      <c r="NDX63" s="561"/>
      <c r="NDY63" s="562"/>
      <c r="NDZ63" s="563"/>
      <c r="NEA63" s="564"/>
      <c r="NEB63" s="565"/>
      <c r="NEC63" s="566"/>
      <c r="NED63" s="560"/>
      <c r="NEE63" s="561"/>
      <c r="NEF63" s="562"/>
      <c r="NEG63" s="563"/>
      <c r="NEH63" s="564"/>
      <c r="NEI63" s="565"/>
      <c r="NEJ63" s="566"/>
      <c r="NEK63" s="560"/>
      <c r="NEL63" s="561"/>
      <c r="NEM63" s="562"/>
      <c r="NEN63" s="563"/>
      <c r="NEO63" s="564"/>
      <c r="NEP63" s="565"/>
      <c r="NEQ63" s="566"/>
      <c r="NER63" s="560"/>
      <c r="NES63" s="561"/>
      <c r="NET63" s="562"/>
      <c r="NEU63" s="563"/>
      <c r="NEV63" s="564"/>
      <c r="NEW63" s="565"/>
      <c r="NEX63" s="566"/>
      <c r="NEY63" s="560"/>
      <c r="NEZ63" s="561"/>
      <c r="NFA63" s="562"/>
      <c r="NFB63" s="563"/>
      <c r="NFC63" s="564"/>
      <c r="NFD63" s="565"/>
      <c r="NFE63" s="566"/>
      <c r="NFF63" s="560"/>
      <c r="NFG63" s="561"/>
      <c r="NFH63" s="562"/>
      <c r="NFI63" s="563"/>
      <c r="NFJ63" s="564"/>
      <c r="NFK63" s="565"/>
      <c r="NFL63" s="566"/>
      <c r="NFM63" s="560"/>
      <c r="NFN63" s="561"/>
      <c r="NFO63" s="562"/>
      <c r="NFP63" s="563"/>
      <c r="NFQ63" s="564"/>
      <c r="NFR63" s="565"/>
      <c r="NFS63" s="566"/>
      <c r="NFT63" s="560"/>
      <c r="NFU63" s="561"/>
      <c r="NFV63" s="562"/>
      <c r="NFW63" s="563"/>
      <c r="NFX63" s="564"/>
      <c r="NFY63" s="565"/>
      <c r="NFZ63" s="566"/>
      <c r="NGA63" s="560"/>
      <c r="NGB63" s="561"/>
      <c r="NGC63" s="562"/>
      <c r="NGD63" s="563"/>
      <c r="NGE63" s="564"/>
      <c r="NGF63" s="565"/>
      <c r="NGG63" s="566"/>
      <c r="NGH63" s="560"/>
      <c r="NGI63" s="561"/>
      <c r="NGJ63" s="562"/>
      <c r="NGK63" s="563"/>
      <c r="NGL63" s="564"/>
      <c r="NGM63" s="565"/>
      <c r="NGN63" s="566"/>
      <c r="NGO63" s="560"/>
      <c r="NGP63" s="561"/>
      <c r="NGQ63" s="562"/>
      <c r="NGR63" s="563"/>
      <c r="NGS63" s="564"/>
      <c r="NGT63" s="565"/>
      <c r="NGU63" s="566"/>
      <c r="NGV63" s="560"/>
      <c r="NGW63" s="561"/>
      <c r="NGX63" s="562"/>
      <c r="NGY63" s="563"/>
      <c r="NGZ63" s="564"/>
      <c r="NHA63" s="565"/>
      <c r="NHB63" s="566"/>
      <c r="NHC63" s="560"/>
      <c r="NHD63" s="561"/>
      <c r="NHE63" s="562"/>
      <c r="NHF63" s="563"/>
      <c r="NHG63" s="564"/>
      <c r="NHH63" s="565"/>
      <c r="NHI63" s="566"/>
      <c r="NHJ63" s="560"/>
      <c r="NHK63" s="561"/>
      <c r="NHL63" s="562"/>
      <c r="NHM63" s="563"/>
      <c r="NHN63" s="564"/>
      <c r="NHO63" s="565"/>
      <c r="NHP63" s="566"/>
      <c r="NHQ63" s="560"/>
      <c r="NHR63" s="561"/>
      <c r="NHS63" s="562"/>
      <c r="NHT63" s="563"/>
      <c r="NHU63" s="564"/>
      <c r="NHV63" s="565"/>
      <c r="NHW63" s="566"/>
      <c r="NHX63" s="560"/>
      <c r="NHY63" s="561"/>
      <c r="NHZ63" s="562"/>
      <c r="NIA63" s="563"/>
      <c r="NIB63" s="564"/>
      <c r="NIC63" s="565"/>
      <c r="NID63" s="566"/>
      <c r="NIE63" s="560"/>
      <c r="NIF63" s="561"/>
      <c r="NIG63" s="562"/>
      <c r="NIH63" s="563"/>
      <c r="NII63" s="564"/>
      <c r="NIJ63" s="565"/>
      <c r="NIK63" s="566"/>
      <c r="NIL63" s="560"/>
      <c r="NIM63" s="561"/>
      <c r="NIN63" s="562"/>
      <c r="NIO63" s="563"/>
      <c r="NIP63" s="564"/>
      <c r="NIQ63" s="565"/>
      <c r="NIR63" s="566"/>
      <c r="NIS63" s="560"/>
      <c r="NIT63" s="561"/>
      <c r="NIU63" s="562"/>
      <c r="NIV63" s="563"/>
      <c r="NIW63" s="564"/>
      <c r="NIX63" s="565"/>
      <c r="NIY63" s="566"/>
      <c r="NIZ63" s="560"/>
      <c r="NJA63" s="561"/>
      <c r="NJB63" s="562"/>
      <c r="NJC63" s="563"/>
      <c r="NJD63" s="564"/>
      <c r="NJE63" s="565"/>
      <c r="NJF63" s="566"/>
      <c r="NJG63" s="560"/>
      <c r="NJH63" s="561"/>
      <c r="NJI63" s="562"/>
      <c r="NJJ63" s="563"/>
      <c r="NJK63" s="564"/>
      <c r="NJL63" s="565"/>
      <c r="NJM63" s="566"/>
      <c r="NJN63" s="560"/>
      <c r="NJO63" s="561"/>
      <c r="NJP63" s="562"/>
      <c r="NJQ63" s="563"/>
      <c r="NJR63" s="564"/>
      <c r="NJS63" s="565"/>
      <c r="NJT63" s="566"/>
      <c r="NJU63" s="560"/>
      <c r="NJV63" s="561"/>
      <c r="NJW63" s="562"/>
      <c r="NJX63" s="563"/>
      <c r="NJY63" s="564"/>
      <c r="NJZ63" s="565"/>
      <c r="NKA63" s="566"/>
      <c r="NKB63" s="560"/>
      <c r="NKC63" s="561"/>
      <c r="NKD63" s="562"/>
      <c r="NKE63" s="563"/>
      <c r="NKF63" s="564"/>
      <c r="NKG63" s="565"/>
      <c r="NKH63" s="566"/>
      <c r="NKI63" s="560"/>
      <c r="NKJ63" s="561"/>
      <c r="NKK63" s="562"/>
      <c r="NKL63" s="563"/>
      <c r="NKM63" s="564"/>
      <c r="NKN63" s="565"/>
      <c r="NKO63" s="566"/>
      <c r="NKP63" s="560"/>
      <c r="NKQ63" s="561"/>
      <c r="NKR63" s="562"/>
      <c r="NKS63" s="563"/>
      <c r="NKT63" s="564"/>
      <c r="NKU63" s="565"/>
      <c r="NKV63" s="566"/>
      <c r="NKW63" s="560"/>
      <c r="NKX63" s="561"/>
      <c r="NKY63" s="562"/>
      <c r="NKZ63" s="563"/>
      <c r="NLA63" s="564"/>
      <c r="NLB63" s="565"/>
      <c r="NLC63" s="566"/>
      <c r="NLD63" s="560"/>
      <c r="NLE63" s="561"/>
      <c r="NLF63" s="562"/>
      <c r="NLG63" s="563"/>
      <c r="NLH63" s="564"/>
      <c r="NLI63" s="565"/>
      <c r="NLJ63" s="566"/>
      <c r="NLK63" s="560"/>
      <c r="NLL63" s="561"/>
      <c r="NLM63" s="562"/>
      <c r="NLN63" s="563"/>
      <c r="NLO63" s="564"/>
      <c r="NLP63" s="565"/>
      <c r="NLQ63" s="566"/>
      <c r="NLR63" s="560"/>
      <c r="NLS63" s="561"/>
      <c r="NLT63" s="562"/>
      <c r="NLU63" s="563"/>
      <c r="NLV63" s="564"/>
      <c r="NLW63" s="565"/>
      <c r="NLX63" s="566"/>
      <c r="NLY63" s="560"/>
      <c r="NLZ63" s="561"/>
      <c r="NMA63" s="562"/>
      <c r="NMB63" s="563"/>
      <c r="NMC63" s="564"/>
      <c r="NMD63" s="565"/>
      <c r="NME63" s="566"/>
      <c r="NMF63" s="560"/>
      <c r="NMG63" s="561"/>
      <c r="NMH63" s="562"/>
      <c r="NMI63" s="563"/>
      <c r="NMJ63" s="564"/>
      <c r="NMK63" s="565"/>
      <c r="NML63" s="566"/>
      <c r="NMM63" s="560"/>
      <c r="NMN63" s="561"/>
      <c r="NMO63" s="562"/>
      <c r="NMP63" s="563"/>
      <c r="NMQ63" s="564"/>
      <c r="NMR63" s="565"/>
      <c r="NMS63" s="566"/>
      <c r="NMT63" s="560"/>
      <c r="NMU63" s="561"/>
      <c r="NMV63" s="562"/>
      <c r="NMW63" s="563"/>
      <c r="NMX63" s="564"/>
      <c r="NMY63" s="565"/>
      <c r="NMZ63" s="566"/>
      <c r="NNA63" s="560"/>
      <c r="NNB63" s="561"/>
      <c r="NNC63" s="562"/>
      <c r="NND63" s="563"/>
      <c r="NNE63" s="564"/>
      <c r="NNF63" s="565"/>
      <c r="NNG63" s="566"/>
      <c r="NNH63" s="560"/>
      <c r="NNI63" s="561"/>
      <c r="NNJ63" s="562"/>
      <c r="NNK63" s="563"/>
      <c r="NNL63" s="564"/>
      <c r="NNM63" s="565"/>
      <c r="NNN63" s="566"/>
      <c r="NNO63" s="560"/>
      <c r="NNP63" s="561"/>
      <c r="NNQ63" s="562"/>
      <c r="NNR63" s="563"/>
      <c r="NNS63" s="564"/>
      <c r="NNT63" s="565"/>
      <c r="NNU63" s="566"/>
      <c r="NNV63" s="560"/>
      <c r="NNW63" s="561"/>
      <c r="NNX63" s="562"/>
      <c r="NNY63" s="563"/>
      <c r="NNZ63" s="564"/>
      <c r="NOA63" s="565"/>
      <c r="NOB63" s="566"/>
      <c r="NOC63" s="560"/>
      <c r="NOD63" s="561"/>
      <c r="NOE63" s="562"/>
      <c r="NOF63" s="563"/>
      <c r="NOG63" s="564"/>
      <c r="NOH63" s="565"/>
      <c r="NOI63" s="566"/>
      <c r="NOJ63" s="560"/>
      <c r="NOK63" s="561"/>
      <c r="NOL63" s="562"/>
      <c r="NOM63" s="563"/>
      <c r="NON63" s="564"/>
      <c r="NOO63" s="565"/>
      <c r="NOP63" s="566"/>
      <c r="NOQ63" s="560"/>
      <c r="NOR63" s="561"/>
      <c r="NOS63" s="562"/>
      <c r="NOT63" s="563"/>
      <c r="NOU63" s="564"/>
      <c r="NOV63" s="565"/>
      <c r="NOW63" s="566"/>
      <c r="NOX63" s="560"/>
      <c r="NOY63" s="561"/>
      <c r="NOZ63" s="562"/>
      <c r="NPA63" s="563"/>
      <c r="NPB63" s="564"/>
      <c r="NPC63" s="565"/>
      <c r="NPD63" s="566"/>
      <c r="NPE63" s="560"/>
      <c r="NPF63" s="561"/>
      <c r="NPG63" s="562"/>
      <c r="NPH63" s="563"/>
      <c r="NPI63" s="564"/>
      <c r="NPJ63" s="565"/>
      <c r="NPK63" s="566"/>
      <c r="NPL63" s="560"/>
      <c r="NPM63" s="561"/>
      <c r="NPN63" s="562"/>
      <c r="NPO63" s="563"/>
      <c r="NPP63" s="564"/>
      <c r="NPQ63" s="565"/>
      <c r="NPR63" s="566"/>
      <c r="NPS63" s="560"/>
      <c r="NPT63" s="561"/>
      <c r="NPU63" s="562"/>
      <c r="NPV63" s="563"/>
      <c r="NPW63" s="564"/>
      <c r="NPX63" s="565"/>
      <c r="NPY63" s="566"/>
      <c r="NPZ63" s="560"/>
      <c r="NQA63" s="561"/>
      <c r="NQB63" s="562"/>
      <c r="NQC63" s="563"/>
      <c r="NQD63" s="564"/>
      <c r="NQE63" s="565"/>
      <c r="NQF63" s="566"/>
      <c r="NQG63" s="560"/>
      <c r="NQH63" s="561"/>
      <c r="NQI63" s="562"/>
      <c r="NQJ63" s="563"/>
      <c r="NQK63" s="564"/>
      <c r="NQL63" s="565"/>
      <c r="NQM63" s="566"/>
      <c r="NQN63" s="560"/>
      <c r="NQO63" s="561"/>
      <c r="NQP63" s="562"/>
      <c r="NQQ63" s="563"/>
      <c r="NQR63" s="564"/>
      <c r="NQS63" s="565"/>
      <c r="NQT63" s="566"/>
      <c r="NQU63" s="560"/>
      <c r="NQV63" s="561"/>
      <c r="NQW63" s="562"/>
      <c r="NQX63" s="563"/>
      <c r="NQY63" s="564"/>
      <c r="NQZ63" s="565"/>
      <c r="NRA63" s="566"/>
      <c r="NRB63" s="560"/>
      <c r="NRC63" s="561"/>
      <c r="NRD63" s="562"/>
      <c r="NRE63" s="563"/>
      <c r="NRF63" s="564"/>
      <c r="NRG63" s="565"/>
      <c r="NRH63" s="566"/>
      <c r="NRI63" s="560"/>
      <c r="NRJ63" s="561"/>
      <c r="NRK63" s="562"/>
      <c r="NRL63" s="563"/>
      <c r="NRM63" s="564"/>
      <c r="NRN63" s="565"/>
      <c r="NRO63" s="566"/>
      <c r="NRP63" s="560"/>
      <c r="NRQ63" s="561"/>
      <c r="NRR63" s="562"/>
      <c r="NRS63" s="563"/>
      <c r="NRT63" s="564"/>
      <c r="NRU63" s="565"/>
      <c r="NRV63" s="566"/>
      <c r="NRW63" s="560"/>
      <c r="NRX63" s="561"/>
      <c r="NRY63" s="562"/>
      <c r="NRZ63" s="563"/>
      <c r="NSA63" s="564"/>
      <c r="NSB63" s="565"/>
      <c r="NSC63" s="566"/>
      <c r="NSD63" s="560"/>
      <c r="NSE63" s="561"/>
      <c r="NSF63" s="562"/>
      <c r="NSG63" s="563"/>
      <c r="NSH63" s="564"/>
      <c r="NSI63" s="565"/>
      <c r="NSJ63" s="566"/>
      <c r="NSK63" s="560"/>
      <c r="NSL63" s="561"/>
      <c r="NSM63" s="562"/>
      <c r="NSN63" s="563"/>
      <c r="NSO63" s="564"/>
      <c r="NSP63" s="565"/>
      <c r="NSQ63" s="566"/>
      <c r="NSR63" s="560"/>
      <c r="NSS63" s="561"/>
      <c r="NST63" s="562"/>
      <c r="NSU63" s="563"/>
      <c r="NSV63" s="564"/>
      <c r="NSW63" s="565"/>
      <c r="NSX63" s="566"/>
      <c r="NSY63" s="560"/>
      <c r="NSZ63" s="561"/>
      <c r="NTA63" s="562"/>
      <c r="NTB63" s="563"/>
      <c r="NTC63" s="564"/>
      <c r="NTD63" s="565"/>
      <c r="NTE63" s="566"/>
      <c r="NTF63" s="560"/>
      <c r="NTG63" s="561"/>
      <c r="NTH63" s="562"/>
      <c r="NTI63" s="563"/>
      <c r="NTJ63" s="564"/>
      <c r="NTK63" s="565"/>
      <c r="NTL63" s="566"/>
      <c r="NTM63" s="560"/>
      <c r="NTN63" s="561"/>
      <c r="NTO63" s="562"/>
      <c r="NTP63" s="563"/>
      <c r="NTQ63" s="564"/>
      <c r="NTR63" s="565"/>
      <c r="NTS63" s="566"/>
      <c r="NTT63" s="560"/>
      <c r="NTU63" s="561"/>
      <c r="NTV63" s="562"/>
      <c r="NTW63" s="563"/>
      <c r="NTX63" s="564"/>
      <c r="NTY63" s="565"/>
      <c r="NTZ63" s="566"/>
      <c r="NUA63" s="560"/>
      <c r="NUB63" s="561"/>
      <c r="NUC63" s="562"/>
      <c r="NUD63" s="563"/>
      <c r="NUE63" s="564"/>
      <c r="NUF63" s="565"/>
      <c r="NUG63" s="566"/>
      <c r="NUH63" s="560"/>
      <c r="NUI63" s="561"/>
      <c r="NUJ63" s="562"/>
      <c r="NUK63" s="563"/>
      <c r="NUL63" s="564"/>
      <c r="NUM63" s="565"/>
      <c r="NUN63" s="566"/>
      <c r="NUO63" s="560"/>
      <c r="NUP63" s="561"/>
      <c r="NUQ63" s="562"/>
      <c r="NUR63" s="563"/>
      <c r="NUS63" s="564"/>
      <c r="NUT63" s="565"/>
      <c r="NUU63" s="566"/>
      <c r="NUV63" s="560"/>
      <c r="NUW63" s="561"/>
      <c r="NUX63" s="562"/>
      <c r="NUY63" s="563"/>
      <c r="NUZ63" s="564"/>
      <c r="NVA63" s="565"/>
      <c r="NVB63" s="566"/>
      <c r="NVC63" s="560"/>
      <c r="NVD63" s="561"/>
      <c r="NVE63" s="562"/>
      <c r="NVF63" s="563"/>
      <c r="NVG63" s="564"/>
      <c r="NVH63" s="565"/>
      <c r="NVI63" s="566"/>
      <c r="NVJ63" s="560"/>
      <c r="NVK63" s="561"/>
      <c r="NVL63" s="562"/>
      <c r="NVM63" s="563"/>
      <c r="NVN63" s="564"/>
      <c r="NVO63" s="565"/>
      <c r="NVP63" s="566"/>
      <c r="NVQ63" s="560"/>
      <c r="NVR63" s="561"/>
      <c r="NVS63" s="562"/>
      <c r="NVT63" s="563"/>
      <c r="NVU63" s="564"/>
      <c r="NVV63" s="565"/>
      <c r="NVW63" s="566"/>
      <c r="NVX63" s="560"/>
      <c r="NVY63" s="561"/>
      <c r="NVZ63" s="562"/>
      <c r="NWA63" s="563"/>
      <c r="NWB63" s="564"/>
      <c r="NWC63" s="565"/>
      <c r="NWD63" s="566"/>
      <c r="NWE63" s="560"/>
      <c r="NWF63" s="561"/>
      <c r="NWG63" s="562"/>
      <c r="NWH63" s="563"/>
      <c r="NWI63" s="564"/>
      <c r="NWJ63" s="565"/>
      <c r="NWK63" s="566"/>
      <c r="NWL63" s="560"/>
      <c r="NWM63" s="561"/>
      <c r="NWN63" s="562"/>
      <c r="NWO63" s="563"/>
      <c r="NWP63" s="564"/>
      <c r="NWQ63" s="565"/>
      <c r="NWR63" s="566"/>
      <c r="NWS63" s="560"/>
      <c r="NWT63" s="561"/>
      <c r="NWU63" s="562"/>
      <c r="NWV63" s="563"/>
      <c r="NWW63" s="564"/>
      <c r="NWX63" s="565"/>
      <c r="NWY63" s="566"/>
      <c r="NWZ63" s="560"/>
      <c r="NXA63" s="561"/>
      <c r="NXB63" s="562"/>
      <c r="NXC63" s="563"/>
      <c r="NXD63" s="564"/>
      <c r="NXE63" s="565"/>
      <c r="NXF63" s="566"/>
      <c r="NXG63" s="560"/>
      <c r="NXH63" s="561"/>
      <c r="NXI63" s="562"/>
      <c r="NXJ63" s="563"/>
      <c r="NXK63" s="564"/>
      <c r="NXL63" s="565"/>
      <c r="NXM63" s="566"/>
      <c r="NXN63" s="560"/>
      <c r="NXO63" s="561"/>
      <c r="NXP63" s="562"/>
      <c r="NXQ63" s="563"/>
      <c r="NXR63" s="564"/>
      <c r="NXS63" s="565"/>
      <c r="NXT63" s="566"/>
      <c r="NXU63" s="560"/>
      <c r="NXV63" s="561"/>
      <c r="NXW63" s="562"/>
      <c r="NXX63" s="563"/>
      <c r="NXY63" s="564"/>
      <c r="NXZ63" s="565"/>
      <c r="NYA63" s="566"/>
      <c r="NYB63" s="560"/>
      <c r="NYC63" s="561"/>
      <c r="NYD63" s="562"/>
      <c r="NYE63" s="563"/>
      <c r="NYF63" s="564"/>
      <c r="NYG63" s="565"/>
      <c r="NYH63" s="566"/>
      <c r="NYI63" s="560"/>
      <c r="NYJ63" s="561"/>
      <c r="NYK63" s="562"/>
      <c r="NYL63" s="563"/>
      <c r="NYM63" s="564"/>
      <c r="NYN63" s="565"/>
      <c r="NYO63" s="566"/>
      <c r="NYP63" s="560"/>
      <c r="NYQ63" s="561"/>
      <c r="NYR63" s="562"/>
      <c r="NYS63" s="563"/>
      <c r="NYT63" s="564"/>
      <c r="NYU63" s="565"/>
      <c r="NYV63" s="566"/>
      <c r="NYW63" s="560"/>
      <c r="NYX63" s="561"/>
      <c r="NYY63" s="562"/>
      <c r="NYZ63" s="563"/>
      <c r="NZA63" s="564"/>
      <c r="NZB63" s="565"/>
      <c r="NZC63" s="566"/>
      <c r="NZD63" s="560"/>
      <c r="NZE63" s="561"/>
      <c r="NZF63" s="562"/>
      <c r="NZG63" s="563"/>
      <c r="NZH63" s="564"/>
      <c r="NZI63" s="565"/>
      <c r="NZJ63" s="566"/>
      <c r="NZK63" s="560"/>
      <c r="NZL63" s="561"/>
      <c r="NZM63" s="562"/>
      <c r="NZN63" s="563"/>
      <c r="NZO63" s="564"/>
      <c r="NZP63" s="565"/>
      <c r="NZQ63" s="566"/>
      <c r="NZR63" s="560"/>
      <c r="NZS63" s="561"/>
      <c r="NZT63" s="562"/>
      <c r="NZU63" s="563"/>
      <c r="NZV63" s="564"/>
      <c r="NZW63" s="565"/>
      <c r="NZX63" s="566"/>
      <c r="NZY63" s="560"/>
      <c r="NZZ63" s="561"/>
      <c r="OAA63" s="562"/>
      <c r="OAB63" s="563"/>
      <c r="OAC63" s="564"/>
      <c r="OAD63" s="565"/>
      <c r="OAE63" s="566"/>
      <c r="OAF63" s="560"/>
      <c r="OAG63" s="561"/>
      <c r="OAH63" s="562"/>
      <c r="OAI63" s="563"/>
      <c r="OAJ63" s="564"/>
      <c r="OAK63" s="565"/>
      <c r="OAL63" s="566"/>
      <c r="OAM63" s="560"/>
      <c r="OAN63" s="561"/>
      <c r="OAO63" s="562"/>
      <c r="OAP63" s="563"/>
      <c r="OAQ63" s="564"/>
      <c r="OAR63" s="565"/>
      <c r="OAS63" s="566"/>
      <c r="OAT63" s="560"/>
      <c r="OAU63" s="561"/>
      <c r="OAV63" s="562"/>
      <c r="OAW63" s="563"/>
      <c r="OAX63" s="564"/>
      <c r="OAY63" s="565"/>
      <c r="OAZ63" s="566"/>
      <c r="OBA63" s="560"/>
      <c r="OBB63" s="561"/>
      <c r="OBC63" s="562"/>
      <c r="OBD63" s="563"/>
      <c r="OBE63" s="564"/>
      <c r="OBF63" s="565"/>
      <c r="OBG63" s="566"/>
      <c r="OBH63" s="560"/>
      <c r="OBI63" s="561"/>
      <c r="OBJ63" s="562"/>
      <c r="OBK63" s="563"/>
      <c r="OBL63" s="564"/>
      <c r="OBM63" s="565"/>
      <c r="OBN63" s="566"/>
      <c r="OBO63" s="560"/>
      <c r="OBP63" s="561"/>
      <c r="OBQ63" s="562"/>
      <c r="OBR63" s="563"/>
      <c r="OBS63" s="564"/>
      <c r="OBT63" s="565"/>
      <c r="OBU63" s="566"/>
      <c r="OBV63" s="560"/>
      <c r="OBW63" s="561"/>
      <c r="OBX63" s="562"/>
      <c r="OBY63" s="563"/>
      <c r="OBZ63" s="564"/>
      <c r="OCA63" s="565"/>
      <c r="OCB63" s="566"/>
      <c r="OCC63" s="560"/>
      <c r="OCD63" s="561"/>
      <c r="OCE63" s="562"/>
      <c r="OCF63" s="563"/>
      <c r="OCG63" s="564"/>
      <c r="OCH63" s="565"/>
      <c r="OCI63" s="566"/>
      <c r="OCJ63" s="560"/>
      <c r="OCK63" s="561"/>
      <c r="OCL63" s="562"/>
      <c r="OCM63" s="563"/>
      <c r="OCN63" s="564"/>
      <c r="OCO63" s="565"/>
      <c r="OCP63" s="566"/>
      <c r="OCQ63" s="560"/>
      <c r="OCR63" s="561"/>
      <c r="OCS63" s="562"/>
      <c r="OCT63" s="563"/>
      <c r="OCU63" s="564"/>
      <c r="OCV63" s="565"/>
      <c r="OCW63" s="566"/>
      <c r="OCX63" s="560"/>
      <c r="OCY63" s="561"/>
      <c r="OCZ63" s="562"/>
      <c r="ODA63" s="563"/>
      <c r="ODB63" s="564"/>
      <c r="ODC63" s="565"/>
      <c r="ODD63" s="566"/>
      <c r="ODE63" s="560"/>
      <c r="ODF63" s="561"/>
      <c r="ODG63" s="562"/>
      <c r="ODH63" s="563"/>
      <c r="ODI63" s="564"/>
      <c r="ODJ63" s="565"/>
      <c r="ODK63" s="566"/>
      <c r="ODL63" s="560"/>
      <c r="ODM63" s="561"/>
      <c r="ODN63" s="562"/>
      <c r="ODO63" s="563"/>
      <c r="ODP63" s="564"/>
      <c r="ODQ63" s="565"/>
      <c r="ODR63" s="566"/>
      <c r="ODS63" s="560"/>
      <c r="ODT63" s="561"/>
      <c r="ODU63" s="562"/>
      <c r="ODV63" s="563"/>
      <c r="ODW63" s="564"/>
      <c r="ODX63" s="565"/>
      <c r="ODY63" s="566"/>
      <c r="ODZ63" s="560"/>
      <c r="OEA63" s="561"/>
      <c r="OEB63" s="562"/>
      <c r="OEC63" s="563"/>
      <c r="OED63" s="564"/>
      <c r="OEE63" s="565"/>
      <c r="OEF63" s="566"/>
      <c r="OEG63" s="560"/>
      <c r="OEH63" s="561"/>
      <c r="OEI63" s="562"/>
      <c r="OEJ63" s="563"/>
      <c r="OEK63" s="564"/>
      <c r="OEL63" s="565"/>
      <c r="OEM63" s="566"/>
      <c r="OEN63" s="560"/>
      <c r="OEO63" s="561"/>
      <c r="OEP63" s="562"/>
      <c r="OEQ63" s="563"/>
      <c r="OER63" s="564"/>
      <c r="OES63" s="565"/>
      <c r="OET63" s="566"/>
      <c r="OEU63" s="560"/>
      <c r="OEV63" s="561"/>
      <c r="OEW63" s="562"/>
      <c r="OEX63" s="563"/>
      <c r="OEY63" s="564"/>
      <c r="OEZ63" s="565"/>
      <c r="OFA63" s="566"/>
      <c r="OFB63" s="560"/>
      <c r="OFC63" s="561"/>
      <c r="OFD63" s="562"/>
      <c r="OFE63" s="563"/>
      <c r="OFF63" s="564"/>
      <c r="OFG63" s="565"/>
      <c r="OFH63" s="566"/>
      <c r="OFI63" s="560"/>
      <c r="OFJ63" s="561"/>
      <c r="OFK63" s="562"/>
      <c r="OFL63" s="563"/>
      <c r="OFM63" s="564"/>
      <c r="OFN63" s="565"/>
      <c r="OFO63" s="566"/>
      <c r="OFP63" s="560"/>
      <c r="OFQ63" s="561"/>
      <c r="OFR63" s="562"/>
      <c r="OFS63" s="563"/>
      <c r="OFT63" s="564"/>
      <c r="OFU63" s="565"/>
      <c r="OFV63" s="566"/>
      <c r="OFW63" s="560"/>
      <c r="OFX63" s="561"/>
      <c r="OFY63" s="562"/>
      <c r="OFZ63" s="563"/>
      <c r="OGA63" s="564"/>
      <c r="OGB63" s="565"/>
      <c r="OGC63" s="566"/>
      <c r="OGD63" s="560"/>
      <c r="OGE63" s="561"/>
      <c r="OGF63" s="562"/>
      <c r="OGG63" s="563"/>
      <c r="OGH63" s="564"/>
      <c r="OGI63" s="565"/>
      <c r="OGJ63" s="566"/>
      <c r="OGK63" s="560"/>
      <c r="OGL63" s="561"/>
      <c r="OGM63" s="562"/>
      <c r="OGN63" s="563"/>
      <c r="OGO63" s="564"/>
      <c r="OGP63" s="565"/>
      <c r="OGQ63" s="566"/>
      <c r="OGR63" s="560"/>
      <c r="OGS63" s="561"/>
      <c r="OGT63" s="562"/>
      <c r="OGU63" s="563"/>
      <c r="OGV63" s="564"/>
      <c r="OGW63" s="565"/>
      <c r="OGX63" s="566"/>
      <c r="OGY63" s="560"/>
      <c r="OGZ63" s="561"/>
      <c r="OHA63" s="562"/>
      <c r="OHB63" s="563"/>
      <c r="OHC63" s="564"/>
      <c r="OHD63" s="565"/>
      <c r="OHE63" s="566"/>
      <c r="OHF63" s="560"/>
      <c r="OHG63" s="561"/>
      <c r="OHH63" s="562"/>
      <c r="OHI63" s="563"/>
      <c r="OHJ63" s="564"/>
      <c r="OHK63" s="565"/>
      <c r="OHL63" s="566"/>
      <c r="OHM63" s="560"/>
      <c r="OHN63" s="561"/>
      <c r="OHO63" s="562"/>
      <c r="OHP63" s="563"/>
      <c r="OHQ63" s="564"/>
      <c r="OHR63" s="565"/>
      <c r="OHS63" s="566"/>
      <c r="OHT63" s="560"/>
      <c r="OHU63" s="561"/>
      <c r="OHV63" s="562"/>
      <c r="OHW63" s="563"/>
      <c r="OHX63" s="564"/>
      <c r="OHY63" s="565"/>
      <c r="OHZ63" s="566"/>
      <c r="OIA63" s="560"/>
      <c r="OIB63" s="561"/>
      <c r="OIC63" s="562"/>
      <c r="OID63" s="563"/>
      <c r="OIE63" s="564"/>
      <c r="OIF63" s="565"/>
      <c r="OIG63" s="566"/>
      <c r="OIH63" s="560"/>
      <c r="OII63" s="561"/>
      <c r="OIJ63" s="562"/>
      <c r="OIK63" s="563"/>
      <c r="OIL63" s="564"/>
      <c r="OIM63" s="565"/>
      <c r="OIN63" s="566"/>
      <c r="OIO63" s="560"/>
      <c r="OIP63" s="561"/>
      <c r="OIQ63" s="562"/>
      <c r="OIR63" s="563"/>
      <c r="OIS63" s="564"/>
      <c r="OIT63" s="565"/>
      <c r="OIU63" s="566"/>
      <c r="OIV63" s="560"/>
      <c r="OIW63" s="561"/>
      <c r="OIX63" s="562"/>
      <c r="OIY63" s="563"/>
      <c r="OIZ63" s="564"/>
      <c r="OJA63" s="565"/>
      <c r="OJB63" s="566"/>
      <c r="OJC63" s="560"/>
      <c r="OJD63" s="561"/>
      <c r="OJE63" s="562"/>
      <c r="OJF63" s="563"/>
      <c r="OJG63" s="564"/>
      <c r="OJH63" s="565"/>
      <c r="OJI63" s="566"/>
      <c r="OJJ63" s="560"/>
      <c r="OJK63" s="561"/>
      <c r="OJL63" s="562"/>
      <c r="OJM63" s="563"/>
      <c r="OJN63" s="564"/>
      <c r="OJO63" s="565"/>
      <c r="OJP63" s="566"/>
      <c r="OJQ63" s="560"/>
      <c r="OJR63" s="561"/>
      <c r="OJS63" s="562"/>
      <c r="OJT63" s="563"/>
      <c r="OJU63" s="564"/>
      <c r="OJV63" s="565"/>
      <c r="OJW63" s="566"/>
      <c r="OJX63" s="560"/>
      <c r="OJY63" s="561"/>
      <c r="OJZ63" s="562"/>
      <c r="OKA63" s="563"/>
      <c r="OKB63" s="564"/>
      <c r="OKC63" s="565"/>
      <c r="OKD63" s="566"/>
      <c r="OKE63" s="560"/>
      <c r="OKF63" s="561"/>
      <c r="OKG63" s="562"/>
      <c r="OKH63" s="563"/>
      <c r="OKI63" s="564"/>
      <c r="OKJ63" s="565"/>
      <c r="OKK63" s="566"/>
      <c r="OKL63" s="560"/>
      <c r="OKM63" s="561"/>
      <c r="OKN63" s="562"/>
      <c r="OKO63" s="563"/>
      <c r="OKP63" s="564"/>
      <c r="OKQ63" s="565"/>
      <c r="OKR63" s="566"/>
      <c r="OKS63" s="560"/>
      <c r="OKT63" s="561"/>
      <c r="OKU63" s="562"/>
      <c r="OKV63" s="563"/>
      <c r="OKW63" s="564"/>
      <c r="OKX63" s="565"/>
      <c r="OKY63" s="566"/>
      <c r="OKZ63" s="560"/>
      <c r="OLA63" s="561"/>
      <c r="OLB63" s="562"/>
      <c r="OLC63" s="563"/>
      <c r="OLD63" s="564"/>
      <c r="OLE63" s="565"/>
      <c r="OLF63" s="566"/>
      <c r="OLG63" s="560"/>
      <c r="OLH63" s="561"/>
      <c r="OLI63" s="562"/>
      <c r="OLJ63" s="563"/>
      <c r="OLK63" s="564"/>
      <c r="OLL63" s="565"/>
      <c r="OLM63" s="566"/>
      <c r="OLN63" s="560"/>
      <c r="OLO63" s="561"/>
      <c r="OLP63" s="562"/>
      <c r="OLQ63" s="563"/>
      <c r="OLR63" s="564"/>
      <c r="OLS63" s="565"/>
      <c r="OLT63" s="566"/>
      <c r="OLU63" s="560"/>
      <c r="OLV63" s="561"/>
      <c r="OLW63" s="562"/>
      <c r="OLX63" s="563"/>
      <c r="OLY63" s="564"/>
      <c r="OLZ63" s="565"/>
      <c r="OMA63" s="566"/>
      <c r="OMB63" s="560"/>
      <c r="OMC63" s="561"/>
      <c r="OMD63" s="562"/>
      <c r="OME63" s="563"/>
      <c r="OMF63" s="564"/>
      <c r="OMG63" s="565"/>
      <c r="OMH63" s="566"/>
      <c r="OMI63" s="560"/>
      <c r="OMJ63" s="561"/>
      <c r="OMK63" s="562"/>
      <c r="OML63" s="563"/>
      <c r="OMM63" s="564"/>
      <c r="OMN63" s="565"/>
      <c r="OMO63" s="566"/>
      <c r="OMP63" s="560"/>
      <c r="OMQ63" s="561"/>
      <c r="OMR63" s="562"/>
      <c r="OMS63" s="563"/>
      <c r="OMT63" s="564"/>
      <c r="OMU63" s="565"/>
      <c r="OMV63" s="566"/>
      <c r="OMW63" s="560"/>
      <c r="OMX63" s="561"/>
      <c r="OMY63" s="562"/>
      <c r="OMZ63" s="563"/>
      <c r="ONA63" s="564"/>
      <c r="ONB63" s="565"/>
      <c r="ONC63" s="566"/>
      <c r="OND63" s="560"/>
      <c r="ONE63" s="561"/>
      <c r="ONF63" s="562"/>
      <c r="ONG63" s="563"/>
      <c r="ONH63" s="564"/>
      <c r="ONI63" s="565"/>
      <c r="ONJ63" s="566"/>
      <c r="ONK63" s="560"/>
      <c r="ONL63" s="561"/>
      <c r="ONM63" s="562"/>
      <c r="ONN63" s="563"/>
      <c r="ONO63" s="564"/>
      <c r="ONP63" s="565"/>
      <c r="ONQ63" s="566"/>
      <c r="ONR63" s="560"/>
      <c r="ONS63" s="561"/>
      <c r="ONT63" s="562"/>
      <c r="ONU63" s="563"/>
      <c r="ONV63" s="564"/>
      <c r="ONW63" s="565"/>
      <c r="ONX63" s="566"/>
      <c r="ONY63" s="560"/>
      <c r="ONZ63" s="561"/>
      <c r="OOA63" s="562"/>
      <c r="OOB63" s="563"/>
      <c r="OOC63" s="564"/>
      <c r="OOD63" s="565"/>
      <c r="OOE63" s="566"/>
      <c r="OOF63" s="560"/>
      <c r="OOG63" s="561"/>
      <c r="OOH63" s="562"/>
      <c r="OOI63" s="563"/>
      <c r="OOJ63" s="564"/>
      <c r="OOK63" s="565"/>
      <c r="OOL63" s="566"/>
      <c r="OOM63" s="560"/>
      <c r="OON63" s="561"/>
      <c r="OOO63" s="562"/>
      <c r="OOP63" s="563"/>
      <c r="OOQ63" s="564"/>
      <c r="OOR63" s="565"/>
      <c r="OOS63" s="566"/>
      <c r="OOT63" s="560"/>
      <c r="OOU63" s="561"/>
      <c r="OOV63" s="562"/>
      <c r="OOW63" s="563"/>
      <c r="OOX63" s="564"/>
      <c r="OOY63" s="565"/>
      <c r="OOZ63" s="566"/>
      <c r="OPA63" s="560"/>
      <c r="OPB63" s="561"/>
      <c r="OPC63" s="562"/>
      <c r="OPD63" s="563"/>
      <c r="OPE63" s="564"/>
      <c r="OPF63" s="565"/>
      <c r="OPG63" s="566"/>
      <c r="OPH63" s="560"/>
      <c r="OPI63" s="561"/>
      <c r="OPJ63" s="562"/>
      <c r="OPK63" s="563"/>
      <c r="OPL63" s="564"/>
      <c r="OPM63" s="565"/>
      <c r="OPN63" s="566"/>
      <c r="OPO63" s="560"/>
      <c r="OPP63" s="561"/>
      <c r="OPQ63" s="562"/>
      <c r="OPR63" s="563"/>
      <c r="OPS63" s="564"/>
      <c r="OPT63" s="565"/>
      <c r="OPU63" s="566"/>
      <c r="OPV63" s="560"/>
      <c r="OPW63" s="561"/>
      <c r="OPX63" s="562"/>
      <c r="OPY63" s="563"/>
      <c r="OPZ63" s="564"/>
      <c r="OQA63" s="565"/>
      <c r="OQB63" s="566"/>
      <c r="OQC63" s="560"/>
      <c r="OQD63" s="561"/>
      <c r="OQE63" s="562"/>
      <c r="OQF63" s="563"/>
      <c r="OQG63" s="564"/>
      <c r="OQH63" s="565"/>
      <c r="OQI63" s="566"/>
      <c r="OQJ63" s="560"/>
      <c r="OQK63" s="561"/>
      <c r="OQL63" s="562"/>
      <c r="OQM63" s="563"/>
      <c r="OQN63" s="564"/>
      <c r="OQO63" s="565"/>
      <c r="OQP63" s="566"/>
      <c r="OQQ63" s="560"/>
      <c r="OQR63" s="561"/>
      <c r="OQS63" s="562"/>
      <c r="OQT63" s="563"/>
      <c r="OQU63" s="564"/>
      <c r="OQV63" s="565"/>
      <c r="OQW63" s="566"/>
      <c r="OQX63" s="560"/>
      <c r="OQY63" s="561"/>
      <c r="OQZ63" s="562"/>
      <c r="ORA63" s="563"/>
      <c r="ORB63" s="564"/>
      <c r="ORC63" s="565"/>
      <c r="ORD63" s="566"/>
      <c r="ORE63" s="560"/>
      <c r="ORF63" s="561"/>
      <c r="ORG63" s="562"/>
      <c r="ORH63" s="563"/>
      <c r="ORI63" s="564"/>
      <c r="ORJ63" s="565"/>
      <c r="ORK63" s="566"/>
      <c r="ORL63" s="560"/>
      <c r="ORM63" s="561"/>
      <c r="ORN63" s="562"/>
      <c r="ORO63" s="563"/>
      <c r="ORP63" s="564"/>
      <c r="ORQ63" s="565"/>
      <c r="ORR63" s="566"/>
      <c r="ORS63" s="560"/>
      <c r="ORT63" s="561"/>
      <c r="ORU63" s="562"/>
      <c r="ORV63" s="563"/>
      <c r="ORW63" s="564"/>
      <c r="ORX63" s="565"/>
      <c r="ORY63" s="566"/>
      <c r="ORZ63" s="560"/>
      <c r="OSA63" s="561"/>
      <c r="OSB63" s="562"/>
      <c r="OSC63" s="563"/>
      <c r="OSD63" s="564"/>
      <c r="OSE63" s="565"/>
      <c r="OSF63" s="566"/>
      <c r="OSG63" s="560"/>
      <c r="OSH63" s="561"/>
      <c r="OSI63" s="562"/>
      <c r="OSJ63" s="563"/>
      <c r="OSK63" s="564"/>
      <c r="OSL63" s="565"/>
      <c r="OSM63" s="566"/>
      <c r="OSN63" s="560"/>
      <c r="OSO63" s="561"/>
      <c r="OSP63" s="562"/>
      <c r="OSQ63" s="563"/>
      <c r="OSR63" s="564"/>
      <c r="OSS63" s="565"/>
      <c r="OST63" s="566"/>
      <c r="OSU63" s="560"/>
      <c r="OSV63" s="561"/>
      <c r="OSW63" s="562"/>
      <c r="OSX63" s="563"/>
      <c r="OSY63" s="564"/>
      <c r="OSZ63" s="565"/>
      <c r="OTA63" s="566"/>
      <c r="OTB63" s="560"/>
      <c r="OTC63" s="561"/>
      <c r="OTD63" s="562"/>
      <c r="OTE63" s="563"/>
      <c r="OTF63" s="564"/>
      <c r="OTG63" s="565"/>
      <c r="OTH63" s="566"/>
      <c r="OTI63" s="560"/>
      <c r="OTJ63" s="561"/>
      <c r="OTK63" s="562"/>
      <c r="OTL63" s="563"/>
      <c r="OTM63" s="564"/>
      <c r="OTN63" s="565"/>
      <c r="OTO63" s="566"/>
      <c r="OTP63" s="560"/>
      <c r="OTQ63" s="561"/>
      <c r="OTR63" s="562"/>
      <c r="OTS63" s="563"/>
      <c r="OTT63" s="564"/>
      <c r="OTU63" s="565"/>
      <c r="OTV63" s="566"/>
      <c r="OTW63" s="560"/>
      <c r="OTX63" s="561"/>
      <c r="OTY63" s="562"/>
      <c r="OTZ63" s="563"/>
      <c r="OUA63" s="564"/>
      <c r="OUB63" s="565"/>
      <c r="OUC63" s="566"/>
      <c r="OUD63" s="560"/>
      <c r="OUE63" s="561"/>
      <c r="OUF63" s="562"/>
      <c r="OUG63" s="563"/>
      <c r="OUH63" s="564"/>
      <c r="OUI63" s="565"/>
      <c r="OUJ63" s="566"/>
      <c r="OUK63" s="560"/>
      <c r="OUL63" s="561"/>
      <c r="OUM63" s="562"/>
      <c r="OUN63" s="563"/>
      <c r="OUO63" s="564"/>
      <c r="OUP63" s="565"/>
      <c r="OUQ63" s="566"/>
      <c r="OUR63" s="560"/>
      <c r="OUS63" s="561"/>
      <c r="OUT63" s="562"/>
      <c r="OUU63" s="563"/>
      <c r="OUV63" s="564"/>
      <c r="OUW63" s="565"/>
      <c r="OUX63" s="566"/>
      <c r="OUY63" s="560"/>
      <c r="OUZ63" s="561"/>
      <c r="OVA63" s="562"/>
      <c r="OVB63" s="563"/>
      <c r="OVC63" s="564"/>
      <c r="OVD63" s="565"/>
      <c r="OVE63" s="566"/>
      <c r="OVF63" s="560"/>
      <c r="OVG63" s="561"/>
      <c r="OVH63" s="562"/>
      <c r="OVI63" s="563"/>
      <c r="OVJ63" s="564"/>
      <c r="OVK63" s="565"/>
      <c r="OVL63" s="566"/>
      <c r="OVM63" s="560"/>
      <c r="OVN63" s="561"/>
      <c r="OVO63" s="562"/>
      <c r="OVP63" s="563"/>
      <c r="OVQ63" s="564"/>
      <c r="OVR63" s="565"/>
      <c r="OVS63" s="566"/>
      <c r="OVT63" s="560"/>
      <c r="OVU63" s="561"/>
      <c r="OVV63" s="562"/>
      <c r="OVW63" s="563"/>
      <c r="OVX63" s="564"/>
      <c r="OVY63" s="565"/>
      <c r="OVZ63" s="566"/>
      <c r="OWA63" s="560"/>
      <c r="OWB63" s="561"/>
      <c r="OWC63" s="562"/>
      <c r="OWD63" s="563"/>
      <c r="OWE63" s="564"/>
      <c r="OWF63" s="565"/>
      <c r="OWG63" s="566"/>
      <c r="OWH63" s="560"/>
      <c r="OWI63" s="561"/>
      <c r="OWJ63" s="562"/>
      <c r="OWK63" s="563"/>
      <c r="OWL63" s="564"/>
      <c r="OWM63" s="565"/>
      <c r="OWN63" s="566"/>
      <c r="OWO63" s="560"/>
      <c r="OWP63" s="561"/>
      <c r="OWQ63" s="562"/>
      <c r="OWR63" s="563"/>
      <c r="OWS63" s="564"/>
      <c r="OWT63" s="565"/>
      <c r="OWU63" s="566"/>
      <c r="OWV63" s="560"/>
      <c r="OWW63" s="561"/>
      <c r="OWX63" s="562"/>
      <c r="OWY63" s="563"/>
      <c r="OWZ63" s="564"/>
      <c r="OXA63" s="565"/>
      <c r="OXB63" s="566"/>
      <c r="OXC63" s="560"/>
      <c r="OXD63" s="561"/>
      <c r="OXE63" s="562"/>
      <c r="OXF63" s="563"/>
      <c r="OXG63" s="564"/>
      <c r="OXH63" s="565"/>
      <c r="OXI63" s="566"/>
      <c r="OXJ63" s="560"/>
      <c r="OXK63" s="561"/>
      <c r="OXL63" s="562"/>
      <c r="OXM63" s="563"/>
      <c r="OXN63" s="564"/>
      <c r="OXO63" s="565"/>
      <c r="OXP63" s="566"/>
      <c r="OXQ63" s="560"/>
      <c r="OXR63" s="561"/>
      <c r="OXS63" s="562"/>
      <c r="OXT63" s="563"/>
      <c r="OXU63" s="564"/>
      <c r="OXV63" s="565"/>
      <c r="OXW63" s="566"/>
      <c r="OXX63" s="560"/>
      <c r="OXY63" s="561"/>
      <c r="OXZ63" s="562"/>
      <c r="OYA63" s="563"/>
      <c r="OYB63" s="564"/>
      <c r="OYC63" s="565"/>
      <c r="OYD63" s="566"/>
      <c r="OYE63" s="560"/>
      <c r="OYF63" s="561"/>
      <c r="OYG63" s="562"/>
      <c r="OYH63" s="563"/>
      <c r="OYI63" s="564"/>
      <c r="OYJ63" s="565"/>
      <c r="OYK63" s="566"/>
      <c r="OYL63" s="560"/>
      <c r="OYM63" s="561"/>
      <c r="OYN63" s="562"/>
      <c r="OYO63" s="563"/>
      <c r="OYP63" s="564"/>
      <c r="OYQ63" s="565"/>
      <c r="OYR63" s="566"/>
      <c r="OYS63" s="560"/>
      <c r="OYT63" s="561"/>
      <c r="OYU63" s="562"/>
      <c r="OYV63" s="563"/>
      <c r="OYW63" s="564"/>
      <c r="OYX63" s="565"/>
      <c r="OYY63" s="566"/>
      <c r="OYZ63" s="560"/>
      <c r="OZA63" s="561"/>
      <c r="OZB63" s="562"/>
      <c r="OZC63" s="563"/>
      <c r="OZD63" s="564"/>
      <c r="OZE63" s="565"/>
      <c r="OZF63" s="566"/>
      <c r="OZG63" s="560"/>
      <c r="OZH63" s="561"/>
      <c r="OZI63" s="562"/>
      <c r="OZJ63" s="563"/>
      <c r="OZK63" s="564"/>
      <c r="OZL63" s="565"/>
      <c r="OZM63" s="566"/>
      <c r="OZN63" s="560"/>
      <c r="OZO63" s="561"/>
      <c r="OZP63" s="562"/>
      <c r="OZQ63" s="563"/>
      <c r="OZR63" s="564"/>
      <c r="OZS63" s="565"/>
      <c r="OZT63" s="566"/>
      <c r="OZU63" s="560"/>
      <c r="OZV63" s="561"/>
      <c r="OZW63" s="562"/>
      <c r="OZX63" s="563"/>
      <c r="OZY63" s="564"/>
      <c r="OZZ63" s="565"/>
      <c r="PAA63" s="566"/>
      <c r="PAB63" s="560"/>
      <c r="PAC63" s="561"/>
      <c r="PAD63" s="562"/>
      <c r="PAE63" s="563"/>
      <c r="PAF63" s="564"/>
      <c r="PAG63" s="565"/>
      <c r="PAH63" s="566"/>
      <c r="PAI63" s="560"/>
      <c r="PAJ63" s="561"/>
      <c r="PAK63" s="562"/>
      <c r="PAL63" s="563"/>
      <c r="PAM63" s="564"/>
      <c r="PAN63" s="565"/>
      <c r="PAO63" s="566"/>
      <c r="PAP63" s="560"/>
      <c r="PAQ63" s="561"/>
      <c r="PAR63" s="562"/>
      <c r="PAS63" s="563"/>
      <c r="PAT63" s="564"/>
      <c r="PAU63" s="565"/>
      <c r="PAV63" s="566"/>
      <c r="PAW63" s="560"/>
      <c r="PAX63" s="561"/>
      <c r="PAY63" s="562"/>
      <c r="PAZ63" s="563"/>
      <c r="PBA63" s="564"/>
      <c r="PBB63" s="565"/>
      <c r="PBC63" s="566"/>
      <c r="PBD63" s="560"/>
      <c r="PBE63" s="561"/>
      <c r="PBF63" s="562"/>
      <c r="PBG63" s="563"/>
      <c r="PBH63" s="564"/>
      <c r="PBI63" s="565"/>
      <c r="PBJ63" s="566"/>
      <c r="PBK63" s="560"/>
      <c r="PBL63" s="561"/>
      <c r="PBM63" s="562"/>
      <c r="PBN63" s="563"/>
      <c r="PBO63" s="564"/>
      <c r="PBP63" s="565"/>
      <c r="PBQ63" s="566"/>
      <c r="PBR63" s="560"/>
      <c r="PBS63" s="561"/>
      <c r="PBT63" s="562"/>
      <c r="PBU63" s="563"/>
      <c r="PBV63" s="564"/>
      <c r="PBW63" s="565"/>
      <c r="PBX63" s="566"/>
      <c r="PBY63" s="560"/>
      <c r="PBZ63" s="561"/>
      <c r="PCA63" s="562"/>
      <c r="PCB63" s="563"/>
      <c r="PCC63" s="564"/>
      <c r="PCD63" s="565"/>
      <c r="PCE63" s="566"/>
      <c r="PCF63" s="560"/>
      <c r="PCG63" s="561"/>
      <c r="PCH63" s="562"/>
      <c r="PCI63" s="563"/>
      <c r="PCJ63" s="564"/>
      <c r="PCK63" s="565"/>
      <c r="PCL63" s="566"/>
      <c r="PCM63" s="560"/>
      <c r="PCN63" s="561"/>
      <c r="PCO63" s="562"/>
      <c r="PCP63" s="563"/>
      <c r="PCQ63" s="564"/>
      <c r="PCR63" s="565"/>
      <c r="PCS63" s="566"/>
      <c r="PCT63" s="560"/>
      <c r="PCU63" s="561"/>
      <c r="PCV63" s="562"/>
      <c r="PCW63" s="563"/>
      <c r="PCX63" s="564"/>
      <c r="PCY63" s="565"/>
      <c r="PCZ63" s="566"/>
      <c r="PDA63" s="560"/>
      <c r="PDB63" s="561"/>
      <c r="PDC63" s="562"/>
      <c r="PDD63" s="563"/>
      <c r="PDE63" s="564"/>
      <c r="PDF63" s="565"/>
      <c r="PDG63" s="566"/>
      <c r="PDH63" s="560"/>
      <c r="PDI63" s="561"/>
      <c r="PDJ63" s="562"/>
      <c r="PDK63" s="563"/>
      <c r="PDL63" s="564"/>
      <c r="PDM63" s="565"/>
      <c r="PDN63" s="566"/>
      <c r="PDO63" s="560"/>
      <c r="PDP63" s="561"/>
      <c r="PDQ63" s="562"/>
      <c r="PDR63" s="563"/>
      <c r="PDS63" s="564"/>
      <c r="PDT63" s="565"/>
      <c r="PDU63" s="566"/>
      <c r="PDV63" s="560"/>
      <c r="PDW63" s="561"/>
      <c r="PDX63" s="562"/>
      <c r="PDY63" s="563"/>
      <c r="PDZ63" s="564"/>
      <c r="PEA63" s="565"/>
      <c r="PEB63" s="566"/>
      <c r="PEC63" s="560"/>
      <c r="PED63" s="561"/>
      <c r="PEE63" s="562"/>
      <c r="PEF63" s="563"/>
      <c r="PEG63" s="564"/>
      <c r="PEH63" s="565"/>
      <c r="PEI63" s="566"/>
      <c r="PEJ63" s="560"/>
      <c r="PEK63" s="561"/>
      <c r="PEL63" s="562"/>
      <c r="PEM63" s="563"/>
      <c r="PEN63" s="564"/>
      <c r="PEO63" s="565"/>
      <c r="PEP63" s="566"/>
      <c r="PEQ63" s="560"/>
      <c r="PER63" s="561"/>
      <c r="PES63" s="562"/>
      <c r="PET63" s="563"/>
      <c r="PEU63" s="564"/>
      <c r="PEV63" s="565"/>
      <c r="PEW63" s="566"/>
      <c r="PEX63" s="560"/>
      <c r="PEY63" s="561"/>
      <c r="PEZ63" s="562"/>
      <c r="PFA63" s="563"/>
      <c r="PFB63" s="564"/>
      <c r="PFC63" s="565"/>
      <c r="PFD63" s="566"/>
      <c r="PFE63" s="560"/>
      <c r="PFF63" s="561"/>
      <c r="PFG63" s="562"/>
      <c r="PFH63" s="563"/>
      <c r="PFI63" s="564"/>
      <c r="PFJ63" s="565"/>
      <c r="PFK63" s="566"/>
      <c r="PFL63" s="560"/>
      <c r="PFM63" s="561"/>
      <c r="PFN63" s="562"/>
      <c r="PFO63" s="563"/>
      <c r="PFP63" s="564"/>
      <c r="PFQ63" s="565"/>
      <c r="PFR63" s="566"/>
      <c r="PFS63" s="560"/>
      <c r="PFT63" s="561"/>
      <c r="PFU63" s="562"/>
      <c r="PFV63" s="563"/>
      <c r="PFW63" s="564"/>
      <c r="PFX63" s="565"/>
      <c r="PFY63" s="566"/>
      <c r="PFZ63" s="560"/>
      <c r="PGA63" s="561"/>
      <c r="PGB63" s="562"/>
      <c r="PGC63" s="563"/>
      <c r="PGD63" s="564"/>
      <c r="PGE63" s="565"/>
      <c r="PGF63" s="566"/>
      <c r="PGG63" s="560"/>
      <c r="PGH63" s="561"/>
      <c r="PGI63" s="562"/>
      <c r="PGJ63" s="563"/>
      <c r="PGK63" s="564"/>
      <c r="PGL63" s="565"/>
      <c r="PGM63" s="566"/>
      <c r="PGN63" s="560"/>
      <c r="PGO63" s="561"/>
      <c r="PGP63" s="562"/>
      <c r="PGQ63" s="563"/>
      <c r="PGR63" s="564"/>
      <c r="PGS63" s="565"/>
      <c r="PGT63" s="566"/>
      <c r="PGU63" s="560"/>
      <c r="PGV63" s="561"/>
      <c r="PGW63" s="562"/>
      <c r="PGX63" s="563"/>
      <c r="PGY63" s="564"/>
      <c r="PGZ63" s="565"/>
      <c r="PHA63" s="566"/>
      <c r="PHB63" s="560"/>
      <c r="PHC63" s="561"/>
      <c r="PHD63" s="562"/>
      <c r="PHE63" s="563"/>
      <c r="PHF63" s="564"/>
      <c r="PHG63" s="565"/>
      <c r="PHH63" s="566"/>
      <c r="PHI63" s="560"/>
      <c r="PHJ63" s="561"/>
      <c r="PHK63" s="562"/>
      <c r="PHL63" s="563"/>
      <c r="PHM63" s="564"/>
      <c r="PHN63" s="565"/>
      <c r="PHO63" s="566"/>
      <c r="PHP63" s="560"/>
      <c r="PHQ63" s="561"/>
      <c r="PHR63" s="562"/>
      <c r="PHS63" s="563"/>
      <c r="PHT63" s="564"/>
      <c r="PHU63" s="565"/>
      <c r="PHV63" s="566"/>
      <c r="PHW63" s="560"/>
      <c r="PHX63" s="561"/>
      <c r="PHY63" s="562"/>
      <c r="PHZ63" s="563"/>
      <c r="PIA63" s="564"/>
      <c r="PIB63" s="565"/>
      <c r="PIC63" s="566"/>
      <c r="PID63" s="560"/>
      <c r="PIE63" s="561"/>
      <c r="PIF63" s="562"/>
      <c r="PIG63" s="563"/>
      <c r="PIH63" s="564"/>
      <c r="PII63" s="565"/>
      <c r="PIJ63" s="566"/>
      <c r="PIK63" s="560"/>
      <c r="PIL63" s="561"/>
      <c r="PIM63" s="562"/>
      <c r="PIN63" s="563"/>
      <c r="PIO63" s="564"/>
      <c r="PIP63" s="565"/>
      <c r="PIQ63" s="566"/>
      <c r="PIR63" s="560"/>
      <c r="PIS63" s="561"/>
      <c r="PIT63" s="562"/>
      <c r="PIU63" s="563"/>
      <c r="PIV63" s="564"/>
      <c r="PIW63" s="565"/>
      <c r="PIX63" s="566"/>
      <c r="PIY63" s="560"/>
      <c r="PIZ63" s="561"/>
      <c r="PJA63" s="562"/>
      <c r="PJB63" s="563"/>
      <c r="PJC63" s="564"/>
      <c r="PJD63" s="565"/>
      <c r="PJE63" s="566"/>
      <c r="PJF63" s="560"/>
      <c r="PJG63" s="561"/>
      <c r="PJH63" s="562"/>
      <c r="PJI63" s="563"/>
      <c r="PJJ63" s="564"/>
      <c r="PJK63" s="565"/>
      <c r="PJL63" s="566"/>
      <c r="PJM63" s="560"/>
      <c r="PJN63" s="561"/>
      <c r="PJO63" s="562"/>
      <c r="PJP63" s="563"/>
      <c r="PJQ63" s="564"/>
      <c r="PJR63" s="565"/>
      <c r="PJS63" s="566"/>
      <c r="PJT63" s="560"/>
      <c r="PJU63" s="561"/>
      <c r="PJV63" s="562"/>
      <c r="PJW63" s="563"/>
      <c r="PJX63" s="564"/>
      <c r="PJY63" s="565"/>
      <c r="PJZ63" s="566"/>
      <c r="PKA63" s="560"/>
      <c r="PKB63" s="561"/>
      <c r="PKC63" s="562"/>
      <c r="PKD63" s="563"/>
      <c r="PKE63" s="564"/>
      <c r="PKF63" s="565"/>
      <c r="PKG63" s="566"/>
      <c r="PKH63" s="560"/>
      <c r="PKI63" s="561"/>
      <c r="PKJ63" s="562"/>
      <c r="PKK63" s="563"/>
      <c r="PKL63" s="564"/>
      <c r="PKM63" s="565"/>
      <c r="PKN63" s="566"/>
      <c r="PKO63" s="560"/>
      <c r="PKP63" s="561"/>
      <c r="PKQ63" s="562"/>
      <c r="PKR63" s="563"/>
      <c r="PKS63" s="564"/>
      <c r="PKT63" s="565"/>
      <c r="PKU63" s="566"/>
      <c r="PKV63" s="560"/>
      <c r="PKW63" s="561"/>
      <c r="PKX63" s="562"/>
      <c r="PKY63" s="563"/>
      <c r="PKZ63" s="564"/>
      <c r="PLA63" s="565"/>
      <c r="PLB63" s="566"/>
      <c r="PLC63" s="560"/>
      <c r="PLD63" s="561"/>
      <c r="PLE63" s="562"/>
      <c r="PLF63" s="563"/>
      <c r="PLG63" s="564"/>
      <c r="PLH63" s="565"/>
      <c r="PLI63" s="566"/>
      <c r="PLJ63" s="560"/>
      <c r="PLK63" s="561"/>
      <c r="PLL63" s="562"/>
      <c r="PLM63" s="563"/>
      <c r="PLN63" s="564"/>
      <c r="PLO63" s="565"/>
      <c r="PLP63" s="566"/>
      <c r="PLQ63" s="560"/>
      <c r="PLR63" s="561"/>
      <c r="PLS63" s="562"/>
      <c r="PLT63" s="563"/>
      <c r="PLU63" s="564"/>
      <c r="PLV63" s="565"/>
      <c r="PLW63" s="566"/>
      <c r="PLX63" s="560"/>
      <c r="PLY63" s="561"/>
      <c r="PLZ63" s="562"/>
      <c r="PMA63" s="563"/>
      <c r="PMB63" s="564"/>
      <c r="PMC63" s="565"/>
      <c r="PMD63" s="566"/>
      <c r="PME63" s="560"/>
      <c r="PMF63" s="561"/>
      <c r="PMG63" s="562"/>
      <c r="PMH63" s="563"/>
      <c r="PMI63" s="564"/>
      <c r="PMJ63" s="565"/>
      <c r="PMK63" s="566"/>
      <c r="PML63" s="560"/>
      <c r="PMM63" s="561"/>
      <c r="PMN63" s="562"/>
      <c r="PMO63" s="563"/>
      <c r="PMP63" s="564"/>
      <c r="PMQ63" s="565"/>
      <c r="PMR63" s="566"/>
      <c r="PMS63" s="560"/>
      <c r="PMT63" s="561"/>
      <c r="PMU63" s="562"/>
      <c r="PMV63" s="563"/>
      <c r="PMW63" s="564"/>
      <c r="PMX63" s="565"/>
      <c r="PMY63" s="566"/>
      <c r="PMZ63" s="560"/>
      <c r="PNA63" s="561"/>
      <c r="PNB63" s="562"/>
      <c r="PNC63" s="563"/>
      <c r="PND63" s="564"/>
      <c r="PNE63" s="565"/>
      <c r="PNF63" s="566"/>
      <c r="PNG63" s="560"/>
      <c r="PNH63" s="561"/>
      <c r="PNI63" s="562"/>
      <c r="PNJ63" s="563"/>
      <c r="PNK63" s="564"/>
      <c r="PNL63" s="565"/>
      <c r="PNM63" s="566"/>
      <c r="PNN63" s="560"/>
      <c r="PNO63" s="561"/>
      <c r="PNP63" s="562"/>
      <c r="PNQ63" s="563"/>
      <c r="PNR63" s="564"/>
      <c r="PNS63" s="565"/>
      <c r="PNT63" s="566"/>
      <c r="PNU63" s="560"/>
      <c r="PNV63" s="561"/>
      <c r="PNW63" s="562"/>
      <c r="PNX63" s="563"/>
      <c r="PNY63" s="564"/>
      <c r="PNZ63" s="565"/>
      <c r="POA63" s="566"/>
      <c r="POB63" s="560"/>
      <c r="POC63" s="561"/>
      <c r="POD63" s="562"/>
      <c r="POE63" s="563"/>
      <c r="POF63" s="564"/>
      <c r="POG63" s="565"/>
      <c r="POH63" s="566"/>
      <c r="POI63" s="560"/>
      <c r="POJ63" s="561"/>
      <c r="POK63" s="562"/>
      <c r="POL63" s="563"/>
      <c r="POM63" s="564"/>
      <c r="PON63" s="565"/>
      <c r="POO63" s="566"/>
      <c r="POP63" s="560"/>
      <c r="POQ63" s="561"/>
      <c r="POR63" s="562"/>
      <c r="POS63" s="563"/>
      <c r="POT63" s="564"/>
      <c r="POU63" s="565"/>
      <c r="POV63" s="566"/>
      <c r="POW63" s="560"/>
      <c r="POX63" s="561"/>
      <c r="POY63" s="562"/>
      <c r="POZ63" s="563"/>
      <c r="PPA63" s="564"/>
      <c r="PPB63" s="565"/>
      <c r="PPC63" s="566"/>
      <c r="PPD63" s="560"/>
      <c r="PPE63" s="561"/>
      <c r="PPF63" s="562"/>
      <c r="PPG63" s="563"/>
      <c r="PPH63" s="564"/>
      <c r="PPI63" s="565"/>
      <c r="PPJ63" s="566"/>
      <c r="PPK63" s="560"/>
      <c r="PPL63" s="561"/>
      <c r="PPM63" s="562"/>
      <c r="PPN63" s="563"/>
      <c r="PPO63" s="564"/>
      <c r="PPP63" s="565"/>
      <c r="PPQ63" s="566"/>
      <c r="PPR63" s="560"/>
      <c r="PPS63" s="561"/>
      <c r="PPT63" s="562"/>
      <c r="PPU63" s="563"/>
      <c r="PPV63" s="564"/>
      <c r="PPW63" s="565"/>
      <c r="PPX63" s="566"/>
      <c r="PPY63" s="560"/>
      <c r="PPZ63" s="561"/>
      <c r="PQA63" s="562"/>
      <c r="PQB63" s="563"/>
      <c r="PQC63" s="564"/>
      <c r="PQD63" s="565"/>
      <c r="PQE63" s="566"/>
      <c r="PQF63" s="560"/>
      <c r="PQG63" s="561"/>
      <c r="PQH63" s="562"/>
      <c r="PQI63" s="563"/>
      <c r="PQJ63" s="564"/>
      <c r="PQK63" s="565"/>
      <c r="PQL63" s="566"/>
      <c r="PQM63" s="560"/>
      <c r="PQN63" s="561"/>
      <c r="PQO63" s="562"/>
      <c r="PQP63" s="563"/>
      <c r="PQQ63" s="564"/>
      <c r="PQR63" s="565"/>
      <c r="PQS63" s="566"/>
      <c r="PQT63" s="560"/>
      <c r="PQU63" s="561"/>
      <c r="PQV63" s="562"/>
      <c r="PQW63" s="563"/>
      <c r="PQX63" s="564"/>
      <c r="PQY63" s="565"/>
      <c r="PQZ63" s="566"/>
      <c r="PRA63" s="560"/>
      <c r="PRB63" s="561"/>
      <c r="PRC63" s="562"/>
      <c r="PRD63" s="563"/>
      <c r="PRE63" s="564"/>
      <c r="PRF63" s="565"/>
      <c r="PRG63" s="566"/>
      <c r="PRH63" s="560"/>
      <c r="PRI63" s="561"/>
      <c r="PRJ63" s="562"/>
      <c r="PRK63" s="563"/>
      <c r="PRL63" s="564"/>
      <c r="PRM63" s="565"/>
      <c r="PRN63" s="566"/>
      <c r="PRO63" s="560"/>
      <c r="PRP63" s="561"/>
      <c r="PRQ63" s="562"/>
      <c r="PRR63" s="563"/>
      <c r="PRS63" s="564"/>
      <c r="PRT63" s="565"/>
      <c r="PRU63" s="566"/>
      <c r="PRV63" s="560"/>
      <c r="PRW63" s="561"/>
      <c r="PRX63" s="562"/>
      <c r="PRY63" s="563"/>
      <c r="PRZ63" s="564"/>
      <c r="PSA63" s="565"/>
      <c r="PSB63" s="566"/>
      <c r="PSC63" s="560"/>
      <c r="PSD63" s="561"/>
      <c r="PSE63" s="562"/>
      <c r="PSF63" s="563"/>
      <c r="PSG63" s="564"/>
      <c r="PSH63" s="565"/>
      <c r="PSI63" s="566"/>
      <c r="PSJ63" s="560"/>
      <c r="PSK63" s="561"/>
      <c r="PSL63" s="562"/>
      <c r="PSM63" s="563"/>
      <c r="PSN63" s="564"/>
      <c r="PSO63" s="565"/>
      <c r="PSP63" s="566"/>
      <c r="PSQ63" s="560"/>
      <c r="PSR63" s="561"/>
      <c r="PSS63" s="562"/>
      <c r="PST63" s="563"/>
      <c r="PSU63" s="564"/>
      <c r="PSV63" s="565"/>
      <c r="PSW63" s="566"/>
      <c r="PSX63" s="560"/>
      <c r="PSY63" s="561"/>
      <c r="PSZ63" s="562"/>
      <c r="PTA63" s="563"/>
      <c r="PTB63" s="564"/>
      <c r="PTC63" s="565"/>
      <c r="PTD63" s="566"/>
      <c r="PTE63" s="560"/>
      <c r="PTF63" s="561"/>
      <c r="PTG63" s="562"/>
      <c r="PTH63" s="563"/>
      <c r="PTI63" s="564"/>
      <c r="PTJ63" s="565"/>
      <c r="PTK63" s="566"/>
      <c r="PTL63" s="560"/>
      <c r="PTM63" s="561"/>
      <c r="PTN63" s="562"/>
      <c r="PTO63" s="563"/>
      <c r="PTP63" s="564"/>
      <c r="PTQ63" s="565"/>
      <c r="PTR63" s="566"/>
      <c r="PTS63" s="560"/>
      <c r="PTT63" s="561"/>
      <c r="PTU63" s="562"/>
      <c r="PTV63" s="563"/>
      <c r="PTW63" s="564"/>
      <c r="PTX63" s="565"/>
      <c r="PTY63" s="566"/>
      <c r="PTZ63" s="560"/>
      <c r="PUA63" s="561"/>
      <c r="PUB63" s="562"/>
      <c r="PUC63" s="563"/>
      <c r="PUD63" s="564"/>
      <c r="PUE63" s="565"/>
      <c r="PUF63" s="566"/>
      <c r="PUG63" s="560"/>
      <c r="PUH63" s="561"/>
      <c r="PUI63" s="562"/>
      <c r="PUJ63" s="563"/>
      <c r="PUK63" s="564"/>
      <c r="PUL63" s="565"/>
      <c r="PUM63" s="566"/>
      <c r="PUN63" s="560"/>
      <c r="PUO63" s="561"/>
      <c r="PUP63" s="562"/>
      <c r="PUQ63" s="563"/>
      <c r="PUR63" s="564"/>
      <c r="PUS63" s="565"/>
      <c r="PUT63" s="566"/>
      <c r="PUU63" s="560"/>
      <c r="PUV63" s="561"/>
      <c r="PUW63" s="562"/>
      <c r="PUX63" s="563"/>
      <c r="PUY63" s="564"/>
      <c r="PUZ63" s="565"/>
      <c r="PVA63" s="566"/>
      <c r="PVB63" s="560"/>
      <c r="PVC63" s="561"/>
      <c r="PVD63" s="562"/>
      <c r="PVE63" s="563"/>
      <c r="PVF63" s="564"/>
      <c r="PVG63" s="565"/>
      <c r="PVH63" s="566"/>
      <c r="PVI63" s="560"/>
      <c r="PVJ63" s="561"/>
      <c r="PVK63" s="562"/>
      <c r="PVL63" s="563"/>
      <c r="PVM63" s="564"/>
      <c r="PVN63" s="565"/>
      <c r="PVO63" s="566"/>
      <c r="PVP63" s="560"/>
      <c r="PVQ63" s="561"/>
      <c r="PVR63" s="562"/>
      <c r="PVS63" s="563"/>
      <c r="PVT63" s="564"/>
      <c r="PVU63" s="565"/>
      <c r="PVV63" s="566"/>
      <c r="PVW63" s="560"/>
      <c r="PVX63" s="561"/>
      <c r="PVY63" s="562"/>
      <c r="PVZ63" s="563"/>
      <c r="PWA63" s="564"/>
      <c r="PWB63" s="565"/>
      <c r="PWC63" s="566"/>
      <c r="PWD63" s="560"/>
      <c r="PWE63" s="561"/>
      <c r="PWF63" s="562"/>
      <c r="PWG63" s="563"/>
      <c r="PWH63" s="564"/>
      <c r="PWI63" s="565"/>
      <c r="PWJ63" s="566"/>
      <c r="PWK63" s="560"/>
      <c r="PWL63" s="561"/>
      <c r="PWM63" s="562"/>
      <c r="PWN63" s="563"/>
      <c r="PWO63" s="564"/>
      <c r="PWP63" s="565"/>
      <c r="PWQ63" s="566"/>
      <c r="PWR63" s="560"/>
      <c r="PWS63" s="561"/>
      <c r="PWT63" s="562"/>
      <c r="PWU63" s="563"/>
      <c r="PWV63" s="564"/>
      <c r="PWW63" s="565"/>
      <c r="PWX63" s="566"/>
      <c r="PWY63" s="560"/>
      <c r="PWZ63" s="561"/>
      <c r="PXA63" s="562"/>
      <c r="PXB63" s="563"/>
      <c r="PXC63" s="564"/>
      <c r="PXD63" s="565"/>
      <c r="PXE63" s="566"/>
      <c r="PXF63" s="560"/>
      <c r="PXG63" s="561"/>
      <c r="PXH63" s="562"/>
      <c r="PXI63" s="563"/>
      <c r="PXJ63" s="564"/>
      <c r="PXK63" s="565"/>
      <c r="PXL63" s="566"/>
      <c r="PXM63" s="560"/>
      <c r="PXN63" s="561"/>
      <c r="PXO63" s="562"/>
      <c r="PXP63" s="563"/>
      <c r="PXQ63" s="564"/>
      <c r="PXR63" s="565"/>
      <c r="PXS63" s="566"/>
      <c r="PXT63" s="560"/>
      <c r="PXU63" s="561"/>
      <c r="PXV63" s="562"/>
      <c r="PXW63" s="563"/>
      <c r="PXX63" s="564"/>
      <c r="PXY63" s="565"/>
      <c r="PXZ63" s="566"/>
      <c r="PYA63" s="560"/>
      <c r="PYB63" s="561"/>
      <c r="PYC63" s="562"/>
      <c r="PYD63" s="563"/>
      <c r="PYE63" s="564"/>
      <c r="PYF63" s="565"/>
      <c r="PYG63" s="566"/>
      <c r="PYH63" s="560"/>
      <c r="PYI63" s="561"/>
      <c r="PYJ63" s="562"/>
      <c r="PYK63" s="563"/>
      <c r="PYL63" s="564"/>
      <c r="PYM63" s="565"/>
      <c r="PYN63" s="566"/>
      <c r="PYO63" s="560"/>
      <c r="PYP63" s="561"/>
      <c r="PYQ63" s="562"/>
      <c r="PYR63" s="563"/>
      <c r="PYS63" s="564"/>
      <c r="PYT63" s="565"/>
      <c r="PYU63" s="566"/>
      <c r="PYV63" s="560"/>
      <c r="PYW63" s="561"/>
      <c r="PYX63" s="562"/>
      <c r="PYY63" s="563"/>
      <c r="PYZ63" s="564"/>
      <c r="PZA63" s="565"/>
      <c r="PZB63" s="566"/>
      <c r="PZC63" s="560"/>
      <c r="PZD63" s="561"/>
      <c r="PZE63" s="562"/>
      <c r="PZF63" s="563"/>
      <c r="PZG63" s="564"/>
      <c r="PZH63" s="565"/>
      <c r="PZI63" s="566"/>
      <c r="PZJ63" s="560"/>
      <c r="PZK63" s="561"/>
      <c r="PZL63" s="562"/>
      <c r="PZM63" s="563"/>
      <c r="PZN63" s="564"/>
      <c r="PZO63" s="565"/>
      <c r="PZP63" s="566"/>
      <c r="PZQ63" s="560"/>
      <c r="PZR63" s="561"/>
      <c r="PZS63" s="562"/>
      <c r="PZT63" s="563"/>
      <c r="PZU63" s="564"/>
      <c r="PZV63" s="565"/>
      <c r="PZW63" s="566"/>
      <c r="PZX63" s="560"/>
      <c r="PZY63" s="561"/>
      <c r="PZZ63" s="562"/>
      <c r="QAA63" s="563"/>
      <c r="QAB63" s="564"/>
      <c r="QAC63" s="565"/>
      <c r="QAD63" s="566"/>
      <c r="QAE63" s="560"/>
      <c r="QAF63" s="561"/>
      <c r="QAG63" s="562"/>
      <c r="QAH63" s="563"/>
      <c r="QAI63" s="564"/>
      <c r="QAJ63" s="565"/>
      <c r="QAK63" s="566"/>
      <c r="QAL63" s="560"/>
      <c r="QAM63" s="561"/>
      <c r="QAN63" s="562"/>
      <c r="QAO63" s="563"/>
      <c r="QAP63" s="564"/>
      <c r="QAQ63" s="565"/>
      <c r="QAR63" s="566"/>
      <c r="QAS63" s="560"/>
      <c r="QAT63" s="561"/>
      <c r="QAU63" s="562"/>
      <c r="QAV63" s="563"/>
      <c r="QAW63" s="564"/>
      <c r="QAX63" s="565"/>
      <c r="QAY63" s="566"/>
      <c r="QAZ63" s="560"/>
      <c r="QBA63" s="561"/>
      <c r="QBB63" s="562"/>
      <c r="QBC63" s="563"/>
      <c r="QBD63" s="564"/>
      <c r="QBE63" s="565"/>
      <c r="QBF63" s="566"/>
      <c r="QBG63" s="560"/>
      <c r="QBH63" s="561"/>
      <c r="QBI63" s="562"/>
      <c r="QBJ63" s="563"/>
      <c r="QBK63" s="564"/>
      <c r="QBL63" s="565"/>
      <c r="QBM63" s="566"/>
      <c r="QBN63" s="560"/>
      <c r="QBO63" s="561"/>
      <c r="QBP63" s="562"/>
      <c r="QBQ63" s="563"/>
      <c r="QBR63" s="564"/>
      <c r="QBS63" s="565"/>
      <c r="QBT63" s="566"/>
      <c r="QBU63" s="560"/>
      <c r="QBV63" s="561"/>
      <c r="QBW63" s="562"/>
      <c r="QBX63" s="563"/>
      <c r="QBY63" s="564"/>
      <c r="QBZ63" s="565"/>
      <c r="QCA63" s="566"/>
      <c r="QCB63" s="560"/>
      <c r="QCC63" s="561"/>
      <c r="QCD63" s="562"/>
      <c r="QCE63" s="563"/>
      <c r="QCF63" s="564"/>
      <c r="QCG63" s="565"/>
      <c r="QCH63" s="566"/>
      <c r="QCI63" s="560"/>
      <c r="QCJ63" s="561"/>
      <c r="QCK63" s="562"/>
      <c r="QCL63" s="563"/>
      <c r="QCM63" s="564"/>
      <c r="QCN63" s="565"/>
      <c r="QCO63" s="566"/>
      <c r="QCP63" s="560"/>
      <c r="QCQ63" s="561"/>
      <c r="QCR63" s="562"/>
      <c r="QCS63" s="563"/>
      <c r="QCT63" s="564"/>
      <c r="QCU63" s="565"/>
      <c r="QCV63" s="566"/>
      <c r="QCW63" s="560"/>
      <c r="QCX63" s="561"/>
      <c r="QCY63" s="562"/>
      <c r="QCZ63" s="563"/>
      <c r="QDA63" s="564"/>
      <c r="QDB63" s="565"/>
      <c r="QDC63" s="566"/>
      <c r="QDD63" s="560"/>
      <c r="QDE63" s="561"/>
      <c r="QDF63" s="562"/>
      <c r="QDG63" s="563"/>
      <c r="QDH63" s="564"/>
      <c r="QDI63" s="565"/>
      <c r="QDJ63" s="566"/>
      <c r="QDK63" s="560"/>
      <c r="QDL63" s="561"/>
      <c r="QDM63" s="562"/>
      <c r="QDN63" s="563"/>
      <c r="QDO63" s="564"/>
      <c r="QDP63" s="565"/>
      <c r="QDQ63" s="566"/>
      <c r="QDR63" s="560"/>
      <c r="QDS63" s="561"/>
      <c r="QDT63" s="562"/>
      <c r="QDU63" s="563"/>
      <c r="QDV63" s="564"/>
      <c r="QDW63" s="565"/>
      <c r="QDX63" s="566"/>
      <c r="QDY63" s="560"/>
      <c r="QDZ63" s="561"/>
      <c r="QEA63" s="562"/>
      <c r="QEB63" s="563"/>
      <c r="QEC63" s="564"/>
      <c r="QED63" s="565"/>
      <c r="QEE63" s="566"/>
      <c r="QEF63" s="560"/>
      <c r="QEG63" s="561"/>
      <c r="QEH63" s="562"/>
      <c r="QEI63" s="563"/>
      <c r="QEJ63" s="564"/>
      <c r="QEK63" s="565"/>
      <c r="QEL63" s="566"/>
      <c r="QEM63" s="560"/>
      <c r="QEN63" s="561"/>
      <c r="QEO63" s="562"/>
      <c r="QEP63" s="563"/>
      <c r="QEQ63" s="564"/>
      <c r="QER63" s="565"/>
      <c r="QES63" s="566"/>
      <c r="QET63" s="560"/>
      <c r="QEU63" s="561"/>
      <c r="QEV63" s="562"/>
      <c r="QEW63" s="563"/>
      <c r="QEX63" s="564"/>
      <c r="QEY63" s="565"/>
      <c r="QEZ63" s="566"/>
      <c r="QFA63" s="560"/>
      <c r="QFB63" s="561"/>
      <c r="QFC63" s="562"/>
      <c r="QFD63" s="563"/>
      <c r="QFE63" s="564"/>
      <c r="QFF63" s="565"/>
      <c r="QFG63" s="566"/>
      <c r="QFH63" s="560"/>
      <c r="QFI63" s="561"/>
      <c r="QFJ63" s="562"/>
      <c r="QFK63" s="563"/>
      <c r="QFL63" s="564"/>
      <c r="QFM63" s="565"/>
      <c r="QFN63" s="566"/>
      <c r="QFO63" s="560"/>
      <c r="QFP63" s="561"/>
      <c r="QFQ63" s="562"/>
      <c r="QFR63" s="563"/>
      <c r="QFS63" s="564"/>
      <c r="QFT63" s="565"/>
      <c r="QFU63" s="566"/>
      <c r="QFV63" s="560"/>
      <c r="QFW63" s="561"/>
      <c r="QFX63" s="562"/>
      <c r="QFY63" s="563"/>
      <c r="QFZ63" s="564"/>
      <c r="QGA63" s="565"/>
      <c r="QGB63" s="566"/>
      <c r="QGC63" s="560"/>
      <c r="QGD63" s="561"/>
      <c r="QGE63" s="562"/>
      <c r="QGF63" s="563"/>
      <c r="QGG63" s="564"/>
      <c r="QGH63" s="565"/>
      <c r="QGI63" s="566"/>
      <c r="QGJ63" s="560"/>
      <c r="QGK63" s="561"/>
      <c r="QGL63" s="562"/>
      <c r="QGM63" s="563"/>
      <c r="QGN63" s="564"/>
      <c r="QGO63" s="565"/>
      <c r="QGP63" s="566"/>
      <c r="QGQ63" s="560"/>
      <c r="QGR63" s="561"/>
      <c r="QGS63" s="562"/>
      <c r="QGT63" s="563"/>
      <c r="QGU63" s="564"/>
      <c r="QGV63" s="565"/>
      <c r="QGW63" s="566"/>
      <c r="QGX63" s="560"/>
      <c r="QGY63" s="561"/>
      <c r="QGZ63" s="562"/>
      <c r="QHA63" s="563"/>
      <c r="QHB63" s="564"/>
      <c r="QHC63" s="565"/>
      <c r="QHD63" s="566"/>
      <c r="QHE63" s="560"/>
      <c r="QHF63" s="561"/>
      <c r="QHG63" s="562"/>
      <c r="QHH63" s="563"/>
      <c r="QHI63" s="564"/>
      <c r="QHJ63" s="565"/>
      <c r="QHK63" s="566"/>
      <c r="QHL63" s="560"/>
      <c r="QHM63" s="561"/>
      <c r="QHN63" s="562"/>
      <c r="QHO63" s="563"/>
      <c r="QHP63" s="564"/>
      <c r="QHQ63" s="565"/>
      <c r="QHR63" s="566"/>
      <c r="QHS63" s="560"/>
      <c r="QHT63" s="561"/>
      <c r="QHU63" s="562"/>
      <c r="QHV63" s="563"/>
      <c r="QHW63" s="564"/>
      <c r="QHX63" s="565"/>
      <c r="QHY63" s="566"/>
      <c r="QHZ63" s="560"/>
      <c r="QIA63" s="561"/>
      <c r="QIB63" s="562"/>
      <c r="QIC63" s="563"/>
      <c r="QID63" s="564"/>
      <c r="QIE63" s="565"/>
      <c r="QIF63" s="566"/>
      <c r="QIG63" s="560"/>
      <c r="QIH63" s="561"/>
      <c r="QII63" s="562"/>
      <c r="QIJ63" s="563"/>
      <c r="QIK63" s="564"/>
      <c r="QIL63" s="565"/>
      <c r="QIM63" s="566"/>
      <c r="QIN63" s="560"/>
      <c r="QIO63" s="561"/>
      <c r="QIP63" s="562"/>
      <c r="QIQ63" s="563"/>
      <c r="QIR63" s="564"/>
      <c r="QIS63" s="565"/>
      <c r="QIT63" s="566"/>
      <c r="QIU63" s="560"/>
      <c r="QIV63" s="561"/>
      <c r="QIW63" s="562"/>
      <c r="QIX63" s="563"/>
      <c r="QIY63" s="564"/>
      <c r="QIZ63" s="565"/>
      <c r="QJA63" s="566"/>
      <c r="QJB63" s="560"/>
      <c r="QJC63" s="561"/>
      <c r="QJD63" s="562"/>
      <c r="QJE63" s="563"/>
      <c r="QJF63" s="564"/>
      <c r="QJG63" s="565"/>
      <c r="QJH63" s="566"/>
      <c r="QJI63" s="560"/>
      <c r="QJJ63" s="561"/>
      <c r="QJK63" s="562"/>
      <c r="QJL63" s="563"/>
      <c r="QJM63" s="564"/>
      <c r="QJN63" s="565"/>
      <c r="QJO63" s="566"/>
      <c r="QJP63" s="560"/>
      <c r="QJQ63" s="561"/>
      <c r="QJR63" s="562"/>
      <c r="QJS63" s="563"/>
      <c r="QJT63" s="564"/>
      <c r="QJU63" s="565"/>
      <c r="QJV63" s="566"/>
      <c r="QJW63" s="560"/>
      <c r="QJX63" s="561"/>
      <c r="QJY63" s="562"/>
      <c r="QJZ63" s="563"/>
      <c r="QKA63" s="564"/>
      <c r="QKB63" s="565"/>
      <c r="QKC63" s="566"/>
      <c r="QKD63" s="560"/>
      <c r="QKE63" s="561"/>
      <c r="QKF63" s="562"/>
      <c r="QKG63" s="563"/>
      <c r="QKH63" s="564"/>
      <c r="QKI63" s="565"/>
      <c r="QKJ63" s="566"/>
      <c r="QKK63" s="560"/>
      <c r="QKL63" s="561"/>
      <c r="QKM63" s="562"/>
      <c r="QKN63" s="563"/>
      <c r="QKO63" s="564"/>
      <c r="QKP63" s="565"/>
      <c r="QKQ63" s="566"/>
      <c r="QKR63" s="560"/>
      <c r="QKS63" s="561"/>
      <c r="QKT63" s="562"/>
      <c r="QKU63" s="563"/>
      <c r="QKV63" s="564"/>
      <c r="QKW63" s="565"/>
      <c r="QKX63" s="566"/>
      <c r="QKY63" s="560"/>
      <c r="QKZ63" s="561"/>
      <c r="QLA63" s="562"/>
      <c r="QLB63" s="563"/>
      <c r="QLC63" s="564"/>
      <c r="QLD63" s="565"/>
      <c r="QLE63" s="566"/>
      <c r="QLF63" s="560"/>
      <c r="QLG63" s="561"/>
      <c r="QLH63" s="562"/>
      <c r="QLI63" s="563"/>
      <c r="QLJ63" s="564"/>
      <c r="QLK63" s="565"/>
      <c r="QLL63" s="566"/>
      <c r="QLM63" s="560"/>
      <c r="QLN63" s="561"/>
      <c r="QLO63" s="562"/>
      <c r="QLP63" s="563"/>
      <c r="QLQ63" s="564"/>
      <c r="QLR63" s="565"/>
      <c r="QLS63" s="566"/>
      <c r="QLT63" s="560"/>
      <c r="QLU63" s="561"/>
      <c r="QLV63" s="562"/>
      <c r="QLW63" s="563"/>
      <c r="QLX63" s="564"/>
      <c r="QLY63" s="565"/>
      <c r="QLZ63" s="566"/>
      <c r="QMA63" s="560"/>
      <c r="QMB63" s="561"/>
      <c r="QMC63" s="562"/>
      <c r="QMD63" s="563"/>
      <c r="QME63" s="564"/>
      <c r="QMF63" s="565"/>
      <c r="QMG63" s="566"/>
      <c r="QMH63" s="560"/>
      <c r="QMI63" s="561"/>
      <c r="QMJ63" s="562"/>
      <c r="QMK63" s="563"/>
      <c r="QML63" s="564"/>
      <c r="QMM63" s="565"/>
      <c r="QMN63" s="566"/>
      <c r="QMO63" s="560"/>
      <c r="QMP63" s="561"/>
      <c r="QMQ63" s="562"/>
      <c r="QMR63" s="563"/>
      <c r="QMS63" s="564"/>
      <c r="QMT63" s="565"/>
      <c r="QMU63" s="566"/>
      <c r="QMV63" s="560"/>
      <c r="QMW63" s="561"/>
      <c r="QMX63" s="562"/>
      <c r="QMY63" s="563"/>
      <c r="QMZ63" s="564"/>
      <c r="QNA63" s="565"/>
      <c r="QNB63" s="566"/>
      <c r="QNC63" s="560"/>
      <c r="QND63" s="561"/>
      <c r="QNE63" s="562"/>
      <c r="QNF63" s="563"/>
      <c r="QNG63" s="564"/>
      <c r="QNH63" s="565"/>
      <c r="QNI63" s="566"/>
      <c r="QNJ63" s="560"/>
      <c r="QNK63" s="561"/>
      <c r="QNL63" s="562"/>
      <c r="QNM63" s="563"/>
      <c r="QNN63" s="564"/>
      <c r="QNO63" s="565"/>
      <c r="QNP63" s="566"/>
      <c r="QNQ63" s="560"/>
      <c r="QNR63" s="561"/>
      <c r="QNS63" s="562"/>
      <c r="QNT63" s="563"/>
      <c r="QNU63" s="564"/>
      <c r="QNV63" s="565"/>
      <c r="QNW63" s="566"/>
      <c r="QNX63" s="560"/>
      <c r="QNY63" s="561"/>
      <c r="QNZ63" s="562"/>
      <c r="QOA63" s="563"/>
      <c r="QOB63" s="564"/>
      <c r="QOC63" s="565"/>
      <c r="QOD63" s="566"/>
      <c r="QOE63" s="560"/>
      <c r="QOF63" s="561"/>
      <c r="QOG63" s="562"/>
      <c r="QOH63" s="563"/>
      <c r="QOI63" s="564"/>
      <c r="QOJ63" s="565"/>
      <c r="QOK63" s="566"/>
      <c r="QOL63" s="560"/>
      <c r="QOM63" s="561"/>
      <c r="QON63" s="562"/>
      <c r="QOO63" s="563"/>
      <c r="QOP63" s="564"/>
      <c r="QOQ63" s="565"/>
      <c r="QOR63" s="566"/>
      <c r="QOS63" s="560"/>
      <c r="QOT63" s="561"/>
      <c r="QOU63" s="562"/>
      <c r="QOV63" s="563"/>
      <c r="QOW63" s="564"/>
      <c r="QOX63" s="565"/>
      <c r="QOY63" s="566"/>
      <c r="QOZ63" s="560"/>
      <c r="QPA63" s="561"/>
      <c r="QPB63" s="562"/>
      <c r="QPC63" s="563"/>
      <c r="QPD63" s="564"/>
      <c r="QPE63" s="565"/>
      <c r="QPF63" s="566"/>
      <c r="QPG63" s="560"/>
      <c r="QPH63" s="561"/>
      <c r="QPI63" s="562"/>
      <c r="QPJ63" s="563"/>
      <c r="QPK63" s="564"/>
      <c r="QPL63" s="565"/>
      <c r="QPM63" s="566"/>
      <c r="QPN63" s="560"/>
      <c r="QPO63" s="561"/>
      <c r="QPP63" s="562"/>
      <c r="QPQ63" s="563"/>
      <c r="QPR63" s="564"/>
      <c r="QPS63" s="565"/>
      <c r="QPT63" s="566"/>
      <c r="QPU63" s="560"/>
      <c r="QPV63" s="561"/>
      <c r="QPW63" s="562"/>
      <c r="QPX63" s="563"/>
      <c r="QPY63" s="564"/>
      <c r="QPZ63" s="565"/>
      <c r="QQA63" s="566"/>
      <c r="QQB63" s="560"/>
      <c r="QQC63" s="561"/>
      <c r="QQD63" s="562"/>
      <c r="QQE63" s="563"/>
      <c r="QQF63" s="564"/>
      <c r="QQG63" s="565"/>
      <c r="QQH63" s="566"/>
      <c r="QQI63" s="560"/>
      <c r="QQJ63" s="561"/>
      <c r="QQK63" s="562"/>
      <c r="QQL63" s="563"/>
      <c r="QQM63" s="564"/>
      <c r="QQN63" s="565"/>
      <c r="QQO63" s="566"/>
      <c r="QQP63" s="560"/>
      <c r="QQQ63" s="561"/>
      <c r="QQR63" s="562"/>
      <c r="QQS63" s="563"/>
      <c r="QQT63" s="564"/>
      <c r="QQU63" s="565"/>
      <c r="QQV63" s="566"/>
      <c r="QQW63" s="560"/>
      <c r="QQX63" s="561"/>
      <c r="QQY63" s="562"/>
      <c r="QQZ63" s="563"/>
      <c r="QRA63" s="564"/>
      <c r="QRB63" s="565"/>
      <c r="QRC63" s="566"/>
      <c r="QRD63" s="560"/>
      <c r="QRE63" s="561"/>
      <c r="QRF63" s="562"/>
      <c r="QRG63" s="563"/>
      <c r="QRH63" s="564"/>
      <c r="QRI63" s="565"/>
      <c r="QRJ63" s="566"/>
      <c r="QRK63" s="560"/>
      <c r="QRL63" s="561"/>
      <c r="QRM63" s="562"/>
      <c r="QRN63" s="563"/>
      <c r="QRO63" s="564"/>
      <c r="QRP63" s="565"/>
      <c r="QRQ63" s="566"/>
      <c r="QRR63" s="560"/>
      <c r="QRS63" s="561"/>
      <c r="QRT63" s="562"/>
      <c r="QRU63" s="563"/>
      <c r="QRV63" s="564"/>
      <c r="QRW63" s="565"/>
      <c r="QRX63" s="566"/>
      <c r="QRY63" s="560"/>
      <c r="QRZ63" s="561"/>
      <c r="QSA63" s="562"/>
      <c r="QSB63" s="563"/>
      <c r="QSC63" s="564"/>
      <c r="QSD63" s="565"/>
      <c r="QSE63" s="566"/>
      <c r="QSF63" s="560"/>
      <c r="QSG63" s="561"/>
      <c r="QSH63" s="562"/>
      <c r="QSI63" s="563"/>
      <c r="QSJ63" s="564"/>
      <c r="QSK63" s="565"/>
      <c r="QSL63" s="566"/>
      <c r="QSM63" s="560"/>
      <c r="QSN63" s="561"/>
      <c r="QSO63" s="562"/>
      <c r="QSP63" s="563"/>
      <c r="QSQ63" s="564"/>
      <c r="QSR63" s="565"/>
      <c r="QSS63" s="566"/>
      <c r="QST63" s="560"/>
      <c r="QSU63" s="561"/>
      <c r="QSV63" s="562"/>
      <c r="QSW63" s="563"/>
      <c r="QSX63" s="564"/>
      <c r="QSY63" s="565"/>
      <c r="QSZ63" s="566"/>
      <c r="QTA63" s="560"/>
      <c r="QTB63" s="561"/>
      <c r="QTC63" s="562"/>
      <c r="QTD63" s="563"/>
      <c r="QTE63" s="564"/>
      <c r="QTF63" s="565"/>
      <c r="QTG63" s="566"/>
      <c r="QTH63" s="560"/>
      <c r="QTI63" s="561"/>
      <c r="QTJ63" s="562"/>
      <c r="QTK63" s="563"/>
      <c r="QTL63" s="564"/>
      <c r="QTM63" s="565"/>
      <c r="QTN63" s="566"/>
      <c r="QTO63" s="560"/>
      <c r="QTP63" s="561"/>
      <c r="QTQ63" s="562"/>
      <c r="QTR63" s="563"/>
      <c r="QTS63" s="564"/>
      <c r="QTT63" s="565"/>
      <c r="QTU63" s="566"/>
      <c r="QTV63" s="560"/>
      <c r="QTW63" s="561"/>
      <c r="QTX63" s="562"/>
      <c r="QTY63" s="563"/>
      <c r="QTZ63" s="564"/>
      <c r="QUA63" s="565"/>
      <c r="QUB63" s="566"/>
      <c r="QUC63" s="560"/>
      <c r="QUD63" s="561"/>
      <c r="QUE63" s="562"/>
      <c r="QUF63" s="563"/>
      <c r="QUG63" s="564"/>
      <c r="QUH63" s="565"/>
      <c r="QUI63" s="566"/>
      <c r="QUJ63" s="560"/>
      <c r="QUK63" s="561"/>
      <c r="QUL63" s="562"/>
      <c r="QUM63" s="563"/>
      <c r="QUN63" s="564"/>
      <c r="QUO63" s="565"/>
      <c r="QUP63" s="566"/>
      <c r="QUQ63" s="560"/>
      <c r="QUR63" s="561"/>
      <c r="QUS63" s="562"/>
      <c r="QUT63" s="563"/>
      <c r="QUU63" s="564"/>
      <c r="QUV63" s="565"/>
      <c r="QUW63" s="566"/>
      <c r="QUX63" s="560"/>
      <c r="QUY63" s="561"/>
      <c r="QUZ63" s="562"/>
      <c r="QVA63" s="563"/>
      <c r="QVB63" s="564"/>
      <c r="QVC63" s="565"/>
      <c r="QVD63" s="566"/>
      <c r="QVE63" s="560"/>
      <c r="QVF63" s="561"/>
      <c r="QVG63" s="562"/>
      <c r="QVH63" s="563"/>
      <c r="QVI63" s="564"/>
      <c r="QVJ63" s="565"/>
      <c r="QVK63" s="566"/>
      <c r="QVL63" s="560"/>
      <c r="QVM63" s="561"/>
      <c r="QVN63" s="562"/>
      <c r="QVO63" s="563"/>
      <c r="QVP63" s="564"/>
      <c r="QVQ63" s="565"/>
      <c r="QVR63" s="566"/>
      <c r="QVS63" s="560"/>
      <c r="QVT63" s="561"/>
      <c r="QVU63" s="562"/>
      <c r="QVV63" s="563"/>
      <c r="QVW63" s="564"/>
      <c r="QVX63" s="565"/>
      <c r="QVY63" s="566"/>
      <c r="QVZ63" s="560"/>
      <c r="QWA63" s="561"/>
      <c r="QWB63" s="562"/>
      <c r="QWC63" s="563"/>
      <c r="QWD63" s="564"/>
      <c r="QWE63" s="565"/>
      <c r="QWF63" s="566"/>
      <c r="QWG63" s="560"/>
      <c r="QWH63" s="561"/>
      <c r="QWI63" s="562"/>
      <c r="QWJ63" s="563"/>
      <c r="QWK63" s="564"/>
      <c r="QWL63" s="565"/>
      <c r="QWM63" s="566"/>
      <c r="QWN63" s="560"/>
      <c r="QWO63" s="561"/>
      <c r="QWP63" s="562"/>
      <c r="QWQ63" s="563"/>
      <c r="QWR63" s="564"/>
      <c r="QWS63" s="565"/>
      <c r="QWT63" s="566"/>
      <c r="QWU63" s="560"/>
      <c r="QWV63" s="561"/>
      <c r="QWW63" s="562"/>
      <c r="QWX63" s="563"/>
      <c r="QWY63" s="564"/>
      <c r="QWZ63" s="565"/>
      <c r="QXA63" s="566"/>
      <c r="QXB63" s="560"/>
      <c r="QXC63" s="561"/>
      <c r="QXD63" s="562"/>
      <c r="QXE63" s="563"/>
      <c r="QXF63" s="564"/>
      <c r="QXG63" s="565"/>
      <c r="QXH63" s="566"/>
      <c r="QXI63" s="560"/>
      <c r="QXJ63" s="561"/>
      <c r="QXK63" s="562"/>
      <c r="QXL63" s="563"/>
      <c r="QXM63" s="564"/>
      <c r="QXN63" s="565"/>
      <c r="QXO63" s="566"/>
      <c r="QXP63" s="560"/>
      <c r="QXQ63" s="561"/>
      <c r="QXR63" s="562"/>
      <c r="QXS63" s="563"/>
      <c r="QXT63" s="564"/>
      <c r="QXU63" s="565"/>
      <c r="QXV63" s="566"/>
      <c r="QXW63" s="560"/>
      <c r="QXX63" s="561"/>
      <c r="QXY63" s="562"/>
      <c r="QXZ63" s="563"/>
      <c r="QYA63" s="564"/>
      <c r="QYB63" s="565"/>
      <c r="QYC63" s="566"/>
      <c r="QYD63" s="560"/>
      <c r="QYE63" s="561"/>
      <c r="QYF63" s="562"/>
      <c r="QYG63" s="563"/>
      <c r="QYH63" s="564"/>
      <c r="QYI63" s="565"/>
      <c r="QYJ63" s="566"/>
      <c r="QYK63" s="560"/>
      <c r="QYL63" s="561"/>
      <c r="QYM63" s="562"/>
      <c r="QYN63" s="563"/>
      <c r="QYO63" s="564"/>
      <c r="QYP63" s="565"/>
      <c r="QYQ63" s="566"/>
      <c r="QYR63" s="560"/>
      <c r="QYS63" s="561"/>
      <c r="QYT63" s="562"/>
      <c r="QYU63" s="563"/>
      <c r="QYV63" s="564"/>
      <c r="QYW63" s="565"/>
      <c r="QYX63" s="566"/>
      <c r="QYY63" s="560"/>
      <c r="QYZ63" s="561"/>
      <c r="QZA63" s="562"/>
      <c r="QZB63" s="563"/>
      <c r="QZC63" s="564"/>
      <c r="QZD63" s="565"/>
      <c r="QZE63" s="566"/>
      <c r="QZF63" s="560"/>
      <c r="QZG63" s="561"/>
      <c r="QZH63" s="562"/>
      <c r="QZI63" s="563"/>
      <c r="QZJ63" s="564"/>
      <c r="QZK63" s="565"/>
      <c r="QZL63" s="566"/>
      <c r="QZM63" s="560"/>
      <c r="QZN63" s="561"/>
      <c r="QZO63" s="562"/>
      <c r="QZP63" s="563"/>
      <c r="QZQ63" s="564"/>
      <c r="QZR63" s="565"/>
      <c r="QZS63" s="566"/>
      <c r="QZT63" s="560"/>
      <c r="QZU63" s="561"/>
      <c r="QZV63" s="562"/>
      <c r="QZW63" s="563"/>
      <c r="QZX63" s="564"/>
      <c r="QZY63" s="565"/>
      <c r="QZZ63" s="566"/>
      <c r="RAA63" s="560"/>
      <c r="RAB63" s="561"/>
      <c r="RAC63" s="562"/>
      <c r="RAD63" s="563"/>
      <c r="RAE63" s="564"/>
      <c r="RAF63" s="565"/>
      <c r="RAG63" s="566"/>
      <c r="RAH63" s="560"/>
      <c r="RAI63" s="561"/>
      <c r="RAJ63" s="562"/>
      <c r="RAK63" s="563"/>
      <c r="RAL63" s="564"/>
      <c r="RAM63" s="565"/>
      <c r="RAN63" s="566"/>
      <c r="RAO63" s="560"/>
      <c r="RAP63" s="561"/>
      <c r="RAQ63" s="562"/>
      <c r="RAR63" s="563"/>
      <c r="RAS63" s="564"/>
      <c r="RAT63" s="565"/>
      <c r="RAU63" s="566"/>
      <c r="RAV63" s="560"/>
      <c r="RAW63" s="561"/>
      <c r="RAX63" s="562"/>
      <c r="RAY63" s="563"/>
      <c r="RAZ63" s="564"/>
      <c r="RBA63" s="565"/>
      <c r="RBB63" s="566"/>
      <c r="RBC63" s="560"/>
      <c r="RBD63" s="561"/>
      <c r="RBE63" s="562"/>
      <c r="RBF63" s="563"/>
      <c r="RBG63" s="564"/>
      <c r="RBH63" s="565"/>
      <c r="RBI63" s="566"/>
      <c r="RBJ63" s="560"/>
      <c r="RBK63" s="561"/>
      <c r="RBL63" s="562"/>
      <c r="RBM63" s="563"/>
      <c r="RBN63" s="564"/>
      <c r="RBO63" s="565"/>
      <c r="RBP63" s="566"/>
      <c r="RBQ63" s="560"/>
      <c r="RBR63" s="561"/>
      <c r="RBS63" s="562"/>
      <c r="RBT63" s="563"/>
      <c r="RBU63" s="564"/>
      <c r="RBV63" s="565"/>
      <c r="RBW63" s="566"/>
      <c r="RBX63" s="560"/>
      <c r="RBY63" s="561"/>
      <c r="RBZ63" s="562"/>
      <c r="RCA63" s="563"/>
      <c r="RCB63" s="564"/>
      <c r="RCC63" s="565"/>
      <c r="RCD63" s="566"/>
      <c r="RCE63" s="560"/>
      <c r="RCF63" s="561"/>
      <c r="RCG63" s="562"/>
      <c r="RCH63" s="563"/>
      <c r="RCI63" s="564"/>
      <c r="RCJ63" s="565"/>
      <c r="RCK63" s="566"/>
      <c r="RCL63" s="560"/>
      <c r="RCM63" s="561"/>
      <c r="RCN63" s="562"/>
      <c r="RCO63" s="563"/>
      <c r="RCP63" s="564"/>
      <c r="RCQ63" s="565"/>
      <c r="RCR63" s="566"/>
      <c r="RCS63" s="560"/>
      <c r="RCT63" s="561"/>
      <c r="RCU63" s="562"/>
      <c r="RCV63" s="563"/>
      <c r="RCW63" s="564"/>
      <c r="RCX63" s="565"/>
      <c r="RCY63" s="566"/>
      <c r="RCZ63" s="560"/>
      <c r="RDA63" s="561"/>
      <c r="RDB63" s="562"/>
      <c r="RDC63" s="563"/>
      <c r="RDD63" s="564"/>
      <c r="RDE63" s="565"/>
      <c r="RDF63" s="566"/>
      <c r="RDG63" s="560"/>
      <c r="RDH63" s="561"/>
      <c r="RDI63" s="562"/>
      <c r="RDJ63" s="563"/>
      <c r="RDK63" s="564"/>
      <c r="RDL63" s="565"/>
      <c r="RDM63" s="566"/>
      <c r="RDN63" s="560"/>
      <c r="RDO63" s="561"/>
      <c r="RDP63" s="562"/>
      <c r="RDQ63" s="563"/>
      <c r="RDR63" s="564"/>
      <c r="RDS63" s="565"/>
      <c r="RDT63" s="566"/>
      <c r="RDU63" s="560"/>
      <c r="RDV63" s="561"/>
      <c r="RDW63" s="562"/>
      <c r="RDX63" s="563"/>
      <c r="RDY63" s="564"/>
      <c r="RDZ63" s="565"/>
      <c r="REA63" s="566"/>
      <c r="REB63" s="560"/>
      <c r="REC63" s="561"/>
      <c r="RED63" s="562"/>
      <c r="REE63" s="563"/>
      <c r="REF63" s="564"/>
      <c r="REG63" s="565"/>
      <c r="REH63" s="566"/>
      <c r="REI63" s="560"/>
      <c r="REJ63" s="561"/>
      <c r="REK63" s="562"/>
      <c r="REL63" s="563"/>
      <c r="REM63" s="564"/>
      <c r="REN63" s="565"/>
      <c r="REO63" s="566"/>
      <c r="REP63" s="560"/>
      <c r="REQ63" s="561"/>
      <c r="RER63" s="562"/>
      <c r="RES63" s="563"/>
      <c r="RET63" s="564"/>
      <c r="REU63" s="565"/>
      <c r="REV63" s="566"/>
      <c r="REW63" s="560"/>
      <c r="REX63" s="561"/>
      <c r="REY63" s="562"/>
      <c r="REZ63" s="563"/>
      <c r="RFA63" s="564"/>
      <c r="RFB63" s="565"/>
      <c r="RFC63" s="566"/>
      <c r="RFD63" s="560"/>
      <c r="RFE63" s="561"/>
      <c r="RFF63" s="562"/>
      <c r="RFG63" s="563"/>
      <c r="RFH63" s="564"/>
      <c r="RFI63" s="565"/>
      <c r="RFJ63" s="566"/>
      <c r="RFK63" s="560"/>
      <c r="RFL63" s="561"/>
      <c r="RFM63" s="562"/>
      <c r="RFN63" s="563"/>
      <c r="RFO63" s="564"/>
      <c r="RFP63" s="565"/>
      <c r="RFQ63" s="566"/>
      <c r="RFR63" s="560"/>
      <c r="RFS63" s="561"/>
      <c r="RFT63" s="562"/>
      <c r="RFU63" s="563"/>
      <c r="RFV63" s="564"/>
      <c r="RFW63" s="565"/>
      <c r="RFX63" s="566"/>
      <c r="RFY63" s="560"/>
      <c r="RFZ63" s="561"/>
      <c r="RGA63" s="562"/>
      <c r="RGB63" s="563"/>
      <c r="RGC63" s="564"/>
      <c r="RGD63" s="565"/>
      <c r="RGE63" s="566"/>
      <c r="RGF63" s="560"/>
      <c r="RGG63" s="561"/>
      <c r="RGH63" s="562"/>
      <c r="RGI63" s="563"/>
      <c r="RGJ63" s="564"/>
      <c r="RGK63" s="565"/>
      <c r="RGL63" s="566"/>
      <c r="RGM63" s="560"/>
      <c r="RGN63" s="561"/>
      <c r="RGO63" s="562"/>
      <c r="RGP63" s="563"/>
      <c r="RGQ63" s="564"/>
      <c r="RGR63" s="565"/>
      <c r="RGS63" s="566"/>
      <c r="RGT63" s="560"/>
      <c r="RGU63" s="561"/>
      <c r="RGV63" s="562"/>
      <c r="RGW63" s="563"/>
      <c r="RGX63" s="564"/>
      <c r="RGY63" s="565"/>
      <c r="RGZ63" s="566"/>
      <c r="RHA63" s="560"/>
      <c r="RHB63" s="561"/>
      <c r="RHC63" s="562"/>
      <c r="RHD63" s="563"/>
      <c r="RHE63" s="564"/>
      <c r="RHF63" s="565"/>
      <c r="RHG63" s="566"/>
      <c r="RHH63" s="560"/>
      <c r="RHI63" s="561"/>
      <c r="RHJ63" s="562"/>
      <c r="RHK63" s="563"/>
      <c r="RHL63" s="564"/>
      <c r="RHM63" s="565"/>
      <c r="RHN63" s="566"/>
      <c r="RHO63" s="560"/>
      <c r="RHP63" s="561"/>
      <c r="RHQ63" s="562"/>
      <c r="RHR63" s="563"/>
      <c r="RHS63" s="564"/>
      <c r="RHT63" s="565"/>
      <c r="RHU63" s="566"/>
      <c r="RHV63" s="560"/>
      <c r="RHW63" s="561"/>
      <c r="RHX63" s="562"/>
      <c r="RHY63" s="563"/>
      <c r="RHZ63" s="564"/>
      <c r="RIA63" s="565"/>
      <c r="RIB63" s="566"/>
      <c r="RIC63" s="560"/>
      <c r="RID63" s="561"/>
      <c r="RIE63" s="562"/>
      <c r="RIF63" s="563"/>
      <c r="RIG63" s="564"/>
      <c r="RIH63" s="565"/>
      <c r="RII63" s="566"/>
      <c r="RIJ63" s="560"/>
      <c r="RIK63" s="561"/>
      <c r="RIL63" s="562"/>
      <c r="RIM63" s="563"/>
      <c r="RIN63" s="564"/>
      <c r="RIO63" s="565"/>
      <c r="RIP63" s="566"/>
      <c r="RIQ63" s="560"/>
      <c r="RIR63" s="561"/>
      <c r="RIS63" s="562"/>
      <c r="RIT63" s="563"/>
      <c r="RIU63" s="564"/>
      <c r="RIV63" s="565"/>
      <c r="RIW63" s="566"/>
      <c r="RIX63" s="560"/>
      <c r="RIY63" s="561"/>
      <c r="RIZ63" s="562"/>
      <c r="RJA63" s="563"/>
      <c r="RJB63" s="564"/>
      <c r="RJC63" s="565"/>
      <c r="RJD63" s="566"/>
      <c r="RJE63" s="560"/>
      <c r="RJF63" s="561"/>
      <c r="RJG63" s="562"/>
      <c r="RJH63" s="563"/>
      <c r="RJI63" s="564"/>
      <c r="RJJ63" s="565"/>
      <c r="RJK63" s="566"/>
      <c r="RJL63" s="560"/>
      <c r="RJM63" s="561"/>
      <c r="RJN63" s="562"/>
      <c r="RJO63" s="563"/>
      <c r="RJP63" s="564"/>
      <c r="RJQ63" s="565"/>
      <c r="RJR63" s="566"/>
      <c r="RJS63" s="560"/>
      <c r="RJT63" s="561"/>
      <c r="RJU63" s="562"/>
      <c r="RJV63" s="563"/>
      <c r="RJW63" s="564"/>
      <c r="RJX63" s="565"/>
      <c r="RJY63" s="566"/>
      <c r="RJZ63" s="560"/>
      <c r="RKA63" s="561"/>
      <c r="RKB63" s="562"/>
      <c r="RKC63" s="563"/>
      <c r="RKD63" s="564"/>
      <c r="RKE63" s="565"/>
      <c r="RKF63" s="566"/>
      <c r="RKG63" s="560"/>
      <c r="RKH63" s="561"/>
      <c r="RKI63" s="562"/>
      <c r="RKJ63" s="563"/>
      <c r="RKK63" s="564"/>
      <c r="RKL63" s="565"/>
      <c r="RKM63" s="566"/>
      <c r="RKN63" s="560"/>
      <c r="RKO63" s="561"/>
      <c r="RKP63" s="562"/>
      <c r="RKQ63" s="563"/>
      <c r="RKR63" s="564"/>
      <c r="RKS63" s="565"/>
      <c r="RKT63" s="566"/>
      <c r="RKU63" s="560"/>
      <c r="RKV63" s="561"/>
      <c r="RKW63" s="562"/>
      <c r="RKX63" s="563"/>
      <c r="RKY63" s="564"/>
      <c r="RKZ63" s="565"/>
      <c r="RLA63" s="566"/>
      <c r="RLB63" s="560"/>
      <c r="RLC63" s="561"/>
      <c r="RLD63" s="562"/>
      <c r="RLE63" s="563"/>
      <c r="RLF63" s="564"/>
      <c r="RLG63" s="565"/>
      <c r="RLH63" s="566"/>
      <c r="RLI63" s="560"/>
      <c r="RLJ63" s="561"/>
      <c r="RLK63" s="562"/>
      <c r="RLL63" s="563"/>
      <c r="RLM63" s="564"/>
      <c r="RLN63" s="565"/>
      <c r="RLO63" s="566"/>
      <c r="RLP63" s="560"/>
      <c r="RLQ63" s="561"/>
      <c r="RLR63" s="562"/>
      <c r="RLS63" s="563"/>
      <c r="RLT63" s="564"/>
      <c r="RLU63" s="565"/>
      <c r="RLV63" s="566"/>
      <c r="RLW63" s="560"/>
      <c r="RLX63" s="561"/>
      <c r="RLY63" s="562"/>
      <c r="RLZ63" s="563"/>
      <c r="RMA63" s="564"/>
      <c r="RMB63" s="565"/>
      <c r="RMC63" s="566"/>
      <c r="RMD63" s="560"/>
      <c r="RME63" s="561"/>
      <c r="RMF63" s="562"/>
      <c r="RMG63" s="563"/>
      <c r="RMH63" s="564"/>
      <c r="RMI63" s="565"/>
      <c r="RMJ63" s="566"/>
      <c r="RMK63" s="560"/>
      <c r="RML63" s="561"/>
      <c r="RMM63" s="562"/>
      <c r="RMN63" s="563"/>
      <c r="RMO63" s="564"/>
      <c r="RMP63" s="565"/>
      <c r="RMQ63" s="566"/>
      <c r="RMR63" s="560"/>
      <c r="RMS63" s="561"/>
      <c r="RMT63" s="562"/>
      <c r="RMU63" s="563"/>
      <c r="RMV63" s="564"/>
      <c r="RMW63" s="565"/>
      <c r="RMX63" s="566"/>
      <c r="RMY63" s="560"/>
      <c r="RMZ63" s="561"/>
      <c r="RNA63" s="562"/>
      <c r="RNB63" s="563"/>
      <c r="RNC63" s="564"/>
      <c r="RND63" s="565"/>
      <c r="RNE63" s="566"/>
      <c r="RNF63" s="560"/>
      <c r="RNG63" s="561"/>
      <c r="RNH63" s="562"/>
      <c r="RNI63" s="563"/>
      <c r="RNJ63" s="564"/>
      <c r="RNK63" s="565"/>
      <c r="RNL63" s="566"/>
      <c r="RNM63" s="560"/>
      <c r="RNN63" s="561"/>
      <c r="RNO63" s="562"/>
      <c r="RNP63" s="563"/>
      <c r="RNQ63" s="564"/>
      <c r="RNR63" s="565"/>
      <c r="RNS63" s="566"/>
      <c r="RNT63" s="560"/>
      <c r="RNU63" s="561"/>
      <c r="RNV63" s="562"/>
      <c r="RNW63" s="563"/>
      <c r="RNX63" s="564"/>
      <c r="RNY63" s="565"/>
      <c r="RNZ63" s="566"/>
      <c r="ROA63" s="560"/>
      <c r="ROB63" s="561"/>
      <c r="ROC63" s="562"/>
      <c r="ROD63" s="563"/>
      <c r="ROE63" s="564"/>
      <c r="ROF63" s="565"/>
      <c r="ROG63" s="566"/>
      <c r="ROH63" s="560"/>
      <c r="ROI63" s="561"/>
      <c r="ROJ63" s="562"/>
      <c r="ROK63" s="563"/>
      <c r="ROL63" s="564"/>
      <c r="ROM63" s="565"/>
      <c r="RON63" s="566"/>
      <c r="ROO63" s="560"/>
      <c r="ROP63" s="561"/>
      <c r="ROQ63" s="562"/>
      <c r="ROR63" s="563"/>
      <c r="ROS63" s="564"/>
      <c r="ROT63" s="565"/>
      <c r="ROU63" s="566"/>
      <c r="ROV63" s="560"/>
      <c r="ROW63" s="561"/>
      <c r="ROX63" s="562"/>
      <c r="ROY63" s="563"/>
      <c r="ROZ63" s="564"/>
      <c r="RPA63" s="565"/>
      <c r="RPB63" s="566"/>
      <c r="RPC63" s="560"/>
      <c r="RPD63" s="561"/>
      <c r="RPE63" s="562"/>
      <c r="RPF63" s="563"/>
      <c r="RPG63" s="564"/>
      <c r="RPH63" s="565"/>
      <c r="RPI63" s="566"/>
      <c r="RPJ63" s="560"/>
      <c r="RPK63" s="561"/>
      <c r="RPL63" s="562"/>
      <c r="RPM63" s="563"/>
      <c r="RPN63" s="564"/>
      <c r="RPO63" s="565"/>
      <c r="RPP63" s="566"/>
      <c r="RPQ63" s="560"/>
      <c r="RPR63" s="561"/>
      <c r="RPS63" s="562"/>
      <c r="RPT63" s="563"/>
      <c r="RPU63" s="564"/>
      <c r="RPV63" s="565"/>
      <c r="RPW63" s="566"/>
      <c r="RPX63" s="560"/>
      <c r="RPY63" s="561"/>
      <c r="RPZ63" s="562"/>
      <c r="RQA63" s="563"/>
      <c r="RQB63" s="564"/>
      <c r="RQC63" s="565"/>
      <c r="RQD63" s="566"/>
      <c r="RQE63" s="560"/>
      <c r="RQF63" s="561"/>
      <c r="RQG63" s="562"/>
      <c r="RQH63" s="563"/>
      <c r="RQI63" s="564"/>
      <c r="RQJ63" s="565"/>
      <c r="RQK63" s="566"/>
      <c r="RQL63" s="560"/>
      <c r="RQM63" s="561"/>
      <c r="RQN63" s="562"/>
      <c r="RQO63" s="563"/>
      <c r="RQP63" s="564"/>
      <c r="RQQ63" s="565"/>
      <c r="RQR63" s="566"/>
      <c r="RQS63" s="560"/>
      <c r="RQT63" s="561"/>
      <c r="RQU63" s="562"/>
      <c r="RQV63" s="563"/>
      <c r="RQW63" s="564"/>
      <c r="RQX63" s="565"/>
      <c r="RQY63" s="566"/>
      <c r="RQZ63" s="560"/>
      <c r="RRA63" s="561"/>
      <c r="RRB63" s="562"/>
      <c r="RRC63" s="563"/>
      <c r="RRD63" s="564"/>
      <c r="RRE63" s="565"/>
      <c r="RRF63" s="566"/>
      <c r="RRG63" s="560"/>
      <c r="RRH63" s="561"/>
      <c r="RRI63" s="562"/>
      <c r="RRJ63" s="563"/>
      <c r="RRK63" s="564"/>
      <c r="RRL63" s="565"/>
      <c r="RRM63" s="566"/>
      <c r="RRN63" s="560"/>
      <c r="RRO63" s="561"/>
      <c r="RRP63" s="562"/>
      <c r="RRQ63" s="563"/>
      <c r="RRR63" s="564"/>
      <c r="RRS63" s="565"/>
      <c r="RRT63" s="566"/>
      <c r="RRU63" s="560"/>
      <c r="RRV63" s="561"/>
      <c r="RRW63" s="562"/>
      <c r="RRX63" s="563"/>
      <c r="RRY63" s="564"/>
      <c r="RRZ63" s="565"/>
      <c r="RSA63" s="566"/>
      <c r="RSB63" s="560"/>
      <c r="RSC63" s="561"/>
      <c r="RSD63" s="562"/>
      <c r="RSE63" s="563"/>
      <c r="RSF63" s="564"/>
      <c r="RSG63" s="565"/>
      <c r="RSH63" s="566"/>
      <c r="RSI63" s="560"/>
      <c r="RSJ63" s="561"/>
      <c r="RSK63" s="562"/>
      <c r="RSL63" s="563"/>
      <c r="RSM63" s="564"/>
      <c r="RSN63" s="565"/>
      <c r="RSO63" s="566"/>
      <c r="RSP63" s="560"/>
      <c r="RSQ63" s="561"/>
      <c r="RSR63" s="562"/>
      <c r="RSS63" s="563"/>
      <c r="RST63" s="564"/>
      <c r="RSU63" s="565"/>
      <c r="RSV63" s="566"/>
      <c r="RSW63" s="560"/>
      <c r="RSX63" s="561"/>
      <c r="RSY63" s="562"/>
      <c r="RSZ63" s="563"/>
      <c r="RTA63" s="564"/>
      <c r="RTB63" s="565"/>
      <c r="RTC63" s="566"/>
      <c r="RTD63" s="560"/>
      <c r="RTE63" s="561"/>
      <c r="RTF63" s="562"/>
      <c r="RTG63" s="563"/>
      <c r="RTH63" s="564"/>
      <c r="RTI63" s="565"/>
      <c r="RTJ63" s="566"/>
      <c r="RTK63" s="560"/>
      <c r="RTL63" s="561"/>
      <c r="RTM63" s="562"/>
      <c r="RTN63" s="563"/>
      <c r="RTO63" s="564"/>
      <c r="RTP63" s="565"/>
      <c r="RTQ63" s="566"/>
      <c r="RTR63" s="560"/>
      <c r="RTS63" s="561"/>
      <c r="RTT63" s="562"/>
      <c r="RTU63" s="563"/>
      <c r="RTV63" s="564"/>
      <c r="RTW63" s="565"/>
      <c r="RTX63" s="566"/>
      <c r="RTY63" s="560"/>
      <c r="RTZ63" s="561"/>
      <c r="RUA63" s="562"/>
      <c r="RUB63" s="563"/>
      <c r="RUC63" s="564"/>
      <c r="RUD63" s="565"/>
      <c r="RUE63" s="566"/>
      <c r="RUF63" s="560"/>
      <c r="RUG63" s="561"/>
      <c r="RUH63" s="562"/>
      <c r="RUI63" s="563"/>
      <c r="RUJ63" s="564"/>
      <c r="RUK63" s="565"/>
      <c r="RUL63" s="566"/>
      <c r="RUM63" s="560"/>
      <c r="RUN63" s="561"/>
      <c r="RUO63" s="562"/>
      <c r="RUP63" s="563"/>
      <c r="RUQ63" s="564"/>
      <c r="RUR63" s="565"/>
      <c r="RUS63" s="566"/>
      <c r="RUT63" s="560"/>
      <c r="RUU63" s="561"/>
      <c r="RUV63" s="562"/>
      <c r="RUW63" s="563"/>
      <c r="RUX63" s="564"/>
      <c r="RUY63" s="565"/>
      <c r="RUZ63" s="566"/>
      <c r="RVA63" s="560"/>
      <c r="RVB63" s="561"/>
      <c r="RVC63" s="562"/>
      <c r="RVD63" s="563"/>
      <c r="RVE63" s="564"/>
      <c r="RVF63" s="565"/>
      <c r="RVG63" s="566"/>
      <c r="RVH63" s="560"/>
      <c r="RVI63" s="561"/>
      <c r="RVJ63" s="562"/>
      <c r="RVK63" s="563"/>
      <c r="RVL63" s="564"/>
      <c r="RVM63" s="565"/>
      <c r="RVN63" s="566"/>
      <c r="RVO63" s="560"/>
      <c r="RVP63" s="561"/>
      <c r="RVQ63" s="562"/>
      <c r="RVR63" s="563"/>
      <c r="RVS63" s="564"/>
      <c r="RVT63" s="565"/>
      <c r="RVU63" s="566"/>
      <c r="RVV63" s="560"/>
      <c r="RVW63" s="561"/>
      <c r="RVX63" s="562"/>
      <c r="RVY63" s="563"/>
      <c r="RVZ63" s="564"/>
      <c r="RWA63" s="565"/>
      <c r="RWB63" s="566"/>
      <c r="RWC63" s="560"/>
      <c r="RWD63" s="561"/>
      <c r="RWE63" s="562"/>
      <c r="RWF63" s="563"/>
      <c r="RWG63" s="564"/>
      <c r="RWH63" s="565"/>
      <c r="RWI63" s="566"/>
      <c r="RWJ63" s="560"/>
      <c r="RWK63" s="561"/>
      <c r="RWL63" s="562"/>
      <c r="RWM63" s="563"/>
      <c r="RWN63" s="564"/>
      <c r="RWO63" s="565"/>
      <c r="RWP63" s="566"/>
      <c r="RWQ63" s="560"/>
      <c r="RWR63" s="561"/>
      <c r="RWS63" s="562"/>
      <c r="RWT63" s="563"/>
      <c r="RWU63" s="564"/>
      <c r="RWV63" s="565"/>
      <c r="RWW63" s="566"/>
      <c r="RWX63" s="560"/>
      <c r="RWY63" s="561"/>
      <c r="RWZ63" s="562"/>
      <c r="RXA63" s="563"/>
      <c r="RXB63" s="564"/>
      <c r="RXC63" s="565"/>
      <c r="RXD63" s="566"/>
      <c r="RXE63" s="560"/>
      <c r="RXF63" s="561"/>
      <c r="RXG63" s="562"/>
      <c r="RXH63" s="563"/>
      <c r="RXI63" s="564"/>
      <c r="RXJ63" s="565"/>
      <c r="RXK63" s="566"/>
      <c r="RXL63" s="560"/>
      <c r="RXM63" s="561"/>
      <c r="RXN63" s="562"/>
      <c r="RXO63" s="563"/>
      <c r="RXP63" s="564"/>
      <c r="RXQ63" s="565"/>
      <c r="RXR63" s="566"/>
      <c r="RXS63" s="560"/>
      <c r="RXT63" s="561"/>
      <c r="RXU63" s="562"/>
      <c r="RXV63" s="563"/>
      <c r="RXW63" s="564"/>
      <c r="RXX63" s="565"/>
      <c r="RXY63" s="566"/>
      <c r="RXZ63" s="560"/>
      <c r="RYA63" s="561"/>
      <c r="RYB63" s="562"/>
      <c r="RYC63" s="563"/>
      <c r="RYD63" s="564"/>
      <c r="RYE63" s="565"/>
      <c r="RYF63" s="566"/>
      <c r="RYG63" s="560"/>
      <c r="RYH63" s="561"/>
      <c r="RYI63" s="562"/>
      <c r="RYJ63" s="563"/>
      <c r="RYK63" s="564"/>
      <c r="RYL63" s="565"/>
      <c r="RYM63" s="566"/>
      <c r="RYN63" s="560"/>
      <c r="RYO63" s="561"/>
      <c r="RYP63" s="562"/>
      <c r="RYQ63" s="563"/>
      <c r="RYR63" s="564"/>
      <c r="RYS63" s="565"/>
      <c r="RYT63" s="566"/>
      <c r="RYU63" s="560"/>
      <c r="RYV63" s="561"/>
      <c r="RYW63" s="562"/>
      <c r="RYX63" s="563"/>
      <c r="RYY63" s="564"/>
      <c r="RYZ63" s="565"/>
      <c r="RZA63" s="566"/>
      <c r="RZB63" s="560"/>
      <c r="RZC63" s="561"/>
      <c r="RZD63" s="562"/>
      <c r="RZE63" s="563"/>
      <c r="RZF63" s="564"/>
      <c r="RZG63" s="565"/>
      <c r="RZH63" s="566"/>
      <c r="RZI63" s="560"/>
      <c r="RZJ63" s="561"/>
      <c r="RZK63" s="562"/>
      <c r="RZL63" s="563"/>
      <c r="RZM63" s="564"/>
      <c r="RZN63" s="565"/>
      <c r="RZO63" s="566"/>
      <c r="RZP63" s="560"/>
      <c r="RZQ63" s="561"/>
      <c r="RZR63" s="562"/>
      <c r="RZS63" s="563"/>
      <c r="RZT63" s="564"/>
      <c r="RZU63" s="565"/>
      <c r="RZV63" s="566"/>
      <c r="RZW63" s="560"/>
      <c r="RZX63" s="561"/>
      <c r="RZY63" s="562"/>
      <c r="RZZ63" s="563"/>
      <c r="SAA63" s="564"/>
      <c r="SAB63" s="565"/>
      <c r="SAC63" s="566"/>
      <c r="SAD63" s="560"/>
      <c r="SAE63" s="561"/>
      <c r="SAF63" s="562"/>
      <c r="SAG63" s="563"/>
      <c r="SAH63" s="564"/>
      <c r="SAI63" s="565"/>
      <c r="SAJ63" s="566"/>
      <c r="SAK63" s="560"/>
      <c r="SAL63" s="561"/>
      <c r="SAM63" s="562"/>
      <c r="SAN63" s="563"/>
      <c r="SAO63" s="564"/>
      <c r="SAP63" s="565"/>
      <c r="SAQ63" s="566"/>
      <c r="SAR63" s="560"/>
      <c r="SAS63" s="561"/>
      <c r="SAT63" s="562"/>
      <c r="SAU63" s="563"/>
      <c r="SAV63" s="564"/>
      <c r="SAW63" s="565"/>
      <c r="SAX63" s="566"/>
      <c r="SAY63" s="560"/>
      <c r="SAZ63" s="561"/>
      <c r="SBA63" s="562"/>
      <c r="SBB63" s="563"/>
      <c r="SBC63" s="564"/>
      <c r="SBD63" s="565"/>
      <c r="SBE63" s="566"/>
      <c r="SBF63" s="560"/>
      <c r="SBG63" s="561"/>
      <c r="SBH63" s="562"/>
      <c r="SBI63" s="563"/>
      <c r="SBJ63" s="564"/>
      <c r="SBK63" s="565"/>
      <c r="SBL63" s="566"/>
      <c r="SBM63" s="560"/>
      <c r="SBN63" s="561"/>
      <c r="SBO63" s="562"/>
      <c r="SBP63" s="563"/>
      <c r="SBQ63" s="564"/>
      <c r="SBR63" s="565"/>
      <c r="SBS63" s="566"/>
      <c r="SBT63" s="560"/>
      <c r="SBU63" s="561"/>
      <c r="SBV63" s="562"/>
      <c r="SBW63" s="563"/>
      <c r="SBX63" s="564"/>
      <c r="SBY63" s="565"/>
      <c r="SBZ63" s="566"/>
      <c r="SCA63" s="560"/>
      <c r="SCB63" s="561"/>
      <c r="SCC63" s="562"/>
      <c r="SCD63" s="563"/>
      <c r="SCE63" s="564"/>
      <c r="SCF63" s="565"/>
      <c r="SCG63" s="566"/>
      <c r="SCH63" s="560"/>
      <c r="SCI63" s="561"/>
      <c r="SCJ63" s="562"/>
      <c r="SCK63" s="563"/>
      <c r="SCL63" s="564"/>
      <c r="SCM63" s="565"/>
      <c r="SCN63" s="566"/>
      <c r="SCO63" s="560"/>
      <c r="SCP63" s="561"/>
      <c r="SCQ63" s="562"/>
      <c r="SCR63" s="563"/>
      <c r="SCS63" s="564"/>
      <c r="SCT63" s="565"/>
      <c r="SCU63" s="566"/>
      <c r="SCV63" s="560"/>
      <c r="SCW63" s="561"/>
      <c r="SCX63" s="562"/>
      <c r="SCY63" s="563"/>
      <c r="SCZ63" s="564"/>
      <c r="SDA63" s="565"/>
      <c r="SDB63" s="566"/>
      <c r="SDC63" s="560"/>
      <c r="SDD63" s="561"/>
      <c r="SDE63" s="562"/>
      <c r="SDF63" s="563"/>
      <c r="SDG63" s="564"/>
      <c r="SDH63" s="565"/>
      <c r="SDI63" s="566"/>
      <c r="SDJ63" s="560"/>
      <c r="SDK63" s="561"/>
      <c r="SDL63" s="562"/>
      <c r="SDM63" s="563"/>
      <c r="SDN63" s="564"/>
      <c r="SDO63" s="565"/>
      <c r="SDP63" s="566"/>
      <c r="SDQ63" s="560"/>
      <c r="SDR63" s="561"/>
      <c r="SDS63" s="562"/>
      <c r="SDT63" s="563"/>
      <c r="SDU63" s="564"/>
      <c r="SDV63" s="565"/>
      <c r="SDW63" s="566"/>
      <c r="SDX63" s="560"/>
      <c r="SDY63" s="561"/>
      <c r="SDZ63" s="562"/>
      <c r="SEA63" s="563"/>
      <c r="SEB63" s="564"/>
      <c r="SEC63" s="565"/>
      <c r="SED63" s="566"/>
      <c r="SEE63" s="560"/>
      <c r="SEF63" s="561"/>
      <c r="SEG63" s="562"/>
      <c r="SEH63" s="563"/>
      <c r="SEI63" s="564"/>
      <c r="SEJ63" s="565"/>
      <c r="SEK63" s="566"/>
      <c r="SEL63" s="560"/>
      <c r="SEM63" s="561"/>
      <c r="SEN63" s="562"/>
      <c r="SEO63" s="563"/>
      <c r="SEP63" s="564"/>
      <c r="SEQ63" s="565"/>
      <c r="SER63" s="566"/>
      <c r="SES63" s="560"/>
      <c r="SET63" s="561"/>
      <c r="SEU63" s="562"/>
      <c r="SEV63" s="563"/>
      <c r="SEW63" s="564"/>
      <c r="SEX63" s="565"/>
      <c r="SEY63" s="566"/>
      <c r="SEZ63" s="560"/>
      <c r="SFA63" s="561"/>
      <c r="SFB63" s="562"/>
      <c r="SFC63" s="563"/>
      <c r="SFD63" s="564"/>
      <c r="SFE63" s="565"/>
      <c r="SFF63" s="566"/>
      <c r="SFG63" s="560"/>
      <c r="SFH63" s="561"/>
      <c r="SFI63" s="562"/>
      <c r="SFJ63" s="563"/>
      <c r="SFK63" s="564"/>
      <c r="SFL63" s="565"/>
      <c r="SFM63" s="566"/>
      <c r="SFN63" s="560"/>
      <c r="SFO63" s="561"/>
      <c r="SFP63" s="562"/>
      <c r="SFQ63" s="563"/>
      <c r="SFR63" s="564"/>
      <c r="SFS63" s="565"/>
      <c r="SFT63" s="566"/>
      <c r="SFU63" s="560"/>
      <c r="SFV63" s="561"/>
      <c r="SFW63" s="562"/>
      <c r="SFX63" s="563"/>
      <c r="SFY63" s="564"/>
      <c r="SFZ63" s="565"/>
      <c r="SGA63" s="566"/>
      <c r="SGB63" s="560"/>
      <c r="SGC63" s="561"/>
      <c r="SGD63" s="562"/>
      <c r="SGE63" s="563"/>
      <c r="SGF63" s="564"/>
      <c r="SGG63" s="565"/>
      <c r="SGH63" s="566"/>
      <c r="SGI63" s="560"/>
      <c r="SGJ63" s="561"/>
      <c r="SGK63" s="562"/>
      <c r="SGL63" s="563"/>
      <c r="SGM63" s="564"/>
      <c r="SGN63" s="565"/>
      <c r="SGO63" s="566"/>
      <c r="SGP63" s="560"/>
      <c r="SGQ63" s="561"/>
      <c r="SGR63" s="562"/>
      <c r="SGS63" s="563"/>
      <c r="SGT63" s="564"/>
      <c r="SGU63" s="565"/>
      <c r="SGV63" s="566"/>
      <c r="SGW63" s="560"/>
      <c r="SGX63" s="561"/>
      <c r="SGY63" s="562"/>
      <c r="SGZ63" s="563"/>
      <c r="SHA63" s="564"/>
      <c r="SHB63" s="565"/>
      <c r="SHC63" s="566"/>
      <c r="SHD63" s="560"/>
      <c r="SHE63" s="561"/>
      <c r="SHF63" s="562"/>
      <c r="SHG63" s="563"/>
      <c r="SHH63" s="564"/>
      <c r="SHI63" s="565"/>
      <c r="SHJ63" s="566"/>
      <c r="SHK63" s="560"/>
      <c r="SHL63" s="561"/>
      <c r="SHM63" s="562"/>
      <c r="SHN63" s="563"/>
      <c r="SHO63" s="564"/>
      <c r="SHP63" s="565"/>
      <c r="SHQ63" s="566"/>
      <c r="SHR63" s="560"/>
      <c r="SHS63" s="561"/>
      <c r="SHT63" s="562"/>
      <c r="SHU63" s="563"/>
      <c r="SHV63" s="564"/>
      <c r="SHW63" s="565"/>
      <c r="SHX63" s="566"/>
      <c r="SHY63" s="560"/>
      <c r="SHZ63" s="561"/>
      <c r="SIA63" s="562"/>
      <c r="SIB63" s="563"/>
      <c r="SIC63" s="564"/>
      <c r="SID63" s="565"/>
      <c r="SIE63" s="566"/>
      <c r="SIF63" s="560"/>
      <c r="SIG63" s="561"/>
      <c r="SIH63" s="562"/>
      <c r="SII63" s="563"/>
      <c r="SIJ63" s="564"/>
      <c r="SIK63" s="565"/>
      <c r="SIL63" s="566"/>
      <c r="SIM63" s="560"/>
      <c r="SIN63" s="561"/>
      <c r="SIO63" s="562"/>
      <c r="SIP63" s="563"/>
      <c r="SIQ63" s="564"/>
      <c r="SIR63" s="565"/>
      <c r="SIS63" s="566"/>
      <c r="SIT63" s="560"/>
      <c r="SIU63" s="561"/>
      <c r="SIV63" s="562"/>
      <c r="SIW63" s="563"/>
      <c r="SIX63" s="564"/>
      <c r="SIY63" s="565"/>
      <c r="SIZ63" s="566"/>
      <c r="SJA63" s="560"/>
      <c r="SJB63" s="561"/>
      <c r="SJC63" s="562"/>
      <c r="SJD63" s="563"/>
      <c r="SJE63" s="564"/>
      <c r="SJF63" s="565"/>
      <c r="SJG63" s="566"/>
      <c r="SJH63" s="560"/>
      <c r="SJI63" s="561"/>
      <c r="SJJ63" s="562"/>
      <c r="SJK63" s="563"/>
      <c r="SJL63" s="564"/>
      <c r="SJM63" s="565"/>
      <c r="SJN63" s="566"/>
      <c r="SJO63" s="560"/>
      <c r="SJP63" s="561"/>
      <c r="SJQ63" s="562"/>
      <c r="SJR63" s="563"/>
      <c r="SJS63" s="564"/>
      <c r="SJT63" s="565"/>
      <c r="SJU63" s="566"/>
      <c r="SJV63" s="560"/>
      <c r="SJW63" s="561"/>
      <c r="SJX63" s="562"/>
      <c r="SJY63" s="563"/>
      <c r="SJZ63" s="564"/>
      <c r="SKA63" s="565"/>
      <c r="SKB63" s="566"/>
      <c r="SKC63" s="560"/>
      <c r="SKD63" s="561"/>
      <c r="SKE63" s="562"/>
      <c r="SKF63" s="563"/>
      <c r="SKG63" s="564"/>
      <c r="SKH63" s="565"/>
      <c r="SKI63" s="566"/>
      <c r="SKJ63" s="560"/>
      <c r="SKK63" s="561"/>
      <c r="SKL63" s="562"/>
      <c r="SKM63" s="563"/>
      <c r="SKN63" s="564"/>
      <c r="SKO63" s="565"/>
      <c r="SKP63" s="566"/>
      <c r="SKQ63" s="560"/>
      <c r="SKR63" s="561"/>
      <c r="SKS63" s="562"/>
      <c r="SKT63" s="563"/>
      <c r="SKU63" s="564"/>
      <c r="SKV63" s="565"/>
      <c r="SKW63" s="566"/>
      <c r="SKX63" s="560"/>
      <c r="SKY63" s="561"/>
      <c r="SKZ63" s="562"/>
      <c r="SLA63" s="563"/>
      <c r="SLB63" s="564"/>
      <c r="SLC63" s="565"/>
      <c r="SLD63" s="566"/>
      <c r="SLE63" s="560"/>
      <c r="SLF63" s="561"/>
      <c r="SLG63" s="562"/>
      <c r="SLH63" s="563"/>
      <c r="SLI63" s="564"/>
      <c r="SLJ63" s="565"/>
      <c r="SLK63" s="566"/>
      <c r="SLL63" s="560"/>
      <c r="SLM63" s="561"/>
      <c r="SLN63" s="562"/>
      <c r="SLO63" s="563"/>
      <c r="SLP63" s="564"/>
      <c r="SLQ63" s="565"/>
      <c r="SLR63" s="566"/>
      <c r="SLS63" s="560"/>
      <c r="SLT63" s="561"/>
      <c r="SLU63" s="562"/>
      <c r="SLV63" s="563"/>
      <c r="SLW63" s="564"/>
      <c r="SLX63" s="565"/>
      <c r="SLY63" s="566"/>
      <c r="SLZ63" s="560"/>
      <c r="SMA63" s="561"/>
      <c r="SMB63" s="562"/>
      <c r="SMC63" s="563"/>
      <c r="SMD63" s="564"/>
      <c r="SME63" s="565"/>
      <c r="SMF63" s="566"/>
      <c r="SMG63" s="560"/>
      <c r="SMH63" s="561"/>
      <c r="SMI63" s="562"/>
      <c r="SMJ63" s="563"/>
      <c r="SMK63" s="564"/>
      <c r="SML63" s="565"/>
      <c r="SMM63" s="566"/>
      <c r="SMN63" s="560"/>
      <c r="SMO63" s="561"/>
      <c r="SMP63" s="562"/>
      <c r="SMQ63" s="563"/>
      <c r="SMR63" s="564"/>
      <c r="SMS63" s="565"/>
      <c r="SMT63" s="566"/>
      <c r="SMU63" s="560"/>
      <c r="SMV63" s="561"/>
      <c r="SMW63" s="562"/>
      <c r="SMX63" s="563"/>
      <c r="SMY63" s="564"/>
      <c r="SMZ63" s="565"/>
      <c r="SNA63" s="566"/>
      <c r="SNB63" s="560"/>
      <c r="SNC63" s="561"/>
      <c r="SND63" s="562"/>
      <c r="SNE63" s="563"/>
      <c r="SNF63" s="564"/>
      <c r="SNG63" s="565"/>
      <c r="SNH63" s="566"/>
      <c r="SNI63" s="560"/>
      <c r="SNJ63" s="561"/>
      <c r="SNK63" s="562"/>
      <c r="SNL63" s="563"/>
      <c r="SNM63" s="564"/>
      <c r="SNN63" s="565"/>
      <c r="SNO63" s="566"/>
      <c r="SNP63" s="560"/>
      <c r="SNQ63" s="561"/>
      <c r="SNR63" s="562"/>
      <c r="SNS63" s="563"/>
      <c r="SNT63" s="564"/>
      <c r="SNU63" s="565"/>
      <c r="SNV63" s="566"/>
      <c r="SNW63" s="560"/>
      <c r="SNX63" s="561"/>
      <c r="SNY63" s="562"/>
      <c r="SNZ63" s="563"/>
      <c r="SOA63" s="564"/>
      <c r="SOB63" s="565"/>
      <c r="SOC63" s="566"/>
      <c r="SOD63" s="560"/>
      <c r="SOE63" s="561"/>
      <c r="SOF63" s="562"/>
      <c r="SOG63" s="563"/>
      <c r="SOH63" s="564"/>
      <c r="SOI63" s="565"/>
      <c r="SOJ63" s="566"/>
      <c r="SOK63" s="560"/>
      <c r="SOL63" s="561"/>
      <c r="SOM63" s="562"/>
      <c r="SON63" s="563"/>
      <c r="SOO63" s="564"/>
      <c r="SOP63" s="565"/>
      <c r="SOQ63" s="566"/>
      <c r="SOR63" s="560"/>
      <c r="SOS63" s="561"/>
      <c r="SOT63" s="562"/>
      <c r="SOU63" s="563"/>
      <c r="SOV63" s="564"/>
      <c r="SOW63" s="565"/>
      <c r="SOX63" s="566"/>
      <c r="SOY63" s="560"/>
      <c r="SOZ63" s="561"/>
      <c r="SPA63" s="562"/>
      <c r="SPB63" s="563"/>
      <c r="SPC63" s="564"/>
      <c r="SPD63" s="565"/>
      <c r="SPE63" s="566"/>
      <c r="SPF63" s="560"/>
      <c r="SPG63" s="561"/>
      <c r="SPH63" s="562"/>
      <c r="SPI63" s="563"/>
      <c r="SPJ63" s="564"/>
      <c r="SPK63" s="565"/>
      <c r="SPL63" s="566"/>
      <c r="SPM63" s="560"/>
      <c r="SPN63" s="561"/>
      <c r="SPO63" s="562"/>
      <c r="SPP63" s="563"/>
      <c r="SPQ63" s="564"/>
      <c r="SPR63" s="565"/>
      <c r="SPS63" s="566"/>
      <c r="SPT63" s="560"/>
      <c r="SPU63" s="561"/>
      <c r="SPV63" s="562"/>
      <c r="SPW63" s="563"/>
      <c r="SPX63" s="564"/>
      <c r="SPY63" s="565"/>
      <c r="SPZ63" s="566"/>
      <c r="SQA63" s="560"/>
      <c r="SQB63" s="561"/>
      <c r="SQC63" s="562"/>
      <c r="SQD63" s="563"/>
      <c r="SQE63" s="564"/>
      <c r="SQF63" s="565"/>
      <c r="SQG63" s="566"/>
      <c r="SQH63" s="560"/>
      <c r="SQI63" s="561"/>
      <c r="SQJ63" s="562"/>
      <c r="SQK63" s="563"/>
      <c r="SQL63" s="564"/>
      <c r="SQM63" s="565"/>
      <c r="SQN63" s="566"/>
      <c r="SQO63" s="560"/>
      <c r="SQP63" s="561"/>
      <c r="SQQ63" s="562"/>
      <c r="SQR63" s="563"/>
      <c r="SQS63" s="564"/>
      <c r="SQT63" s="565"/>
      <c r="SQU63" s="566"/>
      <c r="SQV63" s="560"/>
      <c r="SQW63" s="561"/>
      <c r="SQX63" s="562"/>
      <c r="SQY63" s="563"/>
      <c r="SQZ63" s="564"/>
      <c r="SRA63" s="565"/>
      <c r="SRB63" s="566"/>
      <c r="SRC63" s="560"/>
      <c r="SRD63" s="561"/>
      <c r="SRE63" s="562"/>
      <c r="SRF63" s="563"/>
      <c r="SRG63" s="564"/>
      <c r="SRH63" s="565"/>
      <c r="SRI63" s="566"/>
      <c r="SRJ63" s="560"/>
      <c r="SRK63" s="561"/>
      <c r="SRL63" s="562"/>
      <c r="SRM63" s="563"/>
      <c r="SRN63" s="564"/>
      <c r="SRO63" s="565"/>
      <c r="SRP63" s="566"/>
      <c r="SRQ63" s="560"/>
      <c r="SRR63" s="561"/>
      <c r="SRS63" s="562"/>
      <c r="SRT63" s="563"/>
      <c r="SRU63" s="564"/>
      <c r="SRV63" s="565"/>
      <c r="SRW63" s="566"/>
      <c r="SRX63" s="560"/>
      <c r="SRY63" s="561"/>
      <c r="SRZ63" s="562"/>
      <c r="SSA63" s="563"/>
      <c r="SSB63" s="564"/>
      <c r="SSC63" s="565"/>
      <c r="SSD63" s="566"/>
      <c r="SSE63" s="560"/>
      <c r="SSF63" s="561"/>
      <c r="SSG63" s="562"/>
      <c r="SSH63" s="563"/>
      <c r="SSI63" s="564"/>
      <c r="SSJ63" s="565"/>
      <c r="SSK63" s="566"/>
      <c r="SSL63" s="560"/>
      <c r="SSM63" s="561"/>
      <c r="SSN63" s="562"/>
      <c r="SSO63" s="563"/>
      <c r="SSP63" s="564"/>
      <c r="SSQ63" s="565"/>
      <c r="SSR63" s="566"/>
      <c r="SSS63" s="560"/>
      <c r="SST63" s="561"/>
      <c r="SSU63" s="562"/>
      <c r="SSV63" s="563"/>
      <c r="SSW63" s="564"/>
      <c r="SSX63" s="565"/>
      <c r="SSY63" s="566"/>
      <c r="SSZ63" s="560"/>
      <c r="STA63" s="561"/>
      <c r="STB63" s="562"/>
      <c r="STC63" s="563"/>
      <c r="STD63" s="564"/>
      <c r="STE63" s="565"/>
      <c r="STF63" s="566"/>
      <c r="STG63" s="560"/>
      <c r="STH63" s="561"/>
      <c r="STI63" s="562"/>
      <c r="STJ63" s="563"/>
      <c r="STK63" s="564"/>
      <c r="STL63" s="565"/>
      <c r="STM63" s="566"/>
      <c r="STN63" s="560"/>
      <c r="STO63" s="561"/>
      <c r="STP63" s="562"/>
      <c r="STQ63" s="563"/>
      <c r="STR63" s="564"/>
      <c r="STS63" s="565"/>
      <c r="STT63" s="566"/>
      <c r="STU63" s="560"/>
      <c r="STV63" s="561"/>
      <c r="STW63" s="562"/>
      <c r="STX63" s="563"/>
      <c r="STY63" s="564"/>
      <c r="STZ63" s="565"/>
      <c r="SUA63" s="566"/>
      <c r="SUB63" s="560"/>
      <c r="SUC63" s="561"/>
      <c r="SUD63" s="562"/>
      <c r="SUE63" s="563"/>
      <c r="SUF63" s="564"/>
      <c r="SUG63" s="565"/>
      <c r="SUH63" s="566"/>
      <c r="SUI63" s="560"/>
      <c r="SUJ63" s="561"/>
      <c r="SUK63" s="562"/>
      <c r="SUL63" s="563"/>
      <c r="SUM63" s="564"/>
      <c r="SUN63" s="565"/>
      <c r="SUO63" s="566"/>
      <c r="SUP63" s="560"/>
      <c r="SUQ63" s="561"/>
      <c r="SUR63" s="562"/>
      <c r="SUS63" s="563"/>
      <c r="SUT63" s="564"/>
      <c r="SUU63" s="565"/>
      <c r="SUV63" s="566"/>
      <c r="SUW63" s="560"/>
      <c r="SUX63" s="561"/>
      <c r="SUY63" s="562"/>
      <c r="SUZ63" s="563"/>
      <c r="SVA63" s="564"/>
      <c r="SVB63" s="565"/>
      <c r="SVC63" s="566"/>
      <c r="SVD63" s="560"/>
      <c r="SVE63" s="561"/>
      <c r="SVF63" s="562"/>
      <c r="SVG63" s="563"/>
      <c r="SVH63" s="564"/>
      <c r="SVI63" s="565"/>
      <c r="SVJ63" s="566"/>
      <c r="SVK63" s="560"/>
      <c r="SVL63" s="561"/>
      <c r="SVM63" s="562"/>
      <c r="SVN63" s="563"/>
      <c r="SVO63" s="564"/>
      <c r="SVP63" s="565"/>
      <c r="SVQ63" s="566"/>
      <c r="SVR63" s="560"/>
      <c r="SVS63" s="561"/>
      <c r="SVT63" s="562"/>
      <c r="SVU63" s="563"/>
      <c r="SVV63" s="564"/>
      <c r="SVW63" s="565"/>
      <c r="SVX63" s="566"/>
      <c r="SVY63" s="560"/>
      <c r="SVZ63" s="561"/>
      <c r="SWA63" s="562"/>
      <c r="SWB63" s="563"/>
      <c r="SWC63" s="564"/>
      <c r="SWD63" s="565"/>
      <c r="SWE63" s="566"/>
      <c r="SWF63" s="560"/>
      <c r="SWG63" s="561"/>
      <c r="SWH63" s="562"/>
      <c r="SWI63" s="563"/>
      <c r="SWJ63" s="564"/>
      <c r="SWK63" s="565"/>
      <c r="SWL63" s="566"/>
      <c r="SWM63" s="560"/>
      <c r="SWN63" s="561"/>
      <c r="SWO63" s="562"/>
      <c r="SWP63" s="563"/>
      <c r="SWQ63" s="564"/>
      <c r="SWR63" s="565"/>
      <c r="SWS63" s="566"/>
      <c r="SWT63" s="560"/>
      <c r="SWU63" s="561"/>
      <c r="SWV63" s="562"/>
      <c r="SWW63" s="563"/>
      <c r="SWX63" s="564"/>
      <c r="SWY63" s="565"/>
      <c r="SWZ63" s="566"/>
      <c r="SXA63" s="560"/>
      <c r="SXB63" s="561"/>
      <c r="SXC63" s="562"/>
      <c r="SXD63" s="563"/>
      <c r="SXE63" s="564"/>
      <c r="SXF63" s="565"/>
      <c r="SXG63" s="566"/>
      <c r="SXH63" s="560"/>
      <c r="SXI63" s="561"/>
      <c r="SXJ63" s="562"/>
      <c r="SXK63" s="563"/>
      <c r="SXL63" s="564"/>
      <c r="SXM63" s="565"/>
      <c r="SXN63" s="566"/>
      <c r="SXO63" s="560"/>
      <c r="SXP63" s="561"/>
      <c r="SXQ63" s="562"/>
      <c r="SXR63" s="563"/>
      <c r="SXS63" s="564"/>
      <c r="SXT63" s="565"/>
      <c r="SXU63" s="566"/>
      <c r="SXV63" s="560"/>
      <c r="SXW63" s="561"/>
      <c r="SXX63" s="562"/>
      <c r="SXY63" s="563"/>
      <c r="SXZ63" s="564"/>
      <c r="SYA63" s="565"/>
      <c r="SYB63" s="566"/>
      <c r="SYC63" s="560"/>
      <c r="SYD63" s="561"/>
      <c r="SYE63" s="562"/>
      <c r="SYF63" s="563"/>
      <c r="SYG63" s="564"/>
      <c r="SYH63" s="565"/>
      <c r="SYI63" s="566"/>
      <c r="SYJ63" s="560"/>
      <c r="SYK63" s="561"/>
      <c r="SYL63" s="562"/>
      <c r="SYM63" s="563"/>
      <c r="SYN63" s="564"/>
      <c r="SYO63" s="565"/>
      <c r="SYP63" s="566"/>
      <c r="SYQ63" s="560"/>
      <c r="SYR63" s="561"/>
      <c r="SYS63" s="562"/>
      <c r="SYT63" s="563"/>
      <c r="SYU63" s="564"/>
      <c r="SYV63" s="565"/>
      <c r="SYW63" s="566"/>
      <c r="SYX63" s="560"/>
      <c r="SYY63" s="561"/>
      <c r="SYZ63" s="562"/>
      <c r="SZA63" s="563"/>
      <c r="SZB63" s="564"/>
      <c r="SZC63" s="565"/>
      <c r="SZD63" s="566"/>
      <c r="SZE63" s="560"/>
      <c r="SZF63" s="561"/>
      <c r="SZG63" s="562"/>
      <c r="SZH63" s="563"/>
      <c r="SZI63" s="564"/>
      <c r="SZJ63" s="565"/>
      <c r="SZK63" s="566"/>
      <c r="SZL63" s="560"/>
      <c r="SZM63" s="561"/>
      <c r="SZN63" s="562"/>
      <c r="SZO63" s="563"/>
      <c r="SZP63" s="564"/>
      <c r="SZQ63" s="565"/>
      <c r="SZR63" s="566"/>
      <c r="SZS63" s="560"/>
      <c r="SZT63" s="561"/>
      <c r="SZU63" s="562"/>
      <c r="SZV63" s="563"/>
      <c r="SZW63" s="564"/>
      <c r="SZX63" s="565"/>
      <c r="SZY63" s="566"/>
      <c r="SZZ63" s="560"/>
      <c r="TAA63" s="561"/>
      <c r="TAB63" s="562"/>
      <c r="TAC63" s="563"/>
      <c r="TAD63" s="564"/>
      <c r="TAE63" s="565"/>
      <c r="TAF63" s="566"/>
      <c r="TAG63" s="560"/>
      <c r="TAH63" s="561"/>
      <c r="TAI63" s="562"/>
      <c r="TAJ63" s="563"/>
      <c r="TAK63" s="564"/>
      <c r="TAL63" s="565"/>
      <c r="TAM63" s="566"/>
      <c r="TAN63" s="560"/>
      <c r="TAO63" s="561"/>
      <c r="TAP63" s="562"/>
      <c r="TAQ63" s="563"/>
      <c r="TAR63" s="564"/>
      <c r="TAS63" s="565"/>
      <c r="TAT63" s="566"/>
      <c r="TAU63" s="560"/>
      <c r="TAV63" s="561"/>
      <c r="TAW63" s="562"/>
      <c r="TAX63" s="563"/>
      <c r="TAY63" s="564"/>
      <c r="TAZ63" s="565"/>
      <c r="TBA63" s="566"/>
      <c r="TBB63" s="560"/>
      <c r="TBC63" s="561"/>
      <c r="TBD63" s="562"/>
      <c r="TBE63" s="563"/>
      <c r="TBF63" s="564"/>
      <c r="TBG63" s="565"/>
      <c r="TBH63" s="566"/>
      <c r="TBI63" s="560"/>
      <c r="TBJ63" s="561"/>
      <c r="TBK63" s="562"/>
      <c r="TBL63" s="563"/>
      <c r="TBM63" s="564"/>
      <c r="TBN63" s="565"/>
      <c r="TBO63" s="566"/>
      <c r="TBP63" s="560"/>
      <c r="TBQ63" s="561"/>
      <c r="TBR63" s="562"/>
      <c r="TBS63" s="563"/>
      <c r="TBT63" s="564"/>
      <c r="TBU63" s="565"/>
      <c r="TBV63" s="566"/>
      <c r="TBW63" s="560"/>
      <c r="TBX63" s="561"/>
      <c r="TBY63" s="562"/>
      <c r="TBZ63" s="563"/>
      <c r="TCA63" s="564"/>
      <c r="TCB63" s="565"/>
      <c r="TCC63" s="566"/>
      <c r="TCD63" s="560"/>
      <c r="TCE63" s="561"/>
      <c r="TCF63" s="562"/>
      <c r="TCG63" s="563"/>
      <c r="TCH63" s="564"/>
      <c r="TCI63" s="565"/>
      <c r="TCJ63" s="566"/>
      <c r="TCK63" s="560"/>
      <c r="TCL63" s="561"/>
      <c r="TCM63" s="562"/>
      <c r="TCN63" s="563"/>
      <c r="TCO63" s="564"/>
      <c r="TCP63" s="565"/>
      <c r="TCQ63" s="566"/>
      <c r="TCR63" s="560"/>
      <c r="TCS63" s="561"/>
      <c r="TCT63" s="562"/>
      <c r="TCU63" s="563"/>
      <c r="TCV63" s="564"/>
      <c r="TCW63" s="565"/>
      <c r="TCX63" s="566"/>
      <c r="TCY63" s="560"/>
      <c r="TCZ63" s="561"/>
      <c r="TDA63" s="562"/>
      <c r="TDB63" s="563"/>
      <c r="TDC63" s="564"/>
      <c r="TDD63" s="565"/>
      <c r="TDE63" s="566"/>
      <c r="TDF63" s="560"/>
      <c r="TDG63" s="561"/>
      <c r="TDH63" s="562"/>
      <c r="TDI63" s="563"/>
      <c r="TDJ63" s="564"/>
      <c r="TDK63" s="565"/>
      <c r="TDL63" s="566"/>
      <c r="TDM63" s="560"/>
      <c r="TDN63" s="561"/>
      <c r="TDO63" s="562"/>
      <c r="TDP63" s="563"/>
      <c r="TDQ63" s="564"/>
      <c r="TDR63" s="565"/>
      <c r="TDS63" s="566"/>
      <c r="TDT63" s="560"/>
      <c r="TDU63" s="561"/>
      <c r="TDV63" s="562"/>
      <c r="TDW63" s="563"/>
      <c r="TDX63" s="564"/>
      <c r="TDY63" s="565"/>
      <c r="TDZ63" s="566"/>
      <c r="TEA63" s="560"/>
      <c r="TEB63" s="561"/>
      <c r="TEC63" s="562"/>
      <c r="TED63" s="563"/>
      <c r="TEE63" s="564"/>
      <c r="TEF63" s="565"/>
      <c r="TEG63" s="566"/>
      <c r="TEH63" s="560"/>
      <c r="TEI63" s="561"/>
      <c r="TEJ63" s="562"/>
      <c r="TEK63" s="563"/>
      <c r="TEL63" s="564"/>
      <c r="TEM63" s="565"/>
      <c r="TEN63" s="566"/>
      <c r="TEO63" s="560"/>
      <c r="TEP63" s="561"/>
      <c r="TEQ63" s="562"/>
      <c r="TER63" s="563"/>
      <c r="TES63" s="564"/>
      <c r="TET63" s="565"/>
      <c r="TEU63" s="566"/>
      <c r="TEV63" s="560"/>
      <c r="TEW63" s="561"/>
      <c r="TEX63" s="562"/>
      <c r="TEY63" s="563"/>
      <c r="TEZ63" s="564"/>
      <c r="TFA63" s="565"/>
      <c r="TFB63" s="566"/>
      <c r="TFC63" s="560"/>
      <c r="TFD63" s="561"/>
      <c r="TFE63" s="562"/>
      <c r="TFF63" s="563"/>
      <c r="TFG63" s="564"/>
      <c r="TFH63" s="565"/>
      <c r="TFI63" s="566"/>
      <c r="TFJ63" s="560"/>
      <c r="TFK63" s="561"/>
      <c r="TFL63" s="562"/>
      <c r="TFM63" s="563"/>
      <c r="TFN63" s="564"/>
      <c r="TFO63" s="565"/>
      <c r="TFP63" s="566"/>
      <c r="TFQ63" s="560"/>
      <c r="TFR63" s="561"/>
      <c r="TFS63" s="562"/>
      <c r="TFT63" s="563"/>
      <c r="TFU63" s="564"/>
      <c r="TFV63" s="565"/>
      <c r="TFW63" s="566"/>
      <c r="TFX63" s="560"/>
      <c r="TFY63" s="561"/>
      <c r="TFZ63" s="562"/>
      <c r="TGA63" s="563"/>
      <c r="TGB63" s="564"/>
      <c r="TGC63" s="565"/>
      <c r="TGD63" s="566"/>
      <c r="TGE63" s="560"/>
      <c r="TGF63" s="561"/>
      <c r="TGG63" s="562"/>
      <c r="TGH63" s="563"/>
      <c r="TGI63" s="564"/>
      <c r="TGJ63" s="565"/>
      <c r="TGK63" s="566"/>
      <c r="TGL63" s="560"/>
      <c r="TGM63" s="561"/>
      <c r="TGN63" s="562"/>
      <c r="TGO63" s="563"/>
      <c r="TGP63" s="564"/>
      <c r="TGQ63" s="565"/>
      <c r="TGR63" s="566"/>
      <c r="TGS63" s="560"/>
      <c r="TGT63" s="561"/>
      <c r="TGU63" s="562"/>
      <c r="TGV63" s="563"/>
      <c r="TGW63" s="564"/>
      <c r="TGX63" s="565"/>
      <c r="TGY63" s="566"/>
      <c r="TGZ63" s="560"/>
      <c r="THA63" s="561"/>
      <c r="THB63" s="562"/>
      <c r="THC63" s="563"/>
      <c r="THD63" s="564"/>
      <c r="THE63" s="565"/>
      <c r="THF63" s="566"/>
      <c r="THG63" s="560"/>
      <c r="THH63" s="561"/>
      <c r="THI63" s="562"/>
      <c r="THJ63" s="563"/>
      <c r="THK63" s="564"/>
      <c r="THL63" s="565"/>
      <c r="THM63" s="566"/>
      <c r="THN63" s="560"/>
      <c r="THO63" s="561"/>
      <c r="THP63" s="562"/>
      <c r="THQ63" s="563"/>
      <c r="THR63" s="564"/>
      <c r="THS63" s="565"/>
      <c r="THT63" s="566"/>
      <c r="THU63" s="560"/>
      <c r="THV63" s="561"/>
      <c r="THW63" s="562"/>
      <c r="THX63" s="563"/>
      <c r="THY63" s="564"/>
      <c r="THZ63" s="565"/>
      <c r="TIA63" s="566"/>
      <c r="TIB63" s="560"/>
      <c r="TIC63" s="561"/>
      <c r="TID63" s="562"/>
      <c r="TIE63" s="563"/>
      <c r="TIF63" s="564"/>
      <c r="TIG63" s="565"/>
      <c r="TIH63" s="566"/>
      <c r="TII63" s="560"/>
      <c r="TIJ63" s="561"/>
      <c r="TIK63" s="562"/>
      <c r="TIL63" s="563"/>
      <c r="TIM63" s="564"/>
      <c r="TIN63" s="565"/>
      <c r="TIO63" s="566"/>
      <c r="TIP63" s="560"/>
      <c r="TIQ63" s="561"/>
      <c r="TIR63" s="562"/>
      <c r="TIS63" s="563"/>
      <c r="TIT63" s="564"/>
      <c r="TIU63" s="565"/>
      <c r="TIV63" s="566"/>
      <c r="TIW63" s="560"/>
      <c r="TIX63" s="561"/>
      <c r="TIY63" s="562"/>
      <c r="TIZ63" s="563"/>
      <c r="TJA63" s="564"/>
      <c r="TJB63" s="565"/>
      <c r="TJC63" s="566"/>
      <c r="TJD63" s="560"/>
      <c r="TJE63" s="561"/>
      <c r="TJF63" s="562"/>
      <c r="TJG63" s="563"/>
      <c r="TJH63" s="564"/>
      <c r="TJI63" s="565"/>
      <c r="TJJ63" s="566"/>
      <c r="TJK63" s="560"/>
      <c r="TJL63" s="561"/>
      <c r="TJM63" s="562"/>
      <c r="TJN63" s="563"/>
      <c r="TJO63" s="564"/>
      <c r="TJP63" s="565"/>
      <c r="TJQ63" s="566"/>
      <c r="TJR63" s="560"/>
      <c r="TJS63" s="561"/>
      <c r="TJT63" s="562"/>
      <c r="TJU63" s="563"/>
      <c r="TJV63" s="564"/>
      <c r="TJW63" s="565"/>
      <c r="TJX63" s="566"/>
      <c r="TJY63" s="560"/>
      <c r="TJZ63" s="561"/>
      <c r="TKA63" s="562"/>
      <c r="TKB63" s="563"/>
      <c r="TKC63" s="564"/>
      <c r="TKD63" s="565"/>
      <c r="TKE63" s="566"/>
      <c r="TKF63" s="560"/>
      <c r="TKG63" s="561"/>
      <c r="TKH63" s="562"/>
      <c r="TKI63" s="563"/>
      <c r="TKJ63" s="564"/>
      <c r="TKK63" s="565"/>
      <c r="TKL63" s="566"/>
      <c r="TKM63" s="560"/>
      <c r="TKN63" s="561"/>
      <c r="TKO63" s="562"/>
      <c r="TKP63" s="563"/>
      <c r="TKQ63" s="564"/>
      <c r="TKR63" s="565"/>
      <c r="TKS63" s="566"/>
      <c r="TKT63" s="560"/>
      <c r="TKU63" s="561"/>
      <c r="TKV63" s="562"/>
      <c r="TKW63" s="563"/>
      <c r="TKX63" s="564"/>
      <c r="TKY63" s="565"/>
      <c r="TKZ63" s="566"/>
      <c r="TLA63" s="560"/>
      <c r="TLB63" s="561"/>
      <c r="TLC63" s="562"/>
      <c r="TLD63" s="563"/>
      <c r="TLE63" s="564"/>
      <c r="TLF63" s="565"/>
      <c r="TLG63" s="566"/>
      <c r="TLH63" s="560"/>
      <c r="TLI63" s="561"/>
      <c r="TLJ63" s="562"/>
      <c r="TLK63" s="563"/>
      <c r="TLL63" s="564"/>
      <c r="TLM63" s="565"/>
      <c r="TLN63" s="566"/>
      <c r="TLO63" s="560"/>
      <c r="TLP63" s="561"/>
      <c r="TLQ63" s="562"/>
      <c r="TLR63" s="563"/>
      <c r="TLS63" s="564"/>
      <c r="TLT63" s="565"/>
      <c r="TLU63" s="566"/>
      <c r="TLV63" s="560"/>
      <c r="TLW63" s="561"/>
      <c r="TLX63" s="562"/>
      <c r="TLY63" s="563"/>
      <c r="TLZ63" s="564"/>
      <c r="TMA63" s="565"/>
      <c r="TMB63" s="566"/>
      <c r="TMC63" s="560"/>
      <c r="TMD63" s="561"/>
      <c r="TME63" s="562"/>
      <c r="TMF63" s="563"/>
      <c r="TMG63" s="564"/>
      <c r="TMH63" s="565"/>
      <c r="TMI63" s="566"/>
      <c r="TMJ63" s="560"/>
      <c r="TMK63" s="561"/>
      <c r="TML63" s="562"/>
      <c r="TMM63" s="563"/>
      <c r="TMN63" s="564"/>
      <c r="TMO63" s="565"/>
      <c r="TMP63" s="566"/>
      <c r="TMQ63" s="560"/>
      <c r="TMR63" s="561"/>
      <c r="TMS63" s="562"/>
      <c r="TMT63" s="563"/>
      <c r="TMU63" s="564"/>
      <c r="TMV63" s="565"/>
      <c r="TMW63" s="566"/>
      <c r="TMX63" s="560"/>
      <c r="TMY63" s="561"/>
      <c r="TMZ63" s="562"/>
      <c r="TNA63" s="563"/>
      <c r="TNB63" s="564"/>
      <c r="TNC63" s="565"/>
      <c r="TND63" s="566"/>
      <c r="TNE63" s="560"/>
      <c r="TNF63" s="561"/>
      <c r="TNG63" s="562"/>
      <c r="TNH63" s="563"/>
      <c r="TNI63" s="564"/>
      <c r="TNJ63" s="565"/>
      <c r="TNK63" s="566"/>
      <c r="TNL63" s="560"/>
      <c r="TNM63" s="561"/>
      <c r="TNN63" s="562"/>
      <c r="TNO63" s="563"/>
      <c r="TNP63" s="564"/>
      <c r="TNQ63" s="565"/>
      <c r="TNR63" s="566"/>
      <c r="TNS63" s="560"/>
      <c r="TNT63" s="561"/>
      <c r="TNU63" s="562"/>
      <c r="TNV63" s="563"/>
      <c r="TNW63" s="564"/>
      <c r="TNX63" s="565"/>
      <c r="TNY63" s="566"/>
      <c r="TNZ63" s="560"/>
      <c r="TOA63" s="561"/>
      <c r="TOB63" s="562"/>
      <c r="TOC63" s="563"/>
      <c r="TOD63" s="564"/>
      <c r="TOE63" s="565"/>
      <c r="TOF63" s="566"/>
      <c r="TOG63" s="560"/>
      <c r="TOH63" s="561"/>
      <c r="TOI63" s="562"/>
      <c r="TOJ63" s="563"/>
      <c r="TOK63" s="564"/>
      <c r="TOL63" s="565"/>
      <c r="TOM63" s="566"/>
      <c r="TON63" s="560"/>
      <c r="TOO63" s="561"/>
      <c r="TOP63" s="562"/>
      <c r="TOQ63" s="563"/>
      <c r="TOR63" s="564"/>
      <c r="TOS63" s="565"/>
      <c r="TOT63" s="566"/>
      <c r="TOU63" s="560"/>
      <c r="TOV63" s="561"/>
      <c r="TOW63" s="562"/>
      <c r="TOX63" s="563"/>
      <c r="TOY63" s="564"/>
      <c r="TOZ63" s="565"/>
      <c r="TPA63" s="566"/>
      <c r="TPB63" s="560"/>
      <c r="TPC63" s="561"/>
      <c r="TPD63" s="562"/>
      <c r="TPE63" s="563"/>
      <c r="TPF63" s="564"/>
      <c r="TPG63" s="565"/>
      <c r="TPH63" s="566"/>
      <c r="TPI63" s="560"/>
      <c r="TPJ63" s="561"/>
      <c r="TPK63" s="562"/>
      <c r="TPL63" s="563"/>
      <c r="TPM63" s="564"/>
      <c r="TPN63" s="565"/>
      <c r="TPO63" s="566"/>
      <c r="TPP63" s="560"/>
      <c r="TPQ63" s="561"/>
      <c r="TPR63" s="562"/>
      <c r="TPS63" s="563"/>
      <c r="TPT63" s="564"/>
      <c r="TPU63" s="565"/>
      <c r="TPV63" s="566"/>
      <c r="TPW63" s="560"/>
      <c r="TPX63" s="561"/>
      <c r="TPY63" s="562"/>
      <c r="TPZ63" s="563"/>
      <c r="TQA63" s="564"/>
      <c r="TQB63" s="565"/>
      <c r="TQC63" s="566"/>
      <c r="TQD63" s="560"/>
      <c r="TQE63" s="561"/>
      <c r="TQF63" s="562"/>
      <c r="TQG63" s="563"/>
      <c r="TQH63" s="564"/>
      <c r="TQI63" s="565"/>
      <c r="TQJ63" s="566"/>
      <c r="TQK63" s="560"/>
      <c r="TQL63" s="561"/>
      <c r="TQM63" s="562"/>
      <c r="TQN63" s="563"/>
      <c r="TQO63" s="564"/>
      <c r="TQP63" s="565"/>
      <c r="TQQ63" s="566"/>
      <c r="TQR63" s="560"/>
      <c r="TQS63" s="561"/>
      <c r="TQT63" s="562"/>
      <c r="TQU63" s="563"/>
      <c r="TQV63" s="564"/>
      <c r="TQW63" s="565"/>
      <c r="TQX63" s="566"/>
      <c r="TQY63" s="560"/>
      <c r="TQZ63" s="561"/>
      <c r="TRA63" s="562"/>
      <c r="TRB63" s="563"/>
      <c r="TRC63" s="564"/>
      <c r="TRD63" s="565"/>
      <c r="TRE63" s="566"/>
      <c r="TRF63" s="560"/>
      <c r="TRG63" s="561"/>
      <c r="TRH63" s="562"/>
      <c r="TRI63" s="563"/>
      <c r="TRJ63" s="564"/>
      <c r="TRK63" s="565"/>
      <c r="TRL63" s="566"/>
      <c r="TRM63" s="560"/>
      <c r="TRN63" s="561"/>
      <c r="TRO63" s="562"/>
      <c r="TRP63" s="563"/>
      <c r="TRQ63" s="564"/>
      <c r="TRR63" s="565"/>
      <c r="TRS63" s="566"/>
      <c r="TRT63" s="560"/>
      <c r="TRU63" s="561"/>
      <c r="TRV63" s="562"/>
      <c r="TRW63" s="563"/>
      <c r="TRX63" s="564"/>
      <c r="TRY63" s="565"/>
      <c r="TRZ63" s="566"/>
      <c r="TSA63" s="560"/>
      <c r="TSB63" s="561"/>
      <c r="TSC63" s="562"/>
      <c r="TSD63" s="563"/>
      <c r="TSE63" s="564"/>
      <c r="TSF63" s="565"/>
      <c r="TSG63" s="566"/>
      <c r="TSH63" s="560"/>
      <c r="TSI63" s="561"/>
      <c r="TSJ63" s="562"/>
      <c r="TSK63" s="563"/>
      <c r="TSL63" s="564"/>
      <c r="TSM63" s="565"/>
      <c r="TSN63" s="566"/>
      <c r="TSO63" s="560"/>
      <c r="TSP63" s="561"/>
      <c r="TSQ63" s="562"/>
      <c r="TSR63" s="563"/>
      <c r="TSS63" s="564"/>
      <c r="TST63" s="565"/>
      <c r="TSU63" s="566"/>
      <c r="TSV63" s="560"/>
      <c r="TSW63" s="561"/>
      <c r="TSX63" s="562"/>
      <c r="TSY63" s="563"/>
      <c r="TSZ63" s="564"/>
      <c r="TTA63" s="565"/>
      <c r="TTB63" s="566"/>
      <c r="TTC63" s="560"/>
      <c r="TTD63" s="561"/>
      <c r="TTE63" s="562"/>
      <c r="TTF63" s="563"/>
      <c r="TTG63" s="564"/>
      <c r="TTH63" s="565"/>
      <c r="TTI63" s="566"/>
      <c r="TTJ63" s="560"/>
      <c r="TTK63" s="561"/>
      <c r="TTL63" s="562"/>
      <c r="TTM63" s="563"/>
      <c r="TTN63" s="564"/>
      <c r="TTO63" s="565"/>
      <c r="TTP63" s="566"/>
      <c r="TTQ63" s="560"/>
      <c r="TTR63" s="561"/>
      <c r="TTS63" s="562"/>
      <c r="TTT63" s="563"/>
      <c r="TTU63" s="564"/>
      <c r="TTV63" s="565"/>
      <c r="TTW63" s="566"/>
      <c r="TTX63" s="560"/>
      <c r="TTY63" s="561"/>
      <c r="TTZ63" s="562"/>
      <c r="TUA63" s="563"/>
      <c r="TUB63" s="564"/>
      <c r="TUC63" s="565"/>
      <c r="TUD63" s="566"/>
      <c r="TUE63" s="560"/>
      <c r="TUF63" s="561"/>
      <c r="TUG63" s="562"/>
      <c r="TUH63" s="563"/>
      <c r="TUI63" s="564"/>
      <c r="TUJ63" s="565"/>
      <c r="TUK63" s="566"/>
      <c r="TUL63" s="560"/>
      <c r="TUM63" s="561"/>
      <c r="TUN63" s="562"/>
      <c r="TUO63" s="563"/>
      <c r="TUP63" s="564"/>
      <c r="TUQ63" s="565"/>
      <c r="TUR63" s="566"/>
      <c r="TUS63" s="560"/>
      <c r="TUT63" s="561"/>
      <c r="TUU63" s="562"/>
      <c r="TUV63" s="563"/>
      <c r="TUW63" s="564"/>
      <c r="TUX63" s="565"/>
      <c r="TUY63" s="566"/>
      <c r="TUZ63" s="560"/>
      <c r="TVA63" s="561"/>
      <c r="TVB63" s="562"/>
      <c r="TVC63" s="563"/>
      <c r="TVD63" s="564"/>
      <c r="TVE63" s="565"/>
      <c r="TVF63" s="566"/>
      <c r="TVG63" s="560"/>
      <c r="TVH63" s="561"/>
      <c r="TVI63" s="562"/>
      <c r="TVJ63" s="563"/>
      <c r="TVK63" s="564"/>
      <c r="TVL63" s="565"/>
      <c r="TVM63" s="566"/>
      <c r="TVN63" s="560"/>
      <c r="TVO63" s="561"/>
      <c r="TVP63" s="562"/>
      <c r="TVQ63" s="563"/>
      <c r="TVR63" s="564"/>
      <c r="TVS63" s="565"/>
      <c r="TVT63" s="566"/>
      <c r="TVU63" s="560"/>
      <c r="TVV63" s="561"/>
      <c r="TVW63" s="562"/>
      <c r="TVX63" s="563"/>
      <c r="TVY63" s="564"/>
      <c r="TVZ63" s="565"/>
      <c r="TWA63" s="566"/>
      <c r="TWB63" s="560"/>
      <c r="TWC63" s="561"/>
      <c r="TWD63" s="562"/>
      <c r="TWE63" s="563"/>
      <c r="TWF63" s="564"/>
      <c r="TWG63" s="565"/>
      <c r="TWH63" s="566"/>
      <c r="TWI63" s="560"/>
      <c r="TWJ63" s="561"/>
      <c r="TWK63" s="562"/>
      <c r="TWL63" s="563"/>
      <c r="TWM63" s="564"/>
      <c r="TWN63" s="565"/>
      <c r="TWO63" s="566"/>
      <c r="TWP63" s="560"/>
      <c r="TWQ63" s="561"/>
      <c r="TWR63" s="562"/>
      <c r="TWS63" s="563"/>
      <c r="TWT63" s="564"/>
      <c r="TWU63" s="565"/>
      <c r="TWV63" s="566"/>
      <c r="TWW63" s="560"/>
      <c r="TWX63" s="561"/>
      <c r="TWY63" s="562"/>
      <c r="TWZ63" s="563"/>
      <c r="TXA63" s="564"/>
      <c r="TXB63" s="565"/>
      <c r="TXC63" s="566"/>
      <c r="TXD63" s="560"/>
      <c r="TXE63" s="561"/>
      <c r="TXF63" s="562"/>
      <c r="TXG63" s="563"/>
      <c r="TXH63" s="564"/>
      <c r="TXI63" s="565"/>
      <c r="TXJ63" s="566"/>
      <c r="TXK63" s="560"/>
      <c r="TXL63" s="561"/>
      <c r="TXM63" s="562"/>
      <c r="TXN63" s="563"/>
      <c r="TXO63" s="564"/>
      <c r="TXP63" s="565"/>
      <c r="TXQ63" s="566"/>
      <c r="TXR63" s="560"/>
      <c r="TXS63" s="561"/>
      <c r="TXT63" s="562"/>
      <c r="TXU63" s="563"/>
      <c r="TXV63" s="564"/>
      <c r="TXW63" s="565"/>
      <c r="TXX63" s="566"/>
      <c r="TXY63" s="560"/>
      <c r="TXZ63" s="561"/>
      <c r="TYA63" s="562"/>
      <c r="TYB63" s="563"/>
      <c r="TYC63" s="564"/>
      <c r="TYD63" s="565"/>
      <c r="TYE63" s="566"/>
      <c r="TYF63" s="560"/>
      <c r="TYG63" s="561"/>
      <c r="TYH63" s="562"/>
      <c r="TYI63" s="563"/>
      <c r="TYJ63" s="564"/>
      <c r="TYK63" s="565"/>
      <c r="TYL63" s="566"/>
      <c r="TYM63" s="560"/>
      <c r="TYN63" s="561"/>
      <c r="TYO63" s="562"/>
      <c r="TYP63" s="563"/>
      <c r="TYQ63" s="564"/>
      <c r="TYR63" s="565"/>
      <c r="TYS63" s="566"/>
      <c r="TYT63" s="560"/>
      <c r="TYU63" s="561"/>
      <c r="TYV63" s="562"/>
      <c r="TYW63" s="563"/>
      <c r="TYX63" s="564"/>
      <c r="TYY63" s="565"/>
      <c r="TYZ63" s="566"/>
      <c r="TZA63" s="560"/>
      <c r="TZB63" s="561"/>
      <c r="TZC63" s="562"/>
      <c r="TZD63" s="563"/>
      <c r="TZE63" s="564"/>
      <c r="TZF63" s="565"/>
      <c r="TZG63" s="566"/>
      <c r="TZH63" s="560"/>
      <c r="TZI63" s="561"/>
      <c r="TZJ63" s="562"/>
      <c r="TZK63" s="563"/>
      <c r="TZL63" s="564"/>
      <c r="TZM63" s="565"/>
      <c r="TZN63" s="566"/>
      <c r="TZO63" s="560"/>
      <c r="TZP63" s="561"/>
      <c r="TZQ63" s="562"/>
      <c r="TZR63" s="563"/>
      <c r="TZS63" s="564"/>
      <c r="TZT63" s="565"/>
      <c r="TZU63" s="566"/>
      <c r="TZV63" s="560"/>
      <c r="TZW63" s="561"/>
      <c r="TZX63" s="562"/>
      <c r="TZY63" s="563"/>
      <c r="TZZ63" s="564"/>
      <c r="UAA63" s="565"/>
      <c r="UAB63" s="566"/>
      <c r="UAC63" s="560"/>
      <c r="UAD63" s="561"/>
      <c r="UAE63" s="562"/>
      <c r="UAF63" s="563"/>
      <c r="UAG63" s="564"/>
      <c r="UAH63" s="565"/>
      <c r="UAI63" s="566"/>
      <c r="UAJ63" s="560"/>
      <c r="UAK63" s="561"/>
      <c r="UAL63" s="562"/>
      <c r="UAM63" s="563"/>
      <c r="UAN63" s="564"/>
      <c r="UAO63" s="565"/>
      <c r="UAP63" s="566"/>
      <c r="UAQ63" s="560"/>
      <c r="UAR63" s="561"/>
      <c r="UAS63" s="562"/>
      <c r="UAT63" s="563"/>
      <c r="UAU63" s="564"/>
      <c r="UAV63" s="565"/>
      <c r="UAW63" s="566"/>
      <c r="UAX63" s="560"/>
      <c r="UAY63" s="561"/>
      <c r="UAZ63" s="562"/>
      <c r="UBA63" s="563"/>
      <c r="UBB63" s="564"/>
      <c r="UBC63" s="565"/>
      <c r="UBD63" s="566"/>
      <c r="UBE63" s="560"/>
      <c r="UBF63" s="561"/>
      <c r="UBG63" s="562"/>
      <c r="UBH63" s="563"/>
      <c r="UBI63" s="564"/>
      <c r="UBJ63" s="565"/>
      <c r="UBK63" s="566"/>
      <c r="UBL63" s="560"/>
      <c r="UBM63" s="561"/>
      <c r="UBN63" s="562"/>
      <c r="UBO63" s="563"/>
      <c r="UBP63" s="564"/>
      <c r="UBQ63" s="565"/>
      <c r="UBR63" s="566"/>
      <c r="UBS63" s="560"/>
      <c r="UBT63" s="561"/>
      <c r="UBU63" s="562"/>
      <c r="UBV63" s="563"/>
      <c r="UBW63" s="564"/>
      <c r="UBX63" s="565"/>
      <c r="UBY63" s="566"/>
      <c r="UBZ63" s="560"/>
      <c r="UCA63" s="561"/>
      <c r="UCB63" s="562"/>
      <c r="UCC63" s="563"/>
      <c r="UCD63" s="564"/>
      <c r="UCE63" s="565"/>
      <c r="UCF63" s="566"/>
      <c r="UCG63" s="560"/>
      <c r="UCH63" s="561"/>
      <c r="UCI63" s="562"/>
      <c r="UCJ63" s="563"/>
      <c r="UCK63" s="564"/>
      <c r="UCL63" s="565"/>
      <c r="UCM63" s="566"/>
      <c r="UCN63" s="560"/>
      <c r="UCO63" s="561"/>
      <c r="UCP63" s="562"/>
      <c r="UCQ63" s="563"/>
      <c r="UCR63" s="564"/>
      <c r="UCS63" s="565"/>
      <c r="UCT63" s="566"/>
      <c r="UCU63" s="560"/>
      <c r="UCV63" s="561"/>
      <c r="UCW63" s="562"/>
      <c r="UCX63" s="563"/>
      <c r="UCY63" s="564"/>
      <c r="UCZ63" s="565"/>
      <c r="UDA63" s="566"/>
      <c r="UDB63" s="560"/>
      <c r="UDC63" s="561"/>
      <c r="UDD63" s="562"/>
      <c r="UDE63" s="563"/>
      <c r="UDF63" s="564"/>
      <c r="UDG63" s="565"/>
      <c r="UDH63" s="566"/>
      <c r="UDI63" s="560"/>
      <c r="UDJ63" s="561"/>
      <c r="UDK63" s="562"/>
      <c r="UDL63" s="563"/>
      <c r="UDM63" s="564"/>
      <c r="UDN63" s="565"/>
      <c r="UDO63" s="566"/>
      <c r="UDP63" s="560"/>
      <c r="UDQ63" s="561"/>
      <c r="UDR63" s="562"/>
      <c r="UDS63" s="563"/>
      <c r="UDT63" s="564"/>
      <c r="UDU63" s="565"/>
      <c r="UDV63" s="566"/>
      <c r="UDW63" s="560"/>
      <c r="UDX63" s="561"/>
      <c r="UDY63" s="562"/>
      <c r="UDZ63" s="563"/>
      <c r="UEA63" s="564"/>
      <c r="UEB63" s="565"/>
      <c r="UEC63" s="566"/>
      <c r="UED63" s="560"/>
      <c r="UEE63" s="561"/>
      <c r="UEF63" s="562"/>
      <c r="UEG63" s="563"/>
      <c r="UEH63" s="564"/>
      <c r="UEI63" s="565"/>
      <c r="UEJ63" s="566"/>
      <c r="UEK63" s="560"/>
      <c r="UEL63" s="561"/>
      <c r="UEM63" s="562"/>
      <c r="UEN63" s="563"/>
      <c r="UEO63" s="564"/>
      <c r="UEP63" s="565"/>
      <c r="UEQ63" s="566"/>
      <c r="UER63" s="560"/>
      <c r="UES63" s="561"/>
      <c r="UET63" s="562"/>
      <c r="UEU63" s="563"/>
      <c r="UEV63" s="564"/>
      <c r="UEW63" s="565"/>
      <c r="UEX63" s="566"/>
      <c r="UEY63" s="560"/>
      <c r="UEZ63" s="561"/>
      <c r="UFA63" s="562"/>
      <c r="UFB63" s="563"/>
      <c r="UFC63" s="564"/>
      <c r="UFD63" s="565"/>
      <c r="UFE63" s="566"/>
      <c r="UFF63" s="560"/>
      <c r="UFG63" s="561"/>
      <c r="UFH63" s="562"/>
      <c r="UFI63" s="563"/>
      <c r="UFJ63" s="564"/>
      <c r="UFK63" s="565"/>
      <c r="UFL63" s="566"/>
      <c r="UFM63" s="560"/>
      <c r="UFN63" s="561"/>
      <c r="UFO63" s="562"/>
      <c r="UFP63" s="563"/>
      <c r="UFQ63" s="564"/>
      <c r="UFR63" s="565"/>
      <c r="UFS63" s="566"/>
      <c r="UFT63" s="560"/>
      <c r="UFU63" s="561"/>
      <c r="UFV63" s="562"/>
      <c r="UFW63" s="563"/>
      <c r="UFX63" s="564"/>
      <c r="UFY63" s="565"/>
      <c r="UFZ63" s="566"/>
      <c r="UGA63" s="560"/>
      <c r="UGB63" s="561"/>
      <c r="UGC63" s="562"/>
      <c r="UGD63" s="563"/>
      <c r="UGE63" s="564"/>
      <c r="UGF63" s="565"/>
      <c r="UGG63" s="566"/>
      <c r="UGH63" s="560"/>
      <c r="UGI63" s="561"/>
      <c r="UGJ63" s="562"/>
      <c r="UGK63" s="563"/>
      <c r="UGL63" s="564"/>
      <c r="UGM63" s="565"/>
      <c r="UGN63" s="566"/>
      <c r="UGO63" s="560"/>
      <c r="UGP63" s="561"/>
      <c r="UGQ63" s="562"/>
      <c r="UGR63" s="563"/>
      <c r="UGS63" s="564"/>
      <c r="UGT63" s="565"/>
      <c r="UGU63" s="566"/>
      <c r="UGV63" s="560"/>
      <c r="UGW63" s="561"/>
      <c r="UGX63" s="562"/>
      <c r="UGY63" s="563"/>
      <c r="UGZ63" s="564"/>
      <c r="UHA63" s="565"/>
      <c r="UHB63" s="566"/>
      <c r="UHC63" s="560"/>
      <c r="UHD63" s="561"/>
      <c r="UHE63" s="562"/>
      <c r="UHF63" s="563"/>
      <c r="UHG63" s="564"/>
      <c r="UHH63" s="565"/>
      <c r="UHI63" s="566"/>
      <c r="UHJ63" s="560"/>
      <c r="UHK63" s="561"/>
      <c r="UHL63" s="562"/>
      <c r="UHM63" s="563"/>
      <c r="UHN63" s="564"/>
      <c r="UHO63" s="565"/>
      <c r="UHP63" s="566"/>
      <c r="UHQ63" s="560"/>
      <c r="UHR63" s="561"/>
      <c r="UHS63" s="562"/>
      <c r="UHT63" s="563"/>
      <c r="UHU63" s="564"/>
      <c r="UHV63" s="565"/>
      <c r="UHW63" s="566"/>
      <c r="UHX63" s="560"/>
      <c r="UHY63" s="561"/>
      <c r="UHZ63" s="562"/>
      <c r="UIA63" s="563"/>
      <c r="UIB63" s="564"/>
      <c r="UIC63" s="565"/>
      <c r="UID63" s="566"/>
      <c r="UIE63" s="560"/>
      <c r="UIF63" s="561"/>
      <c r="UIG63" s="562"/>
      <c r="UIH63" s="563"/>
      <c r="UII63" s="564"/>
      <c r="UIJ63" s="565"/>
      <c r="UIK63" s="566"/>
      <c r="UIL63" s="560"/>
      <c r="UIM63" s="561"/>
      <c r="UIN63" s="562"/>
      <c r="UIO63" s="563"/>
      <c r="UIP63" s="564"/>
      <c r="UIQ63" s="565"/>
      <c r="UIR63" s="566"/>
      <c r="UIS63" s="560"/>
      <c r="UIT63" s="561"/>
      <c r="UIU63" s="562"/>
      <c r="UIV63" s="563"/>
      <c r="UIW63" s="564"/>
      <c r="UIX63" s="565"/>
      <c r="UIY63" s="566"/>
      <c r="UIZ63" s="560"/>
      <c r="UJA63" s="561"/>
      <c r="UJB63" s="562"/>
      <c r="UJC63" s="563"/>
      <c r="UJD63" s="564"/>
      <c r="UJE63" s="565"/>
      <c r="UJF63" s="566"/>
      <c r="UJG63" s="560"/>
      <c r="UJH63" s="561"/>
      <c r="UJI63" s="562"/>
      <c r="UJJ63" s="563"/>
      <c r="UJK63" s="564"/>
      <c r="UJL63" s="565"/>
      <c r="UJM63" s="566"/>
      <c r="UJN63" s="560"/>
      <c r="UJO63" s="561"/>
      <c r="UJP63" s="562"/>
      <c r="UJQ63" s="563"/>
      <c r="UJR63" s="564"/>
      <c r="UJS63" s="565"/>
      <c r="UJT63" s="566"/>
      <c r="UJU63" s="560"/>
      <c r="UJV63" s="561"/>
      <c r="UJW63" s="562"/>
      <c r="UJX63" s="563"/>
      <c r="UJY63" s="564"/>
      <c r="UJZ63" s="565"/>
      <c r="UKA63" s="566"/>
      <c r="UKB63" s="560"/>
      <c r="UKC63" s="561"/>
      <c r="UKD63" s="562"/>
      <c r="UKE63" s="563"/>
      <c r="UKF63" s="564"/>
      <c r="UKG63" s="565"/>
      <c r="UKH63" s="566"/>
      <c r="UKI63" s="560"/>
      <c r="UKJ63" s="561"/>
      <c r="UKK63" s="562"/>
      <c r="UKL63" s="563"/>
      <c r="UKM63" s="564"/>
      <c r="UKN63" s="565"/>
      <c r="UKO63" s="566"/>
      <c r="UKP63" s="560"/>
      <c r="UKQ63" s="561"/>
      <c r="UKR63" s="562"/>
      <c r="UKS63" s="563"/>
      <c r="UKT63" s="564"/>
      <c r="UKU63" s="565"/>
      <c r="UKV63" s="566"/>
      <c r="UKW63" s="560"/>
      <c r="UKX63" s="561"/>
      <c r="UKY63" s="562"/>
      <c r="UKZ63" s="563"/>
      <c r="ULA63" s="564"/>
      <c r="ULB63" s="565"/>
      <c r="ULC63" s="566"/>
      <c r="ULD63" s="560"/>
      <c r="ULE63" s="561"/>
      <c r="ULF63" s="562"/>
      <c r="ULG63" s="563"/>
      <c r="ULH63" s="564"/>
      <c r="ULI63" s="565"/>
      <c r="ULJ63" s="566"/>
      <c r="ULK63" s="560"/>
      <c r="ULL63" s="561"/>
      <c r="ULM63" s="562"/>
      <c r="ULN63" s="563"/>
      <c r="ULO63" s="564"/>
      <c r="ULP63" s="565"/>
      <c r="ULQ63" s="566"/>
      <c r="ULR63" s="560"/>
      <c r="ULS63" s="561"/>
      <c r="ULT63" s="562"/>
      <c r="ULU63" s="563"/>
      <c r="ULV63" s="564"/>
      <c r="ULW63" s="565"/>
      <c r="ULX63" s="566"/>
      <c r="ULY63" s="560"/>
      <c r="ULZ63" s="561"/>
      <c r="UMA63" s="562"/>
      <c r="UMB63" s="563"/>
      <c r="UMC63" s="564"/>
      <c r="UMD63" s="565"/>
      <c r="UME63" s="566"/>
      <c r="UMF63" s="560"/>
      <c r="UMG63" s="561"/>
      <c r="UMH63" s="562"/>
      <c r="UMI63" s="563"/>
      <c r="UMJ63" s="564"/>
      <c r="UMK63" s="565"/>
      <c r="UML63" s="566"/>
      <c r="UMM63" s="560"/>
      <c r="UMN63" s="561"/>
      <c r="UMO63" s="562"/>
      <c r="UMP63" s="563"/>
      <c r="UMQ63" s="564"/>
      <c r="UMR63" s="565"/>
      <c r="UMS63" s="566"/>
      <c r="UMT63" s="560"/>
      <c r="UMU63" s="561"/>
      <c r="UMV63" s="562"/>
      <c r="UMW63" s="563"/>
      <c r="UMX63" s="564"/>
      <c r="UMY63" s="565"/>
      <c r="UMZ63" s="566"/>
      <c r="UNA63" s="560"/>
      <c r="UNB63" s="561"/>
      <c r="UNC63" s="562"/>
      <c r="UND63" s="563"/>
      <c r="UNE63" s="564"/>
      <c r="UNF63" s="565"/>
      <c r="UNG63" s="566"/>
      <c r="UNH63" s="560"/>
      <c r="UNI63" s="561"/>
      <c r="UNJ63" s="562"/>
      <c r="UNK63" s="563"/>
      <c r="UNL63" s="564"/>
      <c r="UNM63" s="565"/>
      <c r="UNN63" s="566"/>
      <c r="UNO63" s="560"/>
      <c r="UNP63" s="561"/>
      <c r="UNQ63" s="562"/>
      <c r="UNR63" s="563"/>
      <c r="UNS63" s="564"/>
      <c r="UNT63" s="565"/>
      <c r="UNU63" s="566"/>
      <c r="UNV63" s="560"/>
      <c r="UNW63" s="561"/>
      <c r="UNX63" s="562"/>
      <c r="UNY63" s="563"/>
      <c r="UNZ63" s="564"/>
      <c r="UOA63" s="565"/>
      <c r="UOB63" s="566"/>
      <c r="UOC63" s="560"/>
      <c r="UOD63" s="561"/>
      <c r="UOE63" s="562"/>
      <c r="UOF63" s="563"/>
      <c r="UOG63" s="564"/>
      <c r="UOH63" s="565"/>
      <c r="UOI63" s="566"/>
      <c r="UOJ63" s="560"/>
      <c r="UOK63" s="561"/>
      <c r="UOL63" s="562"/>
      <c r="UOM63" s="563"/>
      <c r="UON63" s="564"/>
      <c r="UOO63" s="565"/>
      <c r="UOP63" s="566"/>
      <c r="UOQ63" s="560"/>
      <c r="UOR63" s="561"/>
      <c r="UOS63" s="562"/>
      <c r="UOT63" s="563"/>
      <c r="UOU63" s="564"/>
      <c r="UOV63" s="565"/>
      <c r="UOW63" s="566"/>
      <c r="UOX63" s="560"/>
      <c r="UOY63" s="561"/>
      <c r="UOZ63" s="562"/>
      <c r="UPA63" s="563"/>
      <c r="UPB63" s="564"/>
      <c r="UPC63" s="565"/>
      <c r="UPD63" s="566"/>
      <c r="UPE63" s="560"/>
      <c r="UPF63" s="561"/>
      <c r="UPG63" s="562"/>
      <c r="UPH63" s="563"/>
      <c r="UPI63" s="564"/>
      <c r="UPJ63" s="565"/>
      <c r="UPK63" s="566"/>
      <c r="UPL63" s="560"/>
      <c r="UPM63" s="561"/>
      <c r="UPN63" s="562"/>
      <c r="UPO63" s="563"/>
      <c r="UPP63" s="564"/>
      <c r="UPQ63" s="565"/>
      <c r="UPR63" s="566"/>
      <c r="UPS63" s="560"/>
      <c r="UPT63" s="561"/>
      <c r="UPU63" s="562"/>
      <c r="UPV63" s="563"/>
      <c r="UPW63" s="564"/>
      <c r="UPX63" s="565"/>
      <c r="UPY63" s="566"/>
      <c r="UPZ63" s="560"/>
      <c r="UQA63" s="561"/>
      <c r="UQB63" s="562"/>
      <c r="UQC63" s="563"/>
      <c r="UQD63" s="564"/>
      <c r="UQE63" s="565"/>
      <c r="UQF63" s="566"/>
      <c r="UQG63" s="560"/>
      <c r="UQH63" s="561"/>
      <c r="UQI63" s="562"/>
      <c r="UQJ63" s="563"/>
      <c r="UQK63" s="564"/>
      <c r="UQL63" s="565"/>
      <c r="UQM63" s="566"/>
      <c r="UQN63" s="560"/>
      <c r="UQO63" s="561"/>
      <c r="UQP63" s="562"/>
      <c r="UQQ63" s="563"/>
      <c r="UQR63" s="564"/>
      <c r="UQS63" s="565"/>
      <c r="UQT63" s="566"/>
      <c r="UQU63" s="560"/>
      <c r="UQV63" s="561"/>
      <c r="UQW63" s="562"/>
      <c r="UQX63" s="563"/>
      <c r="UQY63" s="564"/>
      <c r="UQZ63" s="565"/>
      <c r="URA63" s="566"/>
      <c r="URB63" s="560"/>
      <c r="URC63" s="561"/>
      <c r="URD63" s="562"/>
      <c r="URE63" s="563"/>
      <c r="URF63" s="564"/>
      <c r="URG63" s="565"/>
      <c r="URH63" s="566"/>
      <c r="URI63" s="560"/>
      <c r="URJ63" s="561"/>
      <c r="URK63" s="562"/>
      <c r="URL63" s="563"/>
      <c r="URM63" s="564"/>
      <c r="URN63" s="565"/>
      <c r="URO63" s="566"/>
      <c r="URP63" s="560"/>
      <c r="URQ63" s="561"/>
      <c r="URR63" s="562"/>
      <c r="URS63" s="563"/>
      <c r="URT63" s="564"/>
      <c r="URU63" s="565"/>
      <c r="URV63" s="566"/>
      <c r="URW63" s="560"/>
      <c r="URX63" s="561"/>
      <c r="URY63" s="562"/>
      <c r="URZ63" s="563"/>
      <c r="USA63" s="564"/>
      <c r="USB63" s="565"/>
      <c r="USC63" s="566"/>
      <c r="USD63" s="560"/>
      <c r="USE63" s="561"/>
      <c r="USF63" s="562"/>
      <c r="USG63" s="563"/>
      <c r="USH63" s="564"/>
      <c r="USI63" s="565"/>
      <c r="USJ63" s="566"/>
      <c r="USK63" s="560"/>
      <c r="USL63" s="561"/>
      <c r="USM63" s="562"/>
      <c r="USN63" s="563"/>
      <c r="USO63" s="564"/>
      <c r="USP63" s="565"/>
      <c r="USQ63" s="566"/>
      <c r="USR63" s="560"/>
      <c r="USS63" s="561"/>
      <c r="UST63" s="562"/>
      <c r="USU63" s="563"/>
      <c r="USV63" s="564"/>
      <c r="USW63" s="565"/>
      <c r="USX63" s="566"/>
      <c r="USY63" s="560"/>
      <c r="USZ63" s="561"/>
      <c r="UTA63" s="562"/>
      <c r="UTB63" s="563"/>
      <c r="UTC63" s="564"/>
      <c r="UTD63" s="565"/>
      <c r="UTE63" s="566"/>
      <c r="UTF63" s="560"/>
      <c r="UTG63" s="561"/>
      <c r="UTH63" s="562"/>
      <c r="UTI63" s="563"/>
      <c r="UTJ63" s="564"/>
      <c r="UTK63" s="565"/>
      <c r="UTL63" s="566"/>
      <c r="UTM63" s="560"/>
      <c r="UTN63" s="561"/>
      <c r="UTO63" s="562"/>
      <c r="UTP63" s="563"/>
      <c r="UTQ63" s="564"/>
      <c r="UTR63" s="565"/>
      <c r="UTS63" s="566"/>
      <c r="UTT63" s="560"/>
      <c r="UTU63" s="561"/>
      <c r="UTV63" s="562"/>
      <c r="UTW63" s="563"/>
      <c r="UTX63" s="564"/>
      <c r="UTY63" s="565"/>
      <c r="UTZ63" s="566"/>
      <c r="UUA63" s="560"/>
      <c r="UUB63" s="561"/>
      <c r="UUC63" s="562"/>
      <c r="UUD63" s="563"/>
      <c r="UUE63" s="564"/>
      <c r="UUF63" s="565"/>
      <c r="UUG63" s="566"/>
      <c r="UUH63" s="560"/>
      <c r="UUI63" s="561"/>
      <c r="UUJ63" s="562"/>
      <c r="UUK63" s="563"/>
      <c r="UUL63" s="564"/>
      <c r="UUM63" s="565"/>
      <c r="UUN63" s="566"/>
      <c r="UUO63" s="560"/>
      <c r="UUP63" s="561"/>
      <c r="UUQ63" s="562"/>
      <c r="UUR63" s="563"/>
      <c r="UUS63" s="564"/>
      <c r="UUT63" s="565"/>
      <c r="UUU63" s="566"/>
      <c r="UUV63" s="560"/>
      <c r="UUW63" s="561"/>
      <c r="UUX63" s="562"/>
      <c r="UUY63" s="563"/>
      <c r="UUZ63" s="564"/>
      <c r="UVA63" s="565"/>
      <c r="UVB63" s="566"/>
      <c r="UVC63" s="560"/>
      <c r="UVD63" s="561"/>
      <c r="UVE63" s="562"/>
      <c r="UVF63" s="563"/>
      <c r="UVG63" s="564"/>
      <c r="UVH63" s="565"/>
      <c r="UVI63" s="566"/>
      <c r="UVJ63" s="560"/>
      <c r="UVK63" s="561"/>
      <c r="UVL63" s="562"/>
      <c r="UVM63" s="563"/>
      <c r="UVN63" s="564"/>
      <c r="UVO63" s="565"/>
      <c r="UVP63" s="566"/>
      <c r="UVQ63" s="560"/>
      <c r="UVR63" s="561"/>
      <c r="UVS63" s="562"/>
      <c r="UVT63" s="563"/>
      <c r="UVU63" s="564"/>
      <c r="UVV63" s="565"/>
      <c r="UVW63" s="566"/>
      <c r="UVX63" s="560"/>
      <c r="UVY63" s="561"/>
      <c r="UVZ63" s="562"/>
      <c r="UWA63" s="563"/>
      <c r="UWB63" s="564"/>
      <c r="UWC63" s="565"/>
      <c r="UWD63" s="566"/>
      <c r="UWE63" s="560"/>
      <c r="UWF63" s="561"/>
      <c r="UWG63" s="562"/>
      <c r="UWH63" s="563"/>
      <c r="UWI63" s="564"/>
      <c r="UWJ63" s="565"/>
      <c r="UWK63" s="566"/>
      <c r="UWL63" s="560"/>
      <c r="UWM63" s="561"/>
      <c r="UWN63" s="562"/>
      <c r="UWO63" s="563"/>
      <c r="UWP63" s="564"/>
      <c r="UWQ63" s="565"/>
      <c r="UWR63" s="566"/>
      <c r="UWS63" s="560"/>
      <c r="UWT63" s="561"/>
      <c r="UWU63" s="562"/>
      <c r="UWV63" s="563"/>
      <c r="UWW63" s="564"/>
      <c r="UWX63" s="565"/>
      <c r="UWY63" s="566"/>
      <c r="UWZ63" s="560"/>
      <c r="UXA63" s="561"/>
      <c r="UXB63" s="562"/>
      <c r="UXC63" s="563"/>
      <c r="UXD63" s="564"/>
      <c r="UXE63" s="565"/>
      <c r="UXF63" s="566"/>
      <c r="UXG63" s="560"/>
      <c r="UXH63" s="561"/>
      <c r="UXI63" s="562"/>
      <c r="UXJ63" s="563"/>
      <c r="UXK63" s="564"/>
      <c r="UXL63" s="565"/>
      <c r="UXM63" s="566"/>
      <c r="UXN63" s="560"/>
      <c r="UXO63" s="561"/>
      <c r="UXP63" s="562"/>
      <c r="UXQ63" s="563"/>
      <c r="UXR63" s="564"/>
      <c r="UXS63" s="565"/>
      <c r="UXT63" s="566"/>
      <c r="UXU63" s="560"/>
      <c r="UXV63" s="561"/>
      <c r="UXW63" s="562"/>
      <c r="UXX63" s="563"/>
      <c r="UXY63" s="564"/>
      <c r="UXZ63" s="565"/>
      <c r="UYA63" s="566"/>
      <c r="UYB63" s="560"/>
      <c r="UYC63" s="561"/>
      <c r="UYD63" s="562"/>
      <c r="UYE63" s="563"/>
      <c r="UYF63" s="564"/>
      <c r="UYG63" s="565"/>
      <c r="UYH63" s="566"/>
      <c r="UYI63" s="560"/>
      <c r="UYJ63" s="561"/>
      <c r="UYK63" s="562"/>
      <c r="UYL63" s="563"/>
      <c r="UYM63" s="564"/>
      <c r="UYN63" s="565"/>
      <c r="UYO63" s="566"/>
      <c r="UYP63" s="560"/>
      <c r="UYQ63" s="561"/>
      <c r="UYR63" s="562"/>
      <c r="UYS63" s="563"/>
      <c r="UYT63" s="564"/>
      <c r="UYU63" s="565"/>
      <c r="UYV63" s="566"/>
      <c r="UYW63" s="560"/>
      <c r="UYX63" s="561"/>
      <c r="UYY63" s="562"/>
      <c r="UYZ63" s="563"/>
      <c r="UZA63" s="564"/>
      <c r="UZB63" s="565"/>
      <c r="UZC63" s="566"/>
      <c r="UZD63" s="560"/>
      <c r="UZE63" s="561"/>
      <c r="UZF63" s="562"/>
      <c r="UZG63" s="563"/>
      <c r="UZH63" s="564"/>
      <c r="UZI63" s="565"/>
      <c r="UZJ63" s="566"/>
      <c r="UZK63" s="560"/>
      <c r="UZL63" s="561"/>
      <c r="UZM63" s="562"/>
      <c r="UZN63" s="563"/>
      <c r="UZO63" s="564"/>
      <c r="UZP63" s="565"/>
      <c r="UZQ63" s="566"/>
      <c r="UZR63" s="560"/>
      <c r="UZS63" s="561"/>
      <c r="UZT63" s="562"/>
      <c r="UZU63" s="563"/>
      <c r="UZV63" s="564"/>
      <c r="UZW63" s="565"/>
      <c r="UZX63" s="566"/>
      <c r="UZY63" s="560"/>
      <c r="UZZ63" s="561"/>
      <c r="VAA63" s="562"/>
      <c r="VAB63" s="563"/>
      <c r="VAC63" s="564"/>
      <c r="VAD63" s="565"/>
      <c r="VAE63" s="566"/>
      <c r="VAF63" s="560"/>
      <c r="VAG63" s="561"/>
      <c r="VAH63" s="562"/>
      <c r="VAI63" s="563"/>
      <c r="VAJ63" s="564"/>
      <c r="VAK63" s="565"/>
      <c r="VAL63" s="566"/>
      <c r="VAM63" s="560"/>
      <c r="VAN63" s="561"/>
      <c r="VAO63" s="562"/>
      <c r="VAP63" s="563"/>
      <c r="VAQ63" s="564"/>
      <c r="VAR63" s="565"/>
      <c r="VAS63" s="566"/>
      <c r="VAT63" s="560"/>
      <c r="VAU63" s="561"/>
      <c r="VAV63" s="562"/>
      <c r="VAW63" s="563"/>
      <c r="VAX63" s="564"/>
      <c r="VAY63" s="565"/>
      <c r="VAZ63" s="566"/>
      <c r="VBA63" s="560"/>
      <c r="VBB63" s="561"/>
      <c r="VBC63" s="562"/>
      <c r="VBD63" s="563"/>
      <c r="VBE63" s="564"/>
      <c r="VBF63" s="565"/>
      <c r="VBG63" s="566"/>
      <c r="VBH63" s="560"/>
      <c r="VBI63" s="561"/>
      <c r="VBJ63" s="562"/>
      <c r="VBK63" s="563"/>
      <c r="VBL63" s="564"/>
      <c r="VBM63" s="565"/>
      <c r="VBN63" s="566"/>
      <c r="VBO63" s="560"/>
      <c r="VBP63" s="561"/>
      <c r="VBQ63" s="562"/>
      <c r="VBR63" s="563"/>
      <c r="VBS63" s="564"/>
      <c r="VBT63" s="565"/>
      <c r="VBU63" s="566"/>
      <c r="VBV63" s="560"/>
      <c r="VBW63" s="561"/>
      <c r="VBX63" s="562"/>
      <c r="VBY63" s="563"/>
      <c r="VBZ63" s="564"/>
      <c r="VCA63" s="565"/>
      <c r="VCB63" s="566"/>
      <c r="VCC63" s="560"/>
      <c r="VCD63" s="561"/>
      <c r="VCE63" s="562"/>
      <c r="VCF63" s="563"/>
      <c r="VCG63" s="564"/>
      <c r="VCH63" s="565"/>
      <c r="VCI63" s="566"/>
      <c r="VCJ63" s="560"/>
      <c r="VCK63" s="561"/>
      <c r="VCL63" s="562"/>
      <c r="VCM63" s="563"/>
      <c r="VCN63" s="564"/>
      <c r="VCO63" s="565"/>
      <c r="VCP63" s="566"/>
      <c r="VCQ63" s="560"/>
      <c r="VCR63" s="561"/>
      <c r="VCS63" s="562"/>
      <c r="VCT63" s="563"/>
      <c r="VCU63" s="564"/>
      <c r="VCV63" s="565"/>
      <c r="VCW63" s="566"/>
      <c r="VCX63" s="560"/>
      <c r="VCY63" s="561"/>
      <c r="VCZ63" s="562"/>
      <c r="VDA63" s="563"/>
      <c r="VDB63" s="564"/>
      <c r="VDC63" s="565"/>
      <c r="VDD63" s="566"/>
      <c r="VDE63" s="560"/>
      <c r="VDF63" s="561"/>
      <c r="VDG63" s="562"/>
      <c r="VDH63" s="563"/>
      <c r="VDI63" s="564"/>
      <c r="VDJ63" s="565"/>
      <c r="VDK63" s="566"/>
      <c r="VDL63" s="560"/>
      <c r="VDM63" s="561"/>
      <c r="VDN63" s="562"/>
      <c r="VDO63" s="563"/>
      <c r="VDP63" s="564"/>
      <c r="VDQ63" s="565"/>
      <c r="VDR63" s="566"/>
      <c r="VDS63" s="560"/>
      <c r="VDT63" s="561"/>
      <c r="VDU63" s="562"/>
      <c r="VDV63" s="563"/>
      <c r="VDW63" s="564"/>
      <c r="VDX63" s="565"/>
      <c r="VDY63" s="566"/>
      <c r="VDZ63" s="560"/>
      <c r="VEA63" s="561"/>
      <c r="VEB63" s="562"/>
      <c r="VEC63" s="563"/>
      <c r="VED63" s="564"/>
      <c r="VEE63" s="565"/>
      <c r="VEF63" s="566"/>
      <c r="VEG63" s="560"/>
      <c r="VEH63" s="561"/>
      <c r="VEI63" s="562"/>
      <c r="VEJ63" s="563"/>
      <c r="VEK63" s="564"/>
      <c r="VEL63" s="565"/>
      <c r="VEM63" s="566"/>
      <c r="VEN63" s="560"/>
      <c r="VEO63" s="561"/>
      <c r="VEP63" s="562"/>
      <c r="VEQ63" s="563"/>
      <c r="VER63" s="564"/>
      <c r="VES63" s="565"/>
      <c r="VET63" s="566"/>
      <c r="VEU63" s="560"/>
      <c r="VEV63" s="561"/>
      <c r="VEW63" s="562"/>
      <c r="VEX63" s="563"/>
      <c r="VEY63" s="564"/>
      <c r="VEZ63" s="565"/>
      <c r="VFA63" s="566"/>
      <c r="VFB63" s="560"/>
      <c r="VFC63" s="561"/>
      <c r="VFD63" s="562"/>
      <c r="VFE63" s="563"/>
      <c r="VFF63" s="564"/>
      <c r="VFG63" s="565"/>
      <c r="VFH63" s="566"/>
      <c r="VFI63" s="560"/>
      <c r="VFJ63" s="561"/>
      <c r="VFK63" s="562"/>
      <c r="VFL63" s="563"/>
      <c r="VFM63" s="564"/>
      <c r="VFN63" s="565"/>
      <c r="VFO63" s="566"/>
      <c r="VFP63" s="560"/>
      <c r="VFQ63" s="561"/>
      <c r="VFR63" s="562"/>
      <c r="VFS63" s="563"/>
      <c r="VFT63" s="564"/>
      <c r="VFU63" s="565"/>
      <c r="VFV63" s="566"/>
      <c r="VFW63" s="560"/>
      <c r="VFX63" s="561"/>
      <c r="VFY63" s="562"/>
      <c r="VFZ63" s="563"/>
      <c r="VGA63" s="564"/>
      <c r="VGB63" s="565"/>
      <c r="VGC63" s="566"/>
      <c r="VGD63" s="560"/>
      <c r="VGE63" s="561"/>
      <c r="VGF63" s="562"/>
      <c r="VGG63" s="563"/>
      <c r="VGH63" s="564"/>
      <c r="VGI63" s="565"/>
      <c r="VGJ63" s="566"/>
      <c r="VGK63" s="560"/>
      <c r="VGL63" s="561"/>
      <c r="VGM63" s="562"/>
      <c r="VGN63" s="563"/>
      <c r="VGO63" s="564"/>
      <c r="VGP63" s="565"/>
      <c r="VGQ63" s="566"/>
      <c r="VGR63" s="560"/>
      <c r="VGS63" s="561"/>
      <c r="VGT63" s="562"/>
      <c r="VGU63" s="563"/>
      <c r="VGV63" s="564"/>
      <c r="VGW63" s="565"/>
      <c r="VGX63" s="566"/>
      <c r="VGY63" s="560"/>
      <c r="VGZ63" s="561"/>
      <c r="VHA63" s="562"/>
      <c r="VHB63" s="563"/>
      <c r="VHC63" s="564"/>
      <c r="VHD63" s="565"/>
      <c r="VHE63" s="566"/>
      <c r="VHF63" s="560"/>
      <c r="VHG63" s="561"/>
      <c r="VHH63" s="562"/>
      <c r="VHI63" s="563"/>
      <c r="VHJ63" s="564"/>
      <c r="VHK63" s="565"/>
      <c r="VHL63" s="566"/>
      <c r="VHM63" s="560"/>
      <c r="VHN63" s="561"/>
      <c r="VHO63" s="562"/>
      <c r="VHP63" s="563"/>
      <c r="VHQ63" s="564"/>
      <c r="VHR63" s="565"/>
      <c r="VHS63" s="566"/>
      <c r="VHT63" s="560"/>
      <c r="VHU63" s="561"/>
      <c r="VHV63" s="562"/>
      <c r="VHW63" s="563"/>
      <c r="VHX63" s="564"/>
      <c r="VHY63" s="565"/>
      <c r="VHZ63" s="566"/>
      <c r="VIA63" s="560"/>
      <c r="VIB63" s="561"/>
      <c r="VIC63" s="562"/>
      <c r="VID63" s="563"/>
      <c r="VIE63" s="564"/>
      <c r="VIF63" s="565"/>
      <c r="VIG63" s="566"/>
      <c r="VIH63" s="560"/>
      <c r="VII63" s="561"/>
      <c r="VIJ63" s="562"/>
      <c r="VIK63" s="563"/>
      <c r="VIL63" s="564"/>
      <c r="VIM63" s="565"/>
      <c r="VIN63" s="566"/>
      <c r="VIO63" s="560"/>
      <c r="VIP63" s="561"/>
      <c r="VIQ63" s="562"/>
      <c r="VIR63" s="563"/>
      <c r="VIS63" s="564"/>
      <c r="VIT63" s="565"/>
      <c r="VIU63" s="566"/>
      <c r="VIV63" s="560"/>
      <c r="VIW63" s="561"/>
      <c r="VIX63" s="562"/>
      <c r="VIY63" s="563"/>
      <c r="VIZ63" s="564"/>
      <c r="VJA63" s="565"/>
      <c r="VJB63" s="566"/>
      <c r="VJC63" s="560"/>
      <c r="VJD63" s="561"/>
      <c r="VJE63" s="562"/>
      <c r="VJF63" s="563"/>
      <c r="VJG63" s="564"/>
      <c r="VJH63" s="565"/>
      <c r="VJI63" s="566"/>
      <c r="VJJ63" s="560"/>
      <c r="VJK63" s="561"/>
      <c r="VJL63" s="562"/>
      <c r="VJM63" s="563"/>
      <c r="VJN63" s="564"/>
      <c r="VJO63" s="565"/>
      <c r="VJP63" s="566"/>
      <c r="VJQ63" s="560"/>
      <c r="VJR63" s="561"/>
      <c r="VJS63" s="562"/>
      <c r="VJT63" s="563"/>
      <c r="VJU63" s="564"/>
      <c r="VJV63" s="565"/>
      <c r="VJW63" s="566"/>
      <c r="VJX63" s="560"/>
      <c r="VJY63" s="561"/>
      <c r="VJZ63" s="562"/>
      <c r="VKA63" s="563"/>
      <c r="VKB63" s="564"/>
      <c r="VKC63" s="565"/>
      <c r="VKD63" s="566"/>
      <c r="VKE63" s="560"/>
      <c r="VKF63" s="561"/>
      <c r="VKG63" s="562"/>
      <c r="VKH63" s="563"/>
      <c r="VKI63" s="564"/>
      <c r="VKJ63" s="565"/>
      <c r="VKK63" s="566"/>
      <c r="VKL63" s="560"/>
      <c r="VKM63" s="561"/>
      <c r="VKN63" s="562"/>
      <c r="VKO63" s="563"/>
      <c r="VKP63" s="564"/>
      <c r="VKQ63" s="565"/>
      <c r="VKR63" s="566"/>
      <c r="VKS63" s="560"/>
      <c r="VKT63" s="561"/>
      <c r="VKU63" s="562"/>
      <c r="VKV63" s="563"/>
      <c r="VKW63" s="564"/>
      <c r="VKX63" s="565"/>
      <c r="VKY63" s="566"/>
      <c r="VKZ63" s="560"/>
      <c r="VLA63" s="561"/>
      <c r="VLB63" s="562"/>
      <c r="VLC63" s="563"/>
      <c r="VLD63" s="564"/>
      <c r="VLE63" s="565"/>
      <c r="VLF63" s="566"/>
      <c r="VLG63" s="560"/>
      <c r="VLH63" s="561"/>
      <c r="VLI63" s="562"/>
      <c r="VLJ63" s="563"/>
      <c r="VLK63" s="564"/>
      <c r="VLL63" s="565"/>
      <c r="VLM63" s="566"/>
      <c r="VLN63" s="560"/>
      <c r="VLO63" s="561"/>
      <c r="VLP63" s="562"/>
      <c r="VLQ63" s="563"/>
      <c r="VLR63" s="564"/>
      <c r="VLS63" s="565"/>
      <c r="VLT63" s="566"/>
      <c r="VLU63" s="560"/>
      <c r="VLV63" s="561"/>
      <c r="VLW63" s="562"/>
      <c r="VLX63" s="563"/>
      <c r="VLY63" s="564"/>
      <c r="VLZ63" s="565"/>
      <c r="VMA63" s="566"/>
      <c r="VMB63" s="560"/>
      <c r="VMC63" s="561"/>
      <c r="VMD63" s="562"/>
      <c r="VME63" s="563"/>
      <c r="VMF63" s="564"/>
      <c r="VMG63" s="565"/>
      <c r="VMH63" s="566"/>
      <c r="VMI63" s="560"/>
      <c r="VMJ63" s="561"/>
      <c r="VMK63" s="562"/>
      <c r="VML63" s="563"/>
      <c r="VMM63" s="564"/>
      <c r="VMN63" s="565"/>
      <c r="VMO63" s="566"/>
      <c r="VMP63" s="560"/>
      <c r="VMQ63" s="561"/>
      <c r="VMR63" s="562"/>
      <c r="VMS63" s="563"/>
      <c r="VMT63" s="564"/>
      <c r="VMU63" s="565"/>
      <c r="VMV63" s="566"/>
      <c r="VMW63" s="560"/>
      <c r="VMX63" s="561"/>
      <c r="VMY63" s="562"/>
      <c r="VMZ63" s="563"/>
      <c r="VNA63" s="564"/>
      <c r="VNB63" s="565"/>
      <c r="VNC63" s="566"/>
      <c r="VND63" s="560"/>
      <c r="VNE63" s="561"/>
      <c r="VNF63" s="562"/>
      <c r="VNG63" s="563"/>
      <c r="VNH63" s="564"/>
      <c r="VNI63" s="565"/>
      <c r="VNJ63" s="566"/>
      <c r="VNK63" s="560"/>
      <c r="VNL63" s="561"/>
      <c r="VNM63" s="562"/>
      <c r="VNN63" s="563"/>
      <c r="VNO63" s="564"/>
      <c r="VNP63" s="565"/>
      <c r="VNQ63" s="566"/>
      <c r="VNR63" s="560"/>
      <c r="VNS63" s="561"/>
      <c r="VNT63" s="562"/>
      <c r="VNU63" s="563"/>
      <c r="VNV63" s="564"/>
      <c r="VNW63" s="565"/>
      <c r="VNX63" s="566"/>
      <c r="VNY63" s="560"/>
      <c r="VNZ63" s="561"/>
      <c r="VOA63" s="562"/>
      <c r="VOB63" s="563"/>
      <c r="VOC63" s="564"/>
      <c r="VOD63" s="565"/>
      <c r="VOE63" s="566"/>
      <c r="VOF63" s="560"/>
      <c r="VOG63" s="561"/>
      <c r="VOH63" s="562"/>
      <c r="VOI63" s="563"/>
      <c r="VOJ63" s="564"/>
      <c r="VOK63" s="565"/>
      <c r="VOL63" s="566"/>
      <c r="VOM63" s="560"/>
      <c r="VON63" s="561"/>
      <c r="VOO63" s="562"/>
      <c r="VOP63" s="563"/>
      <c r="VOQ63" s="564"/>
      <c r="VOR63" s="565"/>
      <c r="VOS63" s="566"/>
      <c r="VOT63" s="560"/>
      <c r="VOU63" s="561"/>
      <c r="VOV63" s="562"/>
      <c r="VOW63" s="563"/>
      <c r="VOX63" s="564"/>
      <c r="VOY63" s="565"/>
      <c r="VOZ63" s="566"/>
      <c r="VPA63" s="560"/>
      <c r="VPB63" s="561"/>
      <c r="VPC63" s="562"/>
      <c r="VPD63" s="563"/>
      <c r="VPE63" s="564"/>
      <c r="VPF63" s="565"/>
      <c r="VPG63" s="566"/>
      <c r="VPH63" s="560"/>
      <c r="VPI63" s="561"/>
      <c r="VPJ63" s="562"/>
      <c r="VPK63" s="563"/>
      <c r="VPL63" s="564"/>
      <c r="VPM63" s="565"/>
      <c r="VPN63" s="566"/>
      <c r="VPO63" s="560"/>
      <c r="VPP63" s="561"/>
      <c r="VPQ63" s="562"/>
      <c r="VPR63" s="563"/>
      <c r="VPS63" s="564"/>
      <c r="VPT63" s="565"/>
      <c r="VPU63" s="566"/>
      <c r="VPV63" s="560"/>
      <c r="VPW63" s="561"/>
      <c r="VPX63" s="562"/>
      <c r="VPY63" s="563"/>
      <c r="VPZ63" s="564"/>
      <c r="VQA63" s="565"/>
      <c r="VQB63" s="566"/>
      <c r="VQC63" s="560"/>
      <c r="VQD63" s="561"/>
      <c r="VQE63" s="562"/>
      <c r="VQF63" s="563"/>
      <c r="VQG63" s="564"/>
      <c r="VQH63" s="565"/>
      <c r="VQI63" s="566"/>
      <c r="VQJ63" s="560"/>
      <c r="VQK63" s="561"/>
      <c r="VQL63" s="562"/>
      <c r="VQM63" s="563"/>
      <c r="VQN63" s="564"/>
      <c r="VQO63" s="565"/>
      <c r="VQP63" s="566"/>
      <c r="VQQ63" s="560"/>
      <c r="VQR63" s="561"/>
      <c r="VQS63" s="562"/>
      <c r="VQT63" s="563"/>
      <c r="VQU63" s="564"/>
      <c r="VQV63" s="565"/>
      <c r="VQW63" s="566"/>
      <c r="VQX63" s="560"/>
      <c r="VQY63" s="561"/>
      <c r="VQZ63" s="562"/>
      <c r="VRA63" s="563"/>
      <c r="VRB63" s="564"/>
      <c r="VRC63" s="565"/>
      <c r="VRD63" s="566"/>
      <c r="VRE63" s="560"/>
      <c r="VRF63" s="561"/>
      <c r="VRG63" s="562"/>
      <c r="VRH63" s="563"/>
      <c r="VRI63" s="564"/>
      <c r="VRJ63" s="565"/>
      <c r="VRK63" s="566"/>
      <c r="VRL63" s="560"/>
      <c r="VRM63" s="561"/>
      <c r="VRN63" s="562"/>
      <c r="VRO63" s="563"/>
      <c r="VRP63" s="564"/>
      <c r="VRQ63" s="565"/>
      <c r="VRR63" s="566"/>
      <c r="VRS63" s="560"/>
      <c r="VRT63" s="561"/>
      <c r="VRU63" s="562"/>
      <c r="VRV63" s="563"/>
      <c r="VRW63" s="564"/>
      <c r="VRX63" s="565"/>
      <c r="VRY63" s="566"/>
      <c r="VRZ63" s="560"/>
      <c r="VSA63" s="561"/>
      <c r="VSB63" s="562"/>
      <c r="VSC63" s="563"/>
      <c r="VSD63" s="564"/>
      <c r="VSE63" s="565"/>
      <c r="VSF63" s="566"/>
      <c r="VSG63" s="560"/>
      <c r="VSH63" s="561"/>
      <c r="VSI63" s="562"/>
      <c r="VSJ63" s="563"/>
      <c r="VSK63" s="564"/>
      <c r="VSL63" s="565"/>
      <c r="VSM63" s="566"/>
      <c r="VSN63" s="560"/>
      <c r="VSO63" s="561"/>
      <c r="VSP63" s="562"/>
      <c r="VSQ63" s="563"/>
      <c r="VSR63" s="564"/>
      <c r="VSS63" s="565"/>
      <c r="VST63" s="566"/>
      <c r="VSU63" s="560"/>
      <c r="VSV63" s="561"/>
      <c r="VSW63" s="562"/>
      <c r="VSX63" s="563"/>
      <c r="VSY63" s="564"/>
      <c r="VSZ63" s="565"/>
      <c r="VTA63" s="566"/>
      <c r="VTB63" s="560"/>
      <c r="VTC63" s="561"/>
      <c r="VTD63" s="562"/>
      <c r="VTE63" s="563"/>
      <c r="VTF63" s="564"/>
      <c r="VTG63" s="565"/>
      <c r="VTH63" s="566"/>
      <c r="VTI63" s="560"/>
      <c r="VTJ63" s="561"/>
      <c r="VTK63" s="562"/>
      <c r="VTL63" s="563"/>
      <c r="VTM63" s="564"/>
      <c r="VTN63" s="565"/>
      <c r="VTO63" s="566"/>
      <c r="VTP63" s="560"/>
      <c r="VTQ63" s="561"/>
      <c r="VTR63" s="562"/>
      <c r="VTS63" s="563"/>
      <c r="VTT63" s="564"/>
      <c r="VTU63" s="565"/>
      <c r="VTV63" s="566"/>
      <c r="VTW63" s="560"/>
      <c r="VTX63" s="561"/>
      <c r="VTY63" s="562"/>
      <c r="VTZ63" s="563"/>
      <c r="VUA63" s="564"/>
      <c r="VUB63" s="565"/>
      <c r="VUC63" s="566"/>
      <c r="VUD63" s="560"/>
      <c r="VUE63" s="561"/>
      <c r="VUF63" s="562"/>
      <c r="VUG63" s="563"/>
      <c r="VUH63" s="564"/>
      <c r="VUI63" s="565"/>
      <c r="VUJ63" s="566"/>
      <c r="VUK63" s="560"/>
      <c r="VUL63" s="561"/>
      <c r="VUM63" s="562"/>
      <c r="VUN63" s="563"/>
      <c r="VUO63" s="564"/>
      <c r="VUP63" s="565"/>
      <c r="VUQ63" s="566"/>
      <c r="VUR63" s="560"/>
      <c r="VUS63" s="561"/>
      <c r="VUT63" s="562"/>
      <c r="VUU63" s="563"/>
      <c r="VUV63" s="564"/>
      <c r="VUW63" s="565"/>
      <c r="VUX63" s="566"/>
      <c r="VUY63" s="560"/>
      <c r="VUZ63" s="561"/>
      <c r="VVA63" s="562"/>
      <c r="VVB63" s="563"/>
      <c r="VVC63" s="564"/>
      <c r="VVD63" s="565"/>
      <c r="VVE63" s="566"/>
      <c r="VVF63" s="560"/>
      <c r="VVG63" s="561"/>
      <c r="VVH63" s="562"/>
      <c r="VVI63" s="563"/>
      <c r="VVJ63" s="564"/>
      <c r="VVK63" s="565"/>
      <c r="VVL63" s="566"/>
      <c r="VVM63" s="560"/>
      <c r="VVN63" s="561"/>
      <c r="VVO63" s="562"/>
      <c r="VVP63" s="563"/>
      <c r="VVQ63" s="564"/>
      <c r="VVR63" s="565"/>
      <c r="VVS63" s="566"/>
      <c r="VVT63" s="560"/>
      <c r="VVU63" s="561"/>
      <c r="VVV63" s="562"/>
      <c r="VVW63" s="563"/>
      <c r="VVX63" s="564"/>
      <c r="VVY63" s="565"/>
      <c r="VVZ63" s="566"/>
      <c r="VWA63" s="560"/>
      <c r="VWB63" s="561"/>
      <c r="VWC63" s="562"/>
      <c r="VWD63" s="563"/>
      <c r="VWE63" s="564"/>
      <c r="VWF63" s="565"/>
      <c r="VWG63" s="566"/>
      <c r="VWH63" s="560"/>
      <c r="VWI63" s="561"/>
      <c r="VWJ63" s="562"/>
      <c r="VWK63" s="563"/>
      <c r="VWL63" s="564"/>
      <c r="VWM63" s="565"/>
      <c r="VWN63" s="566"/>
      <c r="VWO63" s="560"/>
      <c r="VWP63" s="561"/>
      <c r="VWQ63" s="562"/>
      <c r="VWR63" s="563"/>
      <c r="VWS63" s="564"/>
      <c r="VWT63" s="565"/>
      <c r="VWU63" s="566"/>
      <c r="VWV63" s="560"/>
      <c r="VWW63" s="561"/>
      <c r="VWX63" s="562"/>
      <c r="VWY63" s="563"/>
      <c r="VWZ63" s="564"/>
      <c r="VXA63" s="565"/>
      <c r="VXB63" s="566"/>
      <c r="VXC63" s="560"/>
      <c r="VXD63" s="561"/>
      <c r="VXE63" s="562"/>
      <c r="VXF63" s="563"/>
      <c r="VXG63" s="564"/>
      <c r="VXH63" s="565"/>
      <c r="VXI63" s="566"/>
      <c r="VXJ63" s="560"/>
      <c r="VXK63" s="561"/>
      <c r="VXL63" s="562"/>
      <c r="VXM63" s="563"/>
      <c r="VXN63" s="564"/>
      <c r="VXO63" s="565"/>
      <c r="VXP63" s="566"/>
      <c r="VXQ63" s="560"/>
      <c r="VXR63" s="561"/>
      <c r="VXS63" s="562"/>
      <c r="VXT63" s="563"/>
      <c r="VXU63" s="564"/>
      <c r="VXV63" s="565"/>
      <c r="VXW63" s="566"/>
      <c r="VXX63" s="560"/>
      <c r="VXY63" s="561"/>
      <c r="VXZ63" s="562"/>
      <c r="VYA63" s="563"/>
      <c r="VYB63" s="564"/>
      <c r="VYC63" s="565"/>
      <c r="VYD63" s="566"/>
      <c r="VYE63" s="560"/>
      <c r="VYF63" s="561"/>
      <c r="VYG63" s="562"/>
      <c r="VYH63" s="563"/>
      <c r="VYI63" s="564"/>
      <c r="VYJ63" s="565"/>
      <c r="VYK63" s="566"/>
      <c r="VYL63" s="560"/>
      <c r="VYM63" s="561"/>
      <c r="VYN63" s="562"/>
      <c r="VYO63" s="563"/>
      <c r="VYP63" s="564"/>
      <c r="VYQ63" s="565"/>
      <c r="VYR63" s="566"/>
      <c r="VYS63" s="560"/>
      <c r="VYT63" s="561"/>
      <c r="VYU63" s="562"/>
      <c r="VYV63" s="563"/>
      <c r="VYW63" s="564"/>
      <c r="VYX63" s="565"/>
      <c r="VYY63" s="566"/>
      <c r="VYZ63" s="560"/>
      <c r="VZA63" s="561"/>
      <c r="VZB63" s="562"/>
      <c r="VZC63" s="563"/>
      <c r="VZD63" s="564"/>
      <c r="VZE63" s="565"/>
      <c r="VZF63" s="566"/>
      <c r="VZG63" s="560"/>
      <c r="VZH63" s="561"/>
      <c r="VZI63" s="562"/>
      <c r="VZJ63" s="563"/>
      <c r="VZK63" s="564"/>
      <c r="VZL63" s="565"/>
      <c r="VZM63" s="566"/>
      <c r="VZN63" s="560"/>
      <c r="VZO63" s="561"/>
      <c r="VZP63" s="562"/>
      <c r="VZQ63" s="563"/>
      <c r="VZR63" s="564"/>
      <c r="VZS63" s="565"/>
      <c r="VZT63" s="566"/>
      <c r="VZU63" s="560"/>
      <c r="VZV63" s="561"/>
      <c r="VZW63" s="562"/>
      <c r="VZX63" s="563"/>
      <c r="VZY63" s="564"/>
      <c r="VZZ63" s="565"/>
      <c r="WAA63" s="566"/>
      <c r="WAB63" s="560"/>
      <c r="WAC63" s="561"/>
      <c r="WAD63" s="562"/>
      <c r="WAE63" s="563"/>
      <c r="WAF63" s="564"/>
      <c r="WAG63" s="565"/>
      <c r="WAH63" s="566"/>
      <c r="WAI63" s="560"/>
      <c r="WAJ63" s="561"/>
      <c r="WAK63" s="562"/>
      <c r="WAL63" s="563"/>
      <c r="WAM63" s="564"/>
      <c r="WAN63" s="565"/>
      <c r="WAO63" s="566"/>
      <c r="WAP63" s="560"/>
      <c r="WAQ63" s="561"/>
      <c r="WAR63" s="562"/>
      <c r="WAS63" s="563"/>
      <c r="WAT63" s="564"/>
      <c r="WAU63" s="565"/>
      <c r="WAV63" s="566"/>
      <c r="WAW63" s="560"/>
      <c r="WAX63" s="561"/>
      <c r="WAY63" s="562"/>
      <c r="WAZ63" s="563"/>
      <c r="WBA63" s="564"/>
      <c r="WBB63" s="565"/>
      <c r="WBC63" s="566"/>
      <c r="WBD63" s="560"/>
      <c r="WBE63" s="561"/>
      <c r="WBF63" s="562"/>
      <c r="WBG63" s="563"/>
      <c r="WBH63" s="564"/>
      <c r="WBI63" s="565"/>
      <c r="WBJ63" s="566"/>
      <c r="WBK63" s="560"/>
      <c r="WBL63" s="561"/>
      <c r="WBM63" s="562"/>
      <c r="WBN63" s="563"/>
      <c r="WBO63" s="564"/>
      <c r="WBP63" s="565"/>
      <c r="WBQ63" s="566"/>
      <c r="WBR63" s="560"/>
      <c r="WBS63" s="561"/>
      <c r="WBT63" s="562"/>
      <c r="WBU63" s="563"/>
      <c r="WBV63" s="564"/>
      <c r="WBW63" s="565"/>
      <c r="WBX63" s="566"/>
      <c r="WBY63" s="560"/>
      <c r="WBZ63" s="561"/>
      <c r="WCA63" s="562"/>
      <c r="WCB63" s="563"/>
      <c r="WCC63" s="564"/>
      <c r="WCD63" s="565"/>
      <c r="WCE63" s="566"/>
      <c r="WCF63" s="560"/>
      <c r="WCG63" s="561"/>
      <c r="WCH63" s="562"/>
      <c r="WCI63" s="563"/>
      <c r="WCJ63" s="564"/>
      <c r="WCK63" s="565"/>
      <c r="WCL63" s="566"/>
      <c r="WCM63" s="560"/>
      <c r="WCN63" s="561"/>
      <c r="WCO63" s="562"/>
      <c r="WCP63" s="563"/>
      <c r="WCQ63" s="564"/>
      <c r="WCR63" s="565"/>
      <c r="WCS63" s="566"/>
      <c r="WCT63" s="560"/>
      <c r="WCU63" s="561"/>
      <c r="WCV63" s="562"/>
      <c r="WCW63" s="563"/>
      <c r="WCX63" s="564"/>
      <c r="WCY63" s="565"/>
      <c r="WCZ63" s="566"/>
      <c r="WDA63" s="560"/>
      <c r="WDB63" s="561"/>
      <c r="WDC63" s="562"/>
      <c r="WDD63" s="563"/>
      <c r="WDE63" s="564"/>
      <c r="WDF63" s="565"/>
      <c r="WDG63" s="566"/>
      <c r="WDH63" s="560"/>
      <c r="WDI63" s="561"/>
      <c r="WDJ63" s="562"/>
      <c r="WDK63" s="563"/>
      <c r="WDL63" s="564"/>
      <c r="WDM63" s="565"/>
      <c r="WDN63" s="566"/>
      <c r="WDO63" s="560"/>
      <c r="WDP63" s="561"/>
      <c r="WDQ63" s="562"/>
      <c r="WDR63" s="563"/>
      <c r="WDS63" s="564"/>
      <c r="WDT63" s="565"/>
      <c r="WDU63" s="566"/>
      <c r="WDV63" s="560"/>
      <c r="WDW63" s="561"/>
      <c r="WDX63" s="562"/>
      <c r="WDY63" s="563"/>
      <c r="WDZ63" s="564"/>
      <c r="WEA63" s="565"/>
      <c r="WEB63" s="566"/>
      <c r="WEC63" s="560"/>
      <c r="WED63" s="561"/>
      <c r="WEE63" s="562"/>
      <c r="WEF63" s="563"/>
      <c r="WEG63" s="564"/>
      <c r="WEH63" s="565"/>
      <c r="WEI63" s="566"/>
      <c r="WEJ63" s="560"/>
      <c r="WEK63" s="561"/>
      <c r="WEL63" s="562"/>
      <c r="WEM63" s="563"/>
      <c r="WEN63" s="564"/>
      <c r="WEO63" s="565"/>
      <c r="WEP63" s="566"/>
      <c r="WEQ63" s="560"/>
      <c r="WER63" s="561"/>
      <c r="WES63" s="562"/>
      <c r="WET63" s="563"/>
      <c r="WEU63" s="564"/>
      <c r="WEV63" s="565"/>
      <c r="WEW63" s="566"/>
      <c r="WEX63" s="560"/>
      <c r="WEY63" s="561"/>
      <c r="WEZ63" s="562"/>
      <c r="WFA63" s="563"/>
      <c r="WFB63" s="564"/>
      <c r="WFC63" s="565"/>
      <c r="WFD63" s="566"/>
      <c r="WFE63" s="560"/>
      <c r="WFF63" s="561"/>
      <c r="WFG63" s="562"/>
      <c r="WFH63" s="563"/>
      <c r="WFI63" s="564"/>
      <c r="WFJ63" s="565"/>
      <c r="WFK63" s="566"/>
      <c r="WFL63" s="560"/>
      <c r="WFM63" s="561"/>
      <c r="WFN63" s="562"/>
      <c r="WFO63" s="563"/>
      <c r="WFP63" s="564"/>
      <c r="WFQ63" s="565"/>
      <c r="WFR63" s="566"/>
      <c r="WFS63" s="560"/>
      <c r="WFT63" s="561"/>
      <c r="WFU63" s="562"/>
      <c r="WFV63" s="563"/>
      <c r="WFW63" s="564"/>
      <c r="WFX63" s="565"/>
      <c r="WFY63" s="566"/>
      <c r="WFZ63" s="560"/>
      <c r="WGA63" s="561"/>
      <c r="WGB63" s="562"/>
      <c r="WGC63" s="563"/>
      <c r="WGD63" s="564"/>
      <c r="WGE63" s="565"/>
      <c r="WGF63" s="566"/>
      <c r="WGG63" s="560"/>
      <c r="WGH63" s="561"/>
      <c r="WGI63" s="562"/>
      <c r="WGJ63" s="563"/>
      <c r="WGK63" s="564"/>
      <c r="WGL63" s="565"/>
      <c r="WGM63" s="566"/>
      <c r="WGN63" s="560"/>
      <c r="WGO63" s="561"/>
      <c r="WGP63" s="562"/>
      <c r="WGQ63" s="563"/>
      <c r="WGR63" s="564"/>
      <c r="WGS63" s="565"/>
      <c r="WGT63" s="566"/>
      <c r="WGU63" s="560"/>
      <c r="WGV63" s="561"/>
      <c r="WGW63" s="562"/>
      <c r="WGX63" s="563"/>
      <c r="WGY63" s="564"/>
      <c r="WGZ63" s="565"/>
      <c r="WHA63" s="566"/>
      <c r="WHB63" s="560"/>
      <c r="WHC63" s="561"/>
      <c r="WHD63" s="562"/>
      <c r="WHE63" s="563"/>
      <c r="WHF63" s="564"/>
      <c r="WHG63" s="565"/>
      <c r="WHH63" s="566"/>
      <c r="WHI63" s="560"/>
      <c r="WHJ63" s="561"/>
      <c r="WHK63" s="562"/>
      <c r="WHL63" s="563"/>
      <c r="WHM63" s="564"/>
      <c r="WHN63" s="565"/>
      <c r="WHO63" s="566"/>
      <c r="WHP63" s="560"/>
      <c r="WHQ63" s="561"/>
      <c r="WHR63" s="562"/>
      <c r="WHS63" s="563"/>
      <c r="WHT63" s="564"/>
      <c r="WHU63" s="565"/>
      <c r="WHV63" s="566"/>
      <c r="WHW63" s="560"/>
      <c r="WHX63" s="561"/>
      <c r="WHY63" s="562"/>
      <c r="WHZ63" s="563"/>
      <c r="WIA63" s="564"/>
      <c r="WIB63" s="565"/>
      <c r="WIC63" s="566"/>
      <c r="WID63" s="560"/>
      <c r="WIE63" s="561"/>
      <c r="WIF63" s="562"/>
      <c r="WIG63" s="563"/>
      <c r="WIH63" s="564"/>
      <c r="WII63" s="565"/>
      <c r="WIJ63" s="566"/>
      <c r="WIK63" s="560"/>
      <c r="WIL63" s="561"/>
      <c r="WIM63" s="562"/>
      <c r="WIN63" s="563"/>
      <c r="WIO63" s="564"/>
      <c r="WIP63" s="565"/>
      <c r="WIQ63" s="566"/>
      <c r="WIR63" s="560"/>
      <c r="WIS63" s="561"/>
      <c r="WIT63" s="562"/>
      <c r="WIU63" s="563"/>
      <c r="WIV63" s="564"/>
      <c r="WIW63" s="565"/>
      <c r="WIX63" s="566"/>
      <c r="WIY63" s="560"/>
      <c r="WIZ63" s="561"/>
      <c r="WJA63" s="562"/>
      <c r="WJB63" s="563"/>
      <c r="WJC63" s="564"/>
      <c r="WJD63" s="565"/>
      <c r="WJE63" s="566"/>
      <c r="WJF63" s="560"/>
      <c r="WJG63" s="561"/>
      <c r="WJH63" s="562"/>
      <c r="WJI63" s="563"/>
      <c r="WJJ63" s="564"/>
      <c r="WJK63" s="565"/>
      <c r="WJL63" s="566"/>
      <c r="WJM63" s="560"/>
      <c r="WJN63" s="561"/>
      <c r="WJO63" s="562"/>
      <c r="WJP63" s="563"/>
      <c r="WJQ63" s="564"/>
      <c r="WJR63" s="565"/>
      <c r="WJS63" s="566"/>
      <c r="WJT63" s="560"/>
      <c r="WJU63" s="561"/>
      <c r="WJV63" s="562"/>
      <c r="WJW63" s="563"/>
      <c r="WJX63" s="564"/>
      <c r="WJY63" s="565"/>
      <c r="WJZ63" s="566"/>
      <c r="WKA63" s="560"/>
      <c r="WKB63" s="561"/>
      <c r="WKC63" s="562"/>
      <c r="WKD63" s="563"/>
      <c r="WKE63" s="564"/>
      <c r="WKF63" s="565"/>
      <c r="WKG63" s="566"/>
      <c r="WKH63" s="560"/>
      <c r="WKI63" s="561"/>
      <c r="WKJ63" s="562"/>
      <c r="WKK63" s="563"/>
      <c r="WKL63" s="564"/>
      <c r="WKM63" s="565"/>
      <c r="WKN63" s="566"/>
      <c r="WKO63" s="560"/>
      <c r="WKP63" s="561"/>
      <c r="WKQ63" s="562"/>
      <c r="WKR63" s="563"/>
      <c r="WKS63" s="564"/>
      <c r="WKT63" s="565"/>
      <c r="WKU63" s="566"/>
      <c r="WKV63" s="560"/>
      <c r="WKW63" s="561"/>
      <c r="WKX63" s="562"/>
      <c r="WKY63" s="563"/>
      <c r="WKZ63" s="564"/>
      <c r="WLA63" s="565"/>
      <c r="WLB63" s="566"/>
      <c r="WLC63" s="560"/>
      <c r="WLD63" s="561"/>
      <c r="WLE63" s="562"/>
      <c r="WLF63" s="563"/>
      <c r="WLG63" s="564"/>
      <c r="WLH63" s="565"/>
      <c r="WLI63" s="566"/>
      <c r="WLJ63" s="560"/>
      <c r="WLK63" s="561"/>
      <c r="WLL63" s="562"/>
      <c r="WLM63" s="563"/>
      <c r="WLN63" s="564"/>
      <c r="WLO63" s="565"/>
      <c r="WLP63" s="566"/>
      <c r="WLQ63" s="560"/>
      <c r="WLR63" s="561"/>
      <c r="WLS63" s="562"/>
      <c r="WLT63" s="563"/>
      <c r="WLU63" s="564"/>
      <c r="WLV63" s="565"/>
      <c r="WLW63" s="566"/>
      <c r="WLX63" s="560"/>
      <c r="WLY63" s="561"/>
      <c r="WLZ63" s="562"/>
      <c r="WMA63" s="563"/>
      <c r="WMB63" s="564"/>
      <c r="WMC63" s="565"/>
      <c r="WMD63" s="566"/>
      <c r="WME63" s="560"/>
      <c r="WMF63" s="561"/>
      <c r="WMG63" s="562"/>
      <c r="WMH63" s="563"/>
      <c r="WMI63" s="564"/>
      <c r="WMJ63" s="565"/>
      <c r="WMK63" s="566"/>
      <c r="WML63" s="560"/>
      <c r="WMM63" s="561"/>
      <c r="WMN63" s="562"/>
      <c r="WMO63" s="563"/>
      <c r="WMP63" s="564"/>
      <c r="WMQ63" s="565"/>
      <c r="WMR63" s="566"/>
      <c r="WMS63" s="560"/>
      <c r="WMT63" s="561"/>
      <c r="WMU63" s="562"/>
      <c r="WMV63" s="563"/>
      <c r="WMW63" s="564"/>
      <c r="WMX63" s="565"/>
      <c r="WMY63" s="566"/>
      <c r="WMZ63" s="560"/>
      <c r="WNA63" s="561"/>
      <c r="WNB63" s="562"/>
      <c r="WNC63" s="563"/>
      <c r="WND63" s="564"/>
      <c r="WNE63" s="565"/>
      <c r="WNF63" s="566"/>
      <c r="WNG63" s="560"/>
      <c r="WNH63" s="561"/>
      <c r="WNI63" s="562"/>
      <c r="WNJ63" s="563"/>
      <c r="WNK63" s="564"/>
      <c r="WNL63" s="565"/>
      <c r="WNM63" s="566"/>
      <c r="WNN63" s="560"/>
      <c r="WNO63" s="561"/>
      <c r="WNP63" s="562"/>
      <c r="WNQ63" s="563"/>
      <c r="WNR63" s="564"/>
      <c r="WNS63" s="565"/>
      <c r="WNT63" s="566"/>
      <c r="WNU63" s="560"/>
      <c r="WNV63" s="561"/>
      <c r="WNW63" s="562"/>
      <c r="WNX63" s="563"/>
      <c r="WNY63" s="564"/>
      <c r="WNZ63" s="565"/>
      <c r="WOA63" s="566"/>
      <c r="WOB63" s="560"/>
      <c r="WOC63" s="561"/>
      <c r="WOD63" s="562"/>
      <c r="WOE63" s="563"/>
      <c r="WOF63" s="564"/>
      <c r="WOG63" s="565"/>
      <c r="WOH63" s="566"/>
      <c r="WOI63" s="560"/>
      <c r="WOJ63" s="561"/>
      <c r="WOK63" s="562"/>
      <c r="WOL63" s="563"/>
      <c r="WOM63" s="564"/>
      <c r="WON63" s="565"/>
      <c r="WOO63" s="566"/>
      <c r="WOP63" s="560"/>
      <c r="WOQ63" s="561"/>
      <c r="WOR63" s="562"/>
      <c r="WOS63" s="563"/>
      <c r="WOT63" s="564"/>
      <c r="WOU63" s="565"/>
      <c r="WOV63" s="566"/>
      <c r="WOW63" s="560"/>
      <c r="WOX63" s="561"/>
      <c r="WOY63" s="562"/>
      <c r="WOZ63" s="563"/>
      <c r="WPA63" s="564"/>
      <c r="WPB63" s="565"/>
      <c r="WPC63" s="566"/>
      <c r="WPD63" s="560"/>
      <c r="WPE63" s="561"/>
      <c r="WPF63" s="562"/>
      <c r="WPG63" s="563"/>
      <c r="WPH63" s="564"/>
      <c r="WPI63" s="565"/>
      <c r="WPJ63" s="566"/>
      <c r="WPK63" s="560"/>
      <c r="WPL63" s="561"/>
      <c r="WPM63" s="562"/>
      <c r="WPN63" s="563"/>
      <c r="WPO63" s="564"/>
      <c r="WPP63" s="565"/>
      <c r="WPQ63" s="566"/>
      <c r="WPR63" s="560"/>
      <c r="WPS63" s="561"/>
      <c r="WPT63" s="562"/>
      <c r="WPU63" s="563"/>
      <c r="WPV63" s="564"/>
      <c r="WPW63" s="565"/>
      <c r="WPX63" s="566"/>
      <c r="WPY63" s="560"/>
      <c r="WPZ63" s="561"/>
      <c r="WQA63" s="562"/>
      <c r="WQB63" s="563"/>
      <c r="WQC63" s="564"/>
      <c r="WQD63" s="565"/>
      <c r="WQE63" s="566"/>
      <c r="WQF63" s="560"/>
      <c r="WQG63" s="561"/>
      <c r="WQH63" s="562"/>
      <c r="WQI63" s="563"/>
      <c r="WQJ63" s="564"/>
      <c r="WQK63" s="565"/>
      <c r="WQL63" s="566"/>
      <c r="WQM63" s="560"/>
      <c r="WQN63" s="561"/>
      <c r="WQO63" s="562"/>
      <c r="WQP63" s="563"/>
      <c r="WQQ63" s="564"/>
      <c r="WQR63" s="565"/>
      <c r="WQS63" s="566"/>
      <c r="WQT63" s="560"/>
      <c r="WQU63" s="561"/>
      <c r="WQV63" s="562"/>
      <c r="WQW63" s="563"/>
      <c r="WQX63" s="564"/>
      <c r="WQY63" s="565"/>
      <c r="WQZ63" s="566"/>
      <c r="WRA63" s="560"/>
      <c r="WRB63" s="561"/>
      <c r="WRC63" s="562"/>
      <c r="WRD63" s="563"/>
      <c r="WRE63" s="564"/>
      <c r="WRF63" s="565"/>
      <c r="WRG63" s="566"/>
      <c r="WRH63" s="560"/>
      <c r="WRI63" s="561"/>
      <c r="WRJ63" s="562"/>
      <c r="WRK63" s="563"/>
      <c r="WRL63" s="564"/>
      <c r="WRM63" s="565"/>
      <c r="WRN63" s="566"/>
      <c r="WRO63" s="560"/>
      <c r="WRP63" s="561"/>
      <c r="WRQ63" s="562"/>
      <c r="WRR63" s="563"/>
      <c r="WRS63" s="564"/>
      <c r="WRT63" s="565"/>
      <c r="WRU63" s="566"/>
      <c r="WRV63" s="560"/>
      <c r="WRW63" s="561"/>
      <c r="WRX63" s="562"/>
      <c r="WRY63" s="563"/>
      <c r="WRZ63" s="564"/>
      <c r="WSA63" s="565"/>
      <c r="WSB63" s="566"/>
      <c r="WSC63" s="560"/>
      <c r="WSD63" s="561"/>
      <c r="WSE63" s="562"/>
      <c r="WSF63" s="563"/>
      <c r="WSG63" s="564"/>
      <c r="WSH63" s="565"/>
      <c r="WSI63" s="566"/>
      <c r="WSJ63" s="560"/>
      <c r="WSK63" s="561"/>
      <c r="WSL63" s="562"/>
      <c r="WSM63" s="563"/>
      <c r="WSN63" s="564"/>
      <c r="WSO63" s="565"/>
      <c r="WSP63" s="566"/>
      <c r="WSQ63" s="560"/>
      <c r="WSR63" s="561"/>
      <c r="WSS63" s="562"/>
      <c r="WST63" s="563"/>
      <c r="WSU63" s="564"/>
      <c r="WSV63" s="565"/>
      <c r="WSW63" s="566"/>
      <c r="WSX63" s="560"/>
      <c r="WSY63" s="561"/>
      <c r="WSZ63" s="562"/>
      <c r="WTA63" s="563"/>
      <c r="WTB63" s="564"/>
      <c r="WTC63" s="565"/>
      <c r="WTD63" s="566"/>
      <c r="WTE63" s="560"/>
      <c r="WTF63" s="561"/>
      <c r="WTG63" s="562"/>
      <c r="WTH63" s="563"/>
      <c r="WTI63" s="564"/>
      <c r="WTJ63" s="565"/>
      <c r="WTK63" s="566"/>
      <c r="WTL63" s="560"/>
      <c r="WTM63" s="561"/>
      <c r="WTN63" s="562"/>
      <c r="WTO63" s="563"/>
      <c r="WTP63" s="564"/>
      <c r="WTQ63" s="565"/>
      <c r="WTR63" s="566"/>
      <c r="WTS63" s="560"/>
      <c r="WTT63" s="561"/>
      <c r="WTU63" s="562"/>
      <c r="WTV63" s="563"/>
      <c r="WTW63" s="564"/>
      <c r="WTX63" s="565"/>
      <c r="WTY63" s="566"/>
      <c r="WTZ63" s="560"/>
      <c r="WUA63" s="561"/>
      <c r="WUB63" s="562"/>
      <c r="WUC63" s="563"/>
      <c r="WUD63" s="564"/>
      <c r="WUE63" s="565"/>
      <c r="WUF63" s="566"/>
      <c r="WUG63" s="560"/>
      <c r="WUH63" s="561"/>
      <c r="WUI63" s="562"/>
      <c r="WUJ63" s="563"/>
      <c r="WUK63" s="564"/>
      <c r="WUL63" s="565"/>
      <c r="WUM63" s="566"/>
      <c r="WUN63" s="560"/>
      <c r="WUO63" s="561"/>
      <c r="WUP63" s="562"/>
      <c r="WUQ63" s="563"/>
      <c r="WUR63" s="564"/>
      <c r="WUS63" s="565"/>
      <c r="WUT63" s="566"/>
      <c r="WUU63" s="560"/>
      <c r="WUV63" s="561"/>
      <c r="WUW63" s="562"/>
      <c r="WUX63" s="563"/>
      <c r="WUY63" s="564"/>
      <c r="WUZ63" s="565"/>
      <c r="WVA63" s="566"/>
      <c r="WVB63" s="560"/>
      <c r="WVC63" s="561"/>
      <c r="WVD63" s="562"/>
      <c r="WVE63" s="563"/>
      <c r="WVF63" s="564"/>
      <c r="WVG63" s="565"/>
      <c r="WVH63" s="566"/>
      <c r="WVI63" s="560"/>
      <c r="WVJ63" s="561"/>
      <c r="WVK63" s="562"/>
      <c r="WVL63" s="563"/>
      <c r="WVM63" s="564"/>
      <c r="WVN63" s="565"/>
      <c r="WVO63" s="566"/>
      <c r="WVP63" s="560"/>
      <c r="WVQ63" s="561"/>
      <c r="WVR63" s="562"/>
      <c r="WVS63" s="563"/>
      <c r="WVT63" s="564"/>
      <c r="WVU63" s="565"/>
      <c r="WVV63" s="566"/>
      <c r="WVW63" s="560"/>
      <c r="WVX63" s="561"/>
      <c r="WVY63" s="562"/>
      <c r="WVZ63" s="563"/>
      <c r="WWA63" s="564"/>
      <c r="WWB63" s="565"/>
      <c r="WWC63" s="566"/>
      <c r="WWD63" s="560"/>
      <c r="WWE63" s="561"/>
      <c r="WWF63" s="562"/>
      <c r="WWG63" s="563"/>
      <c r="WWH63" s="564"/>
      <c r="WWI63" s="565"/>
      <c r="WWJ63" s="566"/>
      <c r="WWK63" s="560"/>
      <c r="WWL63" s="561"/>
      <c r="WWM63" s="562"/>
      <c r="WWN63" s="563"/>
      <c r="WWO63" s="564"/>
      <c r="WWP63" s="565"/>
      <c r="WWQ63" s="566"/>
      <c r="WWR63" s="560"/>
      <c r="WWS63" s="561"/>
      <c r="WWT63" s="562"/>
      <c r="WWU63" s="563"/>
      <c r="WWV63" s="564"/>
      <c r="WWW63" s="565"/>
      <c r="WWX63" s="566"/>
      <c r="WWY63" s="560"/>
      <c r="WWZ63" s="561"/>
      <c r="WXA63" s="562"/>
      <c r="WXB63" s="563"/>
      <c r="WXC63" s="564"/>
      <c r="WXD63" s="565"/>
      <c r="WXE63" s="566"/>
      <c r="WXF63" s="560"/>
      <c r="WXG63" s="561"/>
      <c r="WXH63" s="562"/>
      <c r="WXI63" s="563"/>
      <c r="WXJ63" s="564"/>
      <c r="WXK63" s="565"/>
      <c r="WXL63" s="566"/>
      <c r="WXM63" s="560"/>
      <c r="WXN63" s="561"/>
      <c r="WXO63" s="562"/>
      <c r="WXP63" s="563"/>
      <c r="WXQ63" s="564"/>
      <c r="WXR63" s="565"/>
      <c r="WXS63" s="566"/>
      <c r="WXT63" s="560"/>
      <c r="WXU63" s="561"/>
      <c r="WXV63" s="562"/>
      <c r="WXW63" s="563"/>
      <c r="WXX63" s="564"/>
      <c r="WXY63" s="565"/>
      <c r="WXZ63" s="566"/>
      <c r="WYA63" s="560"/>
      <c r="WYB63" s="561"/>
      <c r="WYC63" s="562"/>
      <c r="WYD63" s="563"/>
      <c r="WYE63" s="564"/>
      <c r="WYF63" s="565"/>
      <c r="WYG63" s="566"/>
      <c r="WYH63" s="560"/>
      <c r="WYI63" s="561"/>
      <c r="WYJ63" s="562"/>
      <c r="WYK63" s="563"/>
      <c r="WYL63" s="564"/>
      <c r="WYM63" s="565"/>
      <c r="WYN63" s="566"/>
      <c r="WYO63" s="560"/>
      <c r="WYP63" s="561"/>
      <c r="WYQ63" s="562"/>
      <c r="WYR63" s="563"/>
      <c r="WYS63" s="564"/>
      <c r="WYT63" s="565"/>
      <c r="WYU63" s="566"/>
      <c r="WYV63" s="560"/>
      <c r="WYW63" s="561"/>
      <c r="WYX63" s="562"/>
      <c r="WYY63" s="563"/>
      <c r="WYZ63" s="564"/>
      <c r="WZA63" s="565"/>
      <c r="WZB63" s="566"/>
      <c r="WZC63" s="560"/>
      <c r="WZD63" s="561"/>
      <c r="WZE63" s="562"/>
      <c r="WZF63" s="563"/>
      <c r="WZG63" s="564"/>
      <c r="WZH63" s="565"/>
      <c r="WZI63" s="566"/>
      <c r="WZJ63" s="560"/>
      <c r="WZK63" s="561"/>
      <c r="WZL63" s="562"/>
      <c r="WZM63" s="563"/>
      <c r="WZN63" s="564"/>
      <c r="WZO63" s="565"/>
      <c r="WZP63" s="566"/>
      <c r="WZQ63" s="560"/>
      <c r="WZR63" s="561"/>
      <c r="WZS63" s="562"/>
      <c r="WZT63" s="563"/>
      <c r="WZU63" s="564"/>
      <c r="WZV63" s="565"/>
      <c r="WZW63" s="566"/>
      <c r="WZX63" s="560"/>
      <c r="WZY63" s="561"/>
      <c r="WZZ63" s="562"/>
      <c r="XAA63" s="563"/>
      <c r="XAB63" s="564"/>
      <c r="XAC63" s="565"/>
      <c r="XAD63" s="566"/>
      <c r="XAE63" s="560"/>
      <c r="XAF63" s="561"/>
      <c r="XAG63" s="562"/>
      <c r="XAH63" s="563"/>
      <c r="XAI63" s="564"/>
      <c r="XAJ63" s="565"/>
      <c r="XAK63" s="566"/>
      <c r="XAL63" s="560"/>
      <c r="XAM63" s="561"/>
      <c r="XAN63" s="562"/>
      <c r="XAO63" s="563"/>
      <c r="XAP63" s="564"/>
      <c r="XAQ63" s="565"/>
      <c r="XAR63" s="566"/>
      <c r="XAS63" s="560"/>
      <c r="XAT63" s="561"/>
      <c r="XAU63" s="562"/>
      <c r="XAV63" s="563"/>
      <c r="XAW63" s="564"/>
      <c r="XAX63" s="565"/>
      <c r="XAY63" s="566"/>
      <c r="XAZ63" s="560"/>
      <c r="XBA63" s="561"/>
      <c r="XBB63" s="562"/>
      <c r="XBC63" s="563"/>
      <c r="XBD63" s="564"/>
      <c r="XBE63" s="565"/>
      <c r="XBF63" s="566"/>
      <c r="XBG63" s="560"/>
      <c r="XBH63" s="561"/>
      <c r="XBI63" s="562"/>
      <c r="XBJ63" s="563"/>
      <c r="XBK63" s="564"/>
      <c r="XBL63" s="565"/>
      <c r="XBM63" s="566"/>
      <c r="XBN63" s="560"/>
      <c r="XBO63" s="561"/>
      <c r="XBP63" s="562"/>
      <c r="XBQ63" s="563"/>
      <c r="XBR63" s="564"/>
      <c r="XBS63" s="565"/>
      <c r="XBT63" s="566"/>
      <c r="XBU63" s="560"/>
      <c r="XBV63" s="561"/>
      <c r="XBW63" s="562"/>
      <c r="XBX63" s="563"/>
      <c r="XBY63" s="564"/>
      <c r="XBZ63" s="565"/>
      <c r="XCA63" s="566"/>
      <c r="XCB63" s="560"/>
      <c r="XCC63" s="561"/>
      <c r="XCD63" s="562"/>
      <c r="XCE63" s="563"/>
      <c r="XCF63" s="564"/>
      <c r="XCG63" s="565"/>
      <c r="XCH63" s="566"/>
      <c r="XCI63" s="560"/>
      <c r="XCJ63" s="561"/>
      <c r="XCK63" s="562"/>
      <c r="XCL63" s="563"/>
      <c r="XCM63" s="564"/>
      <c r="XCN63" s="565"/>
      <c r="XCO63" s="566"/>
      <c r="XCP63" s="560"/>
      <c r="XCQ63" s="561"/>
      <c r="XCR63" s="562"/>
      <c r="XCS63" s="563"/>
      <c r="XCT63" s="564"/>
      <c r="XCU63" s="565"/>
      <c r="XCV63" s="566"/>
      <c r="XCW63" s="560"/>
      <c r="XCX63" s="561"/>
      <c r="XCY63" s="562"/>
      <c r="XCZ63" s="563"/>
      <c r="XDA63" s="564"/>
      <c r="XDB63" s="565"/>
      <c r="XDC63" s="566"/>
      <c r="XDD63" s="560"/>
      <c r="XDE63" s="561"/>
      <c r="XDF63" s="562"/>
      <c r="XDG63" s="563"/>
      <c r="XDH63" s="564"/>
      <c r="XDI63" s="565"/>
      <c r="XDJ63" s="566"/>
      <c r="XDK63" s="560"/>
      <c r="XDL63" s="561"/>
      <c r="XDM63" s="562"/>
      <c r="XDN63" s="563"/>
      <c r="XDO63" s="564"/>
      <c r="XDP63" s="565"/>
      <c r="XDQ63" s="566"/>
      <c r="XDR63" s="560"/>
      <c r="XDS63" s="561"/>
      <c r="XDT63" s="562"/>
      <c r="XDU63" s="563"/>
      <c r="XDV63" s="564"/>
      <c r="XDW63" s="565"/>
      <c r="XDX63" s="566"/>
      <c r="XDY63" s="560"/>
      <c r="XDZ63" s="561"/>
      <c r="XEA63" s="562"/>
      <c r="XEB63" s="563"/>
      <c r="XEC63" s="564"/>
      <c r="XED63" s="565"/>
      <c r="XEE63" s="566"/>
      <c r="XEF63" s="560"/>
      <c r="XEG63" s="561"/>
      <c r="XEH63" s="562"/>
      <c r="XEI63" s="563"/>
      <c r="XEJ63" s="564"/>
      <c r="XEK63" s="565"/>
      <c r="XEL63" s="566"/>
      <c r="XEM63" s="560"/>
      <c r="XEN63" s="561"/>
      <c r="XEO63" s="562"/>
      <c r="XEP63" s="563"/>
      <c r="XEQ63" s="564"/>
      <c r="XER63" s="565"/>
      <c r="XES63" s="566"/>
      <c r="XET63" s="560"/>
      <c r="XEU63" s="561"/>
      <c r="XEV63" s="562"/>
      <c r="XEW63" s="563"/>
      <c r="XEX63" s="564"/>
      <c r="XEY63" s="565"/>
      <c r="XEZ63" s="566"/>
      <c r="XFA63" s="560"/>
      <c r="XFB63" s="561"/>
      <c r="XFC63" s="562"/>
      <c r="XFD63" s="563"/>
    </row>
    <row r="64" spans="1:16384" s="10" customFormat="1" ht="101.25" x14ac:dyDescent="0.2">
      <c r="A64" s="695"/>
      <c r="B64" s="531" t="s">
        <v>960</v>
      </c>
      <c r="C64" s="543">
        <v>20000000</v>
      </c>
      <c r="D64" s="543"/>
      <c r="E64" s="534">
        <f t="shared" si="12"/>
        <v>20000000</v>
      </c>
      <c r="F64" s="544">
        <v>42577</v>
      </c>
      <c r="G64" s="531" t="s">
        <v>824</v>
      </c>
      <c r="H64" s="560"/>
      <c r="I64" s="561"/>
      <c r="J64" s="562"/>
      <c r="K64" s="563"/>
      <c r="L64" s="564"/>
      <c r="M64" s="565"/>
      <c r="N64" s="566"/>
      <c r="O64" s="560"/>
      <c r="P64" s="561"/>
      <c r="Q64" s="562"/>
      <c r="R64" s="563"/>
      <c r="S64" s="564"/>
      <c r="T64" s="565"/>
      <c r="U64" s="566"/>
      <c r="V64" s="560"/>
      <c r="W64" s="561"/>
      <c r="X64" s="562"/>
      <c r="Y64" s="563"/>
      <c r="Z64" s="564"/>
      <c r="AA64" s="565"/>
      <c r="AB64" s="566"/>
      <c r="AC64" s="560"/>
      <c r="AD64" s="561"/>
      <c r="AE64" s="562"/>
      <c r="AF64" s="563"/>
      <c r="AG64" s="564"/>
      <c r="AH64" s="565"/>
      <c r="AI64" s="566"/>
      <c r="AJ64" s="560"/>
      <c r="AK64" s="561"/>
      <c r="AL64" s="562"/>
      <c r="AM64" s="563"/>
      <c r="AN64" s="564"/>
      <c r="AO64" s="565"/>
      <c r="AP64" s="566"/>
      <c r="AQ64" s="560"/>
      <c r="AR64" s="561"/>
      <c r="AS64" s="562"/>
      <c r="AT64" s="563"/>
      <c r="AU64" s="564"/>
      <c r="AV64" s="565"/>
      <c r="AW64" s="566"/>
      <c r="AX64" s="560"/>
      <c r="AY64" s="561"/>
      <c r="AZ64" s="562"/>
      <c r="BA64" s="563"/>
      <c r="BB64" s="564"/>
      <c r="BC64" s="565"/>
      <c r="BD64" s="566"/>
      <c r="BE64" s="560"/>
      <c r="BF64" s="561"/>
      <c r="BG64" s="562"/>
      <c r="BH64" s="563"/>
      <c r="BI64" s="564"/>
      <c r="BJ64" s="565"/>
      <c r="BK64" s="566"/>
      <c r="BL64" s="560"/>
      <c r="BM64" s="561"/>
      <c r="BN64" s="562"/>
      <c r="BO64" s="563"/>
      <c r="BP64" s="564"/>
      <c r="BQ64" s="565"/>
      <c r="BR64" s="566"/>
      <c r="BS64" s="560"/>
      <c r="BT64" s="561"/>
      <c r="BU64" s="562"/>
      <c r="BV64" s="563"/>
      <c r="BW64" s="564"/>
      <c r="BX64" s="565"/>
      <c r="BY64" s="566"/>
      <c r="BZ64" s="560"/>
      <c r="CA64" s="561"/>
      <c r="CB64" s="562"/>
      <c r="CC64" s="563"/>
      <c r="CD64" s="564"/>
      <c r="CE64" s="565"/>
      <c r="CF64" s="566"/>
      <c r="CG64" s="560"/>
      <c r="CH64" s="561"/>
      <c r="CI64" s="562"/>
      <c r="CJ64" s="563"/>
      <c r="CK64" s="564"/>
      <c r="CL64" s="565"/>
      <c r="CM64" s="566"/>
      <c r="CN64" s="560"/>
      <c r="CO64" s="561"/>
      <c r="CP64" s="562"/>
      <c r="CQ64" s="563"/>
      <c r="CR64" s="564"/>
      <c r="CS64" s="565"/>
      <c r="CT64" s="566"/>
      <c r="CU64" s="560"/>
      <c r="CV64" s="561"/>
      <c r="CW64" s="562"/>
      <c r="CX64" s="563"/>
      <c r="CY64" s="564"/>
      <c r="CZ64" s="565"/>
      <c r="DA64" s="566"/>
      <c r="DB64" s="560"/>
      <c r="DC64" s="561"/>
      <c r="DD64" s="562"/>
      <c r="DE64" s="563"/>
      <c r="DF64" s="564"/>
      <c r="DG64" s="565"/>
      <c r="DH64" s="566"/>
      <c r="DI64" s="560"/>
      <c r="DJ64" s="561"/>
      <c r="DK64" s="562"/>
      <c r="DL64" s="563"/>
      <c r="DM64" s="564"/>
      <c r="DN64" s="565"/>
      <c r="DO64" s="566"/>
      <c r="DP64" s="560"/>
      <c r="DQ64" s="561"/>
      <c r="DR64" s="562"/>
      <c r="DS64" s="563"/>
      <c r="DT64" s="564"/>
      <c r="DU64" s="565"/>
      <c r="DV64" s="566"/>
      <c r="DW64" s="560"/>
      <c r="DX64" s="561"/>
      <c r="DY64" s="562"/>
      <c r="DZ64" s="563"/>
      <c r="EA64" s="564"/>
      <c r="EB64" s="565"/>
      <c r="EC64" s="566"/>
      <c r="ED64" s="560"/>
      <c r="EE64" s="561"/>
      <c r="EF64" s="562"/>
      <c r="EG64" s="563"/>
      <c r="EH64" s="564"/>
      <c r="EI64" s="565"/>
      <c r="EJ64" s="566"/>
      <c r="EK64" s="560"/>
      <c r="EL64" s="561"/>
      <c r="EM64" s="562"/>
      <c r="EN64" s="563"/>
      <c r="EO64" s="564"/>
      <c r="EP64" s="565"/>
      <c r="EQ64" s="566"/>
      <c r="ER64" s="560"/>
      <c r="ES64" s="561"/>
      <c r="ET64" s="562"/>
      <c r="EU64" s="563"/>
      <c r="EV64" s="564"/>
      <c r="EW64" s="565"/>
      <c r="EX64" s="566"/>
      <c r="EY64" s="560"/>
      <c r="EZ64" s="561"/>
      <c r="FA64" s="562"/>
      <c r="FB64" s="563"/>
      <c r="FC64" s="564"/>
      <c r="FD64" s="565"/>
      <c r="FE64" s="566"/>
      <c r="FF64" s="560"/>
      <c r="FG64" s="561"/>
      <c r="FH64" s="562"/>
      <c r="FI64" s="563"/>
      <c r="FJ64" s="564"/>
      <c r="FK64" s="565"/>
      <c r="FL64" s="566"/>
      <c r="FM64" s="560"/>
      <c r="FN64" s="561"/>
      <c r="FO64" s="562"/>
      <c r="FP64" s="563"/>
      <c r="FQ64" s="564"/>
      <c r="FR64" s="565"/>
      <c r="FS64" s="566"/>
      <c r="FT64" s="560"/>
      <c r="FU64" s="561"/>
      <c r="FV64" s="562"/>
      <c r="FW64" s="563"/>
      <c r="FX64" s="564"/>
      <c r="FY64" s="565"/>
      <c r="FZ64" s="566"/>
      <c r="GA64" s="560"/>
      <c r="GB64" s="561"/>
      <c r="GC64" s="562"/>
      <c r="GD64" s="563"/>
      <c r="GE64" s="564"/>
      <c r="GF64" s="565"/>
      <c r="GG64" s="566"/>
      <c r="GH64" s="560"/>
      <c r="GI64" s="561"/>
      <c r="GJ64" s="562"/>
      <c r="GK64" s="563"/>
      <c r="GL64" s="564"/>
      <c r="GM64" s="565"/>
      <c r="GN64" s="566"/>
      <c r="GO64" s="560"/>
      <c r="GP64" s="561"/>
      <c r="GQ64" s="562"/>
      <c r="GR64" s="563"/>
      <c r="GS64" s="564"/>
      <c r="GT64" s="565"/>
      <c r="GU64" s="566"/>
      <c r="GV64" s="560"/>
      <c r="GW64" s="561"/>
      <c r="GX64" s="562"/>
      <c r="GY64" s="563"/>
      <c r="GZ64" s="564"/>
      <c r="HA64" s="565"/>
      <c r="HB64" s="566"/>
      <c r="HC64" s="560"/>
      <c r="HD64" s="561"/>
      <c r="HE64" s="562"/>
      <c r="HF64" s="563"/>
      <c r="HG64" s="564"/>
      <c r="HH64" s="565"/>
      <c r="HI64" s="566"/>
      <c r="HJ64" s="560"/>
      <c r="HK64" s="561"/>
      <c r="HL64" s="562"/>
      <c r="HM64" s="563"/>
      <c r="HN64" s="564"/>
      <c r="HO64" s="565"/>
      <c r="HP64" s="566"/>
      <c r="HQ64" s="560"/>
      <c r="HR64" s="561"/>
      <c r="HS64" s="562"/>
      <c r="HT64" s="563"/>
      <c r="HU64" s="564"/>
      <c r="HV64" s="565"/>
      <c r="HW64" s="566"/>
      <c r="HX64" s="560"/>
      <c r="HY64" s="561"/>
      <c r="HZ64" s="562"/>
      <c r="IA64" s="563"/>
      <c r="IB64" s="564"/>
      <c r="IC64" s="565"/>
      <c r="ID64" s="566"/>
      <c r="IE64" s="560"/>
      <c r="IF64" s="561"/>
      <c r="IG64" s="562"/>
      <c r="IH64" s="563"/>
      <c r="II64" s="564"/>
      <c r="IJ64" s="565"/>
      <c r="IK64" s="566"/>
      <c r="IL64" s="560"/>
      <c r="IM64" s="561"/>
      <c r="IN64" s="562"/>
      <c r="IO64" s="563"/>
      <c r="IP64" s="564"/>
      <c r="IQ64" s="565"/>
      <c r="IR64" s="566"/>
      <c r="IS64" s="560"/>
      <c r="IT64" s="561"/>
      <c r="IU64" s="562"/>
      <c r="IV64" s="563"/>
      <c r="IW64" s="564"/>
      <c r="IX64" s="565"/>
      <c r="IY64" s="566"/>
      <c r="IZ64" s="560"/>
      <c r="JA64" s="561"/>
      <c r="JB64" s="562"/>
      <c r="JC64" s="563"/>
      <c r="JD64" s="564"/>
      <c r="JE64" s="565"/>
      <c r="JF64" s="566"/>
      <c r="JG64" s="560"/>
      <c r="JH64" s="561"/>
      <c r="JI64" s="562"/>
      <c r="JJ64" s="563"/>
      <c r="JK64" s="564"/>
      <c r="JL64" s="565"/>
      <c r="JM64" s="566"/>
      <c r="JN64" s="560"/>
      <c r="JO64" s="561"/>
      <c r="JP64" s="562"/>
      <c r="JQ64" s="563"/>
      <c r="JR64" s="564"/>
      <c r="JS64" s="565"/>
      <c r="JT64" s="566"/>
      <c r="JU64" s="560"/>
      <c r="JV64" s="561"/>
      <c r="JW64" s="562"/>
      <c r="JX64" s="563"/>
      <c r="JY64" s="564"/>
      <c r="JZ64" s="565"/>
      <c r="KA64" s="566"/>
      <c r="KB64" s="560"/>
      <c r="KC64" s="561"/>
      <c r="KD64" s="562"/>
      <c r="KE64" s="563"/>
      <c r="KF64" s="564"/>
      <c r="KG64" s="565"/>
      <c r="KH64" s="566"/>
      <c r="KI64" s="560"/>
      <c r="KJ64" s="561"/>
      <c r="KK64" s="562"/>
      <c r="KL64" s="563"/>
      <c r="KM64" s="564"/>
      <c r="KN64" s="565"/>
      <c r="KO64" s="566"/>
      <c r="KP64" s="560"/>
      <c r="KQ64" s="561"/>
      <c r="KR64" s="562"/>
      <c r="KS64" s="563"/>
      <c r="KT64" s="564"/>
      <c r="KU64" s="565"/>
      <c r="KV64" s="566"/>
      <c r="KW64" s="560"/>
      <c r="KX64" s="561"/>
      <c r="KY64" s="562"/>
      <c r="KZ64" s="563"/>
      <c r="LA64" s="564"/>
      <c r="LB64" s="565"/>
      <c r="LC64" s="566"/>
      <c r="LD64" s="560"/>
      <c r="LE64" s="561"/>
      <c r="LF64" s="562"/>
      <c r="LG64" s="563"/>
      <c r="LH64" s="564"/>
      <c r="LI64" s="565"/>
      <c r="LJ64" s="566"/>
      <c r="LK64" s="560"/>
      <c r="LL64" s="561"/>
      <c r="LM64" s="562"/>
      <c r="LN64" s="563"/>
      <c r="LO64" s="564"/>
      <c r="LP64" s="565"/>
      <c r="LQ64" s="566"/>
      <c r="LR64" s="560"/>
      <c r="LS64" s="561"/>
      <c r="LT64" s="562"/>
      <c r="LU64" s="563"/>
      <c r="LV64" s="564"/>
      <c r="LW64" s="565"/>
      <c r="LX64" s="566"/>
      <c r="LY64" s="560"/>
      <c r="LZ64" s="561"/>
      <c r="MA64" s="562"/>
      <c r="MB64" s="563"/>
      <c r="MC64" s="564"/>
      <c r="MD64" s="565"/>
      <c r="ME64" s="566"/>
      <c r="MF64" s="560"/>
      <c r="MG64" s="561"/>
      <c r="MH64" s="562"/>
      <c r="MI64" s="563"/>
      <c r="MJ64" s="564"/>
      <c r="MK64" s="565"/>
      <c r="ML64" s="566"/>
      <c r="MM64" s="560"/>
      <c r="MN64" s="561"/>
      <c r="MO64" s="562"/>
      <c r="MP64" s="563"/>
      <c r="MQ64" s="564"/>
      <c r="MR64" s="565"/>
      <c r="MS64" s="566"/>
      <c r="MT64" s="560"/>
      <c r="MU64" s="561"/>
      <c r="MV64" s="562"/>
      <c r="MW64" s="563"/>
      <c r="MX64" s="564"/>
      <c r="MY64" s="565"/>
      <c r="MZ64" s="566"/>
      <c r="NA64" s="560"/>
      <c r="NB64" s="561"/>
      <c r="NC64" s="562"/>
      <c r="ND64" s="563"/>
      <c r="NE64" s="564"/>
      <c r="NF64" s="565"/>
      <c r="NG64" s="566"/>
      <c r="NH64" s="560"/>
      <c r="NI64" s="561"/>
      <c r="NJ64" s="562"/>
      <c r="NK64" s="563"/>
      <c r="NL64" s="564"/>
      <c r="NM64" s="565"/>
      <c r="NN64" s="566"/>
      <c r="NO64" s="560"/>
      <c r="NP64" s="561"/>
      <c r="NQ64" s="562"/>
      <c r="NR64" s="563"/>
      <c r="NS64" s="564"/>
      <c r="NT64" s="565"/>
      <c r="NU64" s="566"/>
      <c r="NV64" s="560"/>
      <c r="NW64" s="561"/>
      <c r="NX64" s="562"/>
      <c r="NY64" s="563"/>
      <c r="NZ64" s="564"/>
      <c r="OA64" s="565"/>
      <c r="OB64" s="566"/>
      <c r="OC64" s="560"/>
      <c r="OD64" s="561"/>
      <c r="OE64" s="562"/>
      <c r="OF64" s="563"/>
      <c r="OG64" s="564"/>
      <c r="OH64" s="565"/>
      <c r="OI64" s="566"/>
      <c r="OJ64" s="560"/>
      <c r="OK64" s="561"/>
      <c r="OL64" s="562"/>
      <c r="OM64" s="563"/>
      <c r="ON64" s="564"/>
      <c r="OO64" s="565"/>
      <c r="OP64" s="566"/>
      <c r="OQ64" s="560"/>
      <c r="OR64" s="561"/>
      <c r="OS64" s="562"/>
      <c r="OT64" s="563"/>
      <c r="OU64" s="564"/>
      <c r="OV64" s="565"/>
      <c r="OW64" s="566"/>
      <c r="OX64" s="560"/>
      <c r="OY64" s="561"/>
      <c r="OZ64" s="562"/>
      <c r="PA64" s="563"/>
      <c r="PB64" s="564"/>
      <c r="PC64" s="565"/>
      <c r="PD64" s="566"/>
      <c r="PE64" s="560"/>
      <c r="PF64" s="561"/>
      <c r="PG64" s="562"/>
      <c r="PH64" s="563"/>
      <c r="PI64" s="564"/>
      <c r="PJ64" s="565"/>
      <c r="PK64" s="566"/>
      <c r="PL64" s="560"/>
      <c r="PM64" s="561"/>
      <c r="PN64" s="562"/>
      <c r="PO64" s="563"/>
      <c r="PP64" s="564"/>
      <c r="PQ64" s="565"/>
      <c r="PR64" s="566"/>
      <c r="PS64" s="560"/>
      <c r="PT64" s="561"/>
      <c r="PU64" s="562"/>
      <c r="PV64" s="563"/>
      <c r="PW64" s="564"/>
      <c r="PX64" s="565"/>
      <c r="PY64" s="566"/>
      <c r="PZ64" s="560"/>
      <c r="QA64" s="561"/>
      <c r="QB64" s="562"/>
      <c r="QC64" s="563"/>
      <c r="QD64" s="564"/>
      <c r="QE64" s="565"/>
      <c r="QF64" s="566"/>
      <c r="QG64" s="560"/>
      <c r="QH64" s="561"/>
      <c r="QI64" s="562"/>
      <c r="QJ64" s="563"/>
      <c r="QK64" s="564"/>
      <c r="QL64" s="565"/>
      <c r="QM64" s="566"/>
      <c r="QN64" s="560"/>
      <c r="QO64" s="561"/>
      <c r="QP64" s="562"/>
      <c r="QQ64" s="563"/>
      <c r="QR64" s="564"/>
      <c r="QS64" s="565"/>
      <c r="QT64" s="566"/>
      <c r="QU64" s="560"/>
      <c r="QV64" s="561"/>
      <c r="QW64" s="562"/>
      <c r="QX64" s="563"/>
      <c r="QY64" s="564"/>
      <c r="QZ64" s="565"/>
      <c r="RA64" s="566"/>
      <c r="RB64" s="560"/>
      <c r="RC64" s="561"/>
      <c r="RD64" s="562"/>
      <c r="RE64" s="563"/>
      <c r="RF64" s="564"/>
      <c r="RG64" s="565"/>
      <c r="RH64" s="566"/>
      <c r="RI64" s="560"/>
      <c r="RJ64" s="561"/>
      <c r="RK64" s="562"/>
      <c r="RL64" s="563"/>
      <c r="RM64" s="564"/>
      <c r="RN64" s="565"/>
      <c r="RO64" s="566"/>
      <c r="RP64" s="560"/>
      <c r="RQ64" s="561"/>
      <c r="RR64" s="562"/>
      <c r="RS64" s="563"/>
      <c r="RT64" s="564"/>
      <c r="RU64" s="565"/>
      <c r="RV64" s="566"/>
      <c r="RW64" s="560"/>
      <c r="RX64" s="561"/>
      <c r="RY64" s="562"/>
      <c r="RZ64" s="563"/>
      <c r="SA64" s="564"/>
      <c r="SB64" s="565"/>
      <c r="SC64" s="566"/>
      <c r="SD64" s="560"/>
      <c r="SE64" s="561"/>
      <c r="SF64" s="562"/>
      <c r="SG64" s="563"/>
      <c r="SH64" s="564"/>
      <c r="SI64" s="565"/>
      <c r="SJ64" s="566"/>
      <c r="SK64" s="560"/>
      <c r="SL64" s="561"/>
      <c r="SM64" s="562"/>
      <c r="SN64" s="563"/>
      <c r="SO64" s="564"/>
      <c r="SP64" s="565"/>
      <c r="SQ64" s="566"/>
      <c r="SR64" s="560"/>
      <c r="SS64" s="561"/>
      <c r="ST64" s="562"/>
      <c r="SU64" s="563"/>
      <c r="SV64" s="564"/>
      <c r="SW64" s="565"/>
      <c r="SX64" s="566"/>
      <c r="SY64" s="560"/>
      <c r="SZ64" s="561"/>
      <c r="TA64" s="562"/>
      <c r="TB64" s="563"/>
      <c r="TC64" s="564"/>
      <c r="TD64" s="565"/>
      <c r="TE64" s="566"/>
      <c r="TF64" s="560"/>
      <c r="TG64" s="561"/>
      <c r="TH64" s="562"/>
      <c r="TI64" s="563"/>
      <c r="TJ64" s="564"/>
      <c r="TK64" s="565"/>
      <c r="TL64" s="566"/>
      <c r="TM64" s="560"/>
      <c r="TN64" s="561"/>
      <c r="TO64" s="562"/>
      <c r="TP64" s="563"/>
      <c r="TQ64" s="564"/>
      <c r="TR64" s="565"/>
      <c r="TS64" s="566"/>
      <c r="TT64" s="560"/>
      <c r="TU64" s="561"/>
      <c r="TV64" s="562"/>
      <c r="TW64" s="563"/>
      <c r="TX64" s="564"/>
      <c r="TY64" s="565"/>
      <c r="TZ64" s="566"/>
      <c r="UA64" s="560"/>
      <c r="UB64" s="561"/>
      <c r="UC64" s="562"/>
      <c r="UD64" s="563"/>
      <c r="UE64" s="564"/>
      <c r="UF64" s="565"/>
      <c r="UG64" s="566"/>
      <c r="UH64" s="560"/>
      <c r="UI64" s="561"/>
      <c r="UJ64" s="562"/>
      <c r="UK64" s="563"/>
      <c r="UL64" s="564"/>
      <c r="UM64" s="565"/>
      <c r="UN64" s="566"/>
      <c r="UO64" s="560"/>
      <c r="UP64" s="561"/>
      <c r="UQ64" s="562"/>
      <c r="UR64" s="563"/>
      <c r="US64" s="564"/>
      <c r="UT64" s="565"/>
      <c r="UU64" s="566"/>
      <c r="UV64" s="560"/>
      <c r="UW64" s="561"/>
      <c r="UX64" s="562"/>
      <c r="UY64" s="563"/>
      <c r="UZ64" s="564"/>
      <c r="VA64" s="565"/>
      <c r="VB64" s="566"/>
      <c r="VC64" s="560"/>
      <c r="VD64" s="561"/>
      <c r="VE64" s="562"/>
      <c r="VF64" s="563"/>
      <c r="VG64" s="564"/>
      <c r="VH64" s="565"/>
      <c r="VI64" s="566"/>
      <c r="VJ64" s="560"/>
      <c r="VK64" s="561"/>
      <c r="VL64" s="562"/>
      <c r="VM64" s="563"/>
      <c r="VN64" s="564"/>
      <c r="VO64" s="565"/>
      <c r="VP64" s="566"/>
      <c r="VQ64" s="560"/>
      <c r="VR64" s="561"/>
      <c r="VS64" s="562"/>
      <c r="VT64" s="563"/>
      <c r="VU64" s="564"/>
      <c r="VV64" s="565"/>
      <c r="VW64" s="566"/>
      <c r="VX64" s="560"/>
      <c r="VY64" s="561"/>
      <c r="VZ64" s="562"/>
      <c r="WA64" s="563"/>
      <c r="WB64" s="564"/>
      <c r="WC64" s="565"/>
      <c r="WD64" s="566"/>
      <c r="WE64" s="560"/>
      <c r="WF64" s="561"/>
      <c r="WG64" s="562"/>
      <c r="WH64" s="563"/>
      <c r="WI64" s="564"/>
      <c r="WJ64" s="565"/>
      <c r="WK64" s="566"/>
      <c r="WL64" s="560"/>
      <c r="WM64" s="561"/>
      <c r="WN64" s="562"/>
      <c r="WO64" s="563"/>
      <c r="WP64" s="564"/>
      <c r="WQ64" s="565"/>
      <c r="WR64" s="566"/>
      <c r="WS64" s="560"/>
      <c r="WT64" s="561"/>
      <c r="WU64" s="562"/>
      <c r="WV64" s="563"/>
      <c r="WW64" s="564"/>
      <c r="WX64" s="565"/>
      <c r="WY64" s="566"/>
      <c r="WZ64" s="560"/>
      <c r="XA64" s="561"/>
      <c r="XB64" s="562"/>
      <c r="XC64" s="563"/>
      <c r="XD64" s="564"/>
      <c r="XE64" s="565"/>
      <c r="XF64" s="566"/>
      <c r="XG64" s="560"/>
      <c r="XH64" s="561"/>
      <c r="XI64" s="562"/>
      <c r="XJ64" s="563"/>
      <c r="XK64" s="564"/>
      <c r="XL64" s="565"/>
      <c r="XM64" s="566"/>
      <c r="XN64" s="560"/>
      <c r="XO64" s="561"/>
      <c r="XP64" s="562"/>
      <c r="XQ64" s="563"/>
      <c r="XR64" s="564"/>
      <c r="XS64" s="565"/>
      <c r="XT64" s="566"/>
      <c r="XU64" s="560"/>
      <c r="XV64" s="561"/>
      <c r="XW64" s="562"/>
      <c r="XX64" s="563"/>
      <c r="XY64" s="564"/>
      <c r="XZ64" s="565"/>
      <c r="YA64" s="566"/>
      <c r="YB64" s="560"/>
      <c r="YC64" s="561"/>
      <c r="YD64" s="562"/>
      <c r="YE64" s="563"/>
      <c r="YF64" s="564"/>
      <c r="YG64" s="565"/>
      <c r="YH64" s="566"/>
      <c r="YI64" s="560"/>
      <c r="YJ64" s="561"/>
      <c r="YK64" s="562"/>
      <c r="YL64" s="563"/>
      <c r="YM64" s="564"/>
      <c r="YN64" s="565"/>
      <c r="YO64" s="566"/>
      <c r="YP64" s="560"/>
      <c r="YQ64" s="561"/>
      <c r="YR64" s="562"/>
      <c r="YS64" s="563"/>
      <c r="YT64" s="564"/>
      <c r="YU64" s="565"/>
      <c r="YV64" s="566"/>
      <c r="YW64" s="560"/>
      <c r="YX64" s="561"/>
      <c r="YY64" s="562"/>
      <c r="YZ64" s="563"/>
      <c r="ZA64" s="564"/>
      <c r="ZB64" s="565"/>
      <c r="ZC64" s="566"/>
      <c r="ZD64" s="560"/>
      <c r="ZE64" s="561"/>
      <c r="ZF64" s="562"/>
      <c r="ZG64" s="563"/>
      <c r="ZH64" s="564"/>
      <c r="ZI64" s="565"/>
      <c r="ZJ64" s="566"/>
      <c r="ZK64" s="560"/>
      <c r="ZL64" s="561"/>
      <c r="ZM64" s="562"/>
      <c r="ZN64" s="563"/>
      <c r="ZO64" s="564"/>
      <c r="ZP64" s="565"/>
      <c r="ZQ64" s="566"/>
      <c r="ZR64" s="560"/>
      <c r="ZS64" s="561"/>
      <c r="ZT64" s="562"/>
      <c r="ZU64" s="563"/>
      <c r="ZV64" s="564"/>
      <c r="ZW64" s="565"/>
      <c r="ZX64" s="566"/>
      <c r="ZY64" s="560"/>
      <c r="ZZ64" s="561"/>
      <c r="AAA64" s="562"/>
      <c r="AAB64" s="563"/>
      <c r="AAC64" s="564"/>
      <c r="AAD64" s="565"/>
      <c r="AAE64" s="566"/>
      <c r="AAF64" s="560"/>
      <c r="AAG64" s="561"/>
      <c r="AAH64" s="562"/>
      <c r="AAI64" s="563"/>
      <c r="AAJ64" s="564"/>
      <c r="AAK64" s="565"/>
      <c r="AAL64" s="566"/>
      <c r="AAM64" s="560"/>
      <c r="AAN64" s="561"/>
      <c r="AAO64" s="562"/>
      <c r="AAP64" s="563"/>
      <c r="AAQ64" s="564"/>
      <c r="AAR64" s="565"/>
      <c r="AAS64" s="566"/>
      <c r="AAT64" s="560"/>
      <c r="AAU64" s="561"/>
      <c r="AAV64" s="562"/>
      <c r="AAW64" s="563"/>
      <c r="AAX64" s="564"/>
      <c r="AAY64" s="565"/>
      <c r="AAZ64" s="566"/>
      <c r="ABA64" s="560"/>
      <c r="ABB64" s="561"/>
      <c r="ABC64" s="562"/>
      <c r="ABD64" s="563"/>
      <c r="ABE64" s="564"/>
      <c r="ABF64" s="565"/>
      <c r="ABG64" s="566"/>
      <c r="ABH64" s="560"/>
      <c r="ABI64" s="561"/>
      <c r="ABJ64" s="562"/>
      <c r="ABK64" s="563"/>
      <c r="ABL64" s="564"/>
      <c r="ABM64" s="565"/>
      <c r="ABN64" s="566"/>
      <c r="ABO64" s="560"/>
      <c r="ABP64" s="561"/>
      <c r="ABQ64" s="562"/>
      <c r="ABR64" s="563"/>
      <c r="ABS64" s="564"/>
      <c r="ABT64" s="565"/>
      <c r="ABU64" s="566"/>
      <c r="ABV64" s="560"/>
      <c r="ABW64" s="561"/>
      <c r="ABX64" s="562"/>
      <c r="ABY64" s="563"/>
      <c r="ABZ64" s="564"/>
      <c r="ACA64" s="565"/>
      <c r="ACB64" s="566"/>
      <c r="ACC64" s="560"/>
      <c r="ACD64" s="561"/>
      <c r="ACE64" s="562"/>
      <c r="ACF64" s="563"/>
      <c r="ACG64" s="564"/>
      <c r="ACH64" s="565"/>
      <c r="ACI64" s="566"/>
      <c r="ACJ64" s="560"/>
      <c r="ACK64" s="561"/>
      <c r="ACL64" s="562"/>
      <c r="ACM64" s="563"/>
      <c r="ACN64" s="564"/>
      <c r="ACO64" s="565"/>
      <c r="ACP64" s="566"/>
      <c r="ACQ64" s="560"/>
      <c r="ACR64" s="561"/>
      <c r="ACS64" s="562"/>
      <c r="ACT64" s="563"/>
      <c r="ACU64" s="564"/>
      <c r="ACV64" s="565"/>
      <c r="ACW64" s="566"/>
      <c r="ACX64" s="560"/>
      <c r="ACY64" s="561"/>
      <c r="ACZ64" s="562"/>
      <c r="ADA64" s="563"/>
      <c r="ADB64" s="564"/>
      <c r="ADC64" s="565"/>
      <c r="ADD64" s="566"/>
      <c r="ADE64" s="560"/>
      <c r="ADF64" s="561"/>
      <c r="ADG64" s="562"/>
      <c r="ADH64" s="563"/>
      <c r="ADI64" s="564"/>
      <c r="ADJ64" s="565"/>
      <c r="ADK64" s="566"/>
      <c r="ADL64" s="560"/>
      <c r="ADM64" s="561"/>
      <c r="ADN64" s="562"/>
      <c r="ADO64" s="563"/>
      <c r="ADP64" s="564"/>
      <c r="ADQ64" s="565"/>
      <c r="ADR64" s="566"/>
      <c r="ADS64" s="560"/>
      <c r="ADT64" s="561"/>
      <c r="ADU64" s="562"/>
      <c r="ADV64" s="563"/>
      <c r="ADW64" s="564"/>
      <c r="ADX64" s="565"/>
      <c r="ADY64" s="566"/>
      <c r="ADZ64" s="560"/>
      <c r="AEA64" s="561"/>
      <c r="AEB64" s="562"/>
      <c r="AEC64" s="563"/>
      <c r="AED64" s="564"/>
      <c r="AEE64" s="565"/>
      <c r="AEF64" s="566"/>
      <c r="AEG64" s="560"/>
      <c r="AEH64" s="561"/>
      <c r="AEI64" s="562"/>
      <c r="AEJ64" s="563"/>
      <c r="AEK64" s="564"/>
      <c r="AEL64" s="565"/>
      <c r="AEM64" s="566"/>
      <c r="AEN64" s="560"/>
      <c r="AEO64" s="561"/>
      <c r="AEP64" s="562"/>
      <c r="AEQ64" s="563"/>
      <c r="AER64" s="564"/>
      <c r="AES64" s="565"/>
      <c r="AET64" s="566"/>
      <c r="AEU64" s="560"/>
      <c r="AEV64" s="561"/>
      <c r="AEW64" s="562"/>
      <c r="AEX64" s="563"/>
      <c r="AEY64" s="564"/>
      <c r="AEZ64" s="565"/>
      <c r="AFA64" s="566"/>
      <c r="AFB64" s="560"/>
      <c r="AFC64" s="561"/>
      <c r="AFD64" s="562"/>
      <c r="AFE64" s="563"/>
      <c r="AFF64" s="564"/>
      <c r="AFG64" s="565"/>
      <c r="AFH64" s="566"/>
      <c r="AFI64" s="560"/>
      <c r="AFJ64" s="561"/>
      <c r="AFK64" s="562"/>
      <c r="AFL64" s="563"/>
      <c r="AFM64" s="564"/>
      <c r="AFN64" s="565"/>
      <c r="AFO64" s="566"/>
      <c r="AFP64" s="560"/>
      <c r="AFQ64" s="561"/>
      <c r="AFR64" s="562"/>
      <c r="AFS64" s="563"/>
      <c r="AFT64" s="564"/>
      <c r="AFU64" s="565"/>
      <c r="AFV64" s="566"/>
      <c r="AFW64" s="560"/>
      <c r="AFX64" s="561"/>
      <c r="AFY64" s="562"/>
      <c r="AFZ64" s="563"/>
      <c r="AGA64" s="564"/>
      <c r="AGB64" s="565"/>
      <c r="AGC64" s="566"/>
      <c r="AGD64" s="560"/>
      <c r="AGE64" s="561"/>
      <c r="AGF64" s="562"/>
      <c r="AGG64" s="563"/>
      <c r="AGH64" s="564"/>
      <c r="AGI64" s="565"/>
      <c r="AGJ64" s="566"/>
      <c r="AGK64" s="560"/>
      <c r="AGL64" s="561"/>
      <c r="AGM64" s="562"/>
      <c r="AGN64" s="563"/>
      <c r="AGO64" s="564"/>
      <c r="AGP64" s="565"/>
      <c r="AGQ64" s="566"/>
      <c r="AGR64" s="560"/>
      <c r="AGS64" s="561"/>
      <c r="AGT64" s="562"/>
      <c r="AGU64" s="563"/>
      <c r="AGV64" s="564"/>
      <c r="AGW64" s="565"/>
      <c r="AGX64" s="566"/>
      <c r="AGY64" s="560"/>
      <c r="AGZ64" s="561"/>
      <c r="AHA64" s="562"/>
      <c r="AHB64" s="563"/>
      <c r="AHC64" s="564"/>
      <c r="AHD64" s="565"/>
      <c r="AHE64" s="566"/>
      <c r="AHF64" s="560"/>
      <c r="AHG64" s="561"/>
      <c r="AHH64" s="562"/>
      <c r="AHI64" s="563"/>
      <c r="AHJ64" s="564"/>
      <c r="AHK64" s="565"/>
      <c r="AHL64" s="566"/>
      <c r="AHM64" s="560"/>
      <c r="AHN64" s="561"/>
      <c r="AHO64" s="562"/>
      <c r="AHP64" s="563"/>
      <c r="AHQ64" s="564"/>
      <c r="AHR64" s="565"/>
      <c r="AHS64" s="566"/>
      <c r="AHT64" s="560"/>
      <c r="AHU64" s="561"/>
      <c r="AHV64" s="562"/>
      <c r="AHW64" s="563"/>
      <c r="AHX64" s="564"/>
      <c r="AHY64" s="565"/>
      <c r="AHZ64" s="566"/>
      <c r="AIA64" s="560"/>
      <c r="AIB64" s="561"/>
      <c r="AIC64" s="562"/>
      <c r="AID64" s="563"/>
      <c r="AIE64" s="564"/>
      <c r="AIF64" s="565"/>
      <c r="AIG64" s="566"/>
      <c r="AIH64" s="560"/>
      <c r="AII64" s="561"/>
      <c r="AIJ64" s="562"/>
      <c r="AIK64" s="563"/>
      <c r="AIL64" s="564"/>
      <c r="AIM64" s="565"/>
      <c r="AIN64" s="566"/>
      <c r="AIO64" s="560"/>
      <c r="AIP64" s="561"/>
      <c r="AIQ64" s="562"/>
      <c r="AIR64" s="563"/>
      <c r="AIS64" s="564"/>
      <c r="AIT64" s="565"/>
      <c r="AIU64" s="566"/>
      <c r="AIV64" s="560"/>
      <c r="AIW64" s="561"/>
      <c r="AIX64" s="562"/>
      <c r="AIY64" s="563"/>
      <c r="AIZ64" s="564"/>
      <c r="AJA64" s="565"/>
      <c r="AJB64" s="566"/>
      <c r="AJC64" s="560"/>
      <c r="AJD64" s="561"/>
      <c r="AJE64" s="562"/>
      <c r="AJF64" s="563"/>
      <c r="AJG64" s="564"/>
      <c r="AJH64" s="565"/>
      <c r="AJI64" s="566"/>
      <c r="AJJ64" s="560"/>
      <c r="AJK64" s="561"/>
      <c r="AJL64" s="562"/>
      <c r="AJM64" s="563"/>
      <c r="AJN64" s="564"/>
      <c r="AJO64" s="565"/>
      <c r="AJP64" s="566"/>
      <c r="AJQ64" s="560"/>
      <c r="AJR64" s="561"/>
      <c r="AJS64" s="562"/>
      <c r="AJT64" s="563"/>
      <c r="AJU64" s="564"/>
      <c r="AJV64" s="565"/>
      <c r="AJW64" s="566"/>
      <c r="AJX64" s="560"/>
      <c r="AJY64" s="561"/>
      <c r="AJZ64" s="562"/>
      <c r="AKA64" s="563"/>
      <c r="AKB64" s="564"/>
      <c r="AKC64" s="565"/>
      <c r="AKD64" s="566"/>
      <c r="AKE64" s="560"/>
      <c r="AKF64" s="561"/>
      <c r="AKG64" s="562"/>
      <c r="AKH64" s="563"/>
      <c r="AKI64" s="564"/>
      <c r="AKJ64" s="565"/>
      <c r="AKK64" s="566"/>
      <c r="AKL64" s="560"/>
      <c r="AKM64" s="561"/>
      <c r="AKN64" s="562"/>
      <c r="AKO64" s="563"/>
      <c r="AKP64" s="564"/>
      <c r="AKQ64" s="565"/>
      <c r="AKR64" s="566"/>
      <c r="AKS64" s="560"/>
      <c r="AKT64" s="561"/>
      <c r="AKU64" s="562"/>
      <c r="AKV64" s="563"/>
      <c r="AKW64" s="564"/>
      <c r="AKX64" s="565"/>
      <c r="AKY64" s="566"/>
      <c r="AKZ64" s="560"/>
      <c r="ALA64" s="561"/>
      <c r="ALB64" s="562"/>
      <c r="ALC64" s="563"/>
      <c r="ALD64" s="564"/>
      <c r="ALE64" s="565"/>
      <c r="ALF64" s="566"/>
      <c r="ALG64" s="560"/>
      <c r="ALH64" s="561"/>
      <c r="ALI64" s="562"/>
      <c r="ALJ64" s="563"/>
      <c r="ALK64" s="564"/>
      <c r="ALL64" s="565"/>
      <c r="ALM64" s="566"/>
      <c r="ALN64" s="560"/>
      <c r="ALO64" s="561"/>
      <c r="ALP64" s="562"/>
      <c r="ALQ64" s="563"/>
      <c r="ALR64" s="564"/>
      <c r="ALS64" s="565"/>
      <c r="ALT64" s="566"/>
      <c r="ALU64" s="560"/>
      <c r="ALV64" s="561"/>
      <c r="ALW64" s="562"/>
      <c r="ALX64" s="563"/>
      <c r="ALY64" s="564"/>
      <c r="ALZ64" s="565"/>
      <c r="AMA64" s="566"/>
      <c r="AMB64" s="560"/>
      <c r="AMC64" s="561"/>
      <c r="AMD64" s="562"/>
      <c r="AME64" s="563"/>
      <c r="AMF64" s="564"/>
      <c r="AMG64" s="565"/>
      <c r="AMH64" s="566"/>
      <c r="AMI64" s="560"/>
      <c r="AMJ64" s="561"/>
      <c r="AMK64" s="562"/>
      <c r="AML64" s="563"/>
      <c r="AMM64" s="564"/>
      <c r="AMN64" s="565"/>
      <c r="AMO64" s="566"/>
      <c r="AMP64" s="560"/>
      <c r="AMQ64" s="561"/>
      <c r="AMR64" s="562"/>
      <c r="AMS64" s="563"/>
      <c r="AMT64" s="564"/>
      <c r="AMU64" s="565"/>
      <c r="AMV64" s="566"/>
      <c r="AMW64" s="560"/>
      <c r="AMX64" s="561"/>
      <c r="AMY64" s="562"/>
      <c r="AMZ64" s="563"/>
      <c r="ANA64" s="564"/>
      <c r="ANB64" s="565"/>
      <c r="ANC64" s="566"/>
      <c r="AND64" s="560"/>
      <c r="ANE64" s="561"/>
      <c r="ANF64" s="562"/>
      <c r="ANG64" s="563"/>
      <c r="ANH64" s="564"/>
      <c r="ANI64" s="565"/>
      <c r="ANJ64" s="566"/>
      <c r="ANK64" s="560"/>
      <c r="ANL64" s="561"/>
      <c r="ANM64" s="562"/>
      <c r="ANN64" s="563"/>
      <c r="ANO64" s="564"/>
      <c r="ANP64" s="565"/>
      <c r="ANQ64" s="566"/>
      <c r="ANR64" s="560"/>
      <c r="ANS64" s="561"/>
      <c r="ANT64" s="562"/>
      <c r="ANU64" s="563"/>
      <c r="ANV64" s="564"/>
      <c r="ANW64" s="565"/>
      <c r="ANX64" s="566"/>
      <c r="ANY64" s="560"/>
      <c r="ANZ64" s="561"/>
      <c r="AOA64" s="562"/>
      <c r="AOB64" s="563"/>
      <c r="AOC64" s="564"/>
      <c r="AOD64" s="565"/>
      <c r="AOE64" s="566"/>
      <c r="AOF64" s="560"/>
      <c r="AOG64" s="561"/>
      <c r="AOH64" s="562"/>
      <c r="AOI64" s="563"/>
      <c r="AOJ64" s="564"/>
      <c r="AOK64" s="565"/>
      <c r="AOL64" s="566"/>
      <c r="AOM64" s="560"/>
      <c r="AON64" s="561"/>
      <c r="AOO64" s="562"/>
      <c r="AOP64" s="563"/>
      <c r="AOQ64" s="564"/>
      <c r="AOR64" s="565"/>
      <c r="AOS64" s="566"/>
      <c r="AOT64" s="560"/>
      <c r="AOU64" s="561"/>
      <c r="AOV64" s="562"/>
      <c r="AOW64" s="563"/>
      <c r="AOX64" s="564"/>
      <c r="AOY64" s="565"/>
      <c r="AOZ64" s="566"/>
      <c r="APA64" s="560"/>
      <c r="APB64" s="561"/>
      <c r="APC64" s="562"/>
      <c r="APD64" s="563"/>
      <c r="APE64" s="564"/>
      <c r="APF64" s="565"/>
      <c r="APG64" s="566"/>
      <c r="APH64" s="560"/>
      <c r="API64" s="561"/>
      <c r="APJ64" s="562"/>
      <c r="APK64" s="563"/>
      <c r="APL64" s="564"/>
      <c r="APM64" s="565"/>
      <c r="APN64" s="566"/>
      <c r="APO64" s="560"/>
      <c r="APP64" s="561"/>
      <c r="APQ64" s="562"/>
      <c r="APR64" s="563"/>
      <c r="APS64" s="564"/>
      <c r="APT64" s="565"/>
      <c r="APU64" s="566"/>
      <c r="APV64" s="560"/>
      <c r="APW64" s="561"/>
      <c r="APX64" s="562"/>
      <c r="APY64" s="563"/>
      <c r="APZ64" s="564"/>
      <c r="AQA64" s="565"/>
      <c r="AQB64" s="566"/>
      <c r="AQC64" s="560"/>
      <c r="AQD64" s="561"/>
      <c r="AQE64" s="562"/>
      <c r="AQF64" s="563"/>
      <c r="AQG64" s="564"/>
      <c r="AQH64" s="565"/>
      <c r="AQI64" s="566"/>
      <c r="AQJ64" s="560"/>
      <c r="AQK64" s="561"/>
      <c r="AQL64" s="562"/>
      <c r="AQM64" s="563"/>
      <c r="AQN64" s="564"/>
      <c r="AQO64" s="565"/>
      <c r="AQP64" s="566"/>
      <c r="AQQ64" s="560"/>
      <c r="AQR64" s="561"/>
      <c r="AQS64" s="562"/>
      <c r="AQT64" s="563"/>
      <c r="AQU64" s="564"/>
      <c r="AQV64" s="565"/>
      <c r="AQW64" s="566"/>
      <c r="AQX64" s="560"/>
      <c r="AQY64" s="561"/>
      <c r="AQZ64" s="562"/>
      <c r="ARA64" s="563"/>
      <c r="ARB64" s="564"/>
      <c r="ARC64" s="565"/>
      <c r="ARD64" s="566"/>
      <c r="ARE64" s="560"/>
      <c r="ARF64" s="561"/>
      <c r="ARG64" s="562"/>
      <c r="ARH64" s="563"/>
      <c r="ARI64" s="564"/>
      <c r="ARJ64" s="565"/>
      <c r="ARK64" s="566"/>
      <c r="ARL64" s="560"/>
      <c r="ARM64" s="561"/>
      <c r="ARN64" s="562"/>
      <c r="ARO64" s="563"/>
      <c r="ARP64" s="564"/>
      <c r="ARQ64" s="565"/>
      <c r="ARR64" s="566"/>
      <c r="ARS64" s="560"/>
      <c r="ART64" s="561"/>
      <c r="ARU64" s="562"/>
      <c r="ARV64" s="563"/>
      <c r="ARW64" s="564"/>
      <c r="ARX64" s="565"/>
      <c r="ARY64" s="566"/>
      <c r="ARZ64" s="560"/>
      <c r="ASA64" s="561"/>
      <c r="ASB64" s="562"/>
      <c r="ASC64" s="563"/>
      <c r="ASD64" s="564"/>
      <c r="ASE64" s="565"/>
      <c r="ASF64" s="566"/>
      <c r="ASG64" s="560"/>
      <c r="ASH64" s="561"/>
      <c r="ASI64" s="562"/>
      <c r="ASJ64" s="563"/>
      <c r="ASK64" s="564"/>
      <c r="ASL64" s="565"/>
      <c r="ASM64" s="566"/>
      <c r="ASN64" s="560"/>
      <c r="ASO64" s="561"/>
      <c r="ASP64" s="562"/>
      <c r="ASQ64" s="563"/>
      <c r="ASR64" s="564"/>
      <c r="ASS64" s="565"/>
      <c r="AST64" s="566"/>
      <c r="ASU64" s="560"/>
      <c r="ASV64" s="561"/>
      <c r="ASW64" s="562"/>
      <c r="ASX64" s="563"/>
      <c r="ASY64" s="564"/>
      <c r="ASZ64" s="565"/>
      <c r="ATA64" s="566"/>
      <c r="ATB64" s="560"/>
      <c r="ATC64" s="561"/>
      <c r="ATD64" s="562"/>
      <c r="ATE64" s="563"/>
      <c r="ATF64" s="564"/>
      <c r="ATG64" s="565"/>
      <c r="ATH64" s="566"/>
      <c r="ATI64" s="560"/>
      <c r="ATJ64" s="561"/>
      <c r="ATK64" s="562"/>
      <c r="ATL64" s="563"/>
      <c r="ATM64" s="564"/>
      <c r="ATN64" s="565"/>
      <c r="ATO64" s="566"/>
      <c r="ATP64" s="560"/>
      <c r="ATQ64" s="561"/>
      <c r="ATR64" s="562"/>
      <c r="ATS64" s="563"/>
      <c r="ATT64" s="564"/>
      <c r="ATU64" s="565"/>
      <c r="ATV64" s="566"/>
      <c r="ATW64" s="560"/>
      <c r="ATX64" s="561"/>
      <c r="ATY64" s="562"/>
      <c r="ATZ64" s="563"/>
      <c r="AUA64" s="564"/>
      <c r="AUB64" s="565"/>
      <c r="AUC64" s="566"/>
      <c r="AUD64" s="560"/>
      <c r="AUE64" s="561"/>
      <c r="AUF64" s="562"/>
      <c r="AUG64" s="563"/>
      <c r="AUH64" s="564"/>
      <c r="AUI64" s="565"/>
      <c r="AUJ64" s="566"/>
      <c r="AUK64" s="560"/>
      <c r="AUL64" s="561"/>
      <c r="AUM64" s="562"/>
      <c r="AUN64" s="563"/>
      <c r="AUO64" s="564"/>
      <c r="AUP64" s="565"/>
      <c r="AUQ64" s="566"/>
      <c r="AUR64" s="560"/>
      <c r="AUS64" s="561"/>
      <c r="AUT64" s="562"/>
      <c r="AUU64" s="563"/>
      <c r="AUV64" s="564"/>
      <c r="AUW64" s="565"/>
      <c r="AUX64" s="566"/>
      <c r="AUY64" s="560"/>
      <c r="AUZ64" s="561"/>
      <c r="AVA64" s="562"/>
      <c r="AVB64" s="563"/>
      <c r="AVC64" s="564"/>
      <c r="AVD64" s="565"/>
      <c r="AVE64" s="566"/>
      <c r="AVF64" s="560"/>
      <c r="AVG64" s="561"/>
      <c r="AVH64" s="562"/>
      <c r="AVI64" s="563"/>
      <c r="AVJ64" s="564"/>
      <c r="AVK64" s="565"/>
      <c r="AVL64" s="566"/>
      <c r="AVM64" s="560"/>
      <c r="AVN64" s="561"/>
      <c r="AVO64" s="562"/>
      <c r="AVP64" s="563"/>
      <c r="AVQ64" s="564"/>
      <c r="AVR64" s="565"/>
      <c r="AVS64" s="566"/>
      <c r="AVT64" s="560"/>
      <c r="AVU64" s="561"/>
      <c r="AVV64" s="562"/>
      <c r="AVW64" s="563"/>
      <c r="AVX64" s="564"/>
      <c r="AVY64" s="565"/>
      <c r="AVZ64" s="566"/>
      <c r="AWA64" s="560"/>
      <c r="AWB64" s="561"/>
      <c r="AWC64" s="562"/>
      <c r="AWD64" s="563"/>
      <c r="AWE64" s="564"/>
      <c r="AWF64" s="565"/>
      <c r="AWG64" s="566"/>
      <c r="AWH64" s="560"/>
      <c r="AWI64" s="561"/>
      <c r="AWJ64" s="562"/>
      <c r="AWK64" s="563"/>
      <c r="AWL64" s="564"/>
      <c r="AWM64" s="565"/>
      <c r="AWN64" s="566"/>
      <c r="AWO64" s="560"/>
      <c r="AWP64" s="561"/>
      <c r="AWQ64" s="562"/>
      <c r="AWR64" s="563"/>
      <c r="AWS64" s="564"/>
      <c r="AWT64" s="565"/>
      <c r="AWU64" s="566"/>
      <c r="AWV64" s="560"/>
      <c r="AWW64" s="561"/>
      <c r="AWX64" s="562"/>
      <c r="AWY64" s="563"/>
      <c r="AWZ64" s="564"/>
      <c r="AXA64" s="565"/>
      <c r="AXB64" s="566"/>
      <c r="AXC64" s="560"/>
      <c r="AXD64" s="561"/>
      <c r="AXE64" s="562"/>
      <c r="AXF64" s="563"/>
      <c r="AXG64" s="564"/>
      <c r="AXH64" s="565"/>
      <c r="AXI64" s="566"/>
      <c r="AXJ64" s="560"/>
      <c r="AXK64" s="561"/>
      <c r="AXL64" s="562"/>
      <c r="AXM64" s="563"/>
      <c r="AXN64" s="564"/>
      <c r="AXO64" s="565"/>
      <c r="AXP64" s="566"/>
      <c r="AXQ64" s="560"/>
      <c r="AXR64" s="561"/>
      <c r="AXS64" s="562"/>
      <c r="AXT64" s="563"/>
      <c r="AXU64" s="564"/>
      <c r="AXV64" s="565"/>
      <c r="AXW64" s="566"/>
      <c r="AXX64" s="560"/>
      <c r="AXY64" s="561"/>
      <c r="AXZ64" s="562"/>
      <c r="AYA64" s="563"/>
      <c r="AYB64" s="564"/>
      <c r="AYC64" s="565"/>
      <c r="AYD64" s="566"/>
      <c r="AYE64" s="560"/>
      <c r="AYF64" s="561"/>
      <c r="AYG64" s="562"/>
      <c r="AYH64" s="563"/>
      <c r="AYI64" s="564"/>
      <c r="AYJ64" s="565"/>
      <c r="AYK64" s="566"/>
      <c r="AYL64" s="560"/>
      <c r="AYM64" s="561"/>
      <c r="AYN64" s="562"/>
      <c r="AYO64" s="563"/>
      <c r="AYP64" s="564"/>
      <c r="AYQ64" s="565"/>
      <c r="AYR64" s="566"/>
      <c r="AYS64" s="560"/>
      <c r="AYT64" s="561"/>
      <c r="AYU64" s="562"/>
      <c r="AYV64" s="563"/>
      <c r="AYW64" s="564"/>
      <c r="AYX64" s="565"/>
      <c r="AYY64" s="566"/>
      <c r="AYZ64" s="560"/>
      <c r="AZA64" s="561"/>
      <c r="AZB64" s="562"/>
      <c r="AZC64" s="563"/>
      <c r="AZD64" s="564"/>
      <c r="AZE64" s="565"/>
      <c r="AZF64" s="566"/>
      <c r="AZG64" s="560"/>
      <c r="AZH64" s="561"/>
      <c r="AZI64" s="562"/>
      <c r="AZJ64" s="563"/>
      <c r="AZK64" s="564"/>
      <c r="AZL64" s="565"/>
      <c r="AZM64" s="566"/>
      <c r="AZN64" s="560"/>
      <c r="AZO64" s="561"/>
      <c r="AZP64" s="562"/>
      <c r="AZQ64" s="563"/>
      <c r="AZR64" s="564"/>
      <c r="AZS64" s="565"/>
      <c r="AZT64" s="566"/>
      <c r="AZU64" s="560"/>
      <c r="AZV64" s="561"/>
      <c r="AZW64" s="562"/>
      <c r="AZX64" s="563"/>
      <c r="AZY64" s="564"/>
      <c r="AZZ64" s="565"/>
      <c r="BAA64" s="566"/>
      <c r="BAB64" s="560"/>
      <c r="BAC64" s="561"/>
      <c r="BAD64" s="562"/>
      <c r="BAE64" s="563"/>
      <c r="BAF64" s="564"/>
      <c r="BAG64" s="565"/>
      <c r="BAH64" s="566"/>
      <c r="BAI64" s="560"/>
      <c r="BAJ64" s="561"/>
      <c r="BAK64" s="562"/>
      <c r="BAL64" s="563"/>
      <c r="BAM64" s="564"/>
      <c r="BAN64" s="565"/>
      <c r="BAO64" s="566"/>
      <c r="BAP64" s="560"/>
      <c r="BAQ64" s="561"/>
      <c r="BAR64" s="562"/>
      <c r="BAS64" s="563"/>
      <c r="BAT64" s="564"/>
      <c r="BAU64" s="565"/>
      <c r="BAV64" s="566"/>
      <c r="BAW64" s="560"/>
      <c r="BAX64" s="561"/>
      <c r="BAY64" s="562"/>
      <c r="BAZ64" s="563"/>
      <c r="BBA64" s="564"/>
      <c r="BBB64" s="565"/>
      <c r="BBC64" s="566"/>
      <c r="BBD64" s="560"/>
      <c r="BBE64" s="561"/>
      <c r="BBF64" s="562"/>
      <c r="BBG64" s="563"/>
      <c r="BBH64" s="564"/>
      <c r="BBI64" s="565"/>
      <c r="BBJ64" s="566"/>
      <c r="BBK64" s="560"/>
      <c r="BBL64" s="561"/>
      <c r="BBM64" s="562"/>
      <c r="BBN64" s="563"/>
      <c r="BBO64" s="564"/>
      <c r="BBP64" s="565"/>
      <c r="BBQ64" s="566"/>
      <c r="BBR64" s="560"/>
      <c r="BBS64" s="561"/>
      <c r="BBT64" s="562"/>
      <c r="BBU64" s="563"/>
      <c r="BBV64" s="564"/>
      <c r="BBW64" s="565"/>
      <c r="BBX64" s="566"/>
      <c r="BBY64" s="560"/>
      <c r="BBZ64" s="561"/>
      <c r="BCA64" s="562"/>
      <c r="BCB64" s="563"/>
      <c r="BCC64" s="564"/>
      <c r="BCD64" s="565"/>
      <c r="BCE64" s="566"/>
      <c r="BCF64" s="560"/>
      <c r="BCG64" s="561"/>
      <c r="BCH64" s="562"/>
      <c r="BCI64" s="563"/>
      <c r="BCJ64" s="564"/>
      <c r="BCK64" s="565"/>
      <c r="BCL64" s="566"/>
      <c r="BCM64" s="560"/>
      <c r="BCN64" s="561"/>
      <c r="BCO64" s="562"/>
      <c r="BCP64" s="563"/>
      <c r="BCQ64" s="564"/>
      <c r="BCR64" s="565"/>
      <c r="BCS64" s="566"/>
      <c r="BCT64" s="560"/>
      <c r="BCU64" s="561"/>
      <c r="BCV64" s="562"/>
      <c r="BCW64" s="563"/>
      <c r="BCX64" s="564"/>
      <c r="BCY64" s="565"/>
      <c r="BCZ64" s="566"/>
      <c r="BDA64" s="560"/>
      <c r="BDB64" s="561"/>
      <c r="BDC64" s="562"/>
      <c r="BDD64" s="563"/>
      <c r="BDE64" s="564"/>
      <c r="BDF64" s="565"/>
      <c r="BDG64" s="566"/>
      <c r="BDH64" s="560"/>
      <c r="BDI64" s="561"/>
      <c r="BDJ64" s="562"/>
      <c r="BDK64" s="563"/>
      <c r="BDL64" s="564"/>
      <c r="BDM64" s="565"/>
      <c r="BDN64" s="566"/>
      <c r="BDO64" s="560"/>
      <c r="BDP64" s="561"/>
      <c r="BDQ64" s="562"/>
      <c r="BDR64" s="563"/>
      <c r="BDS64" s="564"/>
      <c r="BDT64" s="565"/>
      <c r="BDU64" s="566"/>
      <c r="BDV64" s="560"/>
      <c r="BDW64" s="561"/>
      <c r="BDX64" s="562"/>
      <c r="BDY64" s="563"/>
      <c r="BDZ64" s="564"/>
      <c r="BEA64" s="565"/>
      <c r="BEB64" s="566"/>
      <c r="BEC64" s="560"/>
      <c r="BED64" s="561"/>
      <c r="BEE64" s="562"/>
      <c r="BEF64" s="563"/>
      <c r="BEG64" s="564"/>
      <c r="BEH64" s="565"/>
      <c r="BEI64" s="566"/>
      <c r="BEJ64" s="560"/>
      <c r="BEK64" s="561"/>
      <c r="BEL64" s="562"/>
      <c r="BEM64" s="563"/>
      <c r="BEN64" s="564"/>
      <c r="BEO64" s="565"/>
      <c r="BEP64" s="566"/>
      <c r="BEQ64" s="560"/>
      <c r="BER64" s="561"/>
      <c r="BES64" s="562"/>
      <c r="BET64" s="563"/>
      <c r="BEU64" s="564"/>
      <c r="BEV64" s="565"/>
      <c r="BEW64" s="566"/>
      <c r="BEX64" s="560"/>
      <c r="BEY64" s="561"/>
      <c r="BEZ64" s="562"/>
      <c r="BFA64" s="563"/>
      <c r="BFB64" s="564"/>
      <c r="BFC64" s="565"/>
      <c r="BFD64" s="566"/>
      <c r="BFE64" s="560"/>
      <c r="BFF64" s="561"/>
      <c r="BFG64" s="562"/>
      <c r="BFH64" s="563"/>
      <c r="BFI64" s="564"/>
      <c r="BFJ64" s="565"/>
      <c r="BFK64" s="566"/>
      <c r="BFL64" s="560"/>
      <c r="BFM64" s="561"/>
      <c r="BFN64" s="562"/>
      <c r="BFO64" s="563"/>
      <c r="BFP64" s="564"/>
      <c r="BFQ64" s="565"/>
      <c r="BFR64" s="566"/>
      <c r="BFS64" s="560"/>
      <c r="BFT64" s="561"/>
      <c r="BFU64" s="562"/>
      <c r="BFV64" s="563"/>
      <c r="BFW64" s="564"/>
      <c r="BFX64" s="565"/>
      <c r="BFY64" s="566"/>
      <c r="BFZ64" s="560"/>
      <c r="BGA64" s="561"/>
      <c r="BGB64" s="562"/>
      <c r="BGC64" s="563"/>
      <c r="BGD64" s="564"/>
      <c r="BGE64" s="565"/>
      <c r="BGF64" s="566"/>
      <c r="BGG64" s="560"/>
      <c r="BGH64" s="561"/>
      <c r="BGI64" s="562"/>
      <c r="BGJ64" s="563"/>
      <c r="BGK64" s="564"/>
      <c r="BGL64" s="565"/>
      <c r="BGM64" s="566"/>
      <c r="BGN64" s="560"/>
      <c r="BGO64" s="561"/>
      <c r="BGP64" s="562"/>
      <c r="BGQ64" s="563"/>
      <c r="BGR64" s="564"/>
      <c r="BGS64" s="565"/>
      <c r="BGT64" s="566"/>
      <c r="BGU64" s="560"/>
      <c r="BGV64" s="561"/>
      <c r="BGW64" s="562"/>
      <c r="BGX64" s="563"/>
      <c r="BGY64" s="564"/>
      <c r="BGZ64" s="565"/>
      <c r="BHA64" s="566"/>
      <c r="BHB64" s="560"/>
      <c r="BHC64" s="561"/>
      <c r="BHD64" s="562"/>
      <c r="BHE64" s="563"/>
      <c r="BHF64" s="564"/>
      <c r="BHG64" s="565"/>
      <c r="BHH64" s="566"/>
      <c r="BHI64" s="560"/>
      <c r="BHJ64" s="561"/>
      <c r="BHK64" s="562"/>
      <c r="BHL64" s="563"/>
      <c r="BHM64" s="564"/>
      <c r="BHN64" s="565"/>
      <c r="BHO64" s="566"/>
      <c r="BHP64" s="560"/>
      <c r="BHQ64" s="561"/>
      <c r="BHR64" s="562"/>
      <c r="BHS64" s="563"/>
      <c r="BHT64" s="564"/>
      <c r="BHU64" s="565"/>
      <c r="BHV64" s="566"/>
      <c r="BHW64" s="560"/>
      <c r="BHX64" s="561"/>
      <c r="BHY64" s="562"/>
      <c r="BHZ64" s="563"/>
      <c r="BIA64" s="564"/>
      <c r="BIB64" s="565"/>
      <c r="BIC64" s="566"/>
      <c r="BID64" s="560"/>
      <c r="BIE64" s="561"/>
      <c r="BIF64" s="562"/>
      <c r="BIG64" s="563"/>
      <c r="BIH64" s="564"/>
      <c r="BII64" s="565"/>
      <c r="BIJ64" s="566"/>
      <c r="BIK64" s="560"/>
      <c r="BIL64" s="561"/>
      <c r="BIM64" s="562"/>
      <c r="BIN64" s="563"/>
      <c r="BIO64" s="564"/>
      <c r="BIP64" s="565"/>
      <c r="BIQ64" s="566"/>
      <c r="BIR64" s="560"/>
      <c r="BIS64" s="561"/>
      <c r="BIT64" s="562"/>
      <c r="BIU64" s="563"/>
      <c r="BIV64" s="564"/>
      <c r="BIW64" s="565"/>
      <c r="BIX64" s="566"/>
      <c r="BIY64" s="560"/>
      <c r="BIZ64" s="561"/>
      <c r="BJA64" s="562"/>
      <c r="BJB64" s="563"/>
      <c r="BJC64" s="564"/>
      <c r="BJD64" s="565"/>
      <c r="BJE64" s="566"/>
      <c r="BJF64" s="560"/>
      <c r="BJG64" s="561"/>
      <c r="BJH64" s="562"/>
      <c r="BJI64" s="563"/>
      <c r="BJJ64" s="564"/>
      <c r="BJK64" s="565"/>
      <c r="BJL64" s="566"/>
      <c r="BJM64" s="560"/>
      <c r="BJN64" s="561"/>
      <c r="BJO64" s="562"/>
      <c r="BJP64" s="563"/>
      <c r="BJQ64" s="564"/>
      <c r="BJR64" s="565"/>
      <c r="BJS64" s="566"/>
      <c r="BJT64" s="560"/>
      <c r="BJU64" s="561"/>
      <c r="BJV64" s="562"/>
      <c r="BJW64" s="563"/>
      <c r="BJX64" s="564"/>
      <c r="BJY64" s="565"/>
      <c r="BJZ64" s="566"/>
      <c r="BKA64" s="560"/>
      <c r="BKB64" s="561"/>
      <c r="BKC64" s="562"/>
      <c r="BKD64" s="563"/>
      <c r="BKE64" s="564"/>
      <c r="BKF64" s="565"/>
      <c r="BKG64" s="566"/>
      <c r="BKH64" s="560"/>
      <c r="BKI64" s="561"/>
      <c r="BKJ64" s="562"/>
      <c r="BKK64" s="563"/>
      <c r="BKL64" s="564"/>
      <c r="BKM64" s="565"/>
      <c r="BKN64" s="566"/>
      <c r="BKO64" s="560"/>
      <c r="BKP64" s="561"/>
      <c r="BKQ64" s="562"/>
      <c r="BKR64" s="563"/>
      <c r="BKS64" s="564"/>
      <c r="BKT64" s="565"/>
      <c r="BKU64" s="566"/>
      <c r="BKV64" s="560"/>
      <c r="BKW64" s="561"/>
      <c r="BKX64" s="562"/>
      <c r="BKY64" s="563"/>
      <c r="BKZ64" s="564"/>
      <c r="BLA64" s="565"/>
      <c r="BLB64" s="566"/>
      <c r="BLC64" s="560"/>
      <c r="BLD64" s="561"/>
      <c r="BLE64" s="562"/>
      <c r="BLF64" s="563"/>
      <c r="BLG64" s="564"/>
      <c r="BLH64" s="565"/>
      <c r="BLI64" s="566"/>
      <c r="BLJ64" s="560"/>
      <c r="BLK64" s="561"/>
      <c r="BLL64" s="562"/>
      <c r="BLM64" s="563"/>
      <c r="BLN64" s="564"/>
      <c r="BLO64" s="565"/>
      <c r="BLP64" s="566"/>
      <c r="BLQ64" s="560"/>
      <c r="BLR64" s="561"/>
      <c r="BLS64" s="562"/>
      <c r="BLT64" s="563"/>
      <c r="BLU64" s="564"/>
      <c r="BLV64" s="565"/>
      <c r="BLW64" s="566"/>
      <c r="BLX64" s="560"/>
      <c r="BLY64" s="561"/>
      <c r="BLZ64" s="562"/>
      <c r="BMA64" s="563"/>
      <c r="BMB64" s="564"/>
      <c r="BMC64" s="565"/>
      <c r="BMD64" s="566"/>
      <c r="BME64" s="560"/>
      <c r="BMF64" s="561"/>
      <c r="BMG64" s="562"/>
      <c r="BMH64" s="563"/>
      <c r="BMI64" s="564"/>
      <c r="BMJ64" s="565"/>
      <c r="BMK64" s="566"/>
      <c r="BML64" s="560"/>
      <c r="BMM64" s="561"/>
      <c r="BMN64" s="562"/>
      <c r="BMO64" s="563"/>
      <c r="BMP64" s="564"/>
      <c r="BMQ64" s="565"/>
      <c r="BMR64" s="566"/>
      <c r="BMS64" s="560"/>
      <c r="BMT64" s="561"/>
      <c r="BMU64" s="562"/>
      <c r="BMV64" s="563"/>
      <c r="BMW64" s="564"/>
      <c r="BMX64" s="565"/>
      <c r="BMY64" s="566"/>
      <c r="BMZ64" s="560"/>
      <c r="BNA64" s="561"/>
      <c r="BNB64" s="562"/>
      <c r="BNC64" s="563"/>
      <c r="BND64" s="564"/>
      <c r="BNE64" s="565"/>
      <c r="BNF64" s="566"/>
      <c r="BNG64" s="560"/>
      <c r="BNH64" s="561"/>
      <c r="BNI64" s="562"/>
      <c r="BNJ64" s="563"/>
      <c r="BNK64" s="564"/>
      <c r="BNL64" s="565"/>
      <c r="BNM64" s="566"/>
      <c r="BNN64" s="560"/>
      <c r="BNO64" s="561"/>
      <c r="BNP64" s="562"/>
      <c r="BNQ64" s="563"/>
      <c r="BNR64" s="564"/>
      <c r="BNS64" s="565"/>
      <c r="BNT64" s="566"/>
      <c r="BNU64" s="560"/>
      <c r="BNV64" s="561"/>
      <c r="BNW64" s="562"/>
      <c r="BNX64" s="563"/>
      <c r="BNY64" s="564"/>
      <c r="BNZ64" s="565"/>
      <c r="BOA64" s="566"/>
      <c r="BOB64" s="560"/>
      <c r="BOC64" s="561"/>
      <c r="BOD64" s="562"/>
      <c r="BOE64" s="563"/>
      <c r="BOF64" s="564"/>
      <c r="BOG64" s="565"/>
      <c r="BOH64" s="566"/>
      <c r="BOI64" s="560"/>
      <c r="BOJ64" s="561"/>
      <c r="BOK64" s="562"/>
      <c r="BOL64" s="563"/>
      <c r="BOM64" s="564"/>
      <c r="BON64" s="565"/>
      <c r="BOO64" s="566"/>
      <c r="BOP64" s="560"/>
      <c r="BOQ64" s="561"/>
      <c r="BOR64" s="562"/>
      <c r="BOS64" s="563"/>
      <c r="BOT64" s="564"/>
      <c r="BOU64" s="565"/>
      <c r="BOV64" s="566"/>
      <c r="BOW64" s="560"/>
      <c r="BOX64" s="561"/>
      <c r="BOY64" s="562"/>
      <c r="BOZ64" s="563"/>
      <c r="BPA64" s="564"/>
      <c r="BPB64" s="565"/>
      <c r="BPC64" s="566"/>
      <c r="BPD64" s="560"/>
      <c r="BPE64" s="561"/>
      <c r="BPF64" s="562"/>
      <c r="BPG64" s="563"/>
      <c r="BPH64" s="564"/>
      <c r="BPI64" s="565"/>
      <c r="BPJ64" s="566"/>
      <c r="BPK64" s="560"/>
      <c r="BPL64" s="561"/>
      <c r="BPM64" s="562"/>
      <c r="BPN64" s="563"/>
      <c r="BPO64" s="564"/>
      <c r="BPP64" s="565"/>
      <c r="BPQ64" s="566"/>
      <c r="BPR64" s="560"/>
      <c r="BPS64" s="561"/>
      <c r="BPT64" s="562"/>
      <c r="BPU64" s="563"/>
      <c r="BPV64" s="564"/>
      <c r="BPW64" s="565"/>
      <c r="BPX64" s="566"/>
      <c r="BPY64" s="560"/>
      <c r="BPZ64" s="561"/>
      <c r="BQA64" s="562"/>
      <c r="BQB64" s="563"/>
      <c r="BQC64" s="564"/>
      <c r="BQD64" s="565"/>
      <c r="BQE64" s="566"/>
      <c r="BQF64" s="560"/>
      <c r="BQG64" s="561"/>
      <c r="BQH64" s="562"/>
      <c r="BQI64" s="563"/>
      <c r="BQJ64" s="564"/>
      <c r="BQK64" s="565"/>
      <c r="BQL64" s="566"/>
      <c r="BQM64" s="560"/>
      <c r="BQN64" s="561"/>
      <c r="BQO64" s="562"/>
      <c r="BQP64" s="563"/>
      <c r="BQQ64" s="564"/>
      <c r="BQR64" s="565"/>
      <c r="BQS64" s="566"/>
      <c r="BQT64" s="560"/>
      <c r="BQU64" s="561"/>
      <c r="BQV64" s="562"/>
      <c r="BQW64" s="563"/>
      <c r="BQX64" s="564"/>
      <c r="BQY64" s="565"/>
      <c r="BQZ64" s="566"/>
      <c r="BRA64" s="560"/>
      <c r="BRB64" s="561"/>
      <c r="BRC64" s="562"/>
      <c r="BRD64" s="563"/>
      <c r="BRE64" s="564"/>
      <c r="BRF64" s="565"/>
      <c r="BRG64" s="566"/>
      <c r="BRH64" s="560"/>
      <c r="BRI64" s="561"/>
      <c r="BRJ64" s="562"/>
      <c r="BRK64" s="563"/>
      <c r="BRL64" s="564"/>
      <c r="BRM64" s="565"/>
      <c r="BRN64" s="566"/>
      <c r="BRO64" s="560"/>
      <c r="BRP64" s="561"/>
      <c r="BRQ64" s="562"/>
      <c r="BRR64" s="563"/>
      <c r="BRS64" s="564"/>
      <c r="BRT64" s="565"/>
      <c r="BRU64" s="566"/>
      <c r="BRV64" s="560"/>
      <c r="BRW64" s="561"/>
      <c r="BRX64" s="562"/>
      <c r="BRY64" s="563"/>
      <c r="BRZ64" s="564"/>
      <c r="BSA64" s="565"/>
      <c r="BSB64" s="566"/>
      <c r="BSC64" s="560"/>
      <c r="BSD64" s="561"/>
      <c r="BSE64" s="562"/>
      <c r="BSF64" s="563"/>
      <c r="BSG64" s="564"/>
      <c r="BSH64" s="565"/>
      <c r="BSI64" s="566"/>
      <c r="BSJ64" s="560"/>
      <c r="BSK64" s="561"/>
      <c r="BSL64" s="562"/>
      <c r="BSM64" s="563"/>
      <c r="BSN64" s="564"/>
      <c r="BSO64" s="565"/>
      <c r="BSP64" s="566"/>
      <c r="BSQ64" s="560"/>
      <c r="BSR64" s="561"/>
      <c r="BSS64" s="562"/>
      <c r="BST64" s="563"/>
      <c r="BSU64" s="564"/>
      <c r="BSV64" s="565"/>
      <c r="BSW64" s="566"/>
      <c r="BSX64" s="560"/>
      <c r="BSY64" s="561"/>
      <c r="BSZ64" s="562"/>
      <c r="BTA64" s="563"/>
      <c r="BTB64" s="564"/>
      <c r="BTC64" s="565"/>
      <c r="BTD64" s="566"/>
      <c r="BTE64" s="560"/>
      <c r="BTF64" s="561"/>
      <c r="BTG64" s="562"/>
      <c r="BTH64" s="563"/>
      <c r="BTI64" s="564"/>
      <c r="BTJ64" s="565"/>
      <c r="BTK64" s="566"/>
      <c r="BTL64" s="560"/>
      <c r="BTM64" s="561"/>
      <c r="BTN64" s="562"/>
      <c r="BTO64" s="563"/>
      <c r="BTP64" s="564"/>
      <c r="BTQ64" s="565"/>
      <c r="BTR64" s="566"/>
      <c r="BTS64" s="560"/>
      <c r="BTT64" s="561"/>
      <c r="BTU64" s="562"/>
      <c r="BTV64" s="563"/>
      <c r="BTW64" s="564"/>
      <c r="BTX64" s="565"/>
      <c r="BTY64" s="566"/>
      <c r="BTZ64" s="560"/>
      <c r="BUA64" s="561"/>
      <c r="BUB64" s="562"/>
      <c r="BUC64" s="563"/>
      <c r="BUD64" s="564"/>
      <c r="BUE64" s="565"/>
      <c r="BUF64" s="566"/>
      <c r="BUG64" s="560"/>
      <c r="BUH64" s="561"/>
      <c r="BUI64" s="562"/>
      <c r="BUJ64" s="563"/>
      <c r="BUK64" s="564"/>
      <c r="BUL64" s="565"/>
      <c r="BUM64" s="566"/>
      <c r="BUN64" s="560"/>
      <c r="BUO64" s="561"/>
      <c r="BUP64" s="562"/>
      <c r="BUQ64" s="563"/>
      <c r="BUR64" s="564"/>
      <c r="BUS64" s="565"/>
      <c r="BUT64" s="566"/>
      <c r="BUU64" s="560"/>
      <c r="BUV64" s="561"/>
      <c r="BUW64" s="562"/>
      <c r="BUX64" s="563"/>
      <c r="BUY64" s="564"/>
      <c r="BUZ64" s="565"/>
      <c r="BVA64" s="566"/>
      <c r="BVB64" s="560"/>
      <c r="BVC64" s="561"/>
      <c r="BVD64" s="562"/>
      <c r="BVE64" s="563"/>
      <c r="BVF64" s="564"/>
      <c r="BVG64" s="565"/>
      <c r="BVH64" s="566"/>
      <c r="BVI64" s="560"/>
      <c r="BVJ64" s="561"/>
      <c r="BVK64" s="562"/>
      <c r="BVL64" s="563"/>
      <c r="BVM64" s="564"/>
      <c r="BVN64" s="565"/>
      <c r="BVO64" s="566"/>
      <c r="BVP64" s="560"/>
      <c r="BVQ64" s="561"/>
      <c r="BVR64" s="562"/>
      <c r="BVS64" s="563"/>
      <c r="BVT64" s="564"/>
      <c r="BVU64" s="565"/>
      <c r="BVV64" s="566"/>
      <c r="BVW64" s="560"/>
      <c r="BVX64" s="561"/>
      <c r="BVY64" s="562"/>
      <c r="BVZ64" s="563"/>
      <c r="BWA64" s="564"/>
      <c r="BWB64" s="565"/>
      <c r="BWC64" s="566"/>
      <c r="BWD64" s="560"/>
      <c r="BWE64" s="561"/>
      <c r="BWF64" s="562"/>
      <c r="BWG64" s="563"/>
      <c r="BWH64" s="564"/>
      <c r="BWI64" s="565"/>
      <c r="BWJ64" s="566"/>
      <c r="BWK64" s="560"/>
      <c r="BWL64" s="561"/>
      <c r="BWM64" s="562"/>
      <c r="BWN64" s="563"/>
      <c r="BWO64" s="564"/>
      <c r="BWP64" s="565"/>
      <c r="BWQ64" s="566"/>
      <c r="BWR64" s="560"/>
      <c r="BWS64" s="561"/>
      <c r="BWT64" s="562"/>
      <c r="BWU64" s="563"/>
      <c r="BWV64" s="564"/>
      <c r="BWW64" s="565"/>
      <c r="BWX64" s="566"/>
      <c r="BWY64" s="560"/>
      <c r="BWZ64" s="561"/>
      <c r="BXA64" s="562"/>
      <c r="BXB64" s="563"/>
      <c r="BXC64" s="564"/>
      <c r="BXD64" s="565"/>
      <c r="BXE64" s="566"/>
      <c r="BXF64" s="560"/>
      <c r="BXG64" s="561"/>
      <c r="BXH64" s="562"/>
      <c r="BXI64" s="563"/>
      <c r="BXJ64" s="564"/>
      <c r="BXK64" s="565"/>
      <c r="BXL64" s="566"/>
      <c r="BXM64" s="560"/>
      <c r="BXN64" s="561"/>
      <c r="BXO64" s="562"/>
      <c r="BXP64" s="563"/>
      <c r="BXQ64" s="564"/>
      <c r="BXR64" s="565"/>
      <c r="BXS64" s="566"/>
      <c r="BXT64" s="560"/>
      <c r="BXU64" s="561"/>
      <c r="BXV64" s="562"/>
      <c r="BXW64" s="563"/>
      <c r="BXX64" s="564"/>
      <c r="BXY64" s="565"/>
      <c r="BXZ64" s="566"/>
      <c r="BYA64" s="560"/>
      <c r="BYB64" s="561"/>
      <c r="BYC64" s="562"/>
      <c r="BYD64" s="563"/>
      <c r="BYE64" s="564"/>
      <c r="BYF64" s="565"/>
      <c r="BYG64" s="566"/>
      <c r="BYH64" s="560"/>
      <c r="BYI64" s="561"/>
      <c r="BYJ64" s="562"/>
      <c r="BYK64" s="563"/>
      <c r="BYL64" s="564"/>
      <c r="BYM64" s="565"/>
      <c r="BYN64" s="566"/>
      <c r="BYO64" s="560"/>
      <c r="BYP64" s="561"/>
      <c r="BYQ64" s="562"/>
      <c r="BYR64" s="563"/>
      <c r="BYS64" s="564"/>
      <c r="BYT64" s="565"/>
      <c r="BYU64" s="566"/>
      <c r="BYV64" s="560"/>
      <c r="BYW64" s="561"/>
      <c r="BYX64" s="562"/>
      <c r="BYY64" s="563"/>
      <c r="BYZ64" s="564"/>
      <c r="BZA64" s="565"/>
      <c r="BZB64" s="566"/>
      <c r="BZC64" s="560"/>
      <c r="BZD64" s="561"/>
      <c r="BZE64" s="562"/>
      <c r="BZF64" s="563"/>
      <c r="BZG64" s="564"/>
      <c r="BZH64" s="565"/>
      <c r="BZI64" s="566"/>
      <c r="BZJ64" s="560"/>
      <c r="BZK64" s="561"/>
      <c r="BZL64" s="562"/>
      <c r="BZM64" s="563"/>
      <c r="BZN64" s="564"/>
      <c r="BZO64" s="565"/>
      <c r="BZP64" s="566"/>
      <c r="BZQ64" s="560"/>
      <c r="BZR64" s="561"/>
      <c r="BZS64" s="562"/>
      <c r="BZT64" s="563"/>
      <c r="BZU64" s="564"/>
      <c r="BZV64" s="565"/>
      <c r="BZW64" s="566"/>
      <c r="BZX64" s="560"/>
      <c r="BZY64" s="561"/>
      <c r="BZZ64" s="562"/>
      <c r="CAA64" s="563"/>
      <c r="CAB64" s="564"/>
      <c r="CAC64" s="565"/>
      <c r="CAD64" s="566"/>
      <c r="CAE64" s="560"/>
      <c r="CAF64" s="561"/>
      <c r="CAG64" s="562"/>
      <c r="CAH64" s="563"/>
      <c r="CAI64" s="564"/>
      <c r="CAJ64" s="565"/>
      <c r="CAK64" s="566"/>
      <c r="CAL64" s="560"/>
      <c r="CAM64" s="561"/>
      <c r="CAN64" s="562"/>
      <c r="CAO64" s="563"/>
      <c r="CAP64" s="564"/>
      <c r="CAQ64" s="565"/>
      <c r="CAR64" s="566"/>
      <c r="CAS64" s="560"/>
      <c r="CAT64" s="561"/>
      <c r="CAU64" s="562"/>
      <c r="CAV64" s="563"/>
      <c r="CAW64" s="564"/>
      <c r="CAX64" s="565"/>
      <c r="CAY64" s="566"/>
      <c r="CAZ64" s="560"/>
      <c r="CBA64" s="561"/>
      <c r="CBB64" s="562"/>
      <c r="CBC64" s="563"/>
      <c r="CBD64" s="564"/>
      <c r="CBE64" s="565"/>
      <c r="CBF64" s="566"/>
      <c r="CBG64" s="560"/>
      <c r="CBH64" s="561"/>
      <c r="CBI64" s="562"/>
      <c r="CBJ64" s="563"/>
      <c r="CBK64" s="564"/>
      <c r="CBL64" s="565"/>
      <c r="CBM64" s="566"/>
      <c r="CBN64" s="560"/>
      <c r="CBO64" s="561"/>
      <c r="CBP64" s="562"/>
      <c r="CBQ64" s="563"/>
      <c r="CBR64" s="564"/>
      <c r="CBS64" s="565"/>
      <c r="CBT64" s="566"/>
      <c r="CBU64" s="560"/>
      <c r="CBV64" s="561"/>
      <c r="CBW64" s="562"/>
      <c r="CBX64" s="563"/>
      <c r="CBY64" s="564"/>
      <c r="CBZ64" s="565"/>
      <c r="CCA64" s="566"/>
      <c r="CCB64" s="560"/>
      <c r="CCC64" s="561"/>
      <c r="CCD64" s="562"/>
      <c r="CCE64" s="563"/>
      <c r="CCF64" s="564"/>
      <c r="CCG64" s="565"/>
      <c r="CCH64" s="566"/>
      <c r="CCI64" s="560"/>
      <c r="CCJ64" s="561"/>
      <c r="CCK64" s="562"/>
      <c r="CCL64" s="563"/>
      <c r="CCM64" s="564"/>
      <c r="CCN64" s="565"/>
      <c r="CCO64" s="566"/>
      <c r="CCP64" s="560"/>
      <c r="CCQ64" s="561"/>
      <c r="CCR64" s="562"/>
      <c r="CCS64" s="563"/>
      <c r="CCT64" s="564"/>
      <c r="CCU64" s="565"/>
      <c r="CCV64" s="566"/>
      <c r="CCW64" s="560"/>
      <c r="CCX64" s="561"/>
      <c r="CCY64" s="562"/>
      <c r="CCZ64" s="563"/>
      <c r="CDA64" s="564"/>
      <c r="CDB64" s="565"/>
      <c r="CDC64" s="566"/>
      <c r="CDD64" s="560"/>
      <c r="CDE64" s="561"/>
      <c r="CDF64" s="562"/>
      <c r="CDG64" s="563"/>
      <c r="CDH64" s="564"/>
      <c r="CDI64" s="565"/>
      <c r="CDJ64" s="566"/>
      <c r="CDK64" s="560"/>
      <c r="CDL64" s="561"/>
      <c r="CDM64" s="562"/>
      <c r="CDN64" s="563"/>
      <c r="CDO64" s="564"/>
      <c r="CDP64" s="565"/>
      <c r="CDQ64" s="566"/>
      <c r="CDR64" s="560"/>
      <c r="CDS64" s="561"/>
      <c r="CDT64" s="562"/>
      <c r="CDU64" s="563"/>
      <c r="CDV64" s="564"/>
      <c r="CDW64" s="565"/>
      <c r="CDX64" s="566"/>
      <c r="CDY64" s="560"/>
      <c r="CDZ64" s="561"/>
      <c r="CEA64" s="562"/>
      <c r="CEB64" s="563"/>
      <c r="CEC64" s="564"/>
      <c r="CED64" s="565"/>
      <c r="CEE64" s="566"/>
      <c r="CEF64" s="560"/>
      <c r="CEG64" s="561"/>
      <c r="CEH64" s="562"/>
      <c r="CEI64" s="563"/>
      <c r="CEJ64" s="564"/>
      <c r="CEK64" s="565"/>
      <c r="CEL64" s="566"/>
      <c r="CEM64" s="560"/>
      <c r="CEN64" s="561"/>
      <c r="CEO64" s="562"/>
      <c r="CEP64" s="563"/>
      <c r="CEQ64" s="564"/>
      <c r="CER64" s="565"/>
      <c r="CES64" s="566"/>
      <c r="CET64" s="560"/>
      <c r="CEU64" s="561"/>
      <c r="CEV64" s="562"/>
      <c r="CEW64" s="563"/>
      <c r="CEX64" s="564"/>
      <c r="CEY64" s="565"/>
      <c r="CEZ64" s="566"/>
      <c r="CFA64" s="560"/>
      <c r="CFB64" s="561"/>
      <c r="CFC64" s="562"/>
      <c r="CFD64" s="563"/>
      <c r="CFE64" s="564"/>
      <c r="CFF64" s="565"/>
      <c r="CFG64" s="566"/>
      <c r="CFH64" s="560"/>
      <c r="CFI64" s="561"/>
      <c r="CFJ64" s="562"/>
      <c r="CFK64" s="563"/>
      <c r="CFL64" s="564"/>
      <c r="CFM64" s="565"/>
      <c r="CFN64" s="566"/>
      <c r="CFO64" s="560"/>
      <c r="CFP64" s="561"/>
      <c r="CFQ64" s="562"/>
      <c r="CFR64" s="563"/>
      <c r="CFS64" s="564"/>
      <c r="CFT64" s="565"/>
      <c r="CFU64" s="566"/>
      <c r="CFV64" s="560"/>
      <c r="CFW64" s="561"/>
      <c r="CFX64" s="562"/>
      <c r="CFY64" s="563"/>
      <c r="CFZ64" s="564"/>
      <c r="CGA64" s="565"/>
      <c r="CGB64" s="566"/>
      <c r="CGC64" s="560"/>
      <c r="CGD64" s="561"/>
      <c r="CGE64" s="562"/>
      <c r="CGF64" s="563"/>
      <c r="CGG64" s="564"/>
      <c r="CGH64" s="565"/>
      <c r="CGI64" s="566"/>
      <c r="CGJ64" s="560"/>
      <c r="CGK64" s="561"/>
      <c r="CGL64" s="562"/>
      <c r="CGM64" s="563"/>
      <c r="CGN64" s="564"/>
      <c r="CGO64" s="565"/>
      <c r="CGP64" s="566"/>
      <c r="CGQ64" s="560"/>
      <c r="CGR64" s="561"/>
      <c r="CGS64" s="562"/>
      <c r="CGT64" s="563"/>
      <c r="CGU64" s="564"/>
      <c r="CGV64" s="565"/>
      <c r="CGW64" s="566"/>
      <c r="CGX64" s="560"/>
      <c r="CGY64" s="561"/>
      <c r="CGZ64" s="562"/>
      <c r="CHA64" s="563"/>
      <c r="CHB64" s="564"/>
      <c r="CHC64" s="565"/>
      <c r="CHD64" s="566"/>
      <c r="CHE64" s="560"/>
      <c r="CHF64" s="561"/>
      <c r="CHG64" s="562"/>
      <c r="CHH64" s="563"/>
      <c r="CHI64" s="564"/>
      <c r="CHJ64" s="565"/>
      <c r="CHK64" s="566"/>
      <c r="CHL64" s="560"/>
      <c r="CHM64" s="561"/>
      <c r="CHN64" s="562"/>
      <c r="CHO64" s="563"/>
      <c r="CHP64" s="564"/>
      <c r="CHQ64" s="565"/>
      <c r="CHR64" s="566"/>
      <c r="CHS64" s="560"/>
      <c r="CHT64" s="561"/>
      <c r="CHU64" s="562"/>
      <c r="CHV64" s="563"/>
      <c r="CHW64" s="564"/>
      <c r="CHX64" s="565"/>
      <c r="CHY64" s="566"/>
      <c r="CHZ64" s="560"/>
      <c r="CIA64" s="561"/>
      <c r="CIB64" s="562"/>
      <c r="CIC64" s="563"/>
      <c r="CID64" s="564"/>
      <c r="CIE64" s="565"/>
      <c r="CIF64" s="566"/>
      <c r="CIG64" s="560"/>
      <c r="CIH64" s="561"/>
      <c r="CII64" s="562"/>
      <c r="CIJ64" s="563"/>
      <c r="CIK64" s="564"/>
      <c r="CIL64" s="565"/>
      <c r="CIM64" s="566"/>
      <c r="CIN64" s="560"/>
      <c r="CIO64" s="561"/>
      <c r="CIP64" s="562"/>
      <c r="CIQ64" s="563"/>
      <c r="CIR64" s="564"/>
      <c r="CIS64" s="565"/>
      <c r="CIT64" s="566"/>
      <c r="CIU64" s="560"/>
      <c r="CIV64" s="561"/>
      <c r="CIW64" s="562"/>
      <c r="CIX64" s="563"/>
      <c r="CIY64" s="564"/>
      <c r="CIZ64" s="565"/>
      <c r="CJA64" s="566"/>
      <c r="CJB64" s="560"/>
      <c r="CJC64" s="561"/>
      <c r="CJD64" s="562"/>
      <c r="CJE64" s="563"/>
      <c r="CJF64" s="564"/>
      <c r="CJG64" s="565"/>
      <c r="CJH64" s="566"/>
      <c r="CJI64" s="560"/>
      <c r="CJJ64" s="561"/>
      <c r="CJK64" s="562"/>
      <c r="CJL64" s="563"/>
      <c r="CJM64" s="564"/>
      <c r="CJN64" s="565"/>
      <c r="CJO64" s="566"/>
      <c r="CJP64" s="560"/>
      <c r="CJQ64" s="561"/>
      <c r="CJR64" s="562"/>
      <c r="CJS64" s="563"/>
      <c r="CJT64" s="564"/>
      <c r="CJU64" s="565"/>
      <c r="CJV64" s="566"/>
      <c r="CJW64" s="560"/>
      <c r="CJX64" s="561"/>
      <c r="CJY64" s="562"/>
      <c r="CJZ64" s="563"/>
      <c r="CKA64" s="564"/>
      <c r="CKB64" s="565"/>
      <c r="CKC64" s="566"/>
      <c r="CKD64" s="560"/>
      <c r="CKE64" s="561"/>
      <c r="CKF64" s="562"/>
      <c r="CKG64" s="563"/>
      <c r="CKH64" s="564"/>
      <c r="CKI64" s="565"/>
      <c r="CKJ64" s="566"/>
      <c r="CKK64" s="560"/>
      <c r="CKL64" s="561"/>
      <c r="CKM64" s="562"/>
      <c r="CKN64" s="563"/>
      <c r="CKO64" s="564"/>
      <c r="CKP64" s="565"/>
      <c r="CKQ64" s="566"/>
      <c r="CKR64" s="560"/>
      <c r="CKS64" s="561"/>
      <c r="CKT64" s="562"/>
      <c r="CKU64" s="563"/>
      <c r="CKV64" s="564"/>
      <c r="CKW64" s="565"/>
      <c r="CKX64" s="566"/>
      <c r="CKY64" s="560"/>
      <c r="CKZ64" s="561"/>
      <c r="CLA64" s="562"/>
      <c r="CLB64" s="563"/>
      <c r="CLC64" s="564"/>
      <c r="CLD64" s="565"/>
      <c r="CLE64" s="566"/>
      <c r="CLF64" s="560"/>
      <c r="CLG64" s="561"/>
      <c r="CLH64" s="562"/>
      <c r="CLI64" s="563"/>
      <c r="CLJ64" s="564"/>
      <c r="CLK64" s="565"/>
      <c r="CLL64" s="566"/>
      <c r="CLM64" s="560"/>
      <c r="CLN64" s="561"/>
      <c r="CLO64" s="562"/>
      <c r="CLP64" s="563"/>
      <c r="CLQ64" s="564"/>
      <c r="CLR64" s="565"/>
      <c r="CLS64" s="566"/>
      <c r="CLT64" s="560"/>
      <c r="CLU64" s="561"/>
      <c r="CLV64" s="562"/>
      <c r="CLW64" s="563"/>
      <c r="CLX64" s="564"/>
      <c r="CLY64" s="565"/>
      <c r="CLZ64" s="566"/>
      <c r="CMA64" s="560"/>
      <c r="CMB64" s="561"/>
      <c r="CMC64" s="562"/>
      <c r="CMD64" s="563"/>
      <c r="CME64" s="564"/>
      <c r="CMF64" s="565"/>
      <c r="CMG64" s="566"/>
      <c r="CMH64" s="560"/>
      <c r="CMI64" s="561"/>
      <c r="CMJ64" s="562"/>
      <c r="CMK64" s="563"/>
      <c r="CML64" s="564"/>
      <c r="CMM64" s="565"/>
      <c r="CMN64" s="566"/>
      <c r="CMO64" s="560"/>
      <c r="CMP64" s="561"/>
      <c r="CMQ64" s="562"/>
      <c r="CMR64" s="563"/>
      <c r="CMS64" s="564"/>
      <c r="CMT64" s="565"/>
      <c r="CMU64" s="566"/>
      <c r="CMV64" s="560"/>
      <c r="CMW64" s="561"/>
      <c r="CMX64" s="562"/>
      <c r="CMY64" s="563"/>
      <c r="CMZ64" s="564"/>
      <c r="CNA64" s="565"/>
      <c r="CNB64" s="566"/>
      <c r="CNC64" s="560"/>
      <c r="CND64" s="561"/>
      <c r="CNE64" s="562"/>
      <c r="CNF64" s="563"/>
      <c r="CNG64" s="564"/>
      <c r="CNH64" s="565"/>
      <c r="CNI64" s="566"/>
      <c r="CNJ64" s="560"/>
      <c r="CNK64" s="561"/>
      <c r="CNL64" s="562"/>
      <c r="CNM64" s="563"/>
      <c r="CNN64" s="564"/>
      <c r="CNO64" s="565"/>
      <c r="CNP64" s="566"/>
      <c r="CNQ64" s="560"/>
      <c r="CNR64" s="561"/>
      <c r="CNS64" s="562"/>
      <c r="CNT64" s="563"/>
      <c r="CNU64" s="564"/>
      <c r="CNV64" s="565"/>
      <c r="CNW64" s="566"/>
      <c r="CNX64" s="560"/>
      <c r="CNY64" s="561"/>
      <c r="CNZ64" s="562"/>
      <c r="COA64" s="563"/>
      <c r="COB64" s="564"/>
      <c r="COC64" s="565"/>
      <c r="COD64" s="566"/>
      <c r="COE64" s="560"/>
      <c r="COF64" s="561"/>
      <c r="COG64" s="562"/>
      <c r="COH64" s="563"/>
      <c r="COI64" s="564"/>
      <c r="COJ64" s="565"/>
      <c r="COK64" s="566"/>
      <c r="COL64" s="560"/>
      <c r="COM64" s="561"/>
      <c r="CON64" s="562"/>
      <c r="COO64" s="563"/>
      <c r="COP64" s="564"/>
      <c r="COQ64" s="565"/>
      <c r="COR64" s="566"/>
      <c r="COS64" s="560"/>
      <c r="COT64" s="561"/>
      <c r="COU64" s="562"/>
      <c r="COV64" s="563"/>
      <c r="COW64" s="564"/>
      <c r="COX64" s="565"/>
      <c r="COY64" s="566"/>
      <c r="COZ64" s="560"/>
      <c r="CPA64" s="561"/>
      <c r="CPB64" s="562"/>
      <c r="CPC64" s="563"/>
      <c r="CPD64" s="564"/>
      <c r="CPE64" s="565"/>
      <c r="CPF64" s="566"/>
      <c r="CPG64" s="560"/>
      <c r="CPH64" s="561"/>
      <c r="CPI64" s="562"/>
      <c r="CPJ64" s="563"/>
      <c r="CPK64" s="564"/>
      <c r="CPL64" s="565"/>
      <c r="CPM64" s="566"/>
      <c r="CPN64" s="560"/>
      <c r="CPO64" s="561"/>
      <c r="CPP64" s="562"/>
      <c r="CPQ64" s="563"/>
      <c r="CPR64" s="564"/>
      <c r="CPS64" s="565"/>
      <c r="CPT64" s="566"/>
      <c r="CPU64" s="560"/>
      <c r="CPV64" s="561"/>
      <c r="CPW64" s="562"/>
      <c r="CPX64" s="563"/>
      <c r="CPY64" s="564"/>
      <c r="CPZ64" s="565"/>
      <c r="CQA64" s="566"/>
      <c r="CQB64" s="560"/>
      <c r="CQC64" s="561"/>
      <c r="CQD64" s="562"/>
      <c r="CQE64" s="563"/>
      <c r="CQF64" s="564"/>
      <c r="CQG64" s="565"/>
      <c r="CQH64" s="566"/>
      <c r="CQI64" s="560"/>
      <c r="CQJ64" s="561"/>
      <c r="CQK64" s="562"/>
      <c r="CQL64" s="563"/>
      <c r="CQM64" s="564"/>
      <c r="CQN64" s="565"/>
      <c r="CQO64" s="566"/>
      <c r="CQP64" s="560"/>
      <c r="CQQ64" s="561"/>
      <c r="CQR64" s="562"/>
      <c r="CQS64" s="563"/>
      <c r="CQT64" s="564"/>
      <c r="CQU64" s="565"/>
      <c r="CQV64" s="566"/>
      <c r="CQW64" s="560"/>
      <c r="CQX64" s="561"/>
      <c r="CQY64" s="562"/>
      <c r="CQZ64" s="563"/>
      <c r="CRA64" s="564"/>
      <c r="CRB64" s="565"/>
      <c r="CRC64" s="566"/>
      <c r="CRD64" s="560"/>
      <c r="CRE64" s="561"/>
      <c r="CRF64" s="562"/>
      <c r="CRG64" s="563"/>
      <c r="CRH64" s="564"/>
      <c r="CRI64" s="565"/>
      <c r="CRJ64" s="566"/>
      <c r="CRK64" s="560"/>
      <c r="CRL64" s="561"/>
      <c r="CRM64" s="562"/>
      <c r="CRN64" s="563"/>
      <c r="CRO64" s="564"/>
      <c r="CRP64" s="565"/>
      <c r="CRQ64" s="566"/>
      <c r="CRR64" s="560"/>
      <c r="CRS64" s="561"/>
      <c r="CRT64" s="562"/>
      <c r="CRU64" s="563"/>
      <c r="CRV64" s="564"/>
      <c r="CRW64" s="565"/>
      <c r="CRX64" s="566"/>
      <c r="CRY64" s="560"/>
      <c r="CRZ64" s="561"/>
      <c r="CSA64" s="562"/>
      <c r="CSB64" s="563"/>
      <c r="CSC64" s="564"/>
      <c r="CSD64" s="565"/>
      <c r="CSE64" s="566"/>
      <c r="CSF64" s="560"/>
      <c r="CSG64" s="561"/>
      <c r="CSH64" s="562"/>
      <c r="CSI64" s="563"/>
      <c r="CSJ64" s="564"/>
      <c r="CSK64" s="565"/>
      <c r="CSL64" s="566"/>
      <c r="CSM64" s="560"/>
      <c r="CSN64" s="561"/>
      <c r="CSO64" s="562"/>
      <c r="CSP64" s="563"/>
      <c r="CSQ64" s="564"/>
      <c r="CSR64" s="565"/>
      <c r="CSS64" s="566"/>
      <c r="CST64" s="560"/>
      <c r="CSU64" s="561"/>
      <c r="CSV64" s="562"/>
      <c r="CSW64" s="563"/>
      <c r="CSX64" s="564"/>
      <c r="CSY64" s="565"/>
      <c r="CSZ64" s="566"/>
      <c r="CTA64" s="560"/>
      <c r="CTB64" s="561"/>
      <c r="CTC64" s="562"/>
      <c r="CTD64" s="563"/>
      <c r="CTE64" s="564"/>
      <c r="CTF64" s="565"/>
      <c r="CTG64" s="566"/>
      <c r="CTH64" s="560"/>
      <c r="CTI64" s="561"/>
      <c r="CTJ64" s="562"/>
      <c r="CTK64" s="563"/>
      <c r="CTL64" s="564"/>
      <c r="CTM64" s="565"/>
      <c r="CTN64" s="566"/>
      <c r="CTO64" s="560"/>
      <c r="CTP64" s="561"/>
      <c r="CTQ64" s="562"/>
      <c r="CTR64" s="563"/>
      <c r="CTS64" s="564"/>
      <c r="CTT64" s="565"/>
      <c r="CTU64" s="566"/>
      <c r="CTV64" s="560"/>
      <c r="CTW64" s="561"/>
      <c r="CTX64" s="562"/>
      <c r="CTY64" s="563"/>
      <c r="CTZ64" s="564"/>
      <c r="CUA64" s="565"/>
      <c r="CUB64" s="566"/>
      <c r="CUC64" s="560"/>
      <c r="CUD64" s="561"/>
      <c r="CUE64" s="562"/>
      <c r="CUF64" s="563"/>
      <c r="CUG64" s="564"/>
      <c r="CUH64" s="565"/>
      <c r="CUI64" s="566"/>
      <c r="CUJ64" s="560"/>
      <c r="CUK64" s="561"/>
      <c r="CUL64" s="562"/>
      <c r="CUM64" s="563"/>
      <c r="CUN64" s="564"/>
      <c r="CUO64" s="565"/>
      <c r="CUP64" s="566"/>
      <c r="CUQ64" s="560"/>
      <c r="CUR64" s="561"/>
      <c r="CUS64" s="562"/>
      <c r="CUT64" s="563"/>
      <c r="CUU64" s="564"/>
      <c r="CUV64" s="565"/>
      <c r="CUW64" s="566"/>
      <c r="CUX64" s="560"/>
      <c r="CUY64" s="561"/>
      <c r="CUZ64" s="562"/>
      <c r="CVA64" s="563"/>
      <c r="CVB64" s="564"/>
      <c r="CVC64" s="565"/>
      <c r="CVD64" s="566"/>
      <c r="CVE64" s="560"/>
      <c r="CVF64" s="561"/>
      <c r="CVG64" s="562"/>
      <c r="CVH64" s="563"/>
      <c r="CVI64" s="564"/>
      <c r="CVJ64" s="565"/>
      <c r="CVK64" s="566"/>
      <c r="CVL64" s="560"/>
      <c r="CVM64" s="561"/>
      <c r="CVN64" s="562"/>
      <c r="CVO64" s="563"/>
      <c r="CVP64" s="564"/>
      <c r="CVQ64" s="565"/>
      <c r="CVR64" s="566"/>
      <c r="CVS64" s="560"/>
      <c r="CVT64" s="561"/>
      <c r="CVU64" s="562"/>
      <c r="CVV64" s="563"/>
      <c r="CVW64" s="564"/>
      <c r="CVX64" s="565"/>
      <c r="CVY64" s="566"/>
      <c r="CVZ64" s="560"/>
      <c r="CWA64" s="561"/>
      <c r="CWB64" s="562"/>
      <c r="CWC64" s="563"/>
      <c r="CWD64" s="564"/>
      <c r="CWE64" s="565"/>
      <c r="CWF64" s="566"/>
      <c r="CWG64" s="560"/>
      <c r="CWH64" s="561"/>
      <c r="CWI64" s="562"/>
      <c r="CWJ64" s="563"/>
      <c r="CWK64" s="564"/>
      <c r="CWL64" s="565"/>
      <c r="CWM64" s="566"/>
      <c r="CWN64" s="560"/>
      <c r="CWO64" s="561"/>
      <c r="CWP64" s="562"/>
      <c r="CWQ64" s="563"/>
      <c r="CWR64" s="564"/>
      <c r="CWS64" s="565"/>
      <c r="CWT64" s="566"/>
      <c r="CWU64" s="560"/>
      <c r="CWV64" s="561"/>
      <c r="CWW64" s="562"/>
      <c r="CWX64" s="563"/>
      <c r="CWY64" s="564"/>
      <c r="CWZ64" s="565"/>
      <c r="CXA64" s="566"/>
      <c r="CXB64" s="560"/>
      <c r="CXC64" s="561"/>
      <c r="CXD64" s="562"/>
      <c r="CXE64" s="563"/>
      <c r="CXF64" s="564"/>
      <c r="CXG64" s="565"/>
      <c r="CXH64" s="566"/>
      <c r="CXI64" s="560"/>
      <c r="CXJ64" s="561"/>
      <c r="CXK64" s="562"/>
      <c r="CXL64" s="563"/>
      <c r="CXM64" s="564"/>
      <c r="CXN64" s="565"/>
      <c r="CXO64" s="566"/>
      <c r="CXP64" s="560"/>
      <c r="CXQ64" s="561"/>
      <c r="CXR64" s="562"/>
      <c r="CXS64" s="563"/>
      <c r="CXT64" s="564"/>
      <c r="CXU64" s="565"/>
      <c r="CXV64" s="566"/>
      <c r="CXW64" s="560"/>
      <c r="CXX64" s="561"/>
      <c r="CXY64" s="562"/>
      <c r="CXZ64" s="563"/>
      <c r="CYA64" s="564"/>
      <c r="CYB64" s="565"/>
      <c r="CYC64" s="566"/>
      <c r="CYD64" s="560"/>
      <c r="CYE64" s="561"/>
      <c r="CYF64" s="562"/>
      <c r="CYG64" s="563"/>
      <c r="CYH64" s="564"/>
      <c r="CYI64" s="565"/>
      <c r="CYJ64" s="566"/>
      <c r="CYK64" s="560"/>
      <c r="CYL64" s="561"/>
      <c r="CYM64" s="562"/>
      <c r="CYN64" s="563"/>
      <c r="CYO64" s="564"/>
      <c r="CYP64" s="565"/>
      <c r="CYQ64" s="566"/>
      <c r="CYR64" s="560"/>
      <c r="CYS64" s="561"/>
      <c r="CYT64" s="562"/>
      <c r="CYU64" s="563"/>
      <c r="CYV64" s="564"/>
      <c r="CYW64" s="565"/>
      <c r="CYX64" s="566"/>
      <c r="CYY64" s="560"/>
      <c r="CYZ64" s="561"/>
      <c r="CZA64" s="562"/>
      <c r="CZB64" s="563"/>
      <c r="CZC64" s="564"/>
      <c r="CZD64" s="565"/>
      <c r="CZE64" s="566"/>
      <c r="CZF64" s="560"/>
      <c r="CZG64" s="561"/>
      <c r="CZH64" s="562"/>
      <c r="CZI64" s="563"/>
      <c r="CZJ64" s="564"/>
      <c r="CZK64" s="565"/>
      <c r="CZL64" s="566"/>
      <c r="CZM64" s="560"/>
      <c r="CZN64" s="561"/>
      <c r="CZO64" s="562"/>
      <c r="CZP64" s="563"/>
      <c r="CZQ64" s="564"/>
      <c r="CZR64" s="565"/>
      <c r="CZS64" s="566"/>
      <c r="CZT64" s="560"/>
      <c r="CZU64" s="561"/>
      <c r="CZV64" s="562"/>
      <c r="CZW64" s="563"/>
      <c r="CZX64" s="564"/>
      <c r="CZY64" s="565"/>
      <c r="CZZ64" s="566"/>
      <c r="DAA64" s="560"/>
      <c r="DAB64" s="561"/>
      <c r="DAC64" s="562"/>
      <c r="DAD64" s="563"/>
      <c r="DAE64" s="564"/>
      <c r="DAF64" s="565"/>
      <c r="DAG64" s="566"/>
      <c r="DAH64" s="560"/>
      <c r="DAI64" s="561"/>
      <c r="DAJ64" s="562"/>
      <c r="DAK64" s="563"/>
      <c r="DAL64" s="564"/>
      <c r="DAM64" s="565"/>
      <c r="DAN64" s="566"/>
      <c r="DAO64" s="560"/>
      <c r="DAP64" s="561"/>
      <c r="DAQ64" s="562"/>
      <c r="DAR64" s="563"/>
      <c r="DAS64" s="564"/>
      <c r="DAT64" s="565"/>
      <c r="DAU64" s="566"/>
      <c r="DAV64" s="560"/>
      <c r="DAW64" s="561"/>
      <c r="DAX64" s="562"/>
      <c r="DAY64" s="563"/>
      <c r="DAZ64" s="564"/>
      <c r="DBA64" s="565"/>
      <c r="DBB64" s="566"/>
      <c r="DBC64" s="560"/>
      <c r="DBD64" s="561"/>
      <c r="DBE64" s="562"/>
      <c r="DBF64" s="563"/>
      <c r="DBG64" s="564"/>
      <c r="DBH64" s="565"/>
      <c r="DBI64" s="566"/>
      <c r="DBJ64" s="560"/>
      <c r="DBK64" s="561"/>
      <c r="DBL64" s="562"/>
      <c r="DBM64" s="563"/>
      <c r="DBN64" s="564"/>
      <c r="DBO64" s="565"/>
      <c r="DBP64" s="566"/>
      <c r="DBQ64" s="560"/>
      <c r="DBR64" s="561"/>
      <c r="DBS64" s="562"/>
      <c r="DBT64" s="563"/>
      <c r="DBU64" s="564"/>
      <c r="DBV64" s="565"/>
      <c r="DBW64" s="566"/>
      <c r="DBX64" s="560"/>
      <c r="DBY64" s="561"/>
      <c r="DBZ64" s="562"/>
      <c r="DCA64" s="563"/>
      <c r="DCB64" s="564"/>
      <c r="DCC64" s="565"/>
      <c r="DCD64" s="566"/>
      <c r="DCE64" s="560"/>
      <c r="DCF64" s="561"/>
      <c r="DCG64" s="562"/>
      <c r="DCH64" s="563"/>
      <c r="DCI64" s="564"/>
      <c r="DCJ64" s="565"/>
      <c r="DCK64" s="566"/>
      <c r="DCL64" s="560"/>
      <c r="DCM64" s="561"/>
      <c r="DCN64" s="562"/>
      <c r="DCO64" s="563"/>
      <c r="DCP64" s="564"/>
      <c r="DCQ64" s="565"/>
      <c r="DCR64" s="566"/>
      <c r="DCS64" s="560"/>
      <c r="DCT64" s="561"/>
      <c r="DCU64" s="562"/>
      <c r="DCV64" s="563"/>
      <c r="DCW64" s="564"/>
      <c r="DCX64" s="565"/>
      <c r="DCY64" s="566"/>
      <c r="DCZ64" s="560"/>
      <c r="DDA64" s="561"/>
      <c r="DDB64" s="562"/>
      <c r="DDC64" s="563"/>
      <c r="DDD64" s="564"/>
      <c r="DDE64" s="565"/>
      <c r="DDF64" s="566"/>
      <c r="DDG64" s="560"/>
      <c r="DDH64" s="561"/>
      <c r="DDI64" s="562"/>
      <c r="DDJ64" s="563"/>
      <c r="DDK64" s="564"/>
      <c r="DDL64" s="565"/>
      <c r="DDM64" s="566"/>
      <c r="DDN64" s="560"/>
      <c r="DDO64" s="561"/>
      <c r="DDP64" s="562"/>
      <c r="DDQ64" s="563"/>
      <c r="DDR64" s="564"/>
      <c r="DDS64" s="565"/>
      <c r="DDT64" s="566"/>
      <c r="DDU64" s="560"/>
      <c r="DDV64" s="561"/>
      <c r="DDW64" s="562"/>
      <c r="DDX64" s="563"/>
      <c r="DDY64" s="564"/>
      <c r="DDZ64" s="565"/>
      <c r="DEA64" s="566"/>
      <c r="DEB64" s="560"/>
      <c r="DEC64" s="561"/>
      <c r="DED64" s="562"/>
      <c r="DEE64" s="563"/>
      <c r="DEF64" s="564"/>
      <c r="DEG64" s="565"/>
      <c r="DEH64" s="566"/>
      <c r="DEI64" s="560"/>
      <c r="DEJ64" s="561"/>
      <c r="DEK64" s="562"/>
      <c r="DEL64" s="563"/>
      <c r="DEM64" s="564"/>
      <c r="DEN64" s="565"/>
      <c r="DEO64" s="566"/>
      <c r="DEP64" s="560"/>
      <c r="DEQ64" s="561"/>
      <c r="DER64" s="562"/>
      <c r="DES64" s="563"/>
      <c r="DET64" s="564"/>
      <c r="DEU64" s="565"/>
      <c r="DEV64" s="566"/>
      <c r="DEW64" s="560"/>
      <c r="DEX64" s="561"/>
      <c r="DEY64" s="562"/>
      <c r="DEZ64" s="563"/>
      <c r="DFA64" s="564"/>
      <c r="DFB64" s="565"/>
      <c r="DFC64" s="566"/>
      <c r="DFD64" s="560"/>
      <c r="DFE64" s="561"/>
      <c r="DFF64" s="562"/>
      <c r="DFG64" s="563"/>
      <c r="DFH64" s="564"/>
      <c r="DFI64" s="565"/>
      <c r="DFJ64" s="566"/>
      <c r="DFK64" s="560"/>
      <c r="DFL64" s="561"/>
      <c r="DFM64" s="562"/>
      <c r="DFN64" s="563"/>
      <c r="DFO64" s="564"/>
      <c r="DFP64" s="565"/>
      <c r="DFQ64" s="566"/>
      <c r="DFR64" s="560"/>
      <c r="DFS64" s="561"/>
      <c r="DFT64" s="562"/>
      <c r="DFU64" s="563"/>
      <c r="DFV64" s="564"/>
      <c r="DFW64" s="565"/>
      <c r="DFX64" s="566"/>
      <c r="DFY64" s="560"/>
      <c r="DFZ64" s="561"/>
      <c r="DGA64" s="562"/>
      <c r="DGB64" s="563"/>
      <c r="DGC64" s="564"/>
      <c r="DGD64" s="565"/>
      <c r="DGE64" s="566"/>
      <c r="DGF64" s="560"/>
      <c r="DGG64" s="561"/>
      <c r="DGH64" s="562"/>
      <c r="DGI64" s="563"/>
      <c r="DGJ64" s="564"/>
      <c r="DGK64" s="565"/>
      <c r="DGL64" s="566"/>
      <c r="DGM64" s="560"/>
      <c r="DGN64" s="561"/>
      <c r="DGO64" s="562"/>
      <c r="DGP64" s="563"/>
      <c r="DGQ64" s="564"/>
      <c r="DGR64" s="565"/>
      <c r="DGS64" s="566"/>
      <c r="DGT64" s="560"/>
      <c r="DGU64" s="561"/>
      <c r="DGV64" s="562"/>
      <c r="DGW64" s="563"/>
      <c r="DGX64" s="564"/>
      <c r="DGY64" s="565"/>
      <c r="DGZ64" s="566"/>
      <c r="DHA64" s="560"/>
      <c r="DHB64" s="561"/>
      <c r="DHC64" s="562"/>
      <c r="DHD64" s="563"/>
      <c r="DHE64" s="564"/>
      <c r="DHF64" s="565"/>
      <c r="DHG64" s="566"/>
      <c r="DHH64" s="560"/>
      <c r="DHI64" s="561"/>
      <c r="DHJ64" s="562"/>
      <c r="DHK64" s="563"/>
      <c r="DHL64" s="564"/>
      <c r="DHM64" s="565"/>
      <c r="DHN64" s="566"/>
      <c r="DHO64" s="560"/>
      <c r="DHP64" s="561"/>
      <c r="DHQ64" s="562"/>
      <c r="DHR64" s="563"/>
      <c r="DHS64" s="564"/>
      <c r="DHT64" s="565"/>
      <c r="DHU64" s="566"/>
      <c r="DHV64" s="560"/>
      <c r="DHW64" s="561"/>
      <c r="DHX64" s="562"/>
      <c r="DHY64" s="563"/>
      <c r="DHZ64" s="564"/>
      <c r="DIA64" s="565"/>
      <c r="DIB64" s="566"/>
      <c r="DIC64" s="560"/>
      <c r="DID64" s="561"/>
      <c r="DIE64" s="562"/>
      <c r="DIF64" s="563"/>
      <c r="DIG64" s="564"/>
      <c r="DIH64" s="565"/>
      <c r="DII64" s="566"/>
      <c r="DIJ64" s="560"/>
      <c r="DIK64" s="561"/>
      <c r="DIL64" s="562"/>
      <c r="DIM64" s="563"/>
      <c r="DIN64" s="564"/>
      <c r="DIO64" s="565"/>
      <c r="DIP64" s="566"/>
      <c r="DIQ64" s="560"/>
      <c r="DIR64" s="561"/>
      <c r="DIS64" s="562"/>
      <c r="DIT64" s="563"/>
      <c r="DIU64" s="564"/>
      <c r="DIV64" s="565"/>
      <c r="DIW64" s="566"/>
      <c r="DIX64" s="560"/>
      <c r="DIY64" s="561"/>
      <c r="DIZ64" s="562"/>
      <c r="DJA64" s="563"/>
      <c r="DJB64" s="564"/>
      <c r="DJC64" s="565"/>
      <c r="DJD64" s="566"/>
      <c r="DJE64" s="560"/>
      <c r="DJF64" s="561"/>
      <c r="DJG64" s="562"/>
      <c r="DJH64" s="563"/>
      <c r="DJI64" s="564"/>
      <c r="DJJ64" s="565"/>
      <c r="DJK64" s="566"/>
      <c r="DJL64" s="560"/>
      <c r="DJM64" s="561"/>
      <c r="DJN64" s="562"/>
      <c r="DJO64" s="563"/>
      <c r="DJP64" s="564"/>
      <c r="DJQ64" s="565"/>
      <c r="DJR64" s="566"/>
      <c r="DJS64" s="560"/>
      <c r="DJT64" s="561"/>
      <c r="DJU64" s="562"/>
      <c r="DJV64" s="563"/>
      <c r="DJW64" s="564"/>
      <c r="DJX64" s="565"/>
      <c r="DJY64" s="566"/>
      <c r="DJZ64" s="560"/>
      <c r="DKA64" s="561"/>
      <c r="DKB64" s="562"/>
      <c r="DKC64" s="563"/>
      <c r="DKD64" s="564"/>
      <c r="DKE64" s="565"/>
      <c r="DKF64" s="566"/>
      <c r="DKG64" s="560"/>
      <c r="DKH64" s="561"/>
      <c r="DKI64" s="562"/>
      <c r="DKJ64" s="563"/>
      <c r="DKK64" s="564"/>
      <c r="DKL64" s="565"/>
      <c r="DKM64" s="566"/>
      <c r="DKN64" s="560"/>
      <c r="DKO64" s="561"/>
      <c r="DKP64" s="562"/>
      <c r="DKQ64" s="563"/>
      <c r="DKR64" s="564"/>
      <c r="DKS64" s="565"/>
      <c r="DKT64" s="566"/>
      <c r="DKU64" s="560"/>
      <c r="DKV64" s="561"/>
      <c r="DKW64" s="562"/>
      <c r="DKX64" s="563"/>
      <c r="DKY64" s="564"/>
      <c r="DKZ64" s="565"/>
      <c r="DLA64" s="566"/>
      <c r="DLB64" s="560"/>
      <c r="DLC64" s="561"/>
      <c r="DLD64" s="562"/>
      <c r="DLE64" s="563"/>
      <c r="DLF64" s="564"/>
      <c r="DLG64" s="565"/>
      <c r="DLH64" s="566"/>
      <c r="DLI64" s="560"/>
      <c r="DLJ64" s="561"/>
      <c r="DLK64" s="562"/>
      <c r="DLL64" s="563"/>
      <c r="DLM64" s="564"/>
      <c r="DLN64" s="565"/>
      <c r="DLO64" s="566"/>
      <c r="DLP64" s="560"/>
      <c r="DLQ64" s="561"/>
      <c r="DLR64" s="562"/>
      <c r="DLS64" s="563"/>
      <c r="DLT64" s="564"/>
      <c r="DLU64" s="565"/>
      <c r="DLV64" s="566"/>
      <c r="DLW64" s="560"/>
      <c r="DLX64" s="561"/>
      <c r="DLY64" s="562"/>
      <c r="DLZ64" s="563"/>
      <c r="DMA64" s="564"/>
      <c r="DMB64" s="565"/>
      <c r="DMC64" s="566"/>
      <c r="DMD64" s="560"/>
      <c r="DME64" s="561"/>
      <c r="DMF64" s="562"/>
      <c r="DMG64" s="563"/>
      <c r="DMH64" s="564"/>
      <c r="DMI64" s="565"/>
      <c r="DMJ64" s="566"/>
      <c r="DMK64" s="560"/>
      <c r="DML64" s="561"/>
      <c r="DMM64" s="562"/>
      <c r="DMN64" s="563"/>
      <c r="DMO64" s="564"/>
      <c r="DMP64" s="565"/>
      <c r="DMQ64" s="566"/>
      <c r="DMR64" s="560"/>
      <c r="DMS64" s="561"/>
      <c r="DMT64" s="562"/>
      <c r="DMU64" s="563"/>
      <c r="DMV64" s="564"/>
      <c r="DMW64" s="565"/>
      <c r="DMX64" s="566"/>
      <c r="DMY64" s="560"/>
      <c r="DMZ64" s="561"/>
      <c r="DNA64" s="562"/>
      <c r="DNB64" s="563"/>
      <c r="DNC64" s="564"/>
      <c r="DND64" s="565"/>
      <c r="DNE64" s="566"/>
      <c r="DNF64" s="560"/>
      <c r="DNG64" s="561"/>
      <c r="DNH64" s="562"/>
      <c r="DNI64" s="563"/>
      <c r="DNJ64" s="564"/>
      <c r="DNK64" s="565"/>
      <c r="DNL64" s="566"/>
      <c r="DNM64" s="560"/>
      <c r="DNN64" s="561"/>
      <c r="DNO64" s="562"/>
      <c r="DNP64" s="563"/>
      <c r="DNQ64" s="564"/>
      <c r="DNR64" s="565"/>
      <c r="DNS64" s="566"/>
      <c r="DNT64" s="560"/>
      <c r="DNU64" s="561"/>
      <c r="DNV64" s="562"/>
      <c r="DNW64" s="563"/>
      <c r="DNX64" s="564"/>
      <c r="DNY64" s="565"/>
      <c r="DNZ64" s="566"/>
      <c r="DOA64" s="560"/>
      <c r="DOB64" s="561"/>
      <c r="DOC64" s="562"/>
      <c r="DOD64" s="563"/>
      <c r="DOE64" s="564"/>
      <c r="DOF64" s="565"/>
      <c r="DOG64" s="566"/>
      <c r="DOH64" s="560"/>
      <c r="DOI64" s="561"/>
      <c r="DOJ64" s="562"/>
      <c r="DOK64" s="563"/>
      <c r="DOL64" s="564"/>
      <c r="DOM64" s="565"/>
      <c r="DON64" s="566"/>
      <c r="DOO64" s="560"/>
      <c r="DOP64" s="561"/>
      <c r="DOQ64" s="562"/>
      <c r="DOR64" s="563"/>
      <c r="DOS64" s="564"/>
      <c r="DOT64" s="565"/>
      <c r="DOU64" s="566"/>
      <c r="DOV64" s="560"/>
      <c r="DOW64" s="561"/>
      <c r="DOX64" s="562"/>
      <c r="DOY64" s="563"/>
      <c r="DOZ64" s="564"/>
      <c r="DPA64" s="565"/>
      <c r="DPB64" s="566"/>
      <c r="DPC64" s="560"/>
      <c r="DPD64" s="561"/>
      <c r="DPE64" s="562"/>
      <c r="DPF64" s="563"/>
      <c r="DPG64" s="564"/>
      <c r="DPH64" s="565"/>
      <c r="DPI64" s="566"/>
      <c r="DPJ64" s="560"/>
      <c r="DPK64" s="561"/>
      <c r="DPL64" s="562"/>
      <c r="DPM64" s="563"/>
      <c r="DPN64" s="564"/>
      <c r="DPO64" s="565"/>
      <c r="DPP64" s="566"/>
      <c r="DPQ64" s="560"/>
      <c r="DPR64" s="561"/>
      <c r="DPS64" s="562"/>
      <c r="DPT64" s="563"/>
      <c r="DPU64" s="564"/>
      <c r="DPV64" s="565"/>
      <c r="DPW64" s="566"/>
      <c r="DPX64" s="560"/>
      <c r="DPY64" s="561"/>
      <c r="DPZ64" s="562"/>
      <c r="DQA64" s="563"/>
      <c r="DQB64" s="564"/>
      <c r="DQC64" s="565"/>
      <c r="DQD64" s="566"/>
      <c r="DQE64" s="560"/>
      <c r="DQF64" s="561"/>
      <c r="DQG64" s="562"/>
      <c r="DQH64" s="563"/>
      <c r="DQI64" s="564"/>
      <c r="DQJ64" s="565"/>
      <c r="DQK64" s="566"/>
      <c r="DQL64" s="560"/>
      <c r="DQM64" s="561"/>
      <c r="DQN64" s="562"/>
      <c r="DQO64" s="563"/>
      <c r="DQP64" s="564"/>
      <c r="DQQ64" s="565"/>
      <c r="DQR64" s="566"/>
      <c r="DQS64" s="560"/>
      <c r="DQT64" s="561"/>
      <c r="DQU64" s="562"/>
      <c r="DQV64" s="563"/>
      <c r="DQW64" s="564"/>
      <c r="DQX64" s="565"/>
      <c r="DQY64" s="566"/>
      <c r="DQZ64" s="560"/>
      <c r="DRA64" s="561"/>
      <c r="DRB64" s="562"/>
      <c r="DRC64" s="563"/>
      <c r="DRD64" s="564"/>
      <c r="DRE64" s="565"/>
      <c r="DRF64" s="566"/>
      <c r="DRG64" s="560"/>
      <c r="DRH64" s="561"/>
      <c r="DRI64" s="562"/>
      <c r="DRJ64" s="563"/>
      <c r="DRK64" s="564"/>
      <c r="DRL64" s="565"/>
      <c r="DRM64" s="566"/>
      <c r="DRN64" s="560"/>
      <c r="DRO64" s="561"/>
      <c r="DRP64" s="562"/>
      <c r="DRQ64" s="563"/>
      <c r="DRR64" s="564"/>
      <c r="DRS64" s="565"/>
      <c r="DRT64" s="566"/>
      <c r="DRU64" s="560"/>
      <c r="DRV64" s="561"/>
      <c r="DRW64" s="562"/>
      <c r="DRX64" s="563"/>
      <c r="DRY64" s="564"/>
      <c r="DRZ64" s="565"/>
      <c r="DSA64" s="566"/>
      <c r="DSB64" s="560"/>
      <c r="DSC64" s="561"/>
      <c r="DSD64" s="562"/>
      <c r="DSE64" s="563"/>
      <c r="DSF64" s="564"/>
      <c r="DSG64" s="565"/>
      <c r="DSH64" s="566"/>
      <c r="DSI64" s="560"/>
      <c r="DSJ64" s="561"/>
      <c r="DSK64" s="562"/>
      <c r="DSL64" s="563"/>
      <c r="DSM64" s="564"/>
      <c r="DSN64" s="565"/>
      <c r="DSO64" s="566"/>
      <c r="DSP64" s="560"/>
      <c r="DSQ64" s="561"/>
      <c r="DSR64" s="562"/>
      <c r="DSS64" s="563"/>
      <c r="DST64" s="564"/>
      <c r="DSU64" s="565"/>
      <c r="DSV64" s="566"/>
      <c r="DSW64" s="560"/>
      <c r="DSX64" s="561"/>
      <c r="DSY64" s="562"/>
      <c r="DSZ64" s="563"/>
      <c r="DTA64" s="564"/>
      <c r="DTB64" s="565"/>
      <c r="DTC64" s="566"/>
      <c r="DTD64" s="560"/>
      <c r="DTE64" s="561"/>
      <c r="DTF64" s="562"/>
      <c r="DTG64" s="563"/>
      <c r="DTH64" s="564"/>
      <c r="DTI64" s="565"/>
      <c r="DTJ64" s="566"/>
      <c r="DTK64" s="560"/>
      <c r="DTL64" s="561"/>
      <c r="DTM64" s="562"/>
      <c r="DTN64" s="563"/>
      <c r="DTO64" s="564"/>
      <c r="DTP64" s="565"/>
      <c r="DTQ64" s="566"/>
      <c r="DTR64" s="560"/>
      <c r="DTS64" s="561"/>
      <c r="DTT64" s="562"/>
      <c r="DTU64" s="563"/>
      <c r="DTV64" s="564"/>
      <c r="DTW64" s="565"/>
      <c r="DTX64" s="566"/>
      <c r="DTY64" s="560"/>
      <c r="DTZ64" s="561"/>
      <c r="DUA64" s="562"/>
      <c r="DUB64" s="563"/>
      <c r="DUC64" s="564"/>
      <c r="DUD64" s="565"/>
      <c r="DUE64" s="566"/>
      <c r="DUF64" s="560"/>
      <c r="DUG64" s="561"/>
      <c r="DUH64" s="562"/>
      <c r="DUI64" s="563"/>
      <c r="DUJ64" s="564"/>
      <c r="DUK64" s="565"/>
      <c r="DUL64" s="566"/>
      <c r="DUM64" s="560"/>
      <c r="DUN64" s="561"/>
      <c r="DUO64" s="562"/>
      <c r="DUP64" s="563"/>
      <c r="DUQ64" s="564"/>
      <c r="DUR64" s="565"/>
      <c r="DUS64" s="566"/>
      <c r="DUT64" s="560"/>
      <c r="DUU64" s="561"/>
      <c r="DUV64" s="562"/>
      <c r="DUW64" s="563"/>
      <c r="DUX64" s="564"/>
      <c r="DUY64" s="565"/>
      <c r="DUZ64" s="566"/>
      <c r="DVA64" s="560"/>
      <c r="DVB64" s="561"/>
      <c r="DVC64" s="562"/>
      <c r="DVD64" s="563"/>
      <c r="DVE64" s="564"/>
      <c r="DVF64" s="565"/>
      <c r="DVG64" s="566"/>
      <c r="DVH64" s="560"/>
      <c r="DVI64" s="561"/>
      <c r="DVJ64" s="562"/>
      <c r="DVK64" s="563"/>
      <c r="DVL64" s="564"/>
      <c r="DVM64" s="565"/>
      <c r="DVN64" s="566"/>
      <c r="DVO64" s="560"/>
      <c r="DVP64" s="561"/>
      <c r="DVQ64" s="562"/>
      <c r="DVR64" s="563"/>
      <c r="DVS64" s="564"/>
      <c r="DVT64" s="565"/>
      <c r="DVU64" s="566"/>
      <c r="DVV64" s="560"/>
      <c r="DVW64" s="561"/>
      <c r="DVX64" s="562"/>
      <c r="DVY64" s="563"/>
      <c r="DVZ64" s="564"/>
      <c r="DWA64" s="565"/>
      <c r="DWB64" s="566"/>
      <c r="DWC64" s="560"/>
      <c r="DWD64" s="561"/>
      <c r="DWE64" s="562"/>
      <c r="DWF64" s="563"/>
      <c r="DWG64" s="564"/>
      <c r="DWH64" s="565"/>
      <c r="DWI64" s="566"/>
      <c r="DWJ64" s="560"/>
      <c r="DWK64" s="561"/>
      <c r="DWL64" s="562"/>
      <c r="DWM64" s="563"/>
      <c r="DWN64" s="564"/>
      <c r="DWO64" s="565"/>
      <c r="DWP64" s="566"/>
      <c r="DWQ64" s="560"/>
      <c r="DWR64" s="561"/>
      <c r="DWS64" s="562"/>
      <c r="DWT64" s="563"/>
      <c r="DWU64" s="564"/>
      <c r="DWV64" s="565"/>
      <c r="DWW64" s="566"/>
      <c r="DWX64" s="560"/>
      <c r="DWY64" s="561"/>
      <c r="DWZ64" s="562"/>
      <c r="DXA64" s="563"/>
      <c r="DXB64" s="564"/>
      <c r="DXC64" s="565"/>
      <c r="DXD64" s="566"/>
      <c r="DXE64" s="560"/>
      <c r="DXF64" s="561"/>
      <c r="DXG64" s="562"/>
      <c r="DXH64" s="563"/>
      <c r="DXI64" s="564"/>
      <c r="DXJ64" s="565"/>
      <c r="DXK64" s="566"/>
      <c r="DXL64" s="560"/>
      <c r="DXM64" s="561"/>
      <c r="DXN64" s="562"/>
      <c r="DXO64" s="563"/>
      <c r="DXP64" s="564"/>
      <c r="DXQ64" s="565"/>
      <c r="DXR64" s="566"/>
      <c r="DXS64" s="560"/>
      <c r="DXT64" s="561"/>
      <c r="DXU64" s="562"/>
      <c r="DXV64" s="563"/>
      <c r="DXW64" s="564"/>
      <c r="DXX64" s="565"/>
      <c r="DXY64" s="566"/>
      <c r="DXZ64" s="560"/>
      <c r="DYA64" s="561"/>
      <c r="DYB64" s="562"/>
      <c r="DYC64" s="563"/>
      <c r="DYD64" s="564"/>
      <c r="DYE64" s="565"/>
      <c r="DYF64" s="566"/>
      <c r="DYG64" s="560"/>
      <c r="DYH64" s="561"/>
      <c r="DYI64" s="562"/>
      <c r="DYJ64" s="563"/>
      <c r="DYK64" s="564"/>
      <c r="DYL64" s="565"/>
      <c r="DYM64" s="566"/>
      <c r="DYN64" s="560"/>
      <c r="DYO64" s="561"/>
      <c r="DYP64" s="562"/>
      <c r="DYQ64" s="563"/>
      <c r="DYR64" s="564"/>
      <c r="DYS64" s="565"/>
      <c r="DYT64" s="566"/>
      <c r="DYU64" s="560"/>
      <c r="DYV64" s="561"/>
      <c r="DYW64" s="562"/>
      <c r="DYX64" s="563"/>
      <c r="DYY64" s="564"/>
      <c r="DYZ64" s="565"/>
      <c r="DZA64" s="566"/>
      <c r="DZB64" s="560"/>
      <c r="DZC64" s="561"/>
      <c r="DZD64" s="562"/>
      <c r="DZE64" s="563"/>
      <c r="DZF64" s="564"/>
      <c r="DZG64" s="565"/>
      <c r="DZH64" s="566"/>
      <c r="DZI64" s="560"/>
      <c r="DZJ64" s="561"/>
      <c r="DZK64" s="562"/>
      <c r="DZL64" s="563"/>
      <c r="DZM64" s="564"/>
      <c r="DZN64" s="565"/>
      <c r="DZO64" s="566"/>
      <c r="DZP64" s="560"/>
      <c r="DZQ64" s="561"/>
      <c r="DZR64" s="562"/>
      <c r="DZS64" s="563"/>
      <c r="DZT64" s="564"/>
      <c r="DZU64" s="565"/>
      <c r="DZV64" s="566"/>
      <c r="DZW64" s="560"/>
      <c r="DZX64" s="561"/>
      <c r="DZY64" s="562"/>
      <c r="DZZ64" s="563"/>
      <c r="EAA64" s="564"/>
      <c r="EAB64" s="565"/>
      <c r="EAC64" s="566"/>
      <c r="EAD64" s="560"/>
      <c r="EAE64" s="561"/>
      <c r="EAF64" s="562"/>
      <c r="EAG64" s="563"/>
      <c r="EAH64" s="564"/>
      <c r="EAI64" s="565"/>
      <c r="EAJ64" s="566"/>
      <c r="EAK64" s="560"/>
      <c r="EAL64" s="561"/>
      <c r="EAM64" s="562"/>
      <c r="EAN64" s="563"/>
      <c r="EAO64" s="564"/>
      <c r="EAP64" s="565"/>
      <c r="EAQ64" s="566"/>
      <c r="EAR64" s="560"/>
      <c r="EAS64" s="561"/>
      <c r="EAT64" s="562"/>
      <c r="EAU64" s="563"/>
      <c r="EAV64" s="564"/>
      <c r="EAW64" s="565"/>
      <c r="EAX64" s="566"/>
      <c r="EAY64" s="560"/>
      <c r="EAZ64" s="561"/>
      <c r="EBA64" s="562"/>
      <c r="EBB64" s="563"/>
      <c r="EBC64" s="564"/>
      <c r="EBD64" s="565"/>
      <c r="EBE64" s="566"/>
      <c r="EBF64" s="560"/>
      <c r="EBG64" s="561"/>
      <c r="EBH64" s="562"/>
      <c r="EBI64" s="563"/>
      <c r="EBJ64" s="564"/>
      <c r="EBK64" s="565"/>
      <c r="EBL64" s="566"/>
      <c r="EBM64" s="560"/>
      <c r="EBN64" s="561"/>
      <c r="EBO64" s="562"/>
      <c r="EBP64" s="563"/>
      <c r="EBQ64" s="564"/>
      <c r="EBR64" s="565"/>
      <c r="EBS64" s="566"/>
      <c r="EBT64" s="560"/>
      <c r="EBU64" s="561"/>
      <c r="EBV64" s="562"/>
      <c r="EBW64" s="563"/>
      <c r="EBX64" s="564"/>
      <c r="EBY64" s="565"/>
      <c r="EBZ64" s="566"/>
      <c r="ECA64" s="560"/>
      <c r="ECB64" s="561"/>
      <c r="ECC64" s="562"/>
      <c r="ECD64" s="563"/>
      <c r="ECE64" s="564"/>
      <c r="ECF64" s="565"/>
      <c r="ECG64" s="566"/>
      <c r="ECH64" s="560"/>
      <c r="ECI64" s="561"/>
      <c r="ECJ64" s="562"/>
      <c r="ECK64" s="563"/>
      <c r="ECL64" s="564"/>
      <c r="ECM64" s="565"/>
      <c r="ECN64" s="566"/>
      <c r="ECO64" s="560"/>
      <c r="ECP64" s="561"/>
      <c r="ECQ64" s="562"/>
      <c r="ECR64" s="563"/>
      <c r="ECS64" s="564"/>
      <c r="ECT64" s="565"/>
      <c r="ECU64" s="566"/>
      <c r="ECV64" s="560"/>
      <c r="ECW64" s="561"/>
      <c r="ECX64" s="562"/>
      <c r="ECY64" s="563"/>
      <c r="ECZ64" s="564"/>
      <c r="EDA64" s="565"/>
      <c r="EDB64" s="566"/>
      <c r="EDC64" s="560"/>
      <c r="EDD64" s="561"/>
      <c r="EDE64" s="562"/>
      <c r="EDF64" s="563"/>
      <c r="EDG64" s="564"/>
      <c r="EDH64" s="565"/>
      <c r="EDI64" s="566"/>
      <c r="EDJ64" s="560"/>
      <c r="EDK64" s="561"/>
      <c r="EDL64" s="562"/>
      <c r="EDM64" s="563"/>
      <c r="EDN64" s="564"/>
      <c r="EDO64" s="565"/>
      <c r="EDP64" s="566"/>
      <c r="EDQ64" s="560"/>
      <c r="EDR64" s="561"/>
      <c r="EDS64" s="562"/>
      <c r="EDT64" s="563"/>
      <c r="EDU64" s="564"/>
      <c r="EDV64" s="565"/>
      <c r="EDW64" s="566"/>
      <c r="EDX64" s="560"/>
      <c r="EDY64" s="561"/>
      <c r="EDZ64" s="562"/>
      <c r="EEA64" s="563"/>
      <c r="EEB64" s="564"/>
      <c r="EEC64" s="565"/>
      <c r="EED64" s="566"/>
      <c r="EEE64" s="560"/>
      <c r="EEF64" s="561"/>
      <c r="EEG64" s="562"/>
      <c r="EEH64" s="563"/>
      <c r="EEI64" s="564"/>
      <c r="EEJ64" s="565"/>
      <c r="EEK64" s="566"/>
      <c r="EEL64" s="560"/>
      <c r="EEM64" s="561"/>
      <c r="EEN64" s="562"/>
      <c r="EEO64" s="563"/>
      <c r="EEP64" s="564"/>
      <c r="EEQ64" s="565"/>
      <c r="EER64" s="566"/>
      <c r="EES64" s="560"/>
      <c r="EET64" s="561"/>
      <c r="EEU64" s="562"/>
      <c r="EEV64" s="563"/>
      <c r="EEW64" s="564"/>
      <c r="EEX64" s="565"/>
      <c r="EEY64" s="566"/>
      <c r="EEZ64" s="560"/>
      <c r="EFA64" s="561"/>
      <c r="EFB64" s="562"/>
      <c r="EFC64" s="563"/>
      <c r="EFD64" s="564"/>
      <c r="EFE64" s="565"/>
      <c r="EFF64" s="566"/>
      <c r="EFG64" s="560"/>
      <c r="EFH64" s="561"/>
      <c r="EFI64" s="562"/>
      <c r="EFJ64" s="563"/>
      <c r="EFK64" s="564"/>
      <c r="EFL64" s="565"/>
      <c r="EFM64" s="566"/>
      <c r="EFN64" s="560"/>
      <c r="EFO64" s="561"/>
      <c r="EFP64" s="562"/>
      <c r="EFQ64" s="563"/>
      <c r="EFR64" s="564"/>
      <c r="EFS64" s="565"/>
      <c r="EFT64" s="566"/>
      <c r="EFU64" s="560"/>
      <c r="EFV64" s="561"/>
      <c r="EFW64" s="562"/>
      <c r="EFX64" s="563"/>
      <c r="EFY64" s="564"/>
      <c r="EFZ64" s="565"/>
      <c r="EGA64" s="566"/>
      <c r="EGB64" s="560"/>
      <c r="EGC64" s="561"/>
      <c r="EGD64" s="562"/>
      <c r="EGE64" s="563"/>
      <c r="EGF64" s="564"/>
      <c r="EGG64" s="565"/>
      <c r="EGH64" s="566"/>
      <c r="EGI64" s="560"/>
      <c r="EGJ64" s="561"/>
      <c r="EGK64" s="562"/>
      <c r="EGL64" s="563"/>
      <c r="EGM64" s="564"/>
      <c r="EGN64" s="565"/>
      <c r="EGO64" s="566"/>
      <c r="EGP64" s="560"/>
      <c r="EGQ64" s="561"/>
      <c r="EGR64" s="562"/>
      <c r="EGS64" s="563"/>
      <c r="EGT64" s="564"/>
      <c r="EGU64" s="565"/>
      <c r="EGV64" s="566"/>
      <c r="EGW64" s="560"/>
      <c r="EGX64" s="561"/>
      <c r="EGY64" s="562"/>
      <c r="EGZ64" s="563"/>
      <c r="EHA64" s="564"/>
      <c r="EHB64" s="565"/>
      <c r="EHC64" s="566"/>
      <c r="EHD64" s="560"/>
      <c r="EHE64" s="561"/>
      <c r="EHF64" s="562"/>
      <c r="EHG64" s="563"/>
      <c r="EHH64" s="564"/>
      <c r="EHI64" s="565"/>
      <c r="EHJ64" s="566"/>
      <c r="EHK64" s="560"/>
      <c r="EHL64" s="561"/>
      <c r="EHM64" s="562"/>
      <c r="EHN64" s="563"/>
      <c r="EHO64" s="564"/>
      <c r="EHP64" s="565"/>
      <c r="EHQ64" s="566"/>
      <c r="EHR64" s="560"/>
      <c r="EHS64" s="561"/>
      <c r="EHT64" s="562"/>
      <c r="EHU64" s="563"/>
      <c r="EHV64" s="564"/>
      <c r="EHW64" s="565"/>
      <c r="EHX64" s="566"/>
      <c r="EHY64" s="560"/>
      <c r="EHZ64" s="561"/>
      <c r="EIA64" s="562"/>
      <c r="EIB64" s="563"/>
      <c r="EIC64" s="564"/>
      <c r="EID64" s="565"/>
      <c r="EIE64" s="566"/>
      <c r="EIF64" s="560"/>
      <c r="EIG64" s="561"/>
      <c r="EIH64" s="562"/>
      <c r="EII64" s="563"/>
      <c r="EIJ64" s="564"/>
      <c r="EIK64" s="565"/>
      <c r="EIL64" s="566"/>
      <c r="EIM64" s="560"/>
      <c r="EIN64" s="561"/>
      <c r="EIO64" s="562"/>
      <c r="EIP64" s="563"/>
      <c r="EIQ64" s="564"/>
      <c r="EIR64" s="565"/>
      <c r="EIS64" s="566"/>
      <c r="EIT64" s="560"/>
      <c r="EIU64" s="561"/>
      <c r="EIV64" s="562"/>
      <c r="EIW64" s="563"/>
      <c r="EIX64" s="564"/>
      <c r="EIY64" s="565"/>
      <c r="EIZ64" s="566"/>
      <c r="EJA64" s="560"/>
      <c r="EJB64" s="561"/>
      <c r="EJC64" s="562"/>
      <c r="EJD64" s="563"/>
      <c r="EJE64" s="564"/>
      <c r="EJF64" s="565"/>
      <c r="EJG64" s="566"/>
      <c r="EJH64" s="560"/>
      <c r="EJI64" s="561"/>
      <c r="EJJ64" s="562"/>
      <c r="EJK64" s="563"/>
      <c r="EJL64" s="564"/>
      <c r="EJM64" s="565"/>
      <c r="EJN64" s="566"/>
      <c r="EJO64" s="560"/>
      <c r="EJP64" s="561"/>
      <c r="EJQ64" s="562"/>
      <c r="EJR64" s="563"/>
      <c r="EJS64" s="564"/>
      <c r="EJT64" s="565"/>
      <c r="EJU64" s="566"/>
      <c r="EJV64" s="560"/>
      <c r="EJW64" s="561"/>
      <c r="EJX64" s="562"/>
      <c r="EJY64" s="563"/>
      <c r="EJZ64" s="564"/>
      <c r="EKA64" s="565"/>
      <c r="EKB64" s="566"/>
      <c r="EKC64" s="560"/>
      <c r="EKD64" s="561"/>
      <c r="EKE64" s="562"/>
      <c r="EKF64" s="563"/>
      <c r="EKG64" s="564"/>
      <c r="EKH64" s="565"/>
      <c r="EKI64" s="566"/>
      <c r="EKJ64" s="560"/>
      <c r="EKK64" s="561"/>
      <c r="EKL64" s="562"/>
      <c r="EKM64" s="563"/>
      <c r="EKN64" s="564"/>
      <c r="EKO64" s="565"/>
      <c r="EKP64" s="566"/>
      <c r="EKQ64" s="560"/>
      <c r="EKR64" s="561"/>
      <c r="EKS64" s="562"/>
      <c r="EKT64" s="563"/>
      <c r="EKU64" s="564"/>
      <c r="EKV64" s="565"/>
      <c r="EKW64" s="566"/>
      <c r="EKX64" s="560"/>
      <c r="EKY64" s="561"/>
      <c r="EKZ64" s="562"/>
      <c r="ELA64" s="563"/>
      <c r="ELB64" s="564"/>
      <c r="ELC64" s="565"/>
      <c r="ELD64" s="566"/>
      <c r="ELE64" s="560"/>
      <c r="ELF64" s="561"/>
      <c r="ELG64" s="562"/>
      <c r="ELH64" s="563"/>
      <c r="ELI64" s="564"/>
      <c r="ELJ64" s="565"/>
      <c r="ELK64" s="566"/>
      <c r="ELL64" s="560"/>
      <c r="ELM64" s="561"/>
      <c r="ELN64" s="562"/>
      <c r="ELO64" s="563"/>
      <c r="ELP64" s="564"/>
      <c r="ELQ64" s="565"/>
      <c r="ELR64" s="566"/>
      <c r="ELS64" s="560"/>
      <c r="ELT64" s="561"/>
      <c r="ELU64" s="562"/>
      <c r="ELV64" s="563"/>
      <c r="ELW64" s="564"/>
      <c r="ELX64" s="565"/>
      <c r="ELY64" s="566"/>
      <c r="ELZ64" s="560"/>
      <c r="EMA64" s="561"/>
      <c r="EMB64" s="562"/>
      <c r="EMC64" s="563"/>
      <c r="EMD64" s="564"/>
      <c r="EME64" s="565"/>
      <c r="EMF64" s="566"/>
      <c r="EMG64" s="560"/>
      <c r="EMH64" s="561"/>
      <c r="EMI64" s="562"/>
      <c r="EMJ64" s="563"/>
      <c r="EMK64" s="564"/>
      <c r="EML64" s="565"/>
      <c r="EMM64" s="566"/>
      <c r="EMN64" s="560"/>
      <c r="EMO64" s="561"/>
      <c r="EMP64" s="562"/>
      <c r="EMQ64" s="563"/>
      <c r="EMR64" s="564"/>
      <c r="EMS64" s="565"/>
      <c r="EMT64" s="566"/>
      <c r="EMU64" s="560"/>
      <c r="EMV64" s="561"/>
      <c r="EMW64" s="562"/>
      <c r="EMX64" s="563"/>
      <c r="EMY64" s="564"/>
      <c r="EMZ64" s="565"/>
      <c r="ENA64" s="566"/>
      <c r="ENB64" s="560"/>
      <c r="ENC64" s="561"/>
      <c r="END64" s="562"/>
      <c r="ENE64" s="563"/>
      <c r="ENF64" s="564"/>
      <c r="ENG64" s="565"/>
      <c r="ENH64" s="566"/>
      <c r="ENI64" s="560"/>
      <c r="ENJ64" s="561"/>
      <c r="ENK64" s="562"/>
      <c r="ENL64" s="563"/>
      <c r="ENM64" s="564"/>
      <c r="ENN64" s="565"/>
      <c r="ENO64" s="566"/>
      <c r="ENP64" s="560"/>
      <c r="ENQ64" s="561"/>
      <c r="ENR64" s="562"/>
      <c r="ENS64" s="563"/>
      <c r="ENT64" s="564"/>
      <c r="ENU64" s="565"/>
      <c r="ENV64" s="566"/>
      <c r="ENW64" s="560"/>
      <c r="ENX64" s="561"/>
      <c r="ENY64" s="562"/>
      <c r="ENZ64" s="563"/>
      <c r="EOA64" s="564"/>
      <c r="EOB64" s="565"/>
      <c r="EOC64" s="566"/>
      <c r="EOD64" s="560"/>
      <c r="EOE64" s="561"/>
      <c r="EOF64" s="562"/>
      <c r="EOG64" s="563"/>
      <c r="EOH64" s="564"/>
      <c r="EOI64" s="565"/>
      <c r="EOJ64" s="566"/>
      <c r="EOK64" s="560"/>
      <c r="EOL64" s="561"/>
      <c r="EOM64" s="562"/>
      <c r="EON64" s="563"/>
      <c r="EOO64" s="564"/>
      <c r="EOP64" s="565"/>
      <c r="EOQ64" s="566"/>
      <c r="EOR64" s="560"/>
      <c r="EOS64" s="561"/>
      <c r="EOT64" s="562"/>
      <c r="EOU64" s="563"/>
      <c r="EOV64" s="564"/>
      <c r="EOW64" s="565"/>
      <c r="EOX64" s="566"/>
      <c r="EOY64" s="560"/>
      <c r="EOZ64" s="561"/>
      <c r="EPA64" s="562"/>
      <c r="EPB64" s="563"/>
      <c r="EPC64" s="564"/>
      <c r="EPD64" s="565"/>
      <c r="EPE64" s="566"/>
      <c r="EPF64" s="560"/>
      <c r="EPG64" s="561"/>
      <c r="EPH64" s="562"/>
      <c r="EPI64" s="563"/>
      <c r="EPJ64" s="564"/>
      <c r="EPK64" s="565"/>
      <c r="EPL64" s="566"/>
      <c r="EPM64" s="560"/>
      <c r="EPN64" s="561"/>
      <c r="EPO64" s="562"/>
      <c r="EPP64" s="563"/>
      <c r="EPQ64" s="564"/>
      <c r="EPR64" s="565"/>
      <c r="EPS64" s="566"/>
      <c r="EPT64" s="560"/>
      <c r="EPU64" s="561"/>
      <c r="EPV64" s="562"/>
      <c r="EPW64" s="563"/>
      <c r="EPX64" s="564"/>
      <c r="EPY64" s="565"/>
      <c r="EPZ64" s="566"/>
      <c r="EQA64" s="560"/>
      <c r="EQB64" s="561"/>
      <c r="EQC64" s="562"/>
      <c r="EQD64" s="563"/>
      <c r="EQE64" s="564"/>
      <c r="EQF64" s="565"/>
      <c r="EQG64" s="566"/>
      <c r="EQH64" s="560"/>
      <c r="EQI64" s="561"/>
      <c r="EQJ64" s="562"/>
      <c r="EQK64" s="563"/>
      <c r="EQL64" s="564"/>
      <c r="EQM64" s="565"/>
      <c r="EQN64" s="566"/>
      <c r="EQO64" s="560"/>
      <c r="EQP64" s="561"/>
      <c r="EQQ64" s="562"/>
      <c r="EQR64" s="563"/>
      <c r="EQS64" s="564"/>
      <c r="EQT64" s="565"/>
      <c r="EQU64" s="566"/>
      <c r="EQV64" s="560"/>
      <c r="EQW64" s="561"/>
      <c r="EQX64" s="562"/>
      <c r="EQY64" s="563"/>
      <c r="EQZ64" s="564"/>
      <c r="ERA64" s="565"/>
      <c r="ERB64" s="566"/>
      <c r="ERC64" s="560"/>
      <c r="ERD64" s="561"/>
      <c r="ERE64" s="562"/>
      <c r="ERF64" s="563"/>
      <c r="ERG64" s="564"/>
      <c r="ERH64" s="565"/>
      <c r="ERI64" s="566"/>
      <c r="ERJ64" s="560"/>
      <c r="ERK64" s="561"/>
      <c r="ERL64" s="562"/>
      <c r="ERM64" s="563"/>
      <c r="ERN64" s="564"/>
      <c r="ERO64" s="565"/>
      <c r="ERP64" s="566"/>
      <c r="ERQ64" s="560"/>
      <c r="ERR64" s="561"/>
      <c r="ERS64" s="562"/>
      <c r="ERT64" s="563"/>
      <c r="ERU64" s="564"/>
      <c r="ERV64" s="565"/>
      <c r="ERW64" s="566"/>
      <c r="ERX64" s="560"/>
      <c r="ERY64" s="561"/>
      <c r="ERZ64" s="562"/>
      <c r="ESA64" s="563"/>
      <c r="ESB64" s="564"/>
      <c r="ESC64" s="565"/>
      <c r="ESD64" s="566"/>
      <c r="ESE64" s="560"/>
      <c r="ESF64" s="561"/>
      <c r="ESG64" s="562"/>
      <c r="ESH64" s="563"/>
      <c r="ESI64" s="564"/>
      <c r="ESJ64" s="565"/>
      <c r="ESK64" s="566"/>
      <c r="ESL64" s="560"/>
      <c r="ESM64" s="561"/>
      <c r="ESN64" s="562"/>
      <c r="ESO64" s="563"/>
      <c r="ESP64" s="564"/>
      <c r="ESQ64" s="565"/>
      <c r="ESR64" s="566"/>
      <c r="ESS64" s="560"/>
      <c r="EST64" s="561"/>
      <c r="ESU64" s="562"/>
      <c r="ESV64" s="563"/>
      <c r="ESW64" s="564"/>
      <c r="ESX64" s="565"/>
      <c r="ESY64" s="566"/>
      <c r="ESZ64" s="560"/>
      <c r="ETA64" s="561"/>
      <c r="ETB64" s="562"/>
      <c r="ETC64" s="563"/>
      <c r="ETD64" s="564"/>
      <c r="ETE64" s="565"/>
      <c r="ETF64" s="566"/>
      <c r="ETG64" s="560"/>
      <c r="ETH64" s="561"/>
      <c r="ETI64" s="562"/>
      <c r="ETJ64" s="563"/>
      <c r="ETK64" s="564"/>
      <c r="ETL64" s="565"/>
      <c r="ETM64" s="566"/>
      <c r="ETN64" s="560"/>
      <c r="ETO64" s="561"/>
      <c r="ETP64" s="562"/>
      <c r="ETQ64" s="563"/>
      <c r="ETR64" s="564"/>
      <c r="ETS64" s="565"/>
      <c r="ETT64" s="566"/>
      <c r="ETU64" s="560"/>
      <c r="ETV64" s="561"/>
      <c r="ETW64" s="562"/>
      <c r="ETX64" s="563"/>
      <c r="ETY64" s="564"/>
      <c r="ETZ64" s="565"/>
      <c r="EUA64" s="566"/>
      <c r="EUB64" s="560"/>
      <c r="EUC64" s="561"/>
      <c r="EUD64" s="562"/>
      <c r="EUE64" s="563"/>
      <c r="EUF64" s="564"/>
      <c r="EUG64" s="565"/>
      <c r="EUH64" s="566"/>
      <c r="EUI64" s="560"/>
      <c r="EUJ64" s="561"/>
      <c r="EUK64" s="562"/>
      <c r="EUL64" s="563"/>
      <c r="EUM64" s="564"/>
      <c r="EUN64" s="565"/>
      <c r="EUO64" s="566"/>
      <c r="EUP64" s="560"/>
      <c r="EUQ64" s="561"/>
      <c r="EUR64" s="562"/>
      <c r="EUS64" s="563"/>
      <c r="EUT64" s="564"/>
      <c r="EUU64" s="565"/>
      <c r="EUV64" s="566"/>
      <c r="EUW64" s="560"/>
      <c r="EUX64" s="561"/>
      <c r="EUY64" s="562"/>
      <c r="EUZ64" s="563"/>
      <c r="EVA64" s="564"/>
      <c r="EVB64" s="565"/>
      <c r="EVC64" s="566"/>
      <c r="EVD64" s="560"/>
      <c r="EVE64" s="561"/>
      <c r="EVF64" s="562"/>
      <c r="EVG64" s="563"/>
      <c r="EVH64" s="564"/>
      <c r="EVI64" s="565"/>
      <c r="EVJ64" s="566"/>
      <c r="EVK64" s="560"/>
      <c r="EVL64" s="561"/>
      <c r="EVM64" s="562"/>
      <c r="EVN64" s="563"/>
      <c r="EVO64" s="564"/>
      <c r="EVP64" s="565"/>
      <c r="EVQ64" s="566"/>
      <c r="EVR64" s="560"/>
      <c r="EVS64" s="561"/>
      <c r="EVT64" s="562"/>
      <c r="EVU64" s="563"/>
      <c r="EVV64" s="564"/>
      <c r="EVW64" s="565"/>
      <c r="EVX64" s="566"/>
      <c r="EVY64" s="560"/>
      <c r="EVZ64" s="561"/>
      <c r="EWA64" s="562"/>
      <c r="EWB64" s="563"/>
      <c r="EWC64" s="564"/>
      <c r="EWD64" s="565"/>
      <c r="EWE64" s="566"/>
      <c r="EWF64" s="560"/>
      <c r="EWG64" s="561"/>
      <c r="EWH64" s="562"/>
      <c r="EWI64" s="563"/>
      <c r="EWJ64" s="564"/>
      <c r="EWK64" s="565"/>
      <c r="EWL64" s="566"/>
      <c r="EWM64" s="560"/>
      <c r="EWN64" s="561"/>
      <c r="EWO64" s="562"/>
      <c r="EWP64" s="563"/>
      <c r="EWQ64" s="564"/>
      <c r="EWR64" s="565"/>
      <c r="EWS64" s="566"/>
      <c r="EWT64" s="560"/>
      <c r="EWU64" s="561"/>
      <c r="EWV64" s="562"/>
      <c r="EWW64" s="563"/>
      <c r="EWX64" s="564"/>
      <c r="EWY64" s="565"/>
      <c r="EWZ64" s="566"/>
      <c r="EXA64" s="560"/>
      <c r="EXB64" s="561"/>
      <c r="EXC64" s="562"/>
      <c r="EXD64" s="563"/>
      <c r="EXE64" s="564"/>
      <c r="EXF64" s="565"/>
      <c r="EXG64" s="566"/>
      <c r="EXH64" s="560"/>
      <c r="EXI64" s="561"/>
      <c r="EXJ64" s="562"/>
      <c r="EXK64" s="563"/>
      <c r="EXL64" s="564"/>
      <c r="EXM64" s="565"/>
      <c r="EXN64" s="566"/>
      <c r="EXO64" s="560"/>
      <c r="EXP64" s="561"/>
      <c r="EXQ64" s="562"/>
      <c r="EXR64" s="563"/>
      <c r="EXS64" s="564"/>
      <c r="EXT64" s="565"/>
      <c r="EXU64" s="566"/>
      <c r="EXV64" s="560"/>
      <c r="EXW64" s="561"/>
      <c r="EXX64" s="562"/>
      <c r="EXY64" s="563"/>
      <c r="EXZ64" s="564"/>
      <c r="EYA64" s="565"/>
      <c r="EYB64" s="566"/>
      <c r="EYC64" s="560"/>
      <c r="EYD64" s="561"/>
      <c r="EYE64" s="562"/>
      <c r="EYF64" s="563"/>
      <c r="EYG64" s="564"/>
      <c r="EYH64" s="565"/>
      <c r="EYI64" s="566"/>
      <c r="EYJ64" s="560"/>
      <c r="EYK64" s="561"/>
      <c r="EYL64" s="562"/>
      <c r="EYM64" s="563"/>
      <c r="EYN64" s="564"/>
      <c r="EYO64" s="565"/>
      <c r="EYP64" s="566"/>
      <c r="EYQ64" s="560"/>
      <c r="EYR64" s="561"/>
      <c r="EYS64" s="562"/>
      <c r="EYT64" s="563"/>
      <c r="EYU64" s="564"/>
      <c r="EYV64" s="565"/>
      <c r="EYW64" s="566"/>
      <c r="EYX64" s="560"/>
      <c r="EYY64" s="561"/>
      <c r="EYZ64" s="562"/>
      <c r="EZA64" s="563"/>
      <c r="EZB64" s="564"/>
      <c r="EZC64" s="565"/>
      <c r="EZD64" s="566"/>
      <c r="EZE64" s="560"/>
      <c r="EZF64" s="561"/>
      <c r="EZG64" s="562"/>
      <c r="EZH64" s="563"/>
      <c r="EZI64" s="564"/>
      <c r="EZJ64" s="565"/>
      <c r="EZK64" s="566"/>
      <c r="EZL64" s="560"/>
      <c r="EZM64" s="561"/>
      <c r="EZN64" s="562"/>
      <c r="EZO64" s="563"/>
      <c r="EZP64" s="564"/>
      <c r="EZQ64" s="565"/>
      <c r="EZR64" s="566"/>
      <c r="EZS64" s="560"/>
      <c r="EZT64" s="561"/>
      <c r="EZU64" s="562"/>
      <c r="EZV64" s="563"/>
      <c r="EZW64" s="564"/>
      <c r="EZX64" s="565"/>
      <c r="EZY64" s="566"/>
      <c r="EZZ64" s="560"/>
      <c r="FAA64" s="561"/>
      <c r="FAB64" s="562"/>
      <c r="FAC64" s="563"/>
      <c r="FAD64" s="564"/>
      <c r="FAE64" s="565"/>
      <c r="FAF64" s="566"/>
      <c r="FAG64" s="560"/>
      <c r="FAH64" s="561"/>
      <c r="FAI64" s="562"/>
      <c r="FAJ64" s="563"/>
      <c r="FAK64" s="564"/>
      <c r="FAL64" s="565"/>
      <c r="FAM64" s="566"/>
      <c r="FAN64" s="560"/>
      <c r="FAO64" s="561"/>
      <c r="FAP64" s="562"/>
      <c r="FAQ64" s="563"/>
      <c r="FAR64" s="564"/>
      <c r="FAS64" s="565"/>
      <c r="FAT64" s="566"/>
      <c r="FAU64" s="560"/>
      <c r="FAV64" s="561"/>
      <c r="FAW64" s="562"/>
      <c r="FAX64" s="563"/>
      <c r="FAY64" s="564"/>
      <c r="FAZ64" s="565"/>
      <c r="FBA64" s="566"/>
      <c r="FBB64" s="560"/>
      <c r="FBC64" s="561"/>
      <c r="FBD64" s="562"/>
      <c r="FBE64" s="563"/>
      <c r="FBF64" s="564"/>
      <c r="FBG64" s="565"/>
      <c r="FBH64" s="566"/>
      <c r="FBI64" s="560"/>
      <c r="FBJ64" s="561"/>
      <c r="FBK64" s="562"/>
      <c r="FBL64" s="563"/>
      <c r="FBM64" s="564"/>
      <c r="FBN64" s="565"/>
      <c r="FBO64" s="566"/>
      <c r="FBP64" s="560"/>
      <c r="FBQ64" s="561"/>
      <c r="FBR64" s="562"/>
      <c r="FBS64" s="563"/>
      <c r="FBT64" s="564"/>
      <c r="FBU64" s="565"/>
      <c r="FBV64" s="566"/>
      <c r="FBW64" s="560"/>
      <c r="FBX64" s="561"/>
      <c r="FBY64" s="562"/>
      <c r="FBZ64" s="563"/>
      <c r="FCA64" s="564"/>
      <c r="FCB64" s="565"/>
      <c r="FCC64" s="566"/>
      <c r="FCD64" s="560"/>
      <c r="FCE64" s="561"/>
      <c r="FCF64" s="562"/>
      <c r="FCG64" s="563"/>
      <c r="FCH64" s="564"/>
      <c r="FCI64" s="565"/>
      <c r="FCJ64" s="566"/>
      <c r="FCK64" s="560"/>
      <c r="FCL64" s="561"/>
      <c r="FCM64" s="562"/>
      <c r="FCN64" s="563"/>
      <c r="FCO64" s="564"/>
      <c r="FCP64" s="565"/>
      <c r="FCQ64" s="566"/>
      <c r="FCR64" s="560"/>
      <c r="FCS64" s="561"/>
      <c r="FCT64" s="562"/>
      <c r="FCU64" s="563"/>
      <c r="FCV64" s="564"/>
      <c r="FCW64" s="565"/>
      <c r="FCX64" s="566"/>
      <c r="FCY64" s="560"/>
      <c r="FCZ64" s="561"/>
      <c r="FDA64" s="562"/>
      <c r="FDB64" s="563"/>
      <c r="FDC64" s="564"/>
      <c r="FDD64" s="565"/>
      <c r="FDE64" s="566"/>
      <c r="FDF64" s="560"/>
      <c r="FDG64" s="561"/>
      <c r="FDH64" s="562"/>
      <c r="FDI64" s="563"/>
      <c r="FDJ64" s="564"/>
      <c r="FDK64" s="565"/>
      <c r="FDL64" s="566"/>
      <c r="FDM64" s="560"/>
      <c r="FDN64" s="561"/>
      <c r="FDO64" s="562"/>
      <c r="FDP64" s="563"/>
      <c r="FDQ64" s="564"/>
      <c r="FDR64" s="565"/>
      <c r="FDS64" s="566"/>
      <c r="FDT64" s="560"/>
      <c r="FDU64" s="561"/>
      <c r="FDV64" s="562"/>
      <c r="FDW64" s="563"/>
      <c r="FDX64" s="564"/>
      <c r="FDY64" s="565"/>
      <c r="FDZ64" s="566"/>
      <c r="FEA64" s="560"/>
      <c r="FEB64" s="561"/>
      <c r="FEC64" s="562"/>
      <c r="FED64" s="563"/>
      <c r="FEE64" s="564"/>
      <c r="FEF64" s="565"/>
      <c r="FEG64" s="566"/>
      <c r="FEH64" s="560"/>
      <c r="FEI64" s="561"/>
      <c r="FEJ64" s="562"/>
      <c r="FEK64" s="563"/>
      <c r="FEL64" s="564"/>
      <c r="FEM64" s="565"/>
      <c r="FEN64" s="566"/>
      <c r="FEO64" s="560"/>
      <c r="FEP64" s="561"/>
      <c r="FEQ64" s="562"/>
      <c r="FER64" s="563"/>
      <c r="FES64" s="564"/>
      <c r="FET64" s="565"/>
      <c r="FEU64" s="566"/>
      <c r="FEV64" s="560"/>
      <c r="FEW64" s="561"/>
      <c r="FEX64" s="562"/>
      <c r="FEY64" s="563"/>
      <c r="FEZ64" s="564"/>
      <c r="FFA64" s="565"/>
      <c r="FFB64" s="566"/>
      <c r="FFC64" s="560"/>
      <c r="FFD64" s="561"/>
      <c r="FFE64" s="562"/>
      <c r="FFF64" s="563"/>
      <c r="FFG64" s="564"/>
      <c r="FFH64" s="565"/>
      <c r="FFI64" s="566"/>
      <c r="FFJ64" s="560"/>
      <c r="FFK64" s="561"/>
      <c r="FFL64" s="562"/>
      <c r="FFM64" s="563"/>
      <c r="FFN64" s="564"/>
      <c r="FFO64" s="565"/>
      <c r="FFP64" s="566"/>
      <c r="FFQ64" s="560"/>
      <c r="FFR64" s="561"/>
      <c r="FFS64" s="562"/>
      <c r="FFT64" s="563"/>
      <c r="FFU64" s="564"/>
      <c r="FFV64" s="565"/>
      <c r="FFW64" s="566"/>
      <c r="FFX64" s="560"/>
      <c r="FFY64" s="561"/>
      <c r="FFZ64" s="562"/>
      <c r="FGA64" s="563"/>
      <c r="FGB64" s="564"/>
      <c r="FGC64" s="565"/>
      <c r="FGD64" s="566"/>
      <c r="FGE64" s="560"/>
      <c r="FGF64" s="561"/>
      <c r="FGG64" s="562"/>
      <c r="FGH64" s="563"/>
      <c r="FGI64" s="564"/>
      <c r="FGJ64" s="565"/>
      <c r="FGK64" s="566"/>
      <c r="FGL64" s="560"/>
      <c r="FGM64" s="561"/>
      <c r="FGN64" s="562"/>
      <c r="FGO64" s="563"/>
      <c r="FGP64" s="564"/>
      <c r="FGQ64" s="565"/>
      <c r="FGR64" s="566"/>
      <c r="FGS64" s="560"/>
      <c r="FGT64" s="561"/>
      <c r="FGU64" s="562"/>
      <c r="FGV64" s="563"/>
      <c r="FGW64" s="564"/>
      <c r="FGX64" s="565"/>
      <c r="FGY64" s="566"/>
      <c r="FGZ64" s="560"/>
      <c r="FHA64" s="561"/>
      <c r="FHB64" s="562"/>
      <c r="FHC64" s="563"/>
      <c r="FHD64" s="564"/>
      <c r="FHE64" s="565"/>
      <c r="FHF64" s="566"/>
      <c r="FHG64" s="560"/>
      <c r="FHH64" s="561"/>
      <c r="FHI64" s="562"/>
      <c r="FHJ64" s="563"/>
      <c r="FHK64" s="564"/>
      <c r="FHL64" s="565"/>
      <c r="FHM64" s="566"/>
      <c r="FHN64" s="560"/>
      <c r="FHO64" s="561"/>
      <c r="FHP64" s="562"/>
      <c r="FHQ64" s="563"/>
      <c r="FHR64" s="564"/>
      <c r="FHS64" s="565"/>
      <c r="FHT64" s="566"/>
      <c r="FHU64" s="560"/>
      <c r="FHV64" s="561"/>
      <c r="FHW64" s="562"/>
      <c r="FHX64" s="563"/>
      <c r="FHY64" s="564"/>
      <c r="FHZ64" s="565"/>
      <c r="FIA64" s="566"/>
      <c r="FIB64" s="560"/>
      <c r="FIC64" s="561"/>
      <c r="FID64" s="562"/>
      <c r="FIE64" s="563"/>
      <c r="FIF64" s="564"/>
      <c r="FIG64" s="565"/>
      <c r="FIH64" s="566"/>
      <c r="FII64" s="560"/>
      <c r="FIJ64" s="561"/>
      <c r="FIK64" s="562"/>
      <c r="FIL64" s="563"/>
      <c r="FIM64" s="564"/>
      <c r="FIN64" s="565"/>
      <c r="FIO64" s="566"/>
      <c r="FIP64" s="560"/>
      <c r="FIQ64" s="561"/>
      <c r="FIR64" s="562"/>
      <c r="FIS64" s="563"/>
      <c r="FIT64" s="564"/>
      <c r="FIU64" s="565"/>
      <c r="FIV64" s="566"/>
      <c r="FIW64" s="560"/>
      <c r="FIX64" s="561"/>
      <c r="FIY64" s="562"/>
      <c r="FIZ64" s="563"/>
      <c r="FJA64" s="564"/>
      <c r="FJB64" s="565"/>
      <c r="FJC64" s="566"/>
      <c r="FJD64" s="560"/>
      <c r="FJE64" s="561"/>
      <c r="FJF64" s="562"/>
      <c r="FJG64" s="563"/>
      <c r="FJH64" s="564"/>
      <c r="FJI64" s="565"/>
      <c r="FJJ64" s="566"/>
      <c r="FJK64" s="560"/>
      <c r="FJL64" s="561"/>
      <c r="FJM64" s="562"/>
      <c r="FJN64" s="563"/>
      <c r="FJO64" s="564"/>
      <c r="FJP64" s="565"/>
      <c r="FJQ64" s="566"/>
      <c r="FJR64" s="560"/>
      <c r="FJS64" s="561"/>
      <c r="FJT64" s="562"/>
      <c r="FJU64" s="563"/>
      <c r="FJV64" s="564"/>
      <c r="FJW64" s="565"/>
      <c r="FJX64" s="566"/>
      <c r="FJY64" s="560"/>
      <c r="FJZ64" s="561"/>
      <c r="FKA64" s="562"/>
      <c r="FKB64" s="563"/>
      <c r="FKC64" s="564"/>
      <c r="FKD64" s="565"/>
      <c r="FKE64" s="566"/>
      <c r="FKF64" s="560"/>
      <c r="FKG64" s="561"/>
      <c r="FKH64" s="562"/>
      <c r="FKI64" s="563"/>
      <c r="FKJ64" s="564"/>
      <c r="FKK64" s="565"/>
      <c r="FKL64" s="566"/>
      <c r="FKM64" s="560"/>
      <c r="FKN64" s="561"/>
      <c r="FKO64" s="562"/>
      <c r="FKP64" s="563"/>
      <c r="FKQ64" s="564"/>
      <c r="FKR64" s="565"/>
      <c r="FKS64" s="566"/>
      <c r="FKT64" s="560"/>
      <c r="FKU64" s="561"/>
      <c r="FKV64" s="562"/>
      <c r="FKW64" s="563"/>
      <c r="FKX64" s="564"/>
      <c r="FKY64" s="565"/>
      <c r="FKZ64" s="566"/>
      <c r="FLA64" s="560"/>
      <c r="FLB64" s="561"/>
      <c r="FLC64" s="562"/>
      <c r="FLD64" s="563"/>
      <c r="FLE64" s="564"/>
      <c r="FLF64" s="565"/>
      <c r="FLG64" s="566"/>
      <c r="FLH64" s="560"/>
      <c r="FLI64" s="561"/>
      <c r="FLJ64" s="562"/>
      <c r="FLK64" s="563"/>
      <c r="FLL64" s="564"/>
      <c r="FLM64" s="565"/>
      <c r="FLN64" s="566"/>
      <c r="FLO64" s="560"/>
      <c r="FLP64" s="561"/>
      <c r="FLQ64" s="562"/>
      <c r="FLR64" s="563"/>
      <c r="FLS64" s="564"/>
      <c r="FLT64" s="565"/>
      <c r="FLU64" s="566"/>
      <c r="FLV64" s="560"/>
      <c r="FLW64" s="561"/>
      <c r="FLX64" s="562"/>
      <c r="FLY64" s="563"/>
      <c r="FLZ64" s="564"/>
      <c r="FMA64" s="565"/>
      <c r="FMB64" s="566"/>
      <c r="FMC64" s="560"/>
      <c r="FMD64" s="561"/>
      <c r="FME64" s="562"/>
      <c r="FMF64" s="563"/>
      <c r="FMG64" s="564"/>
      <c r="FMH64" s="565"/>
      <c r="FMI64" s="566"/>
      <c r="FMJ64" s="560"/>
      <c r="FMK64" s="561"/>
      <c r="FML64" s="562"/>
      <c r="FMM64" s="563"/>
      <c r="FMN64" s="564"/>
      <c r="FMO64" s="565"/>
      <c r="FMP64" s="566"/>
      <c r="FMQ64" s="560"/>
      <c r="FMR64" s="561"/>
      <c r="FMS64" s="562"/>
      <c r="FMT64" s="563"/>
      <c r="FMU64" s="564"/>
      <c r="FMV64" s="565"/>
      <c r="FMW64" s="566"/>
      <c r="FMX64" s="560"/>
      <c r="FMY64" s="561"/>
      <c r="FMZ64" s="562"/>
      <c r="FNA64" s="563"/>
      <c r="FNB64" s="564"/>
      <c r="FNC64" s="565"/>
      <c r="FND64" s="566"/>
      <c r="FNE64" s="560"/>
      <c r="FNF64" s="561"/>
      <c r="FNG64" s="562"/>
      <c r="FNH64" s="563"/>
      <c r="FNI64" s="564"/>
      <c r="FNJ64" s="565"/>
      <c r="FNK64" s="566"/>
      <c r="FNL64" s="560"/>
      <c r="FNM64" s="561"/>
      <c r="FNN64" s="562"/>
      <c r="FNO64" s="563"/>
      <c r="FNP64" s="564"/>
      <c r="FNQ64" s="565"/>
      <c r="FNR64" s="566"/>
      <c r="FNS64" s="560"/>
      <c r="FNT64" s="561"/>
      <c r="FNU64" s="562"/>
      <c r="FNV64" s="563"/>
      <c r="FNW64" s="564"/>
      <c r="FNX64" s="565"/>
      <c r="FNY64" s="566"/>
      <c r="FNZ64" s="560"/>
      <c r="FOA64" s="561"/>
      <c r="FOB64" s="562"/>
      <c r="FOC64" s="563"/>
      <c r="FOD64" s="564"/>
      <c r="FOE64" s="565"/>
      <c r="FOF64" s="566"/>
      <c r="FOG64" s="560"/>
      <c r="FOH64" s="561"/>
      <c r="FOI64" s="562"/>
      <c r="FOJ64" s="563"/>
      <c r="FOK64" s="564"/>
      <c r="FOL64" s="565"/>
      <c r="FOM64" s="566"/>
      <c r="FON64" s="560"/>
      <c r="FOO64" s="561"/>
      <c r="FOP64" s="562"/>
      <c r="FOQ64" s="563"/>
      <c r="FOR64" s="564"/>
      <c r="FOS64" s="565"/>
      <c r="FOT64" s="566"/>
      <c r="FOU64" s="560"/>
      <c r="FOV64" s="561"/>
      <c r="FOW64" s="562"/>
      <c r="FOX64" s="563"/>
      <c r="FOY64" s="564"/>
      <c r="FOZ64" s="565"/>
      <c r="FPA64" s="566"/>
      <c r="FPB64" s="560"/>
      <c r="FPC64" s="561"/>
      <c r="FPD64" s="562"/>
      <c r="FPE64" s="563"/>
      <c r="FPF64" s="564"/>
      <c r="FPG64" s="565"/>
      <c r="FPH64" s="566"/>
      <c r="FPI64" s="560"/>
      <c r="FPJ64" s="561"/>
      <c r="FPK64" s="562"/>
      <c r="FPL64" s="563"/>
      <c r="FPM64" s="564"/>
      <c r="FPN64" s="565"/>
      <c r="FPO64" s="566"/>
      <c r="FPP64" s="560"/>
      <c r="FPQ64" s="561"/>
      <c r="FPR64" s="562"/>
      <c r="FPS64" s="563"/>
      <c r="FPT64" s="564"/>
      <c r="FPU64" s="565"/>
      <c r="FPV64" s="566"/>
      <c r="FPW64" s="560"/>
      <c r="FPX64" s="561"/>
      <c r="FPY64" s="562"/>
      <c r="FPZ64" s="563"/>
      <c r="FQA64" s="564"/>
      <c r="FQB64" s="565"/>
      <c r="FQC64" s="566"/>
      <c r="FQD64" s="560"/>
      <c r="FQE64" s="561"/>
      <c r="FQF64" s="562"/>
      <c r="FQG64" s="563"/>
      <c r="FQH64" s="564"/>
      <c r="FQI64" s="565"/>
      <c r="FQJ64" s="566"/>
      <c r="FQK64" s="560"/>
      <c r="FQL64" s="561"/>
      <c r="FQM64" s="562"/>
      <c r="FQN64" s="563"/>
      <c r="FQO64" s="564"/>
      <c r="FQP64" s="565"/>
      <c r="FQQ64" s="566"/>
      <c r="FQR64" s="560"/>
      <c r="FQS64" s="561"/>
      <c r="FQT64" s="562"/>
      <c r="FQU64" s="563"/>
      <c r="FQV64" s="564"/>
      <c r="FQW64" s="565"/>
      <c r="FQX64" s="566"/>
      <c r="FQY64" s="560"/>
      <c r="FQZ64" s="561"/>
      <c r="FRA64" s="562"/>
      <c r="FRB64" s="563"/>
      <c r="FRC64" s="564"/>
      <c r="FRD64" s="565"/>
      <c r="FRE64" s="566"/>
      <c r="FRF64" s="560"/>
      <c r="FRG64" s="561"/>
      <c r="FRH64" s="562"/>
      <c r="FRI64" s="563"/>
      <c r="FRJ64" s="564"/>
      <c r="FRK64" s="565"/>
      <c r="FRL64" s="566"/>
      <c r="FRM64" s="560"/>
      <c r="FRN64" s="561"/>
      <c r="FRO64" s="562"/>
      <c r="FRP64" s="563"/>
      <c r="FRQ64" s="564"/>
      <c r="FRR64" s="565"/>
      <c r="FRS64" s="566"/>
      <c r="FRT64" s="560"/>
      <c r="FRU64" s="561"/>
      <c r="FRV64" s="562"/>
      <c r="FRW64" s="563"/>
      <c r="FRX64" s="564"/>
      <c r="FRY64" s="565"/>
      <c r="FRZ64" s="566"/>
      <c r="FSA64" s="560"/>
      <c r="FSB64" s="561"/>
      <c r="FSC64" s="562"/>
      <c r="FSD64" s="563"/>
      <c r="FSE64" s="564"/>
      <c r="FSF64" s="565"/>
      <c r="FSG64" s="566"/>
      <c r="FSH64" s="560"/>
      <c r="FSI64" s="561"/>
      <c r="FSJ64" s="562"/>
      <c r="FSK64" s="563"/>
      <c r="FSL64" s="564"/>
      <c r="FSM64" s="565"/>
      <c r="FSN64" s="566"/>
      <c r="FSO64" s="560"/>
      <c r="FSP64" s="561"/>
      <c r="FSQ64" s="562"/>
      <c r="FSR64" s="563"/>
      <c r="FSS64" s="564"/>
      <c r="FST64" s="565"/>
      <c r="FSU64" s="566"/>
      <c r="FSV64" s="560"/>
      <c r="FSW64" s="561"/>
      <c r="FSX64" s="562"/>
      <c r="FSY64" s="563"/>
      <c r="FSZ64" s="564"/>
      <c r="FTA64" s="565"/>
      <c r="FTB64" s="566"/>
      <c r="FTC64" s="560"/>
      <c r="FTD64" s="561"/>
      <c r="FTE64" s="562"/>
      <c r="FTF64" s="563"/>
      <c r="FTG64" s="564"/>
      <c r="FTH64" s="565"/>
      <c r="FTI64" s="566"/>
      <c r="FTJ64" s="560"/>
      <c r="FTK64" s="561"/>
      <c r="FTL64" s="562"/>
      <c r="FTM64" s="563"/>
      <c r="FTN64" s="564"/>
      <c r="FTO64" s="565"/>
      <c r="FTP64" s="566"/>
      <c r="FTQ64" s="560"/>
      <c r="FTR64" s="561"/>
      <c r="FTS64" s="562"/>
      <c r="FTT64" s="563"/>
      <c r="FTU64" s="564"/>
      <c r="FTV64" s="565"/>
      <c r="FTW64" s="566"/>
      <c r="FTX64" s="560"/>
      <c r="FTY64" s="561"/>
      <c r="FTZ64" s="562"/>
      <c r="FUA64" s="563"/>
      <c r="FUB64" s="564"/>
      <c r="FUC64" s="565"/>
      <c r="FUD64" s="566"/>
      <c r="FUE64" s="560"/>
      <c r="FUF64" s="561"/>
      <c r="FUG64" s="562"/>
      <c r="FUH64" s="563"/>
      <c r="FUI64" s="564"/>
      <c r="FUJ64" s="565"/>
      <c r="FUK64" s="566"/>
      <c r="FUL64" s="560"/>
      <c r="FUM64" s="561"/>
      <c r="FUN64" s="562"/>
      <c r="FUO64" s="563"/>
      <c r="FUP64" s="564"/>
      <c r="FUQ64" s="565"/>
      <c r="FUR64" s="566"/>
      <c r="FUS64" s="560"/>
      <c r="FUT64" s="561"/>
      <c r="FUU64" s="562"/>
      <c r="FUV64" s="563"/>
      <c r="FUW64" s="564"/>
      <c r="FUX64" s="565"/>
      <c r="FUY64" s="566"/>
      <c r="FUZ64" s="560"/>
      <c r="FVA64" s="561"/>
      <c r="FVB64" s="562"/>
      <c r="FVC64" s="563"/>
      <c r="FVD64" s="564"/>
      <c r="FVE64" s="565"/>
      <c r="FVF64" s="566"/>
      <c r="FVG64" s="560"/>
      <c r="FVH64" s="561"/>
      <c r="FVI64" s="562"/>
      <c r="FVJ64" s="563"/>
      <c r="FVK64" s="564"/>
      <c r="FVL64" s="565"/>
      <c r="FVM64" s="566"/>
      <c r="FVN64" s="560"/>
      <c r="FVO64" s="561"/>
      <c r="FVP64" s="562"/>
      <c r="FVQ64" s="563"/>
      <c r="FVR64" s="564"/>
      <c r="FVS64" s="565"/>
      <c r="FVT64" s="566"/>
      <c r="FVU64" s="560"/>
      <c r="FVV64" s="561"/>
      <c r="FVW64" s="562"/>
      <c r="FVX64" s="563"/>
      <c r="FVY64" s="564"/>
      <c r="FVZ64" s="565"/>
      <c r="FWA64" s="566"/>
      <c r="FWB64" s="560"/>
      <c r="FWC64" s="561"/>
      <c r="FWD64" s="562"/>
      <c r="FWE64" s="563"/>
      <c r="FWF64" s="564"/>
      <c r="FWG64" s="565"/>
      <c r="FWH64" s="566"/>
      <c r="FWI64" s="560"/>
      <c r="FWJ64" s="561"/>
      <c r="FWK64" s="562"/>
      <c r="FWL64" s="563"/>
      <c r="FWM64" s="564"/>
      <c r="FWN64" s="565"/>
      <c r="FWO64" s="566"/>
      <c r="FWP64" s="560"/>
      <c r="FWQ64" s="561"/>
      <c r="FWR64" s="562"/>
      <c r="FWS64" s="563"/>
      <c r="FWT64" s="564"/>
      <c r="FWU64" s="565"/>
      <c r="FWV64" s="566"/>
      <c r="FWW64" s="560"/>
      <c r="FWX64" s="561"/>
      <c r="FWY64" s="562"/>
      <c r="FWZ64" s="563"/>
      <c r="FXA64" s="564"/>
      <c r="FXB64" s="565"/>
      <c r="FXC64" s="566"/>
      <c r="FXD64" s="560"/>
      <c r="FXE64" s="561"/>
      <c r="FXF64" s="562"/>
      <c r="FXG64" s="563"/>
      <c r="FXH64" s="564"/>
      <c r="FXI64" s="565"/>
      <c r="FXJ64" s="566"/>
      <c r="FXK64" s="560"/>
      <c r="FXL64" s="561"/>
      <c r="FXM64" s="562"/>
      <c r="FXN64" s="563"/>
      <c r="FXO64" s="564"/>
      <c r="FXP64" s="565"/>
      <c r="FXQ64" s="566"/>
      <c r="FXR64" s="560"/>
      <c r="FXS64" s="561"/>
      <c r="FXT64" s="562"/>
      <c r="FXU64" s="563"/>
      <c r="FXV64" s="564"/>
      <c r="FXW64" s="565"/>
      <c r="FXX64" s="566"/>
      <c r="FXY64" s="560"/>
      <c r="FXZ64" s="561"/>
      <c r="FYA64" s="562"/>
      <c r="FYB64" s="563"/>
      <c r="FYC64" s="564"/>
      <c r="FYD64" s="565"/>
      <c r="FYE64" s="566"/>
      <c r="FYF64" s="560"/>
      <c r="FYG64" s="561"/>
      <c r="FYH64" s="562"/>
      <c r="FYI64" s="563"/>
      <c r="FYJ64" s="564"/>
      <c r="FYK64" s="565"/>
      <c r="FYL64" s="566"/>
      <c r="FYM64" s="560"/>
      <c r="FYN64" s="561"/>
      <c r="FYO64" s="562"/>
      <c r="FYP64" s="563"/>
      <c r="FYQ64" s="564"/>
      <c r="FYR64" s="565"/>
      <c r="FYS64" s="566"/>
      <c r="FYT64" s="560"/>
      <c r="FYU64" s="561"/>
      <c r="FYV64" s="562"/>
      <c r="FYW64" s="563"/>
      <c r="FYX64" s="564"/>
      <c r="FYY64" s="565"/>
      <c r="FYZ64" s="566"/>
      <c r="FZA64" s="560"/>
      <c r="FZB64" s="561"/>
      <c r="FZC64" s="562"/>
      <c r="FZD64" s="563"/>
      <c r="FZE64" s="564"/>
      <c r="FZF64" s="565"/>
      <c r="FZG64" s="566"/>
      <c r="FZH64" s="560"/>
      <c r="FZI64" s="561"/>
      <c r="FZJ64" s="562"/>
      <c r="FZK64" s="563"/>
      <c r="FZL64" s="564"/>
      <c r="FZM64" s="565"/>
      <c r="FZN64" s="566"/>
      <c r="FZO64" s="560"/>
      <c r="FZP64" s="561"/>
      <c r="FZQ64" s="562"/>
      <c r="FZR64" s="563"/>
      <c r="FZS64" s="564"/>
      <c r="FZT64" s="565"/>
      <c r="FZU64" s="566"/>
      <c r="FZV64" s="560"/>
      <c r="FZW64" s="561"/>
      <c r="FZX64" s="562"/>
      <c r="FZY64" s="563"/>
      <c r="FZZ64" s="564"/>
      <c r="GAA64" s="565"/>
      <c r="GAB64" s="566"/>
      <c r="GAC64" s="560"/>
      <c r="GAD64" s="561"/>
      <c r="GAE64" s="562"/>
      <c r="GAF64" s="563"/>
      <c r="GAG64" s="564"/>
      <c r="GAH64" s="565"/>
      <c r="GAI64" s="566"/>
      <c r="GAJ64" s="560"/>
      <c r="GAK64" s="561"/>
      <c r="GAL64" s="562"/>
      <c r="GAM64" s="563"/>
      <c r="GAN64" s="564"/>
      <c r="GAO64" s="565"/>
      <c r="GAP64" s="566"/>
      <c r="GAQ64" s="560"/>
      <c r="GAR64" s="561"/>
      <c r="GAS64" s="562"/>
      <c r="GAT64" s="563"/>
      <c r="GAU64" s="564"/>
      <c r="GAV64" s="565"/>
      <c r="GAW64" s="566"/>
      <c r="GAX64" s="560"/>
      <c r="GAY64" s="561"/>
      <c r="GAZ64" s="562"/>
      <c r="GBA64" s="563"/>
      <c r="GBB64" s="564"/>
      <c r="GBC64" s="565"/>
      <c r="GBD64" s="566"/>
      <c r="GBE64" s="560"/>
      <c r="GBF64" s="561"/>
      <c r="GBG64" s="562"/>
      <c r="GBH64" s="563"/>
      <c r="GBI64" s="564"/>
      <c r="GBJ64" s="565"/>
      <c r="GBK64" s="566"/>
      <c r="GBL64" s="560"/>
      <c r="GBM64" s="561"/>
      <c r="GBN64" s="562"/>
      <c r="GBO64" s="563"/>
      <c r="GBP64" s="564"/>
      <c r="GBQ64" s="565"/>
      <c r="GBR64" s="566"/>
      <c r="GBS64" s="560"/>
      <c r="GBT64" s="561"/>
      <c r="GBU64" s="562"/>
      <c r="GBV64" s="563"/>
      <c r="GBW64" s="564"/>
      <c r="GBX64" s="565"/>
      <c r="GBY64" s="566"/>
      <c r="GBZ64" s="560"/>
      <c r="GCA64" s="561"/>
      <c r="GCB64" s="562"/>
      <c r="GCC64" s="563"/>
      <c r="GCD64" s="564"/>
      <c r="GCE64" s="565"/>
      <c r="GCF64" s="566"/>
      <c r="GCG64" s="560"/>
      <c r="GCH64" s="561"/>
      <c r="GCI64" s="562"/>
      <c r="GCJ64" s="563"/>
      <c r="GCK64" s="564"/>
      <c r="GCL64" s="565"/>
      <c r="GCM64" s="566"/>
      <c r="GCN64" s="560"/>
      <c r="GCO64" s="561"/>
      <c r="GCP64" s="562"/>
      <c r="GCQ64" s="563"/>
      <c r="GCR64" s="564"/>
      <c r="GCS64" s="565"/>
      <c r="GCT64" s="566"/>
      <c r="GCU64" s="560"/>
      <c r="GCV64" s="561"/>
      <c r="GCW64" s="562"/>
      <c r="GCX64" s="563"/>
      <c r="GCY64" s="564"/>
      <c r="GCZ64" s="565"/>
      <c r="GDA64" s="566"/>
      <c r="GDB64" s="560"/>
      <c r="GDC64" s="561"/>
      <c r="GDD64" s="562"/>
      <c r="GDE64" s="563"/>
      <c r="GDF64" s="564"/>
      <c r="GDG64" s="565"/>
      <c r="GDH64" s="566"/>
      <c r="GDI64" s="560"/>
      <c r="GDJ64" s="561"/>
      <c r="GDK64" s="562"/>
      <c r="GDL64" s="563"/>
      <c r="GDM64" s="564"/>
      <c r="GDN64" s="565"/>
      <c r="GDO64" s="566"/>
      <c r="GDP64" s="560"/>
      <c r="GDQ64" s="561"/>
      <c r="GDR64" s="562"/>
      <c r="GDS64" s="563"/>
      <c r="GDT64" s="564"/>
      <c r="GDU64" s="565"/>
      <c r="GDV64" s="566"/>
      <c r="GDW64" s="560"/>
      <c r="GDX64" s="561"/>
      <c r="GDY64" s="562"/>
      <c r="GDZ64" s="563"/>
      <c r="GEA64" s="564"/>
      <c r="GEB64" s="565"/>
      <c r="GEC64" s="566"/>
      <c r="GED64" s="560"/>
      <c r="GEE64" s="561"/>
      <c r="GEF64" s="562"/>
      <c r="GEG64" s="563"/>
      <c r="GEH64" s="564"/>
      <c r="GEI64" s="565"/>
      <c r="GEJ64" s="566"/>
      <c r="GEK64" s="560"/>
      <c r="GEL64" s="561"/>
      <c r="GEM64" s="562"/>
      <c r="GEN64" s="563"/>
      <c r="GEO64" s="564"/>
      <c r="GEP64" s="565"/>
      <c r="GEQ64" s="566"/>
      <c r="GER64" s="560"/>
      <c r="GES64" s="561"/>
      <c r="GET64" s="562"/>
      <c r="GEU64" s="563"/>
      <c r="GEV64" s="564"/>
      <c r="GEW64" s="565"/>
      <c r="GEX64" s="566"/>
      <c r="GEY64" s="560"/>
      <c r="GEZ64" s="561"/>
      <c r="GFA64" s="562"/>
      <c r="GFB64" s="563"/>
      <c r="GFC64" s="564"/>
      <c r="GFD64" s="565"/>
      <c r="GFE64" s="566"/>
      <c r="GFF64" s="560"/>
      <c r="GFG64" s="561"/>
      <c r="GFH64" s="562"/>
      <c r="GFI64" s="563"/>
      <c r="GFJ64" s="564"/>
      <c r="GFK64" s="565"/>
      <c r="GFL64" s="566"/>
      <c r="GFM64" s="560"/>
      <c r="GFN64" s="561"/>
      <c r="GFO64" s="562"/>
      <c r="GFP64" s="563"/>
      <c r="GFQ64" s="564"/>
      <c r="GFR64" s="565"/>
      <c r="GFS64" s="566"/>
      <c r="GFT64" s="560"/>
      <c r="GFU64" s="561"/>
      <c r="GFV64" s="562"/>
      <c r="GFW64" s="563"/>
      <c r="GFX64" s="564"/>
      <c r="GFY64" s="565"/>
      <c r="GFZ64" s="566"/>
      <c r="GGA64" s="560"/>
      <c r="GGB64" s="561"/>
      <c r="GGC64" s="562"/>
      <c r="GGD64" s="563"/>
      <c r="GGE64" s="564"/>
      <c r="GGF64" s="565"/>
      <c r="GGG64" s="566"/>
      <c r="GGH64" s="560"/>
      <c r="GGI64" s="561"/>
      <c r="GGJ64" s="562"/>
      <c r="GGK64" s="563"/>
      <c r="GGL64" s="564"/>
      <c r="GGM64" s="565"/>
      <c r="GGN64" s="566"/>
      <c r="GGO64" s="560"/>
      <c r="GGP64" s="561"/>
      <c r="GGQ64" s="562"/>
      <c r="GGR64" s="563"/>
      <c r="GGS64" s="564"/>
      <c r="GGT64" s="565"/>
      <c r="GGU64" s="566"/>
      <c r="GGV64" s="560"/>
      <c r="GGW64" s="561"/>
      <c r="GGX64" s="562"/>
      <c r="GGY64" s="563"/>
      <c r="GGZ64" s="564"/>
      <c r="GHA64" s="565"/>
      <c r="GHB64" s="566"/>
      <c r="GHC64" s="560"/>
      <c r="GHD64" s="561"/>
      <c r="GHE64" s="562"/>
      <c r="GHF64" s="563"/>
      <c r="GHG64" s="564"/>
      <c r="GHH64" s="565"/>
      <c r="GHI64" s="566"/>
      <c r="GHJ64" s="560"/>
      <c r="GHK64" s="561"/>
      <c r="GHL64" s="562"/>
      <c r="GHM64" s="563"/>
      <c r="GHN64" s="564"/>
      <c r="GHO64" s="565"/>
      <c r="GHP64" s="566"/>
      <c r="GHQ64" s="560"/>
      <c r="GHR64" s="561"/>
      <c r="GHS64" s="562"/>
      <c r="GHT64" s="563"/>
      <c r="GHU64" s="564"/>
      <c r="GHV64" s="565"/>
      <c r="GHW64" s="566"/>
      <c r="GHX64" s="560"/>
      <c r="GHY64" s="561"/>
      <c r="GHZ64" s="562"/>
      <c r="GIA64" s="563"/>
      <c r="GIB64" s="564"/>
      <c r="GIC64" s="565"/>
      <c r="GID64" s="566"/>
      <c r="GIE64" s="560"/>
      <c r="GIF64" s="561"/>
      <c r="GIG64" s="562"/>
      <c r="GIH64" s="563"/>
      <c r="GII64" s="564"/>
      <c r="GIJ64" s="565"/>
      <c r="GIK64" s="566"/>
      <c r="GIL64" s="560"/>
      <c r="GIM64" s="561"/>
      <c r="GIN64" s="562"/>
      <c r="GIO64" s="563"/>
      <c r="GIP64" s="564"/>
      <c r="GIQ64" s="565"/>
      <c r="GIR64" s="566"/>
      <c r="GIS64" s="560"/>
      <c r="GIT64" s="561"/>
      <c r="GIU64" s="562"/>
      <c r="GIV64" s="563"/>
      <c r="GIW64" s="564"/>
      <c r="GIX64" s="565"/>
      <c r="GIY64" s="566"/>
      <c r="GIZ64" s="560"/>
      <c r="GJA64" s="561"/>
      <c r="GJB64" s="562"/>
      <c r="GJC64" s="563"/>
      <c r="GJD64" s="564"/>
      <c r="GJE64" s="565"/>
      <c r="GJF64" s="566"/>
      <c r="GJG64" s="560"/>
      <c r="GJH64" s="561"/>
      <c r="GJI64" s="562"/>
      <c r="GJJ64" s="563"/>
      <c r="GJK64" s="564"/>
      <c r="GJL64" s="565"/>
      <c r="GJM64" s="566"/>
      <c r="GJN64" s="560"/>
      <c r="GJO64" s="561"/>
      <c r="GJP64" s="562"/>
      <c r="GJQ64" s="563"/>
      <c r="GJR64" s="564"/>
      <c r="GJS64" s="565"/>
      <c r="GJT64" s="566"/>
      <c r="GJU64" s="560"/>
      <c r="GJV64" s="561"/>
      <c r="GJW64" s="562"/>
      <c r="GJX64" s="563"/>
      <c r="GJY64" s="564"/>
      <c r="GJZ64" s="565"/>
      <c r="GKA64" s="566"/>
      <c r="GKB64" s="560"/>
      <c r="GKC64" s="561"/>
      <c r="GKD64" s="562"/>
      <c r="GKE64" s="563"/>
      <c r="GKF64" s="564"/>
      <c r="GKG64" s="565"/>
      <c r="GKH64" s="566"/>
      <c r="GKI64" s="560"/>
      <c r="GKJ64" s="561"/>
      <c r="GKK64" s="562"/>
      <c r="GKL64" s="563"/>
      <c r="GKM64" s="564"/>
      <c r="GKN64" s="565"/>
      <c r="GKO64" s="566"/>
      <c r="GKP64" s="560"/>
      <c r="GKQ64" s="561"/>
      <c r="GKR64" s="562"/>
      <c r="GKS64" s="563"/>
      <c r="GKT64" s="564"/>
      <c r="GKU64" s="565"/>
      <c r="GKV64" s="566"/>
      <c r="GKW64" s="560"/>
      <c r="GKX64" s="561"/>
      <c r="GKY64" s="562"/>
      <c r="GKZ64" s="563"/>
      <c r="GLA64" s="564"/>
      <c r="GLB64" s="565"/>
      <c r="GLC64" s="566"/>
      <c r="GLD64" s="560"/>
      <c r="GLE64" s="561"/>
      <c r="GLF64" s="562"/>
      <c r="GLG64" s="563"/>
      <c r="GLH64" s="564"/>
      <c r="GLI64" s="565"/>
      <c r="GLJ64" s="566"/>
      <c r="GLK64" s="560"/>
      <c r="GLL64" s="561"/>
      <c r="GLM64" s="562"/>
      <c r="GLN64" s="563"/>
      <c r="GLO64" s="564"/>
      <c r="GLP64" s="565"/>
      <c r="GLQ64" s="566"/>
      <c r="GLR64" s="560"/>
      <c r="GLS64" s="561"/>
      <c r="GLT64" s="562"/>
      <c r="GLU64" s="563"/>
      <c r="GLV64" s="564"/>
      <c r="GLW64" s="565"/>
      <c r="GLX64" s="566"/>
      <c r="GLY64" s="560"/>
      <c r="GLZ64" s="561"/>
      <c r="GMA64" s="562"/>
      <c r="GMB64" s="563"/>
      <c r="GMC64" s="564"/>
      <c r="GMD64" s="565"/>
      <c r="GME64" s="566"/>
      <c r="GMF64" s="560"/>
      <c r="GMG64" s="561"/>
      <c r="GMH64" s="562"/>
      <c r="GMI64" s="563"/>
      <c r="GMJ64" s="564"/>
      <c r="GMK64" s="565"/>
      <c r="GML64" s="566"/>
      <c r="GMM64" s="560"/>
      <c r="GMN64" s="561"/>
      <c r="GMO64" s="562"/>
      <c r="GMP64" s="563"/>
      <c r="GMQ64" s="564"/>
      <c r="GMR64" s="565"/>
      <c r="GMS64" s="566"/>
      <c r="GMT64" s="560"/>
      <c r="GMU64" s="561"/>
      <c r="GMV64" s="562"/>
      <c r="GMW64" s="563"/>
      <c r="GMX64" s="564"/>
      <c r="GMY64" s="565"/>
      <c r="GMZ64" s="566"/>
      <c r="GNA64" s="560"/>
      <c r="GNB64" s="561"/>
      <c r="GNC64" s="562"/>
      <c r="GND64" s="563"/>
      <c r="GNE64" s="564"/>
      <c r="GNF64" s="565"/>
      <c r="GNG64" s="566"/>
      <c r="GNH64" s="560"/>
      <c r="GNI64" s="561"/>
      <c r="GNJ64" s="562"/>
      <c r="GNK64" s="563"/>
      <c r="GNL64" s="564"/>
      <c r="GNM64" s="565"/>
      <c r="GNN64" s="566"/>
      <c r="GNO64" s="560"/>
      <c r="GNP64" s="561"/>
      <c r="GNQ64" s="562"/>
      <c r="GNR64" s="563"/>
      <c r="GNS64" s="564"/>
      <c r="GNT64" s="565"/>
      <c r="GNU64" s="566"/>
      <c r="GNV64" s="560"/>
      <c r="GNW64" s="561"/>
      <c r="GNX64" s="562"/>
      <c r="GNY64" s="563"/>
      <c r="GNZ64" s="564"/>
      <c r="GOA64" s="565"/>
      <c r="GOB64" s="566"/>
      <c r="GOC64" s="560"/>
      <c r="GOD64" s="561"/>
      <c r="GOE64" s="562"/>
      <c r="GOF64" s="563"/>
      <c r="GOG64" s="564"/>
      <c r="GOH64" s="565"/>
      <c r="GOI64" s="566"/>
      <c r="GOJ64" s="560"/>
      <c r="GOK64" s="561"/>
      <c r="GOL64" s="562"/>
      <c r="GOM64" s="563"/>
      <c r="GON64" s="564"/>
      <c r="GOO64" s="565"/>
      <c r="GOP64" s="566"/>
      <c r="GOQ64" s="560"/>
      <c r="GOR64" s="561"/>
      <c r="GOS64" s="562"/>
      <c r="GOT64" s="563"/>
      <c r="GOU64" s="564"/>
      <c r="GOV64" s="565"/>
      <c r="GOW64" s="566"/>
      <c r="GOX64" s="560"/>
      <c r="GOY64" s="561"/>
      <c r="GOZ64" s="562"/>
      <c r="GPA64" s="563"/>
      <c r="GPB64" s="564"/>
      <c r="GPC64" s="565"/>
      <c r="GPD64" s="566"/>
      <c r="GPE64" s="560"/>
      <c r="GPF64" s="561"/>
      <c r="GPG64" s="562"/>
      <c r="GPH64" s="563"/>
      <c r="GPI64" s="564"/>
      <c r="GPJ64" s="565"/>
      <c r="GPK64" s="566"/>
      <c r="GPL64" s="560"/>
      <c r="GPM64" s="561"/>
      <c r="GPN64" s="562"/>
      <c r="GPO64" s="563"/>
      <c r="GPP64" s="564"/>
      <c r="GPQ64" s="565"/>
      <c r="GPR64" s="566"/>
      <c r="GPS64" s="560"/>
      <c r="GPT64" s="561"/>
      <c r="GPU64" s="562"/>
      <c r="GPV64" s="563"/>
      <c r="GPW64" s="564"/>
      <c r="GPX64" s="565"/>
      <c r="GPY64" s="566"/>
      <c r="GPZ64" s="560"/>
      <c r="GQA64" s="561"/>
      <c r="GQB64" s="562"/>
      <c r="GQC64" s="563"/>
      <c r="GQD64" s="564"/>
      <c r="GQE64" s="565"/>
      <c r="GQF64" s="566"/>
      <c r="GQG64" s="560"/>
      <c r="GQH64" s="561"/>
      <c r="GQI64" s="562"/>
      <c r="GQJ64" s="563"/>
      <c r="GQK64" s="564"/>
      <c r="GQL64" s="565"/>
      <c r="GQM64" s="566"/>
      <c r="GQN64" s="560"/>
      <c r="GQO64" s="561"/>
      <c r="GQP64" s="562"/>
      <c r="GQQ64" s="563"/>
      <c r="GQR64" s="564"/>
      <c r="GQS64" s="565"/>
      <c r="GQT64" s="566"/>
      <c r="GQU64" s="560"/>
      <c r="GQV64" s="561"/>
      <c r="GQW64" s="562"/>
      <c r="GQX64" s="563"/>
      <c r="GQY64" s="564"/>
      <c r="GQZ64" s="565"/>
      <c r="GRA64" s="566"/>
      <c r="GRB64" s="560"/>
      <c r="GRC64" s="561"/>
      <c r="GRD64" s="562"/>
      <c r="GRE64" s="563"/>
      <c r="GRF64" s="564"/>
      <c r="GRG64" s="565"/>
      <c r="GRH64" s="566"/>
      <c r="GRI64" s="560"/>
      <c r="GRJ64" s="561"/>
      <c r="GRK64" s="562"/>
      <c r="GRL64" s="563"/>
      <c r="GRM64" s="564"/>
      <c r="GRN64" s="565"/>
      <c r="GRO64" s="566"/>
      <c r="GRP64" s="560"/>
      <c r="GRQ64" s="561"/>
      <c r="GRR64" s="562"/>
      <c r="GRS64" s="563"/>
      <c r="GRT64" s="564"/>
      <c r="GRU64" s="565"/>
      <c r="GRV64" s="566"/>
      <c r="GRW64" s="560"/>
      <c r="GRX64" s="561"/>
      <c r="GRY64" s="562"/>
      <c r="GRZ64" s="563"/>
      <c r="GSA64" s="564"/>
      <c r="GSB64" s="565"/>
      <c r="GSC64" s="566"/>
      <c r="GSD64" s="560"/>
      <c r="GSE64" s="561"/>
      <c r="GSF64" s="562"/>
      <c r="GSG64" s="563"/>
      <c r="GSH64" s="564"/>
      <c r="GSI64" s="565"/>
      <c r="GSJ64" s="566"/>
      <c r="GSK64" s="560"/>
      <c r="GSL64" s="561"/>
      <c r="GSM64" s="562"/>
      <c r="GSN64" s="563"/>
      <c r="GSO64" s="564"/>
      <c r="GSP64" s="565"/>
      <c r="GSQ64" s="566"/>
      <c r="GSR64" s="560"/>
      <c r="GSS64" s="561"/>
      <c r="GST64" s="562"/>
      <c r="GSU64" s="563"/>
      <c r="GSV64" s="564"/>
      <c r="GSW64" s="565"/>
      <c r="GSX64" s="566"/>
      <c r="GSY64" s="560"/>
      <c r="GSZ64" s="561"/>
      <c r="GTA64" s="562"/>
      <c r="GTB64" s="563"/>
      <c r="GTC64" s="564"/>
      <c r="GTD64" s="565"/>
      <c r="GTE64" s="566"/>
      <c r="GTF64" s="560"/>
      <c r="GTG64" s="561"/>
      <c r="GTH64" s="562"/>
      <c r="GTI64" s="563"/>
      <c r="GTJ64" s="564"/>
      <c r="GTK64" s="565"/>
      <c r="GTL64" s="566"/>
      <c r="GTM64" s="560"/>
      <c r="GTN64" s="561"/>
      <c r="GTO64" s="562"/>
      <c r="GTP64" s="563"/>
      <c r="GTQ64" s="564"/>
      <c r="GTR64" s="565"/>
      <c r="GTS64" s="566"/>
      <c r="GTT64" s="560"/>
      <c r="GTU64" s="561"/>
      <c r="GTV64" s="562"/>
      <c r="GTW64" s="563"/>
      <c r="GTX64" s="564"/>
      <c r="GTY64" s="565"/>
      <c r="GTZ64" s="566"/>
      <c r="GUA64" s="560"/>
      <c r="GUB64" s="561"/>
      <c r="GUC64" s="562"/>
      <c r="GUD64" s="563"/>
      <c r="GUE64" s="564"/>
      <c r="GUF64" s="565"/>
      <c r="GUG64" s="566"/>
      <c r="GUH64" s="560"/>
      <c r="GUI64" s="561"/>
      <c r="GUJ64" s="562"/>
      <c r="GUK64" s="563"/>
      <c r="GUL64" s="564"/>
      <c r="GUM64" s="565"/>
      <c r="GUN64" s="566"/>
      <c r="GUO64" s="560"/>
      <c r="GUP64" s="561"/>
      <c r="GUQ64" s="562"/>
      <c r="GUR64" s="563"/>
      <c r="GUS64" s="564"/>
      <c r="GUT64" s="565"/>
      <c r="GUU64" s="566"/>
      <c r="GUV64" s="560"/>
      <c r="GUW64" s="561"/>
      <c r="GUX64" s="562"/>
      <c r="GUY64" s="563"/>
      <c r="GUZ64" s="564"/>
      <c r="GVA64" s="565"/>
      <c r="GVB64" s="566"/>
      <c r="GVC64" s="560"/>
      <c r="GVD64" s="561"/>
      <c r="GVE64" s="562"/>
      <c r="GVF64" s="563"/>
      <c r="GVG64" s="564"/>
      <c r="GVH64" s="565"/>
      <c r="GVI64" s="566"/>
      <c r="GVJ64" s="560"/>
      <c r="GVK64" s="561"/>
      <c r="GVL64" s="562"/>
      <c r="GVM64" s="563"/>
      <c r="GVN64" s="564"/>
      <c r="GVO64" s="565"/>
      <c r="GVP64" s="566"/>
      <c r="GVQ64" s="560"/>
      <c r="GVR64" s="561"/>
      <c r="GVS64" s="562"/>
      <c r="GVT64" s="563"/>
      <c r="GVU64" s="564"/>
      <c r="GVV64" s="565"/>
      <c r="GVW64" s="566"/>
      <c r="GVX64" s="560"/>
      <c r="GVY64" s="561"/>
      <c r="GVZ64" s="562"/>
      <c r="GWA64" s="563"/>
      <c r="GWB64" s="564"/>
      <c r="GWC64" s="565"/>
      <c r="GWD64" s="566"/>
      <c r="GWE64" s="560"/>
      <c r="GWF64" s="561"/>
      <c r="GWG64" s="562"/>
      <c r="GWH64" s="563"/>
      <c r="GWI64" s="564"/>
      <c r="GWJ64" s="565"/>
      <c r="GWK64" s="566"/>
      <c r="GWL64" s="560"/>
      <c r="GWM64" s="561"/>
      <c r="GWN64" s="562"/>
      <c r="GWO64" s="563"/>
      <c r="GWP64" s="564"/>
      <c r="GWQ64" s="565"/>
      <c r="GWR64" s="566"/>
      <c r="GWS64" s="560"/>
      <c r="GWT64" s="561"/>
      <c r="GWU64" s="562"/>
      <c r="GWV64" s="563"/>
      <c r="GWW64" s="564"/>
      <c r="GWX64" s="565"/>
      <c r="GWY64" s="566"/>
      <c r="GWZ64" s="560"/>
      <c r="GXA64" s="561"/>
      <c r="GXB64" s="562"/>
      <c r="GXC64" s="563"/>
      <c r="GXD64" s="564"/>
      <c r="GXE64" s="565"/>
      <c r="GXF64" s="566"/>
      <c r="GXG64" s="560"/>
      <c r="GXH64" s="561"/>
      <c r="GXI64" s="562"/>
      <c r="GXJ64" s="563"/>
      <c r="GXK64" s="564"/>
      <c r="GXL64" s="565"/>
      <c r="GXM64" s="566"/>
      <c r="GXN64" s="560"/>
      <c r="GXO64" s="561"/>
      <c r="GXP64" s="562"/>
      <c r="GXQ64" s="563"/>
      <c r="GXR64" s="564"/>
      <c r="GXS64" s="565"/>
      <c r="GXT64" s="566"/>
      <c r="GXU64" s="560"/>
      <c r="GXV64" s="561"/>
      <c r="GXW64" s="562"/>
      <c r="GXX64" s="563"/>
      <c r="GXY64" s="564"/>
      <c r="GXZ64" s="565"/>
      <c r="GYA64" s="566"/>
      <c r="GYB64" s="560"/>
      <c r="GYC64" s="561"/>
      <c r="GYD64" s="562"/>
      <c r="GYE64" s="563"/>
      <c r="GYF64" s="564"/>
      <c r="GYG64" s="565"/>
      <c r="GYH64" s="566"/>
      <c r="GYI64" s="560"/>
      <c r="GYJ64" s="561"/>
      <c r="GYK64" s="562"/>
      <c r="GYL64" s="563"/>
      <c r="GYM64" s="564"/>
      <c r="GYN64" s="565"/>
      <c r="GYO64" s="566"/>
      <c r="GYP64" s="560"/>
      <c r="GYQ64" s="561"/>
      <c r="GYR64" s="562"/>
      <c r="GYS64" s="563"/>
      <c r="GYT64" s="564"/>
      <c r="GYU64" s="565"/>
      <c r="GYV64" s="566"/>
      <c r="GYW64" s="560"/>
      <c r="GYX64" s="561"/>
      <c r="GYY64" s="562"/>
      <c r="GYZ64" s="563"/>
      <c r="GZA64" s="564"/>
      <c r="GZB64" s="565"/>
      <c r="GZC64" s="566"/>
      <c r="GZD64" s="560"/>
      <c r="GZE64" s="561"/>
      <c r="GZF64" s="562"/>
      <c r="GZG64" s="563"/>
      <c r="GZH64" s="564"/>
      <c r="GZI64" s="565"/>
      <c r="GZJ64" s="566"/>
      <c r="GZK64" s="560"/>
      <c r="GZL64" s="561"/>
      <c r="GZM64" s="562"/>
      <c r="GZN64" s="563"/>
      <c r="GZO64" s="564"/>
      <c r="GZP64" s="565"/>
      <c r="GZQ64" s="566"/>
      <c r="GZR64" s="560"/>
      <c r="GZS64" s="561"/>
      <c r="GZT64" s="562"/>
      <c r="GZU64" s="563"/>
      <c r="GZV64" s="564"/>
      <c r="GZW64" s="565"/>
      <c r="GZX64" s="566"/>
      <c r="GZY64" s="560"/>
      <c r="GZZ64" s="561"/>
      <c r="HAA64" s="562"/>
      <c r="HAB64" s="563"/>
      <c r="HAC64" s="564"/>
      <c r="HAD64" s="565"/>
      <c r="HAE64" s="566"/>
      <c r="HAF64" s="560"/>
      <c r="HAG64" s="561"/>
      <c r="HAH64" s="562"/>
      <c r="HAI64" s="563"/>
      <c r="HAJ64" s="564"/>
      <c r="HAK64" s="565"/>
      <c r="HAL64" s="566"/>
      <c r="HAM64" s="560"/>
      <c r="HAN64" s="561"/>
      <c r="HAO64" s="562"/>
      <c r="HAP64" s="563"/>
      <c r="HAQ64" s="564"/>
      <c r="HAR64" s="565"/>
      <c r="HAS64" s="566"/>
      <c r="HAT64" s="560"/>
      <c r="HAU64" s="561"/>
      <c r="HAV64" s="562"/>
      <c r="HAW64" s="563"/>
      <c r="HAX64" s="564"/>
      <c r="HAY64" s="565"/>
      <c r="HAZ64" s="566"/>
      <c r="HBA64" s="560"/>
      <c r="HBB64" s="561"/>
      <c r="HBC64" s="562"/>
      <c r="HBD64" s="563"/>
      <c r="HBE64" s="564"/>
      <c r="HBF64" s="565"/>
      <c r="HBG64" s="566"/>
      <c r="HBH64" s="560"/>
      <c r="HBI64" s="561"/>
      <c r="HBJ64" s="562"/>
      <c r="HBK64" s="563"/>
      <c r="HBL64" s="564"/>
      <c r="HBM64" s="565"/>
      <c r="HBN64" s="566"/>
      <c r="HBO64" s="560"/>
      <c r="HBP64" s="561"/>
      <c r="HBQ64" s="562"/>
      <c r="HBR64" s="563"/>
      <c r="HBS64" s="564"/>
      <c r="HBT64" s="565"/>
      <c r="HBU64" s="566"/>
      <c r="HBV64" s="560"/>
      <c r="HBW64" s="561"/>
      <c r="HBX64" s="562"/>
      <c r="HBY64" s="563"/>
      <c r="HBZ64" s="564"/>
      <c r="HCA64" s="565"/>
      <c r="HCB64" s="566"/>
      <c r="HCC64" s="560"/>
      <c r="HCD64" s="561"/>
      <c r="HCE64" s="562"/>
      <c r="HCF64" s="563"/>
      <c r="HCG64" s="564"/>
      <c r="HCH64" s="565"/>
      <c r="HCI64" s="566"/>
      <c r="HCJ64" s="560"/>
      <c r="HCK64" s="561"/>
      <c r="HCL64" s="562"/>
      <c r="HCM64" s="563"/>
      <c r="HCN64" s="564"/>
      <c r="HCO64" s="565"/>
      <c r="HCP64" s="566"/>
      <c r="HCQ64" s="560"/>
      <c r="HCR64" s="561"/>
      <c r="HCS64" s="562"/>
      <c r="HCT64" s="563"/>
      <c r="HCU64" s="564"/>
      <c r="HCV64" s="565"/>
      <c r="HCW64" s="566"/>
      <c r="HCX64" s="560"/>
      <c r="HCY64" s="561"/>
      <c r="HCZ64" s="562"/>
      <c r="HDA64" s="563"/>
      <c r="HDB64" s="564"/>
      <c r="HDC64" s="565"/>
      <c r="HDD64" s="566"/>
      <c r="HDE64" s="560"/>
      <c r="HDF64" s="561"/>
      <c r="HDG64" s="562"/>
      <c r="HDH64" s="563"/>
      <c r="HDI64" s="564"/>
      <c r="HDJ64" s="565"/>
      <c r="HDK64" s="566"/>
      <c r="HDL64" s="560"/>
      <c r="HDM64" s="561"/>
      <c r="HDN64" s="562"/>
      <c r="HDO64" s="563"/>
      <c r="HDP64" s="564"/>
      <c r="HDQ64" s="565"/>
      <c r="HDR64" s="566"/>
      <c r="HDS64" s="560"/>
      <c r="HDT64" s="561"/>
      <c r="HDU64" s="562"/>
      <c r="HDV64" s="563"/>
      <c r="HDW64" s="564"/>
      <c r="HDX64" s="565"/>
      <c r="HDY64" s="566"/>
      <c r="HDZ64" s="560"/>
      <c r="HEA64" s="561"/>
      <c r="HEB64" s="562"/>
      <c r="HEC64" s="563"/>
      <c r="HED64" s="564"/>
      <c r="HEE64" s="565"/>
      <c r="HEF64" s="566"/>
      <c r="HEG64" s="560"/>
      <c r="HEH64" s="561"/>
      <c r="HEI64" s="562"/>
      <c r="HEJ64" s="563"/>
      <c r="HEK64" s="564"/>
      <c r="HEL64" s="565"/>
      <c r="HEM64" s="566"/>
      <c r="HEN64" s="560"/>
      <c r="HEO64" s="561"/>
      <c r="HEP64" s="562"/>
      <c r="HEQ64" s="563"/>
      <c r="HER64" s="564"/>
      <c r="HES64" s="565"/>
      <c r="HET64" s="566"/>
      <c r="HEU64" s="560"/>
      <c r="HEV64" s="561"/>
      <c r="HEW64" s="562"/>
      <c r="HEX64" s="563"/>
      <c r="HEY64" s="564"/>
      <c r="HEZ64" s="565"/>
      <c r="HFA64" s="566"/>
      <c r="HFB64" s="560"/>
      <c r="HFC64" s="561"/>
      <c r="HFD64" s="562"/>
      <c r="HFE64" s="563"/>
      <c r="HFF64" s="564"/>
      <c r="HFG64" s="565"/>
      <c r="HFH64" s="566"/>
      <c r="HFI64" s="560"/>
      <c r="HFJ64" s="561"/>
      <c r="HFK64" s="562"/>
      <c r="HFL64" s="563"/>
      <c r="HFM64" s="564"/>
      <c r="HFN64" s="565"/>
      <c r="HFO64" s="566"/>
      <c r="HFP64" s="560"/>
      <c r="HFQ64" s="561"/>
      <c r="HFR64" s="562"/>
      <c r="HFS64" s="563"/>
      <c r="HFT64" s="564"/>
      <c r="HFU64" s="565"/>
      <c r="HFV64" s="566"/>
      <c r="HFW64" s="560"/>
      <c r="HFX64" s="561"/>
      <c r="HFY64" s="562"/>
      <c r="HFZ64" s="563"/>
      <c r="HGA64" s="564"/>
      <c r="HGB64" s="565"/>
      <c r="HGC64" s="566"/>
      <c r="HGD64" s="560"/>
      <c r="HGE64" s="561"/>
      <c r="HGF64" s="562"/>
      <c r="HGG64" s="563"/>
      <c r="HGH64" s="564"/>
      <c r="HGI64" s="565"/>
      <c r="HGJ64" s="566"/>
      <c r="HGK64" s="560"/>
      <c r="HGL64" s="561"/>
      <c r="HGM64" s="562"/>
      <c r="HGN64" s="563"/>
      <c r="HGO64" s="564"/>
      <c r="HGP64" s="565"/>
      <c r="HGQ64" s="566"/>
      <c r="HGR64" s="560"/>
      <c r="HGS64" s="561"/>
      <c r="HGT64" s="562"/>
      <c r="HGU64" s="563"/>
      <c r="HGV64" s="564"/>
      <c r="HGW64" s="565"/>
      <c r="HGX64" s="566"/>
      <c r="HGY64" s="560"/>
      <c r="HGZ64" s="561"/>
      <c r="HHA64" s="562"/>
      <c r="HHB64" s="563"/>
      <c r="HHC64" s="564"/>
      <c r="HHD64" s="565"/>
      <c r="HHE64" s="566"/>
      <c r="HHF64" s="560"/>
      <c r="HHG64" s="561"/>
      <c r="HHH64" s="562"/>
      <c r="HHI64" s="563"/>
      <c r="HHJ64" s="564"/>
      <c r="HHK64" s="565"/>
      <c r="HHL64" s="566"/>
      <c r="HHM64" s="560"/>
      <c r="HHN64" s="561"/>
      <c r="HHO64" s="562"/>
      <c r="HHP64" s="563"/>
      <c r="HHQ64" s="564"/>
      <c r="HHR64" s="565"/>
      <c r="HHS64" s="566"/>
      <c r="HHT64" s="560"/>
      <c r="HHU64" s="561"/>
      <c r="HHV64" s="562"/>
      <c r="HHW64" s="563"/>
      <c r="HHX64" s="564"/>
      <c r="HHY64" s="565"/>
      <c r="HHZ64" s="566"/>
      <c r="HIA64" s="560"/>
      <c r="HIB64" s="561"/>
      <c r="HIC64" s="562"/>
      <c r="HID64" s="563"/>
      <c r="HIE64" s="564"/>
      <c r="HIF64" s="565"/>
      <c r="HIG64" s="566"/>
      <c r="HIH64" s="560"/>
      <c r="HII64" s="561"/>
      <c r="HIJ64" s="562"/>
      <c r="HIK64" s="563"/>
      <c r="HIL64" s="564"/>
      <c r="HIM64" s="565"/>
      <c r="HIN64" s="566"/>
      <c r="HIO64" s="560"/>
      <c r="HIP64" s="561"/>
      <c r="HIQ64" s="562"/>
      <c r="HIR64" s="563"/>
      <c r="HIS64" s="564"/>
      <c r="HIT64" s="565"/>
      <c r="HIU64" s="566"/>
      <c r="HIV64" s="560"/>
      <c r="HIW64" s="561"/>
      <c r="HIX64" s="562"/>
      <c r="HIY64" s="563"/>
      <c r="HIZ64" s="564"/>
      <c r="HJA64" s="565"/>
      <c r="HJB64" s="566"/>
      <c r="HJC64" s="560"/>
      <c r="HJD64" s="561"/>
      <c r="HJE64" s="562"/>
      <c r="HJF64" s="563"/>
      <c r="HJG64" s="564"/>
      <c r="HJH64" s="565"/>
      <c r="HJI64" s="566"/>
      <c r="HJJ64" s="560"/>
      <c r="HJK64" s="561"/>
      <c r="HJL64" s="562"/>
      <c r="HJM64" s="563"/>
      <c r="HJN64" s="564"/>
      <c r="HJO64" s="565"/>
      <c r="HJP64" s="566"/>
      <c r="HJQ64" s="560"/>
      <c r="HJR64" s="561"/>
      <c r="HJS64" s="562"/>
      <c r="HJT64" s="563"/>
      <c r="HJU64" s="564"/>
      <c r="HJV64" s="565"/>
      <c r="HJW64" s="566"/>
      <c r="HJX64" s="560"/>
      <c r="HJY64" s="561"/>
      <c r="HJZ64" s="562"/>
      <c r="HKA64" s="563"/>
      <c r="HKB64" s="564"/>
      <c r="HKC64" s="565"/>
      <c r="HKD64" s="566"/>
      <c r="HKE64" s="560"/>
      <c r="HKF64" s="561"/>
      <c r="HKG64" s="562"/>
      <c r="HKH64" s="563"/>
      <c r="HKI64" s="564"/>
      <c r="HKJ64" s="565"/>
      <c r="HKK64" s="566"/>
      <c r="HKL64" s="560"/>
      <c r="HKM64" s="561"/>
      <c r="HKN64" s="562"/>
      <c r="HKO64" s="563"/>
      <c r="HKP64" s="564"/>
      <c r="HKQ64" s="565"/>
      <c r="HKR64" s="566"/>
      <c r="HKS64" s="560"/>
      <c r="HKT64" s="561"/>
      <c r="HKU64" s="562"/>
      <c r="HKV64" s="563"/>
      <c r="HKW64" s="564"/>
      <c r="HKX64" s="565"/>
      <c r="HKY64" s="566"/>
      <c r="HKZ64" s="560"/>
      <c r="HLA64" s="561"/>
      <c r="HLB64" s="562"/>
      <c r="HLC64" s="563"/>
      <c r="HLD64" s="564"/>
      <c r="HLE64" s="565"/>
      <c r="HLF64" s="566"/>
      <c r="HLG64" s="560"/>
      <c r="HLH64" s="561"/>
      <c r="HLI64" s="562"/>
      <c r="HLJ64" s="563"/>
      <c r="HLK64" s="564"/>
      <c r="HLL64" s="565"/>
      <c r="HLM64" s="566"/>
      <c r="HLN64" s="560"/>
      <c r="HLO64" s="561"/>
      <c r="HLP64" s="562"/>
      <c r="HLQ64" s="563"/>
      <c r="HLR64" s="564"/>
      <c r="HLS64" s="565"/>
      <c r="HLT64" s="566"/>
      <c r="HLU64" s="560"/>
      <c r="HLV64" s="561"/>
      <c r="HLW64" s="562"/>
      <c r="HLX64" s="563"/>
      <c r="HLY64" s="564"/>
      <c r="HLZ64" s="565"/>
      <c r="HMA64" s="566"/>
      <c r="HMB64" s="560"/>
      <c r="HMC64" s="561"/>
      <c r="HMD64" s="562"/>
      <c r="HME64" s="563"/>
      <c r="HMF64" s="564"/>
      <c r="HMG64" s="565"/>
      <c r="HMH64" s="566"/>
      <c r="HMI64" s="560"/>
      <c r="HMJ64" s="561"/>
      <c r="HMK64" s="562"/>
      <c r="HML64" s="563"/>
      <c r="HMM64" s="564"/>
      <c r="HMN64" s="565"/>
      <c r="HMO64" s="566"/>
      <c r="HMP64" s="560"/>
      <c r="HMQ64" s="561"/>
      <c r="HMR64" s="562"/>
      <c r="HMS64" s="563"/>
      <c r="HMT64" s="564"/>
      <c r="HMU64" s="565"/>
      <c r="HMV64" s="566"/>
      <c r="HMW64" s="560"/>
      <c r="HMX64" s="561"/>
      <c r="HMY64" s="562"/>
      <c r="HMZ64" s="563"/>
      <c r="HNA64" s="564"/>
      <c r="HNB64" s="565"/>
      <c r="HNC64" s="566"/>
      <c r="HND64" s="560"/>
      <c r="HNE64" s="561"/>
      <c r="HNF64" s="562"/>
      <c r="HNG64" s="563"/>
      <c r="HNH64" s="564"/>
      <c r="HNI64" s="565"/>
      <c r="HNJ64" s="566"/>
      <c r="HNK64" s="560"/>
      <c r="HNL64" s="561"/>
      <c r="HNM64" s="562"/>
      <c r="HNN64" s="563"/>
      <c r="HNO64" s="564"/>
      <c r="HNP64" s="565"/>
      <c r="HNQ64" s="566"/>
      <c r="HNR64" s="560"/>
      <c r="HNS64" s="561"/>
      <c r="HNT64" s="562"/>
      <c r="HNU64" s="563"/>
      <c r="HNV64" s="564"/>
      <c r="HNW64" s="565"/>
      <c r="HNX64" s="566"/>
      <c r="HNY64" s="560"/>
      <c r="HNZ64" s="561"/>
      <c r="HOA64" s="562"/>
      <c r="HOB64" s="563"/>
      <c r="HOC64" s="564"/>
      <c r="HOD64" s="565"/>
      <c r="HOE64" s="566"/>
      <c r="HOF64" s="560"/>
      <c r="HOG64" s="561"/>
      <c r="HOH64" s="562"/>
      <c r="HOI64" s="563"/>
      <c r="HOJ64" s="564"/>
      <c r="HOK64" s="565"/>
      <c r="HOL64" s="566"/>
      <c r="HOM64" s="560"/>
      <c r="HON64" s="561"/>
      <c r="HOO64" s="562"/>
      <c r="HOP64" s="563"/>
      <c r="HOQ64" s="564"/>
      <c r="HOR64" s="565"/>
      <c r="HOS64" s="566"/>
      <c r="HOT64" s="560"/>
      <c r="HOU64" s="561"/>
      <c r="HOV64" s="562"/>
      <c r="HOW64" s="563"/>
      <c r="HOX64" s="564"/>
      <c r="HOY64" s="565"/>
      <c r="HOZ64" s="566"/>
      <c r="HPA64" s="560"/>
      <c r="HPB64" s="561"/>
      <c r="HPC64" s="562"/>
      <c r="HPD64" s="563"/>
      <c r="HPE64" s="564"/>
      <c r="HPF64" s="565"/>
      <c r="HPG64" s="566"/>
      <c r="HPH64" s="560"/>
      <c r="HPI64" s="561"/>
      <c r="HPJ64" s="562"/>
      <c r="HPK64" s="563"/>
      <c r="HPL64" s="564"/>
      <c r="HPM64" s="565"/>
      <c r="HPN64" s="566"/>
      <c r="HPO64" s="560"/>
      <c r="HPP64" s="561"/>
      <c r="HPQ64" s="562"/>
      <c r="HPR64" s="563"/>
      <c r="HPS64" s="564"/>
      <c r="HPT64" s="565"/>
      <c r="HPU64" s="566"/>
      <c r="HPV64" s="560"/>
      <c r="HPW64" s="561"/>
      <c r="HPX64" s="562"/>
      <c r="HPY64" s="563"/>
      <c r="HPZ64" s="564"/>
      <c r="HQA64" s="565"/>
      <c r="HQB64" s="566"/>
      <c r="HQC64" s="560"/>
      <c r="HQD64" s="561"/>
      <c r="HQE64" s="562"/>
      <c r="HQF64" s="563"/>
      <c r="HQG64" s="564"/>
      <c r="HQH64" s="565"/>
      <c r="HQI64" s="566"/>
      <c r="HQJ64" s="560"/>
      <c r="HQK64" s="561"/>
      <c r="HQL64" s="562"/>
      <c r="HQM64" s="563"/>
      <c r="HQN64" s="564"/>
      <c r="HQO64" s="565"/>
      <c r="HQP64" s="566"/>
      <c r="HQQ64" s="560"/>
      <c r="HQR64" s="561"/>
      <c r="HQS64" s="562"/>
      <c r="HQT64" s="563"/>
      <c r="HQU64" s="564"/>
      <c r="HQV64" s="565"/>
      <c r="HQW64" s="566"/>
      <c r="HQX64" s="560"/>
      <c r="HQY64" s="561"/>
      <c r="HQZ64" s="562"/>
      <c r="HRA64" s="563"/>
      <c r="HRB64" s="564"/>
      <c r="HRC64" s="565"/>
      <c r="HRD64" s="566"/>
      <c r="HRE64" s="560"/>
      <c r="HRF64" s="561"/>
      <c r="HRG64" s="562"/>
      <c r="HRH64" s="563"/>
      <c r="HRI64" s="564"/>
      <c r="HRJ64" s="565"/>
      <c r="HRK64" s="566"/>
      <c r="HRL64" s="560"/>
      <c r="HRM64" s="561"/>
      <c r="HRN64" s="562"/>
      <c r="HRO64" s="563"/>
      <c r="HRP64" s="564"/>
      <c r="HRQ64" s="565"/>
      <c r="HRR64" s="566"/>
      <c r="HRS64" s="560"/>
      <c r="HRT64" s="561"/>
      <c r="HRU64" s="562"/>
      <c r="HRV64" s="563"/>
      <c r="HRW64" s="564"/>
      <c r="HRX64" s="565"/>
      <c r="HRY64" s="566"/>
      <c r="HRZ64" s="560"/>
      <c r="HSA64" s="561"/>
      <c r="HSB64" s="562"/>
      <c r="HSC64" s="563"/>
      <c r="HSD64" s="564"/>
      <c r="HSE64" s="565"/>
      <c r="HSF64" s="566"/>
      <c r="HSG64" s="560"/>
      <c r="HSH64" s="561"/>
      <c r="HSI64" s="562"/>
      <c r="HSJ64" s="563"/>
      <c r="HSK64" s="564"/>
      <c r="HSL64" s="565"/>
      <c r="HSM64" s="566"/>
      <c r="HSN64" s="560"/>
      <c r="HSO64" s="561"/>
      <c r="HSP64" s="562"/>
      <c r="HSQ64" s="563"/>
      <c r="HSR64" s="564"/>
      <c r="HSS64" s="565"/>
      <c r="HST64" s="566"/>
      <c r="HSU64" s="560"/>
      <c r="HSV64" s="561"/>
      <c r="HSW64" s="562"/>
      <c r="HSX64" s="563"/>
      <c r="HSY64" s="564"/>
      <c r="HSZ64" s="565"/>
      <c r="HTA64" s="566"/>
      <c r="HTB64" s="560"/>
      <c r="HTC64" s="561"/>
      <c r="HTD64" s="562"/>
      <c r="HTE64" s="563"/>
      <c r="HTF64" s="564"/>
      <c r="HTG64" s="565"/>
      <c r="HTH64" s="566"/>
      <c r="HTI64" s="560"/>
      <c r="HTJ64" s="561"/>
      <c r="HTK64" s="562"/>
      <c r="HTL64" s="563"/>
      <c r="HTM64" s="564"/>
      <c r="HTN64" s="565"/>
      <c r="HTO64" s="566"/>
      <c r="HTP64" s="560"/>
      <c r="HTQ64" s="561"/>
      <c r="HTR64" s="562"/>
      <c r="HTS64" s="563"/>
      <c r="HTT64" s="564"/>
      <c r="HTU64" s="565"/>
      <c r="HTV64" s="566"/>
      <c r="HTW64" s="560"/>
      <c r="HTX64" s="561"/>
      <c r="HTY64" s="562"/>
      <c r="HTZ64" s="563"/>
      <c r="HUA64" s="564"/>
      <c r="HUB64" s="565"/>
      <c r="HUC64" s="566"/>
      <c r="HUD64" s="560"/>
      <c r="HUE64" s="561"/>
      <c r="HUF64" s="562"/>
      <c r="HUG64" s="563"/>
      <c r="HUH64" s="564"/>
      <c r="HUI64" s="565"/>
      <c r="HUJ64" s="566"/>
      <c r="HUK64" s="560"/>
      <c r="HUL64" s="561"/>
      <c r="HUM64" s="562"/>
      <c r="HUN64" s="563"/>
      <c r="HUO64" s="564"/>
      <c r="HUP64" s="565"/>
      <c r="HUQ64" s="566"/>
      <c r="HUR64" s="560"/>
      <c r="HUS64" s="561"/>
      <c r="HUT64" s="562"/>
      <c r="HUU64" s="563"/>
      <c r="HUV64" s="564"/>
      <c r="HUW64" s="565"/>
      <c r="HUX64" s="566"/>
      <c r="HUY64" s="560"/>
      <c r="HUZ64" s="561"/>
      <c r="HVA64" s="562"/>
      <c r="HVB64" s="563"/>
      <c r="HVC64" s="564"/>
      <c r="HVD64" s="565"/>
      <c r="HVE64" s="566"/>
      <c r="HVF64" s="560"/>
      <c r="HVG64" s="561"/>
      <c r="HVH64" s="562"/>
      <c r="HVI64" s="563"/>
      <c r="HVJ64" s="564"/>
      <c r="HVK64" s="565"/>
      <c r="HVL64" s="566"/>
      <c r="HVM64" s="560"/>
      <c r="HVN64" s="561"/>
      <c r="HVO64" s="562"/>
      <c r="HVP64" s="563"/>
      <c r="HVQ64" s="564"/>
      <c r="HVR64" s="565"/>
      <c r="HVS64" s="566"/>
      <c r="HVT64" s="560"/>
      <c r="HVU64" s="561"/>
      <c r="HVV64" s="562"/>
      <c r="HVW64" s="563"/>
      <c r="HVX64" s="564"/>
      <c r="HVY64" s="565"/>
      <c r="HVZ64" s="566"/>
      <c r="HWA64" s="560"/>
      <c r="HWB64" s="561"/>
      <c r="HWC64" s="562"/>
      <c r="HWD64" s="563"/>
      <c r="HWE64" s="564"/>
      <c r="HWF64" s="565"/>
      <c r="HWG64" s="566"/>
      <c r="HWH64" s="560"/>
      <c r="HWI64" s="561"/>
      <c r="HWJ64" s="562"/>
      <c r="HWK64" s="563"/>
      <c r="HWL64" s="564"/>
      <c r="HWM64" s="565"/>
      <c r="HWN64" s="566"/>
      <c r="HWO64" s="560"/>
      <c r="HWP64" s="561"/>
      <c r="HWQ64" s="562"/>
      <c r="HWR64" s="563"/>
      <c r="HWS64" s="564"/>
      <c r="HWT64" s="565"/>
      <c r="HWU64" s="566"/>
      <c r="HWV64" s="560"/>
      <c r="HWW64" s="561"/>
      <c r="HWX64" s="562"/>
      <c r="HWY64" s="563"/>
      <c r="HWZ64" s="564"/>
      <c r="HXA64" s="565"/>
      <c r="HXB64" s="566"/>
      <c r="HXC64" s="560"/>
      <c r="HXD64" s="561"/>
      <c r="HXE64" s="562"/>
      <c r="HXF64" s="563"/>
      <c r="HXG64" s="564"/>
      <c r="HXH64" s="565"/>
      <c r="HXI64" s="566"/>
      <c r="HXJ64" s="560"/>
      <c r="HXK64" s="561"/>
      <c r="HXL64" s="562"/>
      <c r="HXM64" s="563"/>
      <c r="HXN64" s="564"/>
      <c r="HXO64" s="565"/>
      <c r="HXP64" s="566"/>
      <c r="HXQ64" s="560"/>
      <c r="HXR64" s="561"/>
      <c r="HXS64" s="562"/>
      <c r="HXT64" s="563"/>
      <c r="HXU64" s="564"/>
      <c r="HXV64" s="565"/>
      <c r="HXW64" s="566"/>
      <c r="HXX64" s="560"/>
      <c r="HXY64" s="561"/>
      <c r="HXZ64" s="562"/>
      <c r="HYA64" s="563"/>
      <c r="HYB64" s="564"/>
      <c r="HYC64" s="565"/>
      <c r="HYD64" s="566"/>
      <c r="HYE64" s="560"/>
      <c r="HYF64" s="561"/>
      <c r="HYG64" s="562"/>
      <c r="HYH64" s="563"/>
      <c r="HYI64" s="564"/>
      <c r="HYJ64" s="565"/>
      <c r="HYK64" s="566"/>
      <c r="HYL64" s="560"/>
      <c r="HYM64" s="561"/>
      <c r="HYN64" s="562"/>
      <c r="HYO64" s="563"/>
      <c r="HYP64" s="564"/>
      <c r="HYQ64" s="565"/>
      <c r="HYR64" s="566"/>
      <c r="HYS64" s="560"/>
      <c r="HYT64" s="561"/>
      <c r="HYU64" s="562"/>
      <c r="HYV64" s="563"/>
      <c r="HYW64" s="564"/>
      <c r="HYX64" s="565"/>
      <c r="HYY64" s="566"/>
      <c r="HYZ64" s="560"/>
      <c r="HZA64" s="561"/>
      <c r="HZB64" s="562"/>
      <c r="HZC64" s="563"/>
      <c r="HZD64" s="564"/>
      <c r="HZE64" s="565"/>
      <c r="HZF64" s="566"/>
      <c r="HZG64" s="560"/>
      <c r="HZH64" s="561"/>
      <c r="HZI64" s="562"/>
      <c r="HZJ64" s="563"/>
      <c r="HZK64" s="564"/>
      <c r="HZL64" s="565"/>
      <c r="HZM64" s="566"/>
      <c r="HZN64" s="560"/>
      <c r="HZO64" s="561"/>
      <c r="HZP64" s="562"/>
      <c r="HZQ64" s="563"/>
      <c r="HZR64" s="564"/>
      <c r="HZS64" s="565"/>
      <c r="HZT64" s="566"/>
      <c r="HZU64" s="560"/>
      <c r="HZV64" s="561"/>
      <c r="HZW64" s="562"/>
      <c r="HZX64" s="563"/>
      <c r="HZY64" s="564"/>
      <c r="HZZ64" s="565"/>
      <c r="IAA64" s="566"/>
      <c r="IAB64" s="560"/>
      <c r="IAC64" s="561"/>
      <c r="IAD64" s="562"/>
      <c r="IAE64" s="563"/>
      <c r="IAF64" s="564"/>
      <c r="IAG64" s="565"/>
      <c r="IAH64" s="566"/>
      <c r="IAI64" s="560"/>
      <c r="IAJ64" s="561"/>
      <c r="IAK64" s="562"/>
      <c r="IAL64" s="563"/>
      <c r="IAM64" s="564"/>
      <c r="IAN64" s="565"/>
      <c r="IAO64" s="566"/>
      <c r="IAP64" s="560"/>
      <c r="IAQ64" s="561"/>
      <c r="IAR64" s="562"/>
      <c r="IAS64" s="563"/>
      <c r="IAT64" s="564"/>
      <c r="IAU64" s="565"/>
      <c r="IAV64" s="566"/>
      <c r="IAW64" s="560"/>
      <c r="IAX64" s="561"/>
      <c r="IAY64" s="562"/>
      <c r="IAZ64" s="563"/>
      <c r="IBA64" s="564"/>
      <c r="IBB64" s="565"/>
      <c r="IBC64" s="566"/>
      <c r="IBD64" s="560"/>
      <c r="IBE64" s="561"/>
      <c r="IBF64" s="562"/>
      <c r="IBG64" s="563"/>
      <c r="IBH64" s="564"/>
      <c r="IBI64" s="565"/>
      <c r="IBJ64" s="566"/>
      <c r="IBK64" s="560"/>
      <c r="IBL64" s="561"/>
      <c r="IBM64" s="562"/>
      <c r="IBN64" s="563"/>
      <c r="IBO64" s="564"/>
      <c r="IBP64" s="565"/>
      <c r="IBQ64" s="566"/>
      <c r="IBR64" s="560"/>
      <c r="IBS64" s="561"/>
      <c r="IBT64" s="562"/>
      <c r="IBU64" s="563"/>
      <c r="IBV64" s="564"/>
      <c r="IBW64" s="565"/>
      <c r="IBX64" s="566"/>
      <c r="IBY64" s="560"/>
      <c r="IBZ64" s="561"/>
      <c r="ICA64" s="562"/>
      <c r="ICB64" s="563"/>
      <c r="ICC64" s="564"/>
      <c r="ICD64" s="565"/>
      <c r="ICE64" s="566"/>
      <c r="ICF64" s="560"/>
      <c r="ICG64" s="561"/>
      <c r="ICH64" s="562"/>
      <c r="ICI64" s="563"/>
      <c r="ICJ64" s="564"/>
      <c r="ICK64" s="565"/>
      <c r="ICL64" s="566"/>
      <c r="ICM64" s="560"/>
      <c r="ICN64" s="561"/>
      <c r="ICO64" s="562"/>
      <c r="ICP64" s="563"/>
      <c r="ICQ64" s="564"/>
      <c r="ICR64" s="565"/>
      <c r="ICS64" s="566"/>
      <c r="ICT64" s="560"/>
      <c r="ICU64" s="561"/>
      <c r="ICV64" s="562"/>
      <c r="ICW64" s="563"/>
      <c r="ICX64" s="564"/>
      <c r="ICY64" s="565"/>
      <c r="ICZ64" s="566"/>
      <c r="IDA64" s="560"/>
      <c r="IDB64" s="561"/>
      <c r="IDC64" s="562"/>
      <c r="IDD64" s="563"/>
      <c r="IDE64" s="564"/>
      <c r="IDF64" s="565"/>
      <c r="IDG64" s="566"/>
      <c r="IDH64" s="560"/>
      <c r="IDI64" s="561"/>
      <c r="IDJ64" s="562"/>
      <c r="IDK64" s="563"/>
      <c r="IDL64" s="564"/>
      <c r="IDM64" s="565"/>
      <c r="IDN64" s="566"/>
      <c r="IDO64" s="560"/>
      <c r="IDP64" s="561"/>
      <c r="IDQ64" s="562"/>
      <c r="IDR64" s="563"/>
      <c r="IDS64" s="564"/>
      <c r="IDT64" s="565"/>
      <c r="IDU64" s="566"/>
      <c r="IDV64" s="560"/>
      <c r="IDW64" s="561"/>
      <c r="IDX64" s="562"/>
      <c r="IDY64" s="563"/>
      <c r="IDZ64" s="564"/>
      <c r="IEA64" s="565"/>
      <c r="IEB64" s="566"/>
      <c r="IEC64" s="560"/>
      <c r="IED64" s="561"/>
      <c r="IEE64" s="562"/>
      <c r="IEF64" s="563"/>
      <c r="IEG64" s="564"/>
      <c r="IEH64" s="565"/>
      <c r="IEI64" s="566"/>
      <c r="IEJ64" s="560"/>
      <c r="IEK64" s="561"/>
      <c r="IEL64" s="562"/>
      <c r="IEM64" s="563"/>
      <c r="IEN64" s="564"/>
      <c r="IEO64" s="565"/>
      <c r="IEP64" s="566"/>
      <c r="IEQ64" s="560"/>
      <c r="IER64" s="561"/>
      <c r="IES64" s="562"/>
      <c r="IET64" s="563"/>
      <c r="IEU64" s="564"/>
      <c r="IEV64" s="565"/>
      <c r="IEW64" s="566"/>
      <c r="IEX64" s="560"/>
      <c r="IEY64" s="561"/>
      <c r="IEZ64" s="562"/>
      <c r="IFA64" s="563"/>
      <c r="IFB64" s="564"/>
      <c r="IFC64" s="565"/>
      <c r="IFD64" s="566"/>
      <c r="IFE64" s="560"/>
      <c r="IFF64" s="561"/>
      <c r="IFG64" s="562"/>
      <c r="IFH64" s="563"/>
      <c r="IFI64" s="564"/>
      <c r="IFJ64" s="565"/>
      <c r="IFK64" s="566"/>
      <c r="IFL64" s="560"/>
      <c r="IFM64" s="561"/>
      <c r="IFN64" s="562"/>
      <c r="IFO64" s="563"/>
      <c r="IFP64" s="564"/>
      <c r="IFQ64" s="565"/>
      <c r="IFR64" s="566"/>
      <c r="IFS64" s="560"/>
      <c r="IFT64" s="561"/>
      <c r="IFU64" s="562"/>
      <c r="IFV64" s="563"/>
      <c r="IFW64" s="564"/>
      <c r="IFX64" s="565"/>
      <c r="IFY64" s="566"/>
      <c r="IFZ64" s="560"/>
      <c r="IGA64" s="561"/>
      <c r="IGB64" s="562"/>
      <c r="IGC64" s="563"/>
      <c r="IGD64" s="564"/>
      <c r="IGE64" s="565"/>
      <c r="IGF64" s="566"/>
      <c r="IGG64" s="560"/>
      <c r="IGH64" s="561"/>
      <c r="IGI64" s="562"/>
      <c r="IGJ64" s="563"/>
      <c r="IGK64" s="564"/>
      <c r="IGL64" s="565"/>
      <c r="IGM64" s="566"/>
      <c r="IGN64" s="560"/>
      <c r="IGO64" s="561"/>
      <c r="IGP64" s="562"/>
      <c r="IGQ64" s="563"/>
      <c r="IGR64" s="564"/>
      <c r="IGS64" s="565"/>
      <c r="IGT64" s="566"/>
      <c r="IGU64" s="560"/>
      <c r="IGV64" s="561"/>
      <c r="IGW64" s="562"/>
      <c r="IGX64" s="563"/>
      <c r="IGY64" s="564"/>
      <c r="IGZ64" s="565"/>
      <c r="IHA64" s="566"/>
      <c r="IHB64" s="560"/>
      <c r="IHC64" s="561"/>
      <c r="IHD64" s="562"/>
      <c r="IHE64" s="563"/>
      <c r="IHF64" s="564"/>
      <c r="IHG64" s="565"/>
      <c r="IHH64" s="566"/>
      <c r="IHI64" s="560"/>
      <c r="IHJ64" s="561"/>
      <c r="IHK64" s="562"/>
      <c r="IHL64" s="563"/>
      <c r="IHM64" s="564"/>
      <c r="IHN64" s="565"/>
      <c r="IHO64" s="566"/>
      <c r="IHP64" s="560"/>
      <c r="IHQ64" s="561"/>
      <c r="IHR64" s="562"/>
      <c r="IHS64" s="563"/>
      <c r="IHT64" s="564"/>
      <c r="IHU64" s="565"/>
      <c r="IHV64" s="566"/>
      <c r="IHW64" s="560"/>
      <c r="IHX64" s="561"/>
      <c r="IHY64" s="562"/>
      <c r="IHZ64" s="563"/>
      <c r="IIA64" s="564"/>
      <c r="IIB64" s="565"/>
      <c r="IIC64" s="566"/>
      <c r="IID64" s="560"/>
      <c r="IIE64" s="561"/>
      <c r="IIF64" s="562"/>
      <c r="IIG64" s="563"/>
      <c r="IIH64" s="564"/>
      <c r="III64" s="565"/>
      <c r="IIJ64" s="566"/>
      <c r="IIK64" s="560"/>
      <c r="IIL64" s="561"/>
      <c r="IIM64" s="562"/>
      <c r="IIN64" s="563"/>
      <c r="IIO64" s="564"/>
      <c r="IIP64" s="565"/>
      <c r="IIQ64" s="566"/>
      <c r="IIR64" s="560"/>
      <c r="IIS64" s="561"/>
      <c r="IIT64" s="562"/>
      <c r="IIU64" s="563"/>
      <c r="IIV64" s="564"/>
      <c r="IIW64" s="565"/>
      <c r="IIX64" s="566"/>
      <c r="IIY64" s="560"/>
      <c r="IIZ64" s="561"/>
      <c r="IJA64" s="562"/>
      <c r="IJB64" s="563"/>
      <c r="IJC64" s="564"/>
      <c r="IJD64" s="565"/>
      <c r="IJE64" s="566"/>
      <c r="IJF64" s="560"/>
      <c r="IJG64" s="561"/>
      <c r="IJH64" s="562"/>
      <c r="IJI64" s="563"/>
      <c r="IJJ64" s="564"/>
      <c r="IJK64" s="565"/>
      <c r="IJL64" s="566"/>
      <c r="IJM64" s="560"/>
      <c r="IJN64" s="561"/>
      <c r="IJO64" s="562"/>
      <c r="IJP64" s="563"/>
      <c r="IJQ64" s="564"/>
      <c r="IJR64" s="565"/>
      <c r="IJS64" s="566"/>
      <c r="IJT64" s="560"/>
      <c r="IJU64" s="561"/>
      <c r="IJV64" s="562"/>
      <c r="IJW64" s="563"/>
      <c r="IJX64" s="564"/>
      <c r="IJY64" s="565"/>
      <c r="IJZ64" s="566"/>
      <c r="IKA64" s="560"/>
      <c r="IKB64" s="561"/>
      <c r="IKC64" s="562"/>
      <c r="IKD64" s="563"/>
      <c r="IKE64" s="564"/>
      <c r="IKF64" s="565"/>
      <c r="IKG64" s="566"/>
      <c r="IKH64" s="560"/>
      <c r="IKI64" s="561"/>
      <c r="IKJ64" s="562"/>
      <c r="IKK64" s="563"/>
      <c r="IKL64" s="564"/>
      <c r="IKM64" s="565"/>
      <c r="IKN64" s="566"/>
      <c r="IKO64" s="560"/>
      <c r="IKP64" s="561"/>
      <c r="IKQ64" s="562"/>
      <c r="IKR64" s="563"/>
      <c r="IKS64" s="564"/>
      <c r="IKT64" s="565"/>
      <c r="IKU64" s="566"/>
      <c r="IKV64" s="560"/>
      <c r="IKW64" s="561"/>
      <c r="IKX64" s="562"/>
      <c r="IKY64" s="563"/>
      <c r="IKZ64" s="564"/>
      <c r="ILA64" s="565"/>
      <c r="ILB64" s="566"/>
      <c r="ILC64" s="560"/>
      <c r="ILD64" s="561"/>
      <c r="ILE64" s="562"/>
      <c r="ILF64" s="563"/>
      <c r="ILG64" s="564"/>
      <c r="ILH64" s="565"/>
      <c r="ILI64" s="566"/>
      <c r="ILJ64" s="560"/>
      <c r="ILK64" s="561"/>
      <c r="ILL64" s="562"/>
      <c r="ILM64" s="563"/>
      <c r="ILN64" s="564"/>
      <c r="ILO64" s="565"/>
      <c r="ILP64" s="566"/>
      <c r="ILQ64" s="560"/>
      <c r="ILR64" s="561"/>
      <c r="ILS64" s="562"/>
      <c r="ILT64" s="563"/>
      <c r="ILU64" s="564"/>
      <c r="ILV64" s="565"/>
      <c r="ILW64" s="566"/>
      <c r="ILX64" s="560"/>
      <c r="ILY64" s="561"/>
      <c r="ILZ64" s="562"/>
      <c r="IMA64" s="563"/>
      <c r="IMB64" s="564"/>
      <c r="IMC64" s="565"/>
      <c r="IMD64" s="566"/>
      <c r="IME64" s="560"/>
      <c r="IMF64" s="561"/>
      <c r="IMG64" s="562"/>
      <c r="IMH64" s="563"/>
      <c r="IMI64" s="564"/>
      <c r="IMJ64" s="565"/>
      <c r="IMK64" s="566"/>
      <c r="IML64" s="560"/>
      <c r="IMM64" s="561"/>
      <c r="IMN64" s="562"/>
      <c r="IMO64" s="563"/>
      <c r="IMP64" s="564"/>
      <c r="IMQ64" s="565"/>
      <c r="IMR64" s="566"/>
      <c r="IMS64" s="560"/>
      <c r="IMT64" s="561"/>
      <c r="IMU64" s="562"/>
      <c r="IMV64" s="563"/>
      <c r="IMW64" s="564"/>
      <c r="IMX64" s="565"/>
      <c r="IMY64" s="566"/>
      <c r="IMZ64" s="560"/>
      <c r="INA64" s="561"/>
      <c r="INB64" s="562"/>
      <c r="INC64" s="563"/>
      <c r="IND64" s="564"/>
      <c r="INE64" s="565"/>
      <c r="INF64" s="566"/>
      <c r="ING64" s="560"/>
      <c r="INH64" s="561"/>
      <c r="INI64" s="562"/>
      <c r="INJ64" s="563"/>
      <c r="INK64" s="564"/>
      <c r="INL64" s="565"/>
      <c r="INM64" s="566"/>
      <c r="INN64" s="560"/>
      <c r="INO64" s="561"/>
      <c r="INP64" s="562"/>
      <c r="INQ64" s="563"/>
      <c r="INR64" s="564"/>
      <c r="INS64" s="565"/>
      <c r="INT64" s="566"/>
      <c r="INU64" s="560"/>
      <c r="INV64" s="561"/>
      <c r="INW64" s="562"/>
      <c r="INX64" s="563"/>
      <c r="INY64" s="564"/>
      <c r="INZ64" s="565"/>
      <c r="IOA64" s="566"/>
      <c r="IOB64" s="560"/>
      <c r="IOC64" s="561"/>
      <c r="IOD64" s="562"/>
      <c r="IOE64" s="563"/>
      <c r="IOF64" s="564"/>
      <c r="IOG64" s="565"/>
      <c r="IOH64" s="566"/>
      <c r="IOI64" s="560"/>
      <c r="IOJ64" s="561"/>
      <c r="IOK64" s="562"/>
      <c r="IOL64" s="563"/>
      <c r="IOM64" s="564"/>
      <c r="ION64" s="565"/>
      <c r="IOO64" s="566"/>
      <c r="IOP64" s="560"/>
      <c r="IOQ64" s="561"/>
      <c r="IOR64" s="562"/>
      <c r="IOS64" s="563"/>
      <c r="IOT64" s="564"/>
      <c r="IOU64" s="565"/>
      <c r="IOV64" s="566"/>
      <c r="IOW64" s="560"/>
      <c r="IOX64" s="561"/>
      <c r="IOY64" s="562"/>
      <c r="IOZ64" s="563"/>
      <c r="IPA64" s="564"/>
      <c r="IPB64" s="565"/>
      <c r="IPC64" s="566"/>
      <c r="IPD64" s="560"/>
      <c r="IPE64" s="561"/>
      <c r="IPF64" s="562"/>
      <c r="IPG64" s="563"/>
      <c r="IPH64" s="564"/>
      <c r="IPI64" s="565"/>
      <c r="IPJ64" s="566"/>
      <c r="IPK64" s="560"/>
      <c r="IPL64" s="561"/>
      <c r="IPM64" s="562"/>
      <c r="IPN64" s="563"/>
      <c r="IPO64" s="564"/>
      <c r="IPP64" s="565"/>
      <c r="IPQ64" s="566"/>
      <c r="IPR64" s="560"/>
      <c r="IPS64" s="561"/>
      <c r="IPT64" s="562"/>
      <c r="IPU64" s="563"/>
      <c r="IPV64" s="564"/>
      <c r="IPW64" s="565"/>
      <c r="IPX64" s="566"/>
      <c r="IPY64" s="560"/>
      <c r="IPZ64" s="561"/>
      <c r="IQA64" s="562"/>
      <c r="IQB64" s="563"/>
      <c r="IQC64" s="564"/>
      <c r="IQD64" s="565"/>
      <c r="IQE64" s="566"/>
      <c r="IQF64" s="560"/>
      <c r="IQG64" s="561"/>
      <c r="IQH64" s="562"/>
      <c r="IQI64" s="563"/>
      <c r="IQJ64" s="564"/>
      <c r="IQK64" s="565"/>
      <c r="IQL64" s="566"/>
      <c r="IQM64" s="560"/>
      <c r="IQN64" s="561"/>
      <c r="IQO64" s="562"/>
      <c r="IQP64" s="563"/>
      <c r="IQQ64" s="564"/>
      <c r="IQR64" s="565"/>
      <c r="IQS64" s="566"/>
      <c r="IQT64" s="560"/>
      <c r="IQU64" s="561"/>
      <c r="IQV64" s="562"/>
      <c r="IQW64" s="563"/>
      <c r="IQX64" s="564"/>
      <c r="IQY64" s="565"/>
      <c r="IQZ64" s="566"/>
      <c r="IRA64" s="560"/>
      <c r="IRB64" s="561"/>
      <c r="IRC64" s="562"/>
      <c r="IRD64" s="563"/>
      <c r="IRE64" s="564"/>
      <c r="IRF64" s="565"/>
      <c r="IRG64" s="566"/>
      <c r="IRH64" s="560"/>
      <c r="IRI64" s="561"/>
      <c r="IRJ64" s="562"/>
      <c r="IRK64" s="563"/>
      <c r="IRL64" s="564"/>
      <c r="IRM64" s="565"/>
      <c r="IRN64" s="566"/>
      <c r="IRO64" s="560"/>
      <c r="IRP64" s="561"/>
      <c r="IRQ64" s="562"/>
      <c r="IRR64" s="563"/>
      <c r="IRS64" s="564"/>
      <c r="IRT64" s="565"/>
      <c r="IRU64" s="566"/>
      <c r="IRV64" s="560"/>
      <c r="IRW64" s="561"/>
      <c r="IRX64" s="562"/>
      <c r="IRY64" s="563"/>
      <c r="IRZ64" s="564"/>
      <c r="ISA64" s="565"/>
      <c r="ISB64" s="566"/>
      <c r="ISC64" s="560"/>
      <c r="ISD64" s="561"/>
      <c r="ISE64" s="562"/>
      <c r="ISF64" s="563"/>
      <c r="ISG64" s="564"/>
      <c r="ISH64" s="565"/>
      <c r="ISI64" s="566"/>
      <c r="ISJ64" s="560"/>
      <c r="ISK64" s="561"/>
      <c r="ISL64" s="562"/>
      <c r="ISM64" s="563"/>
      <c r="ISN64" s="564"/>
      <c r="ISO64" s="565"/>
      <c r="ISP64" s="566"/>
      <c r="ISQ64" s="560"/>
      <c r="ISR64" s="561"/>
      <c r="ISS64" s="562"/>
      <c r="IST64" s="563"/>
      <c r="ISU64" s="564"/>
      <c r="ISV64" s="565"/>
      <c r="ISW64" s="566"/>
      <c r="ISX64" s="560"/>
      <c r="ISY64" s="561"/>
      <c r="ISZ64" s="562"/>
      <c r="ITA64" s="563"/>
      <c r="ITB64" s="564"/>
      <c r="ITC64" s="565"/>
      <c r="ITD64" s="566"/>
      <c r="ITE64" s="560"/>
      <c r="ITF64" s="561"/>
      <c r="ITG64" s="562"/>
      <c r="ITH64" s="563"/>
      <c r="ITI64" s="564"/>
      <c r="ITJ64" s="565"/>
      <c r="ITK64" s="566"/>
      <c r="ITL64" s="560"/>
      <c r="ITM64" s="561"/>
      <c r="ITN64" s="562"/>
      <c r="ITO64" s="563"/>
      <c r="ITP64" s="564"/>
      <c r="ITQ64" s="565"/>
      <c r="ITR64" s="566"/>
      <c r="ITS64" s="560"/>
      <c r="ITT64" s="561"/>
      <c r="ITU64" s="562"/>
      <c r="ITV64" s="563"/>
      <c r="ITW64" s="564"/>
      <c r="ITX64" s="565"/>
      <c r="ITY64" s="566"/>
      <c r="ITZ64" s="560"/>
      <c r="IUA64" s="561"/>
      <c r="IUB64" s="562"/>
      <c r="IUC64" s="563"/>
      <c r="IUD64" s="564"/>
      <c r="IUE64" s="565"/>
      <c r="IUF64" s="566"/>
      <c r="IUG64" s="560"/>
      <c r="IUH64" s="561"/>
      <c r="IUI64" s="562"/>
      <c r="IUJ64" s="563"/>
      <c r="IUK64" s="564"/>
      <c r="IUL64" s="565"/>
      <c r="IUM64" s="566"/>
      <c r="IUN64" s="560"/>
      <c r="IUO64" s="561"/>
      <c r="IUP64" s="562"/>
      <c r="IUQ64" s="563"/>
      <c r="IUR64" s="564"/>
      <c r="IUS64" s="565"/>
      <c r="IUT64" s="566"/>
      <c r="IUU64" s="560"/>
      <c r="IUV64" s="561"/>
      <c r="IUW64" s="562"/>
      <c r="IUX64" s="563"/>
      <c r="IUY64" s="564"/>
      <c r="IUZ64" s="565"/>
      <c r="IVA64" s="566"/>
      <c r="IVB64" s="560"/>
      <c r="IVC64" s="561"/>
      <c r="IVD64" s="562"/>
      <c r="IVE64" s="563"/>
      <c r="IVF64" s="564"/>
      <c r="IVG64" s="565"/>
      <c r="IVH64" s="566"/>
      <c r="IVI64" s="560"/>
      <c r="IVJ64" s="561"/>
      <c r="IVK64" s="562"/>
      <c r="IVL64" s="563"/>
      <c r="IVM64" s="564"/>
      <c r="IVN64" s="565"/>
      <c r="IVO64" s="566"/>
      <c r="IVP64" s="560"/>
      <c r="IVQ64" s="561"/>
      <c r="IVR64" s="562"/>
      <c r="IVS64" s="563"/>
      <c r="IVT64" s="564"/>
      <c r="IVU64" s="565"/>
      <c r="IVV64" s="566"/>
      <c r="IVW64" s="560"/>
      <c r="IVX64" s="561"/>
      <c r="IVY64" s="562"/>
      <c r="IVZ64" s="563"/>
      <c r="IWA64" s="564"/>
      <c r="IWB64" s="565"/>
      <c r="IWC64" s="566"/>
      <c r="IWD64" s="560"/>
      <c r="IWE64" s="561"/>
      <c r="IWF64" s="562"/>
      <c r="IWG64" s="563"/>
      <c r="IWH64" s="564"/>
      <c r="IWI64" s="565"/>
      <c r="IWJ64" s="566"/>
      <c r="IWK64" s="560"/>
      <c r="IWL64" s="561"/>
      <c r="IWM64" s="562"/>
      <c r="IWN64" s="563"/>
      <c r="IWO64" s="564"/>
      <c r="IWP64" s="565"/>
      <c r="IWQ64" s="566"/>
      <c r="IWR64" s="560"/>
      <c r="IWS64" s="561"/>
      <c r="IWT64" s="562"/>
      <c r="IWU64" s="563"/>
      <c r="IWV64" s="564"/>
      <c r="IWW64" s="565"/>
      <c r="IWX64" s="566"/>
      <c r="IWY64" s="560"/>
      <c r="IWZ64" s="561"/>
      <c r="IXA64" s="562"/>
      <c r="IXB64" s="563"/>
      <c r="IXC64" s="564"/>
      <c r="IXD64" s="565"/>
      <c r="IXE64" s="566"/>
      <c r="IXF64" s="560"/>
      <c r="IXG64" s="561"/>
      <c r="IXH64" s="562"/>
      <c r="IXI64" s="563"/>
      <c r="IXJ64" s="564"/>
      <c r="IXK64" s="565"/>
      <c r="IXL64" s="566"/>
      <c r="IXM64" s="560"/>
      <c r="IXN64" s="561"/>
      <c r="IXO64" s="562"/>
      <c r="IXP64" s="563"/>
      <c r="IXQ64" s="564"/>
      <c r="IXR64" s="565"/>
      <c r="IXS64" s="566"/>
      <c r="IXT64" s="560"/>
      <c r="IXU64" s="561"/>
      <c r="IXV64" s="562"/>
      <c r="IXW64" s="563"/>
      <c r="IXX64" s="564"/>
      <c r="IXY64" s="565"/>
      <c r="IXZ64" s="566"/>
      <c r="IYA64" s="560"/>
      <c r="IYB64" s="561"/>
      <c r="IYC64" s="562"/>
      <c r="IYD64" s="563"/>
      <c r="IYE64" s="564"/>
      <c r="IYF64" s="565"/>
      <c r="IYG64" s="566"/>
      <c r="IYH64" s="560"/>
      <c r="IYI64" s="561"/>
      <c r="IYJ64" s="562"/>
      <c r="IYK64" s="563"/>
      <c r="IYL64" s="564"/>
      <c r="IYM64" s="565"/>
      <c r="IYN64" s="566"/>
      <c r="IYO64" s="560"/>
      <c r="IYP64" s="561"/>
      <c r="IYQ64" s="562"/>
      <c r="IYR64" s="563"/>
      <c r="IYS64" s="564"/>
      <c r="IYT64" s="565"/>
      <c r="IYU64" s="566"/>
      <c r="IYV64" s="560"/>
      <c r="IYW64" s="561"/>
      <c r="IYX64" s="562"/>
      <c r="IYY64" s="563"/>
      <c r="IYZ64" s="564"/>
      <c r="IZA64" s="565"/>
      <c r="IZB64" s="566"/>
      <c r="IZC64" s="560"/>
      <c r="IZD64" s="561"/>
      <c r="IZE64" s="562"/>
      <c r="IZF64" s="563"/>
      <c r="IZG64" s="564"/>
      <c r="IZH64" s="565"/>
      <c r="IZI64" s="566"/>
      <c r="IZJ64" s="560"/>
      <c r="IZK64" s="561"/>
      <c r="IZL64" s="562"/>
      <c r="IZM64" s="563"/>
      <c r="IZN64" s="564"/>
      <c r="IZO64" s="565"/>
      <c r="IZP64" s="566"/>
      <c r="IZQ64" s="560"/>
      <c r="IZR64" s="561"/>
      <c r="IZS64" s="562"/>
      <c r="IZT64" s="563"/>
      <c r="IZU64" s="564"/>
      <c r="IZV64" s="565"/>
      <c r="IZW64" s="566"/>
      <c r="IZX64" s="560"/>
      <c r="IZY64" s="561"/>
      <c r="IZZ64" s="562"/>
      <c r="JAA64" s="563"/>
      <c r="JAB64" s="564"/>
      <c r="JAC64" s="565"/>
      <c r="JAD64" s="566"/>
      <c r="JAE64" s="560"/>
      <c r="JAF64" s="561"/>
      <c r="JAG64" s="562"/>
      <c r="JAH64" s="563"/>
      <c r="JAI64" s="564"/>
      <c r="JAJ64" s="565"/>
      <c r="JAK64" s="566"/>
      <c r="JAL64" s="560"/>
      <c r="JAM64" s="561"/>
      <c r="JAN64" s="562"/>
      <c r="JAO64" s="563"/>
      <c r="JAP64" s="564"/>
      <c r="JAQ64" s="565"/>
      <c r="JAR64" s="566"/>
      <c r="JAS64" s="560"/>
      <c r="JAT64" s="561"/>
      <c r="JAU64" s="562"/>
      <c r="JAV64" s="563"/>
      <c r="JAW64" s="564"/>
      <c r="JAX64" s="565"/>
      <c r="JAY64" s="566"/>
      <c r="JAZ64" s="560"/>
      <c r="JBA64" s="561"/>
      <c r="JBB64" s="562"/>
      <c r="JBC64" s="563"/>
      <c r="JBD64" s="564"/>
      <c r="JBE64" s="565"/>
      <c r="JBF64" s="566"/>
      <c r="JBG64" s="560"/>
      <c r="JBH64" s="561"/>
      <c r="JBI64" s="562"/>
      <c r="JBJ64" s="563"/>
      <c r="JBK64" s="564"/>
      <c r="JBL64" s="565"/>
      <c r="JBM64" s="566"/>
      <c r="JBN64" s="560"/>
      <c r="JBO64" s="561"/>
      <c r="JBP64" s="562"/>
      <c r="JBQ64" s="563"/>
      <c r="JBR64" s="564"/>
      <c r="JBS64" s="565"/>
      <c r="JBT64" s="566"/>
      <c r="JBU64" s="560"/>
      <c r="JBV64" s="561"/>
      <c r="JBW64" s="562"/>
      <c r="JBX64" s="563"/>
      <c r="JBY64" s="564"/>
      <c r="JBZ64" s="565"/>
      <c r="JCA64" s="566"/>
      <c r="JCB64" s="560"/>
      <c r="JCC64" s="561"/>
      <c r="JCD64" s="562"/>
      <c r="JCE64" s="563"/>
      <c r="JCF64" s="564"/>
      <c r="JCG64" s="565"/>
      <c r="JCH64" s="566"/>
      <c r="JCI64" s="560"/>
      <c r="JCJ64" s="561"/>
      <c r="JCK64" s="562"/>
      <c r="JCL64" s="563"/>
      <c r="JCM64" s="564"/>
      <c r="JCN64" s="565"/>
      <c r="JCO64" s="566"/>
      <c r="JCP64" s="560"/>
      <c r="JCQ64" s="561"/>
      <c r="JCR64" s="562"/>
      <c r="JCS64" s="563"/>
      <c r="JCT64" s="564"/>
      <c r="JCU64" s="565"/>
      <c r="JCV64" s="566"/>
      <c r="JCW64" s="560"/>
      <c r="JCX64" s="561"/>
      <c r="JCY64" s="562"/>
      <c r="JCZ64" s="563"/>
      <c r="JDA64" s="564"/>
      <c r="JDB64" s="565"/>
      <c r="JDC64" s="566"/>
      <c r="JDD64" s="560"/>
      <c r="JDE64" s="561"/>
      <c r="JDF64" s="562"/>
      <c r="JDG64" s="563"/>
      <c r="JDH64" s="564"/>
      <c r="JDI64" s="565"/>
      <c r="JDJ64" s="566"/>
      <c r="JDK64" s="560"/>
      <c r="JDL64" s="561"/>
      <c r="JDM64" s="562"/>
      <c r="JDN64" s="563"/>
      <c r="JDO64" s="564"/>
      <c r="JDP64" s="565"/>
      <c r="JDQ64" s="566"/>
      <c r="JDR64" s="560"/>
      <c r="JDS64" s="561"/>
      <c r="JDT64" s="562"/>
      <c r="JDU64" s="563"/>
      <c r="JDV64" s="564"/>
      <c r="JDW64" s="565"/>
      <c r="JDX64" s="566"/>
      <c r="JDY64" s="560"/>
      <c r="JDZ64" s="561"/>
      <c r="JEA64" s="562"/>
      <c r="JEB64" s="563"/>
      <c r="JEC64" s="564"/>
      <c r="JED64" s="565"/>
      <c r="JEE64" s="566"/>
      <c r="JEF64" s="560"/>
      <c r="JEG64" s="561"/>
      <c r="JEH64" s="562"/>
      <c r="JEI64" s="563"/>
      <c r="JEJ64" s="564"/>
      <c r="JEK64" s="565"/>
      <c r="JEL64" s="566"/>
      <c r="JEM64" s="560"/>
      <c r="JEN64" s="561"/>
      <c r="JEO64" s="562"/>
      <c r="JEP64" s="563"/>
      <c r="JEQ64" s="564"/>
      <c r="JER64" s="565"/>
      <c r="JES64" s="566"/>
      <c r="JET64" s="560"/>
      <c r="JEU64" s="561"/>
      <c r="JEV64" s="562"/>
      <c r="JEW64" s="563"/>
      <c r="JEX64" s="564"/>
      <c r="JEY64" s="565"/>
      <c r="JEZ64" s="566"/>
      <c r="JFA64" s="560"/>
      <c r="JFB64" s="561"/>
      <c r="JFC64" s="562"/>
      <c r="JFD64" s="563"/>
      <c r="JFE64" s="564"/>
      <c r="JFF64" s="565"/>
      <c r="JFG64" s="566"/>
      <c r="JFH64" s="560"/>
      <c r="JFI64" s="561"/>
      <c r="JFJ64" s="562"/>
      <c r="JFK64" s="563"/>
      <c r="JFL64" s="564"/>
      <c r="JFM64" s="565"/>
      <c r="JFN64" s="566"/>
      <c r="JFO64" s="560"/>
      <c r="JFP64" s="561"/>
      <c r="JFQ64" s="562"/>
      <c r="JFR64" s="563"/>
      <c r="JFS64" s="564"/>
      <c r="JFT64" s="565"/>
      <c r="JFU64" s="566"/>
      <c r="JFV64" s="560"/>
      <c r="JFW64" s="561"/>
      <c r="JFX64" s="562"/>
      <c r="JFY64" s="563"/>
      <c r="JFZ64" s="564"/>
      <c r="JGA64" s="565"/>
      <c r="JGB64" s="566"/>
      <c r="JGC64" s="560"/>
      <c r="JGD64" s="561"/>
      <c r="JGE64" s="562"/>
      <c r="JGF64" s="563"/>
      <c r="JGG64" s="564"/>
      <c r="JGH64" s="565"/>
      <c r="JGI64" s="566"/>
      <c r="JGJ64" s="560"/>
      <c r="JGK64" s="561"/>
      <c r="JGL64" s="562"/>
      <c r="JGM64" s="563"/>
      <c r="JGN64" s="564"/>
      <c r="JGO64" s="565"/>
      <c r="JGP64" s="566"/>
      <c r="JGQ64" s="560"/>
      <c r="JGR64" s="561"/>
      <c r="JGS64" s="562"/>
      <c r="JGT64" s="563"/>
      <c r="JGU64" s="564"/>
      <c r="JGV64" s="565"/>
      <c r="JGW64" s="566"/>
      <c r="JGX64" s="560"/>
      <c r="JGY64" s="561"/>
      <c r="JGZ64" s="562"/>
      <c r="JHA64" s="563"/>
      <c r="JHB64" s="564"/>
      <c r="JHC64" s="565"/>
      <c r="JHD64" s="566"/>
      <c r="JHE64" s="560"/>
      <c r="JHF64" s="561"/>
      <c r="JHG64" s="562"/>
      <c r="JHH64" s="563"/>
      <c r="JHI64" s="564"/>
      <c r="JHJ64" s="565"/>
      <c r="JHK64" s="566"/>
      <c r="JHL64" s="560"/>
      <c r="JHM64" s="561"/>
      <c r="JHN64" s="562"/>
      <c r="JHO64" s="563"/>
      <c r="JHP64" s="564"/>
      <c r="JHQ64" s="565"/>
      <c r="JHR64" s="566"/>
      <c r="JHS64" s="560"/>
      <c r="JHT64" s="561"/>
      <c r="JHU64" s="562"/>
      <c r="JHV64" s="563"/>
      <c r="JHW64" s="564"/>
      <c r="JHX64" s="565"/>
      <c r="JHY64" s="566"/>
      <c r="JHZ64" s="560"/>
      <c r="JIA64" s="561"/>
      <c r="JIB64" s="562"/>
      <c r="JIC64" s="563"/>
      <c r="JID64" s="564"/>
      <c r="JIE64" s="565"/>
      <c r="JIF64" s="566"/>
      <c r="JIG64" s="560"/>
      <c r="JIH64" s="561"/>
      <c r="JII64" s="562"/>
      <c r="JIJ64" s="563"/>
      <c r="JIK64" s="564"/>
      <c r="JIL64" s="565"/>
      <c r="JIM64" s="566"/>
      <c r="JIN64" s="560"/>
      <c r="JIO64" s="561"/>
      <c r="JIP64" s="562"/>
      <c r="JIQ64" s="563"/>
      <c r="JIR64" s="564"/>
      <c r="JIS64" s="565"/>
      <c r="JIT64" s="566"/>
      <c r="JIU64" s="560"/>
      <c r="JIV64" s="561"/>
      <c r="JIW64" s="562"/>
      <c r="JIX64" s="563"/>
      <c r="JIY64" s="564"/>
      <c r="JIZ64" s="565"/>
      <c r="JJA64" s="566"/>
      <c r="JJB64" s="560"/>
      <c r="JJC64" s="561"/>
      <c r="JJD64" s="562"/>
      <c r="JJE64" s="563"/>
      <c r="JJF64" s="564"/>
      <c r="JJG64" s="565"/>
      <c r="JJH64" s="566"/>
      <c r="JJI64" s="560"/>
      <c r="JJJ64" s="561"/>
      <c r="JJK64" s="562"/>
      <c r="JJL64" s="563"/>
      <c r="JJM64" s="564"/>
      <c r="JJN64" s="565"/>
      <c r="JJO64" s="566"/>
      <c r="JJP64" s="560"/>
      <c r="JJQ64" s="561"/>
      <c r="JJR64" s="562"/>
      <c r="JJS64" s="563"/>
      <c r="JJT64" s="564"/>
      <c r="JJU64" s="565"/>
      <c r="JJV64" s="566"/>
      <c r="JJW64" s="560"/>
      <c r="JJX64" s="561"/>
      <c r="JJY64" s="562"/>
      <c r="JJZ64" s="563"/>
      <c r="JKA64" s="564"/>
      <c r="JKB64" s="565"/>
      <c r="JKC64" s="566"/>
      <c r="JKD64" s="560"/>
      <c r="JKE64" s="561"/>
      <c r="JKF64" s="562"/>
      <c r="JKG64" s="563"/>
      <c r="JKH64" s="564"/>
      <c r="JKI64" s="565"/>
      <c r="JKJ64" s="566"/>
      <c r="JKK64" s="560"/>
      <c r="JKL64" s="561"/>
      <c r="JKM64" s="562"/>
      <c r="JKN64" s="563"/>
      <c r="JKO64" s="564"/>
      <c r="JKP64" s="565"/>
      <c r="JKQ64" s="566"/>
      <c r="JKR64" s="560"/>
      <c r="JKS64" s="561"/>
      <c r="JKT64" s="562"/>
      <c r="JKU64" s="563"/>
      <c r="JKV64" s="564"/>
      <c r="JKW64" s="565"/>
      <c r="JKX64" s="566"/>
      <c r="JKY64" s="560"/>
      <c r="JKZ64" s="561"/>
      <c r="JLA64" s="562"/>
      <c r="JLB64" s="563"/>
      <c r="JLC64" s="564"/>
      <c r="JLD64" s="565"/>
      <c r="JLE64" s="566"/>
      <c r="JLF64" s="560"/>
      <c r="JLG64" s="561"/>
      <c r="JLH64" s="562"/>
      <c r="JLI64" s="563"/>
      <c r="JLJ64" s="564"/>
      <c r="JLK64" s="565"/>
      <c r="JLL64" s="566"/>
      <c r="JLM64" s="560"/>
      <c r="JLN64" s="561"/>
      <c r="JLO64" s="562"/>
      <c r="JLP64" s="563"/>
      <c r="JLQ64" s="564"/>
      <c r="JLR64" s="565"/>
      <c r="JLS64" s="566"/>
      <c r="JLT64" s="560"/>
      <c r="JLU64" s="561"/>
      <c r="JLV64" s="562"/>
      <c r="JLW64" s="563"/>
      <c r="JLX64" s="564"/>
      <c r="JLY64" s="565"/>
      <c r="JLZ64" s="566"/>
      <c r="JMA64" s="560"/>
      <c r="JMB64" s="561"/>
      <c r="JMC64" s="562"/>
      <c r="JMD64" s="563"/>
      <c r="JME64" s="564"/>
      <c r="JMF64" s="565"/>
      <c r="JMG64" s="566"/>
      <c r="JMH64" s="560"/>
      <c r="JMI64" s="561"/>
      <c r="JMJ64" s="562"/>
      <c r="JMK64" s="563"/>
      <c r="JML64" s="564"/>
      <c r="JMM64" s="565"/>
      <c r="JMN64" s="566"/>
      <c r="JMO64" s="560"/>
      <c r="JMP64" s="561"/>
      <c r="JMQ64" s="562"/>
      <c r="JMR64" s="563"/>
      <c r="JMS64" s="564"/>
      <c r="JMT64" s="565"/>
      <c r="JMU64" s="566"/>
      <c r="JMV64" s="560"/>
      <c r="JMW64" s="561"/>
      <c r="JMX64" s="562"/>
      <c r="JMY64" s="563"/>
      <c r="JMZ64" s="564"/>
      <c r="JNA64" s="565"/>
      <c r="JNB64" s="566"/>
      <c r="JNC64" s="560"/>
      <c r="JND64" s="561"/>
      <c r="JNE64" s="562"/>
      <c r="JNF64" s="563"/>
      <c r="JNG64" s="564"/>
      <c r="JNH64" s="565"/>
      <c r="JNI64" s="566"/>
      <c r="JNJ64" s="560"/>
      <c r="JNK64" s="561"/>
      <c r="JNL64" s="562"/>
      <c r="JNM64" s="563"/>
      <c r="JNN64" s="564"/>
      <c r="JNO64" s="565"/>
      <c r="JNP64" s="566"/>
      <c r="JNQ64" s="560"/>
      <c r="JNR64" s="561"/>
      <c r="JNS64" s="562"/>
      <c r="JNT64" s="563"/>
      <c r="JNU64" s="564"/>
      <c r="JNV64" s="565"/>
      <c r="JNW64" s="566"/>
      <c r="JNX64" s="560"/>
      <c r="JNY64" s="561"/>
      <c r="JNZ64" s="562"/>
      <c r="JOA64" s="563"/>
      <c r="JOB64" s="564"/>
      <c r="JOC64" s="565"/>
      <c r="JOD64" s="566"/>
      <c r="JOE64" s="560"/>
      <c r="JOF64" s="561"/>
      <c r="JOG64" s="562"/>
      <c r="JOH64" s="563"/>
      <c r="JOI64" s="564"/>
      <c r="JOJ64" s="565"/>
      <c r="JOK64" s="566"/>
      <c r="JOL64" s="560"/>
      <c r="JOM64" s="561"/>
      <c r="JON64" s="562"/>
      <c r="JOO64" s="563"/>
      <c r="JOP64" s="564"/>
      <c r="JOQ64" s="565"/>
      <c r="JOR64" s="566"/>
      <c r="JOS64" s="560"/>
      <c r="JOT64" s="561"/>
      <c r="JOU64" s="562"/>
      <c r="JOV64" s="563"/>
      <c r="JOW64" s="564"/>
      <c r="JOX64" s="565"/>
      <c r="JOY64" s="566"/>
      <c r="JOZ64" s="560"/>
      <c r="JPA64" s="561"/>
      <c r="JPB64" s="562"/>
      <c r="JPC64" s="563"/>
      <c r="JPD64" s="564"/>
      <c r="JPE64" s="565"/>
      <c r="JPF64" s="566"/>
      <c r="JPG64" s="560"/>
      <c r="JPH64" s="561"/>
      <c r="JPI64" s="562"/>
      <c r="JPJ64" s="563"/>
      <c r="JPK64" s="564"/>
      <c r="JPL64" s="565"/>
      <c r="JPM64" s="566"/>
      <c r="JPN64" s="560"/>
      <c r="JPO64" s="561"/>
      <c r="JPP64" s="562"/>
      <c r="JPQ64" s="563"/>
      <c r="JPR64" s="564"/>
      <c r="JPS64" s="565"/>
      <c r="JPT64" s="566"/>
      <c r="JPU64" s="560"/>
      <c r="JPV64" s="561"/>
      <c r="JPW64" s="562"/>
      <c r="JPX64" s="563"/>
      <c r="JPY64" s="564"/>
      <c r="JPZ64" s="565"/>
      <c r="JQA64" s="566"/>
      <c r="JQB64" s="560"/>
      <c r="JQC64" s="561"/>
      <c r="JQD64" s="562"/>
      <c r="JQE64" s="563"/>
      <c r="JQF64" s="564"/>
      <c r="JQG64" s="565"/>
      <c r="JQH64" s="566"/>
      <c r="JQI64" s="560"/>
      <c r="JQJ64" s="561"/>
      <c r="JQK64" s="562"/>
      <c r="JQL64" s="563"/>
      <c r="JQM64" s="564"/>
      <c r="JQN64" s="565"/>
      <c r="JQO64" s="566"/>
      <c r="JQP64" s="560"/>
      <c r="JQQ64" s="561"/>
      <c r="JQR64" s="562"/>
      <c r="JQS64" s="563"/>
      <c r="JQT64" s="564"/>
      <c r="JQU64" s="565"/>
      <c r="JQV64" s="566"/>
      <c r="JQW64" s="560"/>
      <c r="JQX64" s="561"/>
      <c r="JQY64" s="562"/>
      <c r="JQZ64" s="563"/>
      <c r="JRA64" s="564"/>
      <c r="JRB64" s="565"/>
      <c r="JRC64" s="566"/>
      <c r="JRD64" s="560"/>
      <c r="JRE64" s="561"/>
      <c r="JRF64" s="562"/>
      <c r="JRG64" s="563"/>
      <c r="JRH64" s="564"/>
      <c r="JRI64" s="565"/>
      <c r="JRJ64" s="566"/>
      <c r="JRK64" s="560"/>
      <c r="JRL64" s="561"/>
      <c r="JRM64" s="562"/>
      <c r="JRN64" s="563"/>
      <c r="JRO64" s="564"/>
      <c r="JRP64" s="565"/>
      <c r="JRQ64" s="566"/>
      <c r="JRR64" s="560"/>
      <c r="JRS64" s="561"/>
      <c r="JRT64" s="562"/>
      <c r="JRU64" s="563"/>
      <c r="JRV64" s="564"/>
      <c r="JRW64" s="565"/>
      <c r="JRX64" s="566"/>
      <c r="JRY64" s="560"/>
      <c r="JRZ64" s="561"/>
      <c r="JSA64" s="562"/>
      <c r="JSB64" s="563"/>
      <c r="JSC64" s="564"/>
      <c r="JSD64" s="565"/>
      <c r="JSE64" s="566"/>
      <c r="JSF64" s="560"/>
      <c r="JSG64" s="561"/>
      <c r="JSH64" s="562"/>
      <c r="JSI64" s="563"/>
      <c r="JSJ64" s="564"/>
      <c r="JSK64" s="565"/>
      <c r="JSL64" s="566"/>
      <c r="JSM64" s="560"/>
      <c r="JSN64" s="561"/>
      <c r="JSO64" s="562"/>
      <c r="JSP64" s="563"/>
      <c r="JSQ64" s="564"/>
      <c r="JSR64" s="565"/>
      <c r="JSS64" s="566"/>
      <c r="JST64" s="560"/>
      <c r="JSU64" s="561"/>
      <c r="JSV64" s="562"/>
      <c r="JSW64" s="563"/>
      <c r="JSX64" s="564"/>
      <c r="JSY64" s="565"/>
      <c r="JSZ64" s="566"/>
      <c r="JTA64" s="560"/>
      <c r="JTB64" s="561"/>
      <c r="JTC64" s="562"/>
      <c r="JTD64" s="563"/>
      <c r="JTE64" s="564"/>
      <c r="JTF64" s="565"/>
      <c r="JTG64" s="566"/>
      <c r="JTH64" s="560"/>
      <c r="JTI64" s="561"/>
      <c r="JTJ64" s="562"/>
      <c r="JTK64" s="563"/>
      <c r="JTL64" s="564"/>
      <c r="JTM64" s="565"/>
      <c r="JTN64" s="566"/>
      <c r="JTO64" s="560"/>
      <c r="JTP64" s="561"/>
      <c r="JTQ64" s="562"/>
      <c r="JTR64" s="563"/>
      <c r="JTS64" s="564"/>
      <c r="JTT64" s="565"/>
      <c r="JTU64" s="566"/>
      <c r="JTV64" s="560"/>
      <c r="JTW64" s="561"/>
      <c r="JTX64" s="562"/>
      <c r="JTY64" s="563"/>
      <c r="JTZ64" s="564"/>
      <c r="JUA64" s="565"/>
      <c r="JUB64" s="566"/>
      <c r="JUC64" s="560"/>
      <c r="JUD64" s="561"/>
      <c r="JUE64" s="562"/>
      <c r="JUF64" s="563"/>
      <c r="JUG64" s="564"/>
      <c r="JUH64" s="565"/>
      <c r="JUI64" s="566"/>
      <c r="JUJ64" s="560"/>
      <c r="JUK64" s="561"/>
      <c r="JUL64" s="562"/>
      <c r="JUM64" s="563"/>
      <c r="JUN64" s="564"/>
      <c r="JUO64" s="565"/>
      <c r="JUP64" s="566"/>
      <c r="JUQ64" s="560"/>
      <c r="JUR64" s="561"/>
      <c r="JUS64" s="562"/>
      <c r="JUT64" s="563"/>
      <c r="JUU64" s="564"/>
      <c r="JUV64" s="565"/>
      <c r="JUW64" s="566"/>
      <c r="JUX64" s="560"/>
      <c r="JUY64" s="561"/>
      <c r="JUZ64" s="562"/>
      <c r="JVA64" s="563"/>
      <c r="JVB64" s="564"/>
      <c r="JVC64" s="565"/>
      <c r="JVD64" s="566"/>
      <c r="JVE64" s="560"/>
      <c r="JVF64" s="561"/>
      <c r="JVG64" s="562"/>
      <c r="JVH64" s="563"/>
      <c r="JVI64" s="564"/>
      <c r="JVJ64" s="565"/>
      <c r="JVK64" s="566"/>
      <c r="JVL64" s="560"/>
      <c r="JVM64" s="561"/>
      <c r="JVN64" s="562"/>
      <c r="JVO64" s="563"/>
      <c r="JVP64" s="564"/>
      <c r="JVQ64" s="565"/>
      <c r="JVR64" s="566"/>
      <c r="JVS64" s="560"/>
      <c r="JVT64" s="561"/>
      <c r="JVU64" s="562"/>
      <c r="JVV64" s="563"/>
      <c r="JVW64" s="564"/>
      <c r="JVX64" s="565"/>
      <c r="JVY64" s="566"/>
      <c r="JVZ64" s="560"/>
      <c r="JWA64" s="561"/>
      <c r="JWB64" s="562"/>
      <c r="JWC64" s="563"/>
      <c r="JWD64" s="564"/>
      <c r="JWE64" s="565"/>
      <c r="JWF64" s="566"/>
      <c r="JWG64" s="560"/>
      <c r="JWH64" s="561"/>
      <c r="JWI64" s="562"/>
      <c r="JWJ64" s="563"/>
      <c r="JWK64" s="564"/>
      <c r="JWL64" s="565"/>
      <c r="JWM64" s="566"/>
      <c r="JWN64" s="560"/>
      <c r="JWO64" s="561"/>
      <c r="JWP64" s="562"/>
      <c r="JWQ64" s="563"/>
      <c r="JWR64" s="564"/>
      <c r="JWS64" s="565"/>
      <c r="JWT64" s="566"/>
      <c r="JWU64" s="560"/>
      <c r="JWV64" s="561"/>
      <c r="JWW64" s="562"/>
      <c r="JWX64" s="563"/>
      <c r="JWY64" s="564"/>
      <c r="JWZ64" s="565"/>
      <c r="JXA64" s="566"/>
      <c r="JXB64" s="560"/>
      <c r="JXC64" s="561"/>
      <c r="JXD64" s="562"/>
      <c r="JXE64" s="563"/>
      <c r="JXF64" s="564"/>
      <c r="JXG64" s="565"/>
      <c r="JXH64" s="566"/>
      <c r="JXI64" s="560"/>
      <c r="JXJ64" s="561"/>
      <c r="JXK64" s="562"/>
      <c r="JXL64" s="563"/>
      <c r="JXM64" s="564"/>
      <c r="JXN64" s="565"/>
      <c r="JXO64" s="566"/>
      <c r="JXP64" s="560"/>
      <c r="JXQ64" s="561"/>
      <c r="JXR64" s="562"/>
      <c r="JXS64" s="563"/>
      <c r="JXT64" s="564"/>
      <c r="JXU64" s="565"/>
      <c r="JXV64" s="566"/>
      <c r="JXW64" s="560"/>
      <c r="JXX64" s="561"/>
      <c r="JXY64" s="562"/>
      <c r="JXZ64" s="563"/>
      <c r="JYA64" s="564"/>
      <c r="JYB64" s="565"/>
      <c r="JYC64" s="566"/>
      <c r="JYD64" s="560"/>
      <c r="JYE64" s="561"/>
      <c r="JYF64" s="562"/>
      <c r="JYG64" s="563"/>
      <c r="JYH64" s="564"/>
      <c r="JYI64" s="565"/>
      <c r="JYJ64" s="566"/>
      <c r="JYK64" s="560"/>
      <c r="JYL64" s="561"/>
      <c r="JYM64" s="562"/>
      <c r="JYN64" s="563"/>
      <c r="JYO64" s="564"/>
      <c r="JYP64" s="565"/>
      <c r="JYQ64" s="566"/>
      <c r="JYR64" s="560"/>
      <c r="JYS64" s="561"/>
      <c r="JYT64" s="562"/>
      <c r="JYU64" s="563"/>
      <c r="JYV64" s="564"/>
      <c r="JYW64" s="565"/>
      <c r="JYX64" s="566"/>
      <c r="JYY64" s="560"/>
      <c r="JYZ64" s="561"/>
      <c r="JZA64" s="562"/>
      <c r="JZB64" s="563"/>
      <c r="JZC64" s="564"/>
      <c r="JZD64" s="565"/>
      <c r="JZE64" s="566"/>
      <c r="JZF64" s="560"/>
      <c r="JZG64" s="561"/>
      <c r="JZH64" s="562"/>
      <c r="JZI64" s="563"/>
      <c r="JZJ64" s="564"/>
      <c r="JZK64" s="565"/>
      <c r="JZL64" s="566"/>
      <c r="JZM64" s="560"/>
      <c r="JZN64" s="561"/>
      <c r="JZO64" s="562"/>
      <c r="JZP64" s="563"/>
      <c r="JZQ64" s="564"/>
      <c r="JZR64" s="565"/>
      <c r="JZS64" s="566"/>
      <c r="JZT64" s="560"/>
      <c r="JZU64" s="561"/>
      <c r="JZV64" s="562"/>
      <c r="JZW64" s="563"/>
      <c r="JZX64" s="564"/>
      <c r="JZY64" s="565"/>
      <c r="JZZ64" s="566"/>
      <c r="KAA64" s="560"/>
      <c r="KAB64" s="561"/>
      <c r="KAC64" s="562"/>
      <c r="KAD64" s="563"/>
      <c r="KAE64" s="564"/>
      <c r="KAF64" s="565"/>
      <c r="KAG64" s="566"/>
      <c r="KAH64" s="560"/>
      <c r="KAI64" s="561"/>
      <c r="KAJ64" s="562"/>
      <c r="KAK64" s="563"/>
      <c r="KAL64" s="564"/>
      <c r="KAM64" s="565"/>
      <c r="KAN64" s="566"/>
      <c r="KAO64" s="560"/>
      <c r="KAP64" s="561"/>
      <c r="KAQ64" s="562"/>
      <c r="KAR64" s="563"/>
      <c r="KAS64" s="564"/>
      <c r="KAT64" s="565"/>
      <c r="KAU64" s="566"/>
      <c r="KAV64" s="560"/>
      <c r="KAW64" s="561"/>
      <c r="KAX64" s="562"/>
      <c r="KAY64" s="563"/>
      <c r="KAZ64" s="564"/>
      <c r="KBA64" s="565"/>
      <c r="KBB64" s="566"/>
      <c r="KBC64" s="560"/>
      <c r="KBD64" s="561"/>
      <c r="KBE64" s="562"/>
      <c r="KBF64" s="563"/>
      <c r="KBG64" s="564"/>
      <c r="KBH64" s="565"/>
      <c r="KBI64" s="566"/>
      <c r="KBJ64" s="560"/>
      <c r="KBK64" s="561"/>
      <c r="KBL64" s="562"/>
      <c r="KBM64" s="563"/>
      <c r="KBN64" s="564"/>
      <c r="KBO64" s="565"/>
      <c r="KBP64" s="566"/>
      <c r="KBQ64" s="560"/>
      <c r="KBR64" s="561"/>
      <c r="KBS64" s="562"/>
      <c r="KBT64" s="563"/>
      <c r="KBU64" s="564"/>
      <c r="KBV64" s="565"/>
      <c r="KBW64" s="566"/>
      <c r="KBX64" s="560"/>
      <c r="KBY64" s="561"/>
      <c r="KBZ64" s="562"/>
      <c r="KCA64" s="563"/>
      <c r="KCB64" s="564"/>
      <c r="KCC64" s="565"/>
      <c r="KCD64" s="566"/>
      <c r="KCE64" s="560"/>
      <c r="KCF64" s="561"/>
      <c r="KCG64" s="562"/>
      <c r="KCH64" s="563"/>
      <c r="KCI64" s="564"/>
      <c r="KCJ64" s="565"/>
      <c r="KCK64" s="566"/>
      <c r="KCL64" s="560"/>
      <c r="KCM64" s="561"/>
      <c r="KCN64" s="562"/>
      <c r="KCO64" s="563"/>
      <c r="KCP64" s="564"/>
      <c r="KCQ64" s="565"/>
      <c r="KCR64" s="566"/>
      <c r="KCS64" s="560"/>
      <c r="KCT64" s="561"/>
      <c r="KCU64" s="562"/>
      <c r="KCV64" s="563"/>
      <c r="KCW64" s="564"/>
      <c r="KCX64" s="565"/>
      <c r="KCY64" s="566"/>
      <c r="KCZ64" s="560"/>
      <c r="KDA64" s="561"/>
      <c r="KDB64" s="562"/>
      <c r="KDC64" s="563"/>
      <c r="KDD64" s="564"/>
      <c r="KDE64" s="565"/>
      <c r="KDF64" s="566"/>
      <c r="KDG64" s="560"/>
      <c r="KDH64" s="561"/>
      <c r="KDI64" s="562"/>
      <c r="KDJ64" s="563"/>
      <c r="KDK64" s="564"/>
      <c r="KDL64" s="565"/>
      <c r="KDM64" s="566"/>
      <c r="KDN64" s="560"/>
      <c r="KDO64" s="561"/>
      <c r="KDP64" s="562"/>
      <c r="KDQ64" s="563"/>
      <c r="KDR64" s="564"/>
      <c r="KDS64" s="565"/>
      <c r="KDT64" s="566"/>
      <c r="KDU64" s="560"/>
      <c r="KDV64" s="561"/>
      <c r="KDW64" s="562"/>
      <c r="KDX64" s="563"/>
      <c r="KDY64" s="564"/>
      <c r="KDZ64" s="565"/>
      <c r="KEA64" s="566"/>
      <c r="KEB64" s="560"/>
      <c r="KEC64" s="561"/>
      <c r="KED64" s="562"/>
      <c r="KEE64" s="563"/>
      <c r="KEF64" s="564"/>
      <c r="KEG64" s="565"/>
      <c r="KEH64" s="566"/>
      <c r="KEI64" s="560"/>
      <c r="KEJ64" s="561"/>
      <c r="KEK64" s="562"/>
      <c r="KEL64" s="563"/>
      <c r="KEM64" s="564"/>
      <c r="KEN64" s="565"/>
      <c r="KEO64" s="566"/>
      <c r="KEP64" s="560"/>
      <c r="KEQ64" s="561"/>
      <c r="KER64" s="562"/>
      <c r="KES64" s="563"/>
      <c r="KET64" s="564"/>
      <c r="KEU64" s="565"/>
      <c r="KEV64" s="566"/>
      <c r="KEW64" s="560"/>
      <c r="KEX64" s="561"/>
      <c r="KEY64" s="562"/>
      <c r="KEZ64" s="563"/>
      <c r="KFA64" s="564"/>
      <c r="KFB64" s="565"/>
      <c r="KFC64" s="566"/>
      <c r="KFD64" s="560"/>
      <c r="KFE64" s="561"/>
      <c r="KFF64" s="562"/>
      <c r="KFG64" s="563"/>
      <c r="KFH64" s="564"/>
      <c r="KFI64" s="565"/>
      <c r="KFJ64" s="566"/>
      <c r="KFK64" s="560"/>
      <c r="KFL64" s="561"/>
      <c r="KFM64" s="562"/>
      <c r="KFN64" s="563"/>
      <c r="KFO64" s="564"/>
      <c r="KFP64" s="565"/>
      <c r="KFQ64" s="566"/>
      <c r="KFR64" s="560"/>
      <c r="KFS64" s="561"/>
      <c r="KFT64" s="562"/>
      <c r="KFU64" s="563"/>
      <c r="KFV64" s="564"/>
      <c r="KFW64" s="565"/>
      <c r="KFX64" s="566"/>
      <c r="KFY64" s="560"/>
      <c r="KFZ64" s="561"/>
      <c r="KGA64" s="562"/>
      <c r="KGB64" s="563"/>
      <c r="KGC64" s="564"/>
      <c r="KGD64" s="565"/>
      <c r="KGE64" s="566"/>
      <c r="KGF64" s="560"/>
      <c r="KGG64" s="561"/>
      <c r="KGH64" s="562"/>
      <c r="KGI64" s="563"/>
      <c r="KGJ64" s="564"/>
      <c r="KGK64" s="565"/>
      <c r="KGL64" s="566"/>
      <c r="KGM64" s="560"/>
      <c r="KGN64" s="561"/>
      <c r="KGO64" s="562"/>
      <c r="KGP64" s="563"/>
      <c r="KGQ64" s="564"/>
      <c r="KGR64" s="565"/>
      <c r="KGS64" s="566"/>
      <c r="KGT64" s="560"/>
      <c r="KGU64" s="561"/>
      <c r="KGV64" s="562"/>
      <c r="KGW64" s="563"/>
      <c r="KGX64" s="564"/>
      <c r="KGY64" s="565"/>
      <c r="KGZ64" s="566"/>
      <c r="KHA64" s="560"/>
      <c r="KHB64" s="561"/>
      <c r="KHC64" s="562"/>
      <c r="KHD64" s="563"/>
      <c r="KHE64" s="564"/>
      <c r="KHF64" s="565"/>
      <c r="KHG64" s="566"/>
      <c r="KHH64" s="560"/>
      <c r="KHI64" s="561"/>
      <c r="KHJ64" s="562"/>
      <c r="KHK64" s="563"/>
      <c r="KHL64" s="564"/>
      <c r="KHM64" s="565"/>
      <c r="KHN64" s="566"/>
      <c r="KHO64" s="560"/>
      <c r="KHP64" s="561"/>
      <c r="KHQ64" s="562"/>
      <c r="KHR64" s="563"/>
      <c r="KHS64" s="564"/>
      <c r="KHT64" s="565"/>
      <c r="KHU64" s="566"/>
      <c r="KHV64" s="560"/>
      <c r="KHW64" s="561"/>
      <c r="KHX64" s="562"/>
      <c r="KHY64" s="563"/>
      <c r="KHZ64" s="564"/>
      <c r="KIA64" s="565"/>
      <c r="KIB64" s="566"/>
      <c r="KIC64" s="560"/>
      <c r="KID64" s="561"/>
      <c r="KIE64" s="562"/>
      <c r="KIF64" s="563"/>
      <c r="KIG64" s="564"/>
      <c r="KIH64" s="565"/>
      <c r="KII64" s="566"/>
      <c r="KIJ64" s="560"/>
      <c r="KIK64" s="561"/>
      <c r="KIL64" s="562"/>
      <c r="KIM64" s="563"/>
      <c r="KIN64" s="564"/>
      <c r="KIO64" s="565"/>
      <c r="KIP64" s="566"/>
      <c r="KIQ64" s="560"/>
      <c r="KIR64" s="561"/>
      <c r="KIS64" s="562"/>
      <c r="KIT64" s="563"/>
      <c r="KIU64" s="564"/>
      <c r="KIV64" s="565"/>
      <c r="KIW64" s="566"/>
      <c r="KIX64" s="560"/>
      <c r="KIY64" s="561"/>
      <c r="KIZ64" s="562"/>
      <c r="KJA64" s="563"/>
      <c r="KJB64" s="564"/>
      <c r="KJC64" s="565"/>
      <c r="KJD64" s="566"/>
      <c r="KJE64" s="560"/>
      <c r="KJF64" s="561"/>
      <c r="KJG64" s="562"/>
      <c r="KJH64" s="563"/>
      <c r="KJI64" s="564"/>
      <c r="KJJ64" s="565"/>
      <c r="KJK64" s="566"/>
      <c r="KJL64" s="560"/>
      <c r="KJM64" s="561"/>
      <c r="KJN64" s="562"/>
      <c r="KJO64" s="563"/>
      <c r="KJP64" s="564"/>
      <c r="KJQ64" s="565"/>
      <c r="KJR64" s="566"/>
      <c r="KJS64" s="560"/>
      <c r="KJT64" s="561"/>
      <c r="KJU64" s="562"/>
      <c r="KJV64" s="563"/>
      <c r="KJW64" s="564"/>
      <c r="KJX64" s="565"/>
      <c r="KJY64" s="566"/>
      <c r="KJZ64" s="560"/>
      <c r="KKA64" s="561"/>
      <c r="KKB64" s="562"/>
      <c r="KKC64" s="563"/>
      <c r="KKD64" s="564"/>
      <c r="KKE64" s="565"/>
      <c r="KKF64" s="566"/>
      <c r="KKG64" s="560"/>
      <c r="KKH64" s="561"/>
      <c r="KKI64" s="562"/>
      <c r="KKJ64" s="563"/>
      <c r="KKK64" s="564"/>
      <c r="KKL64" s="565"/>
      <c r="KKM64" s="566"/>
      <c r="KKN64" s="560"/>
      <c r="KKO64" s="561"/>
      <c r="KKP64" s="562"/>
      <c r="KKQ64" s="563"/>
      <c r="KKR64" s="564"/>
      <c r="KKS64" s="565"/>
      <c r="KKT64" s="566"/>
      <c r="KKU64" s="560"/>
      <c r="KKV64" s="561"/>
      <c r="KKW64" s="562"/>
      <c r="KKX64" s="563"/>
      <c r="KKY64" s="564"/>
      <c r="KKZ64" s="565"/>
      <c r="KLA64" s="566"/>
      <c r="KLB64" s="560"/>
      <c r="KLC64" s="561"/>
      <c r="KLD64" s="562"/>
      <c r="KLE64" s="563"/>
      <c r="KLF64" s="564"/>
      <c r="KLG64" s="565"/>
      <c r="KLH64" s="566"/>
      <c r="KLI64" s="560"/>
      <c r="KLJ64" s="561"/>
      <c r="KLK64" s="562"/>
      <c r="KLL64" s="563"/>
      <c r="KLM64" s="564"/>
      <c r="KLN64" s="565"/>
      <c r="KLO64" s="566"/>
      <c r="KLP64" s="560"/>
      <c r="KLQ64" s="561"/>
      <c r="KLR64" s="562"/>
      <c r="KLS64" s="563"/>
      <c r="KLT64" s="564"/>
      <c r="KLU64" s="565"/>
      <c r="KLV64" s="566"/>
      <c r="KLW64" s="560"/>
      <c r="KLX64" s="561"/>
      <c r="KLY64" s="562"/>
      <c r="KLZ64" s="563"/>
      <c r="KMA64" s="564"/>
      <c r="KMB64" s="565"/>
      <c r="KMC64" s="566"/>
      <c r="KMD64" s="560"/>
      <c r="KME64" s="561"/>
      <c r="KMF64" s="562"/>
      <c r="KMG64" s="563"/>
      <c r="KMH64" s="564"/>
      <c r="KMI64" s="565"/>
      <c r="KMJ64" s="566"/>
      <c r="KMK64" s="560"/>
      <c r="KML64" s="561"/>
      <c r="KMM64" s="562"/>
      <c r="KMN64" s="563"/>
      <c r="KMO64" s="564"/>
      <c r="KMP64" s="565"/>
      <c r="KMQ64" s="566"/>
      <c r="KMR64" s="560"/>
      <c r="KMS64" s="561"/>
      <c r="KMT64" s="562"/>
      <c r="KMU64" s="563"/>
      <c r="KMV64" s="564"/>
      <c r="KMW64" s="565"/>
      <c r="KMX64" s="566"/>
      <c r="KMY64" s="560"/>
      <c r="KMZ64" s="561"/>
      <c r="KNA64" s="562"/>
      <c r="KNB64" s="563"/>
      <c r="KNC64" s="564"/>
      <c r="KND64" s="565"/>
      <c r="KNE64" s="566"/>
      <c r="KNF64" s="560"/>
      <c r="KNG64" s="561"/>
      <c r="KNH64" s="562"/>
      <c r="KNI64" s="563"/>
      <c r="KNJ64" s="564"/>
      <c r="KNK64" s="565"/>
      <c r="KNL64" s="566"/>
      <c r="KNM64" s="560"/>
      <c r="KNN64" s="561"/>
      <c r="KNO64" s="562"/>
      <c r="KNP64" s="563"/>
      <c r="KNQ64" s="564"/>
      <c r="KNR64" s="565"/>
      <c r="KNS64" s="566"/>
      <c r="KNT64" s="560"/>
      <c r="KNU64" s="561"/>
      <c r="KNV64" s="562"/>
      <c r="KNW64" s="563"/>
      <c r="KNX64" s="564"/>
      <c r="KNY64" s="565"/>
      <c r="KNZ64" s="566"/>
      <c r="KOA64" s="560"/>
      <c r="KOB64" s="561"/>
      <c r="KOC64" s="562"/>
      <c r="KOD64" s="563"/>
      <c r="KOE64" s="564"/>
      <c r="KOF64" s="565"/>
      <c r="KOG64" s="566"/>
      <c r="KOH64" s="560"/>
      <c r="KOI64" s="561"/>
      <c r="KOJ64" s="562"/>
      <c r="KOK64" s="563"/>
      <c r="KOL64" s="564"/>
      <c r="KOM64" s="565"/>
      <c r="KON64" s="566"/>
      <c r="KOO64" s="560"/>
      <c r="KOP64" s="561"/>
      <c r="KOQ64" s="562"/>
      <c r="KOR64" s="563"/>
      <c r="KOS64" s="564"/>
      <c r="KOT64" s="565"/>
      <c r="KOU64" s="566"/>
      <c r="KOV64" s="560"/>
      <c r="KOW64" s="561"/>
      <c r="KOX64" s="562"/>
      <c r="KOY64" s="563"/>
      <c r="KOZ64" s="564"/>
      <c r="KPA64" s="565"/>
      <c r="KPB64" s="566"/>
      <c r="KPC64" s="560"/>
      <c r="KPD64" s="561"/>
      <c r="KPE64" s="562"/>
      <c r="KPF64" s="563"/>
      <c r="KPG64" s="564"/>
      <c r="KPH64" s="565"/>
      <c r="KPI64" s="566"/>
      <c r="KPJ64" s="560"/>
      <c r="KPK64" s="561"/>
      <c r="KPL64" s="562"/>
      <c r="KPM64" s="563"/>
      <c r="KPN64" s="564"/>
      <c r="KPO64" s="565"/>
      <c r="KPP64" s="566"/>
      <c r="KPQ64" s="560"/>
      <c r="KPR64" s="561"/>
      <c r="KPS64" s="562"/>
      <c r="KPT64" s="563"/>
      <c r="KPU64" s="564"/>
      <c r="KPV64" s="565"/>
      <c r="KPW64" s="566"/>
      <c r="KPX64" s="560"/>
      <c r="KPY64" s="561"/>
      <c r="KPZ64" s="562"/>
      <c r="KQA64" s="563"/>
      <c r="KQB64" s="564"/>
      <c r="KQC64" s="565"/>
      <c r="KQD64" s="566"/>
      <c r="KQE64" s="560"/>
      <c r="KQF64" s="561"/>
      <c r="KQG64" s="562"/>
      <c r="KQH64" s="563"/>
      <c r="KQI64" s="564"/>
      <c r="KQJ64" s="565"/>
      <c r="KQK64" s="566"/>
      <c r="KQL64" s="560"/>
      <c r="KQM64" s="561"/>
      <c r="KQN64" s="562"/>
      <c r="KQO64" s="563"/>
      <c r="KQP64" s="564"/>
      <c r="KQQ64" s="565"/>
      <c r="KQR64" s="566"/>
      <c r="KQS64" s="560"/>
      <c r="KQT64" s="561"/>
      <c r="KQU64" s="562"/>
      <c r="KQV64" s="563"/>
      <c r="KQW64" s="564"/>
      <c r="KQX64" s="565"/>
      <c r="KQY64" s="566"/>
      <c r="KQZ64" s="560"/>
      <c r="KRA64" s="561"/>
      <c r="KRB64" s="562"/>
      <c r="KRC64" s="563"/>
      <c r="KRD64" s="564"/>
      <c r="KRE64" s="565"/>
      <c r="KRF64" s="566"/>
      <c r="KRG64" s="560"/>
      <c r="KRH64" s="561"/>
      <c r="KRI64" s="562"/>
      <c r="KRJ64" s="563"/>
      <c r="KRK64" s="564"/>
      <c r="KRL64" s="565"/>
      <c r="KRM64" s="566"/>
      <c r="KRN64" s="560"/>
      <c r="KRO64" s="561"/>
      <c r="KRP64" s="562"/>
      <c r="KRQ64" s="563"/>
      <c r="KRR64" s="564"/>
      <c r="KRS64" s="565"/>
      <c r="KRT64" s="566"/>
      <c r="KRU64" s="560"/>
      <c r="KRV64" s="561"/>
      <c r="KRW64" s="562"/>
      <c r="KRX64" s="563"/>
      <c r="KRY64" s="564"/>
      <c r="KRZ64" s="565"/>
      <c r="KSA64" s="566"/>
      <c r="KSB64" s="560"/>
      <c r="KSC64" s="561"/>
      <c r="KSD64" s="562"/>
      <c r="KSE64" s="563"/>
      <c r="KSF64" s="564"/>
      <c r="KSG64" s="565"/>
      <c r="KSH64" s="566"/>
      <c r="KSI64" s="560"/>
      <c r="KSJ64" s="561"/>
      <c r="KSK64" s="562"/>
      <c r="KSL64" s="563"/>
      <c r="KSM64" s="564"/>
      <c r="KSN64" s="565"/>
      <c r="KSO64" s="566"/>
      <c r="KSP64" s="560"/>
      <c r="KSQ64" s="561"/>
      <c r="KSR64" s="562"/>
      <c r="KSS64" s="563"/>
      <c r="KST64" s="564"/>
      <c r="KSU64" s="565"/>
      <c r="KSV64" s="566"/>
      <c r="KSW64" s="560"/>
      <c r="KSX64" s="561"/>
      <c r="KSY64" s="562"/>
      <c r="KSZ64" s="563"/>
      <c r="KTA64" s="564"/>
      <c r="KTB64" s="565"/>
      <c r="KTC64" s="566"/>
      <c r="KTD64" s="560"/>
      <c r="KTE64" s="561"/>
      <c r="KTF64" s="562"/>
      <c r="KTG64" s="563"/>
      <c r="KTH64" s="564"/>
      <c r="KTI64" s="565"/>
      <c r="KTJ64" s="566"/>
      <c r="KTK64" s="560"/>
      <c r="KTL64" s="561"/>
      <c r="KTM64" s="562"/>
      <c r="KTN64" s="563"/>
      <c r="KTO64" s="564"/>
      <c r="KTP64" s="565"/>
      <c r="KTQ64" s="566"/>
      <c r="KTR64" s="560"/>
      <c r="KTS64" s="561"/>
      <c r="KTT64" s="562"/>
      <c r="KTU64" s="563"/>
      <c r="KTV64" s="564"/>
      <c r="KTW64" s="565"/>
      <c r="KTX64" s="566"/>
      <c r="KTY64" s="560"/>
      <c r="KTZ64" s="561"/>
      <c r="KUA64" s="562"/>
      <c r="KUB64" s="563"/>
      <c r="KUC64" s="564"/>
      <c r="KUD64" s="565"/>
      <c r="KUE64" s="566"/>
      <c r="KUF64" s="560"/>
      <c r="KUG64" s="561"/>
      <c r="KUH64" s="562"/>
      <c r="KUI64" s="563"/>
      <c r="KUJ64" s="564"/>
      <c r="KUK64" s="565"/>
      <c r="KUL64" s="566"/>
      <c r="KUM64" s="560"/>
      <c r="KUN64" s="561"/>
      <c r="KUO64" s="562"/>
      <c r="KUP64" s="563"/>
      <c r="KUQ64" s="564"/>
      <c r="KUR64" s="565"/>
      <c r="KUS64" s="566"/>
      <c r="KUT64" s="560"/>
      <c r="KUU64" s="561"/>
      <c r="KUV64" s="562"/>
      <c r="KUW64" s="563"/>
      <c r="KUX64" s="564"/>
      <c r="KUY64" s="565"/>
      <c r="KUZ64" s="566"/>
      <c r="KVA64" s="560"/>
      <c r="KVB64" s="561"/>
      <c r="KVC64" s="562"/>
      <c r="KVD64" s="563"/>
      <c r="KVE64" s="564"/>
      <c r="KVF64" s="565"/>
      <c r="KVG64" s="566"/>
      <c r="KVH64" s="560"/>
      <c r="KVI64" s="561"/>
      <c r="KVJ64" s="562"/>
      <c r="KVK64" s="563"/>
      <c r="KVL64" s="564"/>
      <c r="KVM64" s="565"/>
      <c r="KVN64" s="566"/>
      <c r="KVO64" s="560"/>
      <c r="KVP64" s="561"/>
      <c r="KVQ64" s="562"/>
      <c r="KVR64" s="563"/>
      <c r="KVS64" s="564"/>
      <c r="KVT64" s="565"/>
      <c r="KVU64" s="566"/>
      <c r="KVV64" s="560"/>
      <c r="KVW64" s="561"/>
      <c r="KVX64" s="562"/>
      <c r="KVY64" s="563"/>
      <c r="KVZ64" s="564"/>
      <c r="KWA64" s="565"/>
      <c r="KWB64" s="566"/>
      <c r="KWC64" s="560"/>
      <c r="KWD64" s="561"/>
      <c r="KWE64" s="562"/>
      <c r="KWF64" s="563"/>
      <c r="KWG64" s="564"/>
      <c r="KWH64" s="565"/>
      <c r="KWI64" s="566"/>
      <c r="KWJ64" s="560"/>
      <c r="KWK64" s="561"/>
      <c r="KWL64" s="562"/>
      <c r="KWM64" s="563"/>
      <c r="KWN64" s="564"/>
      <c r="KWO64" s="565"/>
      <c r="KWP64" s="566"/>
      <c r="KWQ64" s="560"/>
      <c r="KWR64" s="561"/>
      <c r="KWS64" s="562"/>
      <c r="KWT64" s="563"/>
      <c r="KWU64" s="564"/>
      <c r="KWV64" s="565"/>
      <c r="KWW64" s="566"/>
      <c r="KWX64" s="560"/>
      <c r="KWY64" s="561"/>
      <c r="KWZ64" s="562"/>
      <c r="KXA64" s="563"/>
      <c r="KXB64" s="564"/>
      <c r="KXC64" s="565"/>
      <c r="KXD64" s="566"/>
      <c r="KXE64" s="560"/>
      <c r="KXF64" s="561"/>
      <c r="KXG64" s="562"/>
      <c r="KXH64" s="563"/>
      <c r="KXI64" s="564"/>
      <c r="KXJ64" s="565"/>
      <c r="KXK64" s="566"/>
      <c r="KXL64" s="560"/>
      <c r="KXM64" s="561"/>
      <c r="KXN64" s="562"/>
      <c r="KXO64" s="563"/>
      <c r="KXP64" s="564"/>
      <c r="KXQ64" s="565"/>
      <c r="KXR64" s="566"/>
      <c r="KXS64" s="560"/>
      <c r="KXT64" s="561"/>
      <c r="KXU64" s="562"/>
      <c r="KXV64" s="563"/>
      <c r="KXW64" s="564"/>
      <c r="KXX64" s="565"/>
      <c r="KXY64" s="566"/>
      <c r="KXZ64" s="560"/>
      <c r="KYA64" s="561"/>
      <c r="KYB64" s="562"/>
      <c r="KYC64" s="563"/>
      <c r="KYD64" s="564"/>
      <c r="KYE64" s="565"/>
      <c r="KYF64" s="566"/>
      <c r="KYG64" s="560"/>
      <c r="KYH64" s="561"/>
      <c r="KYI64" s="562"/>
      <c r="KYJ64" s="563"/>
      <c r="KYK64" s="564"/>
      <c r="KYL64" s="565"/>
      <c r="KYM64" s="566"/>
      <c r="KYN64" s="560"/>
      <c r="KYO64" s="561"/>
      <c r="KYP64" s="562"/>
      <c r="KYQ64" s="563"/>
      <c r="KYR64" s="564"/>
      <c r="KYS64" s="565"/>
      <c r="KYT64" s="566"/>
      <c r="KYU64" s="560"/>
      <c r="KYV64" s="561"/>
      <c r="KYW64" s="562"/>
      <c r="KYX64" s="563"/>
      <c r="KYY64" s="564"/>
      <c r="KYZ64" s="565"/>
      <c r="KZA64" s="566"/>
      <c r="KZB64" s="560"/>
      <c r="KZC64" s="561"/>
      <c r="KZD64" s="562"/>
      <c r="KZE64" s="563"/>
      <c r="KZF64" s="564"/>
      <c r="KZG64" s="565"/>
      <c r="KZH64" s="566"/>
      <c r="KZI64" s="560"/>
      <c r="KZJ64" s="561"/>
      <c r="KZK64" s="562"/>
      <c r="KZL64" s="563"/>
      <c r="KZM64" s="564"/>
      <c r="KZN64" s="565"/>
      <c r="KZO64" s="566"/>
      <c r="KZP64" s="560"/>
      <c r="KZQ64" s="561"/>
      <c r="KZR64" s="562"/>
      <c r="KZS64" s="563"/>
      <c r="KZT64" s="564"/>
      <c r="KZU64" s="565"/>
      <c r="KZV64" s="566"/>
      <c r="KZW64" s="560"/>
      <c r="KZX64" s="561"/>
      <c r="KZY64" s="562"/>
      <c r="KZZ64" s="563"/>
      <c r="LAA64" s="564"/>
      <c r="LAB64" s="565"/>
      <c r="LAC64" s="566"/>
      <c r="LAD64" s="560"/>
      <c r="LAE64" s="561"/>
      <c r="LAF64" s="562"/>
      <c r="LAG64" s="563"/>
      <c r="LAH64" s="564"/>
      <c r="LAI64" s="565"/>
      <c r="LAJ64" s="566"/>
      <c r="LAK64" s="560"/>
      <c r="LAL64" s="561"/>
      <c r="LAM64" s="562"/>
      <c r="LAN64" s="563"/>
      <c r="LAO64" s="564"/>
      <c r="LAP64" s="565"/>
      <c r="LAQ64" s="566"/>
      <c r="LAR64" s="560"/>
      <c r="LAS64" s="561"/>
      <c r="LAT64" s="562"/>
      <c r="LAU64" s="563"/>
      <c r="LAV64" s="564"/>
      <c r="LAW64" s="565"/>
      <c r="LAX64" s="566"/>
      <c r="LAY64" s="560"/>
      <c r="LAZ64" s="561"/>
      <c r="LBA64" s="562"/>
      <c r="LBB64" s="563"/>
      <c r="LBC64" s="564"/>
      <c r="LBD64" s="565"/>
      <c r="LBE64" s="566"/>
      <c r="LBF64" s="560"/>
      <c r="LBG64" s="561"/>
      <c r="LBH64" s="562"/>
      <c r="LBI64" s="563"/>
      <c r="LBJ64" s="564"/>
      <c r="LBK64" s="565"/>
      <c r="LBL64" s="566"/>
      <c r="LBM64" s="560"/>
      <c r="LBN64" s="561"/>
      <c r="LBO64" s="562"/>
      <c r="LBP64" s="563"/>
      <c r="LBQ64" s="564"/>
      <c r="LBR64" s="565"/>
      <c r="LBS64" s="566"/>
      <c r="LBT64" s="560"/>
      <c r="LBU64" s="561"/>
      <c r="LBV64" s="562"/>
      <c r="LBW64" s="563"/>
      <c r="LBX64" s="564"/>
      <c r="LBY64" s="565"/>
      <c r="LBZ64" s="566"/>
      <c r="LCA64" s="560"/>
      <c r="LCB64" s="561"/>
      <c r="LCC64" s="562"/>
      <c r="LCD64" s="563"/>
      <c r="LCE64" s="564"/>
      <c r="LCF64" s="565"/>
      <c r="LCG64" s="566"/>
      <c r="LCH64" s="560"/>
      <c r="LCI64" s="561"/>
      <c r="LCJ64" s="562"/>
      <c r="LCK64" s="563"/>
      <c r="LCL64" s="564"/>
      <c r="LCM64" s="565"/>
      <c r="LCN64" s="566"/>
      <c r="LCO64" s="560"/>
      <c r="LCP64" s="561"/>
      <c r="LCQ64" s="562"/>
      <c r="LCR64" s="563"/>
      <c r="LCS64" s="564"/>
      <c r="LCT64" s="565"/>
      <c r="LCU64" s="566"/>
      <c r="LCV64" s="560"/>
      <c r="LCW64" s="561"/>
      <c r="LCX64" s="562"/>
      <c r="LCY64" s="563"/>
      <c r="LCZ64" s="564"/>
      <c r="LDA64" s="565"/>
      <c r="LDB64" s="566"/>
      <c r="LDC64" s="560"/>
      <c r="LDD64" s="561"/>
      <c r="LDE64" s="562"/>
      <c r="LDF64" s="563"/>
      <c r="LDG64" s="564"/>
      <c r="LDH64" s="565"/>
      <c r="LDI64" s="566"/>
      <c r="LDJ64" s="560"/>
      <c r="LDK64" s="561"/>
      <c r="LDL64" s="562"/>
      <c r="LDM64" s="563"/>
      <c r="LDN64" s="564"/>
      <c r="LDO64" s="565"/>
      <c r="LDP64" s="566"/>
      <c r="LDQ64" s="560"/>
      <c r="LDR64" s="561"/>
      <c r="LDS64" s="562"/>
      <c r="LDT64" s="563"/>
      <c r="LDU64" s="564"/>
      <c r="LDV64" s="565"/>
      <c r="LDW64" s="566"/>
      <c r="LDX64" s="560"/>
      <c r="LDY64" s="561"/>
      <c r="LDZ64" s="562"/>
      <c r="LEA64" s="563"/>
      <c r="LEB64" s="564"/>
      <c r="LEC64" s="565"/>
      <c r="LED64" s="566"/>
      <c r="LEE64" s="560"/>
      <c r="LEF64" s="561"/>
      <c r="LEG64" s="562"/>
      <c r="LEH64" s="563"/>
      <c r="LEI64" s="564"/>
      <c r="LEJ64" s="565"/>
      <c r="LEK64" s="566"/>
      <c r="LEL64" s="560"/>
      <c r="LEM64" s="561"/>
      <c r="LEN64" s="562"/>
      <c r="LEO64" s="563"/>
      <c r="LEP64" s="564"/>
      <c r="LEQ64" s="565"/>
      <c r="LER64" s="566"/>
      <c r="LES64" s="560"/>
      <c r="LET64" s="561"/>
      <c r="LEU64" s="562"/>
      <c r="LEV64" s="563"/>
      <c r="LEW64" s="564"/>
      <c r="LEX64" s="565"/>
      <c r="LEY64" s="566"/>
      <c r="LEZ64" s="560"/>
      <c r="LFA64" s="561"/>
      <c r="LFB64" s="562"/>
      <c r="LFC64" s="563"/>
      <c r="LFD64" s="564"/>
      <c r="LFE64" s="565"/>
      <c r="LFF64" s="566"/>
      <c r="LFG64" s="560"/>
      <c r="LFH64" s="561"/>
      <c r="LFI64" s="562"/>
      <c r="LFJ64" s="563"/>
      <c r="LFK64" s="564"/>
      <c r="LFL64" s="565"/>
      <c r="LFM64" s="566"/>
      <c r="LFN64" s="560"/>
      <c r="LFO64" s="561"/>
      <c r="LFP64" s="562"/>
      <c r="LFQ64" s="563"/>
      <c r="LFR64" s="564"/>
      <c r="LFS64" s="565"/>
      <c r="LFT64" s="566"/>
      <c r="LFU64" s="560"/>
      <c r="LFV64" s="561"/>
      <c r="LFW64" s="562"/>
      <c r="LFX64" s="563"/>
      <c r="LFY64" s="564"/>
      <c r="LFZ64" s="565"/>
      <c r="LGA64" s="566"/>
      <c r="LGB64" s="560"/>
      <c r="LGC64" s="561"/>
      <c r="LGD64" s="562"/>
      <c r="LGE64" s="563"/>
      <c r="LGF64" s="564"/>
      <c r="LGG64" s="565"/>
      <c r="LGH64" s="566"/>
      <c r="LGI64" s="560"/>
      <c r="LGJ64" s="561"/>
      <c r="LGK64" s="562"/>
      <c r="LGL64" s="563"/>
      <c r="LGM64" s="564"/>
      <c r="LGN64" s="565"/>
      <c r="LGO64" s="566"/>
      <c r="LGP64" s="560"/>
      <c r="LGQ64" s="561"/>
      <c r="LGR64" s="562"/>
      <c r="LGS64" s="563"/>
      <c r="LGT64" s="564"/>
      <c r="LGU64" s="565"/>
      <c r="LGV64" s="566"/>
      <c r="LGW64" s="560"/>
      <c r="LGX64" s="561"/>
      <c r="LGY64" s="562"/>
      <c r="LGZ64" s="563"/>
      <c r="LHA64" s="564"/>
      <c r="LHB64" s="565"/>
      <c r="LHC64" s="566"/>
      <c r="LHD64" s="560"/>
      <c r="LHE64" s="561"/>
      <c r="LHF64" s="562"/>
      <c r="LHG64" s="563"/>
      <c r="LHH64" s="564"/>
      <c r="LHI64" s="565"/>
      <c r="LHJ64" s="566"/>
      <c r="LHK64" s="560"/>
      <c r="LHL64" s="561"/>
      <c r="LHM64" s="562"/>
      <c r="LHN64" s="563"/>
      <c r="LHO64" s="564"/>
      <c r="LHP64" s="565"/>
      <c r="LHQ64" s="566"/>
      <c r="LHR64" s="560"/>
      <c r="LHS64" s="561"/>
      <c r="LHT64" s="562"/>
      <c r="LHU64" s="563"/>
      <c r="LHV64" s="564"/>
      <c r="LHW64" s="565"/>
      <c r="LHX64" s="566"/>
      <c r="LHY64" s="560"/>
      <c r="LHZ64" s="561"/>
      <c r="LIA64" s="562"/>
      <c r="LIB64" s="563"/>
      <c r="LIC64" s="564"/>
      <c r="LID64" s="565"/>
      <c r="LIE64" s="566"/>
      <c r="LIF64" s="560"/>
      <c r="LIG64" s="561"/>
      <c r="LIH64" s="562"/>
      <c r="LII64" s="563"/>
      <c r="LIJ64" s="564"/>
      <c r="LIK64" s="565"/>
      <c r="LIL64" s="566"/>
      <c r="LIM64" s="560"/>
      <c r="LIN64" s="561"/>
      <c r="LIO64" s="562"/>
      <c r="LIP64" s="563"/>
      <c r="LIQ64" s="564"/>
      <c r="LIR64" s="565"/>
      <c r="LIS64" s="566"/>
      <c r="LIT64" s="560"/>
      <c r="LIU64" s="561"/>
      <c r="LIV64" s="562"/>
      <c r="LIW64" s="563"/>
      <c r="LIX64" s="564"/>
      <c r="LIY64" s="565"/>
      <c r="LIZ64" s="566"/>
      <c r="LJA64" s="560"/>
      <c r="LJB64" s="561"/>
      <c r="LJC64" s="562"/>
      <c r="LJD64" s="563"/>
      <c r="LJE64" s="564"/>
      <c r="LJF64" s="565"/>
      <c r="LJG64" s="566"/>
      <c r="LJH64" s="560"/>
      <c r="LJI64" s="561"/>
      <c r="LJJ64" s="562"/>
      <c r="LJK64" s="563"/>
      <c r="LJL64" s="564"/>
      <c r="LJM64" s="565"/>
      <c r="LJN64" s="566"/>
      <c r="LJO64" s="560"/>
      <c r="LJP64" s="561"/>
      <c r="LJQ64" s="562"/>
      <c r="LJR64" s="563"/>
      <c r="LJS64" s="564"/>
      <c r="LJT64" s="565"/>
      <c r="LJU64" s="566"/>
      <c r="LJV64" s="560"/>
      <c r="LJW64" s="561"/>
      <c r="LJX64" s="562"/>
      <c r="LJY64" s="563"/>
      <c r="LJZ64" s="564"/>
      <c r="LKA64" s="565"/>
      <c r="LKB64" s="566"/>
      <c r="LKC64" s="560"/>
      <c r="LKD64" s="561"/>
      <c r="LKE64" s="562"/>
      <c r="LKF64" s="563"/>
      <c r="LKG64" s="564"/>
      <c r="LKH64" s="565"/>
      <c r="LKI64" s="566"/>
      <c r="LKJ64" s="560"/>
      <c r="LKK64" s="561"/>
      <c r="LKL64" s="562"/>
      <c r="LKM64" s="563"/>
      <c r="LKN64" s="564"/>
      <c r="LKO64" s="565"/>
      <c r="LKP64" s="566"/>
      <c r="LKQ64" s="560"/>
      <c r="LKR64" s="561"/>
      <c r="LKS64" s="562"/>
      <c r="LKT64" s="563"/>
      <c r="LKU64" s="564"/>
      <c r="LKV64" s="565"/>
      <c r="LKW64" s="566"/>
      <c r="LKX64" s="560"/>
      <c r="LKY64" s="561"/>
      <c r="LKZ64" s="562"/>
      <c r="LLA64" s="563"/>
      <c r="LLB64" s="564"/>
      <c r="LLC64" s="565"/>
      <c r="LLD64" s="566"/>
      <c r="LLE64" s="560"/>
      <c r="LLF64" s="561"/>
      <c r="LLG64" s="562"/>
      <c r="LLH64" s="563"/>
      <c r="LLI64" s="564"/>
      <c r="LLJ64" s="565"/>
      <c r="LLK64" s="566"/>
      <c r="LLL64" s="560"/>
      <c r="LLM64" s="561"/>
      <c r="LLN64" s="562"/>
      <c r="LLO64" s="563"/>
      <c r="LLP64" s="564"/>
      <c r="LLQ64" s="565"/>
      <c r="LLR64" s="566"/>
      <c r="LLS64" s="560"/>
      <c r="LLT64" s="561"/>
      <c r="LLU64" s="562"/>
      <c r="LLV64" s="563"/>
      <c r="LLW64" s="564"/>
      <c r="LLX64" s="565"/>
      <c r="LLY64" s="566"/>
      <c r="LLZ64" s="560"/>
      <c r="LMA64" s="561"/>
      <c r="LMB64" s="562"/>
      <c r="LMC64" s="563"/>
      <c r="LMD64" s="564"/>
      <c r="LME64" s="565"/>
      <c r="LMF64" s="566"/>
      <c r="LMG64" s="560"/>
      <c r="LMH64" s="561"/>
      <c r="LMI64" s="562"/>
      <c r="LMJ64" s="563"/>
      <c r="LMK64" s="564"/>
      <c r="LML64" s="565"/>
      <c r="LMM64" s="566"/>
      <c r="LMN64" s="560"/>
      <c r="LMO64" s="561"/>
      <c r="LMP64" s="562"/>
      <c r="LMQ64" s="563"/>
      <c r="LMR64" s="564"/>
      <c r="LMS64" s="565"/>
      <c r="LMT64" s="566"/>
      <c r="LMU64" s="560"/>
      <c r="LMV64" s="561"/>
      <c r="LMW64" s="562"/>
      <c r="LMX64" s="563"/>
      <c r="LMY64" s="564"/>
      <c r="LMZ64" s="565"/>
      <c r="LNA64" s="566"/>
      <c r="LNB64" s="560"/>
      <c r="LNC64" s="561"/>
      <c r="LND64" s="562"/>
      <c r="LNE64" s="563"/>
      <c r="LNF64" s="564"/>
      <c r="LNG64" s="565"/>
      <c r="LNH64" s="566"/>
      <c r="LNI64" s="560"/>
      <c r="LNJ64" s="561"/>
      <c r="LNK64" s="562"/>
      <c r="LNL64" s="563"/>
      <c r="LNM64" s="564"/>
      <c r="LNN64" s="565"/>
      <c r="LNO64" s="566"/>
      <c r="LNP64" s="560"/>
      <c r="LNQ64" s="561"/>
      <c r="LNR64" s="562"/>
      <c r="LNS64" s="563"/>
      <c r="LNT64" s="564"/>
      <c r="LNU64" s="565"/>
      <c r="LNV64" s="566"/>
      <c r="LNW64" s="560"/>
      <c r="LNX64" s="561"/>
      <c r="LNY64" s="562"/>
      <c r="LNZ64" s="563"/>
      <c r="LOA64" s="564"/>
      <c r="LOB64" s="565"/>
      <c r="LOC64" s="566"/>
      <c r="LOD64" s="560"/>
      <c r="LOE64" s="561"/>
      <c r="LOF64" s="562"/>
      <c r="LOG64" s="563"/>
      <c r="LOH64" s="564"/>
      <c r="LOI64" s="565"/>
      <c r="LOJ64" s="566"/>
      <c r="LOK64" s="560"/>
      <c r="LOL64" s="561"/>
      <c r="LOM64" s="562"/>
      <c r="LON64" s="563"/>
      <c r="LOO64" s="564"/>
      <c r="LOP64" s="565"/>
      <c r="LOQ64" s="566"/>
      <c r="LOR64" s="560"/>
      <c r="LOS64" s="561"/>
      <c r="LOT64" s="562"/>
      <c r="LOU64" s="563"/>
      <c r="LOV64" s="564"/>
      <c r="LOW64" s="565"/>
      <c r="LOX64" s="566"/>
      <c r="LOY64" s="560"/>
      <c r="LOZ64" s="561"/>
      <c r="LPA64" s="562"/>
      <c r="LPB64" s="563"/>
      <c r="LPC64" s="564"/>
      <c r="LPD64" s="565"/>
      <c r="LPE64" s="566"/>
      <c r="LPF64" s="560"/>
      <c r="LPG64" s="561"/>
      <c r="LPH64" s="562"/>
      <c r="LPI64" s="563"/>
      <c r="LPJ64" s="564"/>
      <c r="LPK64" s="565"/>
      <c r="LPL64" s="566"/>
      <c r="LPM64" s="560"/>
      <c r="LPN64" s="561"/>
      <c r="LPO64" s="562"/>
      <c r="LPP64" s="563"/>
      <c r="LPQ64" s="564"/>
      <c r="LPR64" s="565"/>
      <c r="LPS64" s="566"/>
      <c r="LPT64" s="560"/>
      <c r="LPU64" s="561"/>
      <c r="LPV64" s="562"/>
      <c r="LPW64" s="563"/>
      <c r="LPX64" s="564"/>
      <c r="LPY64" s="565"/>
      <c r="LPZ64" s="566"/>
      <c r="LQA64" s="560"/>
      <c r="LQB64" s="561"/>
      <c r="LQC64" s="562"/>
      <c r="LQD64" s="563"/>
      <c r="LQE64" s="564"/>
      <c r="LQF64" s="565"/>
      <c r="LQG64" s="566"/>
      <c r="LQH64" s="560"/>
      <c r="LQI64" s="561"/>
      <c r="LQJ64" s="562"/>
      <c r="LQK64" s="563"/>
      <c r="LQL64" s="564"/>
      <c r="LQM64" s="565"/>
      <c r="LQN64" s="566"/>
      <c r="LQO64" s="560"/>
      <c r="LQP64" s="561"/>
      <c r="LQQ64" s="562"/>
      <c r="LQR64" s="563"/>
      <c r="LQS64" s="564"/>
      <c r="LQT64" s="565"/>
      <c r="LQU64" s="566"/>
      <c r="LQV64" s="560"/>
      <c r="LQW64" s="561"/>
      <c r="LQX64" s="562"/>
      <c r="LQY64" s="563"/>
      <c r="LQZ64" s="564"/>
      <c r="LRA64" s="565"/>
      <c r="LRB64" s="566"/>
      <c r="LRC64" s="560"/>
      <c r="LRD64" s="561"/>
      <c r="LRE64" s="562"/>
      <c r="LRF64" s="563"/>
      <c r="LRG64" s="564"/>
      <c r="LRH64" s="565"/>
      <c r="LRI64" s="566"/>
      <c r="LRJ64" s="560"/>
      <c r="LRK64" s="561"/>
      <c r="LRL64" s="562"/>
      <c r="LRM64" s="563"/>
      <c r="LRN64" s="564"/>
      <c r="LRO64" s="565"/>
      <c r="LRP64" s="566"/>
      <c r="LRQ64" s="560"/>
      <c r="LRR64" s="561"/>
      <c r="LRS64" s="562"/>
      <c r="LRT64" s="563"/>
      <c r="LRU64" s="564"/>
      <c r="LRV64" s="565"/>
      <c r="LRW64" s="566"/>
      <c r="LRX64" s="560"/>
      <c r="LRY64" s="561"/>
      <c r="LRZ64" s="562"/>
      <c r="LSA64" s="563"/>
      <c r="LSB64" s="564"/>
      <c r="LSC64" s="565"/>
      <c r="LSD64" s="566"/>
      <c r="LSE64" s="560"/>
      <c r="LSF64" s="561"/>
      <c r="LSG64" s="562"/>
      <c r="LSH64" s="563"/>
      <c r="LSI64" s="564"/>
      <c r="LSJ64" s="565"/>
      <c r="LSK64" s="566"/>
      <c r="LSL64" s="560"/>
      <c r="LSM64" s="561"/>
      <c r="LSN64" s="562"/>
      <c r="LSO64" s="563"/>
      <c r="LSP64" s="564"/>
      <c r="LSQ64" s="565"/>
      <c r="LSR64" s="566"/>
      <c r="LSS64" s="560"/>
      <c r="LST64" s="561"/>
      <c r="LSU64" s="562"/>
      <c r="LSV64" s="563"/>
      <c r="LSW64" s="564"/>
      <c r="LSX64" s="565"/>
      <c r="LSY64" s="566"/>
      <c r="LSZ64" s="560"/>
      <c r="LTA64" s="561"/>
      <c r="LTB64" s="562"/>
      <c r="LTC64" s="563"/>
      <c r="LTD64" s="564"/>
      <c r="LTE64" s="565"/>
      <c r="LTF64" s="566"/>
      <c r="LTG64" s="560"/>
      <c r="LTH64" s="561"/>
      <c r="LTI64" s="562"/>
      <c r="LTJ64" s="563"/>
      <c r="LTK64" s="564"/>
      <c r="LTL64" s="565"/>
      <c r="LTM64" s="566"/>
      <c r="LTN64" s="560"/>
      <c r="LTO64" s="561"/>
      <c r="LTP64" s="562"/>
      <c r="LTQ64" s="563"/>
      <c r="LTR64" s="564"/>
      <c r="LTS64" s="565"/>
      <c r="LTT64" s="566"/>
      <c r="LTU64" s="560"/>
      <c r="LTV64" s="561"/>
      <c r="LTW64" s="562"/>
      <c r="LTX64" s="563"/>
      <c r="LTY64" s="564"/>
      <c r="LTZ64" s="565"/>
      <c r="LUA64" s="566"/>
      <c r="LUB64" s="560"/>
      <c r="LUC64" s="561"/>
      <c r="LUD64" s="562"/>
      <c r="LUE64" s="563"/>
      <c r="LUF64" s="564"/>
      <c r="LUG64" s="565"/>
      <c r="LUH64" s="566"/>
      <c r="LUI64" s="560"/>
      <c r="LUJ64" s="561"/>
      <c r="LUK64" s="562"/>
      <c r="LUL64" s="563"/>
      <c r="LUM64" s="564"/>
      <c r="LUN64" s="565"/>
      <c r="LUO64" s="566"/>
      <c r="LUP64" s="560"/>
      <c r="LUQ64" s="561"/>
      <c r="LUR64" s="562"/>
      <c r="LUS64" s="563"/>
      <c r="LUT64" s="564"/>
      <c r="LUU64" s="565"/>
      <c r="LUV64" s="566"/>
      <c r="LUW64" s="560"/>
      <c r="LUX64" s="561"/>
      <c r="LUY64" s="562"/>
      <c r="LUZ64" s="563"/>
      <c r="LVA64" s="564"/>
      <c r="LVB64" s="565"/>
      <c r="LVC64" s="566"/>
      <c r="LVD64" s="560"/>
      <c r="LVE64" s="561"/>
      <c r="LVF64" s="562"/>
      <c r="LVG64" s="563"/>
      <c r="LVH64" s="564"/>
      <c r="LVI64" s="565"/>
      <c r="LVJ64" s="566"/>
      <c r="LVK64" s="560"/>
      <c r="LVL64" s="561"/>
      <c r="LVM64" s="562"/>
      <c r="LVN64" s="563"/>
      <c r="LVO64" s="564"/>
      <c r="LVP64" s="565"/>
      <c r="LVQ64" s="566"/>
      <c r="LVR64" s="560"/>
      <c r="LVS64" s="561"/>
      <c r="LVT64" s="562"/>
      <c r="LVU64" s="563"/>
      <c r="LVV64" s="564"/>
      <c r="LVW64" s="565"/>
      <c r="LVX64" s="566"/>
      <c r="LVY64" s="560"/>
      <c r="LVZ64" s="561"/>
      <c r="LWA64" s="562"/>
      <c r="LWB64" s="563"/>
      <c r="LWC64" s="564"/>
      <c r="LWD64" s="565"/>
      <c r="LWE64" s="566"/>
      <c r="LWF64" s="560"/>
      <c r="LWG64" s="561"/>
      <c r="LWH64" s="562"/>
      <c r="LWI64" s="563"/>
      <c r="LWJ64" s="564"/>
      <c r="LWK64" s="565"/>
      <c r="LWL64" s="566"/>
      <c r="LWM64" s="560"/>
      <c r="LWN64" s="561"/>
      <c r="LWO64" s="562"/>
      <c r="LWP64" s="563"/>
      <c r="LWQ64" s="564"/>
      <c r="LWR64" s="565"/>
      <c r="LWS64" s="566"/>
      <c r="LWT64" s="560"/>
      <c r="LWU64" s="561"/>
      <c r="LWV64" s="562"/>
      <c r="LWW64" s="563"/>
      <c r="LWX64" s="564"/>
      <c r="LWY64" s="565"/>
      <c r="LWZ64" s="566"/>
      <c r="LXA64" s="560"/>
      <c r="LXB64" s="561"/>
      <c r="LXC64" s="562"/>
      <c r="LXD64" s="563"/>
      <c r="LXE64" s="564"/>
      <c r="LXF64" s="565"/>
      <c r="LXG64" s="566"/>
      <c r="LXH64" s="560"/>
      <c r="LXI64" s="561"/>
      <c r="LXJ64" s="562"/>
      <c r="LXK64" s="563"/>
      <c r="LXL64" s="564"/>
      <c r="LXM64" s="565"/>
      <c r="LXN64" s="566"/>
      <c r="LXO64" s="560"/>
      <c r="LXP64" s="561"/>
      <c r="LXQ64" s="562"/>
      <c r="LXR64" s="563"/>
      <c r="LXS64" s="564"/>
      <c r="LXT64" s="565"/>
      <c r="LXU64" s="566"/>
      <c r="LXV64" s="560"/>
      <c r="LXW64" s="561"/>
      <c r="LXX64" s="562"/>
      <c r="LXY64" s="563"/>
      <c r="LXZ64" s="564"/>
      <c r="LYA64" s="565"/>
      <c r="LYB64" s="566"/>
      <c r="LYC64" s="560"/>
      <c r="LYD64" s="561"/>
      <c r="LYE64" s="562"/>
      <c r="LYF64" s="563"/>
      <c r="LYG64" s="564"/>
      <c r="LYH64" s="565"/>
      <c r="LYI64" s="566"/>
      <c r="LYJ64" s="560"/>
      <c r="LYK64" s="561"/>
      <c r="LYL64" s="562"/>
      <c r="LYM64" s="563"/>
      <c r="LYN64" s="564"/>
      <c r="LYO64" s="565"/>
      <c r="LYP64" s="566"/>
      <c r="LYQ64" s="560"/>
      <c r="LYR64" s="561"/>
      <c r="LYS64" s="562"/>
      <c r="LYT64" s="563"/>
      <c r="LYU64" s="564"/>
      <c r="LYV64" s="565"/>
      <c r="LYW64" s="566"/>
      <c r="LYX64" s="560"/>
      <c r="LYY64" s="561"/>
      <c r="LYZ64" s="562"/>
      <c r="LZA64" s="563"/>
      <c r="LZB64" s="564"/>
      <c r="LZC64" s="565"/>
      <c r="LZD64" s="566"/>
      <c r="LZE64" s="560"/>
      <c r="LZF64" s="561"/>
      <c r="LZG64" s="562"/>
      <c r="LZH64" s="563"/>
      <c r="LZI64" s="564"/>
      <c r="LZJ64" s="565"/>
      <c r="LZK64" s="566"/>
      <c r="LZL64" s="560"/>
      <c r="LZM64" s="561"/>
      <c r="LZN64" s="562"/>
      <c r="LZO64" s="563"/>
      <c r="LZP64" s="564"/>
      <c r="LZQ64" s="565"/>
      <c r="LZR64" s="566"/>
      <c r="LZS64" s="560"/>
      <c r="LZT64" s="561"/>
      <c r="LZU64" s="562"/>
      <c r="LZV64" s="563"/>
      <c r="LZW64" s="564"/>
      <c r="LZX64" s="565"/>
      <c r="LZY64" s="566"/>
      <c r="LZZ64" s="560"/>
      <c r="MAA64" s="561"/>
      <c r="MAB64" s="562"/>
      <c r="MAC64" s="563"/>
      <c r="MAD64" s="564"/>
      <c r="MAE64" s="565"/>
      <c r="MAF64" s="566"/>
      <c r="MAG64" s="560"/>
      <c r="MAH64" s="561"/>
      <c r="MAI64" s="562"/>
      <c r="MAJ64" s="563"/>
      <c r="MAK64" s="564"/>
      <c r="MAL64" s="565"/>
      <c r="MAM64" s="566"/>
      <c r="MAN64" s="560"/>
      <c r="MAO64" s="561"/>
      <c r="MAP64" s="562"/>
      <c r="MAQ64" s="563"/>
      <c r="MAR64" s="564"/>
      <c r="MAS64" s="565"/>
      <c r="MAT64" s="566"/>
      <c r="MAU64" s="560"/>
      <c r="MAV64" s="561"/>
      <c r="MAW64" s="562"/>
      <c r="MAX64" s="563"/>
      <c r="MAY64" s="564"/>
      <c r="MAZ64" s="565"/>
      <c r="MBA64" s="566"/>
      <c r="MBB64" s="560"/>
      <c r="MBC64" s="561"/>
      <c r="MBD64" s="562"/>
      <c r="MBE64" s="563"/>
      <c r="MBF64" s="564"/>
      <c r="MBG64" s="565"/>
      <c r="MBH64" s="566"/>
      <c r="MBI64" s="560"/>
      <c r="MBJ64" s="561"/>
      <c r="MBK64" s="562"/>
      <c r="MBL64" s="563"/>
      <c r="MBM64" s="564"/>
      <c r="MBN64" s="565"/>
      <c r="MBO64" s="566"/>
      <c r="MBP64" s="560"/>
      <c r="MBQ64" s="561"/>
      <c r="MBR64" s="562"/>
      <c r="MBS64" s="563"/>
      <c r="MBT64" s="564"/>
      <c r="MBU64" s="565"/>
      <c r="MBV64" s="566"/>
      <c r="MBW64" s="560"/>
      <c r="MBX64" s="561"/>
      <c r="MBY64" s="562"/>
      <c r="MBZ64" s="563"/>
      <c r="MCA64" s="564"/>
      <c r="MCB64" s="565"/>
      <c r="MCC64" s="566"/>
      <c r="MCD64" s="560"/>
      <c r="MCE64" s="561"/>
      <c r="MCF64" s="562"/>
      <c r="MCG64" s="563"/>
      <c r="MCH64" s="564"/>
      <c r="MCI64" s="565"/>
      <c r="MCJ64" s="566"/>
      <c r="MCK64" s="560"/>
      <c r="MCL64" s="561"/>
      <c r="MCM64" s="562"/>
      <c r="MCN64" s="563"/>
      <c r="MCO64" s="564"/>
      <c r="MCP64" s="565"/>
      <c r="MCQ64" s="566"/>
      <c r="MCR64" s="560"/>
      <c r="MCS64" s="561"/>
      <c r="MCT64" s="562"/>
      <c r="MCU64" s="563"/>
      <c r="MCV64" s="564"/>
      <c r="MCW64" s="565"/>
      <c r="MCX64" s="566"/>
      <c r="MCY64" s="560"/>
      <c r="MCZ64" s="561"/>
      <c r="MDA64" s="562"/>
      <c r="MDB64" s="563"/>
      <c r="MDC64" s="564"/>
      <c r="MDD64" s="565"/>
      <c r="MDE64" s="566"/>
      <c r="MDF64" s="560"/>
      <c r="MDG64" s="561"/>
      <c r="MDH64" s="562"/>
      <c r="MDI64" s="563"/>
      <c r="MDJ64" s="564"/>
      <c r="MDK64" s="565"/>
      <c r="MDL64" s="566"/>
      <c r="MDM64" s="560"/>
      <c r="MDN64" s="561"/>
      <c r="MDO64" s="562"/>
      <c r="MDP64" s="563"/>
      <c r="MDQ64" s="564"/>
      <c r="MDR64" s="565"/>
      <c r="MDS64" s="566"/>
      <c r="MDT64" s="560"/>
      <c r="MDU64" s="561"/>
      <c r="MDV64" s="562"/>
      <c r="MDW64" s="563"/>
      <c r="MDX64" s="564"/>
      <c r="MDY64" s="565"/>
      <c r="MDZ64" s="566"/>
      <c r="MEA64" s="560"/>
      <c r="MEB64" s="561"/>
      <c r="MEC64" s="562"/>
      <c r="MED64" s="563"/>
      <c r="MEE64" s="564"/>
      <c r="MEF64" s="565"/>
      <c r="MEG64" s="566"/>
      <c r="MEH64" s="560"/>
      <c r="MEI64" s="561"/>
      <c r="MEJ64" s="562"/>
      <c r="MEK64" s="563"/>
      <c r="MEL64" s="564"/>
      <c r="MEM64" s="565"/>
      <c r="MEN64" s="566"/>
      <c r="MEO64" s="560"/>
      <c r="MEP64" s="561"/>
      <c r="MEQ64" s="562"/>
      <c r="MER64" s="563"/>
      <c r="MES64" s="564"/>
      <c r="MET64" s="565"/>
      <c r="MEU64" s="566"/>
      <c r="MEV64" s="560"/>
      <c r="MEW64" s="561"/>
      <c r="MEX64" s="562"/>
      <c r="MEY64" s="563"/>
      <c r="MEZ64" s="564"/>
      <c r="MFA64" s="565"/>
      <c r="MFB64" s="566"/>
      <c r="MFC64" s="560"/>
      <c r="MFD64" s="561"/>
      <c r="MFE64" s="562"/>
      <c r="MFF64" s="563"/>
      <c r="MFG64" s="564"/>
      <c r="MFH64" s="565"/>
      <c r="MFI64" s="566"/>
      <c r="MFJ64" s="560"/>
      <c r="MFK64" s="561"/>
      <c r="MFL64" s="562"/>
      <c r="MFM64" s="563"/>
      <c r="MFN64" s="564"/>
      <c r="MFO64" s="565"/>
      <c r="MFP64" s="566"/>
      <c r="MFQ64" s="560"/>
      <c r="MFR64" s="561"/>
      <c r="MFS64" s="562"/>
      <c r="MFT64" s="563"/>
      <c r="MFU64" s="564"/>
      <c r="MFV64" s="565"/>
      <c r="MFW64" s="566"/>
      <c r="MFX64" s="560"/>
      <c r="MFY64" s="561"/>
      <c r="MFZ64" s="562"/>
      <c r="MGA64" s="563"/>
      <c r="MGB64" s="564"/>
      <c r="MGC64" s="565"/>
      <c r="MGD64" s="566"/>
      <c r="MGE64" s="560"/>
      <c r="MGF64" s="561"/>
      <c r="MGG64" s="562"/>
      <c r="MGH64" s="563"/>
      <c r="MGI64" s="564"/>
      <c r="MGJ64" s="565"/>
      <c r="MGK64" s="566"/>
      <c r="MGL64" s="560"/>
      <c r="MGM64" s="561"/>
      <c r="MGN64" s="562"/>
      <c r="MGO64" s="563"/>
      <c r="MGP64" s="564"/>
      <c r="MGQ64" s="565"/>
      <c r="MGR64" s="566"/>
      <c r="MGS64" s="560"/>
      <c r="MGT64" s="561"/>
      <c r="MGU64" s="562"/>
      <c r="MGV64" s="563"/>
      <c r="MGW64" s="564"/>
      <c r="MGX64" s="565"/>
      <c r="MGY64" s="566"/>
      <c r="MGZ64" s="560"/>
      <c r="MHA64" s="561"/>
      <c r="MHB64" s="562"/>
      <c r="MHC64" s="563"/>
      <c r="MHD64" s="564"/>
      <c r="MHE64" s="565"/>
      <c r="MHF64" s="566"/>
      <c r="MHG64" s="560"/>
      <c r="MHH64" s="561"/>
      <c r="MHI64" s="562"/>
      <c r="MHJ64" s="563"/>
      <c r="MHK64" s="564"/>
      <c r="MHL64" s="565"/>
      <c r="MHM64" s="566"/>
      <c r="MHN64" s="560"/>
      <c r="MHO64" s="561"/>
      <c r="MHP64" s="562"/>
      <c r="MHQ64" s="563"/>
      <c r="MHR64" s="564"/>
      <c r="MHS64" s="565"/>
      <c r="MHT64" s="566"/>
      <c r="MHU64" s="560"/>
      <c r="MHV64" s="561"/>
      <c r="MHW64" s="562"/>
      <c r="MHX64" s="563"/>
      <c r="MHY64" s="564"/>
      <c r="MHZ64" s="565"/>
      <c r="MIA64" s="566"/>
      <c r="MIB64" s="560"/>
      <c r="MIC64" s="561"/>
      <c r="MID64" s="562"/>
      <c r="MIE64" s="563"/>
      <c r="MIF64" s="564"/>
      <c r="MIG64" s="565"/>
      <c r="MIH64" s="566"/>
      <c r="MII64" s="560"/>
      <c r="MIJ64" s="561"/>
      <c r="MIK64" s="562"/>
      <c r="MIL64" s="563"/>
      <c r="MIM64" s="564"/>
      <c r="MIN64" s="565"/>
      <c r="MIO64" s="566"/>
      <c r="MIP64" s="560"/>
      <c r="MIQ64" s="561"/>
      <c r="MIR64" s="562"/>
      <c r="MIS64" s="563"/>
      <c r="MIT64" s="564"/>
      <c r="MIU64" s="565"/>
      <c r="MIV64" s="566"/>
      <c r="MIW64" s="560"/>
      <c r="MIX64" s="561"/>
      <c r="MIY64" s="562"/>
      <c r="MIZ64" s="563"/>
      <c r="MJA64" s="564"/>
      <c r="MJB64" s="565"/>
      <c r="MJC64" s="566"/>
      <c r="MJD64" s="560"/>
      <c r="MJE64" s="561"/>
      <c r="MJF64" s="562"/>
      <c r="MJG64" s="563"/>
      <c r="MJH64" s="564"/>
      <c r="MJI64" s="565"/>
      <c r="MJJ64" s="566"/>
      <c r="MJK64" s="560"/>
      <c r="MJL64" s="561"/>
      <c r="MJM64" s="562"/>
      <c r="MJN64" s="563"/>
      <c r="MJO64" s="564"/>
      <c r="MJP64" s="565"/>
      <c r="MJQ64" s="566"/>
      <c r="MJR64" s="560"/>
      <c r="MJS64" s="561"/>
      <c r="MJT64" s="562"/>
      <c r="MJU64" s="563"/>
      <c r="MJV64" s="564"/>
      <c r="MJW64" s="565"/>
      <c r="MJX64" s="566"/>
      <c r="MJY64" s="560"/>
      <c r="MJZ64" s="561"/>
      <c r="MKA64" s="562"/>
      <c r="MKB64" s="563"/>
      <c r="MKC64" s="564"/>
      <c r="MKD64" s="565"/>
      <c r="MKE64" s="566"/>
      <c r="MKF64" s="560"/>
      <c r="MKG64" s="561"/>
      <c r="MKH64" s="562"/>
      <c r="MKI64" s="563"/>
      <c r="MKJ64" s="564"/>
      <c r="MKK64" s="565"/>
      <c r="MKL64" s="566"/>
      <c r="MKM64" s="560"/>
      <c r="MKN64" s="561"/>
      <c r="MKO64" s="562"/>
      <c r="MKP64" s="563"/>
      <c r="MKQ64" s="564"/>
      <c r="MKR64" s="565"/>
      <c r="MKS64" s="566"/>
      <c r="MKT64" s="560"/>
      <c r="MKU64" s="561"/>
      <c r="MKV64" s="562"/>
      <c r="MKW64" s="563"/>
      <c r="MKX64" s="564"/>
      <c r="MKY64" s="565"/>
      <c r="MKZ64" s="566"/>
      <c r="MLA64" s="560"/>
      <c r="MLB64" s="561"/>
      <c r="MLC64" s="562"/>
      <c r="MLD64" s="563"/>
      <c r="MLE64" s="564"/>
      <c r="MLF64" s="565"/>
      <c r="MLG64" s="566"/>
      <c r="MLH64" s="560"/>
      <c r="MLI64" s="561"/>
      <c r="MLJ64" s="562"/>
      <c r="MLK64" s="563"/>
      <c r="MLL64" s="564"/>
      <c r="MLM64" s="565"/>
      <c r="MLN64" s="566"/>
      <c r="MLO64" s="560"/>
      <c r="MLP64" s="561"/>
      <c r="MLQ64" s="562"/>
      <c r="MLR64" s="563"/>
      <c r="MLS64" s="564"/>
      <c r="MLT64" s="565"/>
      <c r="MLU64" s="566"/>
      <c r="MLV64" s="560"/>
      <c r="MLW64" s="561"/>
      <c r="MLX64" s="562"/>
      <c r="MLY64" s="563"/>
      <c r="MLZ64" s="564"/>
      <c r="MMA64" s="565"/>
      <c r="MMB64" s="566"/>
      <c r="MMC64" s="560"/>
      <c r="MMD64" s="561"/>
      <c r="MME64" s="562"/>
      <c r="MMF64" s="563"/>
      <c r="MMG64" s="564"/>
      <c r="MMH64" s="565"/>
      <c r="MMI64" s="566"/>
      <c r="MMJ64" s="560"/>
      <c r="MMK64" s="561"/>
      <c r="MML64" s="562"/>
      <c r="MMM64" s="563"/>
      <c r="MMN64" s="564"/>
      <c r="MMO64" s="565"/>
      <c r="MMP64" s="566"/>
      <c r="MMQ64" s="560"/>
      <c r="MMR64" s="561"/>
      <c r="MMS64" s="562"/>
      <c r="MMT64" s="563"/>
      <c r="MMU64" s="564"/>
      <c r="MMV64" s="565"/>
      <c r="MMW64" s="566"/>
      <c r="MMX64" s="560"/>
      <c r="MMY64" s="561"/>
      <c r="MMZ64" s="562"/>
      <c r="MNA64" s="563"/>
      <c r="MNB64" s="564"/>
      <c r="MNC64" s="565"/>
      <c r="MND64" s="566"/>
      <c r="MNE64" s="560"/>
      <c r="MNF64" s="561"/>
      <c r="MNG64" s="562"/>
      <c r="MNH64" s="563"/>
      <c r="MNI64" s="564"/>
      <c r="MNJ64" s="565"/>
      <c r="MNK64" s="566"/>
      <c r="MNL64" s="560"/>
      <c r="MNM64" s="561"/>
      <c r="MNN64" s="562"/>
      <c r="MNO64" s="563"/>
      <c r="MNP64" s="564"/>
      <c r="MNQ64" s="565"/>
      <c r="MNR64" s="566"/>
      <c r="MNS64" s="560"/>
      <c r="MNT64" s="561"/>
      <c r="MNU64" s="562"/>
      <c r="MNV64" s="563"/>
      <c r="MNW64" s="564"/>
      <c r="MNX64" s="565"/>
      <c r="MNY64" s="566"/>
      <c r="MNZ64" s="560"/>
      <c r="MOA64" s="561"/>
      <c r="MOB64" s="562"/>
      <c r="MOC64" s="563"/>
      <c r="MOD64" s="564"/>
      <c r="MOE64" s="565"/>
      <c r="MOF64" s="566"/>
      <c r="MOG64" s="560"/>
      <c r="MOH64" s="561"/>
      <c r="MOI64" s="562"/>
      <c r="MOJ64" s="563"/>
      <c r="MOK64" s="564"/>
      <c r="MOL64" s="565"/>
      <c r="MOM64" s="566"/>
      <c r="MON64" s="560"/>
      <c r="MOO64" s="561"/>
      <c r="MOP64" s="562"/>
      <c r="MOQ64" s="563"/>
      <c r="MOR64" s="564"/>
      <c r="MOS64" s="565"/>
      <c r="MOT64" s="566"/>
      <c r="MOU64" s="560"/>
      <c r="MOV64" s="561"/>
      <c r="MOW64" s="562"/>
      <c r="MOX64" s="563"/>
      <c r="MOY64" s="564"/>
      <c r="MOZ64" s="565"/>
      <c r="MPA64" s="566"/>
      <c r="MPB64" s="560"/>
      <c r="MPC64" s="561"/>
      <c r="MPD64" s="562"/>
      <c r="MPE64" s="563"/>
      <c r="MPF64" s="564"/>
      <c r="MPG64" s="565"/>
      <c r="MPH64" s="566"/>
      <c r="MPI64" s="560"/>
      <c r="MPJ64" s="561"/>
      <c r="MPK64" s="562"/>
      <c r="MPL64" s="563"/>
      <c r="MPM64" s="564"/>
      <c r="MPN64" s="565"/>
      <c r="MPO64" s="566"/>
      <c r="MPP64" s="560"/>
      <c r="MPQ64" s="561"/>
      <c r="MPR64" s="562"/>
      <c r="MPS64" s="563"/>
      <c r="MPT64" s="564"/>
      <c r="MPU64" s="565"/>
      <c r="MPV64" s="566"/>
      <c r="MPW64" s="560"/>
      <c r="MPX64" s="561"/>
      <c r="MPY64" s="562"/>
      <c r="MPZ64" s="563"/>
      <c r="MQA64" s="564"/>
      <c r="MQB64" s="565"/>
      <c r="MQC64" s="566"/>
      <c r="MQD64" s="560"/>
      <c r="MQE64" s="561"/>
      <c r="MQF64" s="562"/>
      <c r="MQG64" s="563"/>
      <c r="MQH64" s="564"/>
      <c r="MQI64" s="565"/>
      <c r="MQJ64" s="566"/>
      <c r="MQK64" s="560"/>
      <c r="MQL64" s="561"/>
      <c r="MQM64" s="562"/>
      <c r="MQN64" s="563"/>
      <c r="MQO64" s="564"/>
      <c r="MQP64" s="565"/>
      <c r="MQQ64" s="566"/>
      <c r="MQR64" s="560"/>
      <c r="MQS64" s="561"/>
      <c r="MQT64" s="562"/>
      <c r="MQU64" s="563"/>
      <c r="MQV64" s="564"/>
      <c r="MQW64" s="565"/>
      <c r="MQX64" s="566"/>
      <c r="MQY64" s="560"/>
      <c r="MQZ64" s="561"/>
      <c r="MRA64" s="562"/>
      <c r="MRB64" s="563"/>
      <c r="MRC64" s="564"/>
      <c r="MRD64" s="565"/>
      <c r="MRE64" s="566"/>
      <c r="MRF64" s="560"/>
      <c r="MRG64" s="561"/>
      <c r="MRH64" s="562"/>
      <c r="MRI64" s="563"/>
      <c r="MRJ64" s="564"/>
      <c r="MRK64" s="565"/>
      <c r="MRL64" s="566"/>
      <c r="MRM64" s="560"/>
      <c r="MRN64" s="561"/>
      <c r="MRO64" s="562"/>
      <c r="MRP64" s="563"/>
      <c r="MRQ64" s="564"/>
      <c r="MRR64" s="565"/>
      <c r="MRS64" s="566"/>
      <c r="MRT64" s="560"/>
      <c r="MRU64" s="561"/>
      <c r="MRV64" s="562"/>
      <c r="MRW64" s="563"/>
      <c r="MRX64" s="564"/>
      <c r="MRY64" s="565"/>
      <c r="MRZ64" s="566"/>
      <c r="MSA64" s="560"/>
      <c r="MSB64" s="561"/>
      <c r="MSC64" s="562"/>
      <c r="MSD64" s="563"/>
      <c r="MSE64" s="564"/>
      <c r="MSF64" s="565"/>
      <c r="MSG64" s="566"/>
      <c r="MSH64" s="560"/>
      <c r="MSI64" s="561"/>
      <c r="MSJ64" s="562"/>
      <c r="MSK64" s="563"/>
      <c r="MSL64" s="564"/>
      <c r="MSM64" s="565"/>
      <c r="MSN64" s="566"/>
      <c r="MSO64" s="560"/>
      <c r="MSP64" s="561"/>
      <c r="MSQ64" s="562"/>
      <c r="MSR64" s="563"/>
      <c r="MSS64" s="564"/>
      <c r="MST64" s="565"/>
      <c r="MSU64" s="566"/>
      <c r="MSV64" s="560"/>
      <c r="MSW64" s="561"/>
      <c r="MSX64" s="562"/>
      <c r="MSY64" s="563"/>
      <c r="MSZ64" s="564"/>
      <c r="MTA64" s="565"/>
      <c r="MTB64" s="566"/>
      <c r="MTC64" s="560"/>
      <c r="MTD64" s="561"/>
      <c r="MTE64" s="562"/>
      <c r="MTF64" s="563"/>
      <c r="MTG64" s="564"/>
      <c r="MTH64" s="565"/>
      <c r="MTI64" s="566"/>
      <c r="MTJ64" s="560"/>
      <c r="MTK64" s="561"/>
      <c r="MTL64" s="562"/>
      <c r="MTM64" s="563"/>
      <c r="MTN64" s="564"/>
      <c r="MTO64" s="565"/>
      <c r="MTP64" s="566"/>
      <c r="MTQ64" s="560"/>
      <c r="MTR64" s="561"/>
      <c r="MTS64" s="562"/>
      <c r="MTT64" s="563"/>
      <c r="MTU64" s="564"/>
      <c r="MTV64" s="565"/>
      <c r="MTW64" s="566"/>
      <c r="MTX64" s="560"/>
      <c r="MTY64" s="561"/>
      <c r="MTZ64" s="562"/>
      <c r="MUA64" s="563"/>
      <c r="MUB64" s="564"/>
      <c r="MUC64" s="565"/>
      <c r="MUD64" s="566"/>
      <c r="MUE64" s="560"/>
      <c r="MUF64" s="561"/>
      <c r="MUG64" s="562"/>
      <c r="MUH64" s="563"/>
      <c r="MUI64" s="564"/>
      <c r="MUJ64" s="565"/>
      <c r="MUK64" s="566"/>
      <c r="MUL64" s="560"/>
      <c r="MUM64" s="561"/>
      <c r="MUN64" s="562"/>
      <c r="MUO64" s="563"/>
      <c r="MUP64" s="564"/>
      <c r="MUQ64" s="565"/>
      <c r="MUR64" s="566"/>
      <c r="MUS64" s="560"/>
      <c r="MUT64" s="561"/>
      <c r="MUU64" s="562"/>
      <c r="MUV64" s="563"/>
      <c r="MUW64" s="564"/>
      <c r="MUX64" s="565"/>
      <c r="MUY64" s="566"/>
      <c r="MUZ64" s="560"/>
      <c r="MVA64" s="561"/>
      <c r="MVB64" s="562"/>
      <c r="MVC64" s="563"/>
      <c r="MVD64" s="564"/>
      <c r="MVE64" s="565"/>
      <c r="MVF64" s="566"/>
      <c r="MVG64" s="560"/>
      <c r="MVH64" s="561"/>
      <c r="MVI64" s="562"/>
      <c r="MVJ64" s="563"/>
      <c r="MVK64" s="564"/>
      <c r="MVL64" s="565"/>
      <c r="MVM64" s="566"/>
      <c r="MVN64" s="560"/>
      <c r="MVO64" s="561"/>
      <c r="MVP64" s="562"/>
      <c r="MVQ64" s="563"/>
      <c r="MVR64" s="564"/>
      <c r="MVS64" s="565"/>
      <c r="MVT64" s="566"/>
      <c r="MVU64" s="560"/>
      <c r="MVV64" s="561"/>
      <c r="MVW64" s="562"/>
      <c r="MVX64" s="563"/>
      <c r="MVY64" s="564"/>
      <c r="MVZ64" s="565"/>
      <c r="MWA64" s="566"/>
      <c r="MWB64" s="560"/>
      <c r="MWC64" s="561"/>
      <c r="MWD64" s="562"/>
      <c r="MWE64" s="563"/>
      <c r="MWF64" s="564"/>
      <c r="MWG64" s="565"/>
      <c r="MWH64" s="566"/>
      <c r="MWI64" s="560"/>
      <c r="MWJ64" s="561"/>
      <c r="MWK64" s="562"/>
      <c r="MWL64" s="563"/>
      <c r="MWM64" s="564"/>
      <c r="MWN64" s="565"/>
      <c r="MWO64" s="566"/>
      <c r="MWP64" s="560"/>
      <c r="MWQ64" s="561"/>
      <c r="MWR64" s="562"/>
      <c r="MWS64" s="563"/>
      <c r="MWT64" s="564"/>
      <c r="MWU64" s="565"/>
      <c r="MWV64" s="566"/>
      <c r="MWW64" s="560"/>
      <c r="MWX64" s="561"/>
      <c r="MWY64" s="562"/>
      <c r="MWZ64" s="563"/>
      <c r="MXA64" s="564"/>
      <c r="MXB64" s="565"/>
      <c r="MXC64" s="566"/>
      <c r="MXD64" s="560"/>
      <c r="MXE64" s="561"/>
      <c r="MXF64" s="562"/>
      <c r="MXG64" s="563"/>
      <c r="MXH64" s="564"/>
      <c r="MXI64" s="565"/>
      <c r="MXJ64" s="566"/>
      <c r="MXK64" s="560"/>
      <c r="MXL64" s="561"/>
      <c r="MXM64" s="562"/>
      <c r="MXN64" s="563"/>
      <c r="MXO64" s="564"/>
      <c r="MXP64" s="565"/>
      <c r="MXQ64" s="566"/>
      <c r="MXR64" s="560"/>
      <c r="MXS64" s="561"/>
      <c r="MXT64" s="562"/>
      <c r="MXU64" s="563"/>
      <c r="MXV64" s="564"/>
      <c r="MXW64" s="565"/>
      <c r="MXX64" s="566"/>
      <c r="MXY64" s="560"/>
      <c r="MXZ64" s="561"/>
      <c r="MYA64" s="562"/>
      <c r="MYB64" s="563"/>
      <c r="MYC64" s="564"/>
      <c r="MYD64" s="565"/>
      <c r="MYE64" s="566"/>
      <c r="MYF64" s="560"/>
      <c r="MYG64" s="561"/>
      <c r="MYH64" s="562"/>
      <c r="MYI64" s="563"/>
      <c r="MYJ64" s="564"/>
      <c r="MYK64" s="565"/>
      <c r="MYL64" s="566"/>
      <c r="MYM64" s="560"/>
      <c r="MYN64" s="561"/>
      <c r="MYO64" s="562"/>
      <c r="MYP64" s="563"/>
      <c r="MYQ64" s="564"/>
      <c r="MYR64" s="565"/>
      <c r="MYS64" s="566"/>
      <c r="MYT64" s="560"/>
      <c r="MYU64" s="561"/>
      <c r="MYV64" s="562"/>
      <c r="MYW64" s="563"/>
      <c r="MYX64" s="564"/>
      <c r="MYY64" s="565"/>
      <c r="MYZ64" s="566"/>
      <c r="MZA64" s="560"/>
      <c r="MZB64" s="561"/>
      <c r="MZC64" s="562"/>
      <c r="MZD64" s="563"/>
      <c r="MZE64" s="564"/>
      <c r="MZF64" s="565"/>
      <c r="MZG64" s="566"/>
      <c r="MZH64" s="560"/>
      <c r="MZI64" s="561"/>
      <c r="MZJ64" s="562"/>
      <c r="MZK64" s="563"/>
      <c r="MZL64" s="564"/>
      <c r="MZM64" s="565"/>
      <c r="MZN64" s="566"/>
      <c r="MZO64" s="560"/>
      <c r="MZP64" s="561"/>
      <c r="MZQ64" s="562"/>
      <c r="MZR64" s="563"/>
      <c r="MZS64" s="564"/>
      <c r="MZT64" s="565"/>
      <c r="MZU64" s="566"/>
      <c r="MZV64" s="560"/>
      <c r="MZW64" s="561"/>
      <c r="MZX64" s="562"/>
      <c r="MZY64" s="563"/>
      <c r="MZZ64" s="564"/>
      <c r="NAA64" s="565"/>
      <c r="NAB64" s="566"/>
      <c r="NAC64" s="560"/>
      <c r="NAD64" s="561"/>
      <c r="NAE64" s="562"/>
      <c r="NAF64" s="563"/>
      <c r="NAG64" s="564"/>
      <c r="NAH64" s="565"/>
      <c r="NAI64" s="566"/>
      <c r="NAJ64" s="560"/>
      <c r="NAK64" s="561"/>
      <c r="NAL64" s="562"/>
      <c r="NAM64" s="563"/>
      <c r="NAN64" s="564"/>
      <c r="NAO64" s="565"/>
      <c r="NAP64" s="566"/>
      <c r="NAQ64" s="560"/>
      <c r="NAR64" s="561"/>
      <c r="NAS64" s="562"/>
      <c r="NAT64" s="563"/>
      <c r="NAU64" s="564"/>
      <c r="NAV64" s="565"/>
      <c r="NAW64" s="566"/>
      <c r="NAX64" s="560"/>
      <c r="NAY64" s="561"/>
      <c r="NAZ64" s="562"/>
      <c r="NBA64" s="563"/>
      <c r="NBB64" s="564"/>
      <c r="NBC64" s="565"/>
      <c r="NBD64" s="566"/>
      <c r="NBE64" s="560"/>
      <c r="NBF64" s="561"/>
      <c r="NBG64" s="562"/>
      <c r="NBH64" s="563"/>
      <c r="NBI64" s="564"/>
      <c r="NBJ64" s="565"/>
      <c r="NBK64" s="566"/>
      <c r="NBL64" s="560"/>
      <c r="NBM64" s="561"/>
      <c r="NBN64" s="562"/>
      <c r="NBO64" s="563"/>
      <c r="NBP64" s="564"/>
      <c r="NBQ64" s="565"/>
      <c r="NBR64" s="566"/>
      <c r="NBS64" s="560"/>
      <c r="NBT64" s="561"/>
      <c r="NBU64" s="562"/>
      <c r="NBV64" s="563"/>
      <c r="NBW64" s="564"/>
      <c r="NBX64" s="565"/>
      <c r="NBY64" s="566"/>
      <c r="NBZ64" s="560"/>
      <c r="NCA64" s="561"/>
      <c r="NCB64" s="562"/>
      <c r="NCC64" s="563"/>
      <c r="NCD64" s="564"/>
      <c r="NCE64" s="565"/>
      <c r="NCF64" s="566"/>
      <c r="NCG64" s="560"/>
      <c r="NCH64" s="561"/>
      <c r="NCI64" s="562"/>
      <c r="NCJ64" s="563"/>
      <c r="NCK64" s="564"/>
      <c r="NCL64" s="565"/>
      <c r="NCM64" s="566"/>
      <c r="NCN64" s="560"/>
      <c r="NCO64" s="561"/>
      <c r="NCP64" s="562"/>
      <c r="NCQ64" s="563"/>
      <c r="NCR64" s="564"/>
      <c r="NCS64" s="565"/>
      <c r="NCT64" s="566"/>
      <c r="NCU64" s="560"/>
      <c r="NCV64" s="561"/>
      <c r="NCW64" s="562"/>
      <c r="NCX64" s="563"/>
      <c r="NCY64" s="564"/>
      <c r="NCZ64" s="565"/>
      <c r="NDA64" s="566"/>
      <c r="NDB64" s="560"/>
      <c r="NDC64" s="561"/>
      <c r="NDD64" s="562"/>
      <c r="NDE64" s="563"/>
      <c r="NDF64" s="564"/>
      <c r="NDG64" s="565"/>
      <c r="NDH64" s="566"/>
      <c r="NDI64" s="560"/>
      <c r="NDJ64" s="561"/>
      <c r="NDK64" s="562"/>
      <c r="NDL64" s="563"/>
      <c r="NDM64" s="564"/>
      <c r="NDN64" s="565"/>
      <c r="NDO64" s="566"/>
      <c r="NDP64" s="560"/>
      <c r="NDQ64" s="561"/>
      <c r="NDR64" s="562"/>
      <c r="NDS64" s="563"/>
      <c r="NDT64" s="564"/>
      <c r="NDU64" s="565"/>
      <c r="NDV64" s="566"/>
      <c r="NDW64" s="560"/>
      <c r="NDX64" s="561"/>
      <c r="NDY64" s="562"/>
      <c r="NDZ64" s="563"/>
      <c r="NEA64" s="564"/>
      <c r="NEB64" s="565"/>
      <c r="NEC64" s="566"/>
      <c r="NED64" s="560"/>
      <c r="NEE64" s="561"/>
      <c r="NEF64" s="562"/>
      <c r="NEG64" s="563"/>
      <c r="NEH64" s="564"/>
      <c r="NEI64" s="565"/>
      <c r="NEJ64" s="566"/>
      <c r="NEK64" s="560"/>
      <c r="NEL64" s="561"/>
      <c r="NEM64" s="562"/>
      <c r="NEN64" s="563"/>
      <c r="NEO64" s="564"/>
      <c r="NEP64" s="565"/>
      <c r="NEQ64" s="566"/>
      <c r="NER64" s="560"/>
      <c r="NES64" s="561"/>
      <c r="NET64" s="562"/>
      <c r="NEU64" s="563"/>
      <c r="NEV64" s="564"/>
      <c r="NEW64" s="565"/>
      <c r="NEX64" s="566"/>
      <c r="NEY64" s="560"/>
      <c r="NEZ64" s="561"/>
      <c r="NFA64" s="562"/>
      <c r="NFB64" s="563"/>
      <c r="NFC64" s="564"/>
      <c r="NFD64" s="565"/>
      <c r="NFE64" s="566"/>
      <c r="NFF64" s="560"/>
      <c r="NFG64" s="561"/>
      <c r="NFH64" s="562"/>
      <c r="NFI64" s="563"/>
      <c r="NFJ64" s="564"/>
      <c r="NFK64" s="565"/>
      <c r="NFL64" s="566"/>
      <c r="NFM64" s="560"/>
      <c r="NFN64" s="561"/>
      <c r="NFO64" s="562"/>
      <c r="NFP64" s="563"/>
      <c r="NFQ64" s="564"/>
      <c r="NFR64" s="565"/>
      <c r="NFS64" s="566"/>
      <c r="NFT64" s="560"/>
      <c r="NFU64" s="561"/>
      <c r="NFV64" s="562"/>
      <c r="NFW64" s="563"/>
      <c r="NFX64" s="564"/>
      <c r="NFY64" s="565"/>
      <c r="NFZ64" s="566"/>
      <c r="NGA64" s="560"/>
      <c r="NGB64" s="561"/>
      <c r="NGC64" s="562"/>
      <c r="NGD64" s="563"/>
      <c r="NGE64" s="564"/>
      <c r="NGF64" s="565"/>
      <c r="NGG64" s="566"/>
      <c r="NGH64" s="560"/>
      <c r="NGI64" s="561"/>
      <c r="NGJ64" s="562"/>
      <c r="NGK64" s="563"/>
      <c r="NGL64" s="564"/>
      <c r="NGM64" s="565"/>
      <c r="NGN64" s="566"/>
      <c r="NGO64" s="560"/>
      <c r="NGP64" s="561"/>
      <c r="NGQ64" s="562"/>
      <c r="NGR64" s="563"/>
      <c r="NGS64" s="564"/>
      <c r="NGT64" s="565"/>
      <c r="NGU64" s="566"/>
      <c r="NGV64" s="560"/>
      <c r="NGW64" s="561"/>
      <c r="NGX64" s="562"/>
      <c r="NGY64" s="563"/>
      <c r="NGZ64" s="564"/>
      <c r="NHA64" s="565"/>
      <c r="NHB64" s="566"/>
      <c r="NHC64" s="560"/>
      <c r="NHD64" s="561"/>
      <c r="NHE64" s="562"/>
      <c r="NHF64" s="563"/>
      <c r="NHG64" s="564"/>
      <c r="NHH64" s="565"/>
      <c r="NHI64" s="566"/>
      <c r="NHJ64" s="560"/>
      <c r="NHK64" s="561"/>
      <c r="NHL64" s="562"/>
      <c r="NHM64" s="563"/>
      <c r="NHN64" s="564"/>
      <c r="NHO64" s="565"/>
      <c r="NHP64" s="566"/>
      <c r="NHQ64" s="560"/>
      <c r="NHR64" s="561"/>
      <c r="NHS64" s="562"/>
      <c r="NHT64" s="563"/>
      <c r="NHU64" s="564"/>
      <c r="NHV64" s="565"/>
      <c r="NHW64" s="566"/>
      <c r="NHX64" s="560"/>
      <c r="NHY64" s="561"/>
      <c r="NHZ64" s="562"/>
      <c r="NIA64" s="563"/>
      <c r="NIB64" s="564"/>
      <c r="NIC64" s="565"/>
      <c r="NID64" s="566"/>
      <c r="NIE64" s="560"/>
      <c r="NIF64" s="561"/>
      <c r="NIG64" s="562"/>
      <c r="NIH64" s="563"/>
      <c r="NII64" s="564"/>
      <c r="NIJ64" s="565"/>
      <c r="NIK64" s="566"/>
      <c r="NIL64" s="560"/>
      <c r="NIM64" s="561"/>
      <c r="NIN64" s="562"/>
      <c r="NIO64" s="563"/>
      <c r="NIP64" s="564"/>
      <c r="NIQ64" s="565"/>
      <c r="NIR64" s="566"/>
      <c r="NIS64" s="560"/>
      <c r="NIT64" s="561"/>
      <c r="NIU64" s="562"/>
      <c r="NIV64" s="563"/>
      <c r="NIW64" s="564"/>
      <c r="NIX64" s="565"/>
      <c r="NIY64" s="566"/>
      <c r="NIZ64" s="560"/>
      <c r="NJA64" s="561"/>
      <c r="NJB64" s="562"/>
      <c r="NJC64" s="563"/>
      <c r="NJD64" s="564"/>
      <c r="NJE64" s="565"/>
      <c r="NJF64" s="566"/>
      <c r="NJG64" s="560"/>
      <c r="NJH64" s="561"/>
      <c r="NJI64" s="562"/>
      <c r="NJJ64" s="563"/>
      <c r="NJK64" s="564"/>
      <c r="NJL64" s="565"/>
      <c r="NJM64" s="566"/>
      <c r="NJN64" s="560"/>
      <c r="NJO64" s="561"/>
      <c r="NJP64" s="562"/>
      <c r="NJQ64" s="563"/>
      <c r="NJR64" s="564"/>
      <c r="NJS64" s="565"/>
      <c r="NJT64" s="566"/>
      <c r="NJU64" s="560"/>
      <c r="NJV64" s="561"/>
      <c r="NJW64" s="562"/>
      <c r="NJX64" s="563"/>
      <c r="NJY64" s="564"/>
      <c r="NJZ64" s="565"/>
      <c r="NKA64" s="566"/>
      <c r="NKB64" s="560"/>
      <c r="NKC64" s="561"/>
      <c r="NKD64" s="562"/>
      <c r="NKE64" s="563"/>
      <c r="NKF64" s="564"/>
      <c r="NKG64" s="565"/>
      <c r="NKH64" s="566"/>
      <c r="NKI64" s="560"/>
      <c r="NKJ64" s="561"/>
      <c r="NKK64" s="562"/>
      <c r="NKL64" s="563"/>
      <c r="NKM64" s="564"/>
      <c r="NKN64" s="565"/>
      <c r="NKO64" s="566"/>
      <c r="NKP64" s="560"/>
      <c r="NKQ64" s="561"/>
      <c r="NKR64" s="562"/>
      <c r="NKS64" s="563"/>
      <c r="NKT64" s="564"/>
      <c r="NKU64" s="565"/>
      <c r="NKV64" s="566"/>
      <c r="NKW64" s="560"/>
      <c r="NKX64" s="561"/>
      <c r="NKY64" s="562"/>
      <c r="NKZ64" s="563"/>
      <c r="NLA64" s="564"/>
      <c r="NLB64" s="565"/>
      <c r="NLC64" s="566"/>
      <c r="NLD64" s="560"/>
      <c r="NLE64" s="561"/>
      <c r="NLF64" s="562"/>
      <c r="NLG64" s="563"/>
      <c r="NLH64" s="564"/>
      <c r="NLI64" s="565"/>
      <c r="NLJ64" s="566"/>
      <c r="NLK64" s="560"/>
      <c r="NLL64" s="561"/>
      <c r="NLM64" s="562"/>
      <c r="NLN64" s="563"/>
      <c r="NLO64" s="564"/>
      <c r="NLP64" s="565"/>
      <c r="NLQ64" s="566"/>
      <c r="NLR64" s="560"/>
      <c r="NLS64" s="561"/>
      <c r="NLT64" s="562"/>
      <c r="NLU64" s="563"/>
      <c r="NLV64" s="564"/>
      <c r="NLW64" s="565"/>
      <c r="NLX64" s="566"/>
      <c r="NLY64" s="560"/>
      <c r="NLZ64" s="561"/>
      <c r="NMA64" s="562"/>
      <c r="NMB64" s="563"/>
      <c r="NMC64" s="564"/>
      <c r="NMD64" s="565"/>
      <c r="NME64" s="566"/>
      <c r="NMF64" s="560"/>
      <c r="NMG64" s="561"/>
      <c r="NMH64" s="562"/>
      <c r="NMI64" s="563"/>
      <c r="NMJ64" s="564"/>
      <c r="NMK64" s="565"/>
      <c r="NML64" s="566"/>
      <c r="NMM64" s="560"/>
      <c r="NMN64" s="561"/>
      <c r="NMO64" s="562"/>
      <c r="NMP64" s="563"/>
      <c r="NMQ64" s="564"/>
      <c r="NMR64" s="565"/>
      <c r="NMS64" s="566"/>
      <c r="NMT64" s="560"/>
      <c r="NMU64" s="561"/>
      <c r="NMV64" s="562"/>
      <c r="NMW64" s="563"/>
      <c r="NMX64" s="564"/>
      <c r="NMY64" s="565"/>
      <c r="NMZ64" s="566"/>
      <c r="NNA64" s="560"/>
      <c r="NNB64" s="561"/>
      <c r="NNC64" s="562"/>
      <c r="NND64" s="563"/>
      <c r="NNE64" s="564"/>
      <c r="NNF64" s="565"/>
      <c r="NNG64" s="566"/>
      <c r="NNH64" s="560"/>
      <c r="NNI64" s="561"/>
      <c r="NNJ64" s="562"/>
      <c r="NNK64" s="563"/>
      <c r="NNL64" s="564"/>
      <c r="NNM64" s="565"/>
      <c r="NNN64" s="566"/>
      <c r="NNO64" s="560"/>
      <c r="NNP64" s="561"/>
      <c r="NNQ64" s="562"/>
      <c r="NNR64" s="563"/>
      <c r="NNS64" s="564"/>
      <c r="NNT64" s="565"/>
      <c r="NNU64" s="566"/>
      <c r="NNV64" s="560"/>
      <c r="NNW64" s="561"/>
      <c r="NNX64" s="562"/>
      <c r="NNY64" s="563"/>
      <c r="NNZ64" s="564"/>
      <c r="NOA64" s="565"/>
      <c r="NOB64" s="566"/>
      <c r="NOC64" s="560"/>
      <c r="NOD64" s="561"/>
      <c r="NOE64" s="562"/>
      <c r="NOF64" s="563"/>
      <c r="NOG64" s="564"/>
      <c r="NOH64" s="565"/>
      <c r="NOI64" s="566"/>
      <c r="NOJ64" s="560"/>
      <c r="NOK64" s="561"/>
      <c r="NOL64" s="562"/>
      <c r="NOM64" s="563"/>
      <c r="NON64" s="564"/>
      <c r="NOO64" s="565"/>
      <c r="NOP64" s="566"/>
      <c r="NOQ64" s="560"/>
      <c r="NOR64" s="561"/>
      <c r="NOS64" s="562"/>
      <c r="NOT64" s="563"/>
      <c r="NOU64" s="564"/>
      <c r="NOV64" s="565"/>
      <c r="NOW64" s="566"/>
      <c r="NOX64" s="560"/>
      <c r="NOY64" s="561"/>
      <c r="NOZ64" s="562"/>
      <c r="NPA64" s="563"/>
      <c r="NPB64" s="564"/>
      <c r="NPC64" s="565"/>
      <c r="NPD64" s="566"/>
      <c r="NPE64" s="560"/>
      <c r="NPF64" s="561"/>
      <c r="NPG64" s="562"/>
      <c r="NPH64" s="563"/>
      <c r="NPI64" s="564"/>
      <c r="NPJ64" s="565"/>
      <c r="NPK64" s="566"/>
      <c r="NPL64" s="560"/>
      <c r="NPM64" s="561"/>
      <c r="NPN64" s="562"/>
      <c r="NPO64" s="563"/>
      <c r="NPP64" s="564"/>
      <c r="NPQ64" s="565"/>
      <c r="NPR64" s="566"/>
      <c r="NPS64" s="560"/>
      <c r="NPT64" s="561"/>
      <c r="NPU64" s="562"/>
      <c r="NPV64" s="563"/>
      <c r="NPW64" s="564"/>
      <c r="NPX64" s="565"/>
      <c r="NPY64" s="566"/>
      <c r="NPZ64" s="560"/>
      <c r="NQA64" s="561"/>
      <c r="NQB64" s="562"/>
      <c r="NQC64" s="563"/>
      <c r="NQD64" s="564"/>
      <c r="NQE64" s="565"/>
      <c r="NQF64" s="566"/>
      <c r="NQG64" s="560"/>
      <c r="NQH64" s="561"/>
      <c r="NQI64" s="562"/>
      <c r="NQJ64" s="563"/>
      <c r="NQK64" s="564"/>
      <c r="NQL64" s="565"/>
      <c r="NQM64" s="566"/>
      <c r="NQN64" s="560"/>
      <c r="NQO64" s="561"/>
      <c r="NQP64" s="562"/>
      <c r="NQQ64" s="563"/>
      <c r="NQR64" s="564"/>
      <c r="NQS64" s="565"/>
      <c r="NQT64" s="566"/>
      <c r="NQU64" s="560"/>
      <c r="NQV64" s="561"/>
      <c r="NQW64" s="562"/>
      <c r="NQX64" s="563"/>
      <c r="NQY64" s="564"/>
      <c r="NQZ64" s="565"/>
      <c r="NRA64" s="566"/>
      <c r="NRB64" s="560"/>
      <c r="NRC64" s="561"/>
      <c r="NRD64" s="562"/>
      <c r="NRE64" s="563"/>
      <c r="NRF64" s="564"/>
      <c r="NRG64" s="565"/>
      <c r="NRH64" s="566"/>
      <c r="NRI64" s="560"/>
      <c r="NRJ64" s="561"/>
      <c r="NRK64" s="562"/>
      <c r="NRL64" s="563"/>
      <c r="NRM64" s="564"/>
      <c r="NRN64" s="565"/>
      <c r="NRO64" s="566"/>
      <c r="NRP64" s="560"/>
      <c r="NRQ64" s="561"/>
      <c r="NRR64" s="562"/>
      <c r="NRS64" s="563"/>
      <c r="NRT64" s="564"/>
      <c r="NRU64" s="565"/>
      <c r="NRV64" s="566"/>
      <c r="NRW64" s="560"/>
      <c r="NRX64" s="561"/>
      <c r="NRY64" s="562"/>
      <c r="NRZ64" s="563"/>
      <c r="NSA64" s="564"/>
      <c r="NSB64" s="565"/>
      <c r="NSC64" s="566"/>
      <c r="NSD64" s="560"/>
      <c r="NSE64" s="561"/>
      <c r="NSF64" s="562"/>
      <c r="NSG64" s="563"/>
      <c r="NSH64" s="564"/>
      <c r="NSI64" s="565"/>
      <c r="NSJ64" s="566"/>
      <c r="NSK64" s="560"/>
      <c r="NSL64" s="561"/>
      <c r="NSM64" s="562"/>
      <c r="NSN64" s="563"/>
      <c r="NSO64" s="564"/>
      <c r="NSP64" s="565"/>
      <c r="NSQ64" s="566"/>
      <c r="NSR64" s="560"/>
      <c r="NSS64" s="561"/>
      <c r="NST64" s="562"/>
      <c r="NSU64" s="563"/>
      <c r="NSV64" s="564"/>
      <c r="NSW64" s="565"/>
      <c r="NSX64" s="566"/>
      <c r="NSY64" s="560"/>
      <c r="NSZ64" s="561"/>
      <c r="NTA64" s="562"/>
      <c r="NTB64" s="563"/>
      <c r="NTC64" s="564"/>
      <c r="NTD64" s="565"/>
      <c r="NTE64" s="566"/>
      <c r="NTF64" s="560"/>
      <c r="NTG64" s="561"/>
      <c r="NTH64" s="562"/>
      <c r="NTI64" s="563"/>
      <c r="NTJ64" s="564"/>
      <c r="NTK64" s="565"/>
      <c r="NTL64" s="566"/>
      <c r="NTM64" s="560"/>
      <c r="NTN64" s="561"/>
      <c r="NTO64" s="562"/>
      <c r="NTP64" s="563"/>
      <c r="NTQ64" s="564"/>
      <c r="NTR64" s="565"/>
      <c r="NTS64" s="566"/>
      <c r="NTT64" s="560"/>
      <c r="NTU64" s="561"/>
      <c r="NTV64" s="562"/>
      <c r="NTW64" s="563"/>
      <c r="NTX64" s="564"/>
      <c r="NTY64" s="565"/>
      <c r="NTZ64" s="566"/>
      <c r="NUA64" s="560"/>
      <c r="NUB64" s="561"/>
      <c r="NUC64" s="562"/>
      <c r="NUD64" s="563"/>
      <c r="NUE64" s="564"/>
      <c r="NUF64" s="565"/>
      <c r="NUG64" s="566"/>
      <c r="NUH64" s="560"/>
      <c r="NUI64" s="561"/>
      <c r="NUJ64" s="562"/>
      <c r="NUK64" s="563"/>
      <c r="NUL64" s="564"/>
      <c r="NUM64" s="565"/>
      <c r="NUN64" s="566"/>
      <c r="NUO64" s="560"/>
      <c r="NUP64" s="561"/>
      <c r="NUQ64" s="562"/>
      <c r="NUR64" s="563"/>
      <c r="NUS64" s="564"/>
      <c r="NUT64" s="565"/>
      <c r="NUU64" s="566"/>
      <c r="NUV64" s="560"/>
      <c r="NUW64" s="561"/>
      <c r="NUX64" s="562"/>
      <c r="NUY64" s="563"/>
      <c r="NUZ64" s="564"/>
      <c r="NVA64" s="565"/>
      <c r="NVB64" s="566"/>
      <c r="NVC64" s="560"/>
      <c r="NVD64" s="561"/>
      <c r="NVE64" s="562"/>
      <c r="NVF64" s="563"/>
      <c r="NVG64" s="564"/>
      <c r="NVH64" s="565"/>
      <c r="NVI64" s="566"/>
      <c r="NVJ64" s="560"/>
      <c r="NVK64" s="561"/>
      <c r="NVL64" s="562"/>
      <c r="NVM64" s="563"/>
      <c r="NVN64" s="564"/>
      <c r="NVO64" s="565"/>
      <c r="NVP64" s="566"/>
      <c r="NVQ64" s="560"/>
      <c r="NVR64" s="561"/>
      <c r="NVS64" s="562"/>
      <c r="NVT64" s="563"/>
      <c r="NVU64" s="564"/>
      <c r="NVV64" s="565"/>
      <c r="NVW64" s="566"/>
      <c r="NVX64" s="560"/>
      <c r="NVY64" s="561"/>
      <c r="NVZ64" s="562"/>
      <c r="NWA64" s="563"/>
      <c r="NWB64" s="564"/>
      <c r="NWC64" s="565"/>
      <c r="NWD64" s="566"/>
      <c r="NWE64" s="560"/>
      <c r="NWF64" s="561"/>
      <c r="NWG64" s="562"/>
      <c r="NWH64" s="563"/>
      <c r="NWI64" s="564"/>
      <c r="NWJ64" s="565"/>
      <c r="NWK64" s="566"/>
      <c r="NWL64" s="560"/>
      <c r="NWM64" s="561"/>
      <c r="NWN64" s="562"/>
      <c r="NWO64" s="563"/>
      <c r="NWP64" s="564"/>
      <c r="NWQ64" s="565"/>
      <c r="NWR64" s="566"/>
      <c r="NWS64" s="560"/>
      <c r="NWT64" s="561"/>
      <c r="NWU64" s="562"/>
      <c r="NWV64" s="563"/>
      <c r="NWW64" s="564"/>
      <c r="NWX64" s="565"/>
      <c r="NWY64" s="566"/>
      <c r="NWZ64" s="560"/>
      <c r="NXA64" s="561"/>
      <c r="NXB64" s="562"/>
      <c r="NXC64" s="563"/>
      <c r="NXD64" s="564"/>
      <c r="NXE64" s="565"/>
      <c r="NXF64" s="566"/>
      <c r="NXG64" s="560"/>
      <c r="NXH64" s="561"/>
      <c r="NXI64" s="562"/>
      <c r="NXJ64" s="563"/>
      <c r="NXK64" s="564"/>
      <c r="NXL64" s="565"/>
      <c r="NXM64" s="566"/>
      <c r="NXN64" s="560"/>
      <c r="NXO64" s="561"/>
      <c r="NXP64" s="562"/>
      <c r="NXQ64" s="563"/>
      <c r="NXR64" s="564"/>
      <c r="NXS64" s="565"/>
      <c r="NXT64" s="566"/>
      <c r="NXU64" s="560"/>
      <c r="NXV64" s="561"/>
      <c r="NXW64" s="562"/>
      <c r="NXX64" s="563"/>
      <c r="NXY64" s="564"/>
      <c r="NXZ64" s="565"/>
      <c r="NYA64" s="566"/>
      <c r="NYB64" s="560"/>
      <c r="NYC64" s="561"/>
      <c r="NYD64" s="562"/>
      <c r="NYE64" s="563"/>
      <c r="NYF64" s="564"/>
      <c r="NYG64" s="565"/>
      <c r="NYH64" s="566"/>
      <c r="NYI64" s="560"/>
      <c r="NYJ64" s="561"/>
      <c r="NYK64" s="562"/>
      <c r="NYL64" s="563"/>
      <c r="NYM64" s="564"/>
      <c r="NYN64" s="565"/>
      <c r="NYO64" s="566"/>
      <c r="NYP64" s="560"/>
      <c r="NYQ64" s="561"/>
      <c r="NYR64" s="562"/>
      <c r="NYS64" s="563"/>
      <c r="NYT64" s="564"/>
      <c r="NYU64" s="565"/>
      <c r="NYV64" s="566"/>
      <c r="NYW64" s="560"/>
      <c r="NYX64" s="561"/>
      <c r="NYY64" s="562"/>
      <c r="NYZ64" s="563"/>
      <c r="NZA64" s="564"/>
      <c r="NZB64" s="565"/>
      <c r="NZC64" s="566"/>
      <c r="NZD64" s="560"/>
      <c r="NZE64" s="561"/>
      <c r="NZF64" s="562"/>
      <c r="NZG64" s="563"/>
      <c r="NZH64" s="564"/>
      <c r="NZI64" s="565"/>
      <c r="NZJ64" s="566"/>
      <c r="NZK64" s="560"/>
      <c r="NZL64" s="561"/>
      <c r="NZM64" s="562"/>
      <c r="NZN64" s="563"/>
      <c r="NZO64" s="564"/>
      <c r="NZP64" s="565"/>
      <c r="NZQ64" s="566"/>
      <c r="NZR64" s="560"/>
      <c r="NZS64" s="561"/>
      <c r="NZT64" s="562"/>
      <c r="NZU64" s="563"/>
      <c r="NZV64" s="564"/>
      <c r="NZW64" s="565"/>
      <c r="NZX64" s="566"/>
      <c r="NZY64" s="560"/>
      <c r="NZZ64" s="561"/>
      <c r="OAA64" s="562"/>
      <c r="OAB64" s="563"/>
      <c r="OAC64" s="564"/>
      <c r="OAD64" s="565"/>
      <c r="OAE64" s="566"/>
      <c r="OAF64" s="560"/>
      <c r="OAG64" s="561"/>
      <c r="OAH64" s="562"/>
      <c r="OAI64" s="563"/>
      <c r="OAJ64" s="564"/>
      <c r="OAK64" s="565"/>
      <c r="OAL64" s="566"/>
      <c r="OAM64" s="560"/>
      <c r="OAN64" s="561"/>
      <c r="OAO64" s="562"/>
      <c r="OAP64" s="563"/>
      <c r="OAQ64" s="564"/>
      <c r="OAR64" s="565"/>
      <c r="OAS64" s="566"/>
      <c r="OAT64" s="560"/>
      <c r="OAU64" s="561"/>
      <c r="OAV64" s="562"/>
      <c r="OAW64" s="563"/>
      <c r="OAX64" s="564"/>
      <c r="OAY64" s="565"/>
      <c r="OAZ64" s="566"/>
      <c r="OBA64" s="560"/>
      <c r="OBB64" s="561"/>
      <c r="OBC64" s="562"/>
      <c r="OBD64" s="563"/>
      <c r="OBE64" s="564"/>
      <c r="OBF64" s="565"/>
      <c r="OBG64" s="566"/>
      <c r="OBH64" s="560"/>
      <c r="OBI64" s="561"/>
      <c r="OBJ64" s="562"/>
      <c r="OBK64" s="563"/>
      <c r="OBL64" s="564"/>
      <c r="OBM64" s="565"/>
      <c r="OBN64" s="566"/>
      <c r="OBO64" s="560"/>
      <c r="OBP64" s="561"/>
      <c r="OBQ64" s="562"/>
      <c r="OBR64" s="563"/>
      <c r="OBS64" s="564"/>
      <c r="OBT64" s="565"/>
      <c r="OBU64" s="566"/>
      <c r="OBV64" s="560"/>
      <c r="OBW64" s="561"/>
      <c r="OBX64" s="562"/>
      <c r="OBY64" s="563"/>
      <c r="OBZ64" s="564"/>
      <c r="OCA64" s="565"/>
      <c r="OCB64" s="566"/>
      <c r="OCC64" s="560"/>
      <c r="OCD64" s="561"/>
      <c r="OCE64" s="562"/>
      <c r="OCF64" s="563"/>
      <c r="OCG64" s="564"/>
      <c r="OCH64" s="565"/>
      <c r="OCI64" s="566"/>
      <c r="OCJ64" s="560"/>
      <c r="OCK64" s="561"/>
      <c r="OCL64" s="562"/>
      <c r="OCM64" s="563"/>
      <c r="OCN64" s="564"/>
      <c r="OCO64" s="565"/>
      <c r="OCP64" s="566"/>
      <c r="OCQ64" s="560"/>
      <c r="OCR64" s="561"/>
      <c r="OCS64" s="562"/>
      <c r="OCT64" s="563"/>
      <c r="OCU64" s="564"/>
      <c r="OCV64" s="565"/>
      <c r="OCW64" s="566"/>
      <c r="OCX64" s="560"/>
      <c r="OCY64" s="561"/>
      <c r="OCZ64" s="562"/>
      <c r="ODA64" s="563"/>
      <c r="ODB64" s="564"/>
      <c r="ODC64" s="565"/>
      <c r="ODD64" s="566"/>
      <c r="ODE64" s="560"/>
      <c r="ODF64" s="561"/>
      <c r="ODG64" s="562"/>
      <c r="ODH64" s="563"/>
      <c r="ODI64" s="564"/>
      <c r="ODJ64" s="565"/>
      <c r="ODK64" s="566"/>
      <c r="ODL64" s="560"/>
      <c r="ODM64" s="561"/>
      <c r="ODN64" s="562"/>
      <c r="ODO64" s="563"/>
      <c r="ODP64" s="564"/>
      <c r="ODQ64" s="565"/>
      <c r="ODR64" s="566"/>
      <c r="ODS64" s="560"/>
      <c r="ODT64" s="561"/>
      <c r="ODU64" s="562"/>
      <c r="ODV64" s="563"/>
      <c r="ODW64" s="564"/>
      <c r="ODX64" s="565"/>
      <c r="ODY64" s="566"/>
      <c r="ODZ64" s="560"/>
      <c r="OEA64" s="561"/>
      <c r="OEB64" s="562"/>
      <c r="OEC64" s="563"/>
      <c r="OED64" s="564"/>
      <c r="OEE64" s="565"/>
      <c r="OEF64" s="566"/>
      <c r="OEG64" s="560"/>
      <c r="OEH64" s="561"/>
      <c r="OEI64" s="562"/>
      <c r="OEJ64" s="563"/>
      <c r="OEK64" s="564"/>
      <c r="OEL64" s="565"/>
      <c r="OEM64" s="566"/>
      <c r="OEN64" s="560"/>
      <c r="OEO64" s="561"/>
      <c r="OEP64" s="562"/>
      <c r="OEQ64" s="563"/>
      <c r="OER64" s="564"/>
      <c r="OES64" s="565"/>
      <c r="OET64" s="566"/>
      <c r="OEU64" s="560"/>
      <c r="OEV64" s="561"/>
      <c r="OEW64" s="562"/>
      <c r="OEX64" s="563"/>
      <c r="OEY64" s="564"/>
      <c r="OEZ64" s="565"/>
      <c r="OFA64" s="566"/>
      <c r="OFB64" s="560"/>
      <c r="OFC64" s="561"/>
      <c r="OFD64" s="562"/>
      <c r="OFE64" s="563"/>
      <c r="OFF64" s="564"/>
      <c r="OFG64" s="565"/>
      <c r="OFH64" s="566"/>
      <c r="OFI64" s="560"/>
      <c r="OFJ64" s="561"/>
      <c r="OFK64" s="562"/>
      <c r="OFL64" s="563"/>
      <c r="OFM64" s="564"/>
      <c r="OFN64" s="565"/>
      <c r="OFO64" s="566"/>
      <c r="OFP64" s="560"/>
      <c r="OFQ64" s="561"/>
      <c r="OFR64" s="562"/>
      <c r="OFS64" s="563"/>
      <c r="OFT64" s="564"/>
      <c r="OFU64" s="565"/>
      <c r="OFV64" s="566"/>
      <c r="OFW64" s="560"/>
      <c r="OFX64" s="561"/>
      <c r="OFY64" s="562"/>
      <c r="OFZ64" s="563"/>
      <c r="OGA64" s="564"/>
      <c r="OGB64" s="565"/>
      <c r="OGC64" s="566"/>
      <c r="OGD64" s="560"/>
      <c r="OGE64" s="561"/>
      <c r="OGF64" s="562"/>
      <c r="OGG64" s="563"/>
      <c r="OGH64" s="564"/>
      <c r="OGI64" s="565"/>
      <c r="OGJ64" s="566"/>
      <c r="OGK64" s="560"/>
      <c r="OGL64" s="561"/>
      <c r="OGM64" s="562"/>
      <c r="OGN64" s="563"/>
      <c r="OGO64" s="564"/>
      <c r="OGP64" s="565"/>
      <c r="OGQ64" s="566"/>
      <c r="OGR64" s="560"/>
      <c r="OGS64" s="561"/>
      <c r="OGT64" s="562"/>
      <c r="OGU64" s="563"/>
      <c r="OGV64" s="564"/>
      <c r="OGW64" s="565"/>
      <c r="OGX64" s="566"/>
      <c r="OGY64" s="560"/>
      <c r="OGZ64" s="561"/>
      <c r="OHA64" s="562"/>
      <c r="OHB64" s="563"/>
      <c r="OHC64" s="564"/>
      <c r="OHD64" s="565"/>
      <c r="OHE64" s="566"/>
      <c r="OHF64" s="560"/>
      <c r="OHG64" s="561"/>
      <c r="OHH64" s="562"/>
      <c r="OHI64" s="563"/>
      <c r="OHJ64" s="564"/>
      <c r="OHK64" s="565"/>
      <c r="OHL64" s="566"/>
      <c r="OHM64" s="560"/>
      <c r="OHN64" s="561"/>
      <c r="OHO64" s="562"/>
      <c r="OHP64" s="563"/>
      <c r="OHQ64" s="564"/>
      <c r="OHR64" s="565"/>
      <c r="OHS64" s="566"/>
      <c r="OHT64" s="560"/>
      <c r="OHU64" s="561"/>
      <c r="OHV64" s="562"/>
      <c r="OHW64" s="563"/>
      <c r="OHX64" s="564"/>
      <c r="OHY64" s="565"/>
      <c r="OHZ64" s="566"/>
      <c r="OIA64" s="560"/>
      <c r="OIB64" s="561"/>
      <c r="OIC64" s="562"/>
      <c r="OID64" s="563"/>
      <c r="OIE64" s="564"/>
      <c r="OIF64" s="565"/>
      <c r="OIG64" s="566"/>
      <c r="OIH64" s="560"/>
      <c r="OII64" s="561"/>
      <c r="OIJ64" s="562"/>
      <c r="OIK64" s="563"/>
      <c r="OIL64" s="564"/>
      <c r="OIM64" s="565"/>
      <c r="OIN64" s="566"/>
      <c r="OIO64" s="560"/>
      <c r="OIP64" s="561"/>
      <c r="OIQ64" s="562"/>
      <c r="OIR64" s="563"/>
      <c r="OIS64" s="564"/>
      <c r="OIT64" s="565"/>
      <c r="OIU64" s="566"/>
      <c r="OIV64" s="560"/>
      <c r="OIW64" s="561"/>
      <c r="OIX64" s="562"/>
      <c r="OIY64" s="563"/>
      <c r="OIZ64" s="564"/>
      <c r="OJA64" s="565"/>
      <c r="OJB64" s="566"/>
      <c r="OJC64" s="560"/>
      <c r="OJD64" s="561"/>
      <c r="OJE64" s="562"/>
      <c r="OJF64" s="563"/>
      <c r="OJG64" s="564"/>
      <c r="OJH64" s="565"/>
      <c r="OJI64" s="566"/>
      <c r="OJJ64" s="560"/>
      <c r="OJK64" s="561"/>
      <c r="OJL64" s="562"/>
      <c r="OJM64" s="563"/>
      <c r="OJN64" s="564"/>
      <c r="OJO64" s="565"/>
      <c r="OJP64" s="566"/>
      <c r="OJQ64" s="560"/>
      <c r="OJR64" s="561"/>
      <c r="OJS64" s="562"/>
      <c r="OJT64" s="563"/>
      <c r="OJU64" s="564"/>
      <c r="OJV64" s="565"/>
      <c r="OJW64" s="566"/>
      <c r="OJX64" s="560"/>
      <c r="OJY64" s="561"/>
      <c r="OJZ64" s="562"/>
      <c r="OKA64" s="563"/>
      <c r="OKB64" s="564"/>
      <c r="OKC64" s="565"/>
      <c r="OKD64" s="566"/>
      <c r="OKE64" s="560"/>
      <c r="OKF64" s="561"/>
      <c r="OKG64" s="562"/>
      <c r="OKH64" s="563"/>
      <c r="OKI64" s="564"/>
      <c r="OKJ64" s="565"/>
      <c r="OKK64" s="566"/>
      <c r="OKL64" s="560"/>
      <c r="OKM64" s="561"/>
      <c r="OKN64" s="562"/>
      <c r="OKO64" s="563"/>
      <c r="OKP64" s="564"/>
      <c r="OKQ64" s="565"/>
      <c r="OKR64" s="566"/>
      <c r="OKS64" s="560"/>
      <c r="OKT64" s="561"/>
      <c r="OKU64" s="562"/>
      <c r="OKV64" s="563"/>
      <c r="OKW64" s="564"/>
      <c r="OKX64" s="565"/>
      <c r="OKY64" s="566"/>
      <c r="OKZ64" s="560"/>
      <c r="OLA64" s="561"/>
      <c r="OLB64" s="562"/>
      <c r="OLC64" s="563"/>
      <c r="OLD64" s="564"/>
      <c r="OLE64" s="565"/>
      <c r="OLF64" s="566"/>
      <c r="OLG64" s="560"/>
      <c r="OLH64" s="561"/>
      <c r="OLI64" s="562"/>
      <c r="OLJ64" s="563"/>
      <c r="OLK64" s="564"/>
      <c r="OLL64" s="565"/>
      <c r="OLM64" s="566"/>
      <c r="OLN64" s="560"/>
      <c r="OLO64" s="561"/>
      <c r="OLP64" s="562"/>
      <c r="OLQ64" s="563"/>
      <c r="OLR64" s="564"/>
      <c r="OLS64" s="565"/>
      <c r="OLT64" s="566"/>
      <c r="OLU64" s="560"/>
      <c r="OLV64" s="561"/>
      <c r="OLW64" s="562"/>
      <c r="OLX64" s="563"/>
      <c r="OLY64" s="564"/>
      <c r="OLZ64" s="565"/>
      <c r="OMA64" s="566"/>
      <c r="OMB64" s="560"/>
      <c r="OMC64" s="561"/>
      <c r="OMD64" s="562"/>
      <c r="OME64" s="563"/>
      <c r="OMF64" s="564"/>
      <c r="OMG64" s="565"/>
      <c r="OMH64" s="566"/>
      <c r="OMI64" s="560"/>
      <c r="OMJ64" s="561"/>
      <c r="OMK64" s="562"/>
      <c r="OML64" s="563"/>
      <c r="OMM64" s="564"/>
      <c r="OMN64" s="565"/>
      <c r="OMO64" s="566"/>
      <c r="OMP64" s="560"/>
      <c r="OMQ64" s="561"/>
      <c r="OMR64" s="562"/>
      <c r="OMS64" s="563"/>
      <c r="OMT64" s="564"/>
      <c r="OMU64" s="565"/>
      <c r="OMV64" s="566"/>
      <c r="OMW64" s="560"/>
      <c r="OMX64" s="561"/>
      <c r="OMY64" s="562"/>
      <c r="OMZ64" s="563"/>
      <c r="ONA64" s="564"/>
      <c r="ONB64" s="565"/>
      <c r="ONC64" s="566"/>
      <c r="OND64" s="560"/>
      <c r="ONE64" s="561"/>
      <c r="ONF64" s="562"/>
      <c r="ONG64" s="563"/>
      <c r="ONH64" s="564"/>
      <c r="ONI64" s="565"/>
      <c r="ONJ64" s="566"/>
      <c r="ONK64" s="560"/>
      <c r="ONL64" s="561"/>
      <c r="ONM64" s="562"/>
      <c r="ONN64" s="563"/>
      <c r="ONO64" s="564"/>
      <c r="ONP64" s="565"/>
      <c r="ONQ64" s="566"/>
      <c r="ONR64" s="560"/>
      <c r="ONS64" s="561"/>
      <c r="ONT64" s="562"/>
      <c r="ONU64" s="563"/>
      <c r="ONV64" s="564"/>
      <c r="ONW64" s="565"/>
      <c r="ONX64" s="566"/>
      <c r="ONY64" s="560"/>
      <c r="ONZ64" s="561"/>
      <c r="OOA64" s="562"/>
      <c r="OOB64" s="563"/>
      <c r="OOC64" s="564"/>
      <c r="OOD64" s="565"/>
      <c r="OOE64" s="566"/>
      <c r="OOF64" s="560"/>
      <c r="OOG64" s="561"/>
      <c r="OOH64" s="562"/>
      <c r="OOI64" s="563"/>
      <c r="OOJ64" s="564"/>
      <c r="OOK64" s="565"/>
      <c r="OOL64" s="566"/>
      <c r="OOM64" s="560"/>
      <c r="OON64" s="561"/>
      <c r="OOO64" s="562"/>
      <c r="OOP64" s="563"/>
      <c r="OOQ64" s="564"/>
      <c r="OOR64" s="565"/>
      <c r="OOS64" s="566"/>
      <c r="OOT64" s="560"/>
      <c r="OOU64" s="561"/>
      <c r="OOV64" s="562"/>
      <c r="OOW64" s="563"/>
      <c r="OOX64" s="564"/>
      <c r="OOY64" s="565"/>
      <c r="OOZ64" s="566"/>
      <c r="OPA64" s="560"/>
      <c r="OPB64" s="561"/>
      <c r="OPC64" s="562"/>
      <c r="OPD64" s="563"/>
      <c r="OPE64" s="564"/>
      <c r="OPF64" s="565"/>
      <c r="OPG64" s="566"/>
      <c r="OPH64" s="560"/>
      <c r="OPI64" s="561"/>
      <c r="OPJ64" s="562"/>
      <c r="OPK64" s="563"/>
      <c r="OPL64" s="564"/>
      <c r="OPM64" s="565"/>
      <c r="OPN64" s="566"/>
      <c r="OPO64" s="560"/>
      <c r="OPP64" s="561"/>
      <c r="OPQ64" s="562"/>
      <c r="OPR64" s="563"/>
      <c r="OPS64" s="564"/>
      <c r="OPT64" s="565"/>
      <c r="OPU64" s="566"/>
      <c r="OPV64" s="560"/>
      <c r="OPW64" s="561"/>
      <c r="OPX64" s="562"/>
      <c r="OPY64" s="563"/>
      <c r="OPZ64" s="564"/>
      <c r="OQA64" s="565"/>
      <c r="OQB64" s="566"/>
      <c r="OQC64" s="560"/>
      <c r="OQD64" s="561"/>
      <c r="OQE64" s="562"/>
      <c r="OQF64" s="563"/>
      <c r="OQG64" s="564"/>
      <c r="OQH64" s="565"/>
      <c r="OQI64" s="566"/>
      <c r="OQJ64" s="560"/>
      <c r="OQK64" s="561"/>
      <c r="OQL64" s="562"/>
      <c r="OQM64" s="563"/>
      <c r="OQN64" s="564"/>
      <c r="OQO64" s="565"/>
      <c r="OQP64" s="566"/>
      <c r="OQQ64" s="560"/>
      <c r="OQR64" s="561"/>
      <c r="OQS64" s="562"/>
      <c r="OQT64" s="563"/>
      <c r="OQU64" s="564"/>
      <c r="OQV64" s="565"/>
      <c r="OQW64" s="566"/>
      <c r="OQX64" s="560"/>
      <c r="OQY64" s="561"/>
      <c r="OQZ64" s="562"/>
      <c r="ORA64" s="563"/>
      <c r="ORB64" s="564"/>
      <c r="ORC64" s="565"/>
      <c r="ORD64" s="566"/>
      <c r="ORE64" s="560"/>
      <c r="ORF64" s="561"/>
      <c r="ORG64" s="562"/>
      <c r="ORH64" s="563"/>
      <c r="ORI64" s="564"/>
      <c r="ORJ64" s="565"/>
      <c r="ORK64" s="566"/>
      <c r="ORL64" s="560"/>
      <c r="ORM64" s="561"/>
      <c r="ORN64" s="562"/>
      <c r="ORO64" s="563"/>
      <c r="ORP64" s="564"/>
      <c r="ORQ64" s="565"/>
      <c r="ORR64" s="566"/>
      <c r="ORS64" s="560"/>
      <c r="ORT64" s="561"/>
      <c r="ORU64" s="562"/>
      <c r="ORV64" s="563"/>
      <c r="ORW64" s="564"/>
      <c r="ORX64" s="565"/>
      <c r="ORY64" s="566"/>
      <c r="ORZ64" s="560"/>
      <c r="OSA64" s="561"/>
      <c r="OSB64" s="562"/>
      <c r="OSC64" s="563"/>
      <c r="OSD64" s="564"/>
      <c r="OSE64" s="565"/>
      <c r="OSF64" s="566"/>
      <c r="OSG64" s="560"/>
      <c r="OSH64" s="561"/>
      <c r="OSI64" s="562"/>
      <c r="OSJ64" s="563"/>
      <c r="OSK64" s="564"/>
      <c r="OSL64" s="565"/>
      <c r="OSM64" s="566"/>
      <c r="OSN64" s="560"/>
      <c r="OSO64" s="561"/>
      <c r="OSP64" s="562"/>
      <c r="OSQ64" s="563"/>
      <c r="OSR64" s="564"/>
      <c r="OSS64" s="565"/>
      <c r="OST64" s="566"/>
      <c r="OSU64" s="560"/>
      <c r="OSV64" s="561"/>
      <c r="OSW64" s="562"/>
      <c r="OSX64" s="563"/>
      <c r="OSY64" s="564"/>
      <c r="OSZ64" s="565"/>
      <c r="OTA64" s="566"/>
      <c r="OTB64" s="560"/>
      <c r="OTC64" s="561"/>
      <c r="OTD64" s="562"/>
      <c r="OTE64" s="563"/>
      <c r="OTF64" s="564"/>
      <c r="OTG64" s="565"/>
      <c r="OTH64" s="566"/>
      <c r="OTI64" s="560"/>
      <c r="OTJ64" s="561"/>
      <c r="OTK64" s="562"/>
      <c r="OTL64" s="563"/>
      <c r="OTM64" s="564"/>
      <c r="OTN64" s="565"/>
      <c r="OTO64" s="566"/>
      <c r="OTP64" s="560"/>
      <c r="OTQ64" s="561"/>
      <c r="OTR64" s="562"/>
      <c r="OTS64" s="563"/>
      <c r="OTT64" s="564"/>
      <c r="OTU64" s="565"/>
      <c r="OTV64" s="566"/>
      <c r="OTW64" s="560"/>
      <c r="OTX64" s="561"/>
      <c r="OTY64" s="562"/>
      <c r="OTZ64" s="563"/>
      <c r="OUA64" s="564"/>
      <c r="OUB64" s="565"/>
      <c r="OUC64" s="566"/>
      <c r="OUD64" s="560"/>
      <c r="OUE64" s="561"/>
      <c r="OUF64" s="562"/>
      <c r="OUG64" s="563"/>
      <c r="OUH64" s="564"/>
      <c r="OUI64" s="565"/>
      <c r="OUJ64" s="566"/>
      <c r="OUK64" s="560"/>
      <c r="OUL64" s="561"/>
      <c r="OUM64" s="562"/>
      <c r="OUN64" s="563"/>
      <c r="OUO64" s="564"/>
      <c r="OUP64" s="565"/>
      <c r="OUQ64" s="566"/>
      <c r="OUR64" s="560"/>
      <c r="OUS64" s="561"/>
      <c r="OUT64" s="562"/>
      <c r="OUU64" s="563"/>
      <c r="OUV64" s="564"/>
      <c r="OUW64" s="565"/>
      <c r="OUX64" s="566"/>
      <c r="OUY64" s="560"/>
      <c r="OUZ64" s="561"/>
      <c r="OVA64" s="562"/>
      <c r="OVB64" s="563"/>
      <c r="OVC64" s="564"/>
      <c r="OVD64" s="565"/>
      <c r="OVE64" s="566"/>
      <c r="OVF64" s="560"/>
      <c r="OVG64" s="561"/>
      <c r="OVH64" s="562"/>
      <c r="OVI64" s="563"/>
      <c r="OVJ64" s="564"/>
      <c r="OVK64" s="565"/>
      <c r="OVL64" s="566"/>
      <c r="OVM64" s="560"/>
      <c r="OVN64" s="561"/>
      <c r="OVO64" s="562"/>
      <c r="OVP64" s="563"/>
      <c r="OVQ64" s="564"/>
      <c r="OVR64" s="565"/>
      <c r="OVS64" s="566"/>
      <c r="OVT64" s="560"/>
      <c r="OVU64" s="561"/>
      <c r="OVV64" s="562"/>
      <c r="OVW64" s="563"/>
      <c r="OVX64" s="564"/>
      <c r="OVY64" s="565"/>
      <c r="OVZ64" s="566"/>
      <c r="OWA64" s="560"/>
      <c r="OWB64" s="561"/>
      <c r="OWC64" s="562"/>
      <c r="OWD64" s="563"/>
      <c r="OWE64" s="564"/>
      <c r="OWF64" s="565"/>
      <c r="OWG64" s="566"/>
      <c r="OWH64" s="560"/>
      <c r="OWI64" s="561"/>
      <c r="OWJ64" s="562"/>
      <c r="OWK64" s="563"/>
      <c r="OWL64" s="564"/>
      <c r="OWM64" s="565"/>
      <c r="OWN64" s="566"/>
      <c r="OWO64" s="560"/>
      <c r="OWP64" s="561"/>
      <c r="OWQ64" s="562"/>
      <c r="OWR64" s="563"/>
      <c r="OWS64" s="564"/>
      <c r="OWT64" s="565"/>
      <c r="OWU64" s="566"/>
      <c r="OWV64" s="560"/>
      <c r="OWW64" s="561"/>
      <c r="OWX64" s="562"/>
      <c r="OWY64" s="563"/>
      <c r="OWZ64" s="564"/>
      <c r="OXA64" s="565"/>
      <c r="OXB64" s="566"/>
      <c r="OXC64" s="560"/>
      <c r="OXD64" s="561"/>
      <c r="OXE64" s="562"/>
      <c r="OXF64" s="563"/>
      <c r="OXG64" s="564"/>
      <c r="OXH64" s="565"/>
      <c r="OXI64" s="566"/>
      <c r="OXJ64" s="560"/>
      <c r="OXK64" s="561"/>
      <c r="OXL64" s="562"/>
      <c r="OXM64" s="563"/>
      <c r="OXN64" s="564"/>
      <c r="OXO64" s="565"/>
      <c r="OXP64" s="566"/>
      <c r="OXQ64" s="560"/>
      <c r="OXR64" s="561"/>
      <c r="OXS64" s="562"/>
      <c r="OXT64" s="563"/>
      <c r="OXU64" s="564"/>
      <c r="OXV64" s="565"/>
      <c r="OXW64" s="566"/>
      <c r="OXX64" s="560"/>
      <c r="OXY64" s="561"/>
      <c r="OXZ64" s="562"/>
      <c r="OYA64" s="563"/>
      <c r="OYB64" s="564"/>
      <c r="OYC64" s="565"/>
      <c r="OYD64" s="566"/>
      <c r="OYE64" s="560"/>
      <c r="OYF64" s="561"/>
      <c r="OYG64" s="562"/>
      <c r="OYH64" s="563"/>
      <c r="OYI64" s="564"/>
      <c r="OYJ64" s="565"/>
      <c r="OYK64" s="566"/>
      <c r="OYL64" s="560"/>
      <c r="OYM64" s="561"/>
      <c r="OYN64" s="562"/>
      <c r="OYO64" s="563"/>
      <c r="OYP64" s="564"/>
      <c r="OYQ64" s="565"/>
      <c r="OYR64" s="566"/>
      <c r="OYS64" s="560"/>
      <c r="OYT64" s="561"/>
      <c r="OYU64" s="562"/>
      <c r="OYV64" s="563"/>
      <c r="OYW64" s="564"/>
      <c r="OYX64" s="565"/>
      <c r="OYY64" s="566"/>
      <c r="OYZ64" s="560"/>
      <c r="OZA64" s="561"/>
      <c r="OZB64" s="562"/>
      <c r="OZC64" s="563"/>
      <c r="OZD64" s="564"/>
      <c r="OZE64" s="565"/>
      <c r="OZF64" s="566"/>
      <c r="OZG64" s="560"/>
      <c r="OZH64" s="561"/>
      <c r="OZI64" s="562"/>
      <c r="OZJ64" s="563"/>
      <c r="OZK64" s="564"/>
      <c r="OZL64" s="565"/>
      <c r="OZM64" s="566"/>
      <c r="OZN64" s="560"/>
      <c r="OZO64" s="561"/>
      <c r="OZP64" s="562"/>
      <c r="OZQ64" s="563"/>
      <c r="OZR64" s="564"/>
      <c r="OZS64" s="565"/>
      <c r="OZT64" s="566"/>
      <c r="OZU64" s="560"/>
      <c r="OZV64" s="561"/>
      <c r="OZW64" s="562"/>
      <c r="OZX64" s="563"/>
      <c r="OZY64" s="564"/>
      <c r="OZZ64" s="565"/>
      <c r="PAA64" s="566"/>
      <c r="PAB64" s="560"/>
      <c r="PAC64" s="561"/>
      <c r="PAD64" s="562"/>
      <c r="PAE64" s="563"/>
      <c r="PAF64" s="564"/>
      <c r="PAG64" s="565"/>
      <c r="PAH64" s="566"/>
      <c r="PAI64" s="560"/>
      <c r="PAJ64" s="561"/>
      <c r="PAK64" s="562"/>
      <c r="PAL64" s="563"/>
      <c r="PAM64" s="564"/>
      <c r="PAN64" s="565"/>
      <c r="PAO64" s="566"/>
      <c r="PAP64" s="560"/>
      <c r="PAQ64" s="561"/>
      <c r="PAR64" s="562"/>
      <c r="PAS64" s="563"/>
      <c r="PAT64" s="564"/>
      <c r="PAU64" s="565"/>
      <c r="PAV64" s="566"/>
      <c r="PAW64" s="560"/>
      <c r="PAX64" s="561"/>
      <c r="PAY64" s="562"/>
      <c r="PAZ64" s="563"/>
      <c r="PBA64" s="564"/>
      <c r="PBB64" s="565"/>
      <c r="PBC64" s="566"/>
      <c r="PBD64" s="560"/>
      <c r="PBE64" s="561"/>
      <c r="PBF64" s="562"/>
      <c r="PBG64" s="563"/>
      <c r="PBH64" s="564"/>
      <c r="PBI64" s="565"/>
      <c r="PBJ64" s="566"/>
      <c r="PBK64" s="560"/>
      <c r="PBL64" s="561"/>
      <c r="PBM64" s="562"/>
      <c r="PBN64" s="563"/>
      <c r="PBO64" s="564"/>
      <c r="PBP64" s="565"/>
      <c r="PBQ64" s="566"/>
      <c r="PBR64" s="560"/>
      <c r="PBS64" s="561"/>
      <c r="PBT64" s="562"/>
      <c r="PBU64" s="563"/>
      <c r="PBV64" s="564"/>
      <c r="PBW64" s="565"/>
      <c r="PBX64" s="566"/>
      <c r="PBY64" s="560"/>
      <c r="PBZ64" s="561"/>
      <c r="PCA64" s="562"/>
      <c r="PCB64" s="563"/>
      <c r="PCC64" s="564"/>
      <c r="PCD64" s="565"/>
      <c r="PCE64" s="566"/>
      <c r="PCF64" s="560"/>
      <c r="PCG64" s="561"/>
      <c r="PCH64" s="562"/>
      <c r="PCI64" s="563"/>
      <c r="PCJ64" s="564"/>
      <c r="PCK64" s="565"/>
      <c r="PCL64" s="566"/>
      <c r="PCM64" s="560"/>
      <c r="PCN64" s="561"/>
      <c r="PCO64" s="562"/>
      <c r="PCP64" s="563"/>
      <c r="PCQ64" s="564"/>
      <c r="PCR64" s="565"/>
      <c r="PCS64" s="566"/>
      <c r="PCT64" s="560"/>
      <c r="PCU64" s="561"/>
      <c r="PCV64" s="562"/>
      <c r="PCW64" s="563"/>
      <c r="PCX64" s="564"/>
      <c r="PCY64" s="565"/>
      <c r="PCZ64" s="566"/>
      <c r="PDA64" s="560"/>
      <c r="PDB64" s="561"/>
      <c r="PDC64" s="562"/>
      <c r="PDD64" s="563"/>
      <c r="PDE64" s="564"/>
      <c r="PDF64" s="565"/>
      <c r="PDG64" s="566"/>
      <c r="PDH64" s="560"/>
      <c r="PDI64" s="561"/>
      <c r="PDJ64" s="562"/>
      <c r="PDK64" s="563"/>
      <c r="PDL64" s="564"/>
      <c r="PDM64" s="565"/>
      <c r="PDN64" s="566"/>
      <c r="PDO64" s="560"/>
      <c r="PDP64" s="561"/>
      <c r="PDQ64" s="562"/>
      <c r="PDR64" s="563"/>
      <c r="PDS64" s="564"/>
      <c r="PDT64" s="565"/>
      <c r="PDU64" s="566"/>
      <c r="PDV64" s="560"/>
      <c r="PDW64" s="561"/>
      <c r="PDX64" s="562"/>
      <c r="PDY64" s="563"/>
      <c r="PDZ64" s="564"/>
      <c r="PEA64" s="565"/>
      <c r="PEB64" s="566"/>
      <c r="PEC64" s="560"/>
      <c r="PED64" s="561"/>
      <c r="PEE64" s="562"/>
      <c r="PEF64" s="563"/>
      <c r="PEG64" s="564"/>
      <c r="PEH64" s="565"/>
      <c r="PEI64" s="566"/>
      <c r="PEJ64" s="560"/>
      <c r="PEK64" s="561"/>
      <c r="PEL64" s="562"/>
      <c r="PEM64" s="563"/>
      <c r="PEN64" s="564"/>
      <c r="PEO64" s="565"/>
      <c r="PEP64" s="566"/>
      <c r="PEQ64" s="560"/>
      <c r="PER64" s="561"/>
      <c r="PES64" s="562"/>
      <c r="PET64" s="563"/>
      <c r="PEU64" s="564"/>
      <c r="PEV64" s="565"/>
      <c r="PEW64" s="566"/>
      <c r="PEX64" s="560"/>
      <c r="PEY64" s="561"/>
      <c r="PEZ64" s="562"/>
      <c r="PFA64" s="563"/>
      <c r="PFB64" s="564"/>
      <c r="PFC64" s="565"/>
      <c r="PFD64" s="566"/>
      <c r="PFE64" s="560"/>
      <c r="PFF64" s="561"/>
      <c r="PFG64" s="562"/>
      <c r="PFH64" s="563"/>
      <c r="PFI64" s="564"/>
      <c r="PFJ64" s="565"/>
      <c r="PFK64" s="566"/>
      <c r="PFL64" s="560"/>
      <c r="PFM64" s="561"/>
      <c r="PFN64" s="562"/>
      <c r="PFO64" s="563"/>
      <c r="PFP64" s="564"/>
      <c r="PFQ64" s="565"/>
      <c r="PFR64" s="566"/>
      <c r="PFS64" s="560"/>
      <c r="PFT64" s="561"/>
      <c r="PFU64" s="562"/>
      <c r="PFV64" s="563"/>
      <c r="PFW64" s="564"/>
      <c r="PFX64" s="565"/>
      <c r="PFY64" s="566"/>
      <c r="PFZ64" s="560"/>
      <c r="PGA64" s="561"/>
      <c r="PGB64" s="562"/>
      <c r="PGC64" s="563"/>
      <c r="PGD64" s="564"/>
      <c r="PGE64" s="565"/>
      <c r="PGF64" s="566"/>
      <c r="PGG64" s="560"/>
      <c r="PGH64" s="561"/>
      <c r="PGI64" s="562"/>
      <c r="PGJ64" s="563"/>
      <c r="PGK64" s="564"/>
      <c r="PGL64" s="565"/>
      <c r="PGM64" s="566"/>
      <c r="PGN64" s="560"/>
      <c r="PGO64" s="561"/>
      <c r="PGP64" s="562"/>
      <c r="PGQ64" s="563"/>
      <c r="PGR64" s="564"/>
      <c r="PGS64" s="565"/>
      <c r="PGT64" s="566"/>
      <c r="PGU64" s="560"/>
      <c r="PGV64" s="561"/>
      <c r="PGW64" s="562"/>
      <c r="PGX64" s="563"/>
      <c r="PGY64" s="564"/>
      <c r="PGZ64" s="565"/>
      <c r="PHA64" s="566"/>
      <c r="PHB64" s="560"/>
      <c r="PHC64" s="561"/>
      <c r="PHD64" s="562"/>
      <c r="PHE64" s="563"/>
      <c r="PHF64" s="564"/>
      <c r="PHG64" s="565"/>
      <c r="PHH64" s="566"/>
      <c r="PHI64" s="560"/>
      <c r="PHJ64" s="561"/>
      <c r="PHK64" s="562"/>
      <c r="PHL64" s="563"/>
      <c r="PHM64" s="564"/>
      <c r="PHN64" s="565"/>
      <c r="PHO64" s="566"/>
      <c r="PHP64" s="560"/>
      <c r="PHQ64" s="561"/>
      <c r="PHR64" s="562"/>
      <c r="PHS64" s="563"/>
      <c r="PHT64" s="564"/>
      <c r="PHU64" s="565"/>
      <c r="PHV64" s="566"/>
      <c r="PHW64" s="560"/>
      <c r="PHX64" s="561"/>
      <c r="PHY64" s="562"/>
      <c r="PHZ64" s="563"/>
      <c r="PIA64" s="564"/>
      <c r="PIB64" s="565"/>
      <c r="PIC64" s="566"/>
      <c r="PID64" s="560"/>
      <c r="PIE64" s="561"/>
      <c r="PIF64" s="562"/>
      <c r="PIG64" s="563"/>
      <c r="PIH64" s="564"/>
      <c r="PII64" s="565"/>
      <c r="PIJ64" s="566"/>
      <c r="PIK64" s="560"/>
      <c r="PIL64" s="561"/>
      <c r="PIM64" s="562"/>
      <c r="PIN64" s="563"/>
      <c r="PIO64" s="564"/>
      <c r="PIP64" s="565"/>
      <c r="PIQ64" s="566"/>
      <c r="PIR64" s="560"/>
      <c r="PIS64" s="561"/>
      <c r="PIT64" s="562"/>
      <c r="PIU64" s="563"/>
      <c r="PIV64" s="564"/>
      <c r="PIW64" s="565"/>
      <c r="PIX64" s="566"/>
      <c r="PIY64" s="560"/>
      <c r="PIZ64" s="561"/>
      <c r="PJA64" s="562"/>
      <c r="PJB64" s="563"/>
      <c r="PJC64" s="564"/>
      <c r="PJD64" s="565"/>
      <c r="PJE64" s="566"/>
      <c r="PJF64" s="560"/>
      <c r="PJG64" s="561"/>
      <c r="PJH64" s="562"/>
      <c r="PJI64" s="563"/>
      <c r="PJJ64" s="564"/>
      <c r="PJK64" s="565"/>
      <c r="PJL64" s="566"/>
      <c r="PJM64" s="560"/>
      <c r="PJN64" s="561"/>
      <c r="PJO64" s="562"/>
      <c r="PJP64" s="563"/>
      <c r="PJQ64" s="564"/>
      <c r="PJR64" s="565"/>
      <c r="PJS64" s="566"/>
      <c r="PJT64" s="560"/>
      <c r="PJU64" s="561"/>
      <c r="PJV64" s="562"/>
      <c r="PJW64" s="563"/>
      <c r="PJX64" s="564"/>
      <c r="PJY64" s="565"/>
      <c r="PJZ64" s="566"/>
      <c r="PKA64" s="560"/>
      <c r="PKB64" s="561"/>
      <c r="PKC64" s="562"/>
      <c r="PKD64" s="563"/>
      <c r="PKE64" s="564"/>
      <c r="PKF64" s="565"/>
      <c r="PKG64" s="566"/>
      <c r="PKH64" s="560"/>
      <c r="PKI64" s="561"/>
      <c r="PKJ64" s="562"/>
      <c r="PKK64" s="563"/>
      <c r="PKL64" s="564"/>
      <c r="PKM64" s="565"/>
      <c r="PKN64" s="566"/>
      <c r="PKO64" s="560"/>
      <c r="PKP64" s="561"/>
      <c r="PKQ64" s="562"/>
      <c r="PKR64" s="563"/>
      <c r="PKS64" s="564"/>
      <c r="PKT64" s="565"/>
      <c r="PKU64" s="566"/>
      <c r="PKV64" s="560"/>
      <c r="PKW64" s="561"/>
      <c r="PKX64" s="562"/>
      <c r="PKY64" s="563"/>
      <c r="PKZ64" s="564"/>
      <c r="PLA64" s="565"/>
      <c r="PLB64" s="566"/>
      <c r="PLC64" s="560"/>
      <c r="PLD64" s="561"/>
      <c r="PLE64" s="562"/>
      <c r="PLF64" s="563"/>
      <c r="PLG64" s="564"/>
      <c r="PLH64" s="565"/>
      <c r="PLI64" s="566"/>
      <c r="PLJ64" s="560"/>
      <c r="PLK64" s="561"/>
      <c r="PLL64" s="562"/>
      <c r="PLM64" s="563"/>
      <c r="PLN64" s="564"/>
      <c r="PLO64" s="565"/>
      <c r="PLP64" s="566"/>
      <c r="PLQ64" s="560"/>
      <c r="PLR64" s="561"/>
      <c r="PLS64" s="562"/>
      <c r="PLT64" s="563"/>
      <c r="PLU64" s="564"/>
      <c r="PLV64" s="565"/>
      <c r="PLW64" s="566"/>
      <c r="PLX64" s="560"/>
      <c r="PLY64" s="561"/>
      <c r="PLZ64" s="562"/>
      <c r="PMA64" s="563"/>
      <c r="PMB64" s="564"/>
      <c r="PMC64" s="565"/>
      <c r="PMD64" s="566"/>
      <c r="PME64" s="560"/>
      <c r="PMF64" s="561"/>
      <c r="PMG64" s="562"/>
      <c r="PMH64" s="563"/>
      <c r="PMI64" s="564"/>
      <c r="PMJ64" s="565"/>
      <c r="PMK64" s="566"/>
      <c r="PML64" s="560"/>
      <c r="PMM64" s="561"/>
      <c r="PMN64" s="562"/>
      <c r="PMO64" s="563"/>
      <c r="PMP64" s="564"/>
      <c r="PMQ64" s="565"/>
      <c r="PMR64" s="566"/>
      <c r="PMS64" s="560"/>
      <c r="PMT64" s="561"/>
      <c r="PMU64" s="562"/>
      <c r="PMV64" s="563"/>
      <c r="PMW64" s="564"/>
      <c r="PMX64" s="565"/>
      <c r="PMY64" s="566"/>
      <c r="PMZ64" s="560"/>
      <c r="PNA64" s="561"/>
      <c r="PNB64" s="562"/>
      <c r="PNC64" s="563"/>
      <c r="PND64" s="564"/>
      <c r="PNE64" s="565"/>
      <c r="PNF64" s="566"/>
      <c r="PNG64" s="560"/>
      <c r="PNH64" s="561"/>
      <c r="PNI64" s="562"/>
      <c r="PNJ64" s="563"/>
      <c r="PNK64" s="564"/>
      <c r="PNL64" s="565"/>
      <c r="PNM64" s="566"/>
      <c r="PNN64" s="560"/>
      <c r="PNO64" s="561"/>
      <c r="PNP64" s="562"/>
      <c r="PNQ64" s="563"/>
      <c r="PNR64" s="564"/>
      <c r="PNS64" s="565"/>
      <c r="PNT64" s="566"/>
      <c r="PNU64" s="560"/>
      <c r="PNV64" s="561"/>
      <c r="PNW64" s="562"/>
      <c r="PNX64" s="563"/>
      <c r="PNY64" s="564"/>
      <c r="PNZ64" s="565"/>
      <c r="POA64" s="566"/>
      <c r="POB64" s="560"/>
      <c r="POC64" s="561"/>
      <c r="POD64" s="562"/>
      <c r="POE64" s="563"/>
      <c r="POF64" s="564"/>
      <c r="POG64" s="565"/>
      <c r="POH64" s="566"/>
      <c r="POI64" s="560"/>
      <c r="POJ64" s="561"/>
      <c r="POK64" s="562"/>
      <c r="POL64" s="563"/>
      <c r="POM64" s="564"/>
      <c r="PON64" s="565"/>
      <c r="POO64" s="566"/>
      <c r="POP64" s="560"/>
      <c r="POQ64" s="561"/>
      <c r="POR64" s="562"/>
      <c r="POS64" s="563"/>
      <c r="POT64" s="564"/>
      <c r="POU64" s="565"/>
      <c r="POV64" s="566"/>
      <c r="POW64" s="560"/>
      <c r="POX64" s="561"/>
      <c r="POY64" s="562"/>
      <c r="POZ64" s="563"/>
      <c r="PPA64" s="564"/>
      <c r="PPB64" s="565"/>
      <c r="PPC64" s="566"/>
      <c r="PPD64" s="560"/>
      <c r="PPE64" s="561"/>
      <c r="PPF64" s="562"/>
      <c r="PPG64" s="563"/>
      <c r="PPH64" s="564"/>
      <c r="PPI64" s="565"/>
      <c r="PPJ64" s="566"/>
      <c r="PPK64" s="560"/>
      <c r="PPL64" s="561"/>
      <c r="PPM64" s="562"/>
      <c r="PPN64" s="563"/>
      <c r="PPO64" s="564"/>
      <c r="PPP64" s="565"/>
      <c r="PPQ64" s="566"/>
      <c r="PPR64" s="560"/>
      <c r="PPS64" s="561"/>
      <c r="PPT64" s="562"/>
      <c r="PPU64" s="563"/>
      <c r="PPV64" s="564"/>
      <c r="PPW64" s="565"/>
      <c r="PPX64" s="566"/>
      <c r="PPY64" s="560"/>
      <c r="PPZ64" s="561"/>
      <c r="PQA64" s="562"/>
      <c r="PQB64" s="563"/>
      <c r="PQC64" s="564"/>
      <c r="PQD64" s="565"/>
      <c r="PQE64" s="566"/>
      <c r="PQF64" s="560"/>
      <c r="PQG64" s="561"/>
      <c r="PQH64" s="562"/>
      <c r="PQI64" s="563"/>
      <c r="PQJ64" s="564"/>
      <c r="PQK64" s="565"/>
      <c r="PQL64" s="566"/>
      <c r="PQM64" s="560"/>
      <c r="PQN64" s="561"/>
      <c r="PQO64" s="562"/>
      <c r="PQP64" s="563"/>
      <c r="PQQ64" s="564"/>
      <c r="PQR64" s="565"/>
      <c r="PQS64" s="566"/>
      <c r="PQT64" s="560"/>
      <c r="PQU64" s="561"/>
      <c r="PQV64" s="562"/>
      <c r="PQW64" s="563"/>
      <c r="PQX64" s="564"/>
      <c r="PQY64" s="565"/>
      <c r="PQZ64" s="566"/>
      <c r="PRA64" s="560"/>
      <c r="PRB64" s="561"/>
      <c r="PRC64" s="562"/>
      <c r="PRD64" s="563"/>
      <c r="PRE64" s="564"/>
      <c r="PRF64" s="565"/>
      <c r="PRG64" s="566"/>
      <c r="PRH64" s="560"/>
      <c r="PRI64" s="561"/>
      <c r="PRJ64" s="562"/>
      <c r="PRK64" s="563"/>
      <c r="PRL64" s="564"/>
      <c r="PRM64" s="565"/>
      <c r="PRN64" s="566"/>
      <c r="PRO64" s="560"/>
      <c r="PRP64" s="561"/>
      <c r="PRQ64" s="562"/>
      <c r="PRR64" s="563"/>
      <c r="PRS64" s="564"/>
      <c r="PRT64" s="565"/>
      <c r="PRU64" s="566"/>
      <c r="PRV64" s="560"/>
      <c r="PRW64" s="561"/>
      <c r="PRX64" s="562"/>
      <c r="PRY64" s="563"/>
      <c r="PRZ64" s="564"/>
      <c r="PSA64" s="565"/>
      <c r="PSB64" s="566"/>
      <c r="PSC64" s="560"/>
      <c r="PSD64" s="561"/>
      <c r="PSE64" s="562"/>
      <c r="PSF64" s="563"/>
      <c r="PSG64" s="564"/>
      <c r="PSH64" s="565"/>
      <c r="PSI64" s="566"/>
      <c r="PSJ64" s="560"/>
      <c r="PSK64" s="561"/>
      <c r="PSL64" s="562"/>
      <c r="PSM64" s="563"/>
      <c r="PSN64" s="564"/>
      <c r="PSO64" s="565"/>
      <c r="PSP64" s="566"/>
      <c r="PSQ64" s="560"/>
      <c r="PSR64" s="561"/>
      <c r="PSS64" s="562"/>
      <c r="PST64" s="563"/>
      <c r="PSU64" s="564"/>
      <c r="PSV64" s="565"/>
      <c r="PSW64" s="566"/>
      <c r="PSX64" s="560"/>
      <c r="PSY64" s="561"/>
      <c r="PSZ64" s="562"/>
      <c r="PTA64" s="563"/>
      <c r="PTB64" s="564"/>
      <c r="PTC64" s="565"/>
      <c r="PTD64" s="566"/>
      <c r="PTE64" s="560"/>
      <c r="PTF64" s="561"/>
      <c r="PTG64" s="562"/>
      <c r="PTH64" s="563"/>
      <c r="PTI64" s="564"/>
      <c r="PTJ64" s="565"/>
      <c r="PTK64" s="566"/>
      <c r="PTL64" s="560"/>
      <c r="PTM64" s="561"/>
      <c r="PTN64" s="562"/>
      <c r="PTO64" s="563"/>
      <c r="PTP64" s="564"/>
      <c r="PTQ64" s="565"/>
      <c r="PTR64" s="566"/>
      <c r="PTS64" s="560"/>
      <c r="PTT64" s="561"/>
      <c r="PTU64" s="562"/>
      <c r="PTV64" s="563"/>
      <c r="PTW64" s="564"/>
      <c r="PTX64" s="565"/>
      <c r="PTY64" s="566"/>
      <c r="PTZ64" s="560"/>
      <c r="PUA64" s="561"/>
      <c r="PUB64" s="562"/>
      <c r="PUC64" s="563"/>
      <c r="PUD64" s="564"/>
      <c r="PUE64" s="565"/>
      <c r="PUF64" s="566"/>
      <c r="PUG64" s="560"/>
      <c r="PUH64" s="561"/>
      <c r="PUI64" s="562"/>
      <c r="PUJ64" s="563"/>
      <c r="PUK64" s="564"/>
      <c r="PUL64" s="565"/>
      <c r="PUM64" s="566"/>
      <c r="PUN64" s="560"/>
      <c r="PUO64" s="561"/>
      <c r="PUP64" s="562"/>
      <c r="PUQ64" s="563"/>
      <c r="PUR64" s="564"/>
      <c r="PUS64" s="565"/>
      <c r="PUT64" s="566"/>
      <c r="PUU64" s="560"/>
      <c r="PUV64" s="561"/>
      <c r="PUW64" s="562"/>
      <c r="PUX64" s="563"/>
      <c r="PUY64" s="564"/>
      <c r="PUZ64" s="565"/>
      <c r="PVA64" s="566"/>
      <c r="PVB64" s="560"/>
      <c r="PVC64" s="561"/>
      <c r="PVD64" s="562"/>
      <c r="PVE64" s="563"/>
      <c r="PVF64" s="564"/>
      <c r="PVG64" s="565"/>
      <c r="PVH64" s="566"/>
      <c r="PVI64" s="560"/>
      <c r="PVJ64" s="561"/>
      <c r="PVK64" s="562"/>
      <c r="PVL64" s="563"/>
      <c r="PVM64" s="564"/>
      <c r="PVN64" s="565"/>
      <c r="PVO64" s="566"/>
      <c r="PVP64" s="560"/>
      <c r="PVQ64" s="561"/>
      <c r="PVR64" s="562"/>
      <c r="PVS64" s="563"/>
      <c r="PVT64" s="564"/>
      <c r="PVU64" s="565"/>
      <c r="PVV64" s="566"/>
      <c r="PVW64" s="560"/>
      <c r="PVX64" s="561"/>
      <c r="PVY64" s="562"/>
      <c r="PVZ64" s="563"/>
      <c r="PWA64" s="564"/>
      <c r="PWB64" s="565"/>
      <c r="PWC64" s="566"/>
      <c r="PWD64" s="560"/>
      <c r="PWE64" s="561"/>
      <c r="PWF64" s="562"/>
      <c r="PWG64" s="563"/>
      <c r="PWH64" s="564"/>
      <c r="PWI64" s="565"/>
      <c r="PWJ64" s="566"/>
      <c r="PWK64" s="560"/>
      <c r="PWL64" s="561"/>
      <c r="PWM64" s="562"/>
      <c r="PWN64" s="563"/>
      <c r="PWO64" s="564"/>
      <c r="PWP64" s="565"/>
      <c r="PWQ64" s="566"/>
      <c r="PWR64" s="560"/>
      <c r="PWS64" s="561"/>
      <c r="PWT64" s="562"/>
      <c r="PWU64" s="563"/>
      <c r="PWV64" s="564"/>
      <c r="PWW64" s="565"/>
      <c r="PWX64" s="566"/>
      <c r="PWY64" s="560"/>
      <c r="PWZ64" s="561"/>
      <c r="PXA64" s="562"/>
      <c r="PXB64" s="563"/>
      <c r="PXC64" s="564"/>
      <c r="PXD64" s="565"/>
      <c r="PXE64" s="566"/>
      <c r="PXF64" s="560"/>
      <c r="PXG64" s="561"/>
      <c r="PXH64" s="562"/>
      <c r="PXI64" s="563"/>
      <c r="PXJ64" s="564"/>
      <c r="PXK64" s="565"/>
      <c r="PXL64" s="566"/>
      <c r="PXM64" s="560"/>
      <c r="PXN64" s="561"/>
      <c r="PXO64" s="562"/>
      <c r="PXP64" s="563"/>
      <c r="PXQ64" s="564"/>
      <c r="PXR64" s="565"/>
      <c r="PXS64" s="566"/>
      <c r="PXT64" s="560"/>
      <c r="PXU64" s="561"/>
      <c r="PXV64" s="562"/>
      <c r="PXW64" s="563"/>
      <c r="PXX64" s="564"/>
      <c r="PXY64" s="565"/>
      <c r="PXZ64" s="566"/>
      <c r="PYA64" s="560"/>
      <c r="PYB64" s="561"/>
      <c r="PYC64" s="562"/>
      <c r="PYD64" s="563"/>
      <c r="PYE64" s="564"/>
      <c r="PYF64" s="565"/>
      <c r="PYG64" s="566"/>
      <c r="PYH64" s="560"/>
      <c r="PYI64" s="561"/>
      <c r="PYJ64" s="562"/>
      <c r="PYK64" s="563"/>
      <c r="PYL64" s="564"/>
      <c r="PYM64" s="565"/>
      <c r="PYN64" s="566"/>
      <c r="PYO64" s="560"/>
      <c r="PYP64" s="561"/>
      <c r="PYQ64" s="562"/>
      <c r="PYR64" s="563"/>
      <c r="PYS64" s="564"/>
      <c r="PYT64" s="565"/>
      <c r="PYU64" s="566"/>
      <c r="PYV64" s="560"/>
      <c r="PYW64" s="561"/>
      <c r="PYX64" s="562"/>
      <c r="PYY64" s="563"/>
      <c r="PYZ64" s="564"/>
      <c r="PZA64" s="565"/>
      <c r="PZB64" s="566"/>
      <c r="PZC64" s="560"/>
      <c r="PZD64" s="561"/>
      <c r="PZE64" s="562"/>
      <c r="PZF64" s="563"/>
      <c r="PZG64" s="564"/>
      <c r="PZH64" s="565"/>
      <c r="PZI64" s="566"/>
      <c r="PZJ64" s="560"/>
      <c r="PZK64" s="561"/>
      <c r="PZL64" s="562"/>
      <c r="PZM64" s="563"/>
      <c r="PZN64" s="564"/>
      <c r="PZO64" s="565"/>
      <c r="PZP64" s="566"/>
      <c r="PZQ64" s="560"/>
      <c r="PZR64" s="561"/>
      <c r="PZS64" s="562"/>
      <c r="PZT64" s="563"/>
      <c r="PZU64" s="564"/>
      <c r="PZV64" s="565"/>
      <c r="PZW64" s="566"/>
      <c r="PZX64" s="560"/>
      <c r="PZY64" s="561"/>
      <c r="PZZ64" s="562"/>
      <c r="QAA64" s="563"/>
      <c r="QAB64" s="564"/>
      <c r="QAC64" s="565"/>
      <c r="QAD64" s="566"/>
      <c r="QAE64" s="560"/>
      <c r="QAF64" s="561"/>
      <c r="QAG64" s="562"/>
      <c r="QAH64" s="563"/>
      <c r="QAI64" s="564"/>
      <c r="QAJ64" s="565"/>
      <c r="QAK64" s="566"/>
      <c r="QAL64" s="560"/>
      <c r="QAM64" s="561"/>
      <c r="QAN64" s="562"/>
      <c r="QAO64" s="563"/>
      <c r="QAP64" s="564"/>
      <c r="QAQ64" s="565"/>
      <c r="QAR64" s="566"/>
      <c r="QAS64" s="560"/>
      <c r="QAT64" s="561"/>
      <c r="QAU64" s="562"/>
      <c r="QAV64" s="563"/>
      <c r="QAW64" s="564"/>
      <c r="QAX64" s="565"/>
      <c r="QAY64" s="566"/>
      <c r="QAZ64" s="560"/>
      <c r="QBA64" s="561"/>
      <c r="QBB64" s="562"/>
      <c r="QBC64" s="563"/>
      <c r="QBD64" s="564"/>
      <c r="QBE64" s="565"/>
      <c r="QBF64" s="566"/>
      <c r="QBG64" s="560"/>
      <c r="QBH64" s="561"/>
      <c r="QBI64" s="562"/>
      <c r="QBJ64" s="563"/>
      <c r="QBK64" s="564"/>
      <c r="QBL64" s="565"/>
      <c r="QBM64" s="566"/>
      <c r="QBN64" s="560"/>
      <c r="QBO64" s="561"/>
      <c r="QBP64" s="562"/>
      <c r="QBQ64" s="563"/>
      <c r="QBR64" s="564"/>
      <c r="QBS64" s="565"/>
      <c r="QBT64" s="566"/>
      <c r="QBU64" s="560"/>
      <c r="QBV64" s="561"/>
      <c r="QBW64" s="562"/>
      <c r="QBX64" s="563"/>
      <c r="QBY64" s="564"/>
      <c r="QBZ64" s="565"/>
      <c r="QCA64" s="566"/>
      <c r="QCB64" s="560"/>
      <c r="QCC64" s="561"/>
      <c r="QCD64" s="562"/>
      <c r="QCE64" s="563"/>
      <c r="QCF64" s="564"/>
      <c r="QCG64" s="565"/>
      <c r="QCH64" s="566"/>
      <c r="QCI64" s="560"/>
      <c r="QCJ64" s="561"/>
      <c r="QCK64" s="562"/>
      <c r="QCL64" s="563"/>
      <c r="QCM64" s="564"/>
      <c r="QCN64" s="565"/>
      <c r="QCO64" s="566"/>
      <c r="QCP64" s="560"/>
      <c r="QCQ64" s="561"/>
      <c r="QCR64" s="562"/>
      <c r="QCS64" s="563"/>
      <c r="QCT64" s="564"/>
      <c r="QCU64" s="565"/>
      <c r="QCV64" s="566"/>
      <c r="QCW64" s="560"/>
      <c r="QCX64" s="561"/>
      <c r="QCY64" s="562"/>
      <c r="QCZ64" s="563"/>
      <c r="QDA64" s="564"/>
      <c r="QDB64" s="565"/>
      <c r="QDC64" s="566"/>
      <c r="QDD64" s="560"/>
      <c r="QDE64" s="561"/>
      <c r="QDF64" s="562"/>
      <c r="QDG64" s="563"/>
      <c r="QDH64" s="564"/>
      <c r="QDI64" s="565"/>
      <c r="QDJ64" s="566"/>
      <c r="QDK64" s="560"/>
      <c r="QDL64" s="561"/>
      <c r="QDM64" s="562"/>
      <c r="QDN64" s="563"/>
      <c r="QDO64" s="564"/>
      <c r="QDP64" s="565"/>
      <c r="QDQ64" s="566"/>
      <c r="QDR64" s="560"/>
      <c r="QDS64" s="561"/>
      <c r="QDT64" s="562"/>
      <c r="QDU64" s="563"/>
      <c r="QDV64" s="564"/>
      <c r="QDW64" s="565"/>
      <c r="QDX64" s="566"/>
      <c r="QDY64" s="560"/>
      <c r="QDZ64" s="561"/>
      <c r="QEA64" s="562"/>
      <c r="QEB64" s="563"/>
      <c r="QEC64" s="564"/>
      <c r="QED64" s="565"/>
      <c r="QEE64" s="566"/>
      <c r="QEF64" s="560"/>
      <c r="QEG64" s="561"/>
      <c r="QEH64" s="562"/>
      <c r="QEI64" s="563"/>
      <c r="QEJ64" s="564"/>
      <c r="QEK64" s="565"/>
      <c r="QEL64" s="566"/>
      <c r="QEM64" s="560"/>
      <c r="QEN64" s="561"/>
      <c r="QEO64" s="562"/>
      <c r="QEP64" s="563"/>
      <c r="QEQ64" s="564"/>
      <c r="QER64" s="565"/>
      <c r="QES64" s="566"/>
      <c r="QET64" s="560"/>
      <c r="QEU64" s="561"/>
      <c r="QEV64" s="562"/>
      <c r="QEW64" s="563"/>
      <c r="QEX64" s="564"/>
      <c r="QEY64" s="565"/>
      <c r="QEZ64" s="566"/>
      <c r="QFA64" s="560"/>
      <c r="QFB64" s="561"/>
      <c r="QFC64" s="562"/>
      <c r="QFD64" s="563"/>
      <c r="QFE64" s="564"/>
      <c r="QFF64" s="565"/>
      <c r="QFG64" s="566"/>
      <c r="QFH64" s="560"/>
      <c r="QFI64" s="561"/>
      <c r="QFJ64" s="562"/>
      <c r="QFK64" s="563"/>
      <c r="QFL64" s="564"/>
      <c r="QFM64" s="565"/>
      <c r="QFN64" s="566"/>
      <c r="QFO64" s="560"/>
      <c r="QFP64" s="561"/>
      <c r="QFQ64" s="562"/>
      <c r="QFR64" s="563"/>
      <c r="QFS64" s="564"/>
      <c r="QFT64" s="565"/>
      <c r="QFU64" s="566"/>
      <c r="QFV64" s="560"/>
      <c r="QFW64" s="561"/>
      <c r="QFX64" s="562"/>
      <c r="QFY64" s="563"/>
      <c r="QFZ64" s="564"/>
      <c r="QGA64" s="565"/>
      <c r="QGB64" s="566"/>
      <c r="QGC64" s="560"/>
      <c r="QGD64" s="561"/>
      <c r="QGE64" s="562"/>
      <c r="QGF64" s="563"/>
      <c r="QGG64" s="564"/>
      <c r="QGH64" s="565"/>
      <c r="QGI64" s="566"/>
      <c r="QGJ64" s="560"/>
      <c r="QGK64" s="561"/>
      <c r="QGL64" s="562"/>
      <c r="QGM64" s="563"/>
      <c r="QGN64" s="564"/>
      <c r="QGO64" s="565"/>
      <c r="QGP64" s="566"/>
      <c r="QGQ64" s="560"/>
      <c r="QGR64" s="561"/>
      <c r="QGS64" s="562"/>
      <c r="QGT64" s="563"/>
      <c r="QGU64" s="564"/>
      <c r="QGV64" s="565"/>
      <c r="QGW64" s="566"/>
      <c r="QGX64" s="560"/>
      <c r="QGY64" s="561"/>
      <c r="QGZ64" s="562"/>
      <c r="QHA64" s="563"/>
      <c r="QHB64" s="564"/>
      <c r="QHC64" s="565"/>
      <c r="QHD64" s="566"/>
      <c r="QHE64" s="560"/>
      <c r="QHF64" s="561"/>
      <c r="QHG64" s="562"/>
      <c r="QHH64" s="563"/>
      <c r="QHI64" s="564"/>
      <c r="QHJ64" s="565"/>
      <c r="QHK64" s="566"/>
      <c r="QHL64" s="560"/>
      <c r="QHM64" s="561"/>
      <c r="QHN64" s="562"/>
      <c r="QHO64" s="563"/>
      <c r="QHP64" s="564"/>
      <c r="QHQ64" s="565"/>
      <c r="QHR64" s="566"/>
      <c r="QHS64" s="560"/>
      <c r="QHT64" s="561"/>
      <c r="QHU64" s="562"/>
      <c r="QHV64" s="563"/>
      <c r="QHW64" s="564"/>
      <c r="QHX64" s="565"/>
      <c r="QHY64" s="566"/>
      <c r="QHZ64" s="560"/>
      <c r="QIA64" s="561"/>
      <c r="QIB64" s="562"/>
      <c r="QIC64" s="563"/>
      <c r="QID64" s="564"/>
      <c r="QIE64" s="565"/>
      <c r="QIF64" s="566"/>
      <c r="QIG64" s="560"/>
      <c r="QIH64" s="561"/>
      <c r="QII64" s="562"/>
      <c r="QIJ64" s="563"/>
      <c r="QIK64" s="564"/>
      <c r="QIL64" s="565"/>
      <c r="QIM64" s="566"/>
      <c r="QIN64" s="560"/>
      <c r="QIO64" s="561"/>
      <c r="QIP64" s="562"/>
      <c r="QIQ64" s="563"/>
      <c r="QIR64" s="564"/>
      <c r="QIS64" s="565"/>
      <c r="QIT64" s="566"/>
      <c r="QIU64" s="560"/>
      <c r="QIV64" s="561"/>
      <c r="QIW64" s="562"/>
      <c r="QIX64" s="563"/>
      <c r="QIY64" s="564"/>
      <c r="QIZ64" s="565"/>
      <c r="QJA64" s="566"/>
      <c r="QJB64" s="560"/>
      <c r="QJC64" s="561"/>
      <c r="QJD64" s="562"/>
      <c r="QJE64" s="563"/>
      <c r="QJF64" s="564"/>
      <c r="QJG64" s="565"/>
      <c r="QJH64" s="566"/>
      <c r="QJI64" s="560"/>
      <c r="QJJ64" s="561"/>
      <c r="QJK64" s="562"/>
      <c r="QJL64" s="563"/>
      <c r="QJM64" s="564"/>
      <c r="QJN64" s="565"/>
      <c r="QJO64" s="566"/>
      <c r="QJP64" s="560"/>
      <c r="QJQ64" s="561"/>
      <c r="QJR64" s="562"/>
      <c r="QJS64" s="563"/>
      <c r="QJT64" s="564"/>
      <c r="QJU64" s="565"/>
      <c r="QJV64" s="566"/>
      <c r="QJW64" s="560"/>
      <c r="QJX64" s="561"/>
      <c r="QJY64" s="562"/>
      <c r="QJZ64" s="563"/>
      <c r="QKA64" s="564"/>
      <c r="QKB64" s="565"/>
      <c r="QKC64" s="566"/>
      <c r="QKD64" s="560"/>
      <c r="QKE64" s="561"/>
      <c r="QKF64" s="562"/>
      <c r="QKG64" s="563"/>
      <c r="QKH64" s="564"/>
      <c r="QKI64" s="565"/>
      <c r="QKJ64" s="566"/>
      <c r="QKK64" s="560"/>
      <c r="QKL64" s="561"/>
      <c r="QKM64" s="562"/>
      <c r="QKN64" s="563"/>
      <c r="QKO64" s="564"/>
      <c r="QKP64" s="565"/>
      <c r="QKQ64" s="566"/>
      <c r="QKR64" s="560"/>
      <c r="QKS64" s="561"/>
      <c r="QKT64" s="562"/>
      <c r="QKU64" s="563"/>
      <c r="QKV64" s="564"/>
      <c r="QKW64" s="565"/>
      <c r="QKX64" s="566"/>
      <c r="QKY64" s="560"/>
      <c r="QKZ64" s="561"/>
      <c r="QLA64" s="562"/>
      <c r="QLB64" s="563"/>
      <c r="QLC64" s="564"/>
      <c r="QLD64" s="565"/>
      <c r="QLE64" s="566"/>
      <c r="QLF64" s="560"/>
      <c r="QLG64" s="561"/>
      <c r="QLH64" s="562"/>
      <c r="QLI64" s="563"/>
      <c r="QLJ64" s="564"/>
      <c r="QLK64" s="565"/>
      <c r="QLL64" s="566"/>
      <c r="QLM64" s="560"/>
      <c r="QLN64" s="561"/>
      <c r="QLO64" s="562"/>
      <c r="QLP64" s="563"/>
      <c r="QLQ64" s="564"/>
      <c r="QLR64" s="565"/>
      <c r="QLS64" s="566"/>
      <c r="QLT64" s="560"/>
      <c r="QLU64" s="561"/>
      <c r="QLV64" s="562"/>
      <c r="QLW64" s="563"/>
      <c r="QLX64" s="564"/>
      <c r="QLY64" s="565"/>
      <c r="QLZ64" s="566"/>
      <c r="QMA64" s="560"/>
      <c r="QMB64" s="561"/>
      <c r="QMC64" s="562"/>
      <c r="QMD64" s="563"/>
      <c r="QME64" s="564"/>
      <c r="QMF64" s="565"/>
      <c r="QMG64" s="566"/>
      <c r="QMH64" s="560"/>
      <c r="QMI64" s="561"/>
      <c r="QMJ64" s="562"/>
      <c r="QMK64" s="563"/>
      <c r="QML64" s="564"/>
      <c r="QMM64" s="565"/>
      <c r="QMN64" s="566"/>
      <c r="QMO64" s="560"/>
      <c r="QMP64" s="561"/>
      <c r="QMQ64" s="562"/>
      <c r="QMR64" s="563"/>
      <c r="QMS64" s="564"/>
      <c r="QMT64" s="565"/>
      <c r="QMU64" s="566"/>
      <c r="QMV64" s="560"/>
      <c r="QMW64" s="561"/>
      <c r="QMX64" s="562"/>
      <c r="QMY64" s="563"/>
      <c r="QMZ64" s="564"/>
      <c r="QNA64" s="565"/>
      <c r="QNB64" s="566"/>
      <c r="QNC64" s="560"/>
      <c r="QND64" s="561"/>
      <c r="QNE64" s="562"/>
      <c r="QNF64" s="563"/>
      <c r="QNG64" s="564"/>
      <c r="QNH64" s="565"/>
      <c r="QNI64" s="566"/>
      <c r="QNJ64" s="560"/>
      <c r="QNK64" s="561"/>
      <c r="QNL64" s="562"/>
      <c r="QNM64" s="563"/>
      <c r="QNN64" s="564"/>
      <c r="QNO64" s="565"/>
      <c r="QNP64" s="566"/>
      <c r="QNQ64" s="560"/>
      <c r="QNR64" s="561"/>
      <c r="QNS64" s="562"/>
      <c r="QNT64" s="563"/>
      <c r="QNU64" s="564"/>
      <c r="QNV64" s="565"/>
      <c r="QNW64" s="566"/>
      <c r="QNX64" s="560"/>
      <c r="QNY64" s="561"/>
      <c r="QNZ64" s="562"/>
      <c r="QOA64" s="563"/>
      <c r="QOB64" s="564"/>
      <c r="QOC64" s="565"/>
      <c r="QOD64" s="566"/>
      <c r="QOE64" s="560"/>
      <c r="QOF64" s="561"/>
      <c r="QOG64" s="562"/>
      <c r="QOH64" s="563"/>
      <c r="QOI64" s="564"/>
      <c r="QOJ64" s="565"/>
      <c r="QOK64" s="566"/>
      <c r="QOL64" s="560"/>
      <c r="QOM64" s="561"/>
      <c r="QON64" s="562"/>
      <c r="QOO64" s="563"/>
      <c r="QOP64" s="564"/>
      <c r="QOQ64" s="565"/>
      <c r="QOR64" s="566"/>
      <c r="QOS64" s="560"/>
      <c r="QOT64" s="561"/>
      <c r="QOU64" s="562"/>
      <c r="QOV64" s="563"/>
      <c r="QOW64" s="564"/>
      <c r="QOX64" s="565"/>
      <c r="QOY64" s="566"/>
      <c r="QOZ64" s="560"/>
      <c r="QPA64" s="561"/>
      <c r="QPB64" s="562"/>
      <c r="QPC64" s="563"/>
      <c r="QPD64" s="564"/>
      <c r="QPE64" s="565"/>
      <c r="QPF64" s="566"/>
      <c r="QPG64" s="560"/>
      <c r="QPH64" s="561"/>
      <c r="QPI64" s="562"/>
      <c r="QPJ64" s="563"/>
      <c r="QPK64" s="564"/>
      <c r="QPL64" s="565"/>
      <c r="QPM64" s="566"/>
      <c r="QPN64" s="560"/>
      <c r="QPO64" s="561"/>
      <c r="QPP64" s="562"/>
      <c r="QPQ64" s="563"/>
      <c r="QPR64" s="564"/>
      <c r="QPS64" s="565"/>
      <c r="QPT64" s="566"/>
      <c r="QPU64" s="560"/>
      <c r="QPV64" s="561"/>
      <c r="QPW64" s="562"/>
      <c r="QPX64" s="563"/>
      <c r="QPY64" s="564"/>
      <c r="QPZ64" s="565"/>
      <c r="QQA64" s="566"/>
      <c r="QQB64" s="560"/>
      <c r="QQC64" s="561"/>
      <c r="QQD64" s="562"/>
      <c r="QQE64" s="563"/>
      <c r="QQF64" s="564"/>
      <c r="QQG64" s="565"/>
      <c r="QQH64" s="566"/>
      <c r="QQI64" s="560"/>
      <c r="QQJ64" s="561"/>
      <c r="QQK64" s="562"/>
      <c r="QQL64" s="563"/>
      <c r="QQM64" s="564"/>
      <c r="QQN64" s="565"/>
      <c r="QQO64" s="566"/>
      <c r="QQP64" s="560"/>
      <c r="QQQ64" s="561"/>
      <c r="QQR64" s="562"/>
      <c r="QQS64" s="563"/>
      <c r="QQT64" s="564"/>
      <c r="QQU64" s="565"/>
      <c r="QQV64" s="566"/>
      <c r="QQW64" s="560"/>
      <c r="QQX64" s="561"/>
      <c r="QQY64" s="562"/>
      <c r="QQZ64" s="563"/>
      <c r="QRA64" s="564"/>
      <c r="QRB64" s="565"/>
      <c r="QRC64" s="566"/>
      <c r="QRD64" s="560"/>
      <c r="QRE64" s="561"/>
      <c r="QRF64" s="562"/>
      <c r="QRG64" s="563"/>
      <c r="QRH64" s="564"/>
      <c r="QRI64" s="565"/>
      <c r="QRJ64" s="566"/>
      <c r="QRK64" s="560"/>
      <c r="QRL64" s="561"/>
      <c r="QRM64" s="562"/>
      <c r="QRN64" s="563"/>
      <c r="QRO64" s="564"/>
      <c r="QRP64" s="565"/>
      <c r="QRQ64" s="566"/>
      <c r="QRR64" s="560"/>
      <c r="QRS64" s="561"/>
      <c r="QRT64" s="562"/>
      <c r="QRU64" s="563"/>
      <c r="QRV64" s="564"/>
      <c r="QRW64" s="565"/>
      <c r="QRX64" s="566"/>
      <c r="QRY64" s="560"/>
      <c r="QRZ64" s="561"/>
      <c r="QSA64" s="562"/>
      <c r="QSB64" s="563"/>
      <c r="QSC64" s="564"/>
      <c r="QSD64" s="565"/>
      <c r="QSE64" s="566"/>
      <c r="QSF64" s="560"/>
      <c r="QSG64" s="561"/>
      <c r="QSH64" s="562"/>
      <c r="QSI64" s="563"/>
      <c r="QSJ64" s="564"/>
      <c r="QSK64" s="565"/>
      <c r="QSL64" s="566"/>
      <c r="QSM64" s="560"/>
      <c r="QSN64" s="561"/>
      <c r="QSO64" s="562"/>
      <c r="QSP64" s="563"/>
      <c r="QSQ64" s="564"/>
      <c r="QSR64" s="565"/>
      <c r="QSS64" s="566"/>
      <c r="QST64" s="560"/>
      <c r="QSU64" s="561"/>
      <c r="QSV64" s="562"/>
      <c r="QSW64" s="563"/>
      <c r="QSX64" s="564"/>
      <c r="QSY64" s="565"/>
      <c r="QSZ64" s="566"/>
      <c r="QTA64" s="560"/>
      <c r="QTB64" s="561"/>
      <c r="QTC64" s="562"/>
      <c r="QTD64" s="563"/>
      <c r="QTE64" s="564"/>
      <c r="QTF64" s="565"/>
      <c r="QTG64" s="566"/>
      <c r="QTH64" s="560"/>
      <c r="QTI64" s="561"/>
      <c r="QTJ64" s="562"/>
      <c r="QTK64" s="563"/>
      <c r="QTL64" s="564"/>
      <c r="QTM64" s="565"/>
      <c r="QTN64" s="566"/>
      <c r="QTO64" s="560"/>
      <c r="QTP64" s="561"/>
      <c r="QTQ64" s="562"/>
      <c r="QTR64" s="563"/>
      <c r="QTS64" s="564"/>
      <c r="QTT64" s="565"/>
      <c r="QTU64" s="566"/>
      <c r="QTV64" s="560"/>
      <c r="QTW64" s="561"/>
      <c r="QTX64" s="562"/>
      <c r="QTY64" s="563"/>
      <c r="QTZ64" s="564"/>
      <c r="QUA64" s="565"/>
      <c r="QUB64" s="566"/>
      <c r="QUC64" s="560"/>
      <c r="QUD64" s="561"/>
      <c r="QUE64" s="562"/>
      <c r="QUF64" s="563"/>
      <c r="QUG64" s="564"/>
      <c r="QUH64" s="565"/>
      <c r="QUI64" s="566"/>
      <c r="QUJ64" s="560"/>
      <c r="QUK64" s="561"/>
      <c r="QUL64" s="562"/>
      <c r="QUM64" s="563"/>
      <c r="QUN64" s="564"/>
      <c r="QUO64" s="565"/>
      <c r="QUP64" s="566"/>
      <c r="QUQ64" s="560"/>
      <c r="QUR64" s="561"/>
      <c r="QUS64" s="562"/>
      <c r="QUT64" s="563"/>
      <c r="QUU64" s="564"/>
      <c r="QUV64" s="565"/>
      <c r="QUW64" s="566"/>
      <c r="QUX64" s="560"/>
      <c r="QUY64" s="561"/>
      <c r="QUZ64" s="562"/>
      <c r="QVA64" s="563"/>
      <c r="QVB64" s="564"/>
      <c r="QVC64" s="565"/>
      <c r="QVD64" s="566"/>
      <c r="QVE64" s="560"/>
      <c r="QVF64" s="561"/>
      <c r="QVG64" s="562"/>
      <c r="QVH64" s="563"/>
      <c r="QVI64" s="564"/>
      <c r="QVJ64" s="565"/>
      <c r="QVK64" s="566"/>
      <c r="QVL64" s="560"/>
      <c r="QVM64" s="561"/>
      <c r="QVN64" s="562"/>
      <c r="QVO64" s="563"/>
      <c r="QVP64" s="564"/>
      <c r="QVQ64" s="565"/>
      <c r="QVR64" s="566"/>
      <c r="QVS64" s="560"/>
      <c r="QVT64" s="561"/>
      <c r="QVU64" s="562"/>
      <c r="QVV64" s="563"/>
      <c r="QVW64" s="564"/>
      <c r="QVX64" s="565"/>
      <c r="QVY64" s="566"/>
      <c r="QVZ64" s="560"/>
      <c r="QWA64" s="561"/>
      <c r="QWB64" s="562"/>
      <c r="QWC64" s="563"/>
      <c r="QWD64" s="564"/>
      <c r="QWE64" s="565"/>
      <c r="QWF64" s="566"/>
      <c r="QWG64" s="560"/>
      <c r="QWH64" s="561"/>
      <c r="QWI64" s="562"/>
      <c r="QWJ64" s="563"/>
      <c r="QWK64" s="564"/>
      <c r="QWL64" s="565"/>
      <c r="QWM64" s="566"/>
      <c r="QWN64" s="560"/>
      <c r="QWO64" s="561"/>
      <c r="QWP64" s="562"/>
      <c r="QWQ64" s="563"/>
      <c r="QWR64" s="564"/>
      <c r="QWS64" s="565"/>
      <c r="QWT64" s="566"/>
      <c r="QWU64" s="560"/>
      <c r="QWV64" s="561"/>
      <c r="QWW64" s="562"/>
      <c r="QWX64" s="563"/>
      <c r="QWY64" s="564"/>
      <c r="QWZ64" s="565"/>
      <c r="QXA64" s="566"/>
      <c r="QXB64" s="560"/>
      <c r="QXC64" s="561"/>
      <c r="QXD64" s="562"/>
      <c r="QXE64" s="563"/>
      <c r="QXF64" s="564"/>
      <c r="QXG64" s="565"/>
      <c r="QXH64" s="566"/>
      <c r="QXI64" s="560"/>
      <c r="QXJ64" s="561"/>
      <c r="QXK64" s="562"/>
      <c r="QXL64" s="563"/>
      <c r="QXM64" s="564"/>
      <c r="QXN64" s="565"/>
      <c r="QXO64" s="566"/>
      <c r="QXP64" s="560"/>
      <c r="QXQ64" s="561"/>
      <c r="QXR64" s="562"/>
      <c r="QXS64" s="563"/>
      <c r="QXT64" s="564"/>
      <c r="QXU64" s="565"/>
      <c r="QXV64" s="566"/>
      <c r="QXW64" s="560"/>
      <c r="QXX64" s="561"/>
      <c r="QXY64" s="562"/>
      <c r="QXZ64" s="563"/>
      <c r="QYA64" s="564"/>
      <c r="QYB64" s="565"/>
      <c r="QYC64" s="566"/>
      <c r="QYD64" s="560"/>
      <c r="QYE64" s="561"/>
      <c r="QYF64" s="562"/>
      <c r="QYG64" s="563"/>
      <c r="QYH64" s="564"/>
      <c r="QYI64" s="565"/>
      <c r="QYJ64" s="566"/>
      <c r="QYK64" s="560"/>
      <c r="QYL64" s="561"/>
      <c r="QYM64" s="562"/>
      <c r="QYN64" s="563"/>
      <c r="QYO64" s="564"/>
      <c r="QYP64" s="565"/>
      <c r="QYQ64" s="566"/>
      <c r="QYR64" s="560"/>
      <c r="QYS64" s="561"/>
      <c r="QYT64" s="562"/>
      <c r="QYU64" s="563"/>
      <c r="QYV64" s="564"/>
      <c r="QYW64" s="565"/>
      <c r="QYX64" s="566"/>
      <c r="QYY64" s="560"/>
      <c r="QYZ64" s="561"/>
      <c r="QZA64" s="562"/>
      <c r="QZB64" s="563"/>
      <c r="QZC64" s="564"/>
      <c r="QZD64" s="565"/>
      <c r="QZE64" s="566"/>
      <c r="QZF64" s="560"/>
      <c r="QZG64" s="561"/>
      <c r="QZH64" s="562"/>
      <c r="QZI64" s="563"/>
      <c r="QZJ64" s="564"/>
      <c r="QZK64" s="565"/>
      <c r="QZL64" s="566"/>
      <c r="QZM64" s="560"/>
      <c r="QZN64" s="561"/>
      <c r="QZO64" s="562"/>
      <c r="QZP64" s="563"/>
      <c r="QZQ64" s="564"/>
      <c r="QZR64" s="565"/>
      <c r="QZS64" s="566"/>
      <c r="QZT64" s="560"/>
      <c r="QZU64" s="561"/>
      <c r="QZV64" s="562"/>
      <c r="QZW64" s="563"/>
      <c r="QZX64" s="564"/>
      <c r="QZY64" s="565"/>
      <c r="QZZ64" s="566"/>
      <c r="RAA64" s="560"/>
      <c r="RAB64" s="561"/>
      <c r="RAC64" s="562"/>
      <c r="RAD64" s="563"/>
      <c r="RAE64" s="564"/>
      <c r="RAF64" s="565"/>
      <c r="RAG64" s="566"/>
      <c r="RAH64" s="560"/>
      <c r="RAI64" s="561"/>
      <c r="RAJ64" s="562"/>
      <c r="RAK64" s="563"/>
      <c r="RAL64" s="564"/>
      <c r="RAM64" s="565"/>
      <c r="RAN64" s="566"/>
      <c r="RAO64" s="560"/>
      <c r="RAP64" s="561"/>
      <c r="RAQ64" s="562"/>
      <c r="RAR64" s="563"/>
      <c r="RAS64" s="564"/>
      <c r="RAT64" s="565"/>
      <c r="RAU64" s="566"/>
      <c r="RAV64" s="560"/>
      <c r="RAW64" s="561"/>
      <c r="RAX64" s="562"/>
      <c r="RAY64" s="563"/>
      <c r="RAZ64" s="564"/>
      <c r="RBA64" s="565"/>
      <c r="RBB64" s="566"/>
      <c r="RBC64" s="560"/>
      <c r="RBD64" s="561"/>
      <c r="RBE64" s="562"/>
      <c r="RBF64" s="563"/>
      <c r="RBG64" s="564"/>
      <c r="RBH64" s="565"/>
      <c r="RBI64" s="566"/>
      <c r="RBJ64" s="560"/>
      <c r="RBK64" s="561"/>
      <c r="RBL64" s="562"/>
      <c r="RBM64" s="563"/>
      <c r="RBN64" s="564"/>
      <c r="RBO64" s="565"/>
      <c r="RBP64" s="566"/>
      <c r="RBQ64" s="560"/>
      <c r="RBR64" s="561"/>
      <c r="RBS64" s="562"/>
      <c r="RBT64" s="563"/>
      <c r="RBU64" s="564"/>
      <c r="RBV64" s="565"/>
      <c r="RBW64" s="566"/>
      <c r="RBX64" s="560"/>
      <c r="RBY64" s="561"/>
      <c r="RBZ64" s="562"/>
      <c r="RCA64" s="563"/>
      <c r="RCB64" s="564"/>
      <c r="RCC64" s="565"/>
      <c r="RCD64" s="566"/>
      <c r="RCE64" s="560"/>
      <c r="RCF64" s="561"/>
      <c r="RCG64" s="562"/>
      <c r="RCH64" s="563"/>
      <c r="RCI64" s="564"/>
      <c r="RCJ64" s="565"/>
      <c r="RCK64" s="566"/>
      <c r="RCL64" s="560"/>
      <c r="RCM64" s="561"/>
      <c r="RCN64" s="562"/>
      <c r="RCO64" s="563"/>
      <c r="RCP64" s="564"/>
      <c r="RCQ64" s="565"/>
      <c r="RCR64" s="566"/>
      <c r="RCS64" s="560"/>
      <c r="RCT64" s="561"/>
      <c r="RCU64" s="562"/>
      <c r="RCV64" s="563"/>
      <c r="RCW64" s="564"/>
      <c r="RCX64" s="565"/>
      <c r="RCY64" s="566"/>
      <c r="RCZ64" s="560"/>
      <c r="RDA64" s="561"/>
      <c r="RDB64" s="562"/>
      <c r="RDC64" s="563"/>
      <c r="RDD64" s="564"/>
      <c r="RDE64" s="565"/>
      <c r="RDF64" s="566"/>
      <c r="RDG64" s="560"/>
      <c r="RDH64" s="561"/>
      <c r="RDI64" s="562"/>
      <c r="RDJ64" s="563"/>
      <c r="RDK64" s="564"/>
      <c r="RDL64" s="565"/>
      <c r="RDM64" s="566"/>
      <c r="RDN64" s="560"/>
      <c r="RDO64" s="561"/>
      <c r="RDP64" s="562"/>
      <c r="RDQ64" s="563"/>
      <c r="RDR64" s="564"/>
      <c r="RDS64" s="565"/>
      <c r="RDT64" s="566"/>
      <c r="RDU64" s="560"/>
      <c r="RDV64" s="561"/>
      <c r="RDW64" s="562"/>
      <c r="RDX64" s="563"/>
      <c r="RDY64" s="564"/>
      <c r="RDZ64" s="565"/>
      <c r="REA64" s="566"/>
      <c r="REB64" s="560"/>
      <c r="REC64" s="561"/>
      <c r="RED64" s="562"/>
      <c r="REE64" s="563"/>
      <c r="REF64" s="564"/>
      <c r="REG64" s="565"/>
      <c r="REH64" s="566"/>
      <c r="REI64" s="560"/>
      <c r="REJ64" s="561"/>
      <c r="REK64" s="562"/>
      <c r="REL64" s="563"/>
      <c r="REM64" s="564"/>
      <c r="REN64" s="565"/>
      <c r="REO64" s="566"/>
      <c r="REP64" s="560"/>
      <c r="REQ64" s="561"/>
      <c r="RER64" s="562"/>
      <c r="RES64" s="563"/>
      <c r="RET64" s="564"/>
      <c r="REU64" s="565"/>
      <c r="REV64" s="566"/>
      <c r="REW64" s="560"/>
      <c r="REX64" s="561"/>
      <c r="REY64" s="562"/>
      <c r="REZ64" s="563"/>
      <c r="RFA64" s="564"/>
      <c r="RFB64" s="565"/>
      <c r="RFC64" s="566"/>
      <c r="RFD64" s="560"/>
      <c r="RFE64" s="561"/>
      <c r="RFF64" s="562"/>
      <c r="RFG64" s="563"/>
      <c r="RFH64" s="564"/>
      <c r="RFI64" s="565"/>
      <c r="RFJ64" s="566"/>
      <c r="RFK64" s="560"/>
      <c r="RFL64" s="561"/>
      <c r="RFM64" s="562"/>
      <c r="RFN64" s="563"/>
      <c r="RFO64" s="564"/>
      <c r="RFP64" s="565"/>
      <c r="RFQ64" s="566"/>
      <c r="RFR64" s="560"/>
      <c r="RFS64" s="561"/>
      <c r="RFT64" s="562"/>
      <c r="RFU64" s="563"/>
      <c r="RFV64" s="564"/>
      <c r="RFW64" s="565"/>
      <c r="RFX64" s="566"/>
      <c r="RFY64" s="560"/>
      <c r="RFZ64" s="561"/>
      <c r="RGA64" s="562"/>
      <c r="RGB64" s="563"/>
      <c r="RGC64" s="564"/>
      <c r="RGD64" s="565"/>
      <c r="RGE64" s="566"/>
      <c r="RGF64" s="560"/>
      <c r="RGG64" s="561"/>
      <c r="RGH64" s="562"/>
      <c r="RGI64" s="563"/>
      <c r="RGJ64" s="564"/>
      <c r="RGK64" s="565"/>
      <c r="RGL64" s="566"/>
      <c r="RGM64" s="560"/>
      <c r="RGN64" s="561"/>
      <c r="RGO64" s="562"/>
      <c r="RGP64" s="563"/>
      <c r="RGQ64" s="564"/>
      <c r="RGR64" s="565"/>
      <c r="RGS64" s="566"/>
      <c r="RGT64" s="560"/>
      <c r="RGU64" s="561"/>
      <c r="RGV64" s="562"/>
      <c r="RGW64" s="563"/>
      <c r="RGX64" s="564"/>
      <c r="RGY64" s="565"/>
      <c r="RGZ64" s="566"/>
      <c r="RHA64" s="560"/>
      <c r="RHB64" s="561"/>
      <c r="RHC64" s="562"/>
      <c r="RHD64" s="563"/>
      <c r="RHE64" s="564"/>
      <c r="RHF64" s="565"/>
      <c r="RHG64" s="566"/>
      <c r="RHH64" s="560"/>
      <c r="RHI64" s="561"/>
      <c r="RHJ64" s="562"/>
      <c r="RHK64" s="563"/>
      <c r="RHL64" s="564"/>
      <c r="RHM64" s="565"/>
      <c r="RHN64" s="566"/>
      <c r="RHO64" s="560"/>
      <c r="RHP64" s="561"/>
      <c r="RHQ64" s="562"/>
      <c r="RHR64" s="563"/>
      <c r="RHS64" s="564"/>
      <c r="RHT64" s="565"/>
      <c r="RHU64" s="566"/>
      <c r="RHV64" s="560"/>
      <c r="RHW64" s="561"/>
      <c r="RHX64" s="562"/>
      <c r="RHY64" s="563"/>
      <c r="RHZ64" s="564"/>
      <c r="RIA64" s="565"/>
      <c r="RIB64" s="566"/>
      <c r="RIC64" s="560"/>
      <c r="RID64" s="561"/>
      <c r="RIE64" s="562"/>
      <c r="RIF64" s="563"/>
      <c r="RIG64" s="564"/>
      <c r="RIH64" s="565"/>
      <c r="RII64" s="566"/>
      <c r="RIJ64" s="560"/>
      <c r="RIK64" s="561"/>
      <c r="RIL64" s="562"/>
      <c r="RIM64" s="563"/>
      <c r="RIN64" s="564"/>
      <c r="RIO64" s="565"/>
      <c r="RIP64" s="566"/>
      <c r="RIQ64" s="560"/>
      <c r="RIR64" s="561"/>
      <c r="RIS64" s="562"/>
      <c r="RIT64" s="563"/>
      <c r="RIU64" s="564"/>
      <c r="RIV64" s="565"/>
      <c r="RIW64" s="566"/>
      <c r="RIX64" s="560"/>
      <c r="RIY64" s="561"/>
      <c r="RIZ64" s="562"/>
      <c r="RJA64" s="563"/>
      <c r="RJB64" s="564"/>
      <c r="RJC64" s="565"/>
      <c r="RJD64" s="566"/>
      <c r="RJE64" s="560"/>
      <c r="RJF64" s="561"/>
      <c r="RJG64" s="562"/>
      <c r="RJH64" s="563"/>
      <c r="RJI64" s="564"/>
      <c r="RJJ64" s="565"/>
      <c r="RJK64" s="566"/>
      <c r="RJL64" s="560"/>
      <c r="RJM64" s="561"/>
      <c r="RJN64" s="562"/>
      <c r="RJO64" s="563"/>
      <c r="RJP64" s="564"/>
      <c r="RJQ64" s="565"/>
      <c r="RJR64" s="566"/>
      <c r="RJS64" s="560"/>
      <c r="RJT64" s="561"/>
      <c r="RJU64" s="562"/>
      <c r="RJV64" s="563"/>
      <c r="RJW64" s="564"/>
      <c r="RJX64" s="565"/>
      <c r="RJY64" s="566"/>
      <c r="RJZ64" s="560"/>
      <c r="RKA64" s="561"/>
      <c r="RKB64" s="562"/>
      <c r="RKC64" s="563"/>
      <c r="RKD64" s="564"/>
      <c r="RKE64" s="565"/>
      <c r="RKF64" s="566"/>
      <c r="RKG64" s="560"/>
      <c r="RKH64" s="561"/>
      <c r="RKI64" s="562"/>
      <c r="RKJ64" s="563"/>
      <c r="RKK64" s="564"/>
      <c r="RKL64" s="565"/>
      <c r="RKM64" s="566"/>
      <c r="RKN64" s="560"/>
      <c r="RKO64" s="561"/>
      <c r="RKP64" s="562"/>
      <c r="RKQ64" s="563"/>
      <c r="RKR64" s="564"/>
      <c r="RKS64" s="565"/>
      <c r="RKT64" s="566"/>
      <c r="RKU64" s="560"/>
      <c r="RKV64" s="561"/>
      <c r="RKW64" s="562"/>
      <c r="RKX64" s="563"/>
      <c r="RKY64" s="564"/>
      <c r="RKZ64" s="565"/>
      <c r="RLA64" s="566"/>
      <c r="RLB64" s="560"/>
      <c r="RLC64" s="561"/>
      <c r="RLD64" s="562"/>
      <c r="RLE64" s="563"/>
      <c r="RLF64" s="564"/>
      <c r="RLG64" s="565"/>
      <c r="RLH64" s="566"/>
      <c r="RLI64" s="560"/>
      <c r="RLJ64" s="561"/>
      <c r="RLK64" s="562"/>
      <c r="RLL64" s="563"/>
      <c r="RLM64" s="564"/>
      <c r="RLN64" s="565"/>
      <c r="RLO64" s="566"/>
      <c r="RLP64" s="560"/>
      <c r="RLQ64" s="561"/>
      <c r="RLR64" s="562"/>
      <c r="RLS64" s="563"/>
      <c r="RLT64" s="564"/>
      <c r="RLU64" s="565"/>
      <c r="RLV64" s="566"/>
      <c r="RLW64" s="560"/>
      <c r="RLX64" s="561"/>
      <c r="RLY64" s="562"/>
      <c r="RLZ64" s="563"/>
      <c r="RMA64" s="564"/>
      <c r="RMB64" s="565"/>
      <c r="RMC64" s="566"/>
      <c r="RMD64" s="560"/>
      <c r="RME64" s="561"/>
      <c r="RMF64" s="562"/>
      <c r="RMG64" s="563"/>
      <c r="RMH64" s="564"/>
      <c r="RMI64" s="565"/>
      <c r="RMJ64" s="566"/>
      <c r="RMK64" s="560"/>
      <c r="RML64" s="561"/>
      <c r="RMM64" s="562"/>
      <c r="RMN64" s="563"/>
      <c r="RMO64" s="564"/>
      <c r="RMP64" s="565"/>
      <c r="RMQ64" s="566"/>
      <c r="RMR64" s="560"/>
      <c r="RMS64" s="561"/>
      <c r="RMT64" s="562"/>
      <c r="RMU64" s="563"/>
      <c r="RMV64" s="564"/>
      <c r="RMW64" s="565"/>
      <c r="RMX64" s="566"/>
      <c r="RMY64" s="560"/>
      <c r="RMZ64" s="561"/>
      <c r="RNA64" s="562"/>
      <c r="RNB64" s="563"/>
      <c r="RNC64" s="564"/>
      <c r="RND64" s="565"/>
      <c r="RNE64" s="566"/>
      <c r="RNF64" s="560"/>
      <c r="RNG64" s="561"/>
      <c r="RNH64" s="562"/>
      <c r="RNI64" s="563"/>
      <c r="RNJ64" s="564"/>
      <c r="RNK64" s="565"/>
      <c r="RNL64" s="566"/>
      <c r="RNM64" s="560"/>
      <c r="RNN64" s="561"/>
      <c r="RNO64" s="562"/>
      <c r="RNP64" s="563"/>
      <c r="RNQ64" s="564"/>
      <c r="RNR64" s="565"/>
      <c r="RNS64" s="566"/>
      <c r="RNT64" s="560"/>
      <c r="RNU64" s="561"/>
      <c r="RNV64" s="562"/>
      <c r="RNW64" s="563"/>
      <c r="RNX64" s="564"/>
      <c r="RNY64" s="565"/>
      <c r="RNZ64" s="566"/>
      <c r="ROA64" s="560"/>
      <c r="ROB64" s="561"/>
      <c r="ROC64" s="562"/>
      <c r="ROD64" s="563"/>
      <c r="ROE64" s="564"/>
      <c r="ROF64" s="565"/>
      <c r="ROG64" s="566"/>
      <c r="ROH64" s="560"/>
      <c r="ROI64" s="561"/>
      <c r="ROJ64" s="562"/>
      <c r="ROK64" s="563"/>
      <c r="ROL64" s="564"/>
      <c r="ROM64" s="565"/>
      <c r="RON64" s="566"/>
      <c r="ROO64" s="560"/>
      <c r="ROP64" s="561"/>
      <c r="ROQ64" s="562"/>
      <c r="ROR64" s="563"/>
      <c r="ROS64" s="564"/>
      <c r="ROT64" s="565"/>
      <c r="ROU64" s="566"/>
      <c r="ROV64" s="560"/>
      <c r="ROW64" s="561"/>
      <c r="ROX64" s="562"/>
      <c r="ROY64" s="563"/>
      <c r="ROZ64" s="564"/>
      <c r="RPA64" s="565"/>
      <c r="RPB64" s="566"/>
      <c r="RPC64" s="560"/>
      <c r="RPD64" s="561"/>
      <c r="RPE64" s="562"/>
      <c r="RPF64" s="563"/>
      <c r="RPG64" s="564"/>
      <c r="RPH64" s="565"/>
      <c r="RPI64" s="566"/>
      <c r="RPJ64" s="560"/>
      <c r="RPK64" s="561"/>
      <c r="RPL64" s="562"/>
      <c r="RPM64" s="563"/>
      <c r="RPN64" s="564"/>
      <c r="RPO64" s="565"/>
      <c r="RPP64" s="566"/>
      <c r="RPQ64" s="560"/>
      <c r="RPR64" s="561"/>
      <c r="RPS64" s="562"/>
      <c r="RPT64" s="563"/>
      <c r="RPU64" s="564"/>
      <c r="RPV64" s="565"/>
      <c r="RPW64" s="566"/>
      <c r="RPX64" s="560"/>
      <c r="RPY64" s="561"/>
      <c r="RPZ64" s="562"/>
      <c r="RQA64" s="563"/>
      <c r="RQB64" s="564"/>
      <c r="RQC64" s="565"/>
      <c r="RQD64" s="566"/>
      <c r="RQE64" s="560"/>
      <c r="RQF64" s="561"/>
      <c r="RQG64" s="562"/>
      <c r="RQH64" s="563"/>
      <c r="RQI64" s="564"/>
      <c r="RQJ64" s="565"/>
      <c r="RQK64" s="566"/>
      <c r="RQL64" s="560"/>
      <c r="RQM64" s="561"/>
      <c r="RQN64" s="562"/>
      <c r="RQO64" s="563"/>
      <c r="RQP64" s="564"/>
      <c r="RQQ64" s="565"/>
      <c r="RQR64" s="566"/>
      <c r="RQS64" s="560"/>
      <c r="RQT64" s="561"/>
      <c r="RQU64" s="562"/>
      <c r="RQV64" s="563"/>
      <c r="RQW64" s="564"/>
      <c r="RQX64" s="565"/>
      <c r="RQY64" s="566"/>
      <c r="RQZ64" s="560"/>
      <c r="RRA64" s="561"/>
      <c r="RRB64" s="562"/>
      <c r="RRC64" s="563"/>
      <c r="RRD64" s="564"/>
      <c r="RRE64" s="565"/>
      <c r="RRF64" s="566"/>
      <c r="RRG64" s="560"/>
      <c r="RRH64" s="561"/>
      <c r="RRI64" s="562"/>
      <c r="RRJ64" s="563"/>
      <c r="RRK64" s="564"/>
      <c r="RRL64" s="565"/>
      <c r="RRM64" s="566"/>
      <c r="RRN64" s="560"/>
      <c r="RRO64" s="561"/>
      <c r="RRP64" s="562"/>
      <c r="RRQ64" s="563"/>
      <c r="RRR64" s="564"/>
      <c r="RRS64" s="565"/>
      <c r="RRT64" s="566"/>
      <c r="RRU64" s="560"/>
      <c r="RRV64" s="561"/>
      <c r="RRW64" s="562"/>
      <c r="RRX64" s="563"/>
      <c r="RRY64" s="564"/>
      <c r="RRZ64" s="565"/>
      <c r="RSA64" s="566"/>
      <c r="RSB64" s="560"/>
      <c r="RSC64" s="561"/>
      <c r="RSD64" s="562"/>
      <c r="RSE64" s="563"/>
      <c r="RSF64" s="564"/>
      <c r="RSG64" s="565"/>
      <c r="RSH64" s="566"/>
      <c r="RSI64" s="560"/>
      <c r="RSJ64" s="561"/>
      <c r="RSK64" s="562"/>
      <c r="RSL64" s="563"/>
      <c r="RSM64" s="564"/>
      <c r="RSN64" s="565"/>
      <c r="RSO64" s="566"/>
      <c r="RSP64" s="560"/>
      <c r="RSQ64" s="561"/>
      <c r="RSR64" s="562"/>
      <c r="RSS64" s="563"/>
      <c r="RST64" s="564"/>
      <c r="RSU64" s="565"/>
      <c r="RSV64" s="566"/>
      <c r="RSW64" s="560"/>
      <c r="RSX64" s="561"/>
      <c r="RSY64" s="562"/>
      <c r="RSZ64" s="563"/>
      <c r="RTA64" s="564"/>
      <c r="RTB64" s="565"/>
      <c r="RTC64" s="566"/>
      <c r="RTD64" s="560"/>
      <c r="RTE64" s="561"/>
      <c r="RTF64" s="562"/>
      <c r="RTG64" s="563"/>
      <c r="RTH64" s="564"/>
      <c r="RTI64" s="565"/>
      <c r="RTJ64" s="566"/>
      <c r="RTK64" s="560"/>
      <c r="RTL64" s="561"/>
      <c r="RTM64" s="562"/>
      <c r="RTN64" s="563"/>
      <c r="RTO64" s="564"/>
      <c r="RTP64" s="565"/>
      <c r="RTQ64" s="566"/>
      <c r="RTR64" s="560"/>
      <c r="RTS64" s="561"/>
      <c r="RTT64" s="562"/>
      <c r="RTU64" s="563"/>
      <c r="RTV64" s="564"/>
      <c r="RTW64" s="565"/>
      <c r="RTX64" s="566"/>
      <c r="RTY64" s="560"/>
      <c r="RTZ64" s="561"/>
      <c r="RUA64" s="562"/>
      <c r="RUB64" s="563"/>
      <c r="RUC64" s="564"/>
      <c r="RUD64" s="565"/>
      <c r="RUE64" s="566"/>
      <c r="RUF64" s="560"/>
      <c r="RUG64" s="561"/>
      <c r="RUH64" s="562"/>
      <c r="RUI64" s="563"/>
      <c r="RUJ64" s="564"/>
      <c r="RUK64" s="565"/>
      <c r="RUL64" s="566"/>
      <c r="RUM64" s="560"/>
      <c r="RUN64" s="561"/>
      <c r="RUO64" s="562"/>
      <c r="RUP64" s="563"/>
      <c r="RUQ64" s="564"/>
      <c r="RUR64" s="565"/>
      <c r="RUS64" s="566"/>
      <c r="RUT64" s="560"/>
      <c r="RUU64" s="561"/>
      <c r="RUV64" s="562"/>
      <c r="RUW64" s="563"/>
      <c r="RUX64" s="564"/>
      <c r="RUY64" s="565"/>
      <c r="RUZ64" s="566"/>
      <c r="RVA64" s="560"/>
      <c r="RVB64" s="561"/>
      <c r="RVC64" s="562"/>
      <c r="RVD64" s="563"/>
      <c r="RVE64" s="564"/>
      <c r="RVF64" s="565"/>
      <c r="RVG64" s="566"/>
      <c r="RVH64" s="560"/>
      <c r="RVI64" s="561"/>
      <c r="RVJ64" s="562"/>
      <c r="RVK64" s="563"/>
      <c r="RVL64" s="564"/>
      <c r="RVM64" s="565"/>
      <c r="RVN64" s="566"/>
      <c r="RVO64" s="560"/>
      <c r="RVP64" s="561"/>
      <c r="RVQ64" s="562"/>
      <c r="RVR64" s="563"/>
      <c r="RVS64" s="564"/>
      <c r="RVT64" s="565"/>
      <c r="RVU64" s="566"/>
      <c r="RVV64" s="560"/>
      <c r="RVW64" s="561"/>
      <c r="RVX64" s="562"/>
      <c r="RVY64" s="563"/>
      <c r="RVZ64" s="564"/>
      <c r="RWA64" s="565"/>
      <c r="RWB64" s="566"/>
      <c r="RWC64" s="560"/>
      <c r="RWD64" s="561"/>
      <c r="RWE64" s="562"/>
      <c r="RWF64" s="563"/>
      <c r="RWG64" s="564"/>
      <c r="RWH64" s="565"/>
      <c r="RWI64" s="566"/>
      <c r="RWJ64" s="560"/>
      <c r="RWK64" s="561"/>
      <c r="RWL64" s="562"/>
      <c r="RWM64" s="563"/>
      <c r="RWN64" s="564"/>
      <c r="RWO64" s="565"/>
      <c r="RWP64" s="566"/>
      <c r="RWQ64" s="560"/>
      <c r="RWR64" s="561"/>
      <c r="RWS64" s="562"/>
      <c r="RWT64" s="563"/>
      <c r="RWU64" s="564"/>
      <c r="RWV64" s="565"/>
      <c r="RWW64" s="566"/>
      <c r="RWX64" s="560"/>
      <c r="RWY64" s="561"/>
      <c r="RWZ64" s="562"/>
      <c r="RXA64" s="563"/>
      <c r="RXB64" s="564"/>
      <c r="RXC64" s="565"/>
      <c r="RXD64" s="566"/>
      <c r="RXE64" s="560"/>
      <c r="RXF64" s="561"/>
      <c r="RXG64" s="562"/>
      <c r="RXH64" s="563"/>
      <c r="RXI64" s="564"/>
      <c r="RXJ64" s="565"/>
      <c r="RXK64" s="566"/>
      <c r="RXL64" s="560"/>
      <c r="RXM64" s="561"/>
      <c r="RXN64" s="562"/>
      <c r="RXO64" s="563"/>
      <c r="RXP64" s="564"/>
      <c r="RXQ64" s="565"/>
      <c r="RXR64" s="566"/>
      <c r="RXS64" s="560"/>
      <c r="RXT64" s="561"/>
      <c r="RXU64" s="562"/>
      <c r="RXV64" s="563"/>
      <c r="RXW64" s="564"/>
      <c r="RXX64" s="565"/>
      <c r="RXY64" s="566"/>
      <c r="RXZ64" s="560"/>
      <c r="RYA64" s="561"/>
      <c r="RYB64" s="562"/>
      <c r="RYC64" s="563"/>
      <c r="RYD64" s="564"/>
      <c r="RYE64" s="565"/>
      <c r="RYF64" s="566"/>
      <c r="RYG64" s="560"/>
      <c r="RYH64" s="561"/>
      <c r="RYI64" s="562"/>
      <c r="RYJ64" s="563"/>
      <c r="RYK64" s="564"/>
      <c r="RYL64" s="565"/>
      <c r="RYM64" s="566"/>
      <c r="RYN64" s="560"/>
      <c r="RYO64" s="561"/>
      <c r="RYP64" s="562"/>
      <c r="RYQ64" s="563"/>
      <c r="RYR64" s="564"/>
      <c r="RYS64" s="565"/>
      <c r="RYT64" s="566"/>
      <c r="RYU64" s="560"/>
      <c r="RYV64" s="561"/>
      <c r="RYW64" s="562"/>
      <c r="RYX64" s="563"/>
      <c r="RYY64" s="564"/>
      <c r="RYZ64" s="565"/>
      <c r="RZA64" s="566"/>
      <c r="RZB64" s="560"/>
      <c r="RZC64" s="561"/>
      <c r="RZD64" s="562"/>
      <c r="RZE64" s="563"/>
      <c r="RZF64" s="564"/>
      <c r="RZG64" s="565"/>
      <c r="RZH64" s="566"/>
      <c r="RZI64" s="560"/>
      <c r="RZJ64" s="561"/>
      <c r="RZK64" s="562"/>
      <c r="RZL64" s="563"/>
      <c r="RZM64" s="564"/>
      <c r="RZN64" s="565"/>
      <c r="RZO64" s="566"/>
      <c r="RZP64" s="560"/>
      <c r="RZQ64" s="561"/>
      <c r="RZR64" s="562"/>
      <c r="RZS64" s="563"/>
      <c r="RZT64" s="564"/>
      <c r="RZU64" s="565"/>
      <c r="RZV64" s="566"/>
      <c r="RZW64" s="560"/>
      <c r="RZX64" s="561"/>
      <c r="RZY64" s="562"/>
      <c r="RZZ64" s="563"/>
      <c r="SAA64" s="564"/>
      <c r="SAB64" s="565"/>
      <c r="SAC64" s="566"/>
      <c r="SAD64" s="560"/>
      <c r="SAE64" s="561"/>
      <c r="SAF64" s="562"/>
      <c r="SAG64" s="563"/>
      <c r="SAH64" s="564"/>
      <c r="SAI64" s="565"/>
      <c r="SAJ64" s="566"/>
      <c r="SAK64" s="560"/>
      <c r="SAL64" s="561"/>
      <c r="SAM64" s="562"/>
      <c r="SAN64" s="563"/>
      <c r="SAO64" s="564"/>
      <c r="SAP64" s="565"/>
      <c r="SAQ64" s="566"/>
      <c r="SAR64" s="560"/>
      <c r="SAS64" s="561"/>
      <c r="SAT64" s="562"/>
      <c r="SAU64" s="563"/>
      <c r="SAV64" s="564"/>
      <c r="SAW64" s="565"/>
      <c r="SAX64" s="566"/>
      <c r="SAY64" s="560"/>
      <c r="SAZ64" s="561"/>
      <c r="SBA64" s="562"/>
      <c r="SBB64" s="563"/>
      <c r="SBC64" s="564"/>
      <c r="SBD64" s="565"/>
      <c r="SBE64" s="566"/>
      <c r="SBF64" s="560"/>
      <c r="SBG64" s="561"/>
      <c r="SBH64" s="562"/>
      <c r="SBI64" s="563"/>
      <c r="SBJ64" s="564"/>
      <c r="SBK64" s="565"/>
      <c r="SBL64" s="566"/>
      <c r="SBM64" s="560"/>
      <c r="SBN64" s="561"/>
      <c r="SBO64" s="562"/>
      <c r="SBP64" s="563"/>
      <c r="SBQ64" s="564"/>
      <c r="SBR64" s="565"/>
      <c r="SBS64" s="566"/>
      <c r="SBT64" s="560"/>
      <c r="SBU64" s="561"/>
      <c r="SBV64" s="562"/>
      <c r="SBW64" s="563"/>
      <c r="SBX64" s="564"/>
      <c r="SBY64" s="565"/>
      <c r="SBZ64" s="566"/>
      <c r="SCA64" s="560"/>
      <c r="SCB64" s="561"/>
      <c r="SCC64" s="562"/>
      <c r="SCD64" s="563"/>
      <c r="SCE64" s="564"/>
      <c r="SCF64" s="565"/>
      <c r="SCG64" s="566"/>
      <c r="SCH64" s="560"/>
      <c r="SCI64" s="561"/>
      <c r="SCJ64" s="562"/>
      <c r="SCK64" s="563"/>
      <c r="SCL64" s="564"/>
      <c r="SCM64" s="565"/>
      <c r="SCN64" s="566"/>
      <c r="SCO64" s="560"/>
      <c r="SCP64" s="561"/>
      <c r="SCQ64" s="562"/>
      <c r="SCR64" s="563"/>
      <c r="SCS64" s="564"/>
      <c r="SCT64" s="565"/>
      <c r="SCU64" s="566"/>
      <c r="SCV64" s="560"/>
      <c r="SCW64" s="561"/>
      <c r="SCX64" s="562"/>
      <c r="SCY64" s="563"/>
      <c r="SCZ64" s="564"/>
      <c r="SDA64" s="565"/>
      <c r="SDB64" s="566"/>
      <c r="SDC64" s="560"/>
      <c r="SDD64" s="561"/>
      <c r="SDE64" s="562"/>
      <c r="SDF64" s="563"/>
      <c r="SDG64" s="564"/>
      <c r="SDH64" s="565"/>
      <c r="SDI64" s="566"/>
      <c r="SDJ64" s="560"/>
      <c r="SDK64" s="561"/>
      <c r="SDL64" s="562"/>
      <c r="SDM64" s="563"/>
      <c r="SDN64" s="564"/>
      <c r="SDO64" s="565"/>
      <c r="SDP64" s="566"/>
      <c r="SDQ64" s="560"/>
      <c r="SDR64" s="561"/>
      <c r="SDS64" s="562"/>
      <c r="SDT64" s="563"/>
      <c r="SDU64" s="564"/>
      <c r="SDV64" s="565"/>
      <c r="SDW64" s="566"/>
      <c r="SDX64" s="560"/>
      <c r="SDY64" s="561"/>
      <c r="SDZ64" s="562"/>
      <c r="SEA64" s="563"/>
      <c r="SEB64" s="564"/>
      <c r="SEC64" s="565"/>
      <c r="SED64" s="566"/>
      <c r="SEE64" s="560"/>
      <c r="SEF64" s="561"/>
      <c r="SEG64" s="562"/>
      <c r="SEH64" s="563"/>
      <c r="SEI64" s="564"/>
      <c r="SEJ64" s="565"/>
      <c r="SEK64" s="566"/>
      <c r="SEL64" s="560"/>
      <c r="SEM64" s="561"/>
      <c r="SEN64" s="562"/>
      <c r="SEO64" s="563"/>
      <c r="SEP64" s="564"/>
      <c r="SEQ64" s="565"/>
      <c r="SER64" s="566"/>
      <c r="SES64" s="560"/>
      <c r="SET64" s="561"/>
      <c r="SEU64" s="562"/>
      <c r="SEV64" s="563"/>
      <c r="SEW64" s="564"/>
      <c r="SEX64" s="565"/>
      <c r="SEY64" s="566"/>
      <c r="SEZ64" s="560"/>
      <c r="SFA64" s="561"/>
      <c r="SFB64" s="562"/>
      <c r="SFC64" s="563"/>
      <c r="SFD64" s="564"/>
      <c r="SFE64" s="565"/>
      <c r="SFF64" s="566"/>
      <c r="SFG64" s="560"/>
      <c r="SFH64" s="561"/>
      <c r="SFI64" s="562"/>
      <c r="SFJ64" s="563"/>
      <c r="SFK64" s="564"/>
      <c r="SFL64" s="565"/>
      <c r="SFM64" s="566"/>
      <c r="SFN64" s="560"/>
      <c r="SFO64" s="561"/>
      <c r="SFP64" s="562"/>
      <c r="SFQ64" s="563"/>
      <c r="SFR64" s="564"/>
      <c r="SFS64" s="565"/>
      <c r="SFT64" s="566"/>
      <c r="SFU64" s="560"/>
      <c r="SFV64" s="561"/>
      <c r="SFW64" s="562"/>
      <c r="SFX64" s="563"/>
      <c r="SFY64" s="564"/>
      <c r="SFZ64" s="565"/>
      <c r="SGA64" s="566"/>
      <c r="SGB64" s="560"/>
      <c r="SGC64" s="561"/>
      <c r="SGD64" s="562"/>
      <c r="SGE64" s="563"/>
      <c r="SGF64" s="564"/>
      <c r="SGG64" s="565"/>
      <c r="SGH64" s="566"/>
      <c r="SGI64" s="560"/>
      <c r="SGJ64" s="561"/>
      <c r="SGK64" s="562"/>
      <c r="SGL64" s="563"/>
      <c r="SGM64" s="564"/>
      <c r="SGN64" s="565"/>
      <c r="SGO64" s="566"/>
      <c r="SGP64" s="560"/>
      <c r="SGQ64" s="561"/>
      <c r="SGR64" s="562"/>
      <c r="SGS64" s="563"/>
      <c r="SGT64" s="564"/>
      <c r="SGU64" s="565"/>
      <c r="SGV64" s="566"/>
      <c r="SGW64" s="560"/>
      <c r="SGX64" s="561"/>
      <c r="SGY64" s="562"/>
      <c r="SGZ64" s="563"/>
      <c r="SHA64" s="564"/>
      <c r="SHB64" s="565"/>
      <c r="SHC64" s="566"/>
      <c r="SHD64" s="560"/>
      <c r="SHE64" s="561"/>
      <c r="SHF64" s="562"/>
      <c r="SHG64" s="563"/>
      <c r="SHH64" s="564"/>
      <c r="SHI64" s="565"/>
      <c r="SHJ64" s="566"/>
      <c r="SHK64" s="560"/>
      <c r="SHL64" s="561"/>
      <c r="SHM64" s="562"/>
      <c r="SHN64" s="563"/>
      <c r="SHO64" s="564"/>
      <c r="SHP64" s="565"/>
      <c r="SHQ64" s="566"/>
      <c r="SHR64" s="560"/>
      <c r="SHS64" s="561"/>
      <c r="SHT64" s="562"/>
      <c r="SHU64" s="563"/>
      <c r="SHV64" s="564"/>
      <c r="SHW64" s="565"/>
      <c r="SHX64" s="566"/>
      <c r="SHY64" s="560"/>
      <c r="SHZ64" s="561"/>
      <c r="SIA64" s="562"/>
      <c r="SIB64" s="563"/>
      <c r="SIC64" s="564"/>
      <c r="SID64" s="565"/>
      <c r="SIE64" s="566"/>
      <c r="SIF64" s="560"/>
      <c r="SIG64" s="561"/>
      <c r="SIH64" s="562"/>
      <c r="SII64" s="563"/>
      <c r="SIJ64" s="564"/>
      <c r="SIK64" s="565"/>
      <c r="SIL64" s="566"/>
      <c r="SIM64" s="560"/>
      <c r="SIN64" s="561"/>
      <c r="SIO64" s="562"/>
      <c r="SIP64" s="563"/>
      <c r="SIQ64" s="564"/>
      <c r="SIR64" s="565"/>
      <c r="SIS64" s="566"/>
      <c r="SIT64" s="560"/>
      <c r="SIU64" s="561"/>
      <c r="SIV64" s="562"/>
      <c r="SIW64" s="563"/>
      <c r="SIX64" s="564"/>
      <c r="SIY64" s="565"/>
      <c r="SIZ64" s="566"/>
      <c r="SJA64" s="560"/>
      <c r="SJB64" s="561"/>
      <c r="SJC64" s="562"/>
      <c r="SJD64" s="563"/>
      <c r="SJE64" s="564"/>
      <c r="SJF64" s="565"/>
      <c r="SJG64" s="566"/>
      <c r="SJH64" s="560"/>
      <c r="SJI64" s="561"/>
      <c r="SJJ64" s="562"/>
      <c r="SJK64" s="563"/>
      <c r="SJL64" s="564"/>
      <c r="SJM64" s="565"/>
      <c r="SJN64" s="566"/>
      <c r="SJO64" s="560"/>
      <c r="SJP64" s="561"/>
      <c r="SJQ64" s="562"/>
      <c r="SJR64" s="563"/>
      <c r="SJS64" s="564"/>
      <c r="SJT64" s="565"/>
      <c r="SJU64" s="566"/>
      <c r="SJV64" s="560"/>
      <c r="SJW64" s="561"/>
      <c r="SJX64" s="562"/>
      <c r="SJY64" s="563"/>
      <c r="SJZ64" s="564"/>
      <c r="SKA64" s="565"/>
      <c r="SKB64" s="566"/>
      <c r="SKC64" s="560"/>
      <c r="SKD64" s="561"/>
      <c r="SKE64" s="562"/>
      <c r="SKF64" s="563"/>
      <c r="SKG64" s="564"/>
      <c r="SKH64" s="565"/>
      <c r="SKI64" s="566"/>
      <c r="SKJ64" s="560"/>
      <c r="SKK64" s="561"/>
      <c r="SKL64" s="562"/>
      <c r="SKM64" s="563"/>
      <c r="SKN64" s="564"/>
      <c r="SKO64" s="565"/>
      <c r="SKP64" s="566"/>
      <c r="SKQ64" s="560"/>
      <c r="SKR64" s="561"/>
      <c r="SKS64" s="562"/>
      <c r="SKT64" s="563"/>
      <c r="SKU64" s="564"/>
      <c r="SKV64" s="565"/>
      <c r="SKW64" s="566"/>
      <c r="SKX64" s="560"/>
      <c r="SKY64" s="561"/>
      <c r="SKZ64" s="562"/>
      <c r="SLA64" s="563"/>
      <c r="SLB64" s="564"/>
      <c r="SLC64" s="565"/>
      <c r="SLD64" s="566"/>
      <c r="SLE64" s="560"/>
      <c r="SLF64" s="561"/>
      <c r="SLG64" s="562"/>
      <c r="SLH64" s="563"/>
      <c r="SLI64" s="564"/>
      <c r="SLJ64" s="565"/>
      <c r="SLK64" s="566"/>
      <c r="SLL64" s="560"/>
      <c r="SLM64" s="561"/>
      <c r="SLN64" s="562"/>
      <c r="SLO64" s="563"/>
      <c r="SLP64" s="564"/>
      <c r="SLQ64" s="565"/>
      <c r="SLR64" s="566"/>
      <c r="SLS64" s="560"/>
      <c r="SLT64" s="561"/>
      <c r="SLU64" s="562"/>
      <c r="SLV64" s="563"/>
      <c r="SLW64" s="564"/>
      <c r="SLX64" s="565"/>
      <c r="SLY64" s="566"/>
      <c r="SLZ64" s="560"/>
      <c r="SMA64" s="561"/>
      <c r="SMB64" s="562"/>
      <c r="SMC64" s="563"/>
      <c r="SMD64" s="564"/>
      <c r="SME64" s="565"/>
      <c r="SMF64" s="566"/>
      <c r="SMG64" s="560"/>
      <c r="SMH64" s="561"/>
      <c r="SMI64" s="562"/>
      <c r="SMJ64" s="563"/>
      <c r="SMK64" s="564"/>
      <c r="SML64" s="565"/>
      <c r="SMM64" s="566"/>
      <c r="SMN64" s="560"/>
      <c r="SMO64" s="561"/>
      <c r="SMP64" s="562"/>
      <c r="SMQ64" s="563"/>
      <c r="SMR64" s="564"/>
      <c r="SMS64" s="565"/>
      <c r="SMT64" s="566"/>
      <c r="SMU64" s="560"/>
      <c r="SMV64" s="561"/>
      <c r="SMW64" s="562"/>
      <c r="SMX64" s="563"/>
      <c r="SMY64" s="564"/>
      <c r="SMZ64" s="565"/>
      <c r="SNA64" s="566"/>
      <c r="SNB64" s="560"/>
      <c r="SNC64" s="561"/>
      <c r="SND64" s="562"/>
      <c r="SNE64" s="563"/>
      <c r="SNF64" s="564"/>
      <c r="SNG64" s="565"/>
      <c r="SNH64" s="566"/>
      <c r="SNI64" s="560"/>
      <c r="SNJ64" s="561"/>
      <c r="SNK64" s="562"/>
      <c r="SNL64" s="563"/>
      <c r="SNM64" s="564"/>
      <c r="SNN64" s="565"/>
      <c r="SNO64" s="566"/>
      <c r="SNP64" s="560"/>
      <c r="SNQ64" s="561"/>
      <c r="SNR64" s="562"/>
      <c r="SNS64" s="563"/>
      <c r="SNT64" s="564"/>
      <c r="SNU64" s="565"/>
      <c r="SNV64" s="566"/>
      <c r="SNW64" s="560"/>
      <c r="SNX64" s="561"/>
      <c r="SNY64" s="562"/>
      <c r="SNZ64" s="563"/>
      <c r="SOA64" s="564"/>
      <c r="SOB64" s="565"/>
      <c r="SOC64" s="566"/>
      <c r="SOD64" s="560"/>
      <c r="SOE64" s="561"/>
      <c r="SOF64" s="562"/>
      <c r="SOG64" s="563"/>
      <c r="SOH64" s="564"/>
      <c r="SOI64" s="565"/>
      <c r="SOJ64" s="566"/>
      <c r="SOK64" s="560"/>
      <c r="SOL64" s="561"/>
      <c r="SOM64" s="562"/>
      <c r="SON64" s="563"/>
      <c r="SOO64" s="564"/>
      <c r="SOP64" s="565"/>
      <c r="SOQ64" s="566"/>
      <c r="SOR64" s="560"/>
      <c r="SOS64" s="561"/>
      <c r="SOT64" s="562"/>
      <c r="SOU64" s="563"/>
      <c r="SOV64" s="564"/>
      <c r="SOW64" s="565"/>
      <c r="SOX64" s="566"/>
      <c r="SOY64" s="560"/>
      <c r="SOZ64" s="561"/>
      <c r="SPA64" s="562"/>
      <c r="SPB64" s="563"/>
      <c r="SPC64" s="564"/>
      <c r="SPD64" s="565"/>
      <c r="SPE64" s="566"/>
      <c r="SPF64" s="560"/>
      <c r="SPG64" s="561"/>
      <c r="SPH64" s="562"/>
      <c r="SPI64" s="563"/>
      <c r="SPJ64" s="564"/>
      <c r="SPK64" s="565"/>
      <c r="SPL64" s="566"/>
      <c r="SPM64" s="560"/>
      <c r="SPN64" s="561"/>
      <c r="SPO64" s="562"/>
      <c r="SPP64" s="563"/>
      <c r="SPQ64" s="564"/>
      <c r="SPR64" s="565"/>
      <c r="SPS64" s="566"/>
      <c r="SPT64" s="560"/>
      <c r="SPU64" s="561"/>
      <c r="SPV64" s="562"/>
      <c r="SPW64" s="563"/>
      <c r="SPX64" s="564"/>
      <c r="SPY64" s="565"/>
      <c r="SPZ64" s="566"/>
      <c r="SQA64" s="560"/>
      <c r="SQB64" s="561"/>
      <c r="SQC64" s="562"/>
      <c r="SQD64" s="563"/>
      <c r="SQE64" s="564"/>
      <c r="SQF64" s="565"/>
      <c r="SQG64" s="566"/>
      <c r="SQH64" s="560"/>
      <c r="SQI64" s="561"/>
      <c r="SQJ64" s="562"/>
      <c r="SQK64" s="563"/>
      <c r="SQL64" s="564"/>
      <c r="SQM64" s="565"/>
      <c r="SQN64" s="566"/>
      <c r="SQO64" s="560"/>
      <c r="SQP64" s="561"/>
      <c r="SQQ64" s="562"/>
      <c r="SQR64" s="563"/>
      <c r="SQS64" s="564"/>
      <c r="SQT64" s="565"/>
      <c r="SQU64" s="566"/>
      <c r="SQV64" s="560"/>
      <c r="SQW64" s="561"/>
      <c r="SQX64" s="562"/>
      <c r="SQY64" s="563"/>
      <c r="SQZ64" s="564"/>
      <c r="SRA64" s="565"/>
      <c r="SRB64" s="566"/>
      <c r="SRC64" s="560"/>
      <c r="SRD64" s="561"/>
      <c r="SRE64" s="562"/>
      <c r="SRF64" s="563"/>
      <c r="SRG64" s="564"/>
      <c r="SRH64" s="565"/>
      <c r="SRI64" s="566"/>
      <c r="SRJ64" s="560"/>
      <c r="SRK64" s="561"/>
      <c r="SRL64" s="562"/>
      <c r="SRM64" s="563"/>
      <c r="SRN64" s="564"/>
      <c r="SRO64" s="565"/>
      <c r="SRP64" s="566"/>
      <c r="SRQ64" s="560"/>
      <c r="SRR64" s="561"/>
      <c r="SRS64" s="562"/>
      <c r="SRT64" s="563"/>
      <c r="SRU64" s="564"/>
      <c r="SRV64" s="565"/>
      <c r="SRW64" s="566"/>
      <c r="SRX64" s="560"/>
      <c r="SRY64" s="561"/>
      <c r="SRZ64" s="562"/>
      <c r="SSA64" s="563"/>
      <c r="SSB64" s="564"/>
      <c r="SSC64" s="565"/>
      <c r="SSD64" s="566"/>
      <c r="SSE64" s="560"/>
      <c r="SSF64" s="561"/>
      <c r="SSG64" s="562"/>
      <c r="SSH64" s="563"/>
      <c r="SSI64" s="564"/>
      <c r="SSJ64" s="565"/>
      <c r="SSK64" s="566"/>
      <c r="SSL64" s="560"/>
      <c r="SSM64" s="561"/>
      <c r="SSN64" s="562"/>
      <c r="SSO64" s="563"/>
      <c r="SSP64" s="564"/>
      <c r="SSQ64" s="565"/>
      <c r="SSR64" s="566"/>
      <c r="SSS64" s="560"/>
      <c r="SST64" s="561"/>
      <c r="SSU64" s="562"/>
      <c r="SSV64" s="563"/>
      <c r="SSW64" s="564"/>
      <c r="SSX64" s="565"/>
      <c r="SSY64" s="566"/>
      <c r="SSZ64" s="560"/>
      <c r="STA64" s="561"/>
      <c r="STB64" s="562"/>
      <c r="STC64" s="563"/>
      <c r="STD64" s="564"/>
      <c r="STE64" s="565"/>
      <c r="STF64" s="566"/>
      <c r="STG64" s="560"/>
      <c r="STH64" s="561"/>
      <c r="STI64" s="562"/>
      <c r="STJ64" s="563"/>
      <c r="STK64" s="564"/>
      <c r="STL64" s="565"/>
      <c r="STM64" s="566"/>
      <c r="STN64" s="560"/>
      <c r="STO64" s="561"/>
      <c r="STP64" s="562"/>
      <c r="STQ64" s="563"/>
      <c r="STR64" s="564"/>
      <c r="STS64" s="565"/>
      <c r="STT64" s="566"/>
      <c r="STU64" s="560"/>
      <c r="STV64" s="561"/>
      <c r="STW64" s="562"/>
      <c r="STX64" s="563"/>
      <c r="STY64" s="564"/>
      <c r="STZ64" s="565"/>
      <c r="SUA64" s="566"/>
      <c r="SUB64" s="560"/>
      <c r="SUC64" s="561"/>
      <c r="SUD64" s="562"/>
      <c r="SUE64" s="563"/>
      <c r="SUF64" s="564"/>
      <c r="SUG64" s="565"/>
      <c r="SUH64" s="566"/>
      <c r="SUI64" s="560"/>
      <c r="SUJ64" s="561"/>
      <c r="SUK64" s="562"/>
      <c r="SUL64" s="563"/>
      <c r="SUM64" s="564"/>
      <c r="SUN64" s="565"/>
      <c r="SUO64" s="566"/>
      <c r="SUP64" s="560"/>
      <c r="SUQ64" s="561"/>
      <c r="SUR64" s="562"/>
      <c r="SUS64" s="563"/>
      <c r="SUT64" s="564"/>
      <c r="SUU64" s="565"/>
      <c r="SUV64" s="566"/>
      <c r="SUW64" s="560"/>
      <c r="SUX64" s="561"/>
      <c r="SUY64" s="562"/>
      <c r="SUZ64" s="563"/>
      <c r="SVA64" s="564"/>
      <c r="SVB64" s="565"/>
      <c r="SVC64" s="566"/>
      <c r="SVD64" s="560"/>
      <c r="SVE64" s="561"/>
      <c r="SVF64" s="562"/>
      <c r="SVG64" s="563"/>
      <c r="SVH64" s="564"/>
      <c r="SVI64" s="565"/>
      <c r="SVJ64" s="566"/>
      <c r="SVK64" s="560"/>
      <c r="SVL64" s="561"/>
      <c r="SVM64" s="562"/>
      <c r="SVN64" s="563"/>
      <c r="SVO64" s="564"/>
      <c r="SVP64" s="565"/>
      <c r="SVQ64" s="566"/>
      <c r="SVR64" s="560"/>
      <c r="SVS64" s="561"/>
      <c r="SVT64" s="562"/>
      <c r="SVU64" s="563"/>
      <c r="SVV64" s="564"/>
      <c r="SVW64" s="565"/>
      <c r="SVX64" s="566"/>
      <c r="SVY64" s="560"/>
      <c r="SVZ64" s="561"/>
      <c r="SWA64" s="562"/>
      <c r="SWB64" s="563"/>
      <c r="SWC64" s="564"/>
      <c r="SWD64" s="565"/>
      <c r="SWE64" s="566"/>
      <c r="SWF64" s="560"/>
      <c r="SWG64" s="561"/>
      <c r="SWH64" s="562"/>
      <c r="SWI64" s="563"/>
      <c r="SWJ64" s="564"/>
      <c r="SWK64" s="565"/>
      <c r="SWL64" s="566"/>
      <c r="SWM64" s="560"/>
      <c r="SWN64" s="561"/>
      <c r="SWO64" s="562"/>
      <c r="SWP64" s="563"/>
      <c r="SWQ64" s="564"/>
      <c r="SWR64" s="565"/>
      <c r="SWS64" s="566"/>
      <c r="SWT64" s="560"/>
      <c r="SWU64" s="561"/>
      <c r="SWV64" s="562"/>
      <c r="SWW64" s="563"/>
      <c r="SWX64" s="564"/>
      <c r="SWY64" s="565"/>
      <c r="SWZ64" s="566"/>
      <c r="SXA64" s="560"/>
      <c r="SXB64" s="561"/>
      <c r="SXC64" s="562"/>
      <c r="SXD64" s="563"/>
      <c r="SXE64" s="564"/>
      <c r="SXF64" s="565"/>
      <c r="SXG64" s="566"/>
      <c r="SXH64" s="560"/>
      <c r="SXI64" s="561"/>
      <c r="SXJ64" s="562"/>
      <c r="SXK64" s="563"/>
      <c r="SXL64" s="564"/>
      <c r="SXM64" s="565"/>
      <c r="SXN64" s="566"/>
      <c r="SXO64" s="560"/>
      <c r="SXP64" s="561"/>
      <c r="SXQ64" s="562"/>
      <c r="SXR64" s="563"/>
      <c r="SXS64" s="564"/>
      <c r="SXT64" s="565"/>
      <c r="SXU64" s="566"/>
      <c r="SXV64" s="560"/>
      <c r="SXW64" s="561"/>
      <c r="SXX64" s="562"/>
      <c r="SXY64" s="563"/>
      <c r="SXZ64" s="564"/>
      <c r="SYA64" s="565"/>
      <c r="SYB64" s="566"/>
      <c r="SYC64" s="560"/>
      <c r="SYD64" s="561"/>
      <c r="SYE64" s="562"/>
      <c r="SYF64" s="563"/>
      <c r="SYG64" s="564"/>
      <c r="SYH64" s="565"/>
      <c r="SYI64" s="566"/>
      <c r="SYJ64" s="560"/>
      <c r="SYK64" s="561"/>
      <c r="SYL64" s="562"/>
      <c r="SYM64" s="563"/>
      <c r="SYN64" s="564"/>
      <c r="SYO64" s="565"/>
      <c r="SYP64" s="566"/>
      <c r="SYQ64" s="560"/>
      <c r="SYR64" s="561"/>
      <c r="SYS64" s="562"/>
      <c r="SYT64" s="563"/>
      <c r="SYU64" s="564"/>
      <c r="SYV64" s="565"/>
      <c r="SYW64" s="566"/>
      <c r="SYX64" s="560"/>
      <c r="SYY64" s="561"/>
      <c r="SYZ64" s="562"/>
      <c r="SZA64" s="563"/>
      <c r="SZB64" s="564"/>
      <c r="SZC64" s="565"/>
      <c r="SZD64" s="566"/>
      <c r="SZE64" s="560"/>
      <c r="SZF64" s="561"/>
      <c r="SZG64" s="562"/>
      <c r="SZH64" s="563"/>
      <c r="SZI64" s="564"/>
      <c r="SZJ64" s="565"/>
      <c r="SZK64" s="566"/>
      <c r="SZL64" s="560"/>
      <c r="SZM64" s="561"/>
      <c r="SZN64" s="562"/>
      <c r="SZO64" s="563"/>
      <c r="SZP64" s="564"/>
      <c r="SZQ64" s="565"/>
      <c r="SZR64" s="566"/>
      <c r="SZS64" s="560"/>
      <c r="SZT64" s="561"/>
      <c r="SZU64" s="562"/>
      <c r="SZV64" s="563"/>
      <c r="SZW64" s="564"/>
      <c r="SZX64" s="565"/>
      <c r="SZY64" s="566"/>
      <c r="SZZ64" s="560"/>
      <c r="TAA64" s="561"/>
      <c r="TAB64" s="562"/>
      <c r="TAC64" s="563"/>
      <c r="TAD64" s="564"/>
      <c r="TAE64" s="565"/>
      <c r="TAF64" s="566"/>
      <c r="TAG64" s="560"/>
      <c r="TAH64" s="561"/>
      <c r="TAI64" s="562"/>
      <c r="TAJ64" s="563"/>
      <c r="TAK64" s="564"/>
      <c r="TAL64" s="565"/>
      <c r="TAM64" s="566"/>
      <c r="TAN64" s="560"/>
      <c r="TAO64" s="561"/>
      <c r="TAP64" s="562"/>
      <c r="TAQ64" s="563"/>
      <c r="TAR64" s="564"/>
      <c r="TAS64" s="565"/>
      <c r="TAT64" s="566"/>
      <c r="TAU64" s="560"/>
      <c r="TAV64" s="561"/>
      <c r="TAW64" s="562"/>
      <c r="TAX64" s="563"/>
      <c r="TAY64" s="564"/>
      <c r="TAZ64" s="565"/>
      <c r="TBA64" s="566"/>
      <c r="TBB64" s="560"/>
      <c r="TBC64" s="561"/>
      <c r="TBD64" s="562"/>
      <c r="TBE64" s="563"/>
      <c r="TBF64" s="564"/>
      <c r="TBG64" s="565"/>
      <c r="TBH64" s="566"/>
      <c r="TBI64" s="560"/>
      <c r="TBJ64" s="561"/>
      <c r="TBK64" s="562"/>
      <c r="TBL64" s="563"/>
      <c r="TBM64" s="564"/>
      <c r="TBN64" s="565"/>
      <c r="TBO64" s="566"/>
      <c r="TBP64" s="560"/>
      <c r="TBQ64" s="561"/>
      <c r="TBR64" s="562"/>
      <c r="TBS64" s="563"/>
      <c r="TBT64" s="564"/>
      <c r="TBU64" s="565"/>
      <c r="TBV64" s="566"/>
      <c r="TBW64" s="560"/>
      <c r="TBX64" s="561"/>
      <c r="TBY64" s="562"/>
      <c r="TBZ64" s="563"/>
      <c r="TCA64" s="564"/>
      <c r="TCB64" s="565"/>
      <c r="TCC64" s="566"/>
      <c r="TCD64" s="560"/>
      <c r="TCE64" s="561"/>
      <c r="TCF64" s="562"/>
      <c r="TCG64" s="563"/>
      <c r="TCH64" s="564"/>
      <c r="TCI64" s="565"/>
      <c r="TCJ64" s="566"/>
      <c r="TCK64" s="560"/>
      <c r="TCL64" s="561"/>
      <c r="TCM64" s="562"/>
      <c r="TCN64" s="563"/>
      <c r="TCO64" s="564"/>
      <c r="TCP64" s="565"/>
      <c r="TCQ64" s="566"/>
      <c r="TCR64" s="560"/>
      <c r="TCS64" s="561"/>
      <c r="TCT64" s="562"/>
      <c r="TCU64" s="563"/>
      <c r="TCV64" s="564"/>
      <c r="TCW64" s="565"/>
      <c r="TCX64" s="566"/>
      <c r="TCY64" s="560"/>
      <c r="TCZ64" s="561"/>
      <c r="TDA64" s="562"/>
      <c r="TDB64" s="563"/>
      <c r="TDC64" s="564"/>
      <c r="TDD64" s="565"/>
      <c r="TDE64" s="566"/>
      <c r="TDF64" s="560"/>
      <c r="TDG64" s="561"/>
      <c r="TDH64" s="562"/>
      <c r="TDI64" s="563"/>
      <c r="TDJ64" s="564"/>
      <c r="TDK64" s="565"/>
      <c r="TDL64" s="566"/>
      <c r="TDM64" s="560"/>
      <c r="TDN64" s="561"/>
      <c r="TDO64" s="562"/>
      <c r="TDP64" s="563"/>
      <c r="TDQ64" s="564"/>
      <c r="TDR64" s="565"/>
      <c r="TDS64" s="566"/>
      <c r="TDT64" s="560"/>
      <c r="TDU64" s="561"/>
      <c r="TDV64" s="562"/>
      <c r="TDW64" s="563"/>
      <c r="TDX64" s="564"/>
      <c r="TDY64" s="565"/>
      <c r="TDZ64" s="566"/>
      <c r="TEA64" s="560"/>
      <c r="TEB64" s="561"/>
      <c r="TEC64" s="562"/>
      <c r="TED64" s="563"/>
      <c r="TEE64" s="564"/>
      <c r="TEF64" s="565"/>
      <c r="TEG64" s="566"/>
      <c r="TEH64" s="560"/>
      <c r="TEI64" s="561"/>
      <c r="TEJ64" s="562"/>
      <c r="TEK64" s="563"/>
      <c r="TEL64" s="564"/>
      <c r="TEM64" s="565"/>
      <c r="TEN64" s="566"/>
      <c r="TEO64" s="560"/>
      <c r="TEP64" s="561"/>
      <c r="TEQ64" s="562"/>
      <c r="TER64" s="563"/>
      <c r="TES64" s="564"/>
      <c r="TET64" s="565"/>
      <c r="TEU64" s="566"/>
      <c r="TEV64" s="560"/>
      <c r="TEW64" s="561"/>
      <c r="TEX64" s="562"/>
      <c r="TEY64" s="563"/>
      <c r="TEZ64" s="564"/>
      <c r="TFA64" s="565"/>
      <c r="TFB64" s="566"/>
      <c r="TFC64" s="560"/>
      <c r="TFD64" s="561"/>
      <c r="TFE64" s="562"/>
      <c r="TFF64" s="563"/>
      <c r="TFG64" s="564"/>
      <c r="TFH64" s="565"/>
      <c r="TFI64" s="566"/>
      <c r="TFJ64" s="560"/>
      <c r="TFK64" s="561"/>
      <c r="TFL64" s="562"/>
      <c r="TFM64" s="563"/>
      <c r="TFN64" s="564"/>
      <c r="TFO64" s="565"/>
      <c r="TFP64" s="566"/>
      <c r="TFQ64" s="560"/>
      <c r="TFR64" s="561"/>
      <c r="TFS64" s="562"/>
      <c r="TFT64" s="563"/>
      <c r="TFU64" s="564"/>
      <c r="TFV64" s="565"/>
      <c r="TFW64" s="566"/>
      <c r="TFX64" s="560"/>
      <c r="TFY64" s="561"/>
      <c r="TFZ64" s="562"/>
      <c r="TGA64" s="563"/>
      <c r="TGB64" s="564"/>
      <c r="TGC64" s="565"/>
      <c r="TGD64" s="566"/>
      <c r="TGE64" s="560"/>
      <c r="TGF64" s="561"/>
      <c r="TGG64" s="562"/>
      <c r="TGH64" s="563"/>
      <c r="TGI64" s="564"/>
      <c r="TGJ64" s="565"/>
      <c r="TGK64" s="566"/>
      <c r="TGL64" s="560"/>
      <c r="TGM64" s="561"/>
      <c r="TGN64" s="562"/>
      <c r="TGO64" s="563"/>
      <c r="TGP64" s="564"/>
      <c r="TGQ64" s="565"/>
      <c r="TGR64" s="566"/>
      <c r="TGS64" s="560"/>
      <c r="TGT64" s="561"/>
      <c r="TGU64" s="562"/>
      <c r="TGV64" s="563"/>
      <c r="TGW64" s="564"/>
      <c r="TGX64" s="565"/>
      <c r="TGY64" s="566"/>
      <c r="TGZ64" s="560"/>
      <c r="THA64" s="561"/>
      <c r="THB64" s="562"/>
      <c r="THC64" s="563"/>
      <c r="THD64" s="564"/>
      <c r="THE64" s="565"/>
      <c r="THF64" s="566"/>
      <c r="THG64" s="560"/>
      <c r="THH64" s="561"/>
      <c r="THI64" s="562"/>
      <c r="THJ64" s="563"/>
      <c r="THK64" s="564"/>
      <c r="THL64" s="565"/>
      <c r="THM64" s="566"/>
      <c r="THN64" s="560"/>
      <c r="THO64" s="561"/>
      <c r="THP64" s="562"/>
      <c r="THQ64" s="563"/>
      <c r="THR64" s="564"/>
      <c r="THS64" s="565"/>
      <c r="THT64" s="566"/>
      <c r="THU64" s="560"/>
      <c r="THV64" s="561"/>
      <c r="THW64" s="562"/>
      <c r="THX64" s="563"/>
      <c r="THY64" s="564"/>
      <c r="THZ64" s="565"/>
      <c r="TIA64" s="566"/>
      <c r="TIB64" s="560"/>
      <c r="TIC64" s="561"/>
      <c r="TID64" s="562"/>
      <c r="TIE64" s="563"/>
      <c r="TIF64" s="564"/>
      <c r="TIG64" s="565"/>
      <c r="TIH64" s="566"/>
      <c r="TII64" s="560"/>
      <c r="TIJ64" s="561"/>
      <c r="TIK64" s="562"/>
      <c r="TIL64" s="563"/>
      <c r="TIM64" s="564"/>
      <c r="TIN64" s="565"/>
      <c r="TIO64" s="566"/>
      <c r="TIP64" s="560"/>
      <c r="TIQ64" s="561"/>
      <c r="TIR64" s="562"/>
      <c r="TIS64" s="563"/>
      <c r="TIT64" s="564"/>
      <c r="TIU64" s="565"/>
      <c r="TIV64" s="566"/>
      <c r="TIW64" s="560"/>
      <c r="TIX64" s="561"/>
      <c r="TIY64" s="562"/>
      <c r="TIZ64" s="563"/>
      <c r="TJA64" s="564"/>
      <c r="TJB64" s="565"/>
      <c r="TJC64" s="566"/>
      <c r="TJD64" s="560"/>
      <c r="TJE64" s="561"/>
      <c r="TJF64" s="562"/>
      <c r="TJG64" s="563"/>
      <c r="TJH64" s="564"/>
      <c r="TJI64" s="565"/>
      <c r="TJJ64" s="566"/>
      <c r="TJK64" s="560"/>
      <c r="TJL64" s="561"/>
      <c r="TJM64" s="562"/>
      <c r="TJN64" s="563"/>
      <c r="TJO64" s="564"/>
      <c r="TJP64" s="565"/>
      <c r="TJQ64" s="566"/>
      <c r="TJR64" s="560"/>
      <c r="TJS64" s="561"/>
      <c r="TJT64" s="562"/>
      <c r="TJU64" s="563"/>
      <c r="TJV64" s="564"/>
      <c r="TJW64" s="565"/>
      <c r="TJX64" s="566"/>
      <c r="TJY64" s="560"/>
      <c r="TJZ64" s="561"/>
      <c r="TKA64" s="562"/>
      <c r="TKB64" s="563"/>
      <c r="TKC64" s="564"/>
      <c r="TKD64" s="565"/>
      <c r="TKE64" s="566"/>
      <c r="TKF64" s="560"/>
      <c r="TKG64" s="561"/>
      <c r="TKH64" s="562"/>
      <c r="TKI64" s="563"/>
      <c r="TKJ64" s="564"/>
      <c r="TKK64" s="565"/>
      <c r="TKL64" s="566"/>
      <c r="TKM64" s="560"/>
      <c r="TKN64" s="561"/>
      <c r="TKO64" s="562"/>
      <c r="TKP64" s="563"/>
      <c r="TKQ64" s="564"/>
      <c r="TKR64" s="565"/>
      <c r="TKS64" s="566"/>
      <c r="TKT64" s="560"/>
      <c r="TKU64" s="561"/>
      <c r="TKV64" s="562"/>
      <c r="TKW64" s="563"/>
      <c r="TKX64" s="564"/>
      <c r="TKY64" s="565"/>
      <c r="TKZ64" s="566"/>
      <c r="TLA64" s="560"/>
      <c r="TLB64" s="561"/>
      <c r="TLC64" s="562"/>
      <c r="TLD64" s="563"/>
      <c r="TLE64" s="564"/>
      <c r="TLF64" s="565"/>
      <c r="TLG64" s="566"/>
      <c r="TLH64" s="560"/>
      <c r="TLI64" s="561"/>
      <c r="TLJ64" s="562"/>
      <c r="TLK64" s="563"/>
      <c r="TLL64" s="564"/>
      <c r="TLM64" s="565"/>
      <c r="TLN64" s="566"/>
      <c r="TLO64" s="560"/>
      <c r="TLP64" s="561"/>
      <c r="TLQ64" s="562"/>
      <c r="TLR64" s="563"/>
      <c r="TLS64" s="564"/>
      <c r="TLT64" s="565"/>
      <c r="TLU64" s="566"/>
      <c r="TLV64" s="560"/>
      <c r="TLW64" s="561"/>
      <c r="TLX64" s="562"/>
      <c r="TLY64" s="563"/>
      <c r="TLZ64" s="564"/>
      <c r="TMA64" s="565"/>
      <c r="TMB64" s="566"/>
      <c r="TMC64" s="560"/>
      <c r="TMD64" s="561"/>
      <c r="TME64" s="562"/>
      <c r="TMF64" s="563"/>
      <c r="TMG64" s="564"/>
      <c r="TMH64" s="565"/>
      <c r="TMI64" s="566"/>
      <c r="TMJ64" s="560"/>
      <c r="TMK64" s="561"/>
      <c r="TML64" s="562"/>
      <c r="TMM64" s="563"/>
      <c r="TMN64" s="564"/>
      <c r="TMO64" s="565"/>
      <c r="TMP64" s="566"/>
      <c r="TMQ64" s="560"/>
      <c r="TMR64" s="561"/>
      <c r="TMS64" s="562"/>
      <c r="TMT64" s="563"/>
      <c r="TMU64" s="564"/>
      <c r="TMV64" s="565"/>
      <c r="TMW64" s="566"/>
      <c r="TMX64" s="560"/>
      <c r="TMY64" s="561"/>
      <c r="TMZ64" s="562"/>
      <c r="TNA64" s="563"/>
      <c r="TNB64" s="564"/>
      <c r="TNC64" s="565"/>
      <c r="TND64" s="566"/>
      <c r="TNE64" s="560"/>
      <c r="TNF64" s="561"/>
      <c r="TNG64" s="562"/>
      <c r="TNH64" s="563"/>
      <c r="TNI64" s="564"/>
      <c r="TNJ64" s="565"/>
      <c r="TNK64" s="566"/>
      <c r="TNL64" s="560"/>
      <c r="TNM64" s="561"/>
      <c r="TNN64" s="562"/>
      <c r="TNO64" s="563"/>
      <c r="TNP64" s="564"/>
      <c r="TNQ64" s="565"/>
      <c r="TNR64" s="566"/>
      <c r="TNS64" s="560"/>
      <c r="TNT64" s="561"/>
      <c r="TNU64" s="562"/>
      <c r="TNV64" s="563"/>
      <c r="TNW64" s="564"/>
      <c r="TNX64" s="565"/>
      <c r="TNY64" s="566"/>
      <c r="TNZ64" s="560"/>
      <c r="TOA64" s="561"/>
      <c r="TOB64" s="562"/>
      <c r="TOC64" s="563"/>
      <c r="TOD64" s="564"/>
      <c r="TOE64" s="565"/>
      <c r="TOF64" s="566"/>
      <c r="TOG64" s="560"/>
      <c r="TOH64" s="561"/>
      <c r="TOI64" s="562"/>
      <c r="TOJ64" s="563"/>
      <c r="TOK64" s="564"/>
      <c r="TOL64" s="565"/>
      <c r="TOM64" s="566"/>
      <c r="TON64" s="560"/>
      <c r="TOO64" s="561"/>
      <c r="TOP64" s="562"/>
      <c r="TOQ64" s="563"/>
      <c r="TOR64" s="564"/>
      <c r="TOS64" s="565"/>
      <c r="TOT64" s="566"/>
      <c r="TOU64" s="560"/>
      <c r="TOV64" s="561"/>
      <c r="TOW64" s="562"/>
      <c r="TOX64" s="563"/>
      <c r="TOY64" s="564"/>
      <c r="TOZ64" s="565"/>
      <c r="TPA64" s="566"/>
      <c r="TPB64" s="560"/>
      <c r="TPC64" s="561"/>
      <c r="TPD64" s="562"/>
      <c r="TPE64" s="563"/>
      <c r="TPF64" s="564"/>
      <c r="TPG64" s="565"/>
      <c r="TPH64" s="566"/>
      <c r="TPI64" s="560"/>
      <c r="TPJ64" s="561"/>
      <c r="TPK64" s="562"/>
      <c r="TPL64" s="563"/>
      <c r="TPM64" s="564"/>
      <c r="TPN64" s="565"/>
      <c r="TPO64" s="566"/>
      <c r="TPP64" s="560"/>
      <c r="TPQ64" s="561"/>
      <c r="TPR64" s="562"/>
      <c r="TPS64" s="563"/>
      <c r="TPT64" s="564"/>
      <c r="TPU64" s="565"/>
      <c r="TPV64" s="566"/>
      <c r="TPW64" s="560"/>
      <c r="TPX64" s="561"/>
      <c r="TPY64" s="562"/>
      <c r="TPZ64" s="563"/>
      <c r="TQA64" s="564"/>
      <c r="TQB64" s="565"/>
      <c r="TQC64" s="566"/>
      <c r="TQD64" s="560"/>
      <c r="TQE64" s="561"/>
      <c r="TQF64" s="562"/>
      <c r="TQG64" s="563"/>
      <c r="TQH64" s="564"/>
      <c r="TQI64" s="565"/>
      <c r="TQJ64" s="566"/>
      <c r="TQK64" s="560"/>
      <c r="TQL64" s="561"/>
      <c r="TQM64" s="562"/>
      <c r="TQN64" s="563"/>
      <c r="TQO64" s="564"/>
      <c r="TQP64" s="565"/>
      <c r="TQQ64" s="566"/>
      <c r="TQR64" s="560"/>
      <c r="TQS64" s="561"/>
      <c r="TQT64" s="562"/>
      <c r="TQU64" s="563"/>
      <c r="TQV64" s="564"/>
      <c r="TQW64" s="565"/>
      <c r="TQX64" s="566"/>
      <c r="TQY64" s="560"/>
      <c r="TQZ64" s="561"/>
      <c r="TRA64" s="562"/>
      <c r="TRB64" s="563"/>
      <c r="TRC64" s="564"/>
      <c r="TRD64" s="565"/>
      <c r="TRE64" s="566"/>
      <c r="TRF64" s="560"/>
      <c r="TRG64" s="561"/>
      <c r="TRH64" s="562"/>
      <c r="TRI64" s="563"/>
      <c r="TRJ64" s="564"/>
      <c r="TRK64" s="565"/>
      <c r="TRL64" s="566"/>
      <c r="TRM64" s="560"/>
      <c r="TRN64" s="561"/>
      <c r="TRO64" s="562"/>
      <c r="TRP64" s="563"/>
      <c r="TRQ64" s="564"/>
      <c r="TRR64" s="565"/>
      <c r="TRS64" s="566"/>
      <c r="TRT64" s="560"/>
      <c r="TRU64" s="561"/>
      <c r="TRV64" s="562"/>
      <c r="TRW64" s="563"/>
      <c r="TRX64" s="564"/>
      <c r="TRY64" s="565"/>
      <c r="TRZ64" s="566"/>
      <c r="TSA64" s="560"/>
      <c r="TSB64" s="561"/>
      <c r="TSC64" s="562"/>
      <c r="TSD64" s="563"/>
      <c r="TSE64" s="564"/>
      <c r="TSF64" s="565"/>
      <c r="TSG64" s="566"/>
      <c r="TSH64" s="560"/>
      <c r="TSI64" s="561"/>
      <c r="TSJ64" s="562"/>
      <c r="TSK64" s="563"/>
      <c r="TSL64" s="564"/>
      <c r="TSM64" s="565"/>
      <c r="TSN64" s="566"/>
      <c r="TSO64" s="560"/>
      <c r="TSP64" s="561"/>
      <c r="TSQ64" s="562"/>
      <c r="TSR64" s="563"/>
      <c r="TSS64" s="564"/>
      <c r="TST64" s="565"/>
      <c r="TSU64" s="566"/>
      <c r="TSV64" s="560"/>
      <c r="TSW64" s="561"/>
      <c r="TSX64" s="562"/>
      <c r="TSY64" s="563"/>
      <c r="TSZ64" s="564"/>
      <c r="TTA64" s="565"/>
      <c r="TTB64" s="566"/>
      <c r="TTC64" s="560"/>
      <c r="TTD64" s="561"/>
      <c r="TTE64" s="562"/>
      <c r="TTF64" s="563"/>
      <c r="TTG64" s="564"/>
      <c r="TTH64" s="565"/>
      <c r="TTI64" s="566"/>
      <c r="TTJ64" s="560"/>
      <c r="TTK64" s="561"/>
      <c r="TTL64" s="562"/>
      <c r="TTM64" s="563"/>
      <c r="TTN64" s="564"/>
      <c r="TTO64" s="565"/>
      <c r="TTP64" s="566"/>
      <c r="TTQ64" s="560"/>
      <c r="TTR64" s="561"/>
      <c r="TTS64" s="562"/>
      <c r="TTT64" s="563"/>
      <c r="TTU64" s="564"/>
      <c r="TTV64" s="565"/>
      <c r="TTW64" s="566"/>
      <c r="TTX64" s="560"/>
      <c r="TTY64" s="561"/>
      <c r="TTZ64" s="562"/>
      <c r="TUA64" s="563"/>
      <c r="TUB64" s="564"/>
      <c r="TUC64" s="565"/>
      <c r="TUD64" s="566"/>
      <c r="TUE64" s="560"/>
      <c r="TUF64" s="561"/>
      <c r="TUG64" s="562"/>
      <c r="TUH64" s="563"/>
      <c r="TUI64" s="564"/>
      <c r="TUJ64" s="565"/>
      <c r="TUK64" s="566"/>
      <c r="TUL64" s="560"/>
      <c r="TUM64" s="561"/>
      <c r="TUN64" s="562"/>
      <c r="TUO64" s="563"/>
      <c r="TUP64" s="564"/>
      <c r="TUQ64" s="565"/>
      <c r="TUR64" s="566"/>
      <c r="TUS64" s="560"/>
      <c r="TUT64" s="561"/>
      <c r="TUU64" s="562"/>
      <c r="TUV64" s="563"/>
      <c r="TUW64" s="564"/>
      <c r="TUX64" s="565"/>
      <c r="TUY64" s="566"/>
      <c r="TUZ64" s="560"/>
      <c r="TVA64" s="561"/>
      <c r="TVB64" s="562"/>
      <c r="TVC64" s="563"/>
      <c r="TVD64" s="564"/>
      <c r="TVE64" s="565"/>
      <c r="TVF64" s="566"/>
      <c r="TVG64" s="560"/>
      <c r="TVH64" s="561"/>
      <c r="TVI64" s="562"/>
      <c r="TVJ64" s="563"/>
      <c r="TVK64" s="564"/>
      <c r="TVL64" s="565"/>
      <c r="TVM64" s="566"/>
      <c r="TVN64" s="560"/>
      <c r="TVO64" s="561"/>
      <c r="TVP64" s="562"/>
      <c r="TVQ64" s="563"/>
      <c r="TVR64" s="564"/>
      <c r="TVS64" s="565"/>
      <c r="TVT64" s="566"/>
      <c r="TVU64" s="560"/>
      <c r="TVV64" s="561"/>
      <c r="TVW64" s="562"/>
      <c r="TVX64" s="563"/>
      <c r="TVY64" s="564"/>
      <c r="TVZ64" s="565"/>
      <c r="TWA64" s="566"/>
      <c r="TWB64" s="560"/>
      <c r="TWC64" s="561"/>
      <c r="TWD64" s="562"/>
      <c r="TWE64" s="563"/>
      <c r="TWF64" s="564"/>
      <c r="TWG64" s="565"/>
      <c r="TWH64" s="566"/>
      <c r="TWI64" s="560"/>
      <c r="TWJ64" s="561"/>
      <c r="TWK64" s="562"/>
      <c r="TWL64" s="563"/>
      <c r="TWM64" s="564"/>
      <c r="TWN64" s="565"/>
      <c r="TWO64" s="566"/>
      <c r="TWP64" s="560"/>
      <c r="TWQ64" s="561"/>
      <c r="TWR64" s="562"/>
      <c r="TWS64" s="563"/>
      <c r="TWT64" s="564"/>
      <c r="TWU64" s="565"/>
      <c r="TWV64" s="566"/>
      <c r="TWW64" s="560"/>
      <c r="TWX64" s="561"/>
      <c r="TWY64" s="562"/>
      <c r="TWZ64" s="563"/>
      <c r="TXA64" s="564"/>
      <c r="TXB64" s="565"/>
      <c r="TXC64" s="566"/>
      <c r="TXD64" s="560"/>
      <c r="TXE64" s="561"/>
      <c r="TXF64" s="562"/>
      <c r="TXG64" s="563"/>
      <c r="TXH64" s="564"/>
      <c r="TXI64" s="565"/>
      <c r="TXJ64" s="566"/>
      <c r="TXK64" s="560"/>
      <c r="TXL64" s="561"/>
      <c r="TXM64" s="562"/>
      <c r="TXN64" s="563"/>
      <c r="TXO64" s="564"/>
      <c r="TXP64" s="565"/>
      <c r="TXQ64" s="566"/>
      <c r="TXR64" s="560"/>
      <c r="TXS64" s="561"/>
      <c r="TXT64" s="562"/>
      <c r="TXU64" s="563"/>
      <c r="TXV64" s="564"/>
      <c r="TXW64" s="565"/>
      <c r="TXX64" s="566"/>
      <c r="TXY64" s="560"/>
      <c r="TXZ64" s="561"/>
      <c r="TYA64" s="562"/>
      <c r="TYB64" s="563"/>
      <c r="TYC64" s="564"/>
      <c r="TYD64" s="565"/>
      <c r="TYE64" s="566"/>
      <c r="TYF64" s="560"/>
      <c r="TYG64" s="561"/>
      <c r="TYH64" s="562"/>
      <c r="TYI64" s="563"/>
      <c r="TYJ64" s="564"/>
      <c r="TYK64" s="565"/>
      <c r="TYL64" s="566"/>
      <c r="TYM64" s="560"/>
      <c r="TYN64" s="561"/>
      <c r="TYO64" s="562"/>
      <c r="TYP64" s="563"/>
      <c r="TYQ64" s="564"/>
      <c r="TYR64" s="565"/>
      <c r="TYS64" s="566"/>
      <c r="TYT64" s="560"/>
      <c r="TYU64" s="561"/>
      <c r="TYV64" s="562"/>
      <c r="TYW64" s="563"/>
      <c r="TYX64" s="564"/>
      <c r="TYY64" s="565"/>
      <c r="TYZ64" s="566"/>
      <c r="TZA64" s="560"/>
      <c r="TZB64" s="561"/>
      <c r="TZC64" s="562"/>
      <c r="TZD64" s="563"/>
      <c r="TZE64" s="564"/>
      <c r="TZF64" s="565"/>
      <c r="TZG64" s="566"/>
      <c r="TZH64" s="560"/>
      <c r="TZI64" s="561"/>
      <c r="TZJ64" s="562"/>
      <c r="TZK64" s="563"/>
      <c r="TZL64" s="564"/>
      <c r="TZM64" s="565"/>
      <c r="TZN64" s="566"/>
      <c r="TZO64" s="560"/>
      <c r="TZP64" s="561"/>
      <c r="TZQ64" s="562"/>
      <c r="TZR64" s="563"/>
      <c r="TZS64" s="564"/>
      <c r="TZT64" s="565"/>
      <c r="TZU64" s="566"/>
      <c r="TZV64" s="560"/>
      <c r="TZW64" s="561"/>
      <c r="TZX64" s="562"/>
      <c r="TZY64" s="563"/>
      <c r="TZZ64" s="564"/>
      <c r="UAA64" s="565"/>
      <c r="UAB64" s="566"/>
      <c r="UAC64" s="560"/>
      <c r="UAD64" s="561"/>
      <c r="UAE64" s="562"/>
      <c r="UAF64" s="563"/>
      <c r="UAG64" s="564"/>
      <c r="UAH64" s="565"/>
      <c r="UAI64" s="566"/>
      <c r="UAJ64" s="560"/>
      <c r="UAK64" s="561"/>
      <c r="UAL64" s="562"/>
      <c r="UAM64" s="563"/>
      <c r="UAN64" s="564"/>
      <c r="UAO64" s="565"/>
      <c r="UAP64" s="566"/>
      <c r="UAQ64" s="560"/>
      <c r="UAR64" s="561"/>
      <c r="UAS64" s="562"/>
      <c r="UAT64" s="563"/>
      <c r="UAU64" s="564"/>
      <c r="UAV64" s="565"/>
      <c r="UAW64" s="566"/>
      <c r="UAX64" s="560"/>
      <c r="UAY64" s="561"/>
      <c r="UAZ64" s="562"/>
      <c r="UBA64" s="563"/>
      <c r="UBB64" s="564"/>
      <c r="UBC64" s="565"/>
      <c r="UBD64" s="566"/>
      <c r="UBE64" s="560"/>
      <c r="UBF64" s="561"/>
      <c r="UBG64" s="562"/>
      <c r="UBH64" s="563"/>
      <c r="UBI64" s="564"/>
      <c r="UBJ64" s="565"/>
      <c r="UBK64" s="566"/>
      <c r="UBL64" s="560"/>
      <c r="UBM64" s="561"/>
      <c r="UBN64" s="562"/>
      <c r="UBO64" s="563"/>
      <c r="UBP64" s="564"/>
      <c r="UBQ64" s="565"/>
      <c r="UBR64" s="566"/>
      <c r="UBS64" s="560"/>
      <c r="UBT64" s="561"/>
      <c r="UBU64" s="562"/>
      <c r="UBV64" s="563"/>
      <c r="UBW64" s="564"/>
      <c r="UBX64" s="565"/>
      <c r="UBY64" s="566"/>
      <c r="UBZ64" s="560"/>
      <c r="UCA64" s="561"/>
      <c r="UCB64" s="562"/>
      <c r="UCC64" s="563"/>
      <c r="UCD64" s="564"/>
      <c r="UCE64" s="565"/>
      <c r="UCF64" s="566"/>
      <c r="UCG64" s="560"/>
      <c r="UCH64" s="561"/>
      <c r="UCI64" s="562"/>
      <c r="UCJ64" s="563"/>
      <c r="UCK64" s="564"/>
      <c r="UCL64" s="565"/>
      <c r="UCM64" s="566"/>
      <c r="UCN64" s="560"/>
      <c r="UCO64" s="561"/>
      <c r="UCP64" s="562"/>
      <c r="UCQ64" s="563"/>
      <c r="UCR64" s="564"/>
      <c r="UCS64" s="565"/>
      <c r="UCT64" s="566"/>
      <c r="UCU64" s="560"/>
      <c r="UCV64" s="561"/>
      <c r="UCW64" s="562"/>
      <c r="UCX64" s="563"/>
      <c r="UCY64" s="564"/>
      <c r="UCZ64" s="565"/>
      <c r="UDA64" s="566"/>
      <c r="UDB64" s="560"/>
      <c r="UDC64" s="561"/>
      <c r="UDD64" s="562"/>
      <c r="UDE64" s="563"/>
      <c r="UDF64" s="564"/>
      <c r="UDG64" s="565"/>
      <c r="UDH64" s="566"/>
      <c r="UDI64" s="560"/>
      <c r="UDJ64" s="561"/>
      <c r="UDK64" s="562"/>
      <c r="UDL64" s="563"/>
      <c r="UDM64" s="564"/>
      <c r="UDN64" s="565"/>
      <c r="UDO64" s="566"/>
      <c r="UDP64" s="560"/>
      <c r="UDQ64" s="561"/>
      <c r="UDR64" s="562"/>
      <c r="UDS64" s="563"/>
      <c r="UDT64" s="564"/>
      <c r="UDU64" s="565"/>
      <c r="UDV64" s="566"/>
      <c r="UDW64" s="560"/>
      <c r="UDX64" s="561"/>
      <c r="UDY64" s="562"/>
      <c r="UDZ64" s="563"/>
      <c r="UEA64" s="564"/>
      <c r="UEB64" s="565"/>
      <c r="UEC64" s="566"/>
      <c r="UED64" s="560"/>
      <c r="UEE64" s="561"/>
      <c r="UEF64" s="562"/>
      <c r="UEG64" s="563"/>
      <c r="UEH64" s="564"/>
      <c r="UEI64" s="565"/>
      <c r="UEJ64" s="566"/>
      <c r="UEK64" s="560"/>
      <c r="UEL64" s="561"/>
      <c r="UEM64" s="562"/>
      <c r="UEN64" s="563"/>
      <c r="UEO64" s="564"/>
      <c r="UEP64" s="565"/>
      <c r="UEQ64" s="566"/>
      <c r="UER64" s="560"/>
      <c r="UES64" s="561"/>
      <c r="UET64" s="562"/>
      <c r="UEU64" s="563"/>
      <c r="UEV64" s="564"/>
      <c r="UEW64" s="565"/>
      <c r="UEX64" s="566"/>
      <c r="UEY64" s="560"/>
      <c r="UEZ64" s="561"/>
      <c r="UFA64" s="562"/>
      <c r="UFB64" s="563"/>
      <c r="UFC64" s="564"/>
      <c r="UFD64" s="565"/>
      <c r="UFE64" s="566"/>
      <c r="UFF64" s="560"/>
      <c r="UFG64" s="561"/>
      <c r="UFH64" s="562"/>
      <c r="UFI64" s="563"/>
      <c r="UFJ64" s="564"/>
      <c r="UFK64" s="565"/>
      <c r="UFL64" s="566"/>
      <c r="UFM64" s="560"/>
      <c r="UFN64" s="561"/>
      <c r="UFO64" s="562"/>
      <c r="UFP64" s="563"/>
      <c r="UFQ64" s="564"/>
      <c r="UFR64" s="565"/>
      <c r="UFS64" s="566"/>
      <c r="UFT64" s="560"/>
      <c r="UFU64" s="561"/>
      <c r="UFV64" s="562"/>
      <c r="UFW64" s="563"/>
      <c r="UFX64" s="564"/>
      <c r="UFY64" s="565"/>
      <c r="UFZ64" s="566"/>
      <c r="UGA64" s="560"/>
      <c r="UGB64" s="561"/>
      <c r="UGC64" s="562"/>
      <c r="UGD64" s="563"/>
      <c r="UGE64" s="564"/>
      <c r="UGF64" s="565"/>
      <c r="UGG64" s="566"/>
      <c r="UGH64" s="560"/>
      <c r="UGI64" s="561"/>
      <c r="UGJ64" s="562"/>
      <c r="UGK64" s="563"/>
      <c r="UGL64" s="564"/>
      <c r="UGM64" s="565"/>
      <c r="UGN64" s="566"/>
      <c r="UGO64" s="560"/>
      <c r="UGP64" s="561"/>
      <c r="UGQ64" s="562"/>
      <c r="UGR64" s="563"/>
      <c r="UGS64" s="564"/>
      <c r="UGT64" s="565"/>
      <c r="UGU64" s="566"/>
      <c r="UGV64" s="560"/>
      <c r="UGW64" s="561"/>
      <c r="UGX64" s="562"/>
      <c r="UGY64" s="563"/>
      <c r="UGZ64" s="564"/>
      <c r="UHA64" s="565"/>
      <c r="UHB64" s="566"/>
      <c r="UHC64" s="560"/>
      <c r="UHD64" s="561"/>
      <c r="UHE64" s="562"/>
      <c r="UHF64" s="563"/>
      <c r="UHG64" s="564"/>
      <c r="UHH64" s="565"/>
      <c r="UHI64" s="566"/>
      <c r="UHJ64" s="560"/>
      <c r="UHK64" s="561"/>
      <c r="UHL64" s="562"/>
      <c r="UHM64" s="563"/>
      <c r="UHN64" s="564"/>
      <c r="UHO64" s="565"/>
      <c r="UHP64" s="566"/>
      <c r="UHQ64" s="560"/>
      <c r="UHR64" s="561"/>
      <c r="UHS64" s="562"/>
      <c r="UHT64" s="563"/>
      <c r="UHU64" s="564"/>
      <c r="UHV64" s="565"/>
      <c r="UHW64" s="566"/>
      <c r="UHX64" s="560"/>
      <c r="UHY64" s="561"/>
      <c r="UHZ64" s="562"/>
      <c r="UIA64" s="563"/>
      <c r="UIB64" s="564"/>
      <c r="UIC64" s="565"/>
      <c r="UID64" s="566"/>
      <c r="UIE64" s="560"/>
      <c r="UIF64" s="561"/>
      <c r="UIG64" s="562"/>
      <c r="UIH64" s="563"/>
      <c r="UII64" s="564"/>
      <c r="UIJ64" s="565"/>
      <c r="UIK64" s="566"/>
      <c r="UIL64" s="560"/>
      <c r="UIM64" s="561"/>
      <c r="UIN64" s="562"/>
      <c r="UIO64" s="563"/>
      <c r="UIP64" s="564"/>
      <c r="UIQ64" s="565"/>
      <c r="UIR64" s="566"/>
      <c r="UIS64" s="560"/>
      <c r="UIT64" s="561"/>
      <c r="UIU64" s="562"/>
      <c r="UIV64" s="563"/>
      <c r="UIW64" s="564"/>
      <c r="UIX64" s="565"/>
      <c r="UIY64" s="566"/>
      <c r="UIZ64" s="560"/>
      <c r="UJA64" s="561"/>
      <c r="UJB64" s="562"/>
      <c r="UJC64" s="563"/>
      <c r="UJD64" s="564"/>
      <c r="UJE64" s="565"/>
      <c r="UJF64" s="566"/>
      <c r="UJG64" s="560"/>
      <c r="UJH64" s="561"/>
      <c r="UJI64" s="562"/>
      <c r="UJJ64" s="563"/>
      <c r="UJK64" s="564"/>
      <c r="UJL64" s="565"/>
      <c r="UJM64" s="566"/>
      <c r="UJN64" s="560"/>
      <c r="UJO64" s="561"/>
      <c r="UJP64" s="562"/>
      <c r="UJQ64" s="563"/>
      <c r="UJR64" s="564"/>
      <c r="UJS64" s="565"/>
      <c r="UJT64" s="566"/>
      <c r="UJU64" s="560"/>
      <c r="UJV64" s="561"/>
      <c r="UJW64" s="562"/>
      <c r="UJX64" s="563"/>
      <c r="UJY64" s="564"/>
      <c r="UJZ64" s="565"/>
      <c r="UKA64" s="566"/>
      <c r="UKB64" s="560"/>
      <c r="UKC64" s="561"/>
      <c r="UKD64" s="562"/>
      <c r="UKE64" s="563"/>
      <c r="UKF64" s="564"/>
      <c r="UKG64" s="565"/>
      <c r="UKH64" s="566"/>
      <c r="UKI64" s="560"/>
      <c r="UKJ64" s="561"/>
      <c r="UKK64" s="562"/>
      <c r="UKL64" s="563"/>
      <c r="UKM64" s="564"/>
      <c r="UKN64" s="565"/>
      <c r="UKO64" s="566"/>
      <c r="UKP64" s="560"/>
      <c r="UKQ64" s="561"/>
      <c r="UKR64" s="562"/>
      <c r="UKS64" s="563"/>
      <c r="UKT64" s="564"/>
      <c r="UKU64" s="565"/>
      <c r="UKV64" s="566"/>
      <c r="UKW64" s="560"/>
      <c r="UKX64" s="561"/>
      <c r="UKY64" s="562"/>
      <c r="UKZ64" s="563"/>
      <c r="ULA64" s="564"/>
      <c r="ULB64" s="565"/>
      <c r="ULC64" s="566"/>
      <c r="ULD64" s="560"/>
      <c r="ULE64" s="561"/>
      <c r="ULF64" s="562"/>
      <c r="ULG64" s="563"/>
      <c r="ULH64" s="564"/>
      <c r="ULI64" s="565"/>
      <c r="ULJ64" s="566"/>
      <c r="ULK64" s="560"/>
      <c r="ULL64" s="561"/>
      <c r="ULM64" s="562"/>
      <c r="ULN64" s="563"/>
      <c r="ULO64" s="564"/>
      <c r="ULP64" s="565"/>
      <c r="ULQ64" s="566"/>
      <c r="ULR64" s="560"/>
      <c r="ULS64" s="561"/>
      <c r="ULT64" s="562"/>
      <c r="ULU64" s="563"/>
      <c r="ULV64" s="564"/>
      <c r="ULW64" s="565"/>
      <c r="ULX64" s="566"/>
      <c r="ULY64" s="560"/>
      <c r="ULZ64" s="561"/>
      <c r="UMA64" s="562"/>
      <c r="UMB64" s="563"/>
      <c r="UMC64" s="564"/>
      <c r="UMD64" s="565"/>
      <c r="UME64" s="566"/>
      <c r="UMF64" s="560"/>
      <c r="UMG64" s="561"/>
      <c r="UMH64" s="562"/>
      <c r="UMI64" s="563"/>
      <c r="UMJ64" s="564"/>
      <c r="UMK64" s="565"/>
      <c r="UML64" s="566"/>
      <c r="UMM64" s="560"/>
      <c r="UMN64" s="561"/>
      <c r="UMO64" s="562"/>
      <c r="UMP64" s="563"/>
      <c r="UMQ64" s="564"/>
      <c r="UMR64" s="565"/>
      <c r="UMS64" s="566"/>
      <c r="UMT64" s="560"/>
      <c r="UMU64" s="561"/>
      <c r="UMV64" s="562"/>
      <c r="UMW64" s="563"/>
      <c r="UMX64" s="564"/>
      <c r="UMY64" s="565"/>
      <c r="UMZ64" s="566"/>
      <c r="UNA64" s="560"/>
      <c r="UNB64" s="561"/>
      <c r="UNC64" s="562"/>
      <c r="UND64" s="563"/>
      <c r="UNE64" s="564"/>
      <c r="UNF64" s="565"/>
      <c r="UNG64" s="566"/>
      <c r="UNH64" s="560"/>
      <c r="UNI64" s="561"/>
      <c r="UNJ64" s="562"/>
      <c r="UNK64" s="563"/>
      <c r="UNL64" s="564"/>
      <c r="UNM64" s="565"/>
      <c r="UNN64" s="566"/>
      <c r="UNO64" s="560"/>
      <c r="UNP64" s="561"/>
      <c r="UNQ64" s="562"/>
      <c r="UNR64" s="563"/>
      <c r="UNS64" s="564"/>
      <c r="UNT64" s="565"/>
      <c r="UNU64" s="566"/>
      <c r="UNV64" s="560"/>
      <c r="UNW64" s="561"/>
      <c r="UNX64" s="562"/>
      <c r="UNY64" s="563"/>
      <c r="UNZ64" s="564"/>
      <c r="UOA64" s="565"/>
      <c r="UOB64" s="566"/>
      <c r="UOC64" s="560"/>
      <c r="UOD64" s="561"/>
      <c r="UOE64" s="562"/>
      <c r="UOF64" s="563"/>
      <c r="UOG64" s="564"/>
      <c r="UOH64" s="565"/>
      <c r="UOI64" s="566"/>
      <c r="UOJ64" s="560"/>
      <c r="UOK64" s="561"/>
      <c r="UOL64" s="562"/>
      <c r="UOM64" s="563"/>
      <c r="UON64" s="564"/>
      <c r="UOO64" s="565"/>
      <c r="UOP64" s="566"/>
      <c r="UOQ64" s="560"/>
      <c r="UOR64" s="561"/>
      <c r="UOS64" s="562"/>
      <c r="UOT64" s="563"/>
      <c r="UOU64" s="564"/>
      <c r="UOV64" s="565"/>
      <c r="UOW64" s="566"/>
      <c r="UOX64" s="560"/>
      <c r="UOY64" s="561"/>
      <c r="UOZ64" s="562"/>
      <c r="UPA64" s="563"/>
      <c r="UPB64" s="564"/>
      <c r="UPC64" s="565"/>
      <c r="UPD64" s="566"/>
      <c r="UPE64" s="560"/>
      <c r="UPF64" s="561"/>
      <c r="UPG64" s="562"/>
      <c r="UPH64" s="563"/>
      <c r="UPI64" s="564"/>
      <c r="UPJ64" s="565"/>
      <c r="UPK64" s="566"/>
      <c r="UPL64" s="560"/>
      <c r="UPM64" s="561"/>
      <c r="UPN64" s="562"/>
      <c r="UPO64" s="563"/>
      <c r="UPP64" s="564"/>
      <c r="UPQ64" s="565"/>
      <c r="UPR64" s="566"/>
      <c r="UPS64" s="560"/>
      <c r="UPT64" s="561"/>
      <c r="UPU64" s="562"/>
      <c r="UPV64" s="563"/>
      <c r="UPW64" s="564"/>
      <c r="UPX64" s="565"/>
      <c r="UPY64" s="566"/>
      <c r="UPZ64" s="560"/>
      <c r="UQA64" s="561"/>
      <c r="UQB64" s="562"/>
      <c r="UQC64" s="563"/>
      <c r="UQD64" s="564"/>
      <c r="UQE64" s="565"/>
      <c r="UQF64" s="566"/>
      <c r="UQG64" s="560"/>
      <c r="UQH64" s="561"/>
      <c r="UQI64" s="562"/>
      <c r="UQJ64" s="563"/>
      <c r="UQK64" s="564"/>
      <c r="UQL64" s="565"/>
      <c r="UQM64" s="566"/>
      <c r="UQN64" s="560"/>
      <c r="UQO64" s="561"/>
      <c r="UQP64" s="562"/>
      <c r="UQQ64" s="563"/>
      <c r="UQR64" s="564"/>
      <c r="UQS64" s="565"/>
      <c r="UQT64" s="566"/>
      <c r="UQU64" s="560"/>
      <c r="UQV64" s="561"/>
      <c r="UQW64" s="562"/>
      <c r="UQX64" s="563"/>
      <c r="UQY64" s="564"/>
      <c r="UQZ64" s="565"/>
      <c r="URA64" s="566"/>
      <c r="URB64" s="560"/>
      <c r="URC64" s="561"/>
      <c r="URD64" s="562"/>
      <c r="URE64" s="563"/>
      <c r="URF64" s="564"/>
      <c r="URG64" s="565"/>
      <c r="URH64" s="566"/>
      <c r="URI64" s="560"/>
      <c r="URJ64" s="561"/>
      <c r="URK64" s="562"/>
      <c r="URL64" s="563"/>
      <c r="URM64" s="564"/>
      <c r="URN64" s="565"/>
      <c r="URO64" s="566"/>
      <c r="URP64" s="560"/>
      <c r="URQ64" s="561"/>
      <c r="URR64" s="562"/>
      <c r="URS64" s="563"/>
      <c r="URT64" s="564"/>
      <c r="URU64" s="565"/>
      <c r="URV64" s="566"/>
      <c r="URW64" s="560"/>
      <c r="URX64" s="561"/>
      <c r="URY64" s="562"/>
      <c r="URZ64" s="563"/>
      <c r="USA64" s="564"/>
      <c r="USB64" s="565"/>
      <c r="USC64" s="566"/>
      <c r="USD64" s="560"/>
      <c r="USE64" s="561"/>
      <c r="USF64" s="562"/>
      <c r="USG64" s="563"/>
      <c r="USH64" s="564"/>
      <c r="USI64" s="565"/>
      <c r="USJ64" s="566"/>
      <c r="USK64" s="560"/>
      <c r="USL64" s="561"/>
      <c r="USM64" s="562"/>
      <c r="USN64" s="563"/>
      <c r="USO64" s="564"/>
      <c r="USP64" s="565"/>
      <c r="USQ64" s="566"/>
      <c r="USR64" s="560"/>
      <c r="USS64" s="561"/>
      <c r="UST64" s="562"/>
      <c r="USU64" s="563"/>
      <c r="USV64" s="564"/>
      <c r="USW64" s="565"/>
      <c r="USX64" s="566"/>
      <c r="USY64" s="560"/>
      <c r="USZ64" s="561"/>
      <c r="UTA64" s="562"/>
      <c r="UTB64" s="563"/>
      <c r="UTC64" s="564"/>
      <c r="UTD64" s="565"/>
      <c r="UTE64" s="566"/>
      <c r="UTF64" s="560"/>
      <c r="UTG64" s="561"/>
      <c r="UTH64" s="562"/>
      <c r="UTI64" s="563"/>
      <c r="UTJ64" s="564"/>
      <c r="UTK64" s="565"/>
      <c r="UTL64" s="566"/>
      <c r="UTM64" s="560"/>
      <c r="UTN64" s="561"/>
      <c r="UTO64" s="562"/>
      <c r="UTP64" s="563"/>
      <c r="UTQ64" s="564"/>
      <c r="UTR64" s="565"/>
      <c r="UTS64" s="566"/>
      <c r="UTT64" s="560"/>
      <c r="UTU64" s="561"/>
      <c r="UTV64" s="562"/>
      <c r="UTW64" s="563"/>
      <c r="UTX64" s="564"/>
      <c r="UTY64" s="565"/>
      <c r="UTZ64" s="566"/>
      <c r="UUA64" s="560"/>
      <c r="UUB64" s="561"/>
      <c r="UUC64" s="562"/>
      <c r="UUD64" s="563"/>
      <c r="UUE64" s="564"/>
      <c r="UUF64" s="565"/>
      <c r="UUG64" s="566"/>
      <c r="UUH64" s="560"/>
      <c r="UUI64" s="561"/>
      <c r="UUJ64" s="562"/>
      <c r="UUK64" s="563"/>
      <c r="UUL64" s="564"/>
      <c r="UUM64" s="565"/>
      <c r="UUN64" s="566"/>
      <c r="UUO64" s="560"/>
      <c r="UUP64" s="561"/>
      <c r="UUQ64" s="562"/>
      <c r="UUR64" s="563"/>
      <c r="UUS64" s="564"/>
      <c r="UUT64" s="565"/>
      <c r="UUU64" s="566"/>
      <c r="UUV64" s="560"/>
      <c r="UUW64" s="561"/>
      <c r="UUX64" s="562"/>
      <c r="UUY64" s="563"/>
      <c r="UUZ64" s="564"/>
      <c r="UVA64" s="565"/>
      <c r="UVB64" s="566"/>
      <c r="UVC64" s="560"/>
      <c r="UVD64" s="561"/>
      <c r="UVE64" s="562"/>
      <c r="UVF64" s="563"/>
      <c r="UVG64" s="564"/>
      <c r="UVH64" s="565"/>
      <c r="UVI64" s="566"/>
      <c r="UVJ64" s="560"/>
      <c r="UVK64" s="561"/>
      <c r="UVL64" s="562"/>
      <c r="UVM64" s="563"/>
      <c r="UVN64" s="564"/>
      <c r="UVO64" s="565"/>
      <c r="UVP64" s="566"/>
      <c r="UVQ64" s="560"/>
      <c r="UVR64" s="561"/>
      <c r="UVS64" s="562"/>
      <c r="UVT64" s="563"/>
      <c r="UVU64" s="564"/>
      <c r="UVV64" s="565"/>
      <c r="UVW64" s="566"/>
      <c r="UVX64" s="560"/>
      <c r="UVY64" s="561"/>
      <c r="UVZ64" s="562"/>
      <c r="UWA64" s="563"/>
      <c r="UWB64" s="564"/>
      <c r="UWC64" s="565"/>
      <c r="UWD64" s="566"/>
      <c r="UWE64" s="560"/>
      <c r="UWF64" s="561"/>
      <c r="UWG64" s="562"/>
      <c r="UWH64" s="563"/>
      <c r="UWI64" s="564"/>
      <c r="UWJ64" s="565"/>
      <c r="UWK64" s="566"/>
      <c r="UWL64" s="560"/>
      <c r="UWM64" s="561"/>
      <c r="UWN64" s="562"/>
      <c r="UWO64" s="563"/>
      <c r="UWP64" s="564"/>
      <c r="UWQ64" s="565"/>
      <c r="UWR64" s="566"/>
      <c r="UWS64" s="560"/>
      <c r="UWT64" s="561"/>
      <c r="UWU64" s="562"/>
      <c r="UWV64" s="563"/>
      <c r="UWW64" s="564"/>
      <c r="UWX64" s="565"/>
      <c r="UWY64" s="566"/>
      <c r="UWZ64" s="560"/>
      <c r="UXA64" s="561"/>
      <c r="UXB64" s="562"/>
      <c r="UXC64" s="563"/>
      <c r="UXD64" s="564"/>
      <c r="UXE64" s="565"/>
      <c r="UXF64" s="566"/>
      <c r="UXG64" s="560"/>
      <c r="UXH64" s="561"/>
      <c r="UXI64" s="562"/>
      <c r="UXJ64" s="563"/>
      <c r="UXK64" s="564"/>
      <c r="UXL64" s="565"/>
      <c r="UXM64" s="566"/>
      <c r="UXN64" s="560"/>
      <c r="UXO64" s="561"/>
      <c r="UXP64" s="562"/>
      <c r="UXQ64" s="563"/>
      <c r="UXR64" s="564"/>
      <c r="UXS64" s="565"/>
      <c r="UXT64" s="566"/>
      <c r="UXU64" s="560"/>
      <c r="UXV64" s="561"/>
      <c r="UXW64" s="562"/>
      <c r="UXX64" s="563"/>
      <c r="UXY64" s="564"/>
      <c r="UXZ64" s="565"/>
      <c r="UYA64" s="566"/>
      <c r="UYB64" s="560"/>
      <c r="UYC64" s="561"/>
      <c r="UYD64" s="562"/>
      <c r="UYE64" s="563"/>
      <c r="UYF64" s="564"/>
      <c r="UYG64" s="565"/>
      <c r="UYH64" s="566"/>
      <c r="UYI64" s="560"/>
      <c r="UYJ64" s="561"/>
      <c r="UYK64" s="562"/>
      <c r="UYL64" s="563"/>
      <c r="UYM64" s="564"/>
      <c r="UYN64" s="565"/>
      <c r="UYO64" s="566"/>
      <c r="UYP64" s="560"/>
      <c r="UYQ64" s="561"/>
      <c r="UYR64" s="562"/>
      <c r="UYS64" s="563"/>
      <c r="UYT64" s="564"/>
      <c r="UYU64" s="565"/>
      <c r="UYV64" s="566"/>
      <c r="UYW64" s="560"/>
      <c r="UYX64" s="561"/>
      <c r="UYY64" s="562"/>
      <c r="UYZ64" s="563"/>
      <c r="UZA64" s="564"/>
      <c r="UZB64" s="565"/>
      <c r="UZC64" s="566"/>
      <c r="UZD64" s="560"/>
      <c r="UZE64" s="561"/>
      <c r="UZF64" s="562"/>
      <c r="UZG64" s="563"/>
      <c r="UZH64" s="564"/>
      <c r="UZI64" s="565"/>
      <c r="UZJ64" s="566"/>
      <c r="UZK64" s="560"/>
      <c r="UZL64" s="561"/>
      <c r="UZM64" s="562"/>
      <c r="UZN64" s="563"/>
      <c r="UZO64" s="564"/>
      <c r="UZP64" s="565"/>
      <c r="UZQ64" s="566"/>
      <c r="UZR64" s="560"/>
      <c r="UZS64" s="561"/>
      <c r="UZT64" s="562"/>
      <c r="UZU64" s="563"/>
      <c r="UZV64" s="564"/>
      <c r="UZW64" s="565"/>
      <c r="UZX64" s="566"/>
      <c r="UZY64" s="560"/>
      <c r="UZZ64" s="561"/>
      <c r="VAA64" s="562"/>
      <c r="VAB64" s="563"/>
      <c r="VAC64" s="564"/>
      <c r="VAD64" s="565"/>
      <c r="VAE64" s="566"/>
      <c r="VAF64" s="560"/>
      <c r="VAG64" s="561"/>
      <c r="VAH64" s="562"/>
      <c r="VAI64" s="563"/>
      <c r="VAJ64" s="564"/>
      <c r="VAK64" s="565"/>
      <c r="VAL64" s="566"/>
      <c r="VAM64" s="560"/>
      <c r="VAN64" s="561"/>
      <c r="VAO64" s="562"/>
      <c r="VAP64" s="563"/>
      <c r="VAQ64" s="564"/>
      <c r="VAR64" s="565"/>
      <c r="VAS64" s="566"/>
      <c r="VAT64" s="560"/>
      <c r="VAU64" s="561"/>
      <c r="VAV64" s="562"/>
      <c r="VAW64" s="563"/>
      <c r="VAX64" s="564"/>
      <c r="VAY64" s="565"/>
      <c r="VAZ64" s="566"/>
      <c r="VBA64" s="560"/>
      <c r="VBB64" s="561"/>
      <c r="VBC64" s="562"/>
      <c r="VBD64" s="563"/>
      <c r="VBE64" s="564"/>
      <c r="VBF64" s="565"/>
      <c r="VBG64" s="566"/>
      <c r="VBH64" s="560"/>
      <c r="VBI64" s="561"/>
      <c r="VBJ64" s="562"/>
      <c r="VBK64" s="563"/>
      <c r="VBL64" s="564"/>
      <c r="VBM64" s="565"/>
      <c r="VBN64" s="566"/>
      <c r="VBO64" s="560"/>
      <c r="VBP64" s="561"/>
      <c r="VBQ64" s="562"/>
      <c r="VBR64" s="563"/>
      <c r="VBS64" s="564"/>
      <c r="VBT64" s="565"/>
      <c r="VBU64" s="566"/>
      <c r="VBV64" s="560"/>
      <c r="VBW64" s="561"/>
      <c r="VBX64" s="562"/>
      <c r="VBY64" s="563"/>
      <c r="VBZ64" s="564"/>
      <c r="VCA64" s="565"/>
      <c r="VCB64" s="566"/>
      <c r="VCC64" s="560"/>
      <c r="VCD64" s="561"/>
      <c r="VCE64" s="562"/>
      <c r="VCF64" s="563"/>
      <c r="VCG64" s="564"/>
      <c r="VCH64" s="565"/>
      <c r="VCI64" s="566"/>
      <c r="VCJ64" s="560"/>
      <c r="VCK64" s="561"/>
      <c r="VCL64" s="562"/>
      <c r="VCM64" s="563"/>
      <c r="VCN64" s="564"/>
      <c r="VCO64" s="565"/>
      <c r="VCP64" s="566"/>
      <c r="VCQ64" s="560"/>
      <c r="VCR64" s="561"/>
      <c r="VCS64" s="562"/>
      <c r="VCT64" s="563"/>
      <c r="VCU64" s="564"/>
      <c r="VCV64" s="565"/>
      <c r="VCW64" s="566"/>
      <c r="VCX64" s="560"/>
      <c r="VCY64" s="561"/>
      <c r="VCZ64" s="562"/>
      <c r="VDA64" s="563"/>
      <c r="VDB64" s="564"/>
      <c r="VDC64" s="565"/>
      <c r="VDD64" s="566"/>
      <c r="VDE64" s="560"/>
      <c r="VDF64" s="561"/>
      <c r="VDG64" s="562"/>
      <c r="VDH64" s="563"/>
      <c r="VDI64" s="564"/>
      <c r="VDJ64" s="565"/>
      <c r="VDK64" s="566"/>
      <c r="VDL64" s="560"/>
      <c r="VDM64" s="561"/>
      <c r="VDN64" s="562"/>
      <c r="VDO64" s="563"/>
      <c r="VDP64" s="564"/>
      <c r="VDQ64" s="565"/>
      <c r="VDR64" s="566"/>
      <c r="VDS64" s="560"/>
      <c r="VDT64" s="561"/>
      <c r="VDU64" s="562"/>
      <c r="VDV64" s="563"/>
      <c r="VDW64" s="564"/>
      <c r="VDX64" s="565"/>
      <c r="VDY64" s="566"/>
      <c r="VDZ64" s="560"/>
      <c r="VEA64" s="561"/>
      <c r="VEB64" s="562"/>
      <c r="VEC64" s="563"/>
      <c r="VED64" s="564"/>
      <c r="VEE64" s="565"/>
      <c r="VEF64" s="566"/>
      <c r="VEG64" s="560"/>
      <c r="VEH64" s="561"/>
      <c r="VEI64" s="562"/>
      <c r="VEJ64" s="563"/>
      <c r="VEK64" s="564"/>
      <c r="VEL64" s="565"/>
      <c r="VEM64" s="566"/>
      <c r="VEN64" s="560"/>
      <c r="VEO64" s="561"/>
      <c r="VEP64" s="562"/>
      <c r="VEQ64" s="563"/>
      <c r="VER64" s="564"/>
      <c r="VES64" s="565"/>
      <c r="VET64" s="566"/>
      <c r="VEU64" s="560"/>
      <c r="VEV64" s="561"/>
      <c r="VEW64" s="562"/>
      <c r="VEX64" s="563"/>
      <c r="VEY64" s="564"/>
      <c r="VEZ64" s="565"/>
      <c r="VFA64" s="566"/>
      <c r="VFB64" s="560"/>
      <c r="VFC64" s="561"/>
      <c r="VFD64" s="562"/>
      <c r="VFE64" s="563"/>
      <c r="VFF64" s="564"/>
      <c r="VFG64" s="565"/>
      <c r="VFH64" s="566"/>
      <c r="VFI64" s="560"/>
      <c r="VFJ64" s="561"/>
      <c r="VFK64" s="562"/>
      <c r="VFL64" s="563"/>
      <c r="VFM64" s="564"/>
      <c r="VFN64" s="565"/>
      <c r="VFO64" s="566"/>
      <c r="VFP64" s="560"/>
      <c r="VFQ64" s="561"/>
      <c r="VFR64" s="562"/>
      <c r="VFS64" s="563"/>
      <c r="VFT64" s="564"/>
      <c r="VFU64" s="565"/>
      <c r="VFV64" s="566"/>
      <c r="VFW64" s="560"/>
      <c r="VFX64" s="561"/>
      <c r="VFY64" s="562"/>
      <c r="VFZ64" s="563"/>
      <c r="VGA64" s="564"/>
      <c r="VGB64" s="565"/>
      <c r="VGC64" s="566"/>
      <c r="VGD64" s="560"/>
      <c r="VGE64" s="561"/>
      <c r="VGF64" s="562"/>
      <c r="VGG64" s="563"/>
      <c r="VGH64" s="564"/>
      <c r="VGI64" s="565"/>
      <c r="VGJ64" s="566"/>
      <c r="VGK64" s="560"/>
      <c r="VGL64" s="561"/>
      <c r="VGM64" s="562"/>
      <c r="VGN64" s="563"/>
      <c r="VGO64" s="564"/>
      <c r="VGP64" s="565"/>
      <c r="VGQ64" s="566"/>
      <c r="VGR64" s="560"/>
      <c r="VGS64" s="561"/>
      <c r="VGT64" s="562"/>
      <c r="VGU64" s="563"/>
      <c r="VGV64" s="564"/>
      <c r="VGW64" s="565"/>
      <c r="VGX64" s="566"/>
      <c r="VGY64" s="560"/>
      <c r="VGZ64" s="561"/>
      <c r="VHA64" s="562"/>
      <c r="VHB64" s="563"/>
      <c r="VHC64" s="564"/>
      <c r="VHD64" s="565"/>
      <c r="VHE64" s="566"/>
      <c r="VHF64" s="560"/>
      <c r="VHG64" s="561"/>
      <c r="VHH64" s="562"/>
      <c r="VHI64" s="563"/>
      <c r="VHJ64" s="564"/>
      <c r="VHK64" s="565"/>
      <c r="VHL64" s="566"/>
      <c r="VHM64" s="560"/>
      <c r="VHN64" s="561"/>
      <c r="VHO64" s="562"/>
      <c r="VHP64" s="563"/>
      <c r="VHQ64" s="564"/>
      <c r="VHR64" s="565"/>
      <c r="VHS64" s="566"/>
      <c r="VHT64" s="560"/>
      <c r="VHU64" s="561"/>
      <c r="VHV64" s="562"/>
      <c r="VHW64" s="563"/>
      <c r="VHX64" s="564"/>
      <c r="VHY64" s="565"/>
      <c r="VHZ64" s="566"/>
      <c r="VIA64" s="560"/>
      <c r="VIB64" s="561"/>
      <c r="VIC64" s="562"/>
      <c r="VID64" s="563"/>
      <c r="VIE64" s="564"/>
      <c r="VIF64" s="565"/>
      <c r="VIG64" s="566"/>
      <c r="VIH64" s="560"/>
      <c r="VII64" s="561"/>
      <c r="VIJ64" s="562"/>
      <c r="VIK64" s="563"/>
      <c r="VIL64" s="564"/>
      <c r="VIM64" s="565"/>
      <c r="VIN64" s="566"/>
      <c r="VIO64" s="560"/>
      <c r="VIP64" s="561"/>
      <c r="VIQ64" s="562"/>
      <c r="VIR64" s="563"/>
      <c r="VIS64" s="564"/>
      <c r="VIT64" s="565"/>
      <c r="VIU64" s="566"/>
      <c r="VIV64" s="560"/>
      <c r="VIW64" s="561"/>
      <c r="VIX64" s="562"/>
      <c r="VIY64" s="563"/>
      <c r="VIZ64" s="564"/>
      <c r="VJA64" s="565"/>
      <c r="VJB64" s="566"/>
      <c r="VJC64" s="560"/>
      <c r="VJD64" s="561"/>
      <c r="VJE64" s="562"/>
      <c r="VJF64" s="563"/>
      <c r="VJG64" s="564"/>
      <c r="VJH64" s="565"/>
      <c r="VJI64" s="566"/>
      <c r="VJJ64" s="560"/>
      <c r="VJK64" s="561"/>
      <c r="VJL64" s="562"/>
      <c r="VJM64" s="563"/>
      <c r="VJN64" s="564"/>
      <c r="VJO64" s="565"/>
      <c r="VJP64" s="566"/>
      <c r="VJQ64" s="560"/>
      <c r="VJR64" s="561"/>
      <c r="VJS64" s="562"/>
      <c r="VJT64" s="563"/>
      <c r="VJU64" s="564"/>
      <c r="VJV64" s="565"/>
      <c r="VJW64" s="566"/>
      <c r="VJX64" s="560"/>
      <c r="VJY64" s="561"/>
      <c r="VJZ64" s="562"/>
      <c r="VKA64" s="563"/>
      <c r="VKB64" s="564"/>
      <c r="VKC64" s="565"/>
      <c r="VKD64" s="566"/>
      <c r="VKE64" s="560"/>
      <c r="VKF64" s="561"/>
      <c r="VKG64" s="562"/>
      <c r="VKH64" s="563"/>
      <c r="VKI64" s="564"/>
      <c r="VKJ64" s="565"/>
      <c r="VKK64" s="566"/>
      <c r="VKL64" s="560"/>
      <c r="VKM64" s="561"/>
      <c r="VKN64" s="562"/>
      <c r="VKO64" s="563"/>
      <c r="VKP64" s="564"/>
      <c r="VKQ64" s="565"/>
      <c r="VKR64" s="566"/>
      <c r="VKS64" s="560"/>
      <c r="VKT64" s="561"/>
      <c r="VKU64" s="562"/>
      <c r="VKV64" s="563"/>
      <c r="VKW64" s="564"/>
      <c r="VKX64" s="565"/>
      <c r="VKY64" s="566"/>
      <c r="VKZ64" s="560"/>
      <c r="VLA64" s="561"/>
      <c r="VLB64" s="562"/>
      <c r="VLC64" s="563"/>
      <c r="VLD64" s="564"/>
      <c r="VLE64" s="565"/>
      <c r="VLF64" s="566"/>
      <c r="VLG64" s="560"/>
      <c r="VLH64" s="561"/>
      <c r="VLI64" s="562"/>
      <c r="VLJ64" s="563"/>
      <c r="VLK64" s="564"/>
      <c r="VLL64" s="565"/>
      <c r="VLM64" s="566"/>
      <c r="VLN64" s="560"/>
      <c r="VLO64" s="561"/>
      <c r="VLP64" s="562"/>
      <c r="VLQ64" s="563"/>
      <c r="VLR64" s="564"/>
      <c r="VLS64" s="565"/>
      <c r="VLT64" s="566"/>
      <c r="VLU64" s="560"/>
      <c r="VLV64" s="561"/>
      <c r="VLW64" s="562"/>
      <c r="VLX64" s="563"/>
      <c r="VLY64" s="564"/>
      <c r="VLZ64" s="565"/>
      <c r="VMA64" s="566"/>
      <c r="VMB64" s="560"/>
      <c r="VMC64" s="561"/>
      <c r="VMD64" s="562"/>
      <c r="VME64" s="563"/>
      <c r="VMF64" s="564"/>
      <c r="VMG64" s="565"/>
      <c r="VMH64" s="566"/>
      <c r="VMI64" s="560"/>
      <c r="VMJ64" s="561"/>
      <c r="VMK64" s="562"/>
      <c r="VML64" s="563"/>
      <c r="VMM64" s="564"/>
      <c r="VMN64" s="565"/>
      <c r="VMO64" s="566"/>
      <c r="VMP64" s="560"/>
      <c r="VMQ64" s="561"/>
      <c r="VMR64" s="562"/>
      <c r="VMS64" s="563"/>
      <c r="VMT64" s="564"/>
      <c r="VMU64" s="565"/>
      <c r="VMV64" s="566"/>
      <c r="VMW64" s="560"/>
      <c r="VMX64" s="561"/>
      <c r="VMY64" s="562"/>
      <c r="VMZ64" s="563"/>
      <c r="VNA64" s="564"/>
      <c r="VNB64" s="565"/>
      <c r="VNC64" s="566"/>
      <c r="VND64" s="560"/>
      <c r="VNE64" s="561"/>
      <c r="VNF64" s="562"/>
      <c r="VNG64" s="563"/>
      <c r="VNH64" s="564"/>
      <c r="VNI64" s="565"/>
      <c r="VNJ64" s="566"/>
      <c r="VNK64" s="560"/>
      <c r="VNL64" s="561"/>
      <c r="VNM64" s="562"/>
      <c r="VNN64" s="563"/>
      <c r="VNO64" s="564"/>
      <c r="VNP64" s="565"/>
      <c r="VNQ64" s="566"/>
      <c r="VNR64" s="560"/>
      <c r="VNS64" s="561"/>
      <c r="VNT64" s="562"/>
      <c r="VNU64" s="563"/>
      <c r="VNV64" s="564"/>
      <c r="VNW64" s="565"/>
      <c r="VNX64" s="566"/>
      <c r="VNY64" s="560"/>
      <c r="VNZ64" s="561"/>
      <c r="VOA64" s="562"/>
      <c r="VOB64" s="563"/>
      <c r="VOC64" s="564"/>
      <c r="VOD64" s="565"/>
      <c r="VOE64" s="566"/>
      <c r="VOF64" s="560"/>
      <c r="VOG64" s="561"/>
      <c r="VOH64" s="562"/>
      <c r="VOI64" s="563"/>
      <c r="VOJ64" s="564"/>
      <c r="VOK64" s="565"/>
      <c r="VOL64" s="566"/>
      <c r="VOM64" s="560"/>
      <c r="VON64" s="561"/>
      <c r="VOO64" s="562"/>
      <c r="VOP64" s="563"/>
      <c r="VOQ64" s="564"/>
      <c r="VOR64" s="565"/>
      <c r="VOS64" s="566"/>
      <c r="VOT64" s="560"/>
      <c r="VOU64" s="561"/>
      <c r="VOV64" s="562"/>
      <c r="VOW64" s="563"/>
      <c r="VOX64" s="564"/>
      <c r="VOY64" s="565"/>
      <c r="VOZ64" s="566"/>
      <c r="VPA64" s="560"/>
      <c r="VPB64" s="561"/>
      <c r="VPC64" s="562"/>
      <c r="VPD64" s="563"/>
      <c r="VPE64" s="564"/>
      <c r="VPF64" s="565"/>
      <c r="VPG64" s="566"/>
      <c r="VPH64" s="560"/>
      <c r="VPI64" s="561"/>
      <c r="VPJ64" s="562"/>
      <c r="VPK64" s="563"/>
      <c r="VPL64" s="564"/>
      <c r="VPM64" s="565"/>
      <c r="VPN64" s="566"/>
      <c r="VPO64" s="560"/>
      <c r="VPP64" s="561"/>
      <c r="VPQ64" s="562"/>
      <c r="VPR64" s="563"/>
      <c r="VPS64" s="564"/>
      <c r="VPT64" s="565"/>
      <c r="VPU64" s="566"/>
      <c r="VPV64" s="560"/>
      <c r="VPW64" s="561"/>
      <c r="VPX64" s="562"/>
      <c r="VPY64" s="563"/>
      <c r="VPZ64" s="564"/>
      <c r="VQA64" s="565"/>
      <c r="VQB64" s="566"/>
      <c r="VQC64" s="560"/>
      <c r="VQD64" s="561"/>
      <c r="VQE64" s="562"/>
      <c r="VQF64" s="563"/>
      <c r="VQG64" s="564"/>
      <c r="VQH64" s="565"/>
      <c r="VQI64" s="566"/>
      <c r="VQJ64" s="560"/>
      <c r="VQK64" s="561"/>
      <c r="VQL64" s="562"/>
      <c r="VQM64" s="563"/>
      <c r="VQN64" s="564"/>
      <c r="VQO64" s="565"/>
      <c r="VQP64" s="566"/>
      <c r="VQQ64" s="560"/>
      <c r="VQR64" s="561"/>
      <c r="VQS64" s="562"/>
      <c r="VQT64" s="563"/>
      <c r="VQU64" s="564"/>
      <c r="VQV64" s="565"/>
      <c r="VQW64" s="566"/>
      <c r="VQX64" s="560"/>
      <c r="VQY64" s="561"/>
      <c r="VQZ64" s="562"/>
      <c r="VRA64" s="563"/>
      <c r="VRB64" s="564"/>
      <c r="VRC64" s="565"/>
      <c r="VRD64" s="566"/>
      <c r="VRE64" s="560"/>
      <c r="VRF64" s="561"/>
      <c r="VRG64" s="562"/>
      <c r="VRH64" s="563"/>
      <c r="VRI64" s="564"/>
      <c r="VRJ64" s="565"/>
      <c r="VRK64" s="566"/>
      <c r="VRL64" s="560"/>
      <c r="VRM64" s="561"/>
      <c r="VRN64" s="562"/>
      <c r="VRO64" s="563"/>
      <c r="VRP64" s="564"/>
      <c r="VRQ64" s="565"/>
      <c r="VRR64" s="566"/>
      <c r="VRS64" s="560"/>
      <c r="VRT64" s="561"/>
      <c r="VRU64" s="562"/>
      <c r="VRV64" s="563"/>
      <c r="VRW64" s="564"/>
      <c r="VRX64" s="565"/>
      <c r="VRY64" s="566"/>
      <c r="VRZ64" s="560"/>
      <c r="VSA64" s="561"/>
      <c r="VSB64" s="562"/>
      <c r="VSC64" s="563"/>
      <c r="VSD64" s="564"/>
      <c r="VSE64" s="565"/>
      <c r="VSF64" s="566"/>
      <c r="VSG64" s="560"/>
      <c r="VSH64" s="561"/>
      <c r="VSI64" s="562"/>
      <c r="VSJ64" s="563"/>
      <c r="VSK64" s="564"/>
      <c r="VSL64" s="565"/>
      <c r="VSM64" s="566"/>
      <c r="VSN64" s="560"/>
      <c r="VSO64" s="561"/>
      <c r="VSP64" s="562"/>
      <c r="VSQ64" s="563"/>
      <c r="VSR64" s="564"/>
      <c r="VSS64" s="565"/>
      <c r="VST64" s="566"/>
      <c r="VSU64" s="560"/>
      <c r="VSV64" s="561"/>
      <c r="VSW64" s="562"/>
      <c r="VSX64" s="563"/>
      <c r="VSY64" s="564"/>
      <c r="VSZ64" s="565"/>
      <c r="VTA64" s="566"/>
      <c r="VTB64" s="560"/>
      <c r="VTC64" s="561"/>
      <c r="VTD64" s="562"/>
      <c r="VTE64" s="563"/>
      <c r="VTF64" s="564"/>
      <c r="VTG64" s="565"/>
      <c r="VTH64" s="566"/>
      <c r="VTI64" s="560"/>
      <c r="VTJ64" s="561"/>
      <c r="VTK64" s="562"/>
      <c r="VTL64" s="563"/>
      <c r="VTM64" s="564"/>
      <c r="VTN64" s="565"/>
      <c r="VTO64" s="566"/>
      <c r="VTP64" s="560"/>
      <c r="VTQ64" s="561"/>
      <c r="VTR64" s="562"/>
      <c r="VTS64" s="563"/>
      <c r="VTT64" s="564"/>
      <c r="VTU64" s="565"/>
      <c r="VTV64" s="566"/>
      <c r="VTW64" s="560"/>
      <c r="VTX64" s="561"/>
      <c r="VTY64" s="562"/>
      <c r="VTZ64" s="563"/>
      <c r="VUA64" s="564"/>
      <c r="VUB64" s="565"/>
      <c r="VUC64" s="566"/>
      <c r="VUD64" s="560"/>
      <c r="VUE64" s="561"/>
      <c r="VUF64" s="562"/>
      <c r="VUG64" s="563"/>
      <c r="VUH64" s="564"/>
      <c r="VUI64" s="565"/>
      <c r="VUJ64" s="566"/>
      <c r="VUK64" s="560"/>
      <c r="VUL64" s="561"/>
      <c r="VUM64" s="562"/>
      <c r="VUN64" s="563"/>
      <c r="VUO64" s="564"/>
      <c r="VUP64" s="565"/>
      <c r="VUQ64" s="566"/>
      <c r="VUR64" s="560"/>
      <c r="VUS64" s="561"/>
      <c r="VUT64" s="562"/>
      <c r="VUU64" s="563"/>
      <c r="VUV64" s="564"/>
      <c r="VUW64" s="565"/>
      <c r="VUX64" s="566"/>
      <c r="VUY64" s="560"/>
      <c r="VUZ64" s="561"/>
      <c r="VVA64" s="562"/>
      <c r="VVB64" s="563"/>
      <c r="VVC64" s="564"/>
      <c r="VVD64" s="565"/>
      <c r="VVE64" s="566"/>
      <c r="VVF64" s="560"/>
      <c r="VVG64" s="561"/>
      <c r="VVH64" s="562"/>
      <c r="VVI64" s="563"/>
      <c r="VVJ64" s="564"/>
      <c r="VVK64" s="565"/>
      <c r="VVL64" s="566"/>
      <c r="VVM64" s="560"/>
      <c r="VVN64" s="561"/>
      <c r="VVO64" s="562"/>
      <c r="VVP64" s="563"/>
      <c r="VVQ64" s="564"/>
      <c r="VVR64" s="565"/>
      <c r="VVS64" s="566"/>
      <c r="VVT64" s="560"/>
      <c r="VVU64" s="561"/>
      <c r="VVV64" s="562"/>
      <c r="VVW64" s="563"/>
      <c r="VVX64" s="564"/>
      <c r="VVY64" s="565"/>
      <c r="VVZ64" s="566"/>
      <c r="VWA64" s="560"/>
      <c r="VWB64" s="561"/>
      <c r="VWC64" s="562"/>
      <c r="VWD64" s="563"/>
      <c r="VWE64" s="564"/>
      <c r="VWF64" s="565"/>
      <c r="VWG64" s="566"/>
      <c r="VWH64" s="560"/>
      <c r="VWI64" s="561"/>
      <c r="VWJ64" s="562"/>
      <c r="VWK64" s="563"/>
      <c r="VWL64" s="564"/>
      <c r="VWM64" s="565"/>
      <c r="VWN64" s="566"/>
      <c r="VWO64" s="560"/>
      <c r="VWP64" s="561"/>
      <c r="VWQ64" s="562"/>
      <c r="VWR64" s="563"/>
      <c r="VWS64" s="564"/>
      <c r="VWT64" s="565"/>
      <c r="VWU64" s="566"/>
      <c r="VWV64" s="560"/>
      <c r="VWW64" s="561"/>
      <c r="VWX64" s="562"/>
      <c r="VWY64" s="563"/>
      <c r="VWZ64" s="564"/>
      <c r="VXA64" s="565"/>
      <c r="VXB64" s="566"/>
      <c r="VXC64" s="560"/>
      <c r="VXD64" s="561"/>
      <c r="VXE64" s="562"/>
      <c r="VXF64" s="563"/>
      <c r="VXG64" s="564"/>
      <c r="VXH64" s="565"/>
      <c r="VXI64" s="566"/>
      <c r="VXJ64" s="560"/>
      <c r="VXK64" s="561"/>
      <c r="VXL64" s="562"/>
      <c r="VXM64" s="563"/>
      <c r="VXN64" s="564"/>
      <c r="VXO64" s="565"/>
      <c r="VXP64" s="566"/>
      <c r="VXQ64" s="560"/>
      <c r="VXR64" s="561"/>
      <c r="VXS64" s="562"/>
      <c r="VXT64" s="563"/>
      <c r="VXU64" s="564"/>
      <c r="VXV64" s="565"/>
      <c r="VXW64" s="566"/>
      <c r="VXX64" s="560"/>
      <c r="VXY64" s="561"/>
      <c r="VXZ64" s="562"/>
      <c r="VYA64" s="563"/>
      <c r="VYB64" s="564"/>
      <c r="VYC64" s="565"/>
      <c r="VYD64" s="566"/>
      <c r="VYE64" s="560"/>
      <c r="VYF64" s="561"/>
      <c r="VYG64" s="562"/>
      <c r="VYH64" s="563"/>
      <c r="VYI64" s="564"/>
      <c r="VYJ64" s="565"/>
      <c r="VYK64" s="566"/>
      <c r="VYL64" s="560"/>
      <c r="VYM64" s="561"/>
      <c r="VYN64" s="562"/>
      <c r="VYO64" s="563"/>
      <c r="VYP64" s="564"/>
      <c r="VYQ64" s="565"/>
      <c r="VYR64" s="566"/>
      <c r="VYS64" s="560"/>
      <c r="VYT64" s="561"/>
      <c r="VYU64" s="562"/>
      <c r="VYV64" s="563"/>
      <c r="VYW64" s="564"/>
      <c r="VYX64" s="565"/>
      <c r="VYY64" s="566"/>
      <c r="VYZ64" s="560"/>
      <c r="VZA64" s="561"/>
      <c r="VZB64" s="562"/>
      <c r="VZC64" s="563"/>
      <c r="VZD64" s="564"/>
      <c r="VZE64" s="565"/>
      <c r="VZF64" s="566"/>
      <c r="VZG64" s="560"/>
      <c r="VZH64" s="561"/>
      <c r="VZI64" s="562"/>
      <c r="VZJ64" s="563"/>
      <c r="VZK64" s="564"/>
      <c r="VZL64" s="565"/>
      <c r="VZM64" s="566"/>
      <c r="VZN64" s="560"/>
      <c r="VZO64" s="561"/>
      <c r="VZP64" s="562"/>
      <c r="VZQ64" s="563"/>
      <c r="VZR64" s="564"/>
      <c r="VZS64" s="565"/>
      <c r="VZT64" s="566"/>
      <c r="VZU64" s="560"/>
      <c r="VZV64" s="561"/>
      <c r="VZW64" s="562"/>
      <c r="VZX64" s="563"/>
      <c r="VZY64" s="564"/>
      <c r="VZZ64" s="565"/>
      <c r="WAA64" s="566"/>
      <c r="WAB64" s="560"/>
      <c r="WAC64" s="561"/>
      <c r="WAD64" s="562"/>
      <c r="WAE64" s="563"/>
      <c r="WAF64" s="564"/>
      <c r="WAG64" s="565"/>
      <c r="WAH64" s="566"/>
      <c r="WAI64" s="560"/>
      <c r="WAJ64" s="561"/>
      <c r="WAK64" s="562"/>
      <c r="WAL64" s="563"/>
      <c r="WAM64" s="564"/>
      <c r="WAN64" s="565"/>
      <c r="WAO64" s="566"/>
      <c r="WAP64" s="560"/>
      <c r="WAQ64" s="561"/>
      <c r="WAR64" s="562"/>
      <c r="WAS64" s="563"/>
      <c r="WAT64" s="564"/>
      <c r="WAU64" s="565"/>
      <c r="WAV64" s="566"/>
      <c r="WAW64" s="560"/>
      <c r="WAX64" s="561"/>
      <c r="WAY64" s="562"/>
      <c r="WAZ64" s="563"/>
      <c r="WBA64" s="564"/>
      <c r="WBB64" s="565"/>
      <c r="WBC64" s="566"/>
      <c r="WBD64" s="560"/>
      <c r="WBE64" s="561"/>
      <c r="WBF64" s="562"/>
      <c r="WBG64" s="563"/>
      <c r="WBH64" s="564"/>
      <c r="WBI64" s="565"/>
      <c r="WBJ64" s="566"/>
      <c r="WBK64" s="560"/>
      <c r="WBL64" s="561"/>
      <c r="WBM64" s="562"/>
      <c r="WBN64" s="563"/>
      <c r="WBO64" s="564"/>
      <c r="WBP64" s="565"/>
      <c r="WBQ64" s="566"/>
      <c r="WBR64" s="560"/>
      <c r="WBS64" s="561"/>
      <c r="WBT64" s="562"/>
      <c r="WBU64" s="563"/>
      <c r="WBV64" s="564"/>
      <c r="WBW64" s="565"/>
      <c r="WBX64" s="566"/>
      <c r="WBY64" s="560"/>
      <c r="WBZ64" s="561"/>
      <c r="WCA64" s="562"/>
      <c r="WCB64" s="563"/>
      <c r="WCC64" s="564"/>
      <c r="WCD64" s="565"/>
      <c r="WCE64" s="566"/>
      <c r="WCF64" s="560"/>
      <c r="WCG64" s="561"/>
      <c r="WCH64" s="562"/>
      <c r="WCI64" s="563"/>
      <c r="WCJ64" s="564"/>
      <c r="WCK64" s="565"/>
      <c r="WCL64" s="566"/>
      <c r="WCM64" s="560"/>
      <c r="WCN64" s="561"/>
      <c r="WCO64" s="562"/>
      <c r="WCP64" s="563"/>
      <c r="WCQ64" s="564"/>
      <c r="WCR64" s="565"/>
      <c r="WCS64" s="566"/>
      <c r="WCT64" s="560"/>
      <c r="WCU64" s="561"/>
      <c r="WCV64" s="562"/>
      <c r="WCW64" s="563"/>
      <c r="WCX64" s="564"/>
      <c r="WCY64" s="565"/>
      <c r="WCZ64" s="566"/>
      <c r="WDA64" s="560"/>
      <c r="WDB64" s="561"/>
      <c r="WDC64" s="562"/>
      <c r="WDD64" s="563"/>
      <c r="WDE64" s="564"/>
      <c r="WDF64" s="565"/>
      <c r="WDG64" s="566"/>
      <c r="WDH64" s="560"/>
      <c r="WDI64" s="561"/>
      <c r="WDJ64" s="562"/>
      <c r="WDK64" s="563"/>
      <c r="WDL64" s="564"/>
      <c r="WDM64" s="565"/>
      <c r="WDN64" s="566"/>
      <c r="WDO64" s="560"/>
      <c r="WDP64" s="561"/>
      <c r="WDQ64" s="562"/>
      <c r="WDR64" s="563"/>
      <c r="WDS64" s="564"/>
      <c r="WDT64" s="565"/>
      <c r="WDU64" s="566"/>
      <c r="WDV64" s="560"/>
      <c r="WDW64" s="561"/>
      <c r="WDX64" s="562"/>
      <c r="WDY64" s="563"/>
      <c r="WDZ64" s="564"/>
      <c r="WEA64" s="565"/>
      <c r="WEB64" s="566"/>
      <c r="WEC64" s="560"/>
      <c r="WED64" s="561"/>
      <c r="WEE64" s="562"/>
      <c r="WEF64" s="563"/>
      <c r="WEG64" s="564"/>
      <c r="WEH64" s="565"/>
      <c r="WEI64" s="566"/>
      <c r="WEJ64" s="560"/>
      <c r="WEK64" s="561"/>
      <c r="WEL64" s="562"/>
      <c r="WEM64" s="563"/>
      <c r="WEN64" s="564"/>
      <c r="WEO64" s="565"/>
      <c r="WEP64" s="566"/>
      <c r="WEQ64" s="560"/>
      <c r="WER64" s="561"/>
      <c r="WES64" s="562"/>
      <c r="WET64" s="563"/>
      <c r="WEU64" s="564"/>
      <c r="WEV64" s="565"/>
      <c r="WEW64" s="566"/>
      <c r="WEX64" s="560"/>
      <c r="WEY64" s="561"/>
      <c r="WEZ64" s="562"/>
      <c r="WFA64" s="563"/>
      <c r="WFB64" s="564"/>
      <c r="WFC64" s="565"/>
      <c r="WFD64" s="566"/>
      <c r="WFE64" s="560"/>
      <c r="WFF64" s="561"/>
      <c r="WFG64" s="562"/>
      <c r="WFH64" s="563"/>
      <c r="WFI64" s="564"/>
      <c r="WFJ64" s="565"/>
      <c r="WFK64" s="566"/>
      <c r="WFL64" s="560"/>
      <c r="WFM64" s="561"/>
      <c r="WFN64" s="562"/>
      <c r="WFO64" s="563"/>
      <c r="WFP64" s="564"/>
      <c r="WFQ64" s="565"/>
      <c r="WFR64" s="566"/>
      <c r="WFS64" s="560"/>
      <c r="WFT64" s="561"/>
      <c r="WFU64" s="562"/>
      <c r="WFV64" s="563"/>
      <c r="WFW64" s="564"/>
      <c r="WFX64" s="565"/>
      <c r="WFY64" s="566"/>
      <c r="WFZ64" s="560"/>
      <c r="WGA64" s="561"/>
      <c r="WGB64" s="562"/>
      <c r="WGC64" s="563"/>
      <c r="WGD64" s="564"/>
      <c r="WGE64" s="565"/>
      <c r="WGF64" s="566"/>
      <c r="WGG64" s="560"/>
      <c r="WGH64" s="561"/>
      <c r="WGI64" s="562"/>
      <c r="WGJ64" s="563"/>
      <c r="WGK64" s="564"/>
      <c r="WGL64" s="565"/>
      <c r="WGM64" s="566"/>
      <c r="WGN64" s="560"/>
      <c r="WGO64" s="561"/>
      <c r="WGP64" s="562"/>
      <c r="WGQ64" s="563"/>
      <c r="WGR64" s="564"/>
      <c r="WGS64" s="565"/>
      <c r="WGT64" s="566"/>
      <c r="WGU64" s="560"/>
      <c r="WGV64" s="561"/>
      <c r="WGW64" s="562"/>
      <c r="WGX64" s="563"/>
      <c r="WGY64" s="564"/>
      <c r="WGZ64" s="565"/>
      <c r="WHA64" s="566"/>
      <c r="WHB64" s="560"/>
      <c r="WHC64" s="561"/>
      <c r="WHD64" s="562"/>
      <c r="WHE64" s="563"/>
      <c r="WHF64" s="564"/>
      <c r="WHG64" s="565"/>
      <c r="WHH64" s="566"/>
      <c r="WHI64" s="560"/>
      <c r="WHJ64" s="561"/>
      <c r="WHK64" s="562"/>
      <c r="WHL64" s="563"/>
      <c r="WHM64" s="564"/>
      <c r="WHN64" s="565"/>
      <c r="WHO64" s="566"/>
      <c r="WHP64" s="560"/>
      <c r="WHQ64" s="561"/>
      <c r="WHR64" s="562"/>
      <c r="WHS64" s="563"/>
      <c r="WHT64" s="564"/>
      <c r="WHU64" s="565"/>
      <c r="WHV64" s="566"/>
      <c r="WHW64" s="560"/>
      <c r="WHX64" s="561"/>
      <c r="WHY64" s="562"/>
      <c r="WHZ64" s="563"/>
      <c r="WIA64" s="564"/>
      <c r="WIB64" s="565"/>
      <c r="WIC64" s="566"/>
      <c r="WID64" s="560"/>
      <c r="WIE64" s="561"/>
      <c r="WIF64" s="562"/>
      <c r="WIG64" s="563"/>
      <c r="WIH64" s="564"/>
      <c r="WII64" s="565"/>
      <c r="WIJ64" s="566"/>
      <c r="WIK64" s="560"/>
      <c r="WIL64" s="561"/>
      <c r="WIM64" s="562"/>
      <c r="WIN64" s="563"/>
      <c r="WIO64" s="564"/>
      <c r="WIP64" s="565"/>
      <c r="WIQ64" s="566"/>
      <c r="WIR64" s="560"/>
      <c r="WIS64" s="561"/>
      <c r="WIT64" s="562"/>
      <c r="WIU64" s="563"/>
      <c r="WIV64" s="564"/>
      <c r="WIW64" s="565"/>
      <c r="WIX64" s="566"/>
      <c r="WIY64" s="560"/>
      <c r="WIZ64" s="561"/>
      <c r="WJA64" s="562"/>
      <c r="WJB64" s="563"/>
      <c r="WJC64" s="564"/>
      <c r="WJD64" s="565"/>
      <c r="WJE64" s="566"/>
      <c r="WJF64" s="560"/>
      <c r="WJG64" s="561"/>
      <c r="WJH64" s="562"/>
      <c r="WJI64" s="563"/>
      <c r="WJJ64" s="564"/>
      <c r="WJK64" s="565"/>
      <c r="WJL64" s="566"/>
      <c r="WJM64" s="560"/>
      <c r="WJN64" s="561"/>
      <c r="WJO64" s="562"/>
      <c r="WJP64" s="563"/>
      <c r="WJQ64" s="564"/>
      <c r="WJR64" s="565"/>
      <c r="WJS64" s="566"/>
      <c r="WJT64" s="560"/>
      <c r="WJU64" s="561"/>
      <c r="WJV64" s="562"/>
      <c r="WJW64" s="563"/>
      <c r="WJX64" s="564"/>
      <c r="WJY64" s="565"/>
      <c r="WJZ64" s="566"/>
      <c r="WKA64" s="560"/>
      <c r="WKB64" s="561"/>
      <c r="WKC64" s="562"/>
      <c r="WKD64" s="563"/>
      <c r="WKE64" s="564"/>
      <c r="WKF64" s="565"/>
      <c r="WKG64" s="566"/>
      <c r="WKH64" s="560"/>
      <c r="WKI64" s="561"/>
      <c r="WKJ64" s="562"/>
      <c r="WKK64" s="563"/>
      <c r="WKL64" s="564"/>
      <c r="WKM64" s="565"/>
      <c r="WKN64" s="566"/>
      <c r="WKO64" s="560"/>
      <c r="WKP64" s="561"/>
      <c r="WKQ64" s="562"/>
      <c r="WKR64" s="563"/>
      <c r="WKS64" s="564"/>
      <c r="WKT64" s="565"/>
      <c r="WKU64" s="566"/>
      <c r="WKV64" s="560"/>
      <c r="WKW64" s="561"/>
      <c r="WKX64" s="562"/>
      <c r="WKY64" s="563"/>
      <c r="WKZ64" s="564"/>
      <c r="WLA64" s="565"/>
      <c r="WLB64" s="566"/>
      <c r="WLC64" s="560"/>
      <c r="WLD64" s="561"/>
      <c r="WLE64" s="562"/>
      <c r="WLF64" s="563"/>
      <c r="WLG64" s="564"/>
      <c r="WLH64" s="565"/>
      <c r="WLI64" s="566"/>
      <c r="WLJ64" s="560"/>
      <c r="WLK64" s="561"/>
      <c r="WLL64" s="562"/>
      <c r="WLM64" s="563"/>
      <c r="WLN64" s="564"/>
      <c r="WLO64" s="565"/>
      <c r="WLP64" s="566"/>
      <c r="WLQ64" s="560"/>
      <c r="WLR64" s="561"/>
      <c r="WLS64" s="562"/>
      <c r="WLT64" s="563"/>
      <c r="WLU64" s="564"/>
      <c r="WLV64" s="565"/>
      <c r="WLW64" s="566"/>
      <c r="WLX64" s="560"/>
      <c r="WLY64" s="561"/>
      <c r="WLZ64" s="562"/>
      <c r="WMA64" s="563"/>
      <c r="WMB64" s="564"/>
      <c r="WMC64" s="565"/>
      <c r="WMD64" s="566"/>
      <c r="WME64" s="560"/>
      <c r="WMF64" s="561"/>
      <c r="WMG64" s="562"/>
      <c r="WMH64" s="563"/>
      <c r="WMI64" s="564"/>
      <c r="WMJ64" s="565"/>
      <c r="WMK64" s="566"/>
      <c r="WML64" s="560"/>
      <c r="WMM64" s="561"/>
      <c r="WMN64" s="562"/>
      <c r="WMO64" s="563"/>
      <c r="WMP64" s="564"/>
      <c r="WMQ64" s="565"/>
      <c r="WMR64" s="566"/>
      <c r="WMS64" s="560"/>
      <c r="WMT64" s="561"/>
      <c r="WMU64" s="562"/>
      <c r="WMV64" s="563"/>
      <c r="WMW64" s="564"/>
      <c r="WMX64" s="565"/>
      <c r="WMY64" s="566"/>
      <c r="WMZ64" s="560"/>
      <c r="WNA64" s="561"/>
      <c r="WNB64" s="562"/>
      <c r="WNC64" s="563"/>
      <c r="WND64" s="564"/>
      <c r="WNE64" s="565"/>
      <c r="WNF64" s="566"/>
      <c r="WNG64" s="560"/>
      <c r="WNH64" s="561"/>
      <c r="WNI64" s="562"/>
      <c r="WNJ64" s="563"/>
      <c r="WNK64" s="564"/>
      <c r="WNL64" s="565"/>
      <c r="WNM64" s="566"/>
      <c r="WNN64" s="560"/>
      <c r="WNO64" s="561"/>
      <c r="WNP64" s="562"/>
      <c r="WNQ64" s="563"/>
      <c r="WNR64" s="564"/>
      <c r="WNS64" s="565"/>
      <c r="WNT64" s="566"/>
      <c r="WNU64" s="560"/>
      <c r="WNV64" s="561"/>
      <c r="WNW64" s="562"/>
      <c r="WNX64" s="563"/>
      <c r="WNY64" s="564"/>
      <c r="WNZ64" s="565"/>
      <c r="WOA64" s="566"/>
      <c r="WOB64" s="560"/>
      <c r="WOC64" s="561"/>
      <c r="WOD64" s="562"/>
      <c r="WOE64" s="563"/>
      <c r="WOF64" s="564"/>
      <c r="WOG64" s="565"/>
      <c r="WOH64" s="566"/>
      <c r="WOI64" s="560"/>
      <c r="WOJ64" s="561"/>
      <c r="WOK64" s="562"/>
      <c r="WOL64" s="563"/>
      <c r="WOM64" s="564"/>
      <c r="WON64" s="565"/>
      <c r="WOO64" s="566"/>
      <c r="WOP64" s="560"/>
      <c r="WOQ64" s="561"/>
      <c r="WOR64" s="562"/>
      <c r="WOS64" s="563"/>
      <c r="WOT64" s="564"/>
      <c r="WOU64" s="565"/>
      <c r="WOV64" s="566"/>
      <c r="WOW64" s="560"/>
      <c r="WOX64" s="561"/>
      <c r="WOY64" s="562"/>
      <c r="WOZ64" s="563"/>
      <c r="WPA64" s="564"/>
      <c r="WPB64" s="565"/>
      <c r="WPC64" s="566"/>
      <c r="WPD64" s="560"/>
      <c r="WPE64" s="561"/>
      <c r="WPF64" s="562"/>
      <c r="WPG64" s="563"/>
      <c r="WPH64" s="564"/>
      <c r="WPI64" s="565"/>
      <c r="WPJ64" s="566"/>
      <c r="WPK64" s="560"/>
      <c r="WPL64" s="561"/>
      <c r="WPM64" s="562"/>
      <c r="WPN64" s="563"/>
      <c r="WPO64" s="564"/>
      <c r="WPP64" s="565"/>
      <c r="WPQ64" s="566"/>
      <c r="WPR64" s="560"/>
      <c r="WPS64" s="561"/>
      <c r="WPT64" s="562"/>
      <c r="WPU64" s="563"/>
      <c r="WPV64" s="564"/>
      <c r="WPW64" s="565"/>
      <c r="WPX64" s="566"/>
      <c r="WPY64" s="560"/>
      <c r="WPZ64" s="561"/>
      <c r="WQA64" s="562"/>
      <c r="WQB64" s="563"/>
      <c r="WQC64" s="564"/>
      <c r="WQD64" s="565"/>
      <c r="WQE64" s="566"/>
      <c r="WQF64" s="560"/>
      <c r="WQG64" s="561"/>
      <c r="WQH64" s="562"/>
      <c r="WQI64" s="563"/>
      <c r="WQJ64" s="564"/>
      <c r="WQK64" s="565"/>
      <c r="WQL64" s="566"/>
      <c r="WQM64" s="560"/>
      <c r="WQN64" s="561"/>
      <c r="WQO64" s="562"/>
      <c r="WQP64" s="563"/>
      <c r="WQQ64" s="564"/>
      <c r="WQR64" s="565"/>
      <c r="WQS64" s="566"/>
      <c r="WQT64" s="560"/>
      <c r="WQU64" s="561"/>
      <c r="WQV64" s="562"/>
      <c r="WQW64" s="563"/>
      <c r="WQX64" s="564"/>
      <c r="WQY64" s="565"/>
      <c r="WQZ64" s="566"/>
      <c r="WRA64" s="560"/>
      <c r="WRB64" s="561"/>
      <c r="WRC64" s="562"/>
      <c r="WRD64" s="563"/>
      <c r="WRE64" s="564"/>
      <c r="WRF64" s="565"/>
      <c r="WRG64" s="566"/>
      <c r="WRH64" s="560"/>
      <c r="WRI64" s="561"/>
      <c r="WRJ64" s="562"/>
      <c r="WRK64" s="563"/>
      <c r="WRL64" s="564"/>
      <c r="WRM64" s="565"/>
      <c r="WRN64" s="566"/>
      <c r="WRO64" s="560"/>
      <c r="WRP64" s="561"/>
      <c r="WRQ64" s="562"/>
      <c r="WRR64" s="563"/>
      <c r="WRS64" s="564"/>
      <c r="WRT64" s="565"/>
      <c r="WRU64" s="566"/>
      <c r="WRV64" s="560"/>
      <c r="WRW64" s="561"/>
      <c r="WRX64" s="562"/>
      <c r="WRY64" s="563"/>
      <c r="WRZ64" s="564"/>
      <c r="WSA64" s="565"/>
      <c r="WSB64" s="566"/>
      <c r="WSC64" s="560"/>
      <c r="WSD64" s="561"/>
      <c r="WSE64" s="562"/>
      <c r="WSF64" s="563"/>
      <c r="WSG64" s="564"/>
      <c r="WSH64" s="565"/>
      <c r="WSI64" s="566"/>
      <c r="WSJ64" s="560"/>
      <c r="WSK64" s="561"/>
      <c r="WSL64" s="562"/>
      <c r="WSM64" s="563"/>
      <c r="WSN64" s="564"/>
      <c r="WSO64" s="565"/>
      <c r="WSP64" s="566"/>
      <c r="WSQ64" s="560"/>
      <c r="WSR64" s="561"/>
      <c r="WSS64" s="562"/>
      <c r="WST64" s="563"/>
      <c r="WSU64" s="564"/>
      <c r="WSV64" s="565"/>
      <c r="WSW64" s="566"/>
      <c r="WSX64" s="560"/>
      <c r="WSY64" s="561"/>
      <c r="WSZ64" s="562"/>
      <c r="WTA64" s="563"/>
      <c r="WTB64" s="564"/>
      <c r="WTC64" s="565"/>
      <c r="WTD64" s="566"/>
      <c r="WTE64" s="560"/>
      <c r="WTF64" s="561"/>
      <c r="WTG64" s="562"/>
      <c r="WTH64" s="563"/>
      <c r="WTI64" s="564"/>
      <c r="WTJ64" s="565"/>
      <c r="WTK64" s="566"/>
      <c r="WTL64" s="560"/>
      <c r="WTM64" s="561"/>
      <c r="WTN64" s="562"/>
      <c r="WTO64" s="563"/>
      <c r="WTP64" s="564"/>
      <c r="WTQ64" s="565"/>
      <c r="WTR64" s="566"/>
      <c r="WTS64" s="560"/>
      <c r="WTT64" s="561"/>
      <c r="WTU64" s="562"/>
      <c r="WTV64" s="563"/>
      <c r="WTW64" s="564"/>
      <c r="WTX64" s="565"/>
      <c r="WTY64" s="566"/>
      <c r="WTZ64" s="560"/>
      <c r="WUA64" s="561"/>
      <c r="WUB64" s="562"/>
      <c r="WUC64" s="563"/>
      <c r="WUD64" s="564"/>
      <c r="WUE64" s="565"/>
      <c r="WUF64" s="566"/>
      <c r="WUG64" s="560"/>
      <c r="WUH64" s="561"/>
      <c r="WUI64" s="562"/>
      <c r="WUJ64" s="563"/>
      <c r="WUK64" s="564"/>
      <c r="WUL64" s="565"/>
      <c r="WUM64" s="566"/>
      <c r="WUN64" s="560"/>
      <c r="WUO64" s="561"/>
      <c r="WUP64" s="562"/>
      <c r="WUQ64" s="563"/>
      <c r="WUR64" s="564"/>
      <c r="WUS64" s="565"/>
      <c r="WUT64" s="566"/>
      <c r="WUU64" s="560"/>
      <c r="WUV64" s="561"/>
      <c r="WUW64" s="562"/>
      <c r="WUX64" s="563"/>
      <c r="WUY64" s="564"/>
      <c r="WUZ64" s="565"/>
      <c r="WVA64" s="566"/>
      <c r="WVB64" s="560"/>
      <c r="WVC64" s="561"/>
      <c r="WVD64" s="562"/>
      <c r="WVE64" s="563"/>
      <c r="WVF64" s="564"/>
      <c r="WVG64" s="565"/>
      <c r="WVH64" s="566"/>
      <c r="WVI64" s="560"/>
      <c r="WVJ64" s="561"/>
      <c r="WVK64" s="562"/>
      <c r="WVL64" s="563"/>
      <c r="WVM64" s="564"/>
      <c r="WVN64" s="565"/>
      <c r="WVO64" s="566"/>
      <c r="WVP64" s="560"/>
      <c r="WVQ64" s="561"/>
      <c r="WVR64" s="562"/>
      <c r="WVS64" s="563"/>
      <c r="WVT64" s="564"/>
      <c r="WVU64" s="565"/>
      <c r="WVV64" s="566"/>
      <c r="WVW64" s="560"/>
      <c r="WVX64" s="561"/>
      <c r="WVY64" s="562"/>
      <c r="WVZ64" s="563"/>
      <c r="WWA64" s="564"/>
      <c r="WWB64" s="565"/>
      <c r="WWC64" s="566"/>
      <c r="WWD64" s="560"/>
      <c r="WWE64" s="561"/>
      <c r="WWF64" s="562"/>
      <c r="WWG64" s="563"/>
      <c r="WWH64" s="564"/>
      <c r="WWI64" s="565"/>
      <c r="WWJ64" s="566"/>
      <c r="WWK64" s="560"/>
      <c r="WWL64" s="561"/>
      <c r="WWM64" s="562"/>
      <c r="WWN64" s="563"/>
      <c r="WWO64" s="564"/>
      <c r="WWP64" s="565"/>
      <c r="WWQ64" s="566"/>
      <c r="WWR64" s="560"/>
      <c r="WWS64" s="561"/>
      <c r="WWT64" s="562"/>
      <c r="WWU64" s="563"/>
      <c r="WWV64" s="564"/>
      <c r="WWW64" s="565"/>
      <c r="WWX64" s="566"/>
      <c r="WWY64" s="560"/>
      <c r="WWZ64" s="561"/>
      <c r="WXA64" s="562"/>
      <c r="WXB64" s="563"/>
      <c r="WXC64" s="564"/>
      <c r="WXD64" s="565"/>
      <c r="WXE64" s="566"/>
      <c r="WXF64" s="560"/>
      <c r="WXG64" s="561"/>
      <c r="WXH64" s="562"/>
      <c r="WXI64" s="563"/>
      <c r="WXJ64" s="564"/>
      <c r="WXK64" s="565"/>
      <c r="WXL64" s="566"/>
      <c r="WXM64" s="560"/>
      <c r="WXN64" s="561"/>
      <c r="WXO64" s="562"/>
      <c r="WXP64" s="563"/>
      <c r="WXQ64" s="564"/>
      <c r="WXR64" s="565"/>
      <c r="WXS64" s="566"/>
      <c r="WXT64" s="560"/>
      <c r="WXU64" s="561"/>
      <c r="WXV64" s="562"/>
      <c r="WXW64" s="563"/>
      <c r="WXX64" s="564"/>
      <c r="WXY64" s="565"/>
      <c r="WXZ64" s="566"/>
      <c r="WYA64" s="560"/>
      <c r="WYB64" s="561"/>
      <c r="WYC64" s="562"/>
      <c r="WYD64" s="563"/>
      <c r="WYE64" s="564"/>
      <c r="WYF64" s="565"/>
      <c r="WYG64" s="566"/>
      <c r="WYH64" s="560"/>
      <c r="WYI64" s="561"/>
      <c r="WYJ64" s="562"/>
      <c r="WYK64" s="563"/>
      <c r="WYL64" s="564"/>
      <c r="WYM64" s="565"/>
      <c r="WYN64" s="566"/>
      <c r="WYO64" s="560"/>
      <c r="WYP64" s="561"/>
      <c r="WYQ64" s="562"/>
      <c r="WYR64" s="563"/>
      <c r="WYS64" s="564"/>
      <c r="WYT64" s="565"/>
      <c r="WYU64" s="566"/>
      <c r="WYV64" s="560"/>
      <c r="WYW64" s="561"/>
      <c r="WYX64" s="562"/>
      <c r="WYY64" s="563"/>
      <c r="WYZ64" s="564"/>
      <c r="WZA64" s="565"/>
      <c r="WZB64" s="566"/>
      <c r="WZC64" s="560"/>
      <c r="WZD64" s="561"/>
      <c r="WZE64" s="562"/>
      <c r="WZF64" s="563"/>
      <c r="WZG64" s="564"/>
      <c r="WZH64" s="565"/>
      <c r="WZI64" s="566"/>
      <c r="WZJ64" s="560"/>
      <c r="WZK64" s="561"/>
      <c r="WZL64" s="562"/>
      <c r="WZM64" s="563"/>
      <c r="WZN64" s="564"/>
      <c r="WZO64" s="565"/>
      <c r="WZP64" s="566"/>
      <c r="WZQ64" s="560"/>
      <c r="WZR64" s="561"/>
      <c r="WZS64" s="562"/>
      <c r="WZT64" s="563"/>
      <c r="WZU64" s="564"/>
      <c r="WZV64" s="565"/>
      <c r="WZW64" s="566"/>
      <c r="WZX64" s="560"/>
      <c r="WZY64" s="561"/>
      <c r="WZZ64" s="562"/>
      <c r="XAA64" s="563"/>
      <c r="XAB64" s="564"/>
      <c r="XAC64" s="565"/>
      <c r="XAD64" s="566"/>
      <c r="XAE64" s="560"/>
      <c r="XAF64" s="561"/>
      <c r="XAG64" s="562"/>
      <c r="XAH64" s="563"/>
      <c r="XAI64" s="564"/>
      <c r="XAJ64" s="565"/>
      <c r="XAK64" s="566"/>
      <c r="XAL64" s="560"/>
      <c r="XAM64" s="561"/>
      <c r="XAN64" s="562"/>
      <c r="XAO64" s="563"/>
      <c r="XAP64" s="564"/>
      <c r="XAQ64" s="565"/>
      <c r="XAR64" s="566"/>
      <c r="XAS64" s="560"/>
      <c r="XAT64" s="561"/>
      <c r="XAU64" s="562"/>
      <c r="XAV64" s="563"/>
      <c r="XAW64" s="564"/>
      <c r="XAX64" s="565"/>
      <c r="XAY64" s="566"/>
      <c r="XAZ64" s="560"/>
      <c r="XBA64" s="561"/>
      <c r="XBB64" s="562"/>
      <c r="XBC64" s="563"/>
      <c r="XBD64" s="564"/>
      <c r="XBE64" s="565"/>
      <c r="XBF64" s="566"/>
      <c r="XBG64" s="560"/>
      <c r="XBH64" s="561"/>
      <c r="XBI64" s="562"/>
      <c r="XBJ64" s="563"/>
      <c r="XBK64" s="564"/>
      <c r="XBL64" s="565"/>
      <c r="XBM64" s="566"/>
      <c r="XBN64" s="560"/>
      <c r="XBO64" s="561"/>
      <c r="XBP64" s="562"/>
      <c r="XBQ64" s="563"/>
      <c r="XBR64" s="564"/>
      <c r="XBS64" s="565"/>
      <c r="XBT64" s="566"/>
      <c r="XBU64" s="560"/>
      <c r="XBV64" s="561"/>
      <c r="XBW64" s="562"/>
      <c r="XBX64" s="563"/>
      <c r="XBY64" s="564"/>
      <c r="XBZ64" s="565"/>
      <c r="XCA64" s="566"/>
      <c r="XCB64" s="560"/>
      <c r="XCC64" s="561"/>
      <c r="XCD64" s="562"/>
      <c r="XCE64" s="563"/>
      <c r="XCF64" s="564"/>
      <c r="XCG64" s="565"/>
      <c r="XCH64" s="566"/>
      <c r="XCI64" s="560"/>
      <c r="XCJ64" s="561"/>
      <c r="XCK64" s="562"/>
      <c r="XCL64" s="563"/>
      <c r="XCM64" s="564"/>
      <c r="XCN64" s="565"/>
      <c r="XCO64" s="566"/>
      <c r="XCP64" s="560"/>
      <c r="XCQ64" s="561"/>
      <c r="XCR64" s="562"/>
      <c r="XCS64" s="563"/>
      <c r="XCT64" s="564"/>
      <c r="XCU64" s="565"/>
      <c r="XCV64" s="566"/>
      <c r="XCW64" s="560"/>
      <c r="XCX64" s="561"/>
      <c r="XCY64" s="562"/>
      <c r="XCZ64" s="563"/>
      <c r="XDA64" s="564"/>
      <c r="XDB64" s="565"/>
      <c r="XDC64" s="566"/>
      <c r="XDD64" s="560"/>
      <c r="XDE64" s="561"/>
      <c r="XDF64" s="562"/>
      <c r="XDG64" s="563"/>
      <c r="XDH64" s="564"/>
      <c r="XDI64" s="565"/>
      <c r="XDJ64" s="566"/>
      <c r="XDK64" s="560"/>
      <c r="XDL64" s="561"/>
      <c r="XDM64" s="562"/>
      <c r="XDN64" s="563"/>
      <c r="XDO64" s="564"/>
      <c r="XDP64" s="565"/>
      <c r="XDQ64" s="566"/>
      <c r="XDR64" s="560"/>
      <c r="XDS64" s="561"/>
      <c r="XDT64" s="562"/>
      <c r="XDU64" s="563"/>
      <c r="XDV64" s="564"/>
      <c r="XDW64" s="565"/>
      <c r="XDX64" s="566"/>
      <c r="XDY64" s="560"/>
      <c r="XDZ64" s="561"/>
      <c r="XEA64" s="562"/>
      <c r="XEB64" s="563"/>
      <c r="XEC64" s="564"/>
      <c r="XED64" s="565"/>
      <c r="XEE64" s="566"/>
      <c r="XEF64" s="560"/>
      <c r="XEG64" s="561"/>
      <c r="XEH64" s="562"/>
      <c r="XEI64" s="563"/>
      <c r="XEJ64" s="564"/>
      <c r="XEK64" s="565"/>
      <c r="XEL64" s="566"/>
      <c r="XEM64" s="560"/>
      <c r="XEN64" s="561"/>
      <c r="XEO64" s="562"/>
      <c r="XEP64" s="563"/>
      <c r="XEQ64" s="564"/>
      <c r="XER64" s="565"/>
      <c r="XES64" s="566"/>
      <c r="XET64" s="560"/>
      <c r="XEU64" s="561"/>
      <c r="XEV64" s="562"/>
      <c r="XEW64" s="563"/>
      <c r="XEX64" s="564"/>
      <c r="XEY64" s="565"/>
      <c r="XEZ64" s="566"/>
      <c r="XFA64" s="560"/>
      <c r="XFB64" s="561"/>
      <c r="XFC64" s="562"/>
      <c r="XFD64" s="563"/>
    </row>
    <row r="65" spans="1:16384" s="10" customFormat="1" ht="101.25" x14ac:dyDescent="0.2">
      <c r="A65" s="695"/>
      <c r="B65" s="531" t="s">
        <v>960</v>
      </c>
      <c r="C65" s="543">
        <v>35000000</v>
      </c>
      <c r="D65" s="543"/>
      <c r="E65" s="534">
        <f t="shared" si="12"/>
        <v>35000000</v>
      </c>
      <c r="F65" s="544">
        <v>42577</v>
      </c>
      <c r="G65" s="531" t="s">
        <v>824</v>
      </c>
      <c r="H65" s="560"/>
      <c r="I65" s="561"/>
      <c r="J65" s="562"/>
      <c r="K65" s="563"/>
      <c r="L65" s="564"/>
      <c r="M65" s="565"/>
      <c r="N65" s="566"/>
      <c r="O65" s="560"/>
      <c r="P65" s="561"/>
      <c r="Q65" s="562"/>
      <c r="R65" s="563"/>
      <c r="S65" s="564"/>
      <c r="T65" s="565"/>
      <c r="U65" s="566"/>
      <c r="V65" s="560"/>
      <c r="W65" s="561"/>
      <c r="X65" s="562"/>
      <c r="Y65" s="563"/>
      <c r="Z65" s="564"/>
      <c r="AA65" s="565"/>
      <c r="AB65" s="566"/>
      <c r="AC65" s="560"/>
      <c r="AD65" s="561"/>
      <c r="AE65" s="562"/>
      <c r="AF65" s="563"/>
      <c r="AG65" s="564"/>
      <c r="AH65" s="565"/>
      <c r="AI65" s="566"/>
      <c r="AJ65" s="560"/>
      <c r="AK65" s="561"/>
      <c r="AL65" s="562"/>
      <c r="AM65" s="563"/>
      <c r="AN65" s="564"/>
      <c r="AO65" s="565"/>
      <c r="AP65" s="566"/>
      <c r="AQ65" s="560"/>
      <c r="AR65" s="561"/>
      <c r="AS65" s="562"/>
      <c r="AT65" s="563"/>
      <c r="AU65" s="564"/>
      <c r="AV65" s="565"/>
      <c r="AW65" s="566"/>
      <c r="AX65" s="560"/>
      <c r="AY65" s="561"/>
      <c r="AZ65" s="562"/>
      <c r="BA65" s="563"/>
      <c r="BB65" s="564"/>
      <c r="BC65" s="565"/>
      <c r="BD65" s="566"/>
      <c r="BE65" s="560"/>
      <c r="BF65" s="561"/>
      <c r="BG65" s="562"/>
      <c r="BH65" s="563"/>
      <c r="BI65" s="564"/>
      <c r="BJ65" s="565"/>
      <c r="BK65" s="566"/>
      <c r="BL65" s="560"/>
      <c r="BM65" s="561"/>
      <c r="BN65" s="562"/>
      <c r="BO65" s="563"/>
      <c r="BP65" s="564"/>
      <c r="BQ65" s="565"/>
      <c r="BR65" s="566"/>
      <c r="BS65" s="560"/>
      <c r="BT65" s="561"/>
      <c r="BU65" s="562"/>
      <c r="BV65" s="563"/>
      <c r="BW65" s="564"/>
      <c r="BX65" s="565"/>
      <c r="BY65" s="566"/>
      <c r="BZ65" s="560"/>
      <c r="CA65" s="561"/>
      <c r="CB65" s="562"/>
      <c r="CC65" s="563"/>
      <c r="CD65" s="564"/>
      <c r="CE65" s="565"/>
      <c r="CF65" s="566"/>
      <c r="CG65" s="560"/>
      <c r="CH65" s="561"/>
      <c r="CI65" s="562"/>
      <c r="CJ65" s="563"/>
      <c r="CK65" s="564"/>
      <c r="CL65" s="565"/>
      <c r="CM65" s="566"/>
      <c r="CN65" s="560"/>
      <c r="CO65" s="561"/>
      <c r="CP65" s="562"/>
      <c r="CQ65" s="563"/>
      <c r="CR65" s="564"/>
      <c r="CS65" s="565"/>
      <c r="CT65" s="566"/>
      <c r="CU65" s="560"/>
      <c r="CV65" s="561"/>
      <c r="CW65" s="562"/>
      <c r="CX65" s="563"/>
      <c r="CY65" s="564"/>
      <c r="CZ65" s="565"/>
      <c r="DA65" s="566"/>
      <c r="DB65" s="560"/>
      <c r="DC65" s="561"/>
      <c r="DD65" s="562"/>
      <c r="DE65" s="563"/>
      <c r="DF65" s="564"/>
      <c r="DG65" s="565"/>
      <c r="DH65" s="566"/>
      <c r="DI65" s="560"/>
      <c r="DJ65" s="561"/>
      <c r="DK65" s="562"/>
      <c r="DL65" s="563"/>
      <c r="DM65" s="564"/>
      <c r="DN65" s="565"/>
      <c r="DO65" s="566"/>
      <c r="DP65" s="560"/>
      <c r="DQ65" s="561"/>
      <c r="DR65" s="562"/>
      <c r="DS65" s="563"/>
      <c r="DT65" s="564"/>
      <c r="DU65" s="565"/>
      <c r="DV65" s="566"/>
      <c r="DW65" s="560"/>
      <c r="DX65" s="561"/>
      <c r="DY65" s="562"/>
      <c r="DZ65" s="563"/>
      <c r="EA65" s="564"/>
      <c r="EB65" s="565"/>
      <c r="EC65" s="566"/>
      <c r="ED65" s="560"/>
      <c r="EE65" s="561"/>
      <c r="EF65" s="562"/>
      <c r="EG65" s="563"/>
      <c r="EH65" s="564"/>
      <c r="EI65" s="565"/>
      <c r="EJ65" s="566"/>
      <c r="EK65" s="560"/>
      <c r="EL65" s="561"/>
      <c r="EM65" s="562"/>
      <c r="EN65" s="563"/>
      <c r="EO65" s="564"/>
      <c r="EP65" s="565"/>
      <c r="EQ65" s="566"/>
      <c r="ER65" s="560"/>
      <c r="ES65" s="561"/>
      <c r="ET65" s="562"/>
      <c r="EU65" s="563"/>
      <c r="EV65" s="564"/>
      <c r="EW65" s="565"/>
      <c r="EX65" s="566"/>
      <c r="EY65" s="560"/>
      <c r="EZ65" s="561"/>
      <c r="FA65" s="562"/>
      <c r="FB65" s="563"/>
      <c r="FC65" s="564"/>
      <c r="FD65" s="565"/>
      <c r="FE65" s="566"/>
      <c r="FF65" s="560"/>
      <c r="FG65" s="561"/>
      <c r="FH65" s="562"/>
      <c r="FI65" s="563"/>
      <c r="FJ65" s="564"/>
      <c r="FK65" s="565"/>
      <c r="FL65" s="566"/>
      <c r="FM65" s="560"/>
      <c r="FN65" s="561"/>
      <c r="FO65" s="562"/>
      <c r="FP65" s="563"/>
      <c r="FQ65" s="564"/>
      <c r="FR65" s="565"/>
      <c r="FS65" s="566"/>
      <c r="FT65" s="560"/>
      <c r="FU65" s="561"/>
      <c r="FV65" s="562"/>
      <c r="FW65" s="563"/>
      <c r="FX65" s="564"/>
      <c r="FY65" s="565"/>
      <c r="FZ65" s="566"/>
      <c r="GA65" s="560"/>
      <c r="GB65" s="561"/>
      <c r="GC65" s="562"/>
      <c r="GD65" s="563"/>
      <c r="GE65" s="564"/>
      <c r="GF65" s="565"/>
      <c r="GG65" s="566"/>
      <c r="GH65" s="560"/>
      <c r="GI65" s="561"/>
      <c r="GJ65" s="562"/>
      <c r="GK65" s="563"/>
      <c r="GL65" s="564"/>
      <c r="GM65" s="565"/>
      <c r="GN65" s="566"/>
      <c r="GO65" s="560"/>
      <c r="GP65" s="561"/>
      <c r="GQ65" s="562"/>
      <c r="GR65" s="563"/>
      <c r="GS65" s="564"/>
      <c r="GT65" s="565"/>
      <c r="GU65" s="566"/>
      <c r="GV65" s="560"/>
      <c r="GW65" s="561"/>
      <c r="GX65" s="562"/>
      <c r="GY65" s="563"/>
      <c r="GZ65" s="564"/>
      <c r="HA65" s="565"/>
      <c r="HB65" s="566"/>
      <c r="HC65" s="560"/>
      <c r="HD65" s="561"/>
      <c r="HE65" s="562"/>
      <c r="HF65" s="563"/>
      <c r="HG65" s="564"/>
      <c r="HH65" s="565"/>
      <c r="HI65" s="566"/>
      <c r="HJ65" s="560"/>
      <c r="HK65" s="561"/>
      <c r="HL65" s="562"/>
      <c r="HM65" s="563"/>
      <c r="HN65" s="564"/>
      <c r="HO65" s="565"/>
      <c r="HP65" s="566"/>
      <c r="HQ65" s="560"/>
      <c r="HR65" s="561"/>
      <c r="HS65" s="562"/>
      <c r="HT65" s="563"/>
      <c r="HU65" s="564"/>
      <c r="HV65" s="565"/>
      <c r="HW65" s="566"/>
      <c r="HX65" s="560"/>
      <c r="HY65" s="561"/>
      <c r="HZ65" s="562"/>
      <c r="IA65" s="563"/>
      <c r="IB65" s="564"/>
      <c r="IC65" s="565"/>
      <c r="ID65" s="566"/>
      <c r="IE65" s="560"/>
      <c r="IF65" s="561"/>
      <c r="IG65" s="562"/>
      <c r="IH65" s="563"/>
      <c r="II65" s="564"/>
      <c r="IJ65" s="565"/>
      <c r="IK65" s="566"/>
      <c r="IL65" s="560"/>
      <c r="IM65" s="561"/>
      <c r="IN65" s="562"/>
      <c r="IO65" s="563"/>
      <c r="IP65" s="564"/>
      <c r="IQ65" s="565"/>
      <c r="IR65" s="566"/>
      <c r="IS65" s="560"/>
      <c r="IT65" s="561"/>
      <c r="IU65" s="562"/>
      <c r="IV65" s="563"/>
      <c r="IW65" s="564"/>
      <c r="IX65" s="565"/>
      <c r="IY65" s="566"/>
      <c r="IZ65" s="560"/>
      <c r="JA65" s="561"/>
      <c r="JB65" s="562"/>
      <c r="JC65" s="563"/>
      <c r="JD65" s="564"/>
      <c r="JE65" s="565"/>
      <c r="JF65" s="566"/>
      <c r="JG65" s="560"/>
      <c r="JH65" s="561"/>
      <c r="JI65" s="562"/>
      <c r="JJ65" s="563"/>
      <c r="JK65" s="564"/>
      <c r="JL65" s="565"/>
      <c r="JM65" s="566"/>
      <c r="JN65" s="560"/>
      <c r="JO65" s="561"/>
      <c r="JP65" s="562"/>
      <c r="JQ65" s="563"/>
      <c r="JR65" s="564"/>
      <c r="JS65" s="565"/>
      <c r="JT65" s="566"/>
      <c r="JU65" s="560"/>
      <c r="JV65" s="561"/>
      <c r="JW65" s="562"/>
      <c r="JX65" s="563"/>
      <c r="JY65" s="564"/>
      <c r="JZ65" s="565"/>
      <c r="KA65" s="566"/>
      <c r="KB65" s="560"/>
      <c r="KC65" s="561"/>
      <c r="KD65" s="562"/>
      <c r="KE65" s="563"/>
      <c r="KF65" s="564"/>
      <c r="KG65" s="565"/>
      <c r="KH65" s="566"/>
      <c r="KI65" s="560"/>
      <c r="KJ65" s="561"/>
      <c r="KK65" s="562"/>
      <c r="KL65" s="563"/>
      <c r="KM65" s="564"/>
      <c r="KN65" s="565"/>
      <c r="KO65" s="566"/>
      <c r="KP65" s="560"/>
      <c r="KQ65" s="561"/>
      <c r="KR65" s="562"/>
      <c r="KS65" s="563"/>
      <c r="KT65" s="564"/>
      <c r="KU65" s="565"/>
      <c r="KV65" s="566"/>
      <c r="KW65" s="560"/>
      <c r="KX65" s="561"/>
      <c r="KY65" s="562"/>
      <c r="KZ65" s="563"/>
      <c r="LA65" s="564"/>
      <c r="LB65" s="565"/>
      <c r="LC65" s="566"/>
      <c r="LD65" s="560"/>
      <c r="LE65" s="561"/>
      <c r="LF65" s="562"/>
      <c r="LG65" s="563"/>
      <c r="LH65" s="564"/>
      <c r="LI65" s="565"/>
      <c r="LJ65" s="566"/>
      <c r="LK65" s="560"/>
      <c r="LL65" s="561"/>
      <c r="LM65" s="562"/>
      <c r="LN65" s="563"/>
      <c r="LO65" s="564"/>
      <c r="LP65" s="565"/>
      <c r="LQ65" s="566"/>
      <c r="LR65" s="560"/>
      <c r="LS65" s="561"/>
      <c r="LT65" s="562"/>
      <c r="LU65" s="563"/>
      <c r="LV65" s="564"/>
      <c r="LW65" s="565"/>
      <c r="LX65" s="566"/>
      <c r="LY65" s="560"/>
      <c r="LZ65" s="561"/>
      <c r="MA65" s="562"/>
      <c r="MB65" s="563"/>
      <c r="MC65" s="564"/>
      <c r="MD65" s="565"/>
      <c r="ME65" s="566"/>
      <c r="MF65" s="560"/>
      <c r="MG65" s="561"/>
      <c r="MH65" s="562"/>
      <c r="MI65" s="563"/>
      <c r="MJ65" s="564"/>
      <c r="MK65" s="565"/>
      <c r="ML65" s="566"/>
      <c r="MM65" s="560"/>
      <c r="MN65" s="561"/>
      <c r="MO65" s="562"/>
      <c r="MP65" s="563"/>
      <c r="MQ65" s="564"/>
      <c r="MR65" s="565"/>
      <c r="MS65" s="566"/>
      <c r="MT65" s="560"/>
      <c r="MU65" s="561"/>
      <c r="MV65" s="562"/>
      <c r="MW65" s="563"/>
      <c r="MX65" s="564"/>
      <c r="MY65" s="565"/>
      <c r="MZ65" s="566"/>
      <c r="NA65" s="560"/>
      <c r="NB65" s="561"/>
      <c r="NC65" s="562"/>
      <c r="ND65" s="563"/>
      <c r="NE65" s="564"/>
      <c r="NF65" s="565"/>
      <c r="NG65" s="566"/>
      <c r="NH65" s="560"/>
      <c r="NI65" s="561"/>
      <c r="NJ65" s="562"/>
      <c r="NK65" s="563"/>
      <c r="NL65" s="564"/>
      <c r="NM65" s="565"/>
      <c r="NN65" s="566"/>
      <c r="NO65" s="560"/>
      <c r="NP65" s="561"/>
      <c r="NQ65" s="562"/>
      <c r="NR65" s="563"/>
      <c r="NS65" s="564"/>
      <c r="NT65" s="565"/>
      <c r="NU65" s="566"/>
      <c r="NV65" s="560"/>
      <c r="NW65" s="561"/>
      <c r="NX65" s="562"/>
      <c r="NY65" s="563"/>
      <c r="NZ65" s="564"/>
      <c r="OA65" s="565"/>
      <c r="OB65" s="566"/>
      <c r="OC65" s="560"/>
      <c r="OD65" s="561"/>
      <c r="OE65" s="562"/>
      <c r="OF65" s="563"/>
      <c r="OG65" s="564"/>
      <c r="OH65" s="565"/>
      <c r="OI65" s="566"/>
      <c r="OJ65" s="560"/>
      <c r="OK65" s="561"/>
      <c r="OL65" s="562"/>
      <c r="OM65" s="563"/>
      <c r="ON65" s="564"/>
      <c r="OO65" s="565"/>
      <c r="OP65" s="566"/>
      <c r="OQ65" s="560"/>
      <c r="OR65" s="561"/>
      <c r="OS65" s="562"/>
      <c r="OT65" s="563"/>
      <c r="OU65" s="564"/>
      <c r="OV65" s="565"/>
      <c r="OW65" s="566"/>
      <c r="OX65" s="560"/>
      <c r="OY65" s="561"/>
      <c r="OZ65" s="562"/>
      <c r="PA65" s="563"/>
      <c r="PB65" s="564"/>
      <c r="PC65" s="565"/>
      <c r="PD65" s="566"/>
      <c r="PE65" s="560"/>
      <c r="PF65" s="561"/>
      <c r="PG65" s="562"/>
      <c r="PH65" s="563"/>
      <c r="PI65" s="564"/>
      <c r="PJ65" s="565"/>
      <c r="PK65" s="566"/>
      <c r="PL65" s="560"/>
      <c r="PM65" s="561"/>
      <c r="PN65" s="562"/>
      <c r="PO65" s="563"/>
      <c r="PP65" s="564"/>
      <c r="PQ65" s="565"/>
      <c r="PR65" s="566"/>
      <c r="PS65" s="560"/>
      <c r="PT65" s="561"/>
      <c r="PU65" s="562"/>
      <c r="PV65" s="563"/>
      <c r="PW65" s="564"/>
      <c r="PX65" s="565"/>
      <c r="PY65" s="566"/>
      <c r="PZ65" s="560"/>
      <c r="QA65" s="561"/>
      <c r="QB65" s="562"/>
      <c r="QC65" s="563"/>
      <c r="QD65" s="564"/>
      <c r="QE65" s="565"/>
      <c r="QF65" s="566"/>
      <c r="QG65" s="560"/>
      <c r="QH65" s="561"/>
      <c r="QI65" s="562"/>
      <c r="QJ65" s="563"/>
      <c r="QK65" s="564"/>
      <c r="QL65" s="565"/>
      <c r="QM65" s="566"/>
      <c r="QN65" s="560"/>
      <c r="QO65" s="561"/>
      <c r="QP65" s="562"/>
      <c r="QQ65" s="563"/>
      <c r="QR65" s="564"/>
      <c r="QS65" s="565"/>
      <c r="QT65" s="566"/>
      <c r="QU65" s="560"/>
      <c r="QV65" s="561"/>
      <c r="QW65" s="562"/>
      <c r="QX65" s="563"/>
      <c r="QY65" s="564"/>
      <c r="QZ65" s="565"/>
      <c r="RA65" s="566"/>
      <c r="RB65" s="560"/>
      <c r="RC65" s="561"/>
      <c r="RD65" s="562"/>
      <c r="RE65" s="563"/>
      <c r="RF65" s="564"/>
      <c r="RG65" s="565"/>
      <c r="RH65" s="566"/>
      <c r="RI65" s="560"/>
      <c r="RJ65" s="561"/>
      <c r="RK65" s="562"/>
      <c r="RL65" s="563"/>
      <c r="RM65" s="564"/>
      <c r="RN65" s="565"/>
      <c r="RO65" s="566"/>
      <c r="RP65" s="560"/>
      <c r="RQ65" s="561"/>
      <c r="RR65" s="562"/>
      <c r="RS65" s="563"/>
      <c r="RT65" s="564"/>
      <c r="RU65" s="565"/>
      <c r="RV65" s="566"/>
      <c r="RW65" s="560"/>
      <c r="RX65" s="561"/>
      <c r="RY65" s="562"/>
      <c r="RZ65" s="563"/>
      <c r="SA65" s="564"/>
      <c r="SB65" s="565"/>
      <c r="SC65" s="566"/>
      <c r="SD65" s="560"/>
      <c r="SE65" s="561"/>
      <c r="SF65" s="562"/>
      <c r="SG65" s="563"/>
      <c r="SH65" s="564"/>
      <c r="SI65" s="565"/>
      <c r="SJ65" s="566"/>
      <c r="SK65" s="560"/>
      <c r="SL65" s="561"/>
      <c r="SM65" s="562"/>
      <c r="SN65" s="563"/>
      <c r="SO65" s="564"/>
      <c r="SP65" s="565"/>
      <c r="SQ65" s="566"/>
      <c r="SR65" s="560"/>
      <c r="SS65" s="561"/>
      <c r="ST65" s="562"/>
      <c r="SU65" s="563"/>
      <c r="SV65" s="564"/>
      <c r="SW65" s="565"/>
      <c r="SX65" s="566"/>
      <c r="SY65" s="560"/>
      <c r="SZ65" s="561"/>
      <c r="TA65" s="562"/>
      <c r="TB65" s="563"/>
      <c r="TC65" s="564"/>
      <c r="TD65" s="565"/>
      <c r="TE65" s="566"/>
      <c r="TF65" s="560"/>
      <c r="TG65" s="561"/>
      <c r="TH65" s="562"/>
      <c r="TI65" s="563"/>
      <c r="TJ65" s="564"/>
      <c r="TK65" s="565"/>
      <c r="TL65" s="566"/>
      <c r="TM65" s="560"/>
      <c r="TN65" s="561"/>
      <c r="TO65" s="562"/>
      <c r="TP65" s="563"/>
      <c r="TQ65" s="564"/>
      <c r="TR65" s="565"/>
      <c r="TS65" s="566"/>
      <c r="TT65" s="560"/>
      <c r="TU65" s="561"/>
      <c r="TV65" s="562"/>
      <c r="TW65" s="563"/>
      <c r="TX65" s="564"/>
      <c r="TY65" s="565"/>
      <c r="TZ65" s="566"/>
      <c r="UA65" s="560"/>
      <c r="UB65" s="561"/>
      <c r="UC65" s="562"/>
      <c r="UD65" s="563"/>
      <c r="UE65" s="564"/>
      <c r="UF65" s="565"/>
      <c r="UG65" s="566"/>
      <c r="UH65" s="560"/>
      <c r="UI65" s="561"/>
      <c r="UJ65" s="562"/>
      <c r="UK65" s="563"/>
      <c r="UL65" s="564"/>
      <c r="UM65" s="565"/>
      <c r="UN65" s="566"/>
      <c r="UO65" s="560"/>
      <c r="UP65" s="561"/>
      <c r="UQ65" s="562"/>
      <c r="UR65" s="563"/>
      <c r="US65" s="564"/>
      <c r="UT65" s="565"/>
      <c r="UU65" s="566"/>
      <c r="UV65" s="560"/>
      <c r="UW65" s="561"/>
      <c r="UX65" s="562"/>
      <c r="UY65" s="563"/>
      <c r="UZ65" s="564"/>
      <c r="VA65" s="565"/>
      <c r="VB65" s="566"/>
      <c r="VC65" s="560"/>
      <c r="VD65" s="561"/>
      <c r="VE65" s="562"/>
      <c r="VF65" s="563"/>
      <c r="VG65" s="564"/>
      <c r="VH65" s="565"/>
      <c r="VI65" s="566"/>
      <c r="VJ65" s="560"/>
      <c r="VK65" s="561"/>
      <c r="VL65" s="562"/>
      <c r="VM65" s="563"/>
      <c r="VN65" s="564"/>
      <c r="VO65" s="565"/>
      <c r="VP65" s="566"/>
      <c r="VQ65" s="560"/>
      <c r="VR65" s="561"/>
      <c r="VS65" s="562"/>
      <c r="VT65" s="563"/>
      <c r="VU65" s="564"/>
      <c r="VV65" s="565"/>
      <c r="VW65" s="566"/>
      <c r="VX65" s="560"/>
      <c r="VY65" s="561"/>
      <c r="VZ65" s="562"/>
      <c r="WA65" s="563"/>
      <c r="WB65" s="564"/>
      <c r="WC65" s="565"/>
      <c r="WD65" s="566"/>
      <c r="WE65" s="560"/>
      <c r="WF65" s="561"/>
      <c r="WG65" s="562"/>
      <c r="WH65" s="563"/>
      <c r="WI65" s="564"/>
      <c r="WJ65" s="565"/>
      <c r="WK65" s="566"/>
      <c r="WL65" s="560"/>
      <c r="WM65" s="561"/>
      <c r="WN65" s="562"/>
      <c r="WO65" s="563"/>
      <c r="WP65" s="564"/>
      <c r="WQ65" s="565"/>
      <c r="WR65" s="566"/>
      <c r="WS65" s="560"/>
      <c r="WT65" s="561"/>
      <c r="WU65" s="562"/>
      <c r="WV65" s="563"/>
      <c r="WW65" s="564"/>
      <c r="WX65" s="565"/>
      <c r="WY65" s="566"/>
      <c r="WZ65" s="560"/>
      <c r="XA65" s="561"/>
      <c r="XB65" s="562"/>
      <c r="XC65" s="563"/>
      <c r="XD65" s="564"/>
      <c r="XE65" s="565"/>
      <c r="XF65" s="566"/>
      <c r="XG65" s="560"/>
      <c r="XH65" s="561"/>
      <c r="XI65" s="562"/>
      <c r="XJ65" s="563"/>
      <c r="XK65" s="564"/>
      <c r="XL65" s="565"/>
      <c r="XM65" s="566"/>
      <c r="XN65" s="560"/>
      <c r="XO65" s="561"/>
      <c r="XP65" s="562"/>
      <c r="XQ65" s="563"/>
      <c r="XR65" s="564"/>
      <c r="XS65" s="565"/>
      <c r="XT65" s="566"/>
      <c r="XU65" s="560"/>
      <c r="XV65" s="561"/>
      <c r="XW65" s="562"/>
      <c r="XX65" s="563"/>
      <c r="XY65" s="564"/>
      <c r="XZ65" s="565"/>
      <c r="YA65" s="566"/>
      <c r="YB65" s="560"/>
      <c r="YC65" s="561"/>
      <c r="YD65" s="562"/>
      <c r="YE65" s="563"/>
      <c r="YF65" s="564"/>
      <c r="YG65" s="565"/>
      <c r="YH65" s="566"/>
      <c r="YI65" s="560"/>
      <c r="YJ65" s="561"/>
      <c r="YK65" s="562"/>
      <c r="YL65" s="563"/>
      <c r="YM65" s="564"/>
      <c r="YN65" s="565"/>
      <c r="YO65" s="566"/>
      <c r="YP65" s="560"/>
      <c r="YQ65" s="561"/>
      <c r="YR65" s="562"/>
      <c r="YS65" s="563"/>
      <c r="YT65" s="564"/>
      <c r="YU65" s="565"/>
      <c r="YV65" s="566"/>
      <c r="YW65" s="560"/>
      <c r="YX65" s="561"/>
      <c r="YY65" s="562"/>
      <c r="YZ65" s="563"/>
      <c r="ZA65" s="564"/>
      <c r="ZB65" s="565"/>
      <c r="ZC65" s="566"/>
      <c r="ZD65" s="560"/>
      <c r="ZE65" s="561"/>
      <c r="ZF65" s="562"/>
      <c r="ZG65" s="563"/>
      <c r="ZH65" s="564"/>
      <c r="ZI65" s="565"/>
      <c r="ZJ65" s="566"/>
      <c r="ZK65" s="560"/>
      <c r="ZL65" s="561"/>
      <c r="ZM65" s="562"/>
      <c r="ZN65" s="563"/>
      <c r="ZO65" s="564"/>
      <c r="ZP65" s="565"/>
      <c r="ZQ65" s="566"/>
      <c r="ZR65" s="560"/>
      <c r="ZS65" s="561"/>
      <c r="ZT65" s="562"/>
      <c r="ZU65" s="563"/>
      <c r="ZV65" s="564"/>
      <c r="ZW65" s="565"/>
      <c r="ZX65" s="566"/>
      <c r="ZY65" s="560"/>
      <c r="ZZ65" s="561"/>
      <c r="AAA65" s="562"/>
      <c r="AAB65" s="563"/>
      <c r="AAC65" s="564"/>
      <c r="AAD65" s="565"/>
      <c r="AAE65" s="566"/>
      <c r="AAF65" s="560"/>
      <c r="AAG65" s="561"/>
      <c r="AAH65" s="562"/>
      <c r="AAI65" s="563"/>
      <c r="AAJ65" s="564"/>
      <c r="AAK65" s="565"/>
      <c r="AAL65" s="566"/>
      <c r="AAM65" s="560"/>
      <c r="AAN65" s="561"/>
      <c r="AAO65" s="562"/>
      <c r="AAP65" s="563"/>
      <c r="AAQ65" s="564"/>
      <c r="AAR65" s="565"/>
      <c r="AAS65" s="566"/>
      <c r="AAT65" s="560"/>
      <c r="AAU65" s="561"/>
      <c r="AAV65" s="562"/>
      <c r="AAW65" s="563"/>
      <c r="AAX65" s="564"/>
      <c r="AAY65" s="565"/>
      <c r="AAZ65" s="566"/>
      <c r="ABA65" s="560"/>
      <c r="ABB65" s="561"/>
      <c r="ABC65" s="562"/>
      <c r="ABD65" s="563"/>
      <c r="ABE65" s="564"/>
      <c r="ABF65" s="565"/>
      <c r="ABG65" s="566"/>
      <c r="ABH65" s="560"/>
      <c r="ABI65" s="561"/>
      <c r="ABJ65" s="562"/>
      <c r="ABK65" s="563"/>
      <c r="ABL65" s="564"/>
      <c r="ABM65" s="565"/>
      <c r="ABN65" s="566"/>
      <c r="ABO65" s="560"/>
      <c r="ABP65" s="561"/>
      <c r="ABQ65" s="562"/>
      <c r="ABR65" s="563"/>
      <c r="ABS65" s="564"/>
      <c r="ABT65" s="565"/>
      <c r="ABU65" s="566"/>
      <c r="ABV65" s="560"/>
      <c r="ABW65" s="561"/>
      <c r="ABX65" s="562"/>
      <c r="ABY65" s="563"/>
      <c r="ABZ65" s="564"/>
      <c r="ACA65" s="565"/>
      <c r="ACB65" s="566"/>
      <c r="ACC65" s="560"/>
      <c r="ACD65" s="561"/>
      <c r="ACE65" s="562"/>
      <c r="ACF65" s="563"/>
      <c r="ACG65" s="564"/>
      <c r="ACH65" s="565"/>
      <c r="ACI65" s="566"/>
      <c r="ACJ65" s="560"/>
      <c r="ACK65" s="561"/>
      <c r="ACL65" s="562"/>
      <c r="ACM65" s="563"/>
      <c r="ACN65" s="564"/>
      <c r="ACO65" s="565"/>
      <c r="ACP65" s="566"/>
      <c r="ACQ65" s="560"/>
      <c r="ACR65" s="561"/>
      <c r="ACS65" s="562"/>
      <c r="ACT65" s="563"/>
      <c r="ACU65" s="564"/>
      <c r="ACV65" s="565"/>
      <c r="ACW65" s="566"/>
      <c r="ACX65" s="560"/>
      <c r="ACY65" s="561"/>
      <c r="ACZ65" s="562"/>
      <c r="ADA65" s="563"/>
      <c r="ADB65" s="564"/>
      <c r="ADC65" s="565"/>
      <c r="ADD65" s="566"/>
      <c r="ADE65" s="560"/>
      <c r="ADF65" s="561"/>
      <c r="ADG65" s="562"/>
      <c r="ADH65" s="563"/>
      <c r="ADI65" s="564"/>
      <c r="ADJ65" s="565"/>
      <c r="ADK65" s="566"/>
      <c r="ADL65" s="560"/>
      <c r="ADM65" s="561"/>
      <c r="ADN65" s="562"/>
      <c r="ADO65" s="563"/>
      <c r="ADP65" s="564"/>
      <c r="ADQ65" s="565"/>
      <c r="ADR65" s="566"/>
      <c r="ADS65" s="560"/>
      <c r="ADT65" s="561"/>
      <c r="ADU65" s="562"/>
      <c r="ADV65" s="563"/>
      <c r="ADW65" s="564"/>
      <c r="ADX65" s="565"/>
      <c r="ADY65" s="566"/>
      <c r="ADZ65" s="560"/>
      <c r="AEA65" s="561"/>
      <c r="AEB65" s="562"/>
      <c r="AEC65" s="563"/>
      <c r="AED65" s="564"/>
      <c r="AEE65" s="565"/>
      <c r="AEF65" s="566"/>
      <c r="AEG65" s="560"/>
      <c r="AEH65" s="561"/>
      <c r="AEI65" s="562"/>
      <c r="AEJ65" s="563"/>
      <c r="AEK65" s="564"/>
      <c r="AEL65" s="565"/>
      <c r="AEM65" s="566"/>
      <c r="AEN65" s="560"/>
      <c r="AEO65" s="561"/>
      <c r="AEP65" s="562"/>
      <c r="AEQ65" s="563"/>
      <c r="AER65" s="564"/>
      <c r="AES65" s="565"/>
      <c r="AET65" s="566"/>
      <c r="AEU65" s="560"/>
      <c r="AEV65" s="561"/>
      <c r="AEW65" s="562"/>
      <c r="AEX65" s="563"/>
      <c r="AEY65" s="564"/>
      <c r="AEZ65" s="565"/>
      <c r="AFA65" s="566"/>
      <c r="AFB65" s="560"/>
      <c r="AFC65" s="561"/>
      <c r="AFD65" s="562"/>
      <c r="AFE65" s="563"/>
      <c r="AFF65" s="564"/>
      <c r="AFG65" s="565"/>
      <c r="AFH65" s="566"/>
      <c r="AFI65" s="560"/>
      <c r="AFJ65" s="561"/>
      <c r="AFK65" s="562"/>
      <c r="AFL65" s="563"/>
      <c r="AFM65" s="564"/>
      <c r="AFN65" s="565"/>
      <c r="AFO65" s="566"/>
      <c r="AFP65" s="560"/>
      <c r="AFQ65" s="561"/>
      <c r="AFR65" s="562"/>
      <c r="AFS65" s="563"/>
      <c r="AFT65" s="564"/>
      <c r="AFU65" s="565"/>
      <c r="AFV65" s="566"/>
      <c r="AFW65" s="560"/>
      <c r="AFX65" s="561"/>
      <c r="AFY65" s="562"/>
      <c r="AFZ65" s="563"/>
      <c r="AGA65" s="564"/>
      <c r="AGB65" s="565"/>
      <c r="AGC65" s="566"/>
      <c r="AGD65" s="560"/>
      <c r="AGE65" s="561"/>
      <c r="AGF65" s="562"/>
      <c r="AGG65" s="563"/>
      <c r="AGH65" s="564"/>
      <c r="AGI65" s="565"/>
      <c r="AGJ65" s="566"/>
      <c r="AGK65" s="560"/>
      <c r="AGL65" s="561"/>
      <c r="AGM65" s="562"/>
      <c r="AGN65" s="563"/>
      <c r="AGO65" s="564"/>
      <c r="AGP65" s="565"/>
      <c r="AGQ65" s="566"/>
      <c r="AGR65" s="560"/>
      <c r="AGS65" s="561"/>
      <c r="AGT65" s="562"/>
      <c r="AGU65" s="563"/>
      <c r="AGV65" s="564"/>
      <c r="AGW65" s="565"/>
      <c r="AGX65" s="566"/>
      <c r="AGY65" s="560"/>
      <c r="AGZ65" s="561"/>
      <c r="AHA65" s="562"/>
      <c r="AHB65" s="563"/>
      <c r="AHC65" s="564"/>
      <c r="AHD65" s="565"/>
      <c r="AHE65" s="566"/>
      <c r="AHF65" s="560"/>
      <c r="AHG65" s="561"/>
      <c r="AHH65" s="562"/>
      <c r="AHI65" s="563"/>
      <c r="AHJ65" s="564"/>
      <c r="AHK65" s="565"/>
      <c r="AHL65" s="566"/>
      <c r="AHM65" s="560"/>
      <c r="AHN65" s="561"/>
      <c r="AHO65" s="562"/>
      <c r="AHP65" s="563"/>
      <c r="AHQ65" s="564"/>
      <c r="AHR65" s="565"/>
      <c r="AHS65" s="566"/>
      <c r="AHT65" s="560"/>
      <c r="AHU65" s="561"/>
      <c r="AHV65" s="562"/>
      <c r="AHW65" s="563"/>
      <c r="AHX65" s="564"/>
      <c r="AHY65" s="565"/>
      <c r="AHZ65" s="566"/>
      <c r="AIA65" s="560"/>
      <c r="AIB65" s="561"/>
      <c r="AIC65" s="562"/>
      <c r="AID65" s="563"/>
      <c r="AIE65" s="564"/>
      <c r="AIF65" s="565"/>
      <c r="AIG65" s="566"/>
      <c r="AIH65" s="560"/>
      <c r="AII65" s="561"/>
      <c r="AIJ65" s="562"/>
      <c r="AIK65" s="563"/>
      <c r="AIL65" s="564"/>
      <c r="AIM65" s="565"/>
      <c r="AIN65" s="566"/>
      <c r="AIO65" s="560"/>
      <c r="AIP65" s="561"/>
      <c r="AIQ65" s="562"/>
      <c r="AIR65" s="563"/>
      <c r="AIS65" s="564"/>
      <c r="AIT65" s="565"/>
      <c r="AIU65" s="566"/>
      <c r="AIV65" s="560"/>
      <c r="AIW65" s="561"/>
      <c r="AIX65" s="562"/>
      <c r="AIY65" s="563"/>
      <c r="AIZ65" s="564"/>
      <c r="AJA65" s="565"/>
      <c r="AJB65" s="566"/>
      <c r="AJC65" s="560"/>
      <c r="AJD65" s="561"/>
      <c r="AJE65" s="562"/>
      <c r="AJF65" s="563"/>
      <c r="AJG65" s="564"/>
      <c r="AJH65" s="565"/>
      <c r="AJI65" s="566"/>
      <c r="AJJ65" s="560"/>
      <c r="AJK65" s="561"/>
      <c r="AJL65" s="562"/>
      <c r="AJM65" s="563"/>
      <c r="AJN65" s="564"/>
      <c r="AJO65" s="565"/>
      <c r="AJP65" s="566"/>
      <c r="AJQ65" s="560"/>
      <c r="AJR65" s="561"/>
      <c r="AJS65" s="562"/>
      <c r="AJT65" s="563"/>
      <c r="AJU65" s="564"/>
      <c r="AJV65" s="565"/>
      <c r="AJW65" s="566"/>
      <c r="AJX65" s="560"/>
      <c r="AJY65" s="561"/>
      <c r="AJZ65" s="562"/>
      <c r="AKA65" s="563"/>
      <c r="AKB65" s="564"/>
      <c r="AKC65" s="565"/>
      <c r="AKD65" s="566"/>
      <c r="AKE65" s="560"/>
      <c r="AKF65" s="561"/>
      <c r="AKG65" s="562"/>
      <c r="AKH65" s="563"/>
      <c r="AKI65" s="564"/>
      <c r="AKJ65" s="565"/>
      <c r="AKK65" s="566"/>
      <c r="AKL65" s="560"/>
      <c r="AKM65" s="561"/>
      <c r="AKN65" s="562"/>
      <c r="AKO65" s="563"/>
      <c r="AKP65" s="564"/>
      <c r="AKQ65" s="565"/>
      <c r="AKR65" s="566"/>
      <c r="AKS65" s="560"/>
      <c r="AKT65" s="561"/>
      <c r="AKU65" s="562"/>
      <c r="AKV65" s="563"/>
      <c r="AKW65" s="564"/>
      <c r="AKX65" s="565"/>
      <c r="AKY65" s="566"/>
      <c r="AKZ65" s="560"/>
      <c r="ALA65" s="561"/>
      <c r="ALB65" s="562"/>
      <c r="ALC65" s="563"/>
      <c r="ALD65" s="564"/>
      <c r="ALE65" s="565"/>
      <c r="ALF65" s="566"/>
      <c r="ALG65" s="560"/>
      <c r="ALH65" s="561"/>
      <c r="ALI65" s="562"/>
      <c r="ALJ65" s="563"/>
      <c r="ALK65" s="564"/>
      <c r="ALL65" s="565"/>
      <c r="ALM65" s="566"/>
      <c r="ALN65" s="560"/>
      <c r="ALO65" s="561"/>
      <c r="ALP65" s="562"/>
      <c r="ALQ65" s="563"/>
      <c r="ALR65" s="564"/>
      <c r="ALS65" s="565"/>
      <c r="ALT65" s="566"/>
      <c r="ALU65" s="560"/>
      <c r="ALV65" s="561"/>
      <c r="ALW65" s="562"/>
      <c r="ALX65" s="563"/>
      <c r="ALY65" s="564"/>
      <c r="ALZ65" s="565"/>
      <c r="AMA65" s="566"/>
      <c r="AMB65" s="560"/>
      <c r="AMC65" s="561"/>
      <c r="AMD65" s="562"/>
      <c r="AME65" s="563"/>
      <c r="AMF65" s="564"/>
      <c r="AMG65" s="565"/>
      <c r="AMH65" s="566"/>
      <c r="AMI65" s="560"/>
      <c r="AMJ65" s="561"/>
      <c r="AMK65" s="562"/>
      <c r="AML65" s="563"/>
      <c r="AMM65" s="564"/>
      <c r="AMN65" s="565"/>
      <c r="AMO65" s="566"/>
      <c r="AMP65" s="560"/>
      <c r="AMQ65" s="561"/>
      <c r="AMR65" s="562"/>
      <c r="AMS65" s="563"/>
      <c r="AMT65" s="564"/>
      <c r="AMU65" s="565"/>
      <c r="AMV65" s="566"/>
      <c r="AMW65" s="560"/>
      <c r="AMX65" s="561"/>
      <c r="AMY65" s="562"/>
      <c r="AMZ65" s="563"/>
      <c r="ANA65" s="564"/>
      <c r="ANB65" s="565"/>
      <c r="ANC65" s="566"/>
      <c r="AND65" s="560"/>
      <c r="ANE65" s="561"/>
      <c r="ANF65" s="562"/>
      <c r="ANG65" s="563"/>
      <c r="ANH65" s="564"/>
      <c r="ANI65" s="565"/>
      <c r="ANJ65" s="566"/>
      <c r="ANK65" s="560"/>
      <c r="ANL65" s="561"/>
      <c r="ANM65" s="562"/>
      <c r="ANN65" s="563"/>
      <c r="ANO65" s="564"/>
      <c r="ANP65" s="565"/>
      <c r="ANQ65" s="566"/>
      <c r="ANR65" s="560"/>
      <c r="ANS65" s="561"/>
      <c r="ANT65" s="562"/>
      <c r="ANU65" s="563"/>
      <c r="ANV65" s="564"/>
      <c r="ANW65" s="565"/>
      <c r="ANX65" s="566"/>
      <c r="ANY65" s="560"/>
      <c r="ANZ65" s="561"/>
      <c r="AOA65" s="562"/>
      <c r="AOB65" s="563"/>
      <c r="AOC65" s="564"/>
      <c r="AOD65" s="565"/>
      <c r="AOE65" s="566"/>
      <c r="AOF65" s="560"/>
      <c r="AOG65" s="561"/>
      <c r="AOH65" s="562"/>
      <c r="AOI65" s="563"/>
      <c r="AOJ65" s="564"/>
      <c r="AOK65" s="565"/>
      <c r="AOL65" s="566"/>
      <c r="AOM65" s="560"/>
      <c r="AON65" s="561"/>
      <c r="AOO65" s="562"/>
      <c r="AOP65" s="563"/>
      <c r="AOQ65" s="564"/>
      <c r="AOR65" s="565"/>
      <c r="AOS65" s="566"/>
      <c r="AOT65" s="560"/>
      <c r="AOU65" s="561"/>
      <c r="AOV65" s="562"/>
      <c r="AOW65" s="563"/>
      <c r="AOX65" s="564"/>
      <c r="AOY65" s="565"/>
      <c r="AOZ65" s="566"/>
      <c r="APA65" s="560"/>
      <c r="APB65" s="561"/>
      <c r="APC65" s="562"/>
      <c r="APD65" s="563"/>
      <c r="APE65" s="564"/>
      <c r="APF65" s="565"/>
      <c r="APG65" s="566"/>
      <c r="APH65" s="560"/>
      <c r="API65" s="561"/>
      <c r="APJ65" s="562"/>
      <c r="APK65" s="563"/>
      <c r="APL65" s="564"/>
      <c r="APM65" s="565"/>
      <c r="APN65" s="566"/>
      <c r="APO65" s="560"/>
      <c r="APP65" s="561"/>
      <c r="APQ65" s="562"/>
      <c r="APR65" s="563"/>
      <c r="APS65" s="564"/>
      <c r="APT65" s="565"/>
      <c r="APU65" s="566"/>
      <c r="APV65" s="560"/>
      <c r="APW65" s="561"/>
      <c r="APX65" s="562"/>
      <c r="APY65" s="563"/>
      <c r="APZ65" s="564"/>
      <c r="AQA65" s="565"/>
      <c r="AQB65" s="566"/>
      <c r="AQC65" s="560"/>
      <c r="AQD65" s="561"/>
      <c r="AQE65" s="562"/>
      <c r="AQF65" s="563"/>
      <c r="AQG65" s="564"/>
      <c r="AQH65" s="565"/>
      <c r="AQI65" s="566"/>
      <c r="AQJ65" s="560"/>
      <c r="AQK65" s="561"/>
      <c r="AQL65" s="562"/>
      <c r="AQM65" s="563"/>
      <c r="AQN65" s="564"/>
      <c r="AQO65" s="565"/>
      <c r="AQP65" s="566"/>
      <c r="AQQ65" s="560"/>
      <c r="AQR65" s="561"/>
      <c r="AQS65" s="562"/>
      <c r="AQT65" s="563"/>
      <c r="AQU65" s="564"/>
      <c r="AQV65" s="565"/>
      <c r="AQW65" s="566"/>
      <c r="AQX65" s="560"/>
      <c r="AQY65" s="561"/>
      <c r="AQZ65" s="562"/>
      <c r="ARA65" s="563"/>
      <c r="ARB65" s="564"/>
      <c r="ARC65" s="565"/>
      <c r="ARD65" s="566"/>
      <c r="ARE65" s="560"/>
      <c r="ARF65" s="561"/>
      <c r="ARG65" s="562"/>
      <c r="ARH65" s="563"/>
      <c r="ARI65" s="564"/>
      <c r="ARJ65" s="565"/>
      <c r="ARK65" s="566"/>
      <c r="ARL65" s="560"/>
      <c r="ARM65" s="561"/>
      <c r="ARN65" s="562"/>
      <c r="ARO65" s="563"/>
      <c r="ARP65" s="564"/>
      <c r="ARQ65" s="565"/>
      <c r="ARR65" s="566"/>
      <c r="ARS65" s="560"/>
      <c r="ART65" s="561"/>
      <c r="ARU65" s="562"/>
      <c r="ARV65" s="563"/>
      <c r="ARW65" s="564"/>
      <c r="ARX65" s="565"/>
      <c r="ARY65" s="566"/>
      <c r="ARZ65" s="560"/>
      <c r="ASA65" s="561"/>
      <c r="ASB65" s="562"/>
      <c r="ASC65" s="563"/>
      <c r="ASD65" s="564"/>
      <c r="ASE65" s="565"/>
      <c r="ASF65" s="566"/>
      <c r="ASG65" s="560"/>
      <c r="ASH65" s="561"/>
      <c r="ASI65" s="562"/>
      <c r="ASJ65" s="563"/>
      <c r="ASK65" s="564"/>
      <c r="ASL65" s="565"/>
      <c r="ASM65" s="566"/>
      <c r="ASN65" s="560"/>
      <c r="ASO65" s="561"/>
      <c r="ASP65" s="562"/>
      <c r="ASQ65" s="563"/>
      <c r="ASR65" s="564"/>
      <c r="ASS65" s="565"/>
      <c r="AST65" s="566"/>
      <c r="ASU65" s="560"/>
      <c r="ASV65" s="561"/>
      <c r="ASW65" s="562"/>
      <c r="ASX65" s="563"/>
      <c r="ASY65" s="564"/>
      <c r="ASZ65" s="565"/>
      <c r="ATA65" s="566"/>
      <c r="ATB65" s="560"/>
      <c r="ATC65" s="561"/>
      <c r="ATD65" s="562"/>
      <c r="ATE65" s="563"/>
      <c r="ATF65" s="564"/>
      <c r="ATG65" s="565"/>
      <c r="ATH65" s="566"/>
      <c r="ATI65" s="560"/>
      <c r="ATJ65" s="561"/>
      <c r="ATK65" s="562"/>
      <c r="ATL65" s="563"/>
      <c r="ATM65" s="564"/>
      <c r="ATN65" s="565"/>
      <c r="ATO65" s="566"/>
      <c r="ATP65" s="560"/>
      <c r="ATQ65" s="561"/>
      <c r="ATR65" s="562"/>
      <c r="ATS65" s="563"/>
      <c r="ATT65" s="564"/>
      <c r="ATU65" s="565"/>
      <c r="ATV65" s="566"/>
      <c r="ATW65" s="560"/>
      <c r="ATX65" s="561"/>
      <c r="ATY65" s="562"/>
      <c r="ATZ65" s="563"/>
      <c r="AUA65" s="564"/>
      <c r="AUB65" s="565"/>
      <c r="AUC65" s="566"/>
      <c r="AUD65" s="560"/>
      <c r="AUE65" s="561"/>
      <c r="AUF65" s="562"/>
      <c r="AUG65" s="563"/>
      <c r="AUH65" s="564"/>
      <c r="AUI65" s="565"/>
      <c r="AUJ65" s="566"/>
      <c r="AUK65" s="560"/>
      <c r="AUL65" s="561"/>
      <c r="AUM65" s="562"/>
      <c r="AUN65" s="563"/>
      <c r="AUO65" s="564"/>
      <c r="AUP65" s="565"/>
      <c r="AUQ65" s="566"/>
      <c r="AUR65" s="560"/>
      <c r="AUS65" s="561"/>
      <c r="AUT65" s="562"/>
      <c r="AUU65" s="563"/>
      <c r="AUV65" s="564"/>
      <c r="AUW65" s="565"/>
      <c r="AUX65" s="566"/>
      <c r="AUY65" s="560"/>
      <c r="AUZ65" s="561"/>
      <c r="AVA65" s="562"/>
      <c r="AVB65" s="563"/>
      <c r="AVC65" s="564"/>
      <c r="AVD65" s="565"/>
      <c r="AVE65" s="566"/>
      <c r="AVF65" s="560"/>
      <c r="AVG65" s="561"/>
      <c r="AVH65" s="562"/>
      <c r="AVI65" s="563"/>
      <c r="AVJ65" s="564"/>
      <c r="AVK65" s="565"/>
      <c r="AVL65" s="566"/>
      <c r="AVM65" s="560"/>
      <c r="AVN65" s="561"/>
      <c r="AVO65" s="562"/>
      <c r="AVP65" s="563"/>
      <c r="AVQ65" s="564"/>
      <c r="AVR65" s="565"/>
      <c r="AVS65" s="566"/>
      <c r="AVT65" s="560"/>
      <c r="AVU65" s="561"/>
      <c r="AVV65" s="562"/>
      <c r="AVW65" s="563"/>
      <c r="AVX65" s="564"/>
      <c r="AVY65" s="565"/>
      <c r="AVZ65" s="566"/>
      <c r="AWA65" s="560"/>
      <c r="AWB65" s="561"/>
      <c r="AWC65" s="562"/>
      <c r="AWD65" s="563"/>
      <c r="AWE65" s="564"/>
      <c r="AWF65" s="565"/>
      <c r="AWG65" s="566"/>
      <c r="AWH65" s="560"/>
      <c r="AWI65" s="561"/>
      <c r="AWJ65" s="562"/>
      <c r="AWK65" s="563"/>
      <c r="AWL65" s="564"/>
      <c r="AWM65" s="565"/>
      <c r="AWN65" s="566"/>
      <c r="AWO65" s="560"/>
      <c r="AWP65" s="561"/>
      <c r="AWQ65" s="562"/>
      <c r="AWR65" s="563"/>
      <c r="AWS65" s="564"/>
      <c r="AWT65" s="565"/>
      <c r="AWU65" s="566"/>
      <c r="AWV65" s="560"/>
      <c r="AWW65" s="561"/>
      <c r="AWX65" s="562"/>
      <c r="AWY65" s="563"/>
      <c r="AWZ65" s="564"/>
      <c r="AXA65" s="565"/>
      <c r="AXB65" s="566"/>
      <c r="AXC65" s="560"/>
      <c r="AXD65" s="561"/>
      <c r="AXE65" s="562"/>
      <c r="AXF65" s="563"/>
      <c r="AXG65" s="564"/>
      <c r="AXH65" s="565"/>
      <c r="AXI65" s="566"/>
      <c r="AXJ65" s="560"/>
      <c r="AXK65" s="561"/>
      <c r="AXL65" s="562"/>
      <c r="AXM65" s="563"/>
      <c r="AXN65" s="564"/>
      <c r="AXO65" s="565"/>
      <c r="AXP65" s="566"/>
      <c r="AXQ65" s="560"/>
      <c r="AXR65" s="561"/>
      <c r="AXS65" s="562"/>
      <c r="AXT65" s="563"/>
      <c r="AXU65" s="564"/>
      <c r="AXV65" s="565"/>
      <c r="AXW65" s="566"/>
      <c r="AXX65" s="560"/>
      <c r="AXY65" s="561"/>
      <c r="AXZ65" s="562"/>
      <c r="AYA65" s="563"/>
      <c r="AYB65" s="564"/>
      <c r="AYC65" s="565"/>
      <c r="AYD65" s="566"/>
      <c r="AYE65" s="560"/>
      <c r="AYF65" s="561"/>
      <c r="AYG65" s="562"/>
      <c r="AYH65" s="563"/>
      <c r="AYI65" s="564"/>
      <c r="AYJ65" s="565"/>
      <c r="AYK65" s="566"/>
      <c r="AYL65" s="560"/>
      <c r="AYM65" s="561"/>
      <c r="AYN65" s="562"/>
      <c r="AYO65" s="563"/>
      <c r="AYP65" s="564"/>
      <c r="AYQ65" s="565"/>
      <c r="AYR65" s="566"/>
      <c r="AYS65" s="560"/>
      <c r="AYT65" s="561"/>
      <c r="AYU65" s="562"/>
      <c r="AYV65" s="563"/>
      <c r="AYW65" s="564"/>
      <c r="AYX65" s="565"/>
      <c r="AYY65" s="566"/>
      <c r="AYZ65" s="560"/>
      <c r="AZA65" s="561"/>
      <c r="AZB65" s="562"/>
      <c r="AZC65" s="563"/>
      <c r="AZD65" s="564"/>
      <c r="AZE65" s="565"/>
      <c r="AZF65" s="566"/>
      <c r="AZG65" s="560"/>
      <c r="AZH65" s="561"/>
      <c r="AZI65" s="562"/>
      <c r="AZJ65" s="563"/>
      <c r="AZK65" s="564"/>
      <c r="AZL65" s="565"/>
      <c r="AZM65" s="566"/>
      <c r="AZN65" s="560"/>
      <c r="AZO65" s="561"/>
      <c r="AZP65" s="562"/>
      <c r="AZQ65" s="563"/>
      <c r="AZR65" s="564"/>
      <c r="AZS65" s="565"/>
      <c r="AZT65" s="566"/>
      <c r="AZU65" s="560"/>
      <c r="AZV65" s="561"/>
      <c r="AZW65" s="562"/>
      <c r="AZX65" s="563"/>
      <c r="AZY65" s="564"/>
      <c r="AZZ65" s="565"/>
      <c r="BAA65" s="566"/>
      <c r="BAB65" s="560"/>
      <c r="BAC65" s="561"/>
      <c r="BAD65" s="562"/>
      <c r="BAE65" s="563"/>
      <c r="BAF65" s="564"/>
      <c r="BAG65" s="565"/>
      <c r="BAH65" s="566"/>
      <c r="BAI65" s="560"/>
      <c r="BAJ65" s="561"/>
      <c r="BAK65" s="562"/>
      <c r="BAL65" s="563"/>
      <c r="BAM65" s="564"/>
      <c r="BAN65" s="565"/>
      <c r="BAO65" s="566"/>
      <c r="BAP65" s="560"/>
      <c r="BAQ65" s="561"/>
      <c r="BAR65" s="562"/>
      <c r="BAS65" s="563"/>
      <c r="BAT65" s="564"/>
      <c r="BAU65" s="565"/>
      <c r="BAV65" s="566"/>
      <c r="BAW65" s="560"/>
      <c r="BAX65" s="561"/>
      <c r="BAY65" s="562"/>
      <c r="BAZ65" s="563"/>
      <c r="BBA65" s="564"/>
      <c r="BBB65" s="565"/>
      <c r="BBC65" s="566"/>
      <c r="BBD65" s="560"/>
      <c r="BBE65" s="561"/>
      <c r="BBF65" s="562"/>
      <c r="BBG65" s="563"/>
      <c r="BBH65" s="564"/>
      <c r="BBI65" s="565"/>
      <c r="BBJ65" s="566"/>
      <c r="BBK65" s="560"/>
      <c r="BBL65" s="561"/>
      <c r="BBM65" s="562"/>
      <c r="BBN65" s="563"/>
      <c r="BBO65" s="564"/>
      <c r="BBP65" s="565"/>
      <c r="BBQ65" s="566"/>
      <c r="BBR65" s="560"/>
      <c r="BBS65" s="561"/>
      <c r="BBT65" s="562"/>
      <c r="BBU65" s="563"/>
      <c r="BBV65" s="564"/>
      <c r="BBW65" s="565"/>
      <c r="BBX65" s="566"/>
      <c r="BBY65" s="560"/>
      <c r="BBZ65" s="561"/>
      <c r="BCA65" s="562"/>
      <c r="BCB65" s="563"/>
      <c r="BCC65" s="564"/>
      <c r="BCD65" s="565"/>
      <c r="BCE65" s="566"/>
      <c r="BCF65" s="560"/>
      <c r="BCG65" s="561"/>
      <c r="BCH65" s="562"/>
      <c r="BCI65" s="563"/>
      <c r="BCJ65" s="564"/>
      <c r="BCK65" s="565"/>
      <c r="BCL65" s="566"/>
      <c r="BCM65" s="560"/>
      <c r="BCN65" s="561"/>
      <c r="BCO65" s="562"/>
      <c r="BCP65" s="563"/>
      <c r="BCQ65" s="564"/>
      <c r="BCR65" s="565"/>
      <c r="BCS65" s="566"/>
      <c r="BCT65" s="560"/>
      <c r="BCU65" s="561"/>
      <c r="BCV65" s="562"/>
      <c r="BCW65" s="563"/>
      <c r="BCX65" s="564"/>
      <c r="BCY65" s="565"/>
      <c r="BCZ65" s="566"/>
      <c r="BDA65" s="560"/>
      <c r="BDB65" s="561"/>
      <c r="BDC65" s="562"/>
      <c r="BDD65" s="563"/>
      <c r="BDE65" s="564"/>
      <c r="BDF65" s="565"/>
      <c r="BDG65" s="566"/>
      <c r="BDH65" s="560"/>
      <c r="BDI65" s="561"/>
      <c r="BDJ65" s="562"/>
      <c r="BDK65" s="563"/>
      <c r="BDL65" s="564"/>
      <c r="BDM65" s="565"/>
      <c r="BDN65" s="566"/>
      <c r="BDO65" s="560"/>
      <c r="BDP65" s="561"/>
      <c r="BDQ65" s="562"/>
      <c r="BDR65" s="563"/>
      <c r="BDS65" s="564"/>
      <c r="BDT65" s="565"/>
      <c r="BDU65" s="566"/>
      <c r="BDV65" s="560"/>
      <c r="BDW65" s="561"/>
      <c r="BDX65" s="562"/>
      <c r="BDY65" s="563"/>
      <c r="BDZ65" s="564"/>
      <c r="BEA65" s="565"/>
      <c r="BEB65" s="566"/>
      <c r="BEC65" s="560"/>
      <c r="BED65" s="561"/>
      <c r="BEE65" s="562"/>
      <c r="BEF65" s="563"/>
      <c r="BEG65" s="564"/>
      <c r="BEH65" s="565"/>
      <c r="BEI65" s="566"/>
      <c r="BEJ65" s="560"/>
      <c r="BEK65" s="561"/>
      <c r="BEL65" s="562"/>
      <c r="BEM65" s="563"/>
      <c r="BEN65" s="564"/>
      <c r="BEO65" s="565"/>
      <c r="BEP65" s="566"/>
      <c r="BEQ65" s="560"/>
      <c r="BER65" s="561"/>
      <c r="BES65" s="562"/>
      <c r="BET65" s="563"/>
      <c r="BEU65" s="564"/>
      <c r="BEV65" s="565"/>
      <c r="BEW65" s="566"/>
      <c r="BEX65" s="560"/>
      <c r="BEY65" s="561"/>
      <c r="BEZ65" s="562"/>
      <c r="BFA65" s="563"/>
      <c r="BFB65" s="564"/>
      <c r="BFC65" s="565"/>
      <c r="BFD65" s="566"/>
      <c r="BFE65" s="560"/>
      <c r="BFF65" s="561"/>
      <c r="BFG65" s="562"/>
      <c r="BFH65" s="563"/>
      <c r="BFI65" s="564"/>
      <c r="BFJ65" s="565"/>
      <c r="BFK65" s="566"/>
      <c r="BFL65" s="560"/>
      <c r="BFM65" s="561"/>
      <c r="BFN65" s="562"/>
      <c r="BFO65" s="563"/>
      <c r="BFP65" s="564"/>
      <c r="BFQ65" s="565"/>
      <c r="BFR65" s="566"/>
      <c r="BFS65" s="560"/>
      <c r="BFT65" s="561"/>
      <c r="BFU65" s="562"/>
      <c r="BFV65" s="563"/>
      <c r="BFW65" s="564"/>
      <c r="BFX65" s="565"/>
      <c r="BFY65" s="566"/>
      <c r="BFZ65" s="560"/>
      <c r="BGA65" s="561"/>
      <c r="BGB65" s="562"/>
      <c r="BGC65" s="563"/>
      <c r="BGD65" s="564"/>
      <c r="BGE65" s="565"/>
      <c r="BGF65" s="566"/>
      <c r="BGG65" s="560"/>
      <c r="BGH65" s="561"/>
      <c r="BGI65" s="562"/>
      <c r="BGJ65" s="563"/>
      <c r="BGK65" s="564"/>
      <c r="BGL65" s="565"/>
      <c r="BGM65" s="566"/>
      <c r="BGN65" s="560"/>
      <c r="BGO65" s="561"/>
      <c r="BGP65" s="562"/>
      <c r="BGQ65" s="563"/>
      <c r="BGR65" s="564"/>
      <c r="BGS65" s="565"/>
      <c r="BGT65" s="566"/>
      <c r="BGU65" s="560"/>
      <c r="BGV65" s="561"/>
      <c r="BGW65" s="562"/>
      <c r="BGX65" s="563"/>
      <c r="BGY65" s="564"/>
      <c r="BGZ65" s="565"/>
      <c r="BHA65" s="566"/>
      <c r="BHB65" s="560"/>
      <c r="BHC65" s="561"/>
      <c r="BHD65" s="562"/>
      <c r="BHE65" s="563"/>
      <c r="BHF65" s="564"/>
      <c r="BHG65" s="565"/>
      <c r="BHH65" s="566"/>
      <c r="BHI65" s="560"/>
      <c r="BHJ65" s="561"/>
      <c r="BHK65" s="562"/>
      <c r="BHL65" s="563"/>
      <c r="BHM65" s="564"/>
      <c r="BHN65" s="565"/>
      <c r="BHO65" s="566"/>
      <c r="BHP65" s="560"/>
      <c r="BHQ65" s="561"/>
      <c r="BHR65" s="562"/>
      <c r="BHS65" s="563"/>
      <c r="BHT65" s="564"/>
      <c r="BHU65" s="565"/>
      <c r="BHV65" s="566"/>
      <c r="BHW65" s="560"/>
      <c r="BHX65" s="561"/>
      <c r="BHY65" s="562"/>
      <c r="BHZ65" s="563"/>
      <c r="BIA65" s="564"/>
      <c r="BIB65" s="565"/>
      <c r="BIC65" s="566"/>
      <c r="BID65" s="560"/>
      <c r="BIE65" s="561"/>
      <c r="BIF65" s="562"/>
      <c r="BIG65" s="563"/>
      <c r="BIH65" s="564"/>
      <c r="BII65" s="565"/>
      <c r="BIJ65" s="566"/>
      <c r="BIK65" s="560"/>
      <c r="BIL65" s="561"/>
      <c r="BIM65" s="562"/>
      <c r="BIN65" s="563"/>
      <c r="BIO65" s="564"/>
      <c r="BIP65" s="565"/>
      <c r="BIQ65" s="566"/>
      <c r="BIR65" s="560"/>
      <c r="BIS65" s="561"/>
      <c r="BIT65" s="562"/>
      <c r="BIU65" s="563"/>
      <c r="BIV65" s="564"/>
      <c r="BIW65" s="565"/>
      <c r="BIX65" s="566"/>
      <c r="BIY65" s="560"/>
      <c r="BIZ65" s="561"/>
      <c r="BJA65" s="562"/>
      <c r="BJB65" s="563"/>
      <c r="BJC65" s="564"/>
      <c r="BJD65" s="565"/>
      <c r="BJE65" s="566"/>
      <c r="BJF65" s="560"/>
      <c r="BJG65" s="561"/>
      <c r="BJH65" s="562"/>
      <c r="BJI65" s="563"/>
      <c r="BJJ65" s="564"/>
      <c r="BJK65" s="565"/>
      <c r="BJL65" s="566"/>
      <c r="BJM65" s="560"/>
      <c r="BJN65" s="561"/>
      <c r="BJO65" s="562"/>
      <c r="BJP65" s="563"/>
      <c r="BJQ65" s="564"/>
      <c r="BJR65" s="565"/>
      <c r="BJS65" s="566"/>
      <c r="BJT65" s="560"/>
      <c r="BJU65" s="561"/>
      <c r="BJV65" s="562"/>
      <c r="BJW65" s="563"/>
      <c r="BJX65" s="564"/>
      <c r="BJY65" s="565"/>
      <c r="BJZ65" s="566"/>
      <c r="BKA65" s="560"/>
      <c r="BKB65" s="561"/>
      <c r="BKC65" s="562"/>
      <c r="BKD65" s="563"/>
      <c r="BKE65" s="564"/>
      <c r="BKF65" s="565"/>
      <c r="BKG65" s="566"/>
      <c r="BKH65" s="560"/>
      <c r="BKI65" s="561"/>
      <c r="BKJ65" s="562"/>
      <c r="BKK65" s="563"/>
      <c r="BKL65" s="564"/>
      <c r="BKM65" s="565"/>
      <c r="BKN65" s="566"/>
      <c r="BKO65" s="560"/>
      <c r="BKP65" s="561"/>
      <c r="BKQ65" s="562"/>
      <c r="BKR65" s="563"/>
      <c r="BKS65" s="564"/>
      <c r="BKT65" s="565"/>
      <c r="BKU65" s="566"/>
      <c r="BKV65" s="560"/>
      <c r="BKW65" s="561"/>
      <c r="BKX65" s="562"/>
      <c r="BKY65" s="563"/>
      <c r="BKZ65" s="564"/>
      <c r="BLA65" s="565"/>
      <c r="BLB65" s="566"/>
      <c r="BLC65" s="560"/>
      <c r="BLD65" s="561"/>
      <c r="BLE65" s="562"/>
      <c r="BLF65" s="563"/>
      <c r="BLG65" s="564"/>
      <c r="BLH65" s="565"/>
      <c r="BLI65" s="566"/>
      <c r="BLJ65" s="560"/>
      <c r="BLK65" s="561"/>
      <c r="BLL65" s="562"/>
      <c r="BLM65" s="563"/>
      <c r="BLN65" s="564"/>
      <c r="BLO65" s="565"/>
      <c r="BLP65" s="566"/>
      <c r="BLQ65" s="560"/>
      <c r="BLR65" s="561"/>
      <c r="BLS65" s="562"/>
      <c r="BLT65" s="563"/>
      <c r="BLU65" s="564"/>
      <c r="BLV65" s="565"/>
      <c r="BLW65" s="566"/>
      <c r="BLX65" s="560"/>
      <c r="BLY65" s="561"/>
      <c r="BLZ65" s="562"/>
      <c r="BMA65" s="563"/>
      <c r="BMB65" s="564"/>
      <c r="BMC65" s="565"/>
      <c r="BMD65" s="566"/>
      <c r="BME65" s="560"/>
      <c r="BMF65" s="561"/>
      <c r="BMG65" s="562"/>
      <c r="BMH65" s="563"/>
      <c r="BMI65" s="564"/>
      <c r="BMJ65" s="565"/>
      <c r="BMK65" s="566"/>
      <c r="BML65" s="560"/>
      <c r="BMM65" s="561"/>
      <c r="BMN65" s="562"/>
      <c r="BMO65" s="563"/>
      <c r="BMP65" s="564"/>
      <c r="BMQ65" s="565"/>
      <c r="BMR65" s="566"/>
      <c r="BMS65" s="560"/>
      <c r="BMT65" s="561"/>
      <c r="BMU65" s="562"/>
      <c r="BMV65" s="563"/>
      <c r="BMW65" s="564"/>
      <c r="BMX65" s="565"/>
      <c r="BMY65" s="566"/>
      <c r="BMZ65" s="560"/>
      <c r="BNA65" s="561"/>
      <c r="BNB65" s="562"/>
      <c r="BNC65" s="563"/>
      <c r="BND65" s="564"/>
      <c r="BNE65" s="565"/>
      <c r="BNF65" s="566"/>
      <c r="BNG65" s="560"/>
      <c r="BNH65" s="561"/>
      <c r="BNI65" s="562"/>
      <c r="BNJ65" s="563"/>
      <c r="BNK65" s="564"/>
      <c r="BNL65" s="565"/>
      <c r="BNM65" s="566"/>
      <c r="BNN65" s="560"/>
      <c r="BNO65" s="561"/>
      <c r="BNP65" s="562"/>
      <c r="BNQ65" s="563"/>
      <c r="BNR65" s="564"/>
      <c r="BNS65" s="565"/>
      <c r="BNT65" s="566"/>
      <c r="BNU65" s="560"/>
      <c r="BNV65" s="561"/>
      <c r="BNW65" s="562"/>
      <c r="BNX65" s="563"/>
      <c r="BNY65" s="564"/>
      <c r="BNZ65" s="565"/>
      <c r="BOA65" s="566"/>
      <c r="BOB65" s="560"/>
      <c r="BOC65" s="561"/>
      <c r="BOD65" s="562"/>
      <c r="BOE65" s="563"/>
      <c r="BOF65" s="564"/>
      <c r="BOG65" s="565"/>
      <c r="BOH65" s="566"/>
      <c r="BOI65" s="560"/>
      <c r="BOJ65" s="561"/>
      <c r="BOK65" s="562"/>
      <c r="BOL65" s="563"/>
      <c r="BOM65" s="564"/>
      <c r="BON65" s="565"/>
      <c r="BOO65" s="566"/>
      <c r="BOP65" s="560"/>
      <c r="BOQ65" s="561"/>
      <c r="BOR65" s="562"/>
      <c r="BOS65" s="563"/>
      <c r="BOT65" s="564"/>
      <c r="BOU65" s="565"/>
      <c r="BOV65" s="566"/>
      <c r="BOW65" s="560"/>
      <c r="BOX65" s="561"/>
      <c r="BOY65" s="562"/>
      <c r="BOZ65" s="563"/>
      <c r="BPA65" s="564"/>
      <c r="BPB65" s="565"/>
      <c r="BPC65" s="566"/>
      <c r="BPD65" s="560"/>
      <c r="BPE65" s="561"/>
      <c r="BPF65" s="562"/>
      <c r="BPG65" s="563"/>
      <c r="BPH65" s="564"/>
      <c r="BPI65" s="565"/>
      <c r="BPJ65" s="566"/>
      <c r="BPK65" s="560"/>
      <c r="BPL65" s="561"/>
      <c r="BPM65" s="562"/>
      <c r="BPN65" s="563"/>
      <c r="BPO65" s="564"/>
      <c r="BPP65" s="565"/>
      <c r="BPQ65" s="566"/>
      <c r="BPR65" s="560"/>
      <c r="BPS65" s="561"/>
      <c r="BPT65" s="562"/>
      <c r="BPU65" s="563"/>
      <c r="BPV65" s="564"/>
      <c r="BPW65" s="565"/>
      <c r="BPX65" s="566"/>
      <c r="BPY65" s="560"/>
      <c r="BPZ65" s="561"/>
      <c r="BQA65" s="562"/>
      <c r="BQB65" s="563"/>
      <c r="BQC65" s="564"/>
      <c r="BQD65" s="565"/>
      <c r="BQE65" s="566"/>
      <c r="BQF65" s="560"/>
      <c r="BQG65" s="561"/>
      <c r="BQH65" s="562"/>
      <c r="BQI65" s="563"/>
      <c r="BQJ65" s="564"/>
      <c r="BQK65" s="565"/>
      <c r="BQL65" s="566"/>
      <c r="BQM65" s="560"/>
      <c r="BQN65" s="561"/>
      <c r="BQO65" s="562"/>
      <c r="BQP65" s="563"/>
      <c r="BQQ65" s="564"/>
      <c r="BQR65" s="565"/>
      <c r="BQS65" s="566"/>
      <c r="BQT65" s="560"/>
      <c r="BQU65" s="561"/>
      <c r="BQV65" s="562"/>
      <c r="BQW65" s="563"/>
      <c r="BQX65" s="564"/>
      <c r="BQY65" s="565"/>
      <c r="BQZ65" s="566"/>
      <c r="BRA65" s="560"/>
      <c r="BRB65" s="561"/>
      <c r="BRC65" s="562"/>
      <c r="BRD65" s="563"/>
      <c r="BRE65" s="564"/>
      <c r="BRF65" s="565"/>
      <c r="BRG65" s="566"/>
      <c r="BRH65" s="560"/>
      <c r="BRI65" s="561"/>
      <c r="BRJ65" s="562"/>
      <c r="BRK65" s="563"/>
      <c r="BRL65" s="564"/>
      <c r="BRM65" s="565"/>
      <c r="BRN65" s="566"/>
      <c r="BRO65" s="560"/>
      <c r="BRP65" s="561"/>
      <c r="BRQ65" s="562"/>
      <c r="BRR65" s="563"/>
      <c r="BRS65" s="564"/>
      <c r="BRT65" s="565"/>
      <c r="BRU65" s="566"/>
      <c r="BRV65" s="560"/>
      <c r="BRW65" s="561"/>
      <c r="BRX65" s="562"/>
      <c r="BRY65" s="563"/>
      <c r="BRZ65" s="564"/>
      <c r="BSA65" s="565"/>
      <c r="BSB65" s="566"/>
      <c r="BSC65" s="560"/>
      <c r="BSD65" s="561"/>
      <c r="BSE65" s="562"/>
      <c r="BSF65" s="563"/>
      <c r="BSG65" s="564"/>
      <c r="BSH65" s="565"/>
      <c r="BSI65" s="566"/>
      <c r="BSJ65" s="560"/>
      <c r="BSK65" s="561"/>
      <c r="BSL65" s="562"/>
      <c r="BSM65" s="563"/>
      <c r="BSN65" s="564"/>
      <c r="BSO65" s="565"/>
      <c r="BSP65" s="566"/>
      <c r="BSQ65" s="560"/>
      <c r="BSR65" s="561"/>
      <c r="BSS65" s="562"/>
      <c r="BST65" s="563"/>
      <c r="BSU65" s="564"/>
      <c r="BSV65" s="565"/>
      <c r="BSW65" s="566"/>
      <c r="BSX65" s="560"/>
      <c r="BSY65" s="561"/>
      <c r="BSZ65" s="562"/>
      <c r="BTA65" s="563"/>
      <c r="BTB65" s="564"/>
      <c r="BTC65" s="565"/>
      <c r="BTD65" s="566"/>
      <c r="BTE65" s="560"/>
      <c r="BTF65" s="561"/>
      <c r="BTG65" s="562"/>
      <c r="BTH65" s="563"/>
      <c r="BTI65" s="564"/>
      <c r="BTJ65" s="565"/>
      <c r="BTK65" s="566"/>
      <c r="BTL65" s="560"/>
      <c r="BTM65" s="561"/>
      <c r="BTN65" s="562"/>
      <c r="BTO65" s="563"/>
      <c r="BTP65" s="564"/>
      <c r="BTQ65" s="565"/>
      <c r="BTR65" s="566"/>
      <c r="BTS65" s="560"/>
      <c r="BTT65" s="561"/>
      <c r="BTU65" s="562"/>
      <c r="BTV65" s="563"/>
      <c r="BTW65" s="564"/>
      <c r="BTX65" s="565"/>
      <c r="BTY65" s="566"/>
      <c r="BTZ65" s="560"/>
      <c r="BUA65" s="561"/>
      <c r="BUB65" s="562"/>
      <c r="BUC65" s="563"/>
      <c r="BUD65" s="564"/>
      <c r="BUE65" s="565"/>
      <c r="BUF65" s="566"/>
      <c r="BUG65" s="560"/>
      <c r="BUH65" s="561"/>
      <c r="BUI65" s="562"/>
      <c r="BUJ65" s="563"/>
      <c r="BUK65" s="564"/>
      <c r="BUL65" s="565"/>
      <c r="BUM65" s="566"/>
      <c r="BUN65" s="560"/>
      <c r="BUO65" s="561"/>
      <c r="BUP65" s="562"/>
      <c r="BUQ65" s="563"/>
      <c r="BUR65" s="564"/>
      <c r="BUS65" s="565"/>
      <c r="BUT65" s="566"/>
      <c r="BUU65" s="560"/>
      <c r="BUV65" s="561"/>
      <c r="BUW65" s="562"/>
      <c r="BUX65" s="563"/>
      <c r="BUY65" s="564"/>
      <c r="BUZ65" s="565"/>
      <c r="BVA65" s="566"/>
      <c r="BVB65" s="560"/>
      <c r="BVC65" s="561"/>
      <c r="BVD65" s="562"/>
      <c r="BVE65" s="563"/>
      <c r="BVF65" s="564"/>
      <c r="BVG65" s="565"/>
      <c r="BVH65" s="566"/>
      <c r="BVI65" s="560"/>
      <c r="BVJ65" s="561"/>
      <c r="BVK65" s="562"/>
      <c r="BVL65" s="563"/>
      <c r="BVM65" s="564"/>
      <c r="BVN65" s="565"/>
      <c r="BVO65" s="566"/>
      <c r="BVP65" s="560"/>
      <c r="BVQ65" s="561"/>
      <c r="BVR65" s="562"/>
      <c r="BVS65" s="563"/>
      <c r="BVT65" s="564"/>
      <c r="BVU65" s="565"/>
      <c r="BVV65" s="566"/>
      <c r="BVW65" s="560"/>
      <c r="BVX65" s="561"/>
      <c r="BVY65" s="562"/>
      <c r="BVZ65" s="563"/>
      <c r="BWA65" s="564"/>
      <c r="BWB65" s="565"/>
      <c r="BWC65" s="566"/>
      <c r="BWD65" s="560"/>
      <c r="BWE65" s="561"/>
      <c r="BWF65" s="562"/>
      <c r="BWG65" s="563"/>
      <c r="BWH65" s="564"/>
      <c r="BWI65" s="565"/>
      <c r="BWJ65" s="566"/>
      <c r="BWK65" s="560"/>
      <c r="BWL65" s="561"/>
      <c r="BWM65" s="562"/>
      <c r="BWN65" s="563"/>
      <c r="BWO65" s="564"/>
      <c r="BWP65" s="565"/>
      <c r="BWQ65" s="566"/>
      <c r="BWR65" s="560"/>
      <c r="BWS65" s="561"/>
      <c r="BWT65" s="562"/>
      <c r="BWU65" s="563"/>
      <c r="BWV65" s="564"/>
      <c r="BWW65" s="565"/>
      <c r="BWX65" s="566"/>
      <c r="BWY65" s="560"/>
      <c r="BWZ65" s="561"/>
      <c r="BXA65" s="562"/>
      <c r="BXB65" s="563"/>
      <c r="BXC65" s="564"/>
      <c r="BXD65" s="565"/>
      <c r="BXE65" s="566"/>
      <c r="BXF65" s="560"/>
      <c r="BXG65" s="561"/>
      <c r="BXH65" s="562"/>
      <c r="BXI65" s="563"/>
      <c r="BXJ65" s="564"/>
      <c r="BXK65" s="565"/>
      <c r="BXL65" s="566"/>
      <c r="BXM65" s="560"/>
      <c r="BXN65" s="561"/>
      <c r="BXO65" s="562"/>
      <c r="BXP65" s="563"/>
      <c r="BXQ65" s="564"/>
      <c r="BXR65" s="565"/>
      <c r="BXS65" s="566"/>
      <c r="BXT65" s="560"/>
      <c r="BXU65" s="561"/>
      <c r="BXV65" s="562"/>
      <c r="BXW65" s="563"/>
      <c r="BXX65" s="564"/>
      <c r="BXY65" s="565"/>
      <c r="BXZ65" s="566"/>
      <c r="BYA65" s="560"/>
      <c r="BYB65" s="561"/>
      <c r="BYC65" s="562"/>
      <c r="BYD65" s="563"/>
      <c r="BYE65" s="564"/>
      <c r="BYF65" s="565"/>
      <c r="BYG65" s="566"/>
      <c r="BYH65" s="560"/>
      <c r="BYI65" s="561"/>
      <c r="BYJ65" s="562"/>
      <c r="BYK65" s="563"/>
      <c r="BYL65" s="564"/>
      <c r="BYM65" s="565"/>
      <c r="BYN65" s="566"/>
      <c r="BYO65" s="560"/>
      <c r="BYP65" s="561"/>
      <c r="BYQ65" s="562"/>
      <c r="BYR65" s="563"/>
      <c r="BYS65" s="564"/>
      <c r="BYT65" s="565"/>
      <c r="BYU65" s="566"/>
      <c r="BYV65" s="560"/>
      <c r="BYW65" s="561"/>
      <c r="BYX65" s="562"/>
      <c r="BYY65" s="563"/>
      <c r="BYZ65" s="564"/>
      <c r="BZA65" s="565"/>
      <c r="BZB65" s="566"/>
      <c r="BZC65" s="560"/>
      <c r="BZD65" s="561"/>
      <c r="BZE65" s="562"/>
      <c r="BZF65" s="563"/>
      <c r="BZG65" s="564"/>
      <c r="BZH65" s="565"/>
      <c r="BZI65" s="566"/>
      <c r="BZJ65" s="560"/>
      <c r="BZK65" s="561"/>
      <c r="BZL65" s="562"/>
      <c r="BZM65" s="563"/>
      <c r="BZN65" s="564"/>
      <c r="BZO65" s="565"/>
      <c r="BZP65" s="566"/>
      <c r="BZQ65" s="560"/>
      <c r="BZR65" s="561"/>
      <c r="BZS65" s="562"/>
      <c r="BZT65" s="563"/>
      <c r="BZU65" s="564"/>
      <c r="BZV65" s="565"/>
      <c r="BZW65" s="566"/>
      <c r="BZX65" s="560"/>
      <c r="BZY65" s="561"/>
      <c r="BZZ65" s="562"/>
      <c r="CAA65" s="563"/>
      <c r="CAB65" s="564"/>
      <c r="CAC65" s="565"/>
      <c r="CAD65" s="566"/>
      <c r="CAE65" s="560"/>
      <c r="CAF65" s="561"/>
      <c r="CAG65" s="562"/>
      <c r="CAH65" s="563"/>
      <c r="CAI65" s="564"/>
      <c r="CAJ65" s="565"/>
      <c r="CAK65" s="566"/>
      <c r="CAL65" s="560"/>
      <c r="CAM65" s="561"/>
      <c r="CAN65" s="562"/>
      <c r="CAO65" s="563"/>
      <c r="CAP65" s="564"/>
      <c r="CAQ65" s="565"/>
      <c r="CAR65" s="566"/>
      <c r="CAS65" s="560"/>
      <c r="CAT65" s="561"/>
      <c r="CAU65" s="562"/>
      <c r="CAV65" s="563"/>
      <c r="CAW65" s="564"/>
      <c r="CAX65" s="565"/>
      <c r="CAY65" s="566"/>
      <c r="CAZ65" s="560"/>
      <c r="CBA65" s="561"/>
      <c r="CBB65" s="562"/>
      <c r="CBC65" s="563"/>
      <c r="CBD65" s="564"/>
      <c r="CBE65" s="565"/>
      <c r="CBF65" s="566"/>
      <c r="CBG65" s="560"/>
      <c r="CBH65" s="561"/>
      <c r="CBI65" s="562"/>
      <c r="CBJ65" s="563"/>
      <c r="CBK65" s="564"/>
      <c r="CBL65" s="565"/>
      <c r="CBM65" s="566"/>
      <c r="CBN65" s="560"/>
      <c r="CBO65" s="561"/>
      <c r="CBP65" s="562"/>
      <c r="CBQ65" s="563"/>
      <c r="CBR65" s="564"/>
      <c r="CBS65" s="565"/>
      <c r="CBT65" s="566"/>
      <c r="CBU65" s="560"/>
      <c r="CBV65" s="561"/>
      <c r="CBW65" s="562"/>
      <c r="CBX65" s="563"/>
      <c r="CBY65" s="564"/>
      <c r="CBZ65" s="565"/>
      <c r="CCA65" s="566"/>
      <c r="CCB65" s="560"/>
      <c r="CCC65" s="561"/>
      <c r="CCD65" s="562"/>
      <c r="CCE65" s="563"/>
      <c r="CCF65" s="564"/>
      <c r="CCG65" s="565"/>
      <c r="CCH65" s="566"/>
      <c r="CCI65" s="560"/>
      <c r="CCJ65" s="561"/>
      <c r="CCK65" s="562"/>
      <c r="CCL65" s="563"/>
      <c r="CCM65" s="564"/>
      <c r="CCN65" s="565"/>
      <c r="CCO65" s="566"/>
      <c r="CCP65" s="560"/>
      <c r="CCQ65" s="561"/>
      <c r="CCR65" s="562"/>
      <c r="CCS65" s="563"/>
      <c r="CCT65" s="564"/>
      <c r="CCU65" s="565"/>
      <c r="CCV65" s="566"/>
      <c r="CCW65" s="560"/>
      <c r="CCX65" s="561"/>
      <c r="CCY65" s="562"/>
      <c r="CCZ65" s="563"/>
      <c r="CDA65" s="564"/>
      <c r="CDB65" s="565"/>
      <c r="CDC65" s="566"/>
      <c r="CDD65" s="560"/>
      <c r="CDE65" s="561"/>
      <c r="CDF65" s="562"/>
      <c r="CDG65" s="563"/>
      <c r="CDH65" s="564"/>
      <c r="CDI65" s="565"/>
      <c r="CDJ65" s="566"/>
      <c r="CDK65" s="560"/>
      <c r="CDL65" s="561"/>
      <c r="CDM65" s="562"/>
      <c r="CDN65" s="563"/>
      <c r="CDO65" s="564"/>
      <c r="CDP65" s="565"/>
      <c r="CDQ65" s="566"/>
      <c r="CDR65" s="560"/>
      <c r="CDS65" s="561"/>
      <c r="CDT65" s="562"/>
      <c r="CDU65" s="563"/>
      <c r="CDV65" s="564"/>
      <c r="CDW65" s="565"/>
      <c r="CDX65" s="566"/>
      <c r="CDY65" s="560"/>
      <c r="CDZ65" s="561"/>
      <c r="CEA65" s="562"/>
      <c r="CEB65" s="563"/>
      <c r="CEC65" s="564"/>
      <c r="CED65" s="565"/>
      <c r="CEE65" s="566"/>
      <c r="CEF65" s="560"/>
      <c r="CEG65" s="561"/>
      <c r="CEH65" s="562"/>
      <c r="CEI65" s="563"/>
      <c r="CEJ65" s="564"/>
      <c r="CEK65" s="565"/>
      <c r="CEL65" s="566"/>
      <c r="CEM65" s="560"/>
      <c r="CEN65" s="561"/>
      <c r="CEO65" s="562"/>
      <c r="CEP65" s="563"/>
      <c r="CEQ65" s="564"/>
      <c r="CER65" s="565"/>
      <c r="CES65" s="566"/>
      <c r="CET65" s="560"/>
      <c r="CEU65" s="561"/>
      <c r="CEV65" s="562"/>
      <c r="CEW65" s="563"/>
      <c r="CEX65" s="564"/>
      <c r="CEY65" s="565"/>
      <c r="CEZ65" s="566"/>
      <c r="CFA65" s="560"/>
      <c r="CFB65" s="561"/>
      <c r="CFC65" s="562"/>
      <c r="CFD65" s="563"/>
      <c r="CFE65" s="564"/>
      <c r="CFF65" s="565"/>
      <c r="CFG65" s="566"/>
      <c r="CFH65" s="560"/>
      <c r="CFI65" s="561"/>
      <c r="CFJ65" s="562"/>
      <c r="CFK65" s="563"/>
      <c r="CFL65" s="564"/>
      <c r="CFM65" s="565"/>
      <c r="CFN65" s="566"/>
      <c r="CFO65" s="560"/>
      <c r="CFP65" s="561"/>
      <c r="CFQ65" s="562"/>
      <c r="CFR65" s="563"/>
      <c r="CFS65" s="564"/>
      <c r="CFT65" s="565"/>
      <c r="CFU65" s="566"/>
      <c r="CFV65" s="560"/>
      <c r="CFW65" s="561"/>
      <c r="CFX65" s="562"/>
      <c r="CFY65" s="563"/>
      <c r="CFZ65" s="564"/>
      <c r="CGA65" s="565"/>
      <c r="CGB65" s="566"/>
      <c r="CGC65" s="560"/>
      <c r="CGD65" s="561"/>
      <c r="CGE65" s="562"/>
      <c r="CGF65" s="563"/>
      <c r="CGG65" s="564"/>
      <c r="CGH65" s="565"/>
      <c r="CGI65" s="566"/>
      <c r="CGJ65" s="560"/>
      <c r="CGK65" s="561"/>
      <c r="CGL65" s="562"/>
      <c r="CGM65" s="563"/>
      <c r="CGN65" s="564"/>
      <c r="CGO65" s="565"/>
      <c r="CGP65" s="566"/>
      <c r="CGQ65" s="560"/>
      <c r="CGR65" s="561"/>
      <c r="CGS65" s="562"/>
      <c r="CGT65" s="563"/>
      <c r="CGU65" s="564"/>
      <c r="CGV65" s="565"/>
      <c r="CGW65" s="566"/>
      <c r="CGX65" s="560"/>
      <c r="CGY65" s="561"/>
      <c r="CGZ65" s="562"/>
      <c r="CHA65" s="563"/>
      <c r="CHB65" s="564"/>
      <c r="CHC65" s="565"/>
      <c r="CHD65" s="566"/>
      <c r="CHE65" s="560"/>
      <c r="CHF65" s="561"/>
      <c r="CHG65" s="562"/>
      <c r="CHH65" s="563"/>
      <c r="CHI65" s="564"/>
      <c r="CHJ65" s="565"/>
      <c r="CHK65" s="566"/>
      <c r="CHL65" s="560"/>
      <c r="CHM65" s="561"/>
      <c r="CHN65" s="562"/>
      <c r="CHO65" s="563"/>
      <c r="CHP65" s="564"/>
      <c r="CHQ65" s="565"/>
      <c r="CHR65" s="566"/>
      <c r="CHS65" s="560"/>
      <c r="CHT65" s="561"/>
      <c r="CHU65" s="562"/>
      <c r="CHV65" s="563"/>
      <c r="CHW65" s="564"/>
      <c r="CHX65" s="565"/>
      <c r="CHY65" s="566"/>
      <c r="CHZ65" s="560"/>
      <c r="CIA65" s="561"/>
      <c r="CIB65" s="562"/>
      <c r="CIC65" s="563"/>
      <c r="CID65" s="564"/>
      <c r="CIE65" s="565"/>
      <c r="CIF65" s="566"/>
      <c r="CIG65" s="560"/>
      <c r="CIH65" s="561"/>
      <c r="CII65" s="562"/>
      <c r="CIJ65" s="563"/>
      <c r="CIK65" s="564"/>
      <c r="CIL65" s="565"/>
      <c r="CIM65" s="566"/>
      <c r="CIN65" s="560"/>
      <c r="CIO65" s="561"/>
      <c r="CIP65" s="562"/>
      <c r="CIQ65" s="563"/>
      <c r="CIR65" s="564"/>
      <c r="CIS65" s="565"/>
      <c r="CIT65" s="566"/>
      <c r="CIU65" s="560"/>
      <c r="CIV65" s="561"/>
      <c r="CIW65" s="562"/>
      <c r="CIX65" s="563"/>
      <c r="CIY65" s="564"/>
      <c r="CIZ65" s="565"/>
      <c r="CJA65" s="566"/>
      <c r="CJB65" s="560"/>
      <c r="CJC65" s="561"/>
      <c r="CJD65" s="562"/>
      <c r="CJE65" s="563"/>
      <c r="CJF65" s="564"/>
      <c r="CJG65" s="565"/>
      <c r="CJH65" s="566"/>
      <c r="CJI65" s="560"/>
      <c r="CJJ65" s="561"/>
      <c r="CJK65" s="562"/>
      <c r="CJL65" s="563"/>
      <c r="CJM65" s="564"/>
      <c r="CJN65" s="565"/>
      <c r="CJO65" s="566"/>
      <c r="CJP65" s="560"/>
      <c r="CJQ65" s="561"/>
      <c r="CJR65" s="562"/>
      <c r="CJS65" s="563"/>
      <c r="CJT65" s="564"/>
      <c r="CJU65" s="565"/>
      <c r="CJV65" s="566"/>
      <c r="CJW65" s="560"/>
      <c r="CJX65" s="561"/>
      <c r="CJY65" s="562"/>
      <c r="CJZ65" s="563"/>
      <c r="CKA65" s="564"/>
      <c r="CKB65" s="565"/>
      <c r="CKC65" s="566"/>
      <c r="CKD65" s="560"/>
      <c r="CKE65" s="561"/>
      <c r="CKF65" s="562"/>
      <c r="CKG65" s="563"/>
      <c r="CKH65" s="564"/>
      <c r="CKI65" s="565"/>
      <c r="CKJ65" s="566"/>
      <c r="CKK65" s="560"/>
      <c r="CKL65" s="561"/>
      <c r="CKM65" s="562"/>
      <c r="CKN65" s="563"/>
      <c r="CKO65" s="564"/>
      <c r="CKP65" s="565"/>
      <c r="CKQ65" s="566"/>
      <c r="CKR65" s="560"/>
      <c r="CKS65" s="561"/>
      <c r="CKT65" s="562"/>
      <c r="CKU65" s="563"/>
      <c r="CKV65" s="564"/>
      <c r="CKW65" s="565"/>
      <c r="CKX65" s="566"/>
      <c r="CKY65" s="560"/>
      <c r="CKZ65" s="561"/>
      <c r="CLA65" s="562"/>
      <c r="CLB65" s="563"/>
      <c r="CLC65" s="564"/>
      <c r="CLD65" s="565"/>
      <c r="CLE65" s="566"/>
      <c r="CLF65" s="560"/>
      <c r="CLG65" s="561"/>
      <c r="CLH65" s="562"/>
      <c r="CLI65" s="563"/>
      <c r="CLJ65" s="564"/>
      <c r="CLK65" s="565"/>
      <c r="CLL65" s="566"/>
      <c r="CLM65" s="560"/>
      <c r="CLN65" s="561"/>
      <c r="CLO65" s="562"/>
      <c r="CLP65" s="563"/>
      <c r="CLQ65" s="564"/>
      <c r="CLR65" s="565"/>
      <c r="CLS65" s="566"/>
      <c r="CLT65" s="560"/>
      <c r="CLU65" s="561"/>
      <c r="CLV65" s="562"/>
      <c r="CLW65" s="563"/>
      <c r="CLX65" s="564"/>
      <c r="CLY65" s="565"/>
      <c r="CLZ65" s="566"/>
      <c r="CMA65" s="560"/>
      <c r="CMB65" s="561"/>
      <c r="CMC65" s="562"/>
      <c r="CMD65" s="563"/>
      <c r="CME65" s="564"/>
      <c r="CMF65" s="565"/>
      <c r="CMG65" s="566"/>
      <c r="CMH65" s="560"/>
      <c r="CMI65" s="561"/>
      <c r="CMJ65" s="562"/>
      <c r="CMK65" s="563"/>
      <c r="CML65" s="564"/>
      <c r="CMM65" s="565"/>
      <c r="CMN65" s="566"/>
      <c r="CMO65" s="560"/>
      <c r="CMP65" s="561"/>
      <c r="CMQ65" s="562"/>
      <c r="CMR65" s="563"/>
      <c r="CMS65" s="564"/>
      <c r="CMT65" s="565"/>
      <c r="CMU65" s="566"/>
      <c r="CMV65" s="560"/>
      <c r="CMW65" s="561"/>
      <c r="CMX65" s="562"/>
      <c r="CMY65" s="563"/>
      <c r="CMZ65" s="564"/>
      <c r="CNA65" s="565"/>
      <c r="CNB65" s="566"/>
      <c r="CNC65" s="560"/>
      <c r="CND65" s="561"/>
      <c r="CNE65" s="562"/>
      <c r="CNF65" s="563"/>
      <c r="CNG65" s="564"/>
      <c r="CNH65" s="565"/>
      <c r="CNI65" s="566"/>
      <c r="CNJ65" s="560"/>
      <c r="CNK65" s="561"/>
      <c r="CNL65" s="562"/>
      <c r="CNM65" s="563"/>
      <c r="CNN65" s="564"/>
      <c r="CNO65" s="565"/>
      <c r="CNP65" s="566"/>
      <c r="CNQ65" s="560"/>
      <c r="CNR65" s="561"/>
      <c r="CNS65" s="562"/>
      <c r="CNT65" s="563"/>
      <c r="CNU65" s="564"/>
      <c r="CNV65" s="565"/>
      <c r="CNW65" s="566"/>
      <c r="CNX65" s="560"/>
      <c r="CNY65" s="561"/>
      <c r="CNZ65" s="562"/>
      <c r="COA65" s="563"/>
      <c r="COB65" s="564"/>
      <c r="COC65" s="565"/>
      <c r="COD65" s="566"/>
      <c r="COE65" s="560"/>
      <c r="COF65" s="561"/>
      <c r="COG65" s="562"/>
      <c r="COH65" s="563"/>
      <c r="COI65" s="564"/>
      <c r="COJ65" s="565"/>
      <c r="COK65" s="566"/>
      <c r="COL65" s="560"/>
      <c r="COM65" s="561"/>
      <c r="CON65" s="562"/>
      <c r="COO65" s="563"/>
      <c r="COP65" s="564"/>
      <c r="COQ65" s="565"/>
      <c r="COR65" s="566"/>
      <c r="COS65" s="560"/>
      <c r="COT65" s="561"/>
      <c r="COU65" s="562"/>
      <c r="COV65" s="563"/>
      <c r="COW65" s="564"/>
      <c r="COX65" s="565"/>
      <c r="COY65" s="566"/>
      <c r="COZ65" s="560"/>
      <c r="CPA65" s="561"/>
      <c r="CPB65" s="562"/>
      <c r="CPC65" s="563"/>
      <c r="CPD65" s="564"/>
      <c r="CPE65" s="565"/>
      <c r="CPF65" s="566"/>
      <c r="CPG65" s="560"/>
      <c r="CPH65" s="561"/>
      <c r="CPI65" s="562"/>
      <c r="CPJ65" s="563"/>
      <c r="CPK65" s="564"/>
      <c r="CPL65" s="565"/>
      <c r="CPM65" s="566"/>
      <c r="CPN65" s="560"/>
      <c r="CPO65" s="561"/>
      <c r="CPP65" s="562"/>
      <c r="CPQ65" s="563"/>
      <c r="CPR65" s="564"/>
      <c r="CPS65" s="565"/>
      <c r="CPT65" s="566"/>
      <c r="CPU65" s="560"/>
      <c r="CPV65" s="561"/>
      <c r="CPW65" s="562"/>
      <c r="CPX65" s="563"/>
      <c r="CPY65" s="564"/>
      <c r="CPZ65" s="565"/>
      <c r="CQA65" s="566"/>
      <c r="CQB65" s="560"/>
      <c r="CQC65" s="561"/>
      <c r="CQD65" s="562"/>
      <c r="CQE65" s="563"/>
      <c r="CQF65" s="564"/>
      <c r="CQG65" s="565"/>
      <c r="CQH65" s="566"/>
      <c r="CQI65" s="560"/>
      <c r="CQJ65" s="561"/>
      <c r="CQK65" s="562"/>
      <c r="CQL65" s="563"/>
      <c r="CQM65" s="564"/>
      <c r="CQN65" s="565"/>
      <c r="CQO65" s="566"/>
      <c r="CQP65" s="560"/>
      <c r="CQQ65" s="561"/>
      <c r="CQR65" s="562"/>
      <c r="CQS65" s="563"/>
      <c r="CQT65" s="564"/>
      <c r="CQU65" s="565"/>
      <c r="CQV65" s="566"/>
      <c r="CQW65" s="560"/>
      <c r="CQX65" s="561"/>
      <c r="CQY65" s="562"/>
      <c r="CQZ65" s="563"/>
      <c r="CRA65" s="564"/>
      <c r="CRB65" s="565"/>
      <c r="CRC65" s="566"/>
      <c r="CRD65" s="560"/>
      <c r="CRE65" s="561"/>
      <c r="CRF65" s="562"/>
      <c r="CRG65" s="563"/>
      <c r="CRH65" s="564"/>
      <c r="CRI65" s="565"/>
      <c r="CRJ65" s="566"/>
      <c r="CRK65" s="560"/>
      <c r="CRL65" s="561"/>
      <c r="CRM65" s="562"/>
      <c r="CRN65" s="563"/>
      <c r="CRO65" s="564"/>
      <c r="CRP65" s="565"/>
      <c r="CRQ65" s="566"/>
      <c r="CRR65" s="560"/>
      <c r="CRS65" s="561"/>
      <c r="CRT65" s="562"/>
      <c r="CRU65" s="563"/>
      <c r="CRV65" s="564"/>
      <c r="CRW65" s="565"/>
      <c r="CRX65" s="566"/>
      <c r="CRY65" s="560"/>
      <c r="CRZ65" s="561"/>
      <c r="CSA65" s="562"/>
      <c r="CSB65" s="563"/>
      <c r="CSC65" s="564"/>
      <c r="CSD65" s="565"/>
      <c r="CSE65" s="566"/>
      <c r="CSF65" s="560"/>
      <c r="CSG65" s="561"/>
      <c r="CSH65" s="562"/>
      <c r="CSI65" s="563"/>
      <c r="CSJ65" s="564"/>
      <c r="CSK65" s="565"/>
      <c r="CSL65" s="566"/>
      <c r="CSM65" s="560"/>
      <c r="CSN65" s="561"/>
      <c r="CSO65" s="562"/>
      <c r="CSP65" s="563"/>
      <c r="CSQ65" s="564"/>
      <c r="CSR65" s="565"/>
      <c r="CSS65" s="566"/>
      <c r="CST65" s="560"/>
      <c r="CSU65" s="561"/>
      <c r="CSV65" s="562"/>
      <c r="CSW65" s="563"/>
      <c r="CSX65" s="564"/>
      <c r="CSY65" s="565"/>
      <c r="CSZ65" s="566"/>
      <c r="CTA65" s="560"/>
      <c r="CTB65" s="561"/>
      <c r="CTC65" s="562"/>
      <c r="CTD65" s="563"/>
      <c r="CTE65" s="564"/>
      <c r="CTF65" s="565"/>
      <c r="CTG65" s="566"/>
      <c r="CTH65" s="560"/>
      <c r="CTI65" s="561"/>
      <c r="CTJ65" s="562"/>
      <c r="CTK65" s="563"/>
      <c r="CTL65" s="564"/>
      <c r="CTM65" s="565"/>
      <c r="CTN65" s="566"/>
      <c r="CTO65" s="560"/>
      <c r="CTP65" s="561"/>
      <c r="CTQ65" s="562"/>
      <c r="CTR65" s="563"/>
      <c r="CTS65" s="564"/>
      <c r="CTT65" s="565"/>
      <c r="CTU65" s="566"/>
      <c r="CTV65" s="560"/>
      <c r="CTW65" s="561"/>
      <c r="CTX65" s="562"/>
      <c r="CTY65" s="563"/>
      <c r="CTZ65" s="564"/>
      <c r="CUA65" s="565"/>
      <c r="CUB65" s="566"/>
      <c r="CUC65" s="560"/>
      <c r="CUD65" s="561"/>
      <c r="CUE65" s="562"/>
      <c r="CUF65" s="563"/>
      <c r="CUG65" s="564"/>
      <c r="CUH65" s="565"/>
      <c r="CUI65" s="566"/>
      <c r="CUJ65" s="560"/>
      <c r="CUK65" s="561"/>
      <c r="CUL65" s="562"/>
      <c r="CUM65" s="563"/>
      <c r="CUN65" s="564"/>
      <c r="CUO65" s="565"/>
      <c r="CUP65" s="566"/>
      <c r="CUQ65" s="560"/>
      <c r="CUR65" s="561"/>
      <c r="CUS65" s="562"/>
      <c r="CUT65" s="563"/>
      <c r="CUU65" s="564"/>
      <c r="CUV65" s="565"/>
      <c r="CUW65" s="566"/>
      <c r="CUX65" s="560"/>
      <c r="CUY65" s="561"/>
      <c r="CUZ65" s="562"/>
      <c r="CVA65" s="563"/>
      <c r="CVB65" s="564"/>
      <c r="CVC65" s="565"/>
      <c r="CVD65" s="566"/>
      <c r="CVE65" s="560"/>
      <c r="CVF65" s="561"/>
      <c r="CVG65" s="562"/>
      <c r="CVH65" s="563"/>
      <c r="CVI65" s="564"/>
      <c r="CVJ65" s="565"/>
      <c r="CVK65" s="566"/>
      <c r="CVL65" s="560"/>
      <c r="CVM65" s="561"/>
      <c r="CVN65" s="562"/>
      <c r="CVO65" s="563"/>
      <c r="CVP65" s="564"/>
      <c r="CVQ65" s="565"/>
      <c r="CVR65" s="566"/>
      <c r="CVS65" s="560"/>
      <c r="CVT65" s="561"/>
      <c r="CVU65" s="562"/>
      <c r="CVV65" s="563"/>
      <c r="CVW65" s="564"/>
      <c r="CVX65" s="565"/>
      <c r="CVY65" s="566"/>
      <c r="CVZ65" s="560"/>
      <c r="CWA65" s="561"/>
      <c r="CWB65" s="562"/>
      <c r="CWC65" s="563"/>
      <c r="CWD65" s="564"/>
      <c r="CWE65" s="565"/>
      <c r="CWF65" s="566"/>
      <c r="CWG65" s="560"/>
      <c r="CWH65" s="561"/>
      <c r="CWI65" s="562"/>
      <c r="CWJ65" s="563"/>
      <c r="CWK65" s="564"/>
      <c r="CWL65" s="565"/>
      <c r="CWM65" s="566"/>
      <c r="CWN65" s="560"/>
      <c r="CWO65" s="561"/>
      <c r="CWP65" s="562"/>
      <c r="CWQ65" s="563"/>
      <c r="CWR65" s="564"/>
      <c r="CWS65" s="565"/>
      <c r="CWT65" s="566"/>
      <c r="CWU65" s="560"/>
      <c r="CWV65" s="561"/>
      <c r="CWW65" s="562"/>
      <c r="CWX65" s="563"/>
      <c r="CWY65" s="564"/>
      <c r="CWZ65" s="565"/>
      <c r="CXA65" s="566"/>
      <c r="CXB65" s="560"/>
      <c r="CXC65" s="561"/>
      <c r="CXD65" s="562"/>
      <c r="CXE65" s="563"/>
      <c r="CXF65" s="564"/>
      <c r="CXG65" s="565"/>
      <c r="CXH65" s="566"/>
      <c r="CXI65" s="560"/>
      <c r="CXJ65" s="561"/>
      <c r="CXK65" s="562"/>
      <c r="CXL65" s="563"/>
      <c r="CXM65" s="564"/>
      <c r="CXN65" s="565"/>
      <c r="CXO65" s="566"/>
      <c r="CXP65" s="560"/>
      <c r="CXQ65" s="561"/>
      <c r="CXR65" s="562"/>
      <c r="CXS65" s="563"/>
      <c r="CXT65" s="564"/>
      <c r="CXU65" s="565"/>
      <c r="CXV65" s="566"/>
      <c r="CXW65" s="560"/>
      <c r="CXX65" s="561"/>
      <c r="CXY65" s="562"/>
      <c r="CXZ65" s="563"/>
      <c r="CYA65" s="564"/>
      <c r="CYB65" s="565"/>
      <c r="CYC65" s="566"/>
      <c r="CYD65" s="560"/>
      <c r="CYE65" s="561"/>
      <c r="CYF65" s="562"/>
      <c r="CYG65" s="563"/>
      <c r="CYH65" s="564"/>
      <c r="CYI65" s="565"/>
      <c r="CYJ65" s="566"/>
      <c r="CYK65" s="560"/>
      <c r="CYL65" s="561"/>
      <c r="CYM65" s="562"/>
      <c r="CYN65" s="563"/>
      <c r="CYO65" s="564"/>
      <c r="CYP65" s="565"/>
      <c r="CYQ65" s="566"/>
      <c r="CYR65" s="560"/>
      <c r="CYS65" s="561"/>
      <c r="CYT65" s="562"/>
      <c r="CYU65" s="563"/>
      <c r="CYV65" s="564"/>
      <c r="CYW65" s="565"/>
      <c r="CYX65" s="566"/>
      <c r="CYY65" s="560"/>
      <c r="CYZ65" s="561"/>
      <c r="CZA65" s="562"/>
      <c r="CZB65" s="563"/>
      <c r="CZC65" s="564"/>
      <c r="CZD65" s="565"/>
      <c r="CZE65" s="566"/>
      <c r="CZF65" s="560"/>
      <c r="CZG65" s="561"/>
      <c r="CZH65" s="562"/>
      <c r="CZI65" s="563"/>
      <c r="CZJ65" s="564"/>
      <c r="CZK65" s="565"/>
      <c r="CZL65" s="566"/>
      <c r="CZM65" s="560"/>
      <c r="CZN65" s="561"/>
      <c r="CZO65" s="562"/>
      <c r="CZP65" s="563"/>
      <c r="CZQ65" s="564"/>
      <c r="CZR65" s="565"/>
      <c r="CZS65" s="566"/>
      <c r="CZT65" s="560"/>
      <c r="CZU65" s="561"/>
      <c r="CZV65" s="562"/>
      <c r="CZW65" s="563"/>
      <c r="CZX65" s="564"/>
      <c r="CZY65" s="565"/>
      <c r="CZZ65" s="566"/>
      <c r="DAA65" s="560"/>
      <c r="DAB65" s="561"/>
      <c r="DAC65" s="562"/>
      <c r="DAD65" s="563"/>
      <c r="DAE65" s="564"/>
      <c r="DAF65" s="565"/>
      <c r="DAG65" s="566"/>
      <c r="DAH65" s="560"/>
      <c r="DAI65" s="561"/>
      <c r="DAJ65" s="562"/>
      <c r="DAK65" s="563"/>
      <c r="DAL65" s="564"/>
      <c r="DAM65" s="565"/>
      <c r="DAN65" s="566"/>
      <c r="DAO65" s="560"/>
      <c r="DAP65" s="561"/>
      <c r="DAQ65" s="562"/>
      <c r="DAR65" s="563"/>
      <c r="DAS65" s="564"/>
      <c r="DAT65" s="565"/>
      <c r="DAU65" s="566"/>
      <c r="DAV65" s="560"/>
      <c r="DAW65" s="561"/>
      <c r="DAX65" s="562"/>
      <c r="DAY65" s="563"/>
      <c r="DAZ65" s="564"/>
      <c r="DBA65" s="565"/>
      <c r="DBB65" s="566"/>
      <c r="DBC65" s="560"/>
      <c r="DBD65" s="561"/>
      <c r="DBE65" s="562"/>
      <c r="DBF65" s="563"/>
      <c r="DBG65" s="564"/>
      <c r="DBH65" s="565"/>
      <c r="DBI65" s="566"/>
      <c r="DBJ65" s="560"/>
      <c r="DBK65" s="561"/>
      <c r="DBL65" s="562"/>
      <c r="DBM65" s="563"/>
      <c r="DBN65" s="564"/>
      <c r="DBO65" s="565"/>
      <c r="DBP65" s="566"/>
      <c r="DBQ65" s="560"/>
      <c r="DBR65" s="561"/>
      <c r="DBS65" s="562"/>
      <c r="DBT65" s="563"/>
      <c r="DBU65" s="564"/>
      <c r="DBV65" s="565"/>
      <c r="DBW65" s="566"/>
      <c r="DBX65" s="560"/>
      <c r="DBY65" s="561"/>
      <c r="DBZ65" s="562"/>
      <c r="DCA65" s="563"/>
      <c r="DCB65" s="564"/>
      <c r="DCC65" s="565"/>
      <c r="DCD65" s="566"/>
      <c r="DCE65" s="560"/>
      <c r="DCF65" s="561"/>
      <c r="DCG65" s="562"/>
      <c r="DCH65" s="563"/>
      <c r="DCI65" s="564"/>
      <c r="DCJ65" s="565"/>
      <c r="DCK65" s="566"/>
      <c r="DCL65" s="560"/>
      <c r="DCM65" s="561"/>
      <c r="DCN65" s="562"/>
      <c r="DCO65" s="563"/>
      <c r="DCP65" s="564"/>
      <c r="DCQ65" s="565"/>
      <c r="DCR65" s="566"/>
      <c r="DCS65" s="560"/>
      <c r="DCT65" s="561"/>
      <c r="DCU65" s="562"/>
      <c r="DCV65" s="563"/>
      <c r="DCW65" s="564"/>
      <c r="DCX65" s="565"/>
      <c r="DCY65" s="566"/>
      <c r="DCZ65" s="560"/>
      <c r="DDA65" s="561"/>
      <c r="DDB65" s="562"/>
      <c r="DDC65" s="563"/>
      <c r="DDD65" s="564"/>
      <c r="DDE65" s="565"/>
      <c r="DDF65" s="566"/>
      <c r="DDG65" s="560"/>
      <c r="DDH65" s="561"/>
      <c r="DDI65" s="562"/>
      <c r="DDJ65" s="563"/>
      <c r="DDK65" s="564"/>
      <c r="DDL65" s="565"/>
      <c r="DDM65" s="566"/>
      <c r="DDN65" s="560"/>
      <c r="DDO65" s="561"/>
      <c r="DDP65" s="562"/>
      <c r="DDQ65" s="563"/>
      <c r="DDR65" s="564"/>
      <c r="DDS65" s="565"/>
      <c r="DDT65" s="566"/>
      <c r="DDU65" s="560"/>
      <c r="DDV65" s="561"/>
      <c r="DDW65" s="562"/>
      <c r="DDX65" s="563"/>
      <c r="DDY65" s="564"/>
      <c r="DDZ65" s="565"/>
      <c r="DEA65" s="566"/>
      <c r="DEB65" s="560"/>
      <c r="DEC65" s="561"/>
      <c r="DED65" s="562"/>
      <c r="DEE65" s="563"/>
      <c r="DEF65" s="564"/>
      <c r="DEG65" s="565"/>
      <c r="DEH65" s="566"/>
      <c r="DEI65" s="560"/>
      <c r="DEJ65" s="561"/>
      <c r="DEK65" s="562"/>
      <c r="DEL65" s="563"/>
      <c r="DEM65" s="564"/>
      <c r="DEN65" s="565"/>
      <c r="DEO65" s="566"/>
      <c r="DEP65" s="560"/>
      <c r="DEQ65" s="561"/>
      <c r="DER65" s="562"/>
      <c r="DES65" s="563"/>
      <c r="DET65" s="564"/>
      <c r="DEU65" s="565"/>
      <c r="DEV65" s="566"/>
      <c r="DEW65" s="560"/>
      <c r="DEX65" s="561"/>
      <c r="DEY65" s="562"/>
      <c r="DEZ65" s="563"/>
      <c r="DFA65" s="564"/>
      <c r="DFB65" s="565"/>
      <c r="DFC65" s="566"/>
      <c r="DFD65" s="560"/>
      <c r="DFE65" s="561"/>
      <c r="DFF65" s="562"/>
      <c r="DFG65" s="563"/>
      <c r="DFH65" s="564"/>
      <c r="DFI65" s="565"/>
      <c r="DFJ65" s="566"/>
      <c r="DFK65" s="560"/>
      <c r="DFL65" s="561"/>
      <c r="DFM65" s="562"/>
      <c r="DFN65" s="563"/>
      <c r="DFO65" s="564"/>
      <c r="DFP65" s="565"/>
      <c r="DFQ65" s="566"/>
      <c r="DFR65" s="560"/>
      <c r="DFS65" s="561"/>
      <c r="DFT65" s="562"/>
      <c r="DFU65" s="563"/>
      <c r="DFV65" s="564"/>
      <c r="DFW65" s="565"/>
      <c r="DFX65" s="566"/>
      <c r="DFY65" s="560"/>
      <c r="DFZ65" s="561"/>
      <c r="DGA65" s="562"/>
      <c r="DGB65" s="563"/>
      <c r="DGC65" s="564"/>
      <c r="DGD65" s="565"/>
      <c r="DGE65" s="566"/>
      <c r="DGF65" s="560"/>
      <c r="DGG65" s="561"/>
      <c r="DGH65" s="562"/>
      <c r="DGI65" s="563"/>
      <c r="DGJ65" s="564"/>
      <c r="DGK65" s="565"/>
      <c r="DGL65" s="566"/>
      <c r="DGM65" s="560"/>
      <c r="DGN65" s="561"/>
      <c r="DGO65" s="562"/>
      <c r="DGP65" s="563"/>
      <c r="DGQ65" s="564"/>
      <c r="DGR65" s="565"/>
      <c r="DGS65" s="566"/>
      <c r="DGT65" s="560"/>
      <c r="DGU65" s="561"/>
      <c r="DGV65" s="562"/>
      <c r="DGW65" s="563"/>
      <c r="DGX65" s="564"/>
      <c r="DGY65" s="565"/>
      <c r="DGZ65" s="566"/>
      <c r="DHA65" s="560"/>
      <c r="DHB65" s="561"/>
      <c r="DHC65" s="562"/>
      <c r="DHD65" s="563"/>
      <c r="DHE65" s="564"/>
      <c r="DHF65" s="565"/>
      <c r="DHG65" s="566"/>
      <c r="DHH65" s="560"/>
      <c r="DHI65" s="561"/>
      <c r="DHJ65" s="562"/>
      <c r="DHK65" s="563"/>
      <c r="DHL65" s="564"/>
      <c r="DHM65" s="565"/>
      <c r="DHN65" s="566"/>
      <c r="DHO65" s="560"/>
      <c r="DHP65" s="561"/>
      <c r="DHQ65" s="562"/>
      <c r="DHR65" s="563"/>
      <c r="DHS65" s="564"/>
      <c r="DHT65" s="565"/>
      <c r="DHU65" s="566"/>
      <c r="DHV65" s="560"/>
      <c r="DHW65" s="561"/>
      <c r="DHX65" s="562"/>
      <c r="DHY65" s="563"/>
      <c r="DHZ65" s="564"/>
      <c r="DIA65" s="565"/>
      <c r="DIB65" s="566"/>
      <c r="DIC65" s="560"/>
      <c r="DID65" s="561"/>
      <c r="DIE65" s="562"/>
      <c r="DIF65" s="563"/>
      <c r="DIG65" s="564"/>
      <c r="DIH65" s="565"/>
      <c r="DII65" s="566"/>
      <c r="DIJ65" s="560"/>
      <c r="DIK65" s="561"/>
      <c r="DIL65" s="562"/>
      <c r="DIM65" s="563"/>
      <c r="DIN65" s="564"/>
      <c r="DIO65" s="565"/>
      <c r="DIP65" s="566"/>
      <c r="DIQ65" s="560"/>
      <c r="DIR65" s="561"/>
      <c r="DIS65" s="562"/>
      <c r="DIT65" s="563"/>
      <c r="DIU65" s="564"/>
      <c r="DIV65" s="565"/>
      <c r="DIW65" s="566"/>
      <c r="DIX65" s="560"/>
      <c r="DIY65" s="561"/>
      <c r="DIZ65" s="562"/>
      <c r="DJA65" s="563"/>
      <c r="DJB65" s="564"/>
      <c r="DJC65" s="565"/>
      <c r="DJD65" s="566"/>
      <c r="DJE65" s="560"/>
      <c r="DJF65" s="561"/>
      <c r="DJG65" s="562"/>
      <c r="DJH65" s="563"/>
      <c r="DJI65" s="564"/>
      <c r="DJJ65" s="565"/>
      <c r="DJK65" s="566"/>
      <c r="DJL65" s="560"/>
      <c r="DJM65" s="561"/>
      <c r="DJN65" s="562"/>
      <c r="DJO65" s="563"/>
      <c r="DJP65" s="564"/>
      <c r="DJQ65" s="565"/>
      <c r="DJR65" s="566"/>
      <c r="DJS65" s="560"/>
      <c r="DJT65" s="561"/>
      <c r="DJU65" s="562"/>
      <c r="DJV65" s="563"/>
      <c r="DJW65" s="564"/>
      <c r="DJX65" s="565"/>
      <c r="DJY65" s="566"/>
      <c r="DJZ65" s="560"/>
      <c r="DKA65" s="561"/>
      <c r="DKB65" s="562"/>
      <c r="DKC65" s="563"/>
      <c r="DKD65" s="564"/>
      <c r="DKE65" s="565"/>
      <c r="DKF65" s="566"/>
      <c r="DKG65" s="560"/>
      <c r="DKH65" s="561"/>
      <c r="DKI65" s="562"/>
      <c r="DKJ65" s="563"/>
      <c r="DKK65" s="564"/>
      <c r="DKL65" s="565"/>
      <c r="DKM65" s="566"/>
      <c r="DKN65" s="560"/>
      <c r="DKO65" s="561"/>
      <c r="DKP65" s="562"/>
      <c r="DKQ65" s="563"/>
      <c r="DKR65" s="564"/>
      <c r="DKS65" s="565"/>
      <c r="DKT65" s="566"/>
      <c r="DKU65" s="560"/>
      <c r="DKV65" s="561"/>
      <c r="DKW65" s="562"/>
      <c r="DKX65" s="563"/>
      <c r="DKY65" s="564"/>
      <c r="DKZ65" s="565"/>
      <c r="DLA65" s="566"/>
      <c r="DLB65" s="560"/>
      <c r="DLC65" s="561"/>
      <c r="DLD65" s="562"/>
      <c r="DLE65" s="563"/>
      <c r="DLF65" s="564"/>
      <c r="DLG65" s="565"/>
      <c r="DLH65" s="566"/>
      <c r="DLI65" s="560"/>
      <c r="DLJ65" s="561"/>
      <c r="DLK65" s="562"/>
      <c r="DLL65" s="563"/>
      <c r="DLM65" s="564"/>
      <c r="DLN65" s="565"/>
      <c r="DLO65" s="566"/>
      <c r="DLP65" s="560"/>
      <c r="DLQ65" s="561"/>
      <c r="DLR65" s="562"/>
      <c r="DLS65" s="563"/>
      <c r="DLT65" s="564"/>
      <c r="DLU65" s="565"/>
      <c r="DLV65" s="566"/>
      <c r="DLW65" s="560"/>
      <c r="DLX65" s="561"/>
      <c r="DLY65" s="562"/>
      <c r="DLZ65" s="563"/>
      <c r="DMA65" s="564"/>
      <c r="DMB65" s="565"/>
      <c r="DMC65" s="566"/>
      <c r="DMD65" s="560"/>
      <c r="DME65" s="561"/>
      <c r="DMF65" s="562"/>
      <c r="DMG65" s="563"/>
      <c r="DMH65" s="564"/>
      <c r="DMI65" s="565"/>
      <c r="DMJ65" s="566"/>
      <c r="DMK65" s="560"/>
      <c r="DML65" s="561"/>
      <c r="DMM65" s="562"/>
      <c r="DMN65" s="563"/>
      <c r="DMO65" s="564"/>
      <c r="DMP65" s="565"/>
      <c r="DMQ65" s="566"/>
      <c r="DMR65" s="560"/>
      <c r="DMS65" s="561"/>
      <c r="DMT65" s="562"/>
      <c r="DMU65" s="563"/>
      <c r="DMV65" s="564"/>
      <c r="DMW65" s="565"/>
      <c r="DMX65" s="566"/>
      <c r="DMY65" s="560"/>
      <c r="DMZ65" s="561"/>
      <c r="DNA65" s="562"/>
      <c r="DNB65" s="563"/>
      <c r="DNC65" s="564"/>
      <c r="DND65" s="565"/>
      <c r="DNE65" s="566"/>
      <c r="DNF65" s="560"/>
      <c r="DNG65" s="561"/>
      <c r="DNH65" s="562"/>
      <c r="DNI65" s="563"/>
      <c r="DNJ65" s="564"/>
      <c r="DNK65" s="565"/>
      <c r="DNL65" s="566"/>
      <c r="DNM65" s="560"/>
      <c r="DNN65" s="561"/>
      <c r="DNO65" s="562"/>
      <c r="DNP65" s="563"/>
      <c r="DNQ65" s="564"/>
      <c r="DNR65" s="565"/>
      <c r="DNS65" s="566"/>
      <c r="DNT65" s="560"/>
      <c r="DNU65" s="561"/>
      <c r="DNV65" s="562"/>
      <c r="DNW65" s="563"/>
      <c r="DNX65" s="564"/>
      <c r="DNY65" s="565"/>
      <c r="DNZ65" s="566"/>
      <c r="DOA65" s="560"/>
      <c r="DOB65" s="561"/>
      <c r="DOC65" s="562"/>
      <c r="DOD65" s="563"/>
      <c r="DOE65" s="564"/>
      <c r="DOF65" s="565"/>
      <c r="DOG65" s="566"/>
      <c r="DOH65" s="560"/>
      <c r="DOI65" s="561"/>
      <c r="DOJ65" s="562"/>
      <c r="DOK65" s="563"/>
      <c r="DOL65" s="564"/>
      <c r="DOM65" s="565"/>
      <c r="DON65" s="566"/>
      <c r="DOO65" s="560"/>
      <c r="DOP65" s="561"/>
      <c r="DOQ65" s="562"/>
      <c r="DOR65" s="563"/>
      <c r="DOS65" s="564"/>
      <c r="DOT65" s="565"/>
      <c r="DOU65" s="566"/>
      <c r="DOV65" s="560"/>
      <c r="DOW65" s="561"/>
      <c r="DOX65" s="562"/>
      <c r="DOY65" s="563"/>
      <c r="DOZ65" s="564"/>
      <c r="DPA65" s="565"/>
      <c r="DPB65" s="566"/>
      <c r="DPC65" s="560"/>
      <c r="DPD65" s="561"/>
      <c r="DPE65" s="562"/>
      <c r="DPF65" s="563"/>
      <c r="DPG65" s="564"/>
      <c r="DPH65" s="565"/>
      <c r="DPI65" s="566"/>
      <c r="DPJ65" s="560"/>
      <c r="DPK65" s="561"/>
      <c r="DPL65" s="562"/>
      <c r="DPM65" s="563"/>
      <c r="DPN65" s="564"/>
      <c r="DPO65" s="565"/>
      <c r="DPP65" s="566"/>
      <c r="DPQ65" s="560"/>
      <c r="DPR65" s="561"/>
      <c r="DPS65" s="562"/>
      <c r="DPT65" s="563"/>
      <c r="DPU65" s="564"/>
      <c r="DPV65" s="565"/>
      <c r="DPW65" s="566"/>
      <c r="DPX65" s="560"/>
      <c r="DPY65" s="561"/>
      <c r="DPZ65" s="562"/>
      <c r="DQA65" s="563"/>
      <c r="DQB65" s="564"/>
      <c r="DQC65" s="565"/>
      <c r="DQD65" s="566"/>
      <c r="DQE65" s="560"/>
      <c r="DQF65" s="561"/>
      <c r="DQG65" s="562"/>
      <c r="DQH65" s="563"/>
      <c r="DQI65" s="564"/>
      <c r="DQJ65" s="565"/>
      <c r="DQK65" s="566"/>
      <c r="DQL65" s="560"/>
      <c r="DQM65" s="561"/>
      <c r="DQN65" s="562"/>
      <c r="DQO65" s="563"/>
      <c r="DQP65" s="564"/>
      <c r="DQQ65" s="565"/>
      <c r="DQR65" s="566"/>
      <c r="DQS65" s="560"/>
      <c r="DQT65" s="561"/>
      <c r="DQU65" s="562"/>
      <c r="DQV65" s="563"/>
      <c r="DQW65" s="564"/>
      <c r="DQX65" s="565"/>
      <c r="DQY65" s="566"/>
      <c r="DQZ65" s="560"/>
      <c r="DRA65" s="561"/>
      <c r="DRB65" s="562"/>
      <c r="DRC65" s="563"/>
      <c r="DRD65" s="564"/>
      <c r="DRE65" s="565"/>
      <c r="DRF65" s="566"/>
      <c r="DRG65" s="560"/>
      <c r="DRH65" s="561"/>
      <c r="DRI65" s="562"/>
      <c r="DRJ65" s="563"/>
      <c r="DRK65" s="564"/>
      <c r="DRL65" s="565"/>
      <c r="DRM65" s="566"/>
      <c r="DRN65" s="560"/>
      <c r="DRO65" s="561"/>
      <c r="DRP65" s="562"/>
      <c r="DRQ65" s="563"/>
      <c r="DRR65" s="564"/>
      <c r="DRS65" s="565"/>
      <c r="DRT65" s="566"/>
      <c r="DRU65" s="560"/>
      <c r="DRV65" s="561"/>
      <c r="DRW65" s="562"/>
      <c r="DRX65" s="563"/>
      <c r="DRY65" s="564"/>
      <c r="DRZ65" s="565"/>
      <c r="DSA65" s="566"/>
      <c r="DSB65" s="560"/>
      <c r="DSC65" s="561"/>
      <c r="DSD65" s="562"/>
      <c r="DSE65" s="563"/>
      <c r="DSF65" s="564"/>
      <c r="DSG65" s="565"/>
      <c r="DSH65" s="566"/>
      <c r="DSI65" s="560"/>
      <c r="DSJ65" s="561"/>
      <c r="DSK65" s="562"/>
      <c r="DSL65" s="563"/>
      <c r="DSM65" s="564"/>
      <c r="DSN65" s="565"/>
      <c r="DSO65" s="566"/>
      <c r="DSP65" s="560"/>
      <c r="DSQ65" s="561"/>
      <c r="DSR65" s="562"/>
      <c r="DSS65" s="563"/>
      <c r="DST65" s="564"/>
      <c r="DSU65" s="565"/>
      <c r="DSV65" s="566"/>
      <c r="DSW65" s="560"/>
      <c r="DSX65" s="561"/>
      <c r="DSY65" s="562"/>
      <c r="DSZ65" s="563"/>
      <c r="DTA65" s="564"/>
      <c r="DTB65" s="565"/>
      <c r="DTC65" s="566"/>
      <c r="DTD65" s="560"/>
      <c r="DTE65" s="561"/>
      <c r="DTF65" s="562"/>
      <c r="DTG65" s="563"/>
      <c r="DTH65" s="564"/>
      <c r="DTI65" s="565"/>
      <c r="DTJ65" s="566"/>
      <c r="DTK65" s="560"/>
      <c r="DTL65" s="561"/>
      <c r="DTM65" s="562"/>
      <c r="DTN65" s="563"/>
      <c r="DTO65" s="564"/>
      <c r="DTP65" s="565"/>
      <c r="DTQ65" s="566"/>
      <c r="DTR65" s="560"/>
      <c r="DTS65" s="561"/>
      <c r="DTT65" s="562"/>
      <c r="DTU65" s="563"/>
      <c r="DTV65" s="564"/>
      <c r="DTW65" s="565"/>
      <c r="DTX65" s="566"/>
      <c r="DTY65" s="560"/>
      <c r="DTZ65" s="561"/>
      <c r="DUA65" s="562"/>
      <c r="DUB65" s="563"/>
      <c r="DUC65" s="564"/>
      <c r="DUD65" s="565"/>
      <c r="DUE65" s="566"/>
      <c r="DUF65" s="560"/>
      <c r="DUG65" s="561"/>
      <c r="DUH65" s="562"/>
      <c r="DUI65" s="563"/>
      <c r="DUJ65" s="564"/>
      <c r="DUK65" s="565"/>
      <c r="DUL65" s="566"/>
      <c r="DUM65" s="560"/>
      <c r="DUN65" s="561"/>
      <c r="DUO65" s="562"/>
      <c r="DUP65" s="563"/>
      <c r="DUQ65" s="564"/>
      <c r="DUR65" s="565"/>
      <c r="DUS65" s="566"/>
      <c r="DUT65" s="560"/>
      <c r="DUU65" s="561"/>
      <c r="DUV65" s="562"/>
      <c r="DUW65" s="563"/>
      <c r="DUX65" s="564"/>
      <c r="DUY65" s="565"/>
      <c r="DUZ65" s="566"/>
      <c r="DVA65" s="560"/>
      <c r="DVB65" s="561"/>
      <c r="DVC65" s="562"/>
      <c r="DVD65" s="563"/>
      <c r="DVE65" s="564"/>
      <c r="DVF65" s="565"/>
      <c r="DVG65" s="566"/>
      <c r="DVH65" s="560"/>
      <c r="DVI65" s="561"/>
      <c r="DVJ65" s="562"/>
      <c r="DVK65" s="563"/>
      <c r="DVL65" s="564"/>
      <c r="DVM65" s="565"/>
      <c r="DVN65" s="566"/>
      <c r="DVO65" s="560"/>
      <c r="DVP65" s="561"/>
      <c r="DVQ65" s="562"/>
      <c r="DVR65" s="563"/>
      <c r="DVS65" s="564"/>
      <c r="DVT65" s="565"/>
      <c r="DVU65" s="566"/>
      <c r="DVV65" s="560"/>
      <c r="DVW65" s="561"/>
      <c r="DVX65" s="562"/>
      <c r="DVY65" s="563"/>
      <c r="DVZ65" s="564"/>
      <c r="DWA65" s="565"/>
      <c r="DWB65" s="566"/>
      <c r="DWC65" s="560"/>
      <c r="DWD65" s="561"/>
      <c r="DWE65" s="562"/>
      <c r="DWF65" s="563"/>
      <c r="DWG65" s="564"/>
      <c r="DWH65" s="565"/>
      <c r="DWI65" s="566"/>
      <c r="DWJ65" s="560"/>
      <c r="DWK65" s="561"/>
      <c r="DWL65" s="562"/>
      <c r="DWM65" s="563"/>
      <c r="DWN65" s="564"/>
      <c r="DWO65" s="565"/>
      <c r="DWP65" s="566"/>
      <c r="DWQ65" s="560"/>
      <c r="DWR65" s="561"/>
      <c r="DWS65" s="562"/>
      <c r="DWT65" s="563"/>
      <c r="DWU65" s="564"/>
      <c r="DWV65" s="565"/>
      <c r="DWW65" s="566"/>
      <c r="DWX65" s="560"/>
      <c r="DWY65" s="561"/>
      <c r="DWZ65" s="562"/>
      <c r="DXA65" s="563"/>
      <c r="DXB65" s="564"/>
      <c r="DXC65" s="565"/>
      <c r="DXD65" s="566"/>
      <c r="DXE65" s="560"/>
      <c r="DXF65" s="561"/>
      <c r="DXG65" s="562"/>
      <c r="DXH65" s="563"/>
      <c r="DXI65" s="564"/>
      <c r="DXJ65" s="565"/>
      <c r="DXK65" s="566"/>
      <c r="DXL65" s="560"/>
      <c r="DXM65" s="561"/>
      <c r="DXN65" s="562"/>
      <c r="DXO65" s="563"/>
      <c r="DXP65" s="564"/>
      <c r="DXQ65" s="565"/>
      <c r="DXR65" s="566"/>
      <c r="DXS65" s="560"/>
      <c r="DXT65" s="561"/>
      <c r="DXU65" s="562"/>
      <c r="DXV65" s="563"/>
      <c r="DXW65" s="564"/>
      <c r="DXX65" s="565"/>
      <c r="DXY65" s="566"/>
      <c r="DXZ65" s="560"/>
      <c r="DYA65" s="561"/>
      <c r="DYB65" s="562"/>
      <c r="DYC65" s="563"/>
      <c r="DYD65" s="564"/>
      <c r="DYE65" s="565"/>
      <c r="DYF65" s="566"/>
      <c r="DYG65" s="560"/>
      <c r="DYH65" s="561"/>
      <c r="DYI65" s="562"/>
      <c r="DYJ65" s="563"/>
      <c r="DYK65" s="564"/>
      <c r="DYL65" s="565"/>
      <c r="DYM65" s="566"/>
      <c r="DYN65" s="560"/>
      <c r="DYO65" s="561"/>
      <c r="DYP65" s="562"/>
      <c r="DYQ65" s="563"/>
      <c r="DYR65" s="564"/>
      <c r="DYS65" s="565"/>
      <c r="DYT65" s="566"/>
      <c r="DYU65" s="560"/>
      <c r="DYV65" s="561"/>
      <c r="DYW65" s="562"/>
      <c r="DYX65" s="563"/>
      <c r="DYY65" s="564"/>
      <c r="DYZ65" s="565"/>
      <c r="DZA65" s="566"/>
      <c r="DZB65" s="560"/>
      <c r="DZC65" s="561"/>
      <c r="DZD65" s="562"/>
      <c r="DZE65" s="563"/>
      <c r="DZF65" s="564"/>
      <c r="DZG65" s="565"/>
      <c r="DZH65" s="566"/>
      <c r="DZI65" s="560"/>
      <c r="DZJ65" s="561"/>
      <c r="DZK65" s="562"/>
      <c r="DZL65" s="563"/>
      <c r="DZM65" s="564"/>
      <c r="DZN65" s="565"/>
      <c r="DZO65" s="566"/>
      <c r="DZP65" s="560"/>
      <c r="DZQ65" s="561"/>
      <c r="DZR65" s="562"/>
      <c r="DZS65" s="563"/>
      <c r="DZT65" s="564"/>
      <c r="DZU65" s="565"/>
      <c r="DZV65" s="566"/>
      <c r="DZW65" s="560"/>
      <c r="DZX65" s="561"/>
      <c r="DZY65" s="562"/>
      <c r="DZZ65" s="563"/>
      <c r="EAA65" s="564"/>
      <c r="EAB65" s="565"/>
      <c r="EAC65" s="566"/>
      <c r="EAD65" s="560"/>
      <c r="EAE65" s="561"/>
      <c r="EAF65" s="562"/>
      <c r="EAG65" s="563"/>
      <c r="EAH65" s="564"/>
      <c r="EAI65" s="565"/>
      <c r="EAJ65" s="566"/>
      <c r="EAK65" s="560"/>
      <c r="EAL65" s="561"/>
      <c r="EAM65" s="562"/>
      <c r="EAN65" s="563"/>
      <c r="EAO65" s="564"/>
      <c r="EAP65" s="565"/>
      <c r="EAQ65" s="566"/>
      <c r="EAR65" s="560"/>
      <c r="EAS65" s="561"/>
      <c r="EAT65" s="562"/>
      <c r="EAU65" s="563"/>
      <c r="EAV65" s="564"/>
      <c r="EAW65" s="565"/>
      <c r="EAX65" s="566"/>
      <c r="EAY65" s="560"/>
      <c r="EAZ65" s="561"/>
      <c r="EBA65" s="562"/>
      <c r="EBB65" s="563"/>
      <c r="EBC65" s="564"/>
      <c r="EBD65" s="565"/>
      <c r="EBE65" s="566"/>
      <c r="EBF65" s="560"/>
      <c r="EBG65" s="561"/>
      <c r="EBH65" s="562"/>
      <c r="EBI65" s="563"/>
      <c r="EBJ65" s="564"/>
      <c r="EBK65" s="565"/>
      <c r="EBL65" s="566"/>
      <c r="EBM65" s="560"/>
      <c r="EBN65" s="561"/>
      <c r="EBO65" s="562"/>
      <c r="EBP65" s="563"/>
      <c r="EBQ65" s="564"/>
      <c r="EBR65" s="565"/>
      <c r="EBS65" s="566"/>
      <c r="EBT65" s="560"/>
      <c r="EBU65" s="561"/>
      <c r="EBV65" s="562"/>
      <c r="EBW65" s="563"/>
      <c r="EBX65" s="564"/>
      <c r="EBY65" s="565"/>
      <c r="EBZ65" s="566"/>
      <c r="ECA65" s="560"/>
      <c r="ECB65" s="561"/>
      <c r="ECC65" s="562"/>
      <c r="ECD65" s="563"/>
      <c r="ECE65" s="564"/>
      <c r="ECF65" s="565"/>
      <c r="ECG65" s="566"/>
      <c r="ECH65" s="560"/>
      <c r="ECI65" s="561"/>
      <c r="ECJ65" s="562"/>
      <c r="ECK65" s="563"/>
      <c r="ECL65" s="564"/>
      <c r="ECM65" s="565"/>
      <c r="ECN65" s="566"/>
      <c r="ECO65" s="560"/>
      <c r="ECP65" s="561"/>
      <c r="ECQ65" s="562"/>
      <c r="ECR65" s="563"/>
      <c r="ECS65" s="564"/>
      <c r="ECT65" s="565"/>
      <c r="ECU65" s="566"/>
      <c r="ECV65" s="560"/>
      <c r="ECW65" s="561"/>
      <c r="ECX65" s="562"/>
      <c r="ECY65" s="563"/>
      <c r="ECZ65" s="564"/>
      <c r="EDA65" s="565"/>
      <c r="EDB65" s="566"/>
      <c r="EDC65" s="560"/>
      <c r="EDD65" s="561"/>
      <c r="EDE65" s="562"/>
      <c r="EDF65" s="563"/>
      <c r="EDG65" s="564"/>
      <c r="EDH65" s="565"/>
      <c r="EDI65" s="566"/>
      <c r="EDJ65" s="560"/>
      <c r="EDK65" s="561"/>
      <c r="EDL65" s="562"/>
      <c r="EDM65" s="563"/>
      <c r="EDN65" s="564"/>
      <c r="EDO65" s="565"/>
      <c r="EDP65" s="566"/>
      <c r="EDQ65" s="560"/>
      <c r="EDR65" s="561"/>
      <c r="EDS65" s="562"/>
      <c r="EDT65" s="563"/>
      <c r="EDU65" s="564"/>
      <c r="EDV65" s="565"/>
      <c r="EDW65" s="566"/>
      <c r="EDX65" s="560"/>
      <c r="EDY65" s="561"/>
      <c r="EDZ65" s="562"/>
      <c r="EEA65" s="563"/>
      <c r="EEB65" s="564"/>
      <c r="EEC65" s="565"/>
      <c r="EED65" s="566"/>
      <c r="EEE65" s="560"/>
      <c r="EEF65" s="561"/>
      <c r="EEG65" s="562"/>
      <c r="EEH65" s="563"/>
      <c r="EEI65" s="564"/>
      <c r="EEJ65" s="565"/>
      <c r="EEK65" s="566"/>
      <c r="EEL65" s="560"/>
      <c r="EEM65" s="561"/>
      <c r="EEN65" s="562"/>
      <c r="EEO65" s="563"/>
      <c r="EEP65" s="564"/>
      <c r="EEQ65" s="565"/>
      <c r="EER65" s="566"/>
      <c r="EES65" s="560"/>
      <c r="EET65" s="561"/>
      <c r="EEU65" s="562"/>
      <c r="EEV65" s="563"/>
      <c r="EEW65" s="564"/>
      <c r="EEX65" s="565"/>
      <c r="EEY65" s="566"/>
      <c r="EEZ65" s="560"/>
      <c r="EFA65" s="561"/>
      <c r="EFB65" s="562"/>
      <c r="EFC65" s="563"/>
      <c r="EFD65" s="564"/>
      <c r="EFE65" s="565"/>
      <c r="EFF65" s="566"/>
      <c r="EFG65" s="560"/>
      <c r="EFH65" s="561"/>
      <c r="EFI65" s="562"/>
      <c r="EFJ65" s="563"/>
      <c r="EFK65" s="564"/>
      <c r="EFL65" s="565"/>
      <c r="EFM65" s="566"/>
      <c r="EFN65" s="560"/>
      <c r="EFO65" s="561"/>
      <c r="EFP65" s="562"/>
      <c r="EFQ65" s="563"/>
      <c r="EFR65" s="564"/>
      <c r="EFS65" s="565"/>
      <c r="EFT65" s="566"/>
      <c r="EFU65" s="560"/>
      <c r="EFV65" s="561"/>
      <c r="EFW65" s="562"/>
      <c r="EFX65" s="563"/>
      <c r="EFY65" s="564"/>
      <c r="EFZ65" s="565"/>
      <c r="EGA65" s="566"/>
      <c r="EGB65" s="560"/>
      <c r="EGC65" s="561"/>
      <c r="EGD65" s="562"/>
      <c r="EGE65" s="563"/>
      <c r="EGF65" s="564"/>
      <c r="EGG65" s="565"/>
      <c r="EGH65" s="566"/>
      <c r="EGI65" s="560"/>
      <c r="EGJ65" s="561"/>
      <c r="EGK65" s="562"/>
      <c r="EGL65" s="563"/>
      <c r="EGM65" s="564"/>
      <c r="EGN65" s="565"/>
      <c r="EGO65" s="566"/>
      <c r="EGP65" s="560"/>
      <c r="EGQ65" s="561"/>
      <c r="EGR65" s="562"/>
      <c r="EGS65" s="563"/>
      <c r="EGT65" s="564"/>
      <c r="EGU65" s="565"/>
      <c r="EGV65" s="566"/>
      <c r="EGW65" s="560"/>
      <c r="EGX65" s="561"/>
      <c r="EGY65" s="562"/>
      <c r="EGZ65" s="563"/>
      <c r="EHA65" s="564"/>
      <c r="EHB65" s="565"/>
      <c r="EHC65" s="566"/>
      <c r="EHD65" s="560"/>
      <c r="EHE65" s="561"/>
      <c r="EHF65" s="562"/>
      <c r="EHG65" s="563"/>
      <c r="EHH65" s="564"/>
      <c r="EHI65" s="565"/>
      <c r="EHJ65" s="566"/>
      <c r="EHK65" s="560"/>
      <c r="EHL65" s="561"/>
      <c r="EHM65" s="562"/>
      <c r="EHN65" s="563"/>
      <c r="EHO65" s="564"/>
      <c r="EHP65" s="565"/>
      <c r="EHQ65" s="566"/>
      <c r="EHR65" s="560"/>
      <c r="EHS65" s="561"/>
      <c r="EHT65" s="562"/>
      <c r="EHU65" s="563"/>
      <c r="EHV65" s="564"/>
      <c r="EHW65" s="565"/>
      <c r="EHX65" s="566"/>
      <c r="EHY65" s="560"/>
      <c r="EHZ65" s="561"/>
      <c r="EIA65" s="562"/>
      <c r="EIB65" s="563"/>
      <c r="EIC65" s="564"/>
      <c r="EID65" s="565"/>
      <c r="EIE65" s="566"/>
      <c r="EIF65" s="560"/>
      <c r="EIG65" s="561"/>
      <c r="EIH65" s="562"/>
      <c r="EII65" s="563"/>
      <c r="EIJ65" s="564"/>
      <c r="EIK65" s="565"/>
      <c r="EIL65" s="566"/>
      <c r="EIM65" s="560"/>
      <c r="EIN65" s="561"/>
      <c r="EIO65" s="562"/>
      <c r="EIP65" s="563"/>
      <c r="EIQ65" s="564"/>
      <c r="EIR65" s="565"/>
      <c r="EIS65" s="566"/>
      <c r="EIT65" s="560"/>
      <c r="EIU65" s="561"/>
      <c r="EIV65" s="562"/>
      <c r="EIW65" s="563"/>
      <c r="EIX65" s="564"/>
      <c r="EIY65" s="565"/>
      <c r="EIZ65" s="566"/>
      <c r="EJA65" s="560"/>
      <c r="EJB65" s="561"/>
      <c r="EJC65" s="562"/>
      <c r="EJD65" s="563"/>
      <c r="EJE65" s="564"/>
      <c r="EJF65" s="565"/>
      <c r="EJG65" s="566"/>
      <c r="EJH65" s="560"/>
      <c r="EJI65" s="561"/>
      <c r="EJJ65" s="562"/>
      <c r="EJK65" s="563"/>
      <c r="EJL65" s="564"/>
      <c r="EJM65" s="565"/>
      <c r="EJN65" s="566"/>
      <c r="EJO65" s="560"/>
      <c r="EJP65" s="561"/>
      <c r="EJQ65" s="562"/>
      <c r="EJR65" s="563"/>
      <c r="EJS65" s="564"/>
      <c r="EJT65" s="565"/>
      <c r="EJU65" s="566"/>
      <c r="EJV65" s="560"/>
      <c r="EJW65" s="561"/>
      <c r="EJX65" s="562"/>
      <c r="EJY65" s="563"/>
      <c r="EJZ65" s="564"/>
      <c r="EKA65" s="565"/>
      <c r="EKB65" s="566"/>
      <c r="EKC65" s="560"/>
      <c r="EKD65" s="561"/>
      <c r="EKE65" s="562"/>
      <c r="EKF65" s="563"/>
      <c r="EKG65" s="564"/>
      <c r="EKH65" s="565"/>
      <c r="EKI65" s="566"/>
      <c r="EKJ65" s="560"/>
      <c r="EKK65" s="561"/>
      <c r="EKL65" s="562"/>
      <c r="EKM65" s="563"/>
      <c r="EKN65" s="564"/>
      <c r="EKO65" s="565"/>
      <c r="EKP65" s="566"/>
      <c r="EKQ65" s="560"/>
      <c r="EKR65" s="561"/>
      <c r="EKS65" s="562"/>
      <c r="EKT65" s="563"/>
      <c r="EKU65" s="564"/>
      <c r="EKV65" s="565"/>
      <c r="EKW65" s="566"/>
      <c r="EKX65" s="560"/>
      <c r="EKY65" s="561"/>
      <c r="EKZ65" s="562"/>
      <c r="ELA65" s="563"/>
      <c r="ELB65" s="564"/>
      <c r="ELC65" s="565"/>
      <c r="ELD65" s="566"/>
      <c r="ELE65" s="560"/>
      <c r="ELF65" s="561"/>
      <c r="ELG65" s="562"/>
      <c r="ELH65" s="563"/>
      <c r="ELI65" s="564"/>
      <c r="ELJ65" s="565"/>
      <c r="ELK65" s="566"/>
      <c r="ELL65" s="560"/>
      <c r="ELM65" s="561"/>
      <c r="ELN65" s="562"/>
      <c r="ELO65" s="563"/>
      <c r="ELP65" s="564"/>
      <c r="ELQ65" s="565"/>
      <c r="ELR65" s="566"/>
      <c r="ELS65" s="560"/>
      <c r="ELT65" s="561"/>
      <c r="ELU65" s="562"/>
      <c r="ELV65" s="563"/>
      <c r="ELW65" s="564"/>
      <c r="ELX65" s="565"/>
      <c r="ELY65" s="566"/>
      <c r="ELZ65" s="560"/>
      <c r="EMA65" s="561"/>
      <c r="EMB65" s="562"/>
      <c r="EMC65" s="563"/>
      <c r="EMD65" s="564"/>
      <c r="EME65" s="565"/>
      <c r="EMF65" s="566"/>
      <c r="EMG65" s="560"/>
      <c r="EMH65" s="561"/>
      <c r="EMI65" s="562"/>
      <c r="EMJ65" s="563"/>
      <c r="EMK65" s="564"/>
      <c r="EML65" s="565"/>
      <c r="EMM65" s="566"/>
      <c r="EMN65" s="560"/>
      <c r="EMO65" s="561"/>
      <c r="EMP65" s="562"/>
      <c r="EMQ65" s="563"/>
      <c r="EMR65" s="564"/>
      <c r="EMS65" s="565"/>
      <c r="EMT65" s="566"/>
      <c r="EMU65" s="560"/>
      <c r="EMV65" s="561"/>
      <c r="EMW65" s="562"/>
      <c r="EMX65" s="563"/>
      <c r="EMY65" s="564"/>
      <c r="EMZ65" s="565"/>
      <c r="ENA65" s="566"/>
      <c r="ENB65" s="560"/>
      <c r="ENC65" s="561"/>
      <c r="END65" s="562"/>
      <c r="ENE65" s="563"/>
      <c r="ENF65" s="564"/>
      <c r="ENG65" s="565"/>
      <c r="ENH65" s="566"/>
      <c r="ENI65" s="560"/>
      <c r="ENJ65" s="561"/>
      <c r="ENK65" s="562"/>
      <c r="ENL65" s="563"/>
      <c r="ENM65" s="564"/>
      <c r="ENN65" s="565"/>
      <c r="ENO65" s="566"/>
      <c r="ENP65" s="560"/>
      <c r="ENQ65" s="561"/>
      <c r="ENR65" s="562"/>
      <c r="ENS65" s="563"/>
      <c r="ENT65" s="564"/>
      <c r="ENU65" s="565"/>
      <c r="ENV65" s="566"/>
      <c r="ENW65" s="560"/>
      <c r="ENX65" s="561"/>
      <c r="ENY65" s="562"/>
      <c r="ENZ65" s="563"/>
      <c r="EOA65" s="564"/>
      <c r="EOB65" s="565"/>
      <c r="EOC65" s="566"/>
      <c r="EOD65" s="560"/>
      <c r="EOE65" s="561"/>
      <c r="EOF65" s="562"/>
      <c r="EOG65" s="563"/>
      <c r="EOH65" s="564"/>
      <c r="EOI65" s="565"/>
      <c r="EOJ65" s="566"/>
      <c r="EOK65" s="560"/>
      <c r="EOL65" s="561"/>
      <c r="EOM65" s="562"/>
      <c r="EON65" s="563"/>
      <c r="EOO65" s="564"/>
      <c r="EOP65" s="565"/>
      <c r="EOQ65" s="566"/>
      <c r="EOR65" s="560"/>
      <c r="EOS65" s="561"/>
      <c r="EOT65" s="562"/>
      <c r="EOU65" s="563"/>
      <c r="EOV65" s="564"/>
      <c r="EOW65" s="565"/>
      <c r="EOX65" s="566"/>
      <c r="EOY65" s="560"/>
      <c r="EOZ65" s="561"/>
      <c r="EPA65" s="562"/>
      <c r="EPB65" s="563"/>
      <c r="EPC65" s="564"/>
      <c r="EPD65" s="565"/>
      <c r="EPE65" s="566"/>
      <c r="EPF65" s="560"/>
      <c r="EPG65" s="561"/>
      <c r="EPH65" s="562"/>
      <c r="EPI65" s="563"/>
      <c r="EPJ65" s="564"/>
      <c r="EPK65" s="565"/>
      <c r="EPL65" s="566"/>
      <c r="EPM65" s="560"/>
      <c r="EPN65" s="561"/>
      <c r="EPO65" s="562"/>
      <c r="EPP65" s="563"/>
      <c r="EPQ65" s="564"/>
      <c r="EPR65" s="565"/>
      <c r="EPS65" s="566"/>
      <c r="EPT65" s="560"/>
      <c r="EPU65" s="561"/>
      <c r="EPV65" s="562"/>
      <c r="EPW65" s="563"/>
      <c r="EPX65" s="564"/>
      <c r="EPY65" s="565"/>
      <c r="EPZ65" s="566"/>
      <c r="EQA65" s="560"/>
      <c r="EQB65" s="561"/>
      <c r="EQC65" s="562"/>
      <c r="EQD65" s="563"/>
      <c r="EQE65" s="564"/>
      <c r="EQF65" s="565"/>
      <c r="EQG65" s="566"/>
      <c r="EQH65" s="560"/>
      <c r="EQI65" s="561"/>
      <c r="EQJ65" s="562"/>
      <c r="EQK65" s="563"/>
      <c r="EQL65" s="564"/>
      <c r="EQM65" s="565"/>
      <c r="EQN65" s="566"/>
      <c r="EQO65" s="560"/>
      <c r="EQP65" s="561"/>
      <c r="EQQ65" s="562"/>
      <c r="EQR65" s="563"/>
      <c r="EQS65" s="564"/>
      <c r="EQT65" s="565"/>
      <c r="EQU65" s="566"/>
      <c r="EQV65" s="560"/>
      <c r="EQW65" s="561"/>
      <c r="EQX65" s="562"/>
      <c r="EQY65" s="563"/>
      <c r="EQZ65" s="564"/>
      <c r="ERA65" s="565"/>
      <c r="ERB65" s="566"/>
      <c r="ERC65" s="560"/>
      <c r="ERD65" s="561"/>
      <c r="ERE65" s="562"/>
      <c r="ERF65" s="563"/>
      <c r="ERG65" s="564"/>
      <c r="ERH65" s="565"/>
      <c r="ERI65" s="566"/>
      <c r="ERJ65" s="560"/>
      <c r="ERK65" s="561"/>
      <c r="ERL65" s="562"/>
      <c r="ERM65" s="563"/>
      <c r="ERN65" s="564"/>
      <c r="ERO65" s="565"/>
      <c r="ERP65" s="566"/>
      <c r="ERQ65" s="560"/>
      <c r="ERR65" s="561"/>
      <c r="ERS65" s="562"/>
      <c r="ERT65" s="563"/>
      <c r="ERU65" s="564"/>
      <c r="ERV65" s="565"/>
      <c r="ERW65" s="566"/>
      <c r="ERX65" s="560"/>
      <c r="ERY65" s="561"/>
      <c r="ERZ65" s="562"/>
      <c r="ESA65" s="563"/>
      <c r="ESB65" s="564"/>
      <c r="ESC65" s="565"/>
      <c r="ESD65" s="566"/>
      <c r="ESE65" s="560"/>
      <c r="ESF65" s="561"/>
      <c r="ESG65" s="562"/>
      <c r="ESH65" s="563"/>
      <c r="ESI65" s="564"/>
      <c r="ESJ65" s="565"/>
      <c r="ESK65" s="566"/>
      <c r="ESL65" s="560"/>
      <c r="ESM65" s="561"/>
      <c r="ESN65" s="562"/>
      <c r="ESO65" s="563"/>
      <c r="ESP65" s="564"/>
      <c r="ESQ65" s="565"/>
      <c r="ESR65" s="566"/>
      <c r="ESS65" s="560"/>
      <c r="EST65" s="561"/>
      <c r="ESU65" s="562"/>
      <c r="ESV65" s="563"/>
      <c r="ESW65" s="564"/>
      <c r="ESX65" s="565"/>
      <c r="ESY65" s="566"/>
      <c r="ESZ65" s="560"/>
      <c r="ETA65" s="561"/>
      <c r="ETB65" s="562"/>
      <c r="ETC65" s="563"/>
      <c r="ETD65" s="564"/>
      <c r="ETE65" s="565"/>
      <c r="ETF65" s="566"/>
      <c r="ETG65" s="560"/>
      <c r="ETH65" s="561"/>
      <c r="ETI65" s="562"/>
      <c r="ETJ65" s="563"/>
      <c r="ETK65" s="564"/>
      <c r="ETL65" s="565"/>
      <c r="ETM65" s="566"/>
      <c r="ETN65" s="560"/>
      <c r="ETO65" s="561"/>
      <c r="ETP65" s="562"/>
      <c r="ETQ65" s="563"/>
      <c r="ETR65" s="564"/>
      <c r="ETS65" s="565"/>
      <c r="ETT65" s="566"/>
      <c r="ETU65" s="560"/>
      <c r="ETV65" s="561"/>
      <c r="ETW65" s="562"/>
      <c r="ETX65" s="563"/>
      <c r="ETY65" s="564"/>
      <c r="ETZ65" s="565"/>
      <c r="EUA65" s="566"/>
      <c r="EUB65" s="560"/>
      <c r="EUC65" s="561"/>
      <c r="EUD65" s="562"/>
      <c r="EUE65" s="563"/>
      <c r="EUF65" s="564"/>
      <c r="EUG65" s="565"/>
      <c r="EUH65" s="566"/>
      <c r="EUI65" s="560"/>
      <c r="EUJ65" s="561"/>
      <c r="EUK65" s="562"/>
      <c r="EUL65" s="563"/>
      <c r="EUM65" s="564"/>
      <c r="EUN65" s="565"/>
      <c r="EUO65" s="566"/>
      <c r="EUP65" s="560"/>
      <c r="EUQ65" s="561"/>
      <c r="EUR65" s="562"/>
      <c r="EUS65" s="563"/>
      <c r="EUT65" s="564"/>
      <c r="EUU65" s="565"/>
      <c r="EUV65" s="566"/>
      <c r="EUW65" s="560"/>
      <c r="EUX65" s="561"/>
      <c r="EUY65" s="562"/>
      <c r="EUZ65" s="563"/>
      <c r="EVA65" s="564"/>
      <c r="EVB65" s="565"/>
      <c r="EVC65" s="566"/>
      <c r="EVD65" s="560"/>
      <c r="EVE65" s="561"/>
      <c r="EVF65" s="562"/>
      <c r="EVG65" s="563"/>
      <c r="EVH65" s="564"/>
      <c r="EVI65" s="565"/>
      <c r="EVJ65" s="566"/>
      <c r="EVK65" s="560"/>
      <c r="EVL65" s="561"/>
      <c r="EVM65" s="562"/>
      <c r="EVN65" s="563"/>
      <c r="EVO65" s="564"/>
      <c r="EVP65" s="565"/>
      <c r="EVQ65" s="566"/>
      <c r="EVR65" s="560"/>
      <c r="EVS65" s="561"/>
      <c r="EVT65" s="562"/>
      <c r="EVU65" s="563"/>
      <c r="EVV65" s="564"/>
      <c r="EVW65" s="565"/>
      <c r="EVX65" s="566"/>
      <c r="EVY65" s="560"/>
      <c r="EVZ65" s="561"/>
      <c r="EWA65" s="562"/>
      <c r="EWB65" s="563"/>
      <c r="EWC65" s="564"/>
      <c r="EWD65" s="565"/>
      <c r="EWE65" s="566"/>
      <c r="EWF65" s="560"/>
      <c r="EWG65" s="561"/>
      <c r="EWH65" s="562"/>
      <c r="EWI65" s="563"/>
      <c r="EWJ65" s="564"/>
      <c r="EWK65" s="565"/>
      <c r="EWL65" s="566"/>
      <c r="EWM65" s="560"/>
      <c r="EWN65" s="561"/>
      <c r="EWO65" s="562"/>
      <c r="EWP65" s="563"/>
      <c r="EWQ65" s="564"/>
      <c r="EWR65" s="565"/>
      <c r="EWS65" s="566"/>
      <c r="EWT65" s="560"/>
      <c r="EWU65" s="561"/>
      <c r="EWV65" s="562"/>
      <c r="EWW65" s="563"/>
      <c r="EWX65" s="564"/>
      <c r="EWY65" s="565"/>
      <c r="EWZ65" s="566"/>
      <c r="EXA65" s="560"/>
      <c r="EXB65" s="561"/>
      <c r="EXC65" s="562"/>
      <c r="EXD65" s="563"/>
      <c r="EXE65" s="564"/>
      <c r="EXF65" s="565"/>
      <c r="EXG65" s="566"/>
      <c r="EXH65" s="560"/>
      <c r="EXI65" s="561"/>
      <c r="EXJ65" s="562"/>
      <c r="EXK65" s="563"/>
      <c r="EXL65" s="564"/>
      <c r="EXM65" s="565"/>
      <c r="EXN65" s="566"/>
      <c r="EXO65" s="560"/>
      <c r="EXP65" s="561"/>
      <c r="EXQ65" s="562"/>
      <c r="EXR65" s="563"/>
      <c r="EXS65" s="564"/>
      <c r="EXT65" s="565"/>
      <c r="EXU65" s="566"/>
      <c r="EXV65" s="560"/>
      <c r="EXW65" s="561"/>
      <c r="EXX65" s="562"/>
      <c r="EXY65" s="563"/>
      <c r="EXZ65" s="564"/>
      <c r="EYA65" s="565"/>
      <c r="EYB65" s="566"/>
      <c r="EYC65" s="560"/>
      <c r="EYD65" s="561"/>
      <c r="EYE65" s="562"/>
      <c r="EYF65" s="563"/>
      <c r="EYG65" s="564"/>
      <c r="EYH65" s="565"/>
      <c r="EYI65" s="566"/>
      <c r="EYJ65" s="560"/>
      <c r="EYK65" s="561"/>
      <c r="EYL65" s="562"/>
      <c r="EYM65" s="563"/>
      <c r="EYN65" s="564"/>
      <c r="EYO65" s="565"/>
      <c r="EYP65" s="566"/>
      <c r="EYQ65" s="560"/>
      <c r="EYR65" s="561"/>
      <c r="EYS65" s="562"/>
      <c r="EYT65" s="563"/>
      <c r="EYU65" s="564"/>
      <c r="EYV65" s="565"/>
      <c r="EYW65" s="566"/>
      <c r="EYX65" s="560"/>
      <c r="EYY65" s="561"/>
      <c r="EYZ65" s="562"/>
      <c r="EZA65" s="563"/>
      <c r="EZB65" s="564"/>
      <c r="EZC65" s="565"/>
      <c r="EZD65" s="566"/>
      <c r="EZE65" s="560"/>
      <c r="EZF65" s="561"/>
      <c r="EZG65" s="562"/>
      <c r="EZH65" s="563"/>
      <c r="EZI65" s="564"/>
      <c r="EZJ65" s="565"/>
      <c r="EZK65" s="566"/>
      <c r="EZL65" s="560"/>
      <c r="EZM65" s="561"/>
      <c r="EZN65" s="562"/>
      <c r="EZO65" s="563"/>
      <c r="EZP65" s="564"/>
      <c r="EZQ65" s="565"/>
      <c r="EZR65" s="566"/>
      <c r="EZS65" s="560"/>
      <c r="EZT65" s="561"/>
      <c r="EZU65" s="562"/>
      <c r="EZV65" s="563"/>
      <c r="EZW65" s="564"/>
      <c r="EZX65" s="565"/>
      <c r="EZY65" s="566"/>
      <c r="EZZ65" s="560"/>
      <c r="FAA65" s="561"/>
      <c r="FAB65" s="562"/>
      <c r="FAC65" s="563"/>
      <c r="FAD65" s="564"/>
      <c r="FAE65" s="565"/>
      <c r="FAF65" s="566"/>
      <c r="FAG65" s="560"/>
      <c r="FAH65" s="561"/>
      <c r="FAI65" s="562"/>
      <c r="FAJ65" s="563"/>
      <c r="FAK65" s="564"/>
      <c r="FAL65" s="565"/>
      <c r="FAM65" s="566"/>
      <c r="FAN65" s="560"/>
      <c r="FAO65" s="561"/>
      <c r="FAP65" s="562"/>
      <c r="FAQ65" s="563"/>
      <c r="FAR65" s="564"/>
      <c r="FAS65" s="565"/>
      <c r="FAT65" s="566"/>
      <c r="FAU65" s="560"/>
      <c r="FAV65" s="561"/>
      <c r="FAW65" s="562"/>
      <c r="FAX65" s="563"/>
      <c r="FAY65" s="564"/>
      <c r="FAZ65" s="565"/>
      <c r="FBA65" s="566"/>
      <c r="FBB65" s="560"/>
      <c r="FBC65" s="561"/>
      <c r="FBD65" s="562"/>
      <c r="FBE65" s="563"/>
      <c r="FBF65" s="564"/>
      <c r="FBG65" s="565"/>
      <c r="FBH65" s="566"/>
      <c r="FBI65" s="560"/>
      <c r="FBJ65" s="561"/>
      <c r="FBK65" s="562"/>
      <c r="FBL65" s="563"/>
      <c r="FBM65" s="564"/>
      <c r="FBN65" s="565"/>
      <c r="FBO65" s="566"/>
      <c r="FBP65" s="560"/>
      <c r="FBQ65" s="561"/>
      <c r="FBR65" s="562"/>
      <c r="FBS65" s="563"/>
      <c r="FBT65" s="564"/>
      <c r="FBU65" s="565"/>
      <c r="FBV65" s="566"/>
      <c r="FBW65" s="560"/>
      <c r="FBX65" s="561"/>
      <c r="FBY65" s="562"/>
      <c r="FBZ65" s="563"/>
      <c r="FCA65" s="564"/>
      <c r="FCB65" s="565"/>
      <c r="FCC65" s="566"/>
      <c r="FCD65" s="560"/>
      <c r="FCE65" s="561"/>
      <c r="FCF65" s="562"/>
      <c r="FCG65" s="563"/>
      <c r="FCH65" s="564"/>
      <c r="FCI65" s="565"/>
      <c r="FCJ65" s="566"/>
      <c r="FCK65" s="560"/>
      <c r="FCL65" s="561"/>
      <c r="FCM65" s="562"/>
      <c r="FCN65" s="563"/>
      <c r="FCO65" s="564"/>
      <c r="FCP65" s="565"/>
      <c r="FCQ65" s="566"/>
      <c r="FCR65" s="560"/>
      <c r="FCS65" s="561"/>
      <c r="FCT65" s="562"/>
      <c r="FCU65" s="563"/>
      <c r="FCV65" s="564"/>
      <c r="FCW65" s="565"/>
      <c r="FCX65" s="566"/>
      <c r="FCY65" s="560"/>
      <c r="FCZ65" s="561"/>
      <c r="FDA65" s="562"/>
      <c r="FDB65" s="563"/>
      <c r="FDC65" s="564"/>
      <c r="FDD65" s="565"/>
      <c r="FDE65" s="566"/>
      <c r="FDF65" s="560"/>
      <c r="FDG65" s="561"/>
      <c r="FDH65" s="562"/>
      <c r="FDI65" s="563"/>
      <c r="FDJ65" s="564"/>
      <c r="FDK65" s="565"/>
      <c r="FDL65" s="566"/>
      <c r="FDM65" s="560"/>
      <c r="FDN65" s="561"/>
      <c r="FDO65" s="562"/>
      <c r="FDP65" s="563"/>
      <c r="FDQ65" s="564"/>
      <c r="FDR65" s="565"/>
      <c r="FDS65" s="566"/>
      <c r="FDT65" s="560"/>
      <c r="FDU65" s="561"/>
      <c r="FDV65" s="562"/>
      <c r="FDW65" s="563"/>
      <c r="FDX65" s="564"/>
      <c r="FDY65" s="565"/>
      <c r="FDZ65" s="566"/>
      <c r="FEA65" s="560"/>
      <c r="FEB65" s="561"/>
      <c r="FEC65" s="562"/>
      <c r="FED65" s="563"/>
      <c r="FEE65" s="564"/>
      <c r="FEF65" s="565"/>
      <c r="FEG65" s="566"/>
      <c r="FEH65" s="560"/>
      <c r="FEI65" s="561"/>
      <c r="FEJ65" s="562"/>
      <c r="FEK65" s="563"/>
      <c r="FEL65" s="564"/>
      <c r="FEM65" s="565"/>
      <c r="FEN65" s="566"/>
      <c r="FEO65" s="560"/>
      <c r="FEP65" s="561"/>
      <c r="FEQ65" s="562"/>
      <c r="FER65" s="563"/>
      <c r="FES65" s="564"/>
      <c r="FET65" s="565"/>
      <c r="FEU65" s="566"/>
      <c r="FEV65" s="560"/>
      <c r="FEW65" s="561"/>
      <c r="FEX65" s="562"/>
      <c r="FEY65" s="563"/>
      <c r="FEZ65" s="564"/>
      <c r="FFA65" s="565"/>
      <c r="FFB65" s="566"/>
      <c r="FFC65" s="560"/>
      <c r="FFD65" s="561"/>
      <c r="FFE65" s="562"/>
      <c r="FFF65" s="563"/>
      <c r="FFG65" s="564"/>
      <c r="FFH65" s="565"/>
      <c r="FFI65" s="566"/>
      <c r="FFJ65" s="560"/>
      <c r="FFK65" s="561"/>
      <c r="FFL65" s="562"/>
      <c r="FFM65" s="563"/>
      <c r="FFN65" s="564"/>
      <c r="FFO65" s="565"/>
      <c r="FFP65" s="566"/>
      <c r="FFQ65" s="560"/>
      <c r="FFR65" s="561"/>
      <c r="FFS65" s="562"/>
      <c r="FFT65" s="563"/>
      <c r="FFU65" s="564"/>
      <c r="FFV65" s="565"/>
      <c r="FFW65" s="566"/>
      <c r="FFX65" s="560"/>
      <c r="FFY65" s="561"/>
      <c r="FFZ65" s="562"/>
      <c r="FGA65" s="563"/>
      <c r="FGB65" s="564"/>
      <c r="FGC65" s="565"/>
      <c r="FGD65" s="566"/>
      <c r="FGE65" s="560"/>
      <c r="FGF65" s="561"/>
      <c r="FGG65" s="562"/>
      <c r="FGH65" s="563"/>
      <c r="FGI65" s="564"/>
      <c r="FGJ65" s="565"/>
      <c r="FGK65" s="566"/>
      <c r="FGL65" s="560"/>
      <c r="FGM65" s="561"/>
      <c r="FGN65" s="562"/>
      <c r="FGO65" s="563"/>
      <c r="FGP65" s="564"/>
      <c r="FGQ65" s="565"/>
      <c r="FGR65" s="566"/>
      <c r="FGS65" s="560"/>
      <c r="FGT65" s="561"/>
      <c r="FGU65" s="562"/>
      <c r="FGV65" s="563"/>
      <c r="FGW65" s="564"/>
      <c r="FGX65" s="565"/>
      <c r="FGY65" s="566"/>
      <c r="FGZ65" s="560"/>
      <c r="FHA65" s="561"/>
      <c r="FHB65" s="562"/>
      <c r="FHC65" s="563"/>
      <c r="FHD65" s="564"/>
      <c r="FHE65" s="565"/>
      <c r="FHF65" s="566"/>
      <c r="FHG65" s="560"/>
      <c r="FHH65" s="561"/>
      <c r="FHI65" s="562"/>
      <c r="FHJ65" s="563"/>
      <c r="FHK65" s="564"/>
      <c r="FHL65" s="565"/>
      <c r="FHM65" s="566"/>
      <c r="FHN65" s="560"/>
      <c r="FHO65" s="561"/>
      <c r="FHP65" s="562"/>
      <c r="FHQ65" s="563"/>
      <c r="FHR65" s="564"/>
      <c r="FHS65" s="565"/>
      <c r="FHT65" s="566"/>
      <c r="FHU65" s="560"/>
      <c r="FHV65" s="561"/>
      <c r="FHW65" s="562"/>
      <c r="FHX65" s="563"/>
      <c r="FHY65" s="564"/>
      <c r="FHZ65" s="565"/>
      <c r="FIA65" s="566"/>
      <c r="FIB65" s="560"/>
      <c r="FIC65" s="561"/>
      <c r="FID65" s="562"/>
      <c r="FIE65" s="563"/>
      <c r="FIF65" s="564"/>
      <c r="FIG65" s="565"/>
      <c r="FIH65" s="566"/>
      <c r="FII65" s="560"/>
      <c r="FIJ65" s="561"/>
      <c r="FIK65" s="562"/>
      <c r="FIL65" s="563"/>
      <c r="FIM65" s="564"/>
      <c r="FIN65" s="565"/>
      <c r="FIO65" s="566"/>
      <c r="FIP65" s="560"/>
      <c r="FIQ65" s="561"/>
      <c r="FIR65" s="562"/>
      <c r="FIS65" s="563"/>
      <c r="FIT65" s="564"/>
      <c r="FIU65" s="565"/>
      <c r="FIV65" s="566"/>
      <c r="FIW65" s="560"/>
      <c r="FIX65" s="561"/>
      <c r="FIY65" s="562"/>
      <c r="FIZ65" s="563"/>
      <c r="FJA65" s="564"/>
      <c r="FJB65" s="565"/>
      <c r="FJC65" s="566"/>
      <c r="FJD65" s="560"/>
      <c r="FJE65" s="561"/>
      <c r="FJF65" s="562"/>
      <c r="FJG65" s="563"/>
      <c r="FJH65" s="564"/>
      <c r="FJI65" s="565"/>
      <c r="FJJ65" s="566"/>
      <c r="FJK65" s="560"/>
      <c r="FJL65" s="561"/>
      <c r="FJM65" s="562"/>
      <c r="FJN65" s="563"/>
      <c r="FJO65" s="564"/>
      <c r="FJP65" s="565"/>
      <c r="FJQ65" s="566"/>
      <c r="FJR65" s="560"/>
      <c r="FJS65" s="561"/>
      <c r="FJT65" s="562"/>
      <c r="FJU65" s="563"/>
      <c r="FJV65" s="564"/>
      <c r="FJW65" s="565"/>
      <c r="FJX65" s="566"/>
      <c r="FJY65" s="560"/>
      <c r="FJZ65" s="561"/>
      <c r="FKA65" s="562"/>
      <c r="FKB65" s="563"/>
      <c r="FKC65" s="564"/>
      <c r="FKD65" s="565"/>
      <c r="FKE65" s="566"/>
      <c r="FKF65" s="560"/>
      <c r="FKG65" s="561"/>
      <c r="FKH65" s="562"/>
      <c r="FKI65" s="563"/>
      <c r="FKJ65" s="564"/>
      <c r="FKK65" s="565"/>
      <c r="FKL65" s="566"/>
      <c r="FKM65" s="560"/>
      <c r="FKN65" s="561"/>
      <c r="FKO65" s="562"/>
      <c r="FKP65" s="563"/>
      <c r="FKQ65" s="564"/>
      <c r="FKR65" s="565"/>
      <c r="FKS65" s="566"/>
      <c r="FKT65" s="560"/>
      <c r="FKU65" s="561"/>
      <c r="FKV65" s="562"/>
      <c r="FKW65" s="563"/>
      <c r="FKX65" s="564"/>
      <c r="FKY65" s="565"/>
      <c r="FKZ65" s="566"/>
      <c r="FLA65" s="560"/>
      <c r="FLB65" s="561"/>
      <c r="FLC65" s="562"/>
      <c r="FLD65" s="563"/>
      <c r="FLE65" s="564"/>
      <c r="FLF65" s="565"/>
      <c r="FLG65" s="566"/>
      <c r="FLH65" s="560"/>
      <c r="FLI65" s="561"/>
      <c r="FLJ65" s="562"/>
      <c r="FLK65" s="563"/>
      <c r="FLL65" s="564"/>
      <c r="FLM65" s="565"/>
      <c r="FLN65" s="566"/>
      <c r="FLO65" s="560"/>
      <c r="FLP65" s="561"/>
      <c r="FLQ65" s="562"/>
      <c r="FLR65" s="563"/>
      <c r="FLS65" s="564"/>
      <c r="FLT65" s="565"/>
      <c r="FLU65" s="566"/>
      <c r="FLV65" s="560"/>
      <c r="FLW65" s="561"/>
      <c r="FLX65" s="562"/>
      <c r="FLY65" s="563"/>
      <c r="FLZ65" s="564"/>
      <c r="FMA65" s="565"/>
      <c r="FMB65" s="566"/>
      <c r="FMC65" s="560"/>
      <c r="FMD65" s="561"/>
      <c r="FME65" s="562"/>
      <c r="FMF65" s="563"/>
      <c r="FMG65" s="564"/>
      <c r="FMH65" s="565"/>
      <c r="FMI65" s="566"/>
      <c r="FMJ65" s="560"/>
      <c r="FMK65" s="561"/>
      <c r="FML65" s="562"/>
      <c r="FMM65" s="563"/>
      <c r="FMN65" s="564"/>
      <c r="FMO65" s="565"/>
      <c r="FMP65" s="566"/>
      <c r="FMQ65" s="560"/>
      <c r="FMR65" s="561"/>
      <c r="FMS65" s="562"/>
      <c r="FMT65" s="563"/>
      <c r="FMU65" s="564"/>
      <c r="FMV65" s="565"/>
      <c r="FMW65" s="566"/>
      <c r="FMX65" s="560"/>
      <c r="FMY65" s="561"/>
      <c r="FMZ65" s="562"/>
      <c r="FNA65" s="563"/>
      <c r="FNB65" s="564"/>
      <c r="FNC65" s="565"/>
      <c r="FND65" s="566"/>
      <c r="FNE65" s="560"/>
      <c r="FNF65" s="561"/>
      <c r="FNG65" s="562"/>
      <c r="FNH65" s="563"/>
      <c r="FNI65" s="564"/>
      <c r="FNJ65" s="565"/>
      <c r="FNK65" s="566"/>
      <c r="FNL65" s="560"/>
      <c r="FNM65" s="561"/>
      <c r="FNN65" s="562"/>
      <c r="FNO65" s="563"/>
      <c r="FNP65" s="564"/>
      <c r="FNQ65" s="565"/>
      <c r="FNR65" s="566"/>
      <c r="FNS65" s="560"/>
      <c r="FNT65" s="561"/>
      <c r="FNU65" s="562"/>
      <c r="FNV65" s="563"/>
      <c r="FNW65" s="564"/>
      <c r="FNX65" s="565"/>
      <c r="FNY65" s="566"/>
      <c r="FNZ65" s="560"/>
      <c r="FOA65" s="561"/>
      <c r="FOB65" s="562"/>
      <c r="FOC65" s="563"/>
      <c r="FOD65" s="564"/>
      <c r="FOE65" s="565"/>
      <c r="FOF65" s="566"/>
      <c r="FOG65" s="560"/>
      <c r="FOH65" s="561"/>
      <c r="FOI65" s="562"/>
      <c r="FOJ65" s="563"/>
      <c r="FOK65" s="564"/>
      <c r="FOL65" s="565"/>
      <c r="FOM65" s="566"/>
      <c r="FON65" s="560"/>
      <c r="FOO65" s="561"/>
      <c r="FOP65" s="562"/>
      <c r="FOQ65" s="563"/>
      <c r="FOR65" s="564"/>
      <c r="FOS65" s="565"/>
      <c r="FOT65" s="566"/>
      <c r="FOU65" s="560"/>
      <c r="FOV65" s="561"/>
      <c r="FOW65" s="562"/>
      <c r="FOX65" s="563"/>
      <c r="FOY65" s="564"/>
      <c r="FOZ65" s="565"/>
      <c r="FPA65" s="566"/>
      <c r="FPB65" s="560"/>
      <c r="FPC65" s="561"/>
      <c r="FPD65" s="562"/>
      <c r="FPE65" s="563"/>
      <c r="FPF65" s="564"/>
      <c r="FPG65" s="565"/>
      <c r="FPH65" s="566"/>
      <c r="FPI65" s="560"/>
      <c r="FPJ65" s="561"/>
      <c r="FPK65" s="562"/>
      <c r="FPL65" s="563"/>
      <c r="FPM65" s="564"/>
      <c r="FPN65" s="565"/>
      <c r="FPO65" s="566"/>
      <c r="FPP65" s="560"/>
      <c r="FPQ65" s="561"/>
      <c r="FPR65" s="562"/>
      <c r="FPS65" s="563"/>
      <c r="FPT65" s="564"/>
      <c r="FPU65" s="565"/>
      <c r="FPV65" s="566"/>
      <c r="FPW65" s="560"/>
      <c r="FPX65" s="561"/>
      <c r="FPY65" s="562"/>
      <c r="FPZ65" s="563"/>
      <c r="FQA65" s="564"/>
      <c r="FQB65" s="565"/>
      <c r="FQC65" s="566"/>
      <c r="FQD65" s="560"/>
      <c r="FQE65" s="561"/>
      <c r="FQF65" s="562"/>
      <c r="FQG65" s="563"/>
      <c r="FQH65" s="564"/>
      <c r="FQI65" s="565"/>
      <c r="FQJ65" s="566"/>
      <c r="FQK65" s="560"/>
      <c r="FQL65" s="561"/>
      <c r="FQM65" s="562"/>
      <c r="FQN65" s="563"/>
      <c r="FQO65" s="564"/>
      <c r="FQP65" s="565"/>
      <c r="FQQ65" s="566"/>
      <c r="FQR65" s="560"/>
      <c r="FQS65" s="561"/>
      <c r="FQT65" s="562"/>
      <c r="FQU65" s="563"/>
      <c r="FQV65" s="564"/>
      <c r="FQW65" s="565"/>
      <c r="FQX65" s="566"/>
      <c r="FQY65" s="560"/>
      <c r="FQZ65" s="561"/>
      <c r="FRA65" s="562"/>
      <c r="FRB65" s="563"/>
      <c r="FRC65" s="564"/>
      <c r="FRD65" s="565"/>
      <c r="FRE65" s="566"/>
      <c r="FRF65" s="560"/>
      <c r="FRG65" s="561"/>
      <c r="FRH65" s="562"/>
      <c r="FRI65" s="563"/>
      <c r="FRJ65" s="564"/>
      <c r="FRK65" s="565"/>
      <c r="FRL65" s="566"/>
      <c r="FRM65" s="560"/>
      <c r="FRN65" s="561"/>
      <c r="FRO65" s="562"/>
      <c r="FRP65" s="563"/>
      <c r="FRQ65" s="564"/>
      <c r="FRR65" s="565"/>
      <c r="FRS65" s="566"/>
      <c r="FRT65" s="560"/>
      <c r="FRU65" s="561"/>
      <c r="FRV65" s="562"/>
      <c r="FRW65" s="563"/>
      <c r="FRX65" s="564"/>
      <c r="FRY65" s="565"/>
      <c r="FRZ65" s="566"/>
      <c r="FSA65" s="560"/>
      <c r="FSB65" s="561"/>
      <c r="FSC65" s="562"/>
      <c r="FSD65" s="563"/>
      <c r="FSE65" s="564"/>
      <c r="FSF65" s="565"/>
      <c r="FSG65" s="566"/>
      <c r="FSH65" s="560"/>
      <c r="FSI65" s="561"/>
      <c r="FSJ65" s="562"/>
      <c r="FSK65" s="563"/>
      <c r="FSL65" s="564"/>
      <c r="FSM65" s="565"/>
      <c r="FSN65" s="566"/>
      <c r="FSO65" s="560"/>
      <c r="FSP65" s="561"/>
      <c r="FSQ65" s="562"/>
      <c r="FSR65" s="563"/>
      <c r="FSS65" s="564"/>
      <c r="FST65" s="565"/>
      <c r="FSU65" s="566"/>
      <c r="FSV65" s="560"/>
      <c r="FSW65" s="561"/>
      <c r="FSX65" s="562"/>
      <c r="FSY65" s="563"/>
      <c r="FSZ65" s="564"/>
      <c r="FTA65" s="565"/>
      <c r="FTB65" s="566"/>
      <c r="FTC65" s="560"/>
      <c r="FTD65" s="561"/>
      <c r="FTE65" s="562"/>
      <c r="FTF65" s="563"/>
      <c r="FTG65" s="564"/>
      <c r="FTH65" s="565"/>
      <c r="FTI65" s="566"/>
      <c r="FTJ65" s="560"/>
      <c r="FTK65" s="561"/>
      <c r="FTL65" s="562"/>
      <c r="FTM65" s="563"/>
      <c r="FTN65" s="564"/>
      <c r="FTO65" s="565"/>
      <c r="FTP65" s="566"/>
      <c r="FTQ65" s="560"/>
      <c r="FTR65" s="561"/>
      <c r="FTS65" s="562"/>
      <c r="FTT65" s="563"/>
      <c r="FTU65" s="564"/>
      <c r="FTV65" s="565"/>
      <c r="FTW65" s="566"/>
      <c r="FTX65" s="560"/>
      <c r="FTY65" s="561"/>
      <c r="FTZ65" s="562"/>
      <c r="FUA65" s="563"/>
      <c r="FUB65" s="564"/>
      <c r="FUC65" s="565"/>
      <c r="FUD65" s="566"/>
      <c r="FUE65" s="560"/>
      <c r="FUF65" s="561"/>
      <c r="FUG65" s="562"/>
      <c r="FUH65" s="563"/>
      <c r="FUI65" s="564"/>
      <c r="FUJ65" s="565"/>
      <c r="FUK65" s="566"/>
      <c r="FUL65" s="560"/>
      <c r="FUM65" s="561"/>
      <c r="FUN65" s="562"/>
      <c r="FUO65" s="563"/>
      <c r="FUP65" s="564"/>
      <c r="FUQ65" s="565"/>
      <c r="FUR65" s="566"/>
      <c r="FUS65" s="560"/>
      <c r="FUT65" s="561"/>
      <c r="FUU65" s="562"/>
      <c r="FUV65" s="563"/>
      <c r="FUW65" s="564"/>
      <c r="FUX65" s="565"/>
      <c r="FUY65" s="566"/>
      <c r="FUZ65" s="560"/>
      <c r="FVA65" s="561"/>
      <c r="FVB65" s="562"/>
      <c r="FVC65" s="563"/>
      <c r="FVD65" s="564"/>
      <c r="FVE65" s="565"/>
      <c r="FVF65" s="566"/>
      <c r="FVG65" s="560"/>
      <c r="FVH65" s="561"/>
      <c r="FVI65" s="562"/>
      <c r="FVJ65" s="563"/>
      <c r="FVK65" s="564"/>
      <c r="FVL65" s="565"/>
      <c r="FVM65" s="566"/>
      <c r="FVN65" s="560"/>
      <c r="FVO65" s="561"/>
      <c r="FVP65" s="562"/>
      <c r="FVQ65" s="563"/>
      <c r="FVR65" s="564"/>
      <c r="FVS65" s="565"/>
      <c r="FVT65" s="566"/>
      <c r="FVU65" s="560"/>
      <c r="FVV65" s="561"/>
      <c r="FVW65" s="562"/>
      <c r="FVX65" s="563"/>
      <c r="FVY65" s="564"/>
      <c r="FVZ65" s="565"/>
      <c r="FWA65" s="566"/>
      <c r="FWB65" s="560"/>
      <c r="FWC65" s="561"/>
      <c r="FWD65" s="562"/>
      <c r="FWE65" s="563"/>
      <c r="FWF65" s="564"/>
      <c r="FWG65" s="565"/>
      <c r="FWH65" s="566"/>
      <c r="FWI65" s="560"/>
      <c r="FWJ65" s="561"/>
      <c r="FWK65" s="562"/>
      <c r="FWL65" s="563"/>
      <c r="FWM65" s="564"/>
      <c r="FWN65" s="565"/>
      <c r="FWO65" s="566"/>
      <c r="FWP65" s="560"/>
      <c r="FWQ65" s="561"/>
      <c r="FWR65" s="562"/>
      <c r="FWS65" s="563"/>
      <c r="FWT65" s="564"/>
      <c r="FWU65" s="565"/>
      <c r="FWV65" s="566"/>
      <c r="FWW65" s="560"/>
      <c r="FWX65" s="561"/>
      <c r="FWY65" s="562"/>
      <c r="FWZ65" s="563"/>
      <c r="FXA65" s="564"/>
      <c r="FXB65" s="565"/>
      <c r="FXC65" s="566"/>
      <c r="FXD65" s="560"/>
      <c r="FXE65" s="561"/>
      <c r="FXF65" s="562"/>
      <c r="FXG65" s="563"/>
      <c r="FXH65" s="564"/>
      <c r="FXI65" s="565"/>
      <c r="FXJ65" s="566"/>
      <c r="FXK65" s="560"/>
      <c r="FXL65" s="561"/>
      <c r="FXM65" s="562"/>
      <c r="FXN65" s="563"/>
      <c r="FXO65" s="564"/>
      <c r="FXP65" s="565"/>
      <c r="FXQ65" s="566"/>
      <c r="FXR65" s="560"/>
      <c r="FXS65" s="561"/>
      <c r="FXT65" s="562"/>
      <c r="FXU65" s="563"/>
      <c r="FXV65" s="564"/>
      <c r="FXW65" s="565"/>
      <c r="FXX65" s="566"/>
      <c r="FXY65" s="560"/>
      <c r="FXZ65" s="561"/>
      <c r="FYA65" s="562"/>
      <c r="FYB65" s="563"/>
      <c r="FYC65" s="564"/>
      <c r="FYD65" s="565"/>
      <c r="FYE65" s="566"/>
      <c r="FYF65" s="560"/>
      <c r="FYG65" s="561"/>
      <c r="FYH65" s="562"/>
      <c r="FYI65" s="563"/>
      <c r="FYJ65" s="564"/>
      <c r="FYK65" s="565"/>
      <c r="FYL65" s="566"/>
      <c r="FYM65" s="560"/>
      <c r="FYN65" s="561"/>
      <c r="FYO65" s="562"/>
      <c r="FYP65" s="563"/>
      <c r="FYQ65" s="564"/>
      <c r="FYR65" s="565"/>
      <c r="FYS65" s="566"/>
      <c r="FYT65" s="560"/>
      <c r="FYU65" s="561"/>
      <c r="FYV65" s="562"/>
      <c r="FYW65" s="563"/>
      <c r="FYX65" s="564"/>
      <c r="FYY65" s="565"/>
      <c r="FYZ65" s="566"/>
      <c r="FZA65" s="560"/>
      <c r="FZB65" s="561"/>
      <c r="FZC65" s="562"/>
      <c r="FZD65" s="563"/>
      <c r="FZE65" s="564"/>
      <c r="FZF65" s="565"/>
      <c r="FZG65" s="566"/>
      <c r="FZH65" s="560"/>
      <c r="FZI65" s="561"/>
      <c r="FZJ65" s="562"/>
      <c r="FZK65" s="563"/>
      <c r="FZL65" s="564"/>
      <c r="FZM65" s="565"/>
      <c r="FZN65" s="566"/>
      <c r="FZO65" s="560"/>
      <c r="FZP65" s="561"/>
      <c r="FZQ65" s="562"/>
      <c r="FZR65" s="563"/>
      <c r="FZS65" s="564"/>
      <c r="FZT65" s="565"/>
      <c r="FZU65" s="566"/>
      <c r="FZV65" s="560"/>
      <c r="FZW65" s="561"/>
      <c r="FZX65" s="562"/>
      <c r="FZY65" s="563"/>
      <c r="FZZ65" s="564"/>
      <c r="GAA65" s="565"/>
      <c r="GAB65" s="566"/>
      <c r="GAC65" s="560"/>
      <c r="GAD65" s="561"/>
      <c r="GAE65" s="562"/>
      <c r="GAF65" s="563"/>
      <c r="GAG65" s="564"/>
      <c r="GAH65" s="565"/>
      <c r="GAI65" s="566"/>
      <c r="GAJ65" s="560"/>
      <c r="GAK65" s="561"/>
      <c r="GAL65" s="562"/>
      <c r="GAM65" s="563"/>
      <c r="GAN65" s="564"/>
      <c r="GAO65" s="565"/>
      <c r="GAP65" s="566"/>
      <c r="GAQ65" s="560"/>
      <c r="GAR65" s="561"/>
      <c r="GAS65" s="562"/>
      <c r="GAT65" s="563"/>
      <c r="GAU65" s="564"/>
      <c r="GAV65" s="565"/>
      <c r="GAW65" s="566"/>
      <c r="GAX65" s="560"/>
      <c r="GAY65" s="561"/>
      <c r="GAZ65" s="562"/>
      <c r="GBA65" s="563"/>
      <c r="GBB65" s="564"/>
      <c r="GBC65" s="565"/>
      <c r="GBD65" s="566"/>
      <c r="GBE65" s="560"/>
      <c r="GBF65" s="561"/>
      <c r="GBG65" s="562"/>
      <c r="GBH65" s="563"/>
      <c r="GBI65" s="564"/>
      <c r="GBJ65" s="565"/>
      <c r="GBK65" s="566"/>
      <c r="GBL65" s="560"/>
      <c r="GBM65" s="561"/>
      <c r="GBN65" s="562"/>
      <c r="GBO65" s="563"/>
      <c r="GBP65" s="564"/>
      <c r="GBQ65" s="565"/>
      <c r="GBR65" s="566"/>
      <c r="GBS65" s="560"/>
      <c r="GBT65" s="561"/>
      <c r="GBU65" s="562"/>
      <c r="GBV65" s="563"/>
      <c r="GBW65" s="564"/>
      <c r="GBX65" s="565"/>
      <c r="GBY65" s="566"/>
      <c r="GBZ65" s="560"/>
      <c r="GCA65" s="561"/>
      <c r="GCB65" s="562"/>
      <c r="GCC65" s="563"/>
      <c r="GCD65" s="564"/>
      <c r="GCE65" s="565"/>
      <c r="GCF65" s="566"/>
      <c r="GCG65" s="560"/>
      <c r="GCH65" s="561"/>
      <c r="GCI65" s="562"/>
      <c r="GCJ65" s="563"/>
      <c r="GCK65" s="564"/>
      <c r="GCL65" s="565"/>
      <c r="GCM65" s="566"/>
      <c r="GCN65" s="560"/>
      <c r="GCO65" s="561"/>
      <c r="GCP65" s="562"/>
      <c r="GCQ65" s="563"/>
      <c r="GCR65" s="564"/>
      <c r="GCS65" s="565"/>
      <c r="GCT65" s="566"/>
      <c r="GCU65" s="560"/>
      <c r="GCV65" s="561"/>
      <c r="GCW65" s="562"/>
      <c r="GCX65" s="563"/>
      <c r="GCY65" s="564"/>
      <c r="GCZ65" s="565"/>
      <c r="GDA65" s="566"/>
      <c r="GDB65" s="560"/>
      <c r="GDC65" s="561"/>
      <c r="GDD65" s="562"/>
      <c r="GDE65" s="563"/>
      <c r="GDF65" s="564"/>
      <c r="GDG65" s="565"/>
      <c r="GDH65" s="566"/>
      <c r="GDI65" s="560"/>
      <c r="GDJ65" s="561"/>
      <c r="GDK65" s="562"/>
      <c r="GDL65" s="563"/>
      <c r="GDM65" s="564"/>
      <c r="GDN65" s="565"/>
      <c r="GDO65" s="566"/>
      <c r="GDP65" s="560"/>
      <c r="GDQ65" s="561"/>
      <c r="GDR65" s="562"/>
      <c r="GDS65" s="563"/>
      <c r="GDT65" s="564"/>
      <c r="GDU65" s="565"/>
      <c r="GDV65" s="566"/>
      <c r="GDW65" s="560"/>
      <c r="GDX65" s="561"/>
      <c r="GDY65" s="562"/>
      <c r="GDZ65" s="563"/>
      <c r="GEA65" s="564"/>
      <c r="GEB65" s="565"/>
      <c r="GEC65" s="566"/>
      <c r="GED65" s="560"/>
      <c r="GEE65" s="561"/>
      <c r="GEF65" s="562"/>
      <c r="GEG65" s="563"/>
      <c r="GEH65" s="564"/>
      <c r="GEI65" s="565"/>
      <c r="GEJ65" s="566"/>
      <c r="GEK65" s="560"/>
      <c r="GEL65" s="561"/>
      <c r="GEM65" s="562"/>
      <c r="GEN65" s="563"/>
      <c r="GEO65" s="564"/>
      <c r="GEP65" s="565"/>
      <c r="GEQ65" s="566"/>
      <c r="GER65" s="560"/>
      <c r="GES65" s="561"/>
      <c r="GET65" s="562"/>
      <c r="GEU65" s="563"/>
      <c r="GEV65" s="564"/>
      <c r="GEW65" s="565"/>
      <c r="GEX65" s="566"/>
      <c r="GEY65" s="560"/>
      <c r="GEZ65" s="561"/>
      <c r="GFA65" s="562"/>
      <c r="GFB65" s="563"/>
      <c r="GFC65" s="564"/>
      <c r="GFD65" s="565"/>
      <c r="GFE65" s="566"/>
      <c r="GFF65" s="560"/>
      <c r="GFG65" s="561"/>
      <c r="GFH65" s="562"/>
      <c r="GFI65" s="563"/>
      <c r="GFJ65" s="564"/>
      <c r="GFK65" s="565"/>
      <c r="GFL65" s="566"/>
      <c r="GFM65" s="560"/>
      <c r="GFN65" s="561"/>
      <c r="GFO65" s="562"/>
      <c r="GFP65" s="563"/>
      <c r="GFQ65" s="564"/>
      <c r="GFR65" s="565"/>
      <c r="GFS65" s="566"/>
      <c r="GFT65" s="560"/>
      <c r="GFU65" s="561"/>
      <c r="GFV65" s="562"/>
      <c r="GFW65" s="563"/>
      <c r="GFX65" s="564"/>
      <c r="GFY65" s="565"/>
      <c r="GFZ65" s="566"/>
      <c r="GGA65" s="560"/>
      <c r="GGB65" s="561"/>
      <c r="GGC65" s="562"/>
      <c r="GGD65" s="563"/>
      <c r="GGE65" s="564"/>
      <c r="GGF65" s="565"/>
      <c r="GGG65" s="566"/>
      <c r="GGH65" s="560"/>
      <c r="GGI65" s="561"/>
      <c r="GGJ65" s="562"/>
      <c r="GGK65" s="563"/>
      <c r="GGL65" s="564"/>
      <c r="GGM65" s="565"/>
      <c r="GGN65" s="566"/>
      <c r="GGO65" s="560"/>
      <c r="GGP65" s="561"/>
      <c r="GGQ65" s="562"/>
      <c r="GGR65" s="563"/>
      <c r="GGS65" s="564"/>
      <c r="GGT65" s="565"/>
      <c r="GGU65" s="566"/>
      <c r="GGV65" s="560"/>
      <c r="GGW65" s="561"/>
      <c r="GGX65" s="562"/>
      <c r="GGY65" s="563"/>
      <c r="GGZ65" s="564"/>
      <c r="GHA65" s="565"/>
      <c r="GHB65" s="566"/>
      <c r="GHC65" s="560"/>
      <c r="GHD65" s="561"/>
      <c r="GHE65" s="562"/>
      <c r="GHF65" s="563"/>
      <c r="GHG65" s="564"/>
      <c r="GHH65" s="565"/>
      <c r="GHI65" s="566"/>
      <c r="GHJ65" s="560"/>
      <c r="GHK65" s="561"/>
      <c r="GHL65" s="562"/>
      <c r="GHM65" s="563"/>
      <c r="GHN65" s="564"/>
      <c r="GHO65" s="565"/>
      <c r="GHP65" s="566"/>
      <c r="GHQ65" s="560"/>
      <c r="GHR65" s="561"/>
      <c r="GHS65" s="562"/>
      <c r="GHT65" s="563"/>
      <c r="GHU65" s="564"/>
      <c r="GHV65" s="565"/>
      <c r="GHW65" s="566"/>
      <c r="GHX65" s="560"/>
      <c r="GHY65" s="561"/>
      <c r="GHZ65" s="562"/>
      <c r="GIA65" s="563"/>
      <c r="GIB65" s="564"/>
      <c r="GIC65" s="565"/>
      <c r="GID65" s="566"/>
      <c r="GIE65" s="560"/>
      <c r="GIF65" s="561"/>
      <c r="GIG65" s="562"/>
      <c r="GIH65" s="563"/>
      <c r="GII65" s="564"/>
      <c r="GIJ65" s="565"/>
      <c r="GIK65" s="566"/>
      <c r="GIL65" s="560"/>
      <c r="GIM65" s="561"/>
      <c r="GIN65" s="562"/>
      <c r="GIO65" s="563"/>
      <c r="GIP65" s="564"/>
      <c r="GIQ65" s="565"/>
      <c r="GIR65" s="566"/>
      <c r="GIS65" s="560"/>
      <c r="GIT65" s="561"/>
      <c r="GIU65" s="562"/>
      <c r="GIV65" s="563"/>
      <c r="GIW65" s="564"/>
      <c r="GIX65" s="565"/>
      <c r="GIY65" s="566"/>
      <c r="GIZ65" s="560"/>
      <c r="GJA65" s="561"/>
      <c r="GJB65" s="562"/>
      <c r="GJC65" s="563"/>
      <c r="GJD65" s="564"/>
      <c r="GJE65" s="565"/>
      <c r="GJF65" s="566"/>
      <c r="GJG65" s="560"/>
      <c r="GJH65" s="561"/>
      <c r="GJI65" s="562"/>
      <c r="GJJ65" s="563"/>
      <c r="GJK65" s="564"/>
      <c r="GJL65" s="565"/>
      <c r="GJM65" s="566"/>
      <c r="GJN65" s="560"/>
      <c r="GJO65" s="561"/>
      <c r="GJP65" s="562"/>
      <c r="GJQ65" s="563"/>
      <c r="GJR65" s="564"/>
      <c r="GJS65" s="565"/>
      <c r="GJT65" s="566"/>
      <c r="GJU65" s="560"/>
      <c r="GJV65" s="561"/>
      <c r="GJW65" s="562"/>
      <c r="GJX65" s="563"/>
      <c r="GJY65" s="564"/>
      <c r="GJZ65" s="565"/>
      <c r="GKA65" s="566"/>
      <c r="GKB65" s="560"/>
      <c r="GKC65" s="561"/>
      <c r="GKD65" s="562"/>
      <c r="GKE65" s="563"/>
      <c r="GKF65" s="564"/>
      <c r="GKG65" s="565"/>
      <c r="GKH65" s="566"/>
      <c r="GKI65" s="560"/>
      <c r="GKJ65" s="561"/>
      <c r="GKK65" s="562"/>
      <c r="GKL65" s="563"/>
      <c r="GKM65" s="564"/>
      <c r="GKN65" s="565"/>
      <c r="GKO65" s="566"/>
      <c r="GKP65" s="560"/>
      <c r="GKQ65" s="561"/>
      <c r="GKR65" s="562"/>
      <c r="GKS65" s="563"/>
      <c r="GKT65" s="564"/>
      <c r="GKU65" s="565"/>
      <c r="GKV65" s="566"/>
      <c r="GKW65" s="560"/>
      <c r="GKX65" s="561"/>
      <c r="GKY65" s="562"/>
      <c r="GKZ65" s="563"/>
      <c r="GLA65" s="564"/>
      <c r="GLB65" s="565"/>
      <c r="GLC65" s="566"/>
      <c r="GLD65" s="560"/>
      <c r="GLE65" s="561"/>
      <c r="GLF65" s="562"/>
      <c r="GLG65" s="563"/>
      <c r="GLH65" s="564"/>
      <c r="GLI65" s="565"/>
      <c r="GLJ65" s="566"/>
      <c r="GLK65" s="560"/>
      <c r="GLL65" s="561"/>
      <c r="GLM65" s="562"/>
      <c r="GLN65" s="563"/>
      <c r="GLO65" s="564"/>
      <c r="GLP65" s="565"/>
      <c r="GLQ65" s="566"/>
      <c r="GLR65" s="560"/>
      <c r="GLS65" s="561"/>
      <c r="GLT65" s="562"/>
      <c r="GLU65" s="563"/>
      <c r="GLV65" s="564"/>
      <c r="GLW65" s="565"/>
      <c r="GLX65" s="566"/>
      <c r="GLY65" s="560"/>
      <c r="GLZ65" s="561"/>
      <c r="GMA65" s="562"/>
      <c r="GMB65" s="563"/>
      <c r="GMC65" s="564"/>
      <c r="GMD65" s="565"/>
      <c r="GME65" s="566"/>
      <c r="GMF65" s="560"/>
      <c r="GMG65" s="561"/>
      <c r="GMH65" s="562"/>
      <c r="GMI65" s="563"/>
      <c r="GMJ65" s="564"/>
      <c r="GMK65" s="565"/>
      <c r="GML65" s="566"/>
      <c r="GMM65" s="560"/>
      <c r="GMN65" s="561"/>
      <c r="GMO65" s="562"/>
      <c r="GMP65" s="563"/>
      <c r="GMQ65" s="564"/>
      <c r="GMR65" s="565"/>
      <c r="GMS65" s="566"/>
      <c r="GMT65" s="560"/>
      <c r="GMU65" s="561"/>
      <c r="GMV65" s="562"/>
      <c r="GMW65" s="563"/>
      <c r="GMX65" s="564"/>
      <c r="GMY65" s="565"/>
      <c r="GMZ65" s="566"/>
      <c r="GNA65" s="560"/>
      <c r="GNB65" s="561"/>
      <c r="GNC65" s="562"/>
      <c r="GND65" s="563"/>
      <c r="GNE65" s="564"/>
      <c r="GNF65" s="565"/>
      <c r="GNG65" s="566"/>
      <c r="GNH65" s="560"/>
      <c r="GNI65" s="561"/>
      <c r="GNJ65" s="562"/>
      <c r="GNK65" s="563"/>
      <c r="GNL65" s="564"/>
      <c r="GNM65" s="565"/>
      <c r="GNN65" s="566"/>
      <c r="GNO65" s="560"/>
      <c r="GNP65" s="561"/>
      <c r="GNQ65" s="562"/>
      <c r="GNR65" s="563"/>
      <c r="GNS65" s="564"/>
      <c r="GNT65" s="565"/>
      <c r="GNU65" s="566"/>
      <c r="GNV65" s="560"/>
      <c r="GNW65" s="561"/>
      <c r="GNX65" s="562"/>
      <c r="GNY65" s="563"/>
      <c r="GNZ65" s="564"/>
      <c r="GOA65" s="565"/>
      <c r="GOB65" s="566"/>
      <c r="GOC65" s="560"/>
      <c r="GOD65" s="561"/>
      <c r="GOE65" s="562"/>
      <c r="GOF65" s="563"/>
      <c r="GOG65" s="564"/>
      <c r="GOH65" s="565"/>
      <c r="GOI65" s="566"/>
      <c r="GOJ65" s="560"/>
      <c r="GOK65" s="561"/>
      <c r="GOL65" s="562"/>
      <c r="GOM65" s="563"/>
      <c r="GON65" s="564"/>
      <c r="GOO65" s="565"/>
      <c r="GOP65" s="566"/>
      <c r="GOQ65" s="560"/>
      <c r="GOR65" s="561"/>
      <c r="GOS65" s="562"/>
      <c r="GOT65" s="563"/>
      <c r="GOU65" s="564"/>
      <c r="GOV65" s="565"/>
      <c r="GOW65" s="566"/>
      <c r="GOX65" s="560"/>
      <c r="GOY65" s="561"/>
      <c r="GOZ65" s="562"/>
      <c r="GPA65" s="563"/>
      <c r="GPB65" s="564"/>
      <c r="GPC65" s="565"/>
      <c r="GPD65" s="566"/>
      <c r="GPE65" s="560"/>
      <c r="GPF65" s="561"/>
      <c r="GPG65" s="562"/>
      <c r="GPH65" s="563"/>
      <c r="GPI65" s="564"/>
      <c r="GPJ65" s="565"/>
      <c r="GPK65" s="566"/>
      <c r="GPL65" s="560"/>
      <c r="GPM65" s="561"/>
      <c r="GPN65" s="562"/>
      <c r="GPO65" s="563"/>
      <c r="GPP65" s="564"/>
      <c r="GPQ65" s="565"/>
      <c r="GPR65" s="566"/>
      <c r="GPS65" s="560"/>
      <c r="GPT65" s="561"/>
      <c r="GPU65" s="562"/>
      <c r="GPV65" s="563"/>
      <c r="GPW65" s="564"/>
      <c r="GPX65" s="565"/>
      <c r="GPY65" s="566"/>
      <c r="GPZ65" s="560"/>
      <c r="GQA65" s="561"/>
      <c r="GQB65" s="562"/>
      <c r="GQC65" s="563"/>
      <c r="GQD65" s="564"/>
      <c r="GQE65" s="565"/>
      <c r="GQF65" s="566"/>
      <c r="GQG65" s="560"/>
      <c r="GQH65" s="561"/>
      <c r="GQI65" s="562"/>
      <c r="GQJ65" s="563"/>
      <c r="GQK65" s="564"/>
      <c r="GQL65" s="565"/>
      <c r="GQM65" s="566"/>
      <c r="GQN65" s="560"/>
      <c r="GQO65" s="561"/>
      <c r="GQP65" s="562"/>
      <c r="GQQ65" s="563"/>
      <c r="GQR65" s="564"/>
      <c r="GQS65" s="565"/>
      <c r="GQT65" s="566"/>
      <c r="GQU65" s="560"/>
      <c r="GQV65" s="561"/>
      <c r="GQW65" s="562"/>
      <c r="GQX65" s="563"/>
      <c r="GQY65" s="564"/>
      <c r="GQZ65" s="565"/>
      <c r="GRA65" s="566"/>
      <c r="GRB65" s="560"/>
      <c r="GRC65" s="561"/>
      <c r="GRD65" s="562"/>
      <c r="GRE65" s="563"/>
      <c r="GRF65" s="564"/>
      <c r="GRG65" s="565"/>
      <c r="GRH65" s="566"/>
      <c r="GRI65" s="560"/>
      <c r="GRJ65" s="561"/>
      <c r="GRK65" s="562"/>
      <c r="GRL65" s="563"/>
      <c r="GRM65" s="564"/>
      <c r="GRN65" s="565"/>
      <c r="GRO65" s="566"/>
      <c r="GRP65" s="560"/>
      <c r="GRQ65" s="561"/>
      <c r="GRR65" s="562"/>
      <c r="GRS65" s="563"/>
      <c r="GRT65" s="564"/>
      <c r="GRU65" s="565"/>
      <c r="GRV65" s="566"/>
      <c r="GRW65" s="560"/>
      <c r="GRX65" s="561"/>
      <c r="GRY65" s="562"/>
      <c r="GRZ65" s="563"/>
      <c r="GSA65" s="564"/>
      <c r="GSB65" s="565"/>
      <c r="GSC65" s="566"/>
      <c r="GSD65" s="560"/>
      <c r="GSE65" s="561"/>
      <c r="GSF65" s="562"/>
      <c r="GSG65" s="563"/>
      <c r="GSH65" s="564"/>
      <c r="GSI65" s="565"/>
      <c r="GSJ65" s="566"/>
      <c r="GSK65" s="560"/>
      <c r="GSL65" s="561"/>
      <c r="GSM65" s="562"/>
      <c r="GSN65" s="563"/>
      <c r="GSO65" s="564"/>
      <c r="GSP65" s="565"/>
      <c r="GSQ65" s="566"/>
      <c r="GSR65" s="560"/>
      <c r="GSS65" s="561"/>
      <c r="GST65" s="562"/>
      <c r="GSU65" s="563"/>
      <c r="GSV65" s="564"/>
      <c r="GSW65" s="565"/>
      <c r="GSX65" s="566"/>
      <c r="GSY65" s="560"/>
      <c r="GSZ65" s="561"/>
      <c r="GTA65" s="562"/>
      <c r="GTB65" s="563"/>
      <c r="GTC65" s="564"/>
      <c r="GTD65" s="565"/>
      <c r="GTE65" s="566"/>
      <c r="GTF65" s="560"/>
      <c r="GTG65" s="561"/>
      <c r="GTH65" s="562"/>
      <c r="GTI65" s="563"/>
      <c r="GTJ65" s="564"/>
      <c r="GTK65" s="565"/>
      <c r="GTL65" s="566"/>
      <c r="GTM65" s="560"/>
      <c r="GTN65" s="561"/>
      <c r="GTO65" s="562"/>
      <c r="GTP65" s="563"/>
      <c r="GTQ65" s="564"/>
      <c r="GTR65" s="565"/>
      <c r="GTS65" s="566"/>
      <c r="GTT65" s="560"/>
      <c r="GTU65" s="561"/>
      <c r="GTV65" s="562"/>
      <c r="GTW65" s="563"/>
      <c r="GTX65" s="564"/>
      <c r="GTY65" s="565"/>
      <c r="GTZ65" s="566"/>
      <c r="GUA65" s="560"/>
      <c r="GUB65" s="561"/>
      <c r="GUC65" s="562"/>
      <c r="GUD65" s="563"/>
      <c r="GUE65" s="564"/>
      <c r="GUF65" s="565"/>
      <c r="GUG65" s="566"/>
      <c r="GUH65" s="560"/>
      <c r="GUI65" s="561"/>
      <c r="GUJ65" s="562"/>
      <c r="GUK65" s="563"/>
      <c r="GUL65" s="564"/>
      <c r="GUM65" s="565"/>
      <c r="GUN65" s="566"/>
      <c r="GUO65" s="560"/>
      <c r="GUP65" s="561"/>
      <c r="GUQ65" s="562"/>
      <c r="GUR65" s="563"/>
      <c r="GUS65" s="564"/>
      <c r="GUT65" s="565"/>
      <c r="GUU65" s="566"/>
      <c r="GUV65" s="560"/>
      <c r="GUW65" s="561"/>
      <c r="GUX65" s="562"/>
      <c r="GUY65" s="563"/>
      <c r="GUZ65" s="564"/>
      <c r="GVA65" s="565"/>
      <c r="GVB65" s="566"/>
      <c r="GVC65" s="560"/>
      <c r="GVD65" s="561"/>
      <c r="GVE65" s="562"/>
      <c r="GVF65" s="563"/>
      <c r="GVG65" s="564"/>
      <c r="GVH65" s="565"/>
      <c r="GVI65" s="566"/>
      <c r="GVJ65" s="560"/>
      <c r="GVK65" s="561"/>
      <c r="GVL65" s="562"/>
      <c r="GVM65" s="563"/>
      <c r="GVN65" s="564"/>
      <c r="GVO65" s="565"/>
      <c r="GVP65" s="566"/>
      <c r="GVQ65" s="560"/>
      <c r="GVR65" s="561"/>
      <c r="GVS65" s="562"/>
      <c r="GVT65" s="563"/>
      <c r="GVU65" s="564"/>
      <c r="GVV65" s="565"/>
      <c r="GVW65" s="566"/>
      <c r="GVX65" s="560"/>
      <c r="GVY65" s="561"/>
      <c r="GVZ65" s="562"/>
      <c r="GWA65" s="563"/>
      <c r="GWB65" s="564"/>
      <c r="GWC65" s="565"/>
      <c r="GWD65" s="566"/>
      <c r="GWE65" s="560"/>
      <c r="GWF65" s="561"/>
      <c r="GWG65" s="562"/>
      <c r="GWH65" s="563"/>
      <c r="GWI65" s="564"/>
      <c r="GWJ65" s="565"/>
      <c r="GWK65" s="566"/>
      <c r="GWL65" s="560"/>
      <c r="GWM65" s="561"/>
      <c r="GWN65" s="562"/>
      <c r="GWO65" s="563"/>
      <c r="GWP65" s="564"/>
      <c r="GWQ65" s="565"/>
      <c r="GWR65" s="566"/>
      <c r="GWS65" s="560"/>
      <c r="GWT65" s="561"/>
      <c r="GWU65" s="562"/>
      <c r="GWV65" s="563"/>
      <c r="GWW65" s="564"/>
      <c r="GWX65" s="565"/>
      <c r="GWY65" s="566"/>
      <c r="GWZ65" s="560"/>
      <c r="GXA65" s="561"/>
      <c r="GXB65" s="562"/>
      <c r="GXC65" s="563"/>
      <c r="GXD65" s="564"/>
      <c r="GXE65" s="565"/>
      <c r="GXF65" s="566"/>
      <c r="GXG65" s="560"/>
      <c r="GXH65" s="561"/>
      <c r="GXI65" s="562"/>
      <c r="GXJ65" s="563"/>
      <c r="GXK65" s="564"/>
      <c r="GXL65" s="565"/>
      <c r="GXM65" s="566"/>
      <c r="GXN65" s="560"/>
      <c r="GXO65" s="561"/>
      <c r="GXP65" s="562"/>
      <c r="GXQ65" s="563"/>
      <c r="GXR65" s="564"/>
      <c r="GXS65" s="565"/>
      <c r="GXT65" s="566"/>
      <c r="GXU65" s="560"/>
      <c r="GXV65" s="561"/>
      <c r="GXW65" s="562"/>
      <c r="GXX65" s="563"/>
      <c r="GXY65" s="564"/>
      <c r="GXZ65" s="565"/>
      <c r="GYA65" s="566"/>
      <c r="GYB65" s="560"/>
      <c r="GYC65" s="561"/>
      <c r="GYD65" s="562"/>
      <c r="GYE65" s="563"/>
      <c r="GYF65" s="564"/>
      <c r="GYG65" s="565"/>
      <c r="GYH65" s="566"/>
      <c r="GYI65" s="560"/>
      <c r="GYJ65" s="561"/>
      <c r="GYK65" s="562"/>
      <c r="GYL65" s="563"/>
      <c r="GYM65" s="564"/>
      <c r="GYN65" s="565"/>
      <c r="GYO65" s="566"/>
      <c r="GYP65" s="560"/>
      <c r="GYQ65" s="561"/>
      <c r="GYR65" s="562"/>
      <c r="GYS65" s="563"/>
      <c r="GYT65" s="564"/>
      <c r="GYU65" s="565"/>
      <c r="GYV65" s="566"/>
      <c r="GYW65" s="560"/>
      <c r="GYX65" s="561"/>
      <c r="GYY65" s="562"/>
      <c r="GYZ65" s="563"/>
      <c r="GZA65" s="564"/>
      <c r="GZB65" s="565"/>
      <c r="GZC65" s="566"/>
      <c r="GZD65" s="560"/>
      <c r="GZE65" s="561"/>
      <c r="GZF65" s="562"/>
      <c r="GZG65" s="563"/>
      <c r="GZH65" s="564"/>
      <c r="GZI65" s="565"/>
      <c r="GZJ65" s="566"/>
      <c r="GZK65" s="560"/>
      <c r="GZL65" s="561"/>
      <c r="GZM65" s="562"/>
      <c r="GZN65" s="563"/>
      <c r="GZO65" s="564"/>
      <c r="GZP65" s="565"/>
      <c r="GZQ65" s="566"/>
      <c r="GZR65" s="560"/>
      <c r="GZS65" s="561"/>
      <c r="GZT65" s="562"/>
      <c r="GZU65" s="563"/>
      <c r="GZV65" s="564"/>
      <c r="GZW65" s="565"/>
      <c r="GZX65" s="566"/>
      <c r="GZY65" s="560"/>
      <c r="GZZ65" s="561"/>
      <c r="HAA65" s="562"/>
      <c r="HAB65" s="563"/>
      <c r="HAC65" s="564"/>
      <c r="HAD65" s="565"/>
      <c r="HAE65" s="566"/>
      <c r="HAF65" s="560"/>
      <c r="HAG65" s="561"/>
      <c r="HAH65" s="562"/>
      <c r="HAI65" s="563"/>
      <c r="HAJ65" s="564"/>
      <c r="HAK65" s="565"/>
      <c r="HAL65" s="566"/>
      <c r="HAM65" s="560"/>
      <c r="HAN65" s="561"/>
      <c r="HAO65" s="562"/>
      <c r="HAP65" s="563"/>
      <c r="HAQ65" s="564"/>
      <c r="HAR65" s="565"/>
      <c r="HAS65" s="566"/>
      <c r="HAT65" s="560"/>
      <c r="HAU65" s="561"/>
      <c r="HAV65" s="562"/>
      <c r="HAW65" s="563"/>
      <c r="HAX65" s="564"/>
      <c r="HAY65" s="565"/>
      <c r="HAZ65" s="566"/>
      <c r="HBA65" s="560"/>
      <c r="HBB65" s="561"/>
      <c r="HBC65" s="562"/>
      <c r="HBD65" s="563"/>
      <c r="HBE65" s="564"/>
      <c r="HBF65" s="565"/>
      <c r="HBG65" s="566"/>
      <c r="HBH65" s="560"/>
      <c r="HBI65" s="561"/>
      <c r="HBJ65" s="562"/>
      <c r="HBK65" s="563"/>
      <c r="HBL65" s="564"/>
      <c r="HBM65" s="565"/>
      <c r="HBN65" s="566"/>
      <c r="HBO65" s="560"/>
      <c r="HBP65" s="561"/>
      <c r="HBQ65" s="562"/>
      <c r="HBR65" s="563"/>
      <c r="HBS65" s="564"/>
      <c r="HBT65" s="565"/>
      <c r="HBU65" s="566"/>
      <c r="HBV65" s="560"/>
      <c r="HBW65" s="561"/>
      <c r="HBX65" s="562"/>
      <c r="HBY65" s="563"/>
      <c r="HBZ65" s="564"/>
      <c r="HCA65" s="565"/>
      <c r="HCB65" s="566"/>
      <c r="HCC65" s="560"/>
      <c r="HCD65" s="561"/>
      <c r="HCE65" s="562"/>
      <c r="HCF65" s="563"/>
      <c r="HCG65" s="564"/>
      <c r="HCH65" s="565"/>
      <c r="HCI65" s="566"/>
      <c r="HCJ65" s="560"/>
      <c r="HCK65" s="561"/>
      <c r="HCL65" s="562"/>
      <c r="HCM65" s="563"/>
      <c r="HCN65" s="564"/>
      <c r="HCO65" s="565"/>
      <c r="HCP65" s="566"/>
      <c r="HCQ65" s="560"/>
      <c r="HCR65" s="561"/>
      <c r="HCS65" s="562"/>
      <c r="HCT65" s="563"/>
      <c r="HCU65" s="564"/>
      <c r="HCV65" s="565"/>
      <c r="HCW65" s="566"/>
      <c r="HCX65" s="560"/>
      <c r="HCY65" s="561"/>
      <c r="HCZ65" s="562"/>
      <c r="HDA65" s="563"/>
      <c r="HDB65" s="564"/>
      <c r="HDC65" s="565"/>
      <c r="HDD65" s="566"/>
      <c r="HDE65" s="560"/>
      <c r="HDF65" s="561"/>
      <c r="HDG65" s="562"/>
      <c r="HDH65" s="563"/>
      <c r="HDI65" s="564"/>
      <c r="HDJ65" s="565"/>
      <c r="HDK65" s="566"/>
      <c r="HDL65" s="560"/>
      <c r="HDM65" s="561"/>
      <c r="HDN65" s="562"/>
      <c r="HDO65" s="563"/>
      <c r="HDP65" s="564"/>
      <c r="HDQ65" s="565"/>
      <c r="HDR65" s="566"/>
      <c r="HDS65" s="560"/>
      <c r="HDT65" s="561"/>
      <c r="HDU65" s="562"/>
      <c r="HDV65" s="563"/>
      <c r="HDW65" s="564"/>
      <c r="HDX65" s="565"/>
      <c r="HDY65" s="566"/>
      <c r="HDZ65" s="560"/>
      <c r="HEA65" s="561"/>
      <c r="HEB65" s="562"/>
      <c r="HEC65" s="563"/>
      <c r="HED65" s="564"/>
      <c r="HEE65" s="565"/>
      <c r="HEF65" s="566"/>
      <c r="HEG65" s="560"/>
      <c r="HEH65" s="561"/>
      <c r="HEI65" s="562"/>
      <c r="HEJ65" s="563"/>
      <c r="HEK65" s="564"/>
      <c r="HEL65" s="565"/>
      <c r="HEM65" s="566"/>
      <c r="HEN65" s="560"/>
      <c r="HEO65" s="561"/>
      <c r="HEP65" s="562"/>
      <c r="HEQ65" s="563"/>
      <c r="HER65" s="564"/>
      <c r="HES65" s="565"/>
      <c r="HET65" s="566"/>
      <c r="HEU65" s="560"/>
      <c r="HEV65" s="561"/>
      <c r="HEW65" s="562"/>
      <c r="HEX65" s="563"/>
      <c r="HEY65" s="564"/>
      <c r="HEZ65" s="565"/>
      <c r="HFA65" s="566"/>
      <c r="HFB65" s="560"/>
      <c r="HFC65" s="561"/>
      <c r="HFD65" s="562"/>
      <c r="HFE65" s="563"/>
      <c r="HFF65" s="564"/>
      <c r="HFG65" s="565"/>
      <c r="HFH65" s="566"/>
      <c r="HFI65" s="560"/>
      <c r="HFJ65" s="561"/>
      <c r="HFK65" s="562"/>
      <c r="HFL65" s="563"/>
      <c r="HFM65" s="564"/>
      <c r="HFN65" s="565"/>
      <c r="HFO65" s="566"/>
      <c r="HFP65" s="560"/>
      <c r="HFQ65" s="561"/>
      <c r="HFR65" s="562"/>
      <c r="HFS65" s="563"/>
      <c r="HFT65" s="564"/>
      <c r="HFU65" s="565"/>
      <c r="HFV65" s="566"/>
      <c r="HFW65" s="560"/>
      <c r="HFX65" s="561"/>
      <c r="HFY65" s="562"/>
      <c r="HFZ65" s="563"/>
      <c r="HGA65" s="564"/>
      <c r="HGB65" s="565"/>
      <c r="HGC65" s="566"/>
      <c r="HGD65" s="560"/>
      <c r="HGE65" s="561"/>
      <c r="HGF65" s="562"/>
      <c r="HGG65" s="563"/>
      <c r="HGH65" s="564"/>
      <c r="HGI65" s="565"/>
      <c r="HGJ65" s="566"/>
      <c r="HGK65" s="560"/>
      <c r="HGL65" s="561"/>
      <c r="HGM65" s="562"/>
      <c r="HGN65" s="563"/>
      <c r="HGO65" s="564"/>
      <c r="HGP65" s="565"/>
      <c r="HGQ65" s="566"/>
      <c r="HGR65" s="560"/>
      <c r="HGS65" s="561"/>
      <c r="HGT65" s="562"/>
      <c r="HGU65" s="563"/>
      <c r="HGV65" s="564"/>
      <c r="HGW65" s="565"/>
      <c r="HGX65" s="566"/>
      <c r="HGY65" s="560"/>
      <c r="HGZ65" s="561"/>
      <c r="HHA65" s="562"/>
      <c r="HHB65" s="563"/>
      <c r="HHC65" s="564"/>
      <c r="HHD65" s="565"/>
      <c r="HHE65" s="566"/>
      <c r="HHF65" s="560"/>
      <c r="HHG65" s="561"/>
      <c r="HHH65" s="562"/>
      <c r="HHI65" s="563"/>
      <c r="HHJ65" s="564"/>
      <c r="HHK65" s="565"/>
      <c r="HHL65" s="566"/>
      <c r="HHM65" s="560"/>
      <c r="HHN65" s="561"/>
      <c r="HHO65" s="562"/>
      <c r="HHP65" s="563"/>
      <c r="HHQ65" s="564"/>
      <c r="HHR65" s="565"/>
      <c r="HHS65" s="566"/>
      <c r="HHT65" s="560"/>
      <c r="HHU65" s="561"/>
      <c r="HHV65" s="562"/>
      <c r="HHW65" s="563"/>
      <c r="HHX65" s="564"/>
      <c r="HHY65" s="565"/>
      <c r="HHZ65" s="566"/>
      <c r="HIA65" s="560"/>
      <c r="HIB65" s="561"/>
      <c r="HIC65" s="562"/>
      <c r="HID65" s="563"/>
      <c r="HIE65" s="564"/>
      <c r="HIF65" s="565"/>
      <c r="HIG65" s="566"/>
      <c r="HIH65" s="560"/>
      <c r="HII65" s="561"/>
      <c r="HIJ65" s="562"/>
      <c r="HIK65" s="563"/>
      <c r="HIL65" s="564"/>
      <c r="HIM65" s="565"/>
      <c r="HIN65" s="566"/>
      <c r="HIO65" s="560"/>
      <c r="HIP65" s="561"/>
      <c r="HIQ65" s="562"/>
      <c r="HIR65" s="563"/>
      <c r="HIS65" s="564"/>
      <c r="HIT65" s="565"/>
      <c r="HIU65" s="566"/>
      <c r="HIV65" s="560"/>
      <c r="HIW65" s="561"/>
      <c r="HIX65" s="562"/>
      <c r="HIY65" s="563"/>
      <c r="HIZ65" s="564"/>
      <c r="HJA65" s="565"/>
      <c r="HJB65" s="566"/>
      <c r="HJC65" s="560"/>
      <c r="HJD65" s="561"/>
      <c r="HJE65" s="562"/>
      <c r="HJF65" s="563"/>
      <c r="HJG65" s="564"/>
      <c r="HJH65" s="565"/>
      <c r="HJI65" s="566"/>
      <c r="HJJ65" s="560"/>
      <c r="HJK65" s="561"/>
      <c r="HJL65" s="562"/>
      <c r="HJM65" s="563"/>
      <c r="HJN65" s="564"/>
      <c r="HJO65" s="565"/>
      <c r="HJP65" s="566"/>
      <c r="HJQ65" s="560"/>
      <c r="HJR65" s="561"/>
      <c r="HJS65" s="562"/>
      <c r="HJT65" s="563"/>
      <c r="HJU65" s="564"/>
      <c r="HJV65" s="565"/>
      <c r="HJW65" s="566"/>
      <c r="HJX65" s="560"/>
      <c r="HJY65" s="561"/>
      <c r="HJZ65" s="562"/>
      <c r="HKA65" s="563"/>
      <c r="HKB65" s="564"/>
      <c r="HKC65" s="565"/>
      <c r="HKD65" s="566"/>
      <c r="HKE65" s="560"/>
      <c r="HKF65" s="561"/>
      <c r="HKG65" s="562"/>
      <c r="HKH65" s="563"/>
      <c r="HKI65" s="564"/>
      <c r="HKJ65" s="565"/>
      <c r="HKK65" s="566"/>
      <c r="HKL65" s="560"/>
      <c r="HKM65" s="561"/>
      <c r="HKN65" s="562"/>
      <c r="HKO65" s="563"/>
      <c r="HKP65" s="564"/>
      <c r="HKQ65" s="565"/>
      <c r="HKR65" s="566"/>
      <c r="HKS65" s="560"/>
      <c r="HKT65" s="561"/>
      <c r="HKU65" s="562"/>
      <c r="HKV65" s="563"/>
      <c r="HKW65" s="564"/>
      <c r="HKX65" s="565"/>
      <c r="HKY65" s="566"/>
      <c r="HKZ65" s="560"/>
      <c r="HLA65" s="561"/>
      <c r="HLB65" s="562"/>
      <c r="HLC65" s="563"/>
      <c r="HLD65" s="564"/>
      <c r="HLE65" s="565"/>
      <c r="HLF65" s="566"/>
      <c r="HLG65" s="560"/>
      <c r="HLH65" s="561"/>
      <c r="HLI65" s="562"/>
      <c r="HLJ65" s="563"/>
      <c r="HLK65" s="564"/>
      <c r="HLL65" s="565"/>
      <c r="HLM65" s="566"/>
      <c r="HLN65" s="560"/>
      <c r="HLO65" s="561"/>
      <c r="HLP65" s="562"/>
      <c r="HLQ65" s="563"/>
      <c r="HLR65" s="564"/>
      <c r="HLS65" s="565"/>
      <c r="HLT65" s="566"/>
      <c r="HLU65" s="560"/>
      <c r="HLV65" s="561"/>
      <c r="HLW65" s="562"/>
      <c r="HLX65" s="563"/>
      <c r="HLY65" s="564"/>
      <c r="HLZ65" s="565"/>
      <c r="HMA65" s="566"/>
      <c r="HMB65" s="560"/>
      <c r="HMC65" s="561"/>
      <c r="HMD65" s="562"/>
      <c r="HME65" s="563"/>
      <c r="HMF65" s="564"/>
      <c r="HMG65" s="565"/>
      <c r="HMH65" s="566"/>
      <c r="HMI65" s="560"/>
      <c r="HMJ65" s="561"/>
      <c r="HMK65" s="562"/>
      <c r="HML65" s="563"/>
      <c r="HMM65" s="564"/>
      <c r="HMN65" s="565"/>
      <c r="HMO65" s="566"/>
      <c r="HMP65" s="560"/>
      <c r="HMQ65" s="561"/>
      <c r="HMR65" s="562"/>
      <c r="HMS65" s="563"/>
      <c r="HMT65" s="564"/>
      <c r="HMU65" s="565"/>
      <c r="HMV65" s="566"/>
      <c r="HMW65" s="560"/>
      <c r="HMX65" s="561"/>
      <c r="HMY65" s="562"/>
      <c r="HMZ65" s="563"/>
      <c r="HNA65" s="564"/>
      <c r="HNB65" s="565"/>
      <c r="HNC65" s="566"/>
      <c r="HND65" s="560"/>
      <c r="HNE65" s="561"/>
      <c r="HNF65" s="562"/>
      <c r="HNG65" s="563"/>
      <c r="HNH65" s="564"/>
      <c r="HNI65" s="565"/>
      <c r="HNJ65" s="566"/>
      <c r="HNK65" s="560"/>
      <c r="HNL65" s="561"/>
      <c r="HNM65" s="562"/>
      <c r="HNN65" s="563"/>
      <c r="HNO65" s="564"/>
      <c r="HNP65" s="565"/>
      <c r="HNQ65" s="566"/>
      <c r="HNR65" s="560"/>
      <c r="HNS65" s="561"/>
      <c r="HNT65" s="562"/>
      <c r="HNU65" s="563"/>
      <c r="HNV65" s="564"/>
      <c r="HNW65" s="565"/>
      <c r="HNX65" s="566"/>
      <c r="HNY65" s="560"/>
      <c r="HNZ65" s="561"/>
      <c r="HOA65" s="562"/>
      <c r="HOB65" s="563"/>
      <c r="HOC65" s="564"/>
      <c r="HOD65" s="565"/>
      <c r="HOE65" s="566"/>
      <c r="HOF65" s="560"/>
      <c r="HOG65" s="561"/>
      <c r="HOH65" s="562"/>
      <c r="HOI65" s="563"/>
      <c r="HOJ65" s="564"/>
      <c r="HOK65" s="565"/>
      <c r="HOL65" s="566"/>
      <c r="HOM65" s="560"/>
      <c r="HON65" s="561"/>
      <c r="HOO65" s="562"/>
      <c r="HOP65" s="563"/>
      <c r="HOQ65" s="564"/>
      <c r="HOR65" s="565"/>
      <c r="HOS65" s="566"/>
      <c r="HOT65" s="560"/>
      <c r="HOU65" s="561"/>
      <c r="HOV65" s="562"/>
      <c r="HOW65" s="563"/>
      <c r="HOX65" s="564"/>
      <c r="HOY65" s="565"/>
      <c r="HOZ65" s="566"/>
      <c r="HPA65" s="560"/>
      <c r="HPB65" s="561"/>
      <c r="HPC65" s="562"/>
      <c r="HPD65" s="563"/>
      <c r="HPE65" s="564"/>
      <c r="HPF65" s="565"/>
      <c r="HPG65" s="566"/>
      <c r="HPH65" s="560"/>
      <c r="HPI65" s="561"/>
      <c r="HPJ65" s="562"/>
      <c r="HPK65" s="563"/>
      <c r="HPL65" s="564"/>
      <c r="HPM65" s="565"/>
      <c r="HPN65" s="566"/>
      <c r="HPO65" s="560"/>
      <c r="HPP65" s="561"/>
      <c r="HPQ65" s="562"/>
      <c r="HPR65" s="563"/>
      <c r="HPS65" s="564"/>
      <c r="HPT65" s="565"/>
      <c r="HPU65" s="566"/>
      <c r="HPV65" s="560"/>
      <c r="HPW65" s="561"/>
      <c r="HPX65" s="562"/>
      <c r="HPY65" s="563"/>
      <c r="HPZ65" s="564"/>
      <c r="HQA65" s="565"/>
      <c r="HQB65" s="566"/>
      <c r="HQC65" s="560"/>
      <c r="HQD65" s="561"/>
      <c r="HQE65" s="562"/>
      <c r="HQF65" s="563"/>
      <c r="HQG65" s="564"/>
      <c r="HQH65" s="565"/>
      <c r="HQI65" s="566"/>
      <c r="HQJ65" s="560"/>
      <c r="HQK65" s="561"/>
      <c r="HQL65" s="562"/>
      <c r="HQM65" s="563"/>
      <c r="HQN65" s="564"/>
      <c r="HQO65" s="565"/>
      <c r="HQP65" s="566"/>
      <c r="HQQ65" s="560"/>
      <c r="HQR65" s="561"/>
      <c r="HQS65" s="562"/>
      <c r="HQT65" s="563"/>
      <c r="HQU65" s="564"/>
      <c r="HQV65" s="565"/>
      <c r="HQW65" s="566"/>
      <c r="HQX65" s="560"/>
      <c r="HQY65" s="561"/>
      <c r="HQZ65" s="562"/>
      <c r="HRA65" s="563"/>
      <c r="HRB65" s="564"/>
      <c r="HRC65" s="565"/>
      <c r="HRD65" s="566"/>
      <c r="HRE65" s="560"/>
      <c r="HRF65" s="561"/>
      <c r="HRG65" s="562"/>
      <c r="HRH65" s="563"/>
      <c r="HRI65" s="564"/>
      <c r="HRJ65" s="565"/>
      <c r="HRK65" s="566"/>
      <c r="HRL65" s="560"/>
      <c r="HRM65" s="561"/>
      <c r="HRN65" s="562"/>
      <c r="HRO65" s="563"/>
      <c r="HRP65" s="564"/>
      <c r="HRQ65" s="565"/>
      <c r="HRR65" s="566"/>
      <c r="HRS65" s="560"/>
      <c r="HRT65" s="561"/>
      <c r="HRU65" s="562"/>
      <c r="HRV65" s="563"/>
      <c r="HRW65" s="564"/>
      <c r="HRX65" s="565"/>
      <c r="HRY65" s="566"/>
      <c r="HRZ65" s="560"/>
      <c r="HSA65" s="561"/>
      <c r="HSB65" s="562"/>
      <c r="HSC65" s="563"/>
      <c r="HSD65" s="564"/>
      <c r="HSE65" s="565"/>
      <c r="HSF65" s="566"/>
      <c r="HSG65" s="560"/>
      <c r="HSH65" s="561"/>
      <c r="HSI65" s="562"/>
      <c r="HSJ65" s="563"/>
      <c r="HSK65" s="564"/>
      <c r="HSL65" s="565"/>
      <c r="HSM65" s="566"/>
      <c r="HSN65" s="560"/>
      <c r="HSO65" s="561"/>
      <c r="HSP65" s="562"/>
      <c r="HSQ65" s="563"/>
      <c r="HSR65" s="564"/>
      <c r="HSS65" s="565"/>
      <c r="HST65" s="566"/>
      <c r="HSU65" s="560"/>
      <c r="HSV65" s="561"/>
      <c r="HSW65" s="562"/>
      <c r="HSX65" s="563"/>
      <c r="HSY65" s="564"/>
      <c r="HSZ65" s="565"/>
      <c r="HTA65" s="566"/>
      <c r="HTB65" s="560"/>
      <c r="HTC65" s="561"/>
      <c r="HTD65" s="562"/>
      <c r="HTE65" s="563"/>
      <c r="HTF65" s="564"/>
      <c r="HTG65" s="565"/>
      <c r="HTH65" s="566"/>
      <c r="HTI65" s="560"/>
      <c r="HTJ65" s="561"/>
      <c r="HTK65" s="562"/>
      <c r="HTL65" s="563"/>
      <c r="HTM65" s="564"/>
      <c r="HTN65" s="565"/>
      <c r="HTO65" s="566"/>
      <c r="HTP65" s="560"/>
      <c r="HTQ65" s="561"/>
      <c r="HTR65" s="562"/>
      <c r="HTS65" s="563"/>
      <c r="HTT65" s="564"/>
      <c r="HTU65" s="565"/>
      <c r="HTV65" s="566"/>
      <c r="HTW65" s="560"/>
      <c r="HTX65" s="561"/>
      <c r="HTY65" s="562"/>
      <c r="HTZ65" s="563"/>
      <c r="HUA65" s="564"/>
      <c r="HUB65" s="565"/>
      <c r="HUC65" s="566"/>
      <c r="HUD65" s="560"/>
      <c r="HUE65" s="561"/>
      <c r="HUF65" s="562"/>
      <c r="HUG65" s="563"/>
      <c r="HUH65" s="564"/>
      <c r="HUI65" s="565"/>
      <c r="HUJ65" s="566"/>
      <c r="HUK65" s="560"/>
      <c r="HUL65" s="561"/>
      <c r="HUM65" s="562"/>
      <c r="HUN65" s="563"/>
      <c r="HUO65" s="564"/>
      <c r="HUP65" s="565"/>
      <c r="HUQ65" s="566"/>
      <c r="HUR65" s="560"/>
      <c r="HUS65" s="561"/>
      <c r="HUT65" s="562"/>
      <c r="HUU65" s="563"/>
      <c r="HUV65" s="564"/>
      <c r="HUW65" s="565"/>
      <c r="HUX65" s="566"/>
      <c r="HUY65" s="560"/>
      <c r="HUZ65" s="561"/>
      <c r="HVA65" s="562"/>
      <c r="HVB65" s="563"/>
      <c r="HVC65" s="564"/>
      <c r="HVD65" s="565"/>
      <c r="HVE65" s="566"/>
      <c r="HVF65" s="560"/>
      <c r="HVG65" s="561"/>
      <c r="HVH65" s="562"/>
      <c r="HVI65" s="563"/>
      <c r="HVJ65" s="564"/>
      <c r="HVK65" s="565"/>
      <c r="HVL65" s="566"/>
      <c r="HVM65" s="560"/>
      <c r="HVN65" s="561"/>
      <c r="HVO65" s="562"/>
      <c r="HVP65" s="563"/>
      <c r="HVQ65" s="564"/>
      <c r="HVR65" s="565"/>
      <c r="HVS65" s="566"/>
      <c r="HVT65" s="560"/>
      <c r="HVU65" s="561"/>
      <c r="HVV65" s="562"/>
      <c r="HVW65" s="563"/>
      <c r="HVX65" s="564"/>
      <c r="HVY65" s="565"/>
      <c r="HVZ65" s="566"/>
      <c r="HWA65" s="560"/>
      <c r="HWB65" s="561"/>
      <c r="HWC65" s="562"/>
      <c r="HWD65" s="563"/>
      <c r="HWE65" s="564"/>
      <c r="HWF65" s="565"/>
      <c r="HWG65" s="566"/>
      <c r="HWH65" s="560"/>
      <c r="HWI65" s="561"/>
      <c r="HWJ65" s="562"/>
      <c r="HWK65" s="563"/>
      <c r="HWL65" s="564"/>
      <c r="HWM65" s="565"/>
      <c r="HWN65" s="566"/>
      <c r="HWO65" s="560"/>
      <c r="HWP65" s="561"/>
      <c r="HWQ65" s="562"/>
      <c r="HWR65" s="563"/>
      <c r="HWS65" s="564"/>
      <c r="HWT65" s="565"/>
      <c r="HWU65" s="566"/>
      <c r="HWV65" s="560"/>
      <c r="HWW65" s="561"/>
      <c r="HWX65" s="562"/>
      <c r="HWY65" s="563"/>
      <c r="HWZ65" s="564"/>
      <c r="HXA65" s="565"/>
      <c r="HXB65" s="566"/>
      <c r="HXC65" s="560"/>
      <c r="HXD65" s="561"/>
      <c r="HXE65" s="562"/>
      <c r="HXF65" s="563"/>
      <c r="HXG65" s="564"/>
      <c r="HXH65" s="565"/>
      <c r="HXI65" s="566"/>
      <c r="HXJ65" s="560"/>
      <c r="HXK65" s="561"/>
      <c r="HXL65" s="562"/>
      <c r="HXM65" s="563"/>
      <c r="HXN65" s="564"/>
      <c r="HXO65" s="565"/>
      <c r="HXP65" s="566"/>
      <c r="HXQ65" s="560"/>
      <c r="HXR65" s="561"/>
      <c r="HXS65" s="562"/>
      <c r="HXT65" s="563"/>
      <c r="HXU65" s="564"/>
      <c r="HXV65" s="565"/>
      <c r="HXW65" s="566"/>
      <c r="HXX65" s="560"/>
      <c r="HXY65" s="561"/>
      <c r="HXZ65" s="562"/>
      <c r="HYA65" s="563"/>
      <c r="HYB65" s="564"/>
      <c r="HYC65" s="565"/>
      <c r="HYD65" s="566"/>
      <c r="HYE65" s="560"/>
      <c r="HYF65" s="561"/>
      <c r="HYG65" s="562"/>
      <c r="HYH65" s="563"/>
      <c r="HYI65" s="564"/>
      <c r="HYJ65" s="565"/>
      <c r="HYK65" s="566"/>
      <c r="HYL65" s="560"/>
      <c r="HYM65" s="561"/>
      <c r="HYN65" s="562"/>
      <c r="HYO65" s="563"/>
      <c r="HYP65" s="564"/>
      <c r="HYQ65" s="565"/>
      <c r="HYR65" s="566"/>
      <c r="HYS65" s="560"/>
      <c r="HYT65" s="561"/>
      <c r="HYU65" s="562"/>
      <c r="HYV65" s="563"/>
      <c r="HYW65" s="564"/>
      <c r="HYX65" s="565"/>
      <c r="HYY65" s="566"/>
      <c r="HYZ65" s="560"/>
      <c r="HZA65" s="561"/>
      <c r="HZB65" s="562"/>
      <c r="HZC65" s="563"/>
      <c r="HZD65" s="564"/>
      <c r="HZE65" s="565"/>
      <c r="HZF65" s="566"/>
      <c r="HZG65" s="560"/>
      <c r="HZH65" s="561"/>
      <c r="HZI65" s="562"/>
      <c r="HZJ65" s="563"/>
      <c r="HZK65" s="564"/>
      <c r="HZL65" s="565"/>
      <c r="HZM65" s="566"/>
      <c r="HZN65" s="560"/>
      <c r="HZO65" s="561"/>
      <c r="HZP65" s="562"/>
      <c r="HZQ65" s="563"/>
      <c r="HZR65" s="564"/>
      <c r="HZS65" s="565"/>
      <c r="HZT65" s="566"/>
      <c r="HZU65" s="560"/>
      <c r="HZV65" s="561"/>
      <c r="HZW65" s="562"/>
      <c r="HZX65" s="563"/>
      <c r="HZY65" s="564"/>
      <c r="HZZ65" s="565"/>
      <c r="IAA65" s="566"/>
      <c r="IAB65" s="560"/>
      <c r="IAC65" s="561"/>
      <c r="IAD65" s="562"/>
      <c r="IAE65" s="563"/>
      <c r="IAF65" s="564"/>
      <c r="IAG65" s="565"/>
      <c r="IAH65" s="566"/>
      <c r="IAI65" s="560"/>
      <c r="IAJ65" s="561"/>
      <c r="IAK65" s="562"/>
      <c r="IAL65" s="563"/>
      <c r="IAM65" s="564"/>
      <c r="IAN65" s="565"/>
      <c r="IAO65" s="566"/>
      <c r="IAP65" s="560"/>
      <c r="IAQ65" s="561"/>
      <c r="IAR65" s="562"/>
      <c r="IAS65" s="563"/>
      <c r="IAT65" s="564"/>
      <c r="IAU65" s="565"/>
      <c r="IAV65" s="566"/>
      <c r="IAW65" s="560"/>
      <c r="IAX65" s="561"/>
      <c r="IAY65" s="562"/>
      <c r="IAZ65" s="563"/>
      <c r="IBA65" s="564"/>
      <c r="IBB65" s="565"/>
      <c r="IBC65" s="566"/>
      <c r="IBD65" s="560"/>
      <c r="IBE65" s="561"/>
      <c r="IBF65" s="562"/>
      <c r="IBG65" s="563"/>
      <c r="IBH65" s="564"/>
      <c r="IBI65" s="565"/>
      <c r="IBJ65" s="566"/>
      <c r="IBK65" s="560"/>
      <c r="IBL65" s="561"/>
      <c r="IBM65" s="562"/>
      <c r="IBN65" s="563"/>
      <c r="IBO65" s="564"/>
      <c r="IBP65" s="565"/>
      <c r="IBQ65" s="566"/>
      <c r="IBR65" s="560"/>
      <c r="IBS65" s="561"/>
      <c r="IBT65" s="562"/>
      <c r="IBU65" s="563"/>
      <c r="IBV65" s="564"/>
      <c r="IBW65" s="565"/>
      <c r="IBX65" s="566"/>
      <c r="IBY65" s="560"/>
      <c r="IBZ65" s="561"/>
      <c r="ICA65" s="562"/>
      <c r="ICB65" s="563"/>
      <c r="ICC65" s="564"/>
      <c r="ICD65" s="565"/>
      <c r="ICE65" s="566"/>
      <c r="ICF65" s="560"/>
      <c r="ICG65" s="561"/>
      <c r="ICH65" s="562"/>
      <c r="ICI65" s="563"/>
      <c r="ICJ65" s="564"/>
      <c r="ICK65" s="565"/>
      <c r="ICL65" s="566"/>
      <c r="ICM65" s="560"/>
      <c r="ICN65" s="561"/>
      <c r="ICO65" s="562"/>
      <c r="ICP65" s="563"/>
      <c r="ICQ65" s="564"/>
      <c r="ICR65" s="565"/>
      <c r="ICS65" s="566"/>
      <c r="ICT65" s="560"/>
      <c r="ICU65" s="561"/>
      <c r="ICV65" s="562"/>
      <c r="ICW65" s="563"/>
      <c r="ICX65" s="564"/>
      <c r="ICY65" s="565"/>
      <c r="ICZ65" s="566"/>
      <c r="IDA65" s="560"/>
      <c r="IDB65" s="561"/>
      <c r="IDC65" s="562"/>
      <c r="IDD65" s="563"/>
      <c r="IDE65" s="564"/>
      <c r="IDF65" s="565"/>
      <c r="IDG65" s="566"/>
      <c r="IDH65" s="560"/>
      <c r="IDI65" s="561"/>
      <c r="IDJ65" s="562"/>
      <c r="IDK65" s="563"/>
      <c r="IDL65" s="564"/>
      <c r="IDM65" s="565"/>
      <c r="IDN65" s="566"/>
      <c r="IDO65" s="560"/>
      <c r="IDP65" s="561"/>
      <c r="IDQ65" s="562"/>
      <c r="IDR65" s="563"/>
      <c r="IDS65" s="564"/>
      <c r="IDT65" s="565"/>
      <c r="IDU65" s="566"/>
      <c r="IDV65" s="560"/>
      <c r="IDW65" s="561"/>
      <c r="IDX65" s="562"/>
      <c r="IDY65" s="563"/>
      <c r="IDZ65" s="564"/>
      <c r="IEA65" s="565"/>
      <c r="IEB65" s="566"/>
      <c r="IEC65" s="560"/>
      <c r="IED65" s="561"/>
      <c r="IEE65" s="562"/>
      <c r="IEF65" s="563"/>
      <c r="IEG65" s="564"/>
      <c r="IEH65" s="565"/>
      <c r="IEI65" s="566"/>
      <c r="IEJ65" s="560"/>
      <c r="IEK65" s="561"/>
      <c r="IEL65" s="562"/>
      <c r="IEM65" s="563"/>
      <c r="IEN65" s="564"/>
      <c r="IEO65" s="565"/>
      <c r="IEP65" s="566"/>
      <c r="IEQ65" s="560"/>
      <c r="IER65" s="561"/>
      <c r="IES65" s="562"/>
      <c r="IET65" s="563"/>
      <c r="IEU65" s="564"/>
      <c r="IEV65" s="565"/>
      <c r="IEW65" s="566"/>
      <c r="IEX65" s="560"/>
      <c r="IEY65" s="561"/>
      <c r="IEZ65" s="562"/>
      <c r="IFA65" s="563"/>
      <c r="IFB65" s="564"/>
      <c r="IFC65" s="565"/>
      <c r="IFD65" s="566"/>
      <c r="IFE65" s="560"/>
      <c r="IFF65" s="561"/>
      <c r="IFG65" s="562"/>
      <c r="IFH65" s="563"/>
      <c r="IFI65" s="564"/>
      <c r="IFJ65" s="565"/>
      <c r="IFK65" s="566"/>
      <c r="IFL65" s="560"/>
      <c r="IFM65" s="561"/>
      <c r="IFN65" s="562"/>
      <c r="IFO65" s="563"/>
      <c r="IFP65" s="564"/>
      <c r="IFQ65" s="565"/>
      <c r="IFR65" s="566"/>
      <c r="IFS65" s="560"/>
      <c r="IFT65" s="561"/>
      <c r="IFU65" s="562"/>
      <c r="IFV65" s="563"/>
      <c r="IFW65" s="564"/>
      <c r="IFX65" s="565"/>
      <c r="IFY65" s="566"/>
      <c r="IFZ65" s="560"/>
      <c r="IGA65" s="561"/>
      <c r="IGB65" s="562"/>
      <c r="IGC65" s="563"/>
      <c r="IGD65" s="564"/>
      <c r="IGE65" s="565"/>
      <c r="IGF65" s="566"/>
      <c r="IGG65" s="560"/>
      <c r="IGH65" s="561"/>
      <c r="IGI65" s="562"/>
      <c r="IGJ65" s="563"/>
      <c r="IGK65" s="564"/>
      <c r="IGL65" s="565"/>
      <c r="IGM65" s="566"/>
      <c r="IGN65" s="560"/>
      <c r="IGO65" s="561"/>
      <c r="IGP65" s="562"/>
      <c r="IGQ65" s="563"/>
      <c r="IGR65" s="564"/>
      <c r="IGS65" s="565"/>
      <c r="IGT65" s="566"/>
      <c r="IGU65" s="560"/>
      <c r="IGV65" s="561"/>
      <c r="IGW65" s="562"/>
      <c r="IGX65" s="563"/>
      <c r="IGY65" s="564"/>
      <c r="IGZ65" s="565"/>
      <c r="IHA65" s="566"/>
      <c r="IHB65" s="560"/>
      <c r="IHC65" s="561"/>
      <c r="IHD65" s="562"/>
      <c r="IHE65" s="563"/>
      <c r="IHF65" s="564"/>
      <c r="IHG65" s="565"/>
      <c r="IHH65" s="566"/>
      <c r="IHI65" s="560"/>
      <c r="IHJ65" s="561"/>
      <c r="IHK65" s="562"/>
      <c r="IHL65" s="563"/>
      <c r="IHM65" s="564"/>
      <c r="IHN65" s="565"/>
      <c r="IHO65" s="566"/>
      <c r="IHP65" s="560"/>
      <c r="IHQ65" s="561"/>
      <c r="IHR65" s="562"/>
      <c r="IHS65" s="563"/>
      <c r="IHT65" s="564"/>
      <c r="IHU65" s="565"/>
      <c r="IHV65" s="566"/>
      <c r="IHW65" s="560"/>
      <c r="IHX65" s="561"/>
      <c r="IHY65" s="562"/>
      <c r="IHZ65" s="563"/>
      <c r="IIA65" s="564"/>
      <c r="IIB65" s="565"/>
      <c r="IIC65" s="566"/>
      <c r="IID65" s="560"/>
      <c r="IIE65" s="561"/>
      <c r="IIF65" s="562"/>
      <c r="IIG65" s="563"/>
      <c r="IIH65" s="564"/>
      <c r="III65" s="565"/>
      <c r="IIJ65" s="566"/>
      <c r="IIK65" s="560"/>
      <c r="IIL65" s="561"/>
      <c r="IIM65" s="562"/>
      <c r="IIN65" s="563"/>
      <c r="IIO65" s="564"/>
      <c r="IIP65" s="565"/>
      <c r="IIQ65" s="566"/>
      <c r="IIR65" s="560"/>
      <c r="IIS65" s="561"/>
      <c r="IIT65" s="562"/>
      <c r="IIU65" s="563"/>
      <c r="IIV65" s="564"/>
      <c r="IIW65" s="565"/>
      <c r="IIX65" s="566"/>
      <c r="IIY65" s="560"/>
      <c r="IIZ65" s="561"/>
      <c r="IJA65" s="562"/>
      <c r="IJB65" s="563"/>
      <c r="IJC65" s="564"/>
      <c r="IJD65" s="565"/>
      <c r="IJE65" s="566"/>
      <c r="IJF65" s="560"/>
      <c r="IJG65" s="561"/>
      <c r="IJH65" s="562"/>
      <c r="IJI65" s="563"/>
      <c r="IJJ65" s="564"/>
      <c r="IJK65" s="565"/>
      <c r="IJL65" s="566"/>
      <c r="IJM65" s="560"/>
      <c r="IJN65" s="561"/>
      <c r="IJO65" s="562"/>
      <c r="IJP65" s="563"/>
      <c r="IJQ65" s="564"/>
      <c r="IJR65" s="565"/>
      <c r="IJS65" s="566"/>
      <c r="IJT65" s="560"/>
      <c r="IJU65" s="561"/>
      <c r="IJV65" s="562"/>
      <c r="IJW65" s="563"/>
      <c r="IJX65" s="564"/>
      <c r="IJY65" s="565"/>
      <c r="IJZ65" s="566"/>
      <c r="IKA65" s="560"/>
      <c r="IKB65" s="561"/>
      <c r="IKC65" s="562"/>
      <c r="IKD65" s="563"/>
      <c r="IKE65" s="564"/>
      <c r="IKF65" s="565"/>
      <c r="IKG65" s="566"/>
      <c r="IKH65" s="560"/>
      <c r="IKI65" s="561"/>
      <c r="IKJ65" s="562"/>
      <c r="IKK65" s="563"/>
      <c r="IKL65" s="564"/>
      <c r="IKM65" s="565"/>
      <c r="IKN65" s="566"/>
      <c r="IKO65" s="560"/>
      <c r="IKP65" s="561"/>
      <c r="IKQ65" s="562"/>
      <c r="IKR65" s="563"/>
      <c r="IKS65" s="564"/>
      <c r="IKT65" s="565"/>
      <c r="IKU65" s="566"/>
      <c r="IKV65" s="560"/>
      <c r="IKW65" s="561"/>
      <c r="IKX65" s="562"/>
      <c r="IKY65" s="563"/>
      <c r="IKZ65" s="564"/>
      <c r="ILA65" s="565"/>
      <c r="ILB65" s="566"/>
      <c r="ILC65" s="560"/>
      <c r="ILD65" s="561"/>
      <c r="ILE65" s="562"/>
      <c r="ILF65" s="563"/>
      <c r="ILG65" s="564"/>
      <c r="ILH65" s="565"/>
      <c r="ILI65" s="566"/>
      <c r="ILJ65" s="560"/>
      <c r="ILK65" s="561"/>
      <c r="ILL65" s="562"/>
      <c r="ILM65" s="563"/>
      <c r="ILN65" s="564"/>
      <c r="ILO65" s="565"/>
      <c r="ILP65" s="566"/>
      <c r="ILQ65" s="560"/>
      <c r="ILR65" s="561"/>
      <c r="ILS65" s="562"/>
      <c r="ILT65" s="563"/>
      <c r="ILU65" s="564"/>
      <c r="ILV65" s="565"/>
      <c r="ILW65" s="566"/>
      <c r="ILX65" s="560"/>
      <c r="ILY65" s="561"/>
      <c r="ILZ65" s="562"/>
      <c r="IMA65" s="563"/>
      <c r="IMB65" s="564"/>
      <c r="IMC65" s="565"/>
      <c r="IMD65" s="566"/>
      <c r="IME65" s="560"/>
      <c r="IMF65" s="561"/>
      <c r="IMG65" s="562"/>
      <c r="IMH65" s="563"/>
      <c r="IMI65" s="564"/>
      <c r="IMJ65" s="565"/>
      <c r="IMK65" s="566"/>
      <c r="IML65" s="560"/>
      <c r="IMM65" s="561"/>
      <c r="IMN65" s="562"/>
      <c r="IMO65" s="563"/>
      <c r="IMP65" s="564"/>
      <c r="IMQ65" s="565"/>
      <c r="IMR65" s="566"/>
      <c r="IMS65" s="560"/>
      <c r="IMT65" s="561"/>
      <c r="IMU65" s="562"/>
      <c r="IMV65" s="563"/>
      <c r="IMW65" s="564"/>
      <c r="IMX65" s="565"/>
      <c r="IMY65" s="566"/>
      <c r="IMZ65" s="560"/>
      <c r="INA65" s="561"/>
      <c r="INB65" s="562"/>
      <c r="INC65" s="563"/>
      <c r="IND65" s="564"/>
      <c r="INE65" s="565"/>
      <c r="INF65" s="566"/>
      <c r="ING65" s="560"/>
      <c r="INH65" s="561"/>
      <c r="INI65" s="562"/>
      <c r="INJ65" s="563"/>
      <c r="INK65" s="564"/>
      <c r="INL65" s="565"/>
      <c r="INM65" s="566"/>
      <c r="INN65" s="560"/>
      <c r="INO65" s="561"/>
      <c r="INP65" s="562"/>
      <c r="INQ65" s="563"/>
      <c r="INR65" s="564"/>
      <c r="INS65" s="565"/>
      <c r="INT65" s="566"/>
      <c r="INU65" s="560"/>
      <c r="INV65" s="561"/>
      <c r="INW65" s="562"/>
      <c r="INX65" s="563"/>
      <c r="INY65" s="564"/>
      <c r="INZ65" s="565"/>
      <c r="IOA65" s="566"/>
      <c r="IOB65" s="560"/>
      <c r="IOC65" s="561"/>
      <c r="IOD65" s="562"/>
      <c r="IOE65" s="563"/>
      <c r="IOF65" s="564"/>
      <c r="IOG65" s="565"/>
      <c r="IOH65" s="566"/>
      <c r="IOI65" s="560"/>
      <c r="IOJ65" s="561"/>
      <c r="IOK65" s="562"/>
      <c r="IOL65" s="563"/>
      <c r="IOM65" s="564"/>
      <c r="ION65" s="565"/>
      <c r="IOO65" s="566"/>
      <c r="IOP65" s="560"/>
      <c r="IOQ65" s="561"/>
      <c r="IOR65" s="562"/>
      <c r="IOS65" s="563"/>
      <c r="IOT65" s="564"/>
      <c r="IOU65" s="565"/>
      <c r="IOV65" s="566"/>
      <c r="IOW65" s="560"/>
      <c r="IOX65" s="561"/>
      <c r="IOY65" s="562"/>
      <c r="IOZ65" s="563"/>
      <c r="IPA65" s="564"/>
      <c r="IPB65" s="565"/>
      <c r="IPC65" s="566"/>
      <c r="IPD65" s="560"/>
      <c r="IPE65" s="561"/>
      <c r="IPF65" s="562"/>
      <c r="IPG65" s="563"/>
      <c r="IPH65" s="564"/>
      <c r="IPI65" s="565"/>
      <c r="IPJ65" s="566"/>
      <c r="IPK65" s="560"/>
      <c r="IPL65" s="561"/>
      <c r="IPM65" s="562"/>
      <c r="IPN65" s="563"/>
      <c r="IPO65" s="564"/>
      <c r="IPP65" s="565"/>
      <c r="IPQ65" s="566"/>
      <c r="IPR65" s="560"/>
      <c r="IPS65" s="561"/>
      <c r="IPT65" s="562"/>
      <c r="IPU65" s="563"/>
      <c r="IPV65" s="564"/>
      <c r="IPW65" s="565"/>
      <c r="IPX65" s="566"/>
      <c r="IPY65" s="560"/>
      <c r="IPZ65" s="561"/>
      <c r="IQA65" s="562"/>
      <c r="IQB65" s="563"/>
      <c r="IQC65" s="564"/>
      <c r="IQD65" s="565"/>
      <c r="IQE65" s="566"/>
      <c r="IQF65" s="560"/>
      <c r="IQG65" s="561"/>
      <c r="IQH65" s="562"/>
      <c r="IQI65" s="563"/>
      <c r="IQJ65" s="564"/>
      <c r="IQK65" s="565"/>
      <c r="IQL65" s="566"/>
      <c r="IQM65" s="560"/>
      <c r="IQN65" s="561"/>
      <c r="IQO65" s="562"/>
      <c r="IQP65" s="563"/>
      <c r="IQQ65" s="564"/>
      <c r="IQR65" s="565"/>
      <c r="IQS65" s="566"/>
      <c r="IQT65" s="560"/>
      <c r="IQU65" s="561"/>
      <c r="IQV65" s="562"/>
      <c r="IQW65" s="563"/>
      <c r="IQX65" s="564"/>
      <c r="IQY65" s="565"/>
      <c r="IQZ65" s="566"/>
      <c r="IRA65" s="560"/>
      <c r="IRB65" s="561"/>
      <c r="IRC65" s="562"/>
      <c r="IRD65" s="563"/>
      <c r="IRE65" s="564"/>
      <c r="IRF65" s="565"/>
      <c r="IRG65" s="566"/>
      <c r="IRH65" s="560"/>
      <c r="IRI65" s="561"/>
      <c r="IRJ65" s="562"/>
      <c r="IRK65" s="563"/>
      <c r="IRL65" s="564"/>
      <c r="IRM65" s="565"/>
      <c r="IRN65" s="566"/>
      <c r="IRO65" s="560"/>
      <c r="IRP65" s="561"/>
      <c r="IRQ65" s="562"/>
      <c r="IRR65" s="563"/>
      <c r="IRS65" s="564"/>
      <c r="IRT65" s="565"/>
      <c r="IRU65" s="566"/>
      <c r="IRV65" s="560"/>
      <c r="IRW65" s="561"/>
      <c r="IRX65" s="562"/>
      <c r="IRY65" s="563"/>
      <c r="IRZ65" s="564"/>
      <c r="ISA65" s="565"/>
      <c r="ISB65" s="566"/>
      <c r="ISC65" s="560"/>
      <c r="ISD65" s="561"/>
      <c r="ISE65" s="562"/>
      <c r="ISF65" s="563"/>
      <c r="ISG65" s="564"/>
      <c r="ISH65" s="565"/>
      <c r="ISI65" s="566"/>
      <c r="ISJ65" s="560"/>
      <c r="ISK65" s="561"/>
      <c r="ISL65" s="562"/>
      <c r="ISM65" s="563"/>
      <c r="ISN65" s="564"/>
      <c r="ISO65" s="565"/>
      <c r="ISP65" s="566"/>
      <c r="ISQ65" s="560"/>
      <c r="ISR65" s="561"/>
      <c r="ISS65" s="562"/>
      <c r="IST65" s="563"/>
      <c r="ISU65" s="564"/>
      <c r="ISV65" s="565"/>
      <c r="ISW65" s="566"/>
      <c r="ISX65" s="560"/>
      <c r="ISY65" s="561"/>
      <c r="ISZ65" s="562"/>
      <c r="ITA65" s="563"/>
      <c r="ITB65" s="564"/>
      <c r="ITC65" s="565"/>
      <c r="ITD65" s="566"/>
      <c r="ITE65" s="560"/>
      <c r="ITF65" s="561"/>
      <c r="ITG65" s="562"/>
      <c r="ITH65" s="563"/>
      <c r="ITI65" s="564"/>
      <c r="ITJ65" s="565"/>
      <c r="ITK65" s="566"/>
      <c r="ITL65" s="560"/>
      <c r="ITM65" s="561"/>
      <c r="ITN65" s="562"/>
      <c r="ITO65" s="563"/>
      <c r="ITP65" s="564"/>
      <c r="ITQ65" s="565"/>
      <c r="ITR65" s="566"/>
      <c r="ITS65" s="560"/>
      <c r="ITT65" s="561"/>
      <c r="ITU65" s="562"/>
      <c r="ITV65" s="563"/>
      <c r="ITW65" s="564"/>
      <c r="ITX65" s="565"/>
      <c r="ITY65" s="566"/>
      <c r="ITZ65" s="560"/>
      <c r="IUA65" s="561"/>
      <c r="IUB65" s="562"/>
      <c r="IUC65" s="563"/>
      <c r="IUD65" s="564"/>
      <c r="IUE65" s="565"/>
      <c r="IUF65" s="566"/>
      <c r="IUG65" s="560"/>
      <c r="IUH65" s="561"/>
      <c r="IUI65" s="562"/>
      <c r="IUJ65" s="563"/>
      <c r="IUK65" s="564"/>
      <c r="IUL65" s="565"/>
      <c r="IUM65" s="566"/>
      <c r="IUN65" s="560"/>
      <c r="IUO65" s="561"/>
      <c r="IUP65" s="562"/>
      <c r="IUQ65" s="563"/>
      <c r="IUR65" s="564"/>
      <c r="IUS65" s="565"/>
      <c r="IUT65" s="566"/>
      <c r="IUU65" s="560"/>
      <c r="IUV65" s="561"/>
      <c r="IUW65" s="562"/>
      <c r="IUX65" s="563"/>
      <c r="IUY65" s="564"/>
      <c r="IUZ65" s="565"/>
      <c r="IVA65" s="566"/>
      <c r="IVB65" s="560"/>
      <c r="IVC65" s="561"/>
      <c r="IVD65" s="562"/>
      <c r="IVE65" s="563"/>
      <c r="IVF65" s="564"/>
      <c r="IVG65" s="565"/>
      <c r="IVH65" s="566"/>
      <c r="IVI65" s="560"/>
      <c r="IVJ65" s="561"/>
      <c r="IVK65" s="562"/>
      <c r="IVL65" s="563"/>
      <c r="IVM65" s="564"/>
      <c r="IVN65" s="565"/>
      <c r="IVO65" s="566"/>
      <c r="IVP65" s="560"/>
      <c r="IVQ65" s="561"/>
      <c r="IVR65" s="562"/>
      <c r="IVS65" s="563"/>
      <c r="IVT65" s="564"/>
      <c r="IVU65" s="565"/>
      <c r="IVV65" s="566"/>
      <c r="IVW65" s="560"/>
      <c r="IVX65" s="561"/>
      <c r="IVY65" s="562"/>
      <c r="IVZ65" s="563"/>
      <c r="IWA65" s="564"/>
      <c r="IWB65" s="565"/>
      <c r="IWC65" s="566"/>
      <c r="IWD65" s="560"/>
      <c r="IWE65" s="561"/>
      <c r="IWF65" s="562"/>
      <c r="IWG65" s="563"/>
      <c r="IWH65" s="564"/>
      <c r="IWI65" s="565"/>
      <c r="IWJ65" s="566"/>
      <c r="IWK65" s="560"/>
      <c r="IWL65" s="561"/>
      <c r="IWM65" s="562"/>
      <c r="IWN65" s="563"/>
      <c r="IWO65" s="564"/>
      <c r="IWP65" s="565"/>
      <c r="IWQ65" s="566"/>
      <c r="IWR65" s="560"/>
      <c r="IWS65" s="561"/>
      <c r="IWT65" s="562"/>
      <c r="IWU65" s="563"/>
      <c r="IWV65" s="564"/>
      <c r="IWW65" s="565"/>
      <c r="IWX65" s="566"/>
      <c r="IWY65" s="560"/>
      <c r="IWZ65" s="561"/>
      <c r="IXA65" s="562"/>
      <c r="IXB65" s="563"/>
      <c r="IXC65" s="564"/>
      <c r="IXD65" s="565"/>
      <c r="IXE65" s="566"/>
      <c r="IXF65" s="560"/>
      <c r="IXG65" s="561"/>
      <c r="IXH65" s="562"/>
      <c r="IXI65" s="563"/>
      <c r="IXJ65" s="564"/>
      <c r="IXK65" s="565"/>
      <c r="IXL65" s="566"/>
      <c r="IXM65" s="560"/>
      <c r="IXN65" s="561"/>
      <c r="IXO65" s="562"/>
      <c r="IXP65" s="563"/>
      <c r="IXQ65" s="564"/>
      <c r="IXR65" s="565"/>
      <c r="IXS65" s="566"/>
      <c r="IXT65" s="560"/>
      <c r="IXU65" s="561"/>
      <c r="IXV65" s="562"/>
      <c r="IXW65" s="563"/>
      <c r="IXX65" s="564"/>
      <c r="IXY65" s="565"/>
      <c r="IXZ65" s="566"/>
      <c r="IYA65" s="560"/>
      <c r="IYB65" s="561"/>
      <c r="IYC65" s="562"/>
      <c r="IYD65" s="563"/>
      <c r="IYE65" s="564"/>
      <c r="IYF65" s="565"/>
      <c r="IYG65" s="566"/>
      <c r="IYH65" s="560"/>
      <c r="IYI65" s="561"/>
      <c r="IYJ65" s="562"/>
      <c r="IYK65" s="563"/>
      <c r="IYL65" s="564"/>
      <c r="IYM65" s="565"/>
      <c r="IYN65" s="566"/>
      <c r="IYO65" s="560"/>
      <c r="IYP65" s="561"/>
      <c r="IYQ65" s="562"/>
      <c r="IYR65" s="563"/>
      <c r="IYS65" s="564"/>
      <c r="IYT65" s="565"/>
      <c r="IYU65" s="566"/>
      <c r="IYV65" s="560"/>
      <c r="IYW65" s="561"/>
      <c r="IYX65" s="562"/>
      <c r="IYY65" s="563"/>
      <c r="IYZ65" s="564"/>
      <c r="IZA65" s="565"/>
      <c r="IZB65" s="566"/>
      <c r="IZC65" s="560"/>
      <c r="IZD65" s="561"/>
      <c r="IZE65" s="562"/>
      <c r="IZF65" s="563"/>
      <c r="IZG65" s="564"/>
      <c r="IZH65" s="565"/>
      <c r="IZI65" s="566"/>
      <c r="IZJ65" s="560"/>
      <c r="IZK65" s="561"/>
      <c r="IZL65" s="562"/>
      <c r="IZM65" s="563"/>
      <c r="IZN65" s="564"/>
      <c r="IZO65" s="565"/>
      <c r="IZP65" s="566"/>
      <c r="IZQ65" s="560"/>
      <c r="IZR65" s="561"/>
      <c r="IZS65" s="562"/>
      <c r="IZT65" s="563"/>
      <c r="IZU65" s="564"/>
      <c r="IZV65" s="565"/>
      <c r="IZW65" s="566"/>
      <c r="IZX65" s="560"/>
      <c r="IZY65" s="561"/>
      <c r="IZZ65" s="562"/>
      <c r="JAA65" s="563"/>
      <c r="JAB65" s="564"/>
      <c r="JAC65" s="565"/>
      <c r="JAD65" s="566"/>
      <c r="JAE65" s="560"/>
      <c r="JAF65" s="561"/>
      <c r="JAG65" s="562"/>
      <c r="JAH65" s="563"/>
      <c r="JAI65" s="564"/>
      <c r="JAJ65" s="565"/>
      <c r="JAK65" s="566"/>
      <c r="JAL65" s="560"/>
      <c r="JAM65" s="561"/>
      <c r="JAN65" s="562"/>
      <c r="JAO65" s="563"/>
      <c r="JAP65" s="564"/>
      <c r="JAQ65" s="565"/>
      <c r="JAR65" s="566"/>
      <c r="JAS65" s="560"/>
      <c r="JAT65" s="561"/>
      <c r="JAU65" s="562"/>
      <c r="JAV65" s="563"/>
      <c r="JAW65" s="564"/>
      <c r="JAX65" s="565"/>
      <c r="JAY65" s="566"/>
      <c r="JAZ65" s="560"/>
      <c r="JBA65" s="561"/>
      <c r="JBB65" s="562"/>
      <c r="JBC65" s="563"/>
      <c r="JBD65" s="564"/>
      <c r="JBE65" s="565"/>
      <c r="JBF65" s="566"/>
      <c r="JBG65" s="560"/>
      <c r="JBH65" s="561"/>
      <c r="JBI65" s="562"/>
      <c r="JBJ65" s="563"/>
      <c r="JBK65" s="564"/>
      <c r="JBL65" s="565"/>
      <c r="JBM65" s="566"/>
      <c r="JBN65" s="560"/>
      <c r="JBO65" s="561"/>
      <c r="JBP65" s="562"/>
      <c r="JBQ65" s="563"/>
      <c r="JBR65" s="564"/>
      <c r="JBS65" s="565"/>
      <c r="JBT65" s="566"/>
      <c r="JBU65" s="560"/>
      <c r="JBV65" s="561"/>
      <c r="JBW65" s="562"/>
      <c r="JBX65" s="563"/>
      <c r="JBY65" s="564"/>
      <c r="JBZ65" s="565"/>
      <c r="JCA65" s="566"/>
      <c r="JCB65" s="560"/>
      <c r="JCC65" s="561"/>
      <c r="JCD65" s="562"/>
      <c r="JCE65" s="563"/>
      <c r="JCF65" s="564"/>
      <c r="JCG65" s="565"/>
      <c r="JCH65" s="566"/>
      <c r="JCI65" s="560"/>
      <c r="JCJ65" s="561"/>
      <c r="JCK65" s="562"/>
      <c r="JCL65" s="563"/>
      <c r="JCM65" s="564"/>
      <c r="JCN65" s="565"/>
      <c r="JCO65" s="566"/>
      <c r="JCP65" s="560"/>
      <c r="JCQ65" s="561"/>
      <c r="JCR65" s="562"/>
      <c r="JCS65" s="563"/>
      <c r="JCT65" s="564"/>
      <c r="JCU65" s="565"/>
      <c r="JCV65" s="566"/>
      <c r="JCW65" s="560"/>
      <c r="JCX65" s="561"/>
      <c r="JCY65" s="562"/>
      <c r="JCZ65" s="563"/>
      <c r="JDA65" s="564"/>
      <c r="JDB65" s="565"/>
      <c r="JDC65" s="566"/>
      <c r="JDD65" s="560"/>
      <c r="JDE65" s="561"/>
      <c r="JDF65" s="562"/>
      <c r="JDG65" s="563"/>
      <c r="JDH65" s="564"/>
      <c r="JDI65" s="565"/>
      <c r="JDJ65" s="566"/>
      <c r="JDK65" s="560"/>
      <c r="JDL65" s="561"/>
      <c r="JDM65" s="562"/>
      <c r="JDN65" s="563"/>
      <c r="JDO65" s="564"/>
      <c r="JDP65" s="565"/>
      <c r="JDQ65" s="566"/>
      <c r="JDR65" s="560"/>
      <c r="JDS65" s="561"/>
      <c r="JDT65" s="562"/>
      <c r="JDU65" s="563"/>
      <c r="JDV65" s="564"/>
      <c r="JDW65" s="565"/>
      <c r="JDX65" s="566"/>
      <c r="JDY65" s="560"/>
      <c r="JDZ65" s="561"/>
      <c r="JEA65" s="562"/>
      <c r="JEB65" s="563"/>
      <c r="JEC65" s="564"/>
      <c r="JED65" s="565"/>
      <c r="JEE65" s="566"/>
      <c r="JEF65" s="560"/>
      <c r="JEG65" s="561"/>
      <c r="JEH65" s="562"/>
      <c r="JEI65" s="563"/>
      <c r="JEJ65" s="564"/>
      <c r="JEK65" s="565"/>
      <c r="JEL65" s="566"/>
      <c r="JEM65" s="560"/>
      <c r="JEN65" s="561"/>
      <c r="JEO65" s="562"/>
      <c r="JEP65" s="563"/>
      <c r="JEQ65" s="564"/>
      <c r="JER65" s="565"/>
      <c r="JES65" s="566"/>
      <c r="JET65" s="560"/>
      <c r="JEU65" s="561"/>
      <c r="JEV65" s="562"/>
      <c r="JEW65" s="563"/>
      <c r="JEX65" s="564"/>
      <c r="JEY65" s="565"/>
      <c r="JEZ65" s="566"/>
      <c r="JFA65" s="560"/>
      <c r="JFB65" s="561"/>
      <c r="JFC65" s="562"/>
      <c r="JFD65" s="563"/>
      <c r="JFE65" s="564"/>
      <c r="JFF65" s="565"/>
      <c r="JFG65" s="566"/>
      <c r="JFH65" s="560"/>
      <c r="JFI65" s="561"/>
      <c r="JFJ65" s="562"/>
      <c r="JFK65" s="563"/>
      <c r="JFL65" s="564"/>
      <c r="JFM65" s="565"/>
      <c r="JFN65" s="566"/>
      <c r="JFO65" s="560"/>
      <c r="JFP65" s="561"/>
      <c r="JFQ65" s="562"/>
      <c r="JFR65" s="563"/>
      <c r="JFS65" s="564"/>
      <c r="JFT65" s="565"/>
      <c r="JFU65" s="566"/>
      <c r="JFV65" s="560"/>
      <c r="JFW65" s="561"/>
      <c r="JFX65" s="562"/>
      <c r="JFY65" s="563"/>
      <c r="JFZ65" s="564"/>
      <c r="JGA65" s="565"/>
      <c r="JGB65" s="566"/>
      <c r="JGC65" s="560"/>
      <c r="JGD65" s="561"/>
      <c r="JGE65" s="562"/>
      <c r="JGF65" s="563"/>
      <c r="JGG65" s="564"/>
      <c r="JGH65" s="565"/>
      <c r="JGI65" s="566"/>
      <c r="JGJ65" s="560"/>
      <c r="JGK65" s="561"/>
      <c r="JGL65" s="562"/>
      <c r="JGM65" s="563"/>
      <c r="JGN65" s="564"/>
      <c r="JGO65" s="565"/>
      <c r="JGP65" s="566"/>
      <c r="JGQ65" s="560"/>
      <c r="JGR65" s="561"/>
      <c r="JGS65" s="562"/>
      <c r="JGT65" s="563"/>
      <c r="JGU65" s="564"/>
      <c r="JGV65" s="565"/>
      <c r="JGW65" s="566"/>
      <c r="JGX65" s="560"/>
      <c r="JGY65" s="561"/>
      <c r="JGZ65" s="562"/>
      <c r="JHA65" s="563"/>
      <c r="JHB65" s="564"/>
      <c r="JHC65" s="565"/>
      <c r="JHD65" s="566"/>
      <c r="JHE65" s="560"/>
      <c r="JHF65" s="561"/>
      <c r="JHG65" s="562"/>
      <c r="JHH65" s="563"/>
      <c r="JHI65" s="564"/>
      <c r="JHJ65" s="565"/>
      <c r="JHK65" s="566"/>
      <c r="JHL65" s="560"/>
      <c r="JHM65" s="561"/>
      <c r="JHN65" s="562"/>
      <c r="JHO65" s="563"/>
      <c r="JHP65" s="564"/>
      <c r="JHQ65" s="565"/>
      <c r="JHR65" s="566"/>
      <c r="JHS65" s="560"/>
      <c r="JHT65" s="561"/>
      <c r="JHU65" s="562"/>
      <c r="JHV65" s="563"/>
      <c r="JHW65" s="564"/>
      <c r="JHX65" s="565"/>
      <c r="JHY65" s="566"/>
      <c r="JHZ65" s="560"/>
      <c r="JIA65" s="561"/>
      <c r="JIB65" s="562"/>
      <c r="JIC65" s="563"/>
      <c r="JID65" s="564"/>
      <c r="JIE65" s="565"/>
      <c r="JIF65" s="566"/>
      <c r="JIG65" s="560"/>
      <c r="JIH65" s="561"/>
      <c r="JII65" s="562"/>
      <c r="JIJ65" s="563"/>
      <c r="JIK65" s="564"/>
      <c r="JIL65" s="565"/>
      <c r="JIM65" s="566"/>
      <c r="JIN65" s="560"/>
      <c r="JIO65" s="561"/>
      <c r="JIP65" s="562"/>
      <c r="JIQ65" s="563"/>
      <c r="JIR65" s="564"/>
      <c r="JIS65" s="565"/>
      <c r="JIT65" s="566"/>
      <c r="JIU65" s="560"/>
      <c r="JIV65" s="561"/>
      <c r="JIW65" s="562"/>
      <c r="JIX65" s="563"/>
      <c r="JIY65" s="564"/>
      <c r="JIZ65" s="565"/>
      <c r="JJA65" s="566"/>
      <c r="JJB65" s="560"/>
      <c r="JJC65" s="561"/>
      <c r="JJD65" s="562"/>
      <c r="JJE65" s="563"/>
      <c r="JJF65" s="564"/>
      <c r="JJG65" s="565"/>
      <c r="JJH65" s="566"/>
      <c r="JJI65" s="560"/>
      <c r="JJJ65" s="561"/>
      <c r="JJK65" s="562"/>
      <c r="JJL65" s="563"/>
      <c r="JJM65" s="564"/>
      <c r="JJN65" s="565"/>
      <c r="JJO65" s="566"/>
      <c r="JJP65" s="560"/>
      <c r="JJQ65" s="561"/>
      <c r="JJR65" s="562"/>
      <c r="JJS65" s="563"/>
      <c r="JJT65" s="564"/>
      <c r="JJU65" s="565"/>
      <c r="JJV65" s="566"/>
      <c r="JJW65" s="560"/>
      <c r="JJX65" s="561"/>
      <c r="JJY65" s="562"/>
      <c r="JJZ65" s="563"/>
      <c r="JKA65" s="564"/>
      <c r="JKB65" s="565"/>
      <c r="JKC65" s="566"/>
      <c r="JKD65" s="560"/>
      <c r="JKE65" s="561"/>
      <c r="JKF65" s="562"/>
      <c r="JKG65" s="563"/>
      <c r="JKH65" s="564"/>
      <c r="JKI65" s="565"/>
      <c r="JKJ65" s="566"/>
      <c r="JKK65" s="560"/>
      <c r="JKL65" s="561"/>
      <c r="JKM65" s="562"/>
      <c r="JKN65" s="563"/>
      <c r="JKO65" s="564"/>
      <c r="JKP65" s="565"/>
      <c r="JKQ65" s="566"/>
      <c r="JKR65" s="560"/>
      <c r="JKS65" s="561"/>
      <c r="JKT65" s="562"/>
      <c r="JKU65" s="563"/>
      <c r="JKV65" s="564"/>
      <c r="JKW65" s="565"/>
      <c r="JKX65" s="566"/>
      <c r="JKY65" s="560"/>
      <c r="JKZ65" s="561"/>
      <c r="JLA65" s="562"/>
      <c r="JLB65" s="563"/>
      <c r="JLC65" s="564"/>
      <c r="JLD65" s="565"/>
      <c r="JLE65" s="566"/>
      <c r="JLF65" s="560"/>
      <c r="JLG65" s="561"/>
      <c r="JLH65" s="562"/>
      <c r="JLI65" s="563"/>
      <c r="JLJ65" s="564"/>
      <c r="JLK65" s="565"/>
      <c r="JLL65" s="566"/>
      <c r="JLM65" s="560"/>
      <c r="JLN65" s="561"/>
      <c r="JLO65" s="562"/>
      <c r="JLP65" s="563"/>
      <c r="JLQ65" s="564"/>
      <c r="JLR65" s="565"/>
      <c r="JLS65" s="566"/>
      <c r="JLT65" s="560"/>
      <c r="JLU65" s="561"/>
      <c r="JLV65" s="562"/>
      <c r="JLW65" s="563"/>
      <c r="JLX65" s="564"/>
      <c r="JLY65" s="565"/>
      <c r="JLZ65" s="566"/>
      <c r="JMA65" s="560"/>
      <c r="JMB65" s="561"/>
      <c r="JMC65" s="562"/>
      <c r="JMD65" s="563"/>
      <c r="JME65" s="564"/>
      <c r="JMF65" s="565"/>
      <c r="JMG65" s="566"/>
      <c r="JMH65" s="560"/>
      <c r="JMI65" s="561"/>
      <c r="JMJ65" s="562"/>
      <c r="JMK65" s="563"/>
      <c r="JML65" s="564"/>
      <c r="JMM65" s="565"/>
      <c r="JMN65" s="566"/>
      <c r="JMO65" s="560"/>
      <c r="JMP65" s="561"/>
      <c r="JMQ65" s="562"/>
      <c r="JMR65" s="563"/>
      <c r="JMS65" s="564"/>
      <c r="JMT65" s="565"/>
      <c r="JMU65" s="566"/>
      <c r="JMV65" s="560"/>
      <c r="JMW65" s="561"/>
      <c r="JMX65" s="562"/>
      <c r="JMY65" s="563"/>
      <c r="JMZ65" s="564"/>
      <c r="JNA65" s="565"/>
      <c r="JNB65" s="566"/>
      <c r="JNC65" s="560"/>
      <c r="JND65" s="561"/>
      <c r="JNE65" s="562"/>
      <c r="JNF65" s="563"/>
      <c r="JNG65" s="564"/>
      <c r="JNH65" s="565"/>
      <c r="JNI65" s="566"/>
      <c r="JNJ65" s="560"/>
      <c r="JNK65" s="561"/>
      <c r="JNL65" s="562"/>
      <c r="JNM65" s="563"/>
      <c r="JNN65" s="564"/>
      <c r="JNO65" s="565"/>
      <c r="JNP65" s="566"/>
      <c r="JNQ65" s="560"/>
      <c r="JNR65" s="561"/>
      <c r="JNS65" s="562"/>
      <c r="JNT65" s="563"/>
      <c r="JNU65" s="564"/>
      <c r="JNV65" s="565"/>
      <c r="JNW65" s="566"/>
      <c r="JNX65" s="560"/>
      <c r="JNY65" s="561"/>
      <c r="JNZ65" s="562"/>
      <c r="JOA65" s="563"/>
      <c r="JOB65" s="564"/>
      <c r="JOC65" s="565"/>
      <c r="JOD65" s="566"/>
      <c r="JOE65" s="560"/>
      <c r="JOF65" s="561"/>
      <c r="JOG65" s="562"/>
      <c r="JOH65" s="563"/>
      <c r="JOI65" s="564"/>
      <c r="JOJ65" s="565"/>
      <c r="JOK65" s="566"/>
      <c r="JOL65" s="560"/>
      <c r="JOM65" s="561"/>
      <c r="JON65" s="562"/>
      <c r="JOO65" s="563"/>
      <c r="JOP65" s="564"/>
      <c r="JOQ65" s="565"/>
      <c r="JOR65" s="566"/>
      <c r="JOS65" s="560"/>
      <c r="JOT65" s="561"/>
      <c r="JOU65" s="562"/>
      <c r="JOV65" s="563"/>
      <c r="JOW65" s="564"/>
      <c r="JOX65" s="565"/>
      <c r="JOY65" s="566"/>
      <c r="JOZ65" s="560"/>
      <c r="JPA65" s="561"/>
      <c r="JPB65" s="562"/>
      <c r="JPC65" s="563"/>
      <c r="JPD65" s="564"/>
      <c r="JPE65" s="565"/>
      <c r="JPF65" s="566"/>
      <c r="JPG65" s="560"/>
      <c r="JPH65" s="561"/>
      <c r="JPI65" s="562"/>
      <c r="JPJ65" s="563"/>
      <c r="JPK65" s="564"/>
      <c r="JPL65" s="565"/>
      <c r="JPM65" s="566"/>
      <c r="JPN65" s="560"/>
      <c r="JPO65" s="561"/>
      <c r="JPP65" s="562"/>
      <c r="JPQ65" s="563"/>
      <c r="JPR65" s="564"/>
      <c r="JPS65" s="565"/>
      <c r="JPT65" s="566"/>
      <c r="JPU65" s="560"/>
      <c r="JPV65" s="561"/>
      <c r="JPW65" s="562"/>
      <c r="JPX65" s="563"/>
      <c r="JPY65" s="564"/>
      <c r="JPZ65" s="565"/>
      <c r="JQA65" s="566"/>
      <c r="JQB65" s="560"/>
      <c r="JQC65" s="561"/>
      <c r="JQD65" s="562"/>
      <c r="JQE65" s="563"/>
      <c r="JQF65" s="564"/>
      <c r="JQG65" s="565"/>
      <c r="JQH65" s="566"/>
      <c r="JQI65" s="560"/>
      <c r="JQJ65" s="561"/>
      <c r="JQK65" s="562"/>
      <c r="JQL65" s="563"/>
      <c r="JQM65" s="564"/>
      <c r="JQN65" s="565"/>
      <c r="JQO65" s="566"/>
      <c r="JQP65" s="560"/>
      <c r="JQQ65" s="561"/>
      <c r="JQR65" s="562"/>
      <c r="JQS65" s="563"/>
      <c r="JQT65" s="564"/>
      <c r="JQU65" s="565"/>
      <c r="JQV65" s="566"/>
      <c r="JQW65" s="560"/>
      <c r="JQX65" s="561"/>
      <c r="JQY65" s="562"/>
      <c r="JQZ65" s="563"/>
      <c r="JRA65" s="564"/>
      <c r="JRB65" s="565"/>
      <c r="JRC65" s="566"/>
      <c r="JRD65" s="560"/>
      <c r="JRE65" s="561"/>
      <c r="JRF65" s="562"/>
      <c r="JRG65" s="563"/>
      <c r="JRH65" s="564"/>
      <c r="JRI65" s="565"/>
      <c r="JRJ65" s="566"/>
      <c r="JRK65" s="560"/>
      <c r="JRL65" s="561"/>
      <c r="JRM65" s="562"/>
      <c r="JRN65" s="563"/>
      <c r="JRO65" s="564"/>
      <c r="JRP65" s="565"/>
      <c r="JRQ65" s="566"/>
      <c r="JRR65" s="560"/>
      <c r="JRS65" s="561"/>
      <c r="JRT65" s="562"/>
      <c r="JRU65" s="563"/>
      <c r="JRV65" s="564"/>
      <c r="JRW65" s="565"/>
      <c r="JRX65" s="566"/>
      <c r="JRY65" s="560"/>
      <c r="JRZ65" s="561"/>
      <c r="JSA65" s="562"/>
      <c r="JSB65" s="563"/>
      <c r="JSC65" s="564"/>
      <c r="JSD65" s="565"/>
      <c r="JSE65" s="566"/>
      <c r="JSF65" s="560"/>
      <c r="JSG65" s="561"/>
      <c r="JSH65" s="562"/>
      <c r="JSI65" s="563"/>
      <c r="JSJ65" s="564"/>
      <c r="JSK65" s="565"/>
      <c r="JSL65" s="566"/>
      <c r="JSM65" s="560"/>
      <c r="JSN65" s="561"/>
      <c r="JSO65" s="562"/>
      <c r="JSP65" s="563"/>
      <c r="JSQ65" s="564"/>
      <c r="JSR65" s="565"/>
      <c r="JSS65" s="566"/>
      <c r="JST65" s="560"/>
      <c r="JSU65" s="561"/>
      <c r="JSV65" s="562"/>
      <c r="JSW65" s="563"/>
      <c r="JSX65" s="564"/>
      <c r="JSY65" s="565"/>
      <c r="JSZ65" s="566"/>
      <c r="JTA65" s="560"/>
      <c r="JTB65" s="561"/>
      <c r="JTC65" s="562"/>
      <c r="JTD65" s="563"/>
      <c r="JTE65" s="564"/>
      <c r="JTF65" s="565"/>
      <c r="JTG65" s="566"/>
      <c r="JTH65" s="560"/>
      <c r="JTI65" s="561"/>
      <c r="JTJ65" s="562"/>
      <c r="JTK65" s="563"/>
      <c r="JTL65" s="564"/>
      <c r="JTM65" s="565"/>
      <c r="JTN65" s="566"/>
      <c r="JTO65" s="560"/>
      <c r="JTP65" s="561"/>
      <c r="JTQ65" s="562"/>
      <c r="JTR65" s="563"/>
      <c r="JTS65" s="564"/>
      <c r="JTT65" s="565"/>
      <c r="JTU65" s="566"/>
      <c r="JTV65" s="560"/>
      <c r="JTW65" s="561"/>
      <c r="JTX65" s="562"/>
      <c r="JTY65" s="563"/>
      <c r="JTZ65" s="564"/>
      <c r="JUA65" s="565"/>
      <c r="JUB65" s="566"/>
      <c r="JUC65" s="560"/>
      <c r="JUD65" s="561"/>
      <c r="JUE65" s="562"/>
      <c r="JUF65" s="563"/>
      <c r="JUG65" s="564"/>
      <c r="JUH65" s="565"/>
      <c r="JUI65" s="566"/>
      <c r="JUJ65" s="560"/>
      <c r="JUK65" s="561"/>
      <c r="JUL65" s="562"/>
      <c r="JUM65" s="563"/>
      <c r="JUN65" s="564"/>
      <c r="JUO65" s="565"/>
      <c r="JUP65" s="566"/>
      <c r="JUQ65" s="560"/>
      <c r="JUR65" s="561"/>
      <c r="JUS65" s="562"/>
      <c r="JUT65" s="563"/>
      <c r="JUU65" s="564"/>
      <c r="JUV65" s="565"/>
      <c r="JUW65" s="566"/>
      <c r="JUX65" s="560"/>
      <c r="JUY65" s="561"/>
      <c r="JUZ65" s="562"/>
      <c r="JVA65" s="563"/>
      <c r="JVB65" s="564"/>
      <c r="JVC65" s="565"/>
      <c r="JVD65" s="566"/>
      <c r="JVE65" s="560"/>
      <c r="JVF65" s="561"/>
      <c r="JVG65" s="562"/>
      <c r="JVH65" s="563"/>
      <c r="JVI65" s="564"/>
      <c r="JVJ65" s="565"/>
      <c r="JVK65" s="566"/>
      <c r="JVL65" s="560"/>
      <c r="JVM65" s="561"/>
      <c r="JVN65" s="562"/>
      <c r="JVO65" s="563"/>
      <c r="JVP65" s="564"/>
      <c r="JVQ65" s="565"/>
      <c r="JVR65" s="566"/>
      <c r="JVS65" s="560"/>
      <c r="JVT65" s="561"/>
      <c r="JVU65" s="562"/>
      <c r="JVV65" s="563"/>
      <c r="JVW65" s="564"/>
      <c r="JVX65" s="565"/>
      <c r="JVY65" s="566"/>
      <c r="JVZ65" s="560"/>
      <c r="JWA65" s="561"/>
      <c r="JWB65" s="562"/>
      <c r="JWC65" s="563"/>
      <c r="JWD65" s="564"/>
      <c r="JWE65" s="565"/>
      <c r="JWF65" s="566"/>
      <c r="JWG65" s="560"/>
      <c r="JWH65" s="561"/>
      <c r="JWI65" s="562"/>
      <c r="JWJ65" s="563"/>
      <c r="JWK65" s="564"/>
      <c r="JWL65" s="565"/>
      <c r="JWM65" s="566"/>
      <c r="JWN65" s="560"/>
      <c r="JWO65" s="561"/>
      <c r="JWP65" s="562"/>
      <c r="JWQ65" s="563"/>
      <c r="JWR65" s="564"/>
      <c r="JWS65" s="565"/>
      <c r="JWT65" s="566"/>
      <c r="JWU65" s="560"/>
      <c r="JWV65" s="561"/>
      <c r="JWW65" s="562"/>
      <c r="JWX65" s="563"/>
      <c r="JWY65" s="564"/>
      <c r="JWZ65" s="565"/>
      <c r="JXA65" s="566"/>
      <c r="JXB65" s="560"/>
      <c r="JXC65" s="561"/>
      <c r="JXD65" s="562"/>
      <c r="JXE65" s="563"/>
      <c r="JXF65" s="564"/>
      <c r="JXG65" s="565"/>
      <c r="JXH65" s="566"/>
      <c r="JXI65" s="560"/>
      <c r="JXJ65" s="561"/>
      <c r="JXK65" s="562"/>
      <c r="JXL65" s="563"/>
      <c r="JXM65" s="564"/>
      <c r="JXN65" s="565"/>
      <c r="JXO65" s="566"/>
      <c r="JXP65" s="560"/>
      <c r="JXQ65" s="561"/>
      <c r="JXR65" s="562"/>
      <c r="JXS65" s="563"/>
      <c r="JXT65" s="564"/>
      <c r="JXU65" s="565"/>
      <c r="JXV65" s="566"/>
      <c r="JXW65" s="560"/>
      <c r="JXX65" s="561"/>
      <c r="JXY65" s="562"/>
      <c r="JXZ65" s="563"/>
      <c r="JYA65" s="564"/>
      <c r="JYB65" s="565"/>
      <c r="JYC65" s="566"/>
      <c r="JYD65" s="560"/>
      <c r="JYE65" s="561"/>
      <c r="JYF65" s="562"/>
      <c r="JYG65" s="563"/>
      <c r="JYH65" s="564"/>
      <c r="JYI65" s="565"/>
      <c r="JYJ65" s="566"/>
      <c r="JYK65" s="560"/>
      <c r="JYL65" s="561"/>
      <c r="JYM65" s="562"/>
      <c r="JYN65" s="563"/>
      <c r="JYO65" s="564"/>
      <c r="JYP65" s="565"/>
      <c r="JYQ65" s="566"/>
      <c r="JYR65" s="560"/>
      <c r="JYS65" s="561"/>
      <c r="JYT65" s="562"/>
      <c r="JYU65" s="563"/>
      <c r="JYV65" s="564"/>
      <c r="JYW65" s="565"/>
      <c r="JYX65" s="566"/>
      <c r="JYY65" s="560"/>
      <c r="JYZ65" s="561"/>
      <c r="JZA65" s="562"/>
      <c r="JZB65" s="563"/>
      <c r="JZC65" s="564"/>
      <c r="JZD65" s="565"/>
      <c r="JZE65" s="566"/>
      <c r="JZF65" s="560"/>
      <c r="JZG65" s="561"/>
      <c r="JZH65" s="562"/>
      <c r="JZI65" s="563"/>
      <c r="JZJ65" s="564"/>
      <c r="JZK65" s="565"/>
      <c r="JZL65" s="566"/>
      <c r="JZM65" s="560"/>
      <c r="JZN65" s="561"/>
      <c r="JZO65" s="562"/>
      <c r="JZP65" s="563"/>
      <c r="JZQ65" s="564"/>
      <c r="JZR65" s="565"/>
      <c r="JZS65" s="566"/>
      <c r="JZT65" s="560"/>
      <c r="JZU65" s="561"/>
      <c r="JZV65" s="562"/>
      <c r="JZW65" s="563"/>
      <c r="JZX65" s="564"/>
      <c r="JZY65" s="565"/>
      <c r="JZZ65" s="566"/>
      <c r="KAA65" s="560"/>
      <c r="KAB65" s="561"/>
      <c r="KAC65" s="562"/>
      <c r="KAD65" s="563"/>
      <c r="KAE65" s="564"/>
      <c r="KAF65" s="565"/>
      <c r="KAG65" s="566"/>
      <c r="KAH65" s="560"/>
      <c r="KAI65" s="561"/>
      <c r="KAJ65" s="562"/>
      <c r="KAK65" s="563"/>
      <c r="KAL65" s="564"/>
      <c r="KAM65" s="565"/>
      <c r="KAN65" s="566"/>
      <c r="KAO65" s="560"/>
      <c r="KAP65" s="561"/>
      <c r="KAQ65" s="562"/>
      <c r="KAR65" s="563"/>
      <c r="KAS65" s="564"/>
      <c r="KAT65" s="565"/>
      <c r="KAU65" s="566"/>
      <c r="KAV65" s="560"/>
      <c r="KAW65" s="561"/>
      <c r="KAX65" s="562"/>
      <c r="KAY65" s="563"/>
      <c r="KAZ65" s="564"/>
      <c r="KBA65" s="565"/>
      <c r="KBB65" s="566"/>
      <c r="KBC65" s="560"/>
      <c r="KBD65" s="561"/>
      <c r="KBE65" s="562"/>
      <c r="KBF65" s="563"/>
      <c r="KBG65" s="564"/>
      <c r="KBH65" s="565"/>
      <c r="KBI65" s="566"/>
      <c r="KBJ65" s="560"/>
      <c r="KBK65" s="561"/>
      <c r="KBL65" s="562"/>
      <c r="KBM65" s="563"/>
      <c r="KBN65" s="564"/>
      <c r="KBO65" s="565"/>
      <c r="KBP65" s="566"/>
      <c r="KBQ65" s="560"/>
      <c r="KBR65" s="561"/>
      <c r="KBS65" s="562"/>
      <c r="KBT65" s="563"/>
      <c r="KBU65" s="564"/>
      <c r="KBV65" s="565"/>
      <c r="KBW65" s="566"/>
      <c r="KBX65" s="560"/>
      <c r="KBY65" s="561"/>
      <c r="KBZ65" s="562"/>
      <c r="KCA65" s="563"/>
      <c r="KCB65" s="564"/>
      <c r="KCC65" s="565"/>
      <c r="KCD65" s="566"/>
      <c r="KCE65" s="560"/>
      <c r="KCF65" s="561"/>
      <c r="KCG65" s="562"/>
      <c r="KCH65" s="563"/>
      <c r="KCI65" s="564"/>
      <c r="KCJ65" s="565"/>
      <c r="KCK65" s="566"/>
      <c r="KCL65" s="560"/>
      <c r="KCM65" s="561"/>
      <c r="KCN65" s="562"/>
      <c r="KCO65" s="563"/>
      <c r="KCP65" s="564"/>
      <c r="KCQ65" s="565"/>
      <c r="KCR65" s="566"/>
      <c r="KCS65" s="560"/>
      <c r="KCT65" s="561"/>
      <c r="KCU65" s="562"/>
      <c r="KCV65" s="563"/>
      <c r="KCW65" s="564"/>
      <c r="KCX65" s="565"/>
      <c r="KCY65" s="566"/>
      <c r="KCZ65" s="560"/>
      <c r="KDA65" s="561"/>
      <c r="KDB65" s="562"/>
      <c r="KDC65" s="563"/>
      <c r="KDD65" s="564"/>
      <c r="KDE65" s="565"/>
      <c r="KDF65" s="566"/>
      <c r="KDG65" s="560"/>
      <c r="KDH65" s="561"/>
      <c r="KDI65" s="562"/>
      <c r="KDJ65" s="563"/>
      <c r="KDK65" s="564"/>
      <c r="KDL65" s="565"/>
      <c r="KDM65" s="566"/>
      <c r="KDN65" s="560"/>
      <c r="KDO65" s="561"/>
      <c r="KDP65" s="562"/>
      <c r="KDQ65" s="563"/>
      <c r="KDR65" s="564"/>
      <c r="KDS65" s="565"/>
      <c r="KDT65" s="566"/>
      <c r="KDU65" s="560"/>
      <c r="KDV65" s="561"/>
      <c r="KDW65" s="562"/>
      <c r="KDX65" s="563"/>
      <c r="KDY65" s="564"/>
      <c r="KDZ65" s="565"/>
      <c r="KEA65" s="566"/>
      <c r="KEB65" s="560"/>
      <c r="KEC65" s="561"/>
      <c r="KED65" s="562"/>
      <c r="KEE65" s="563"/>
      <c r="KEF65" s="564"/>
      <c r="KEG65" s="565"/>
      <c r="KEH65" s="566"/>
      <c r="KEI65" s="560"/>
      <c r="KEJ65" s="561"/>
      <c r="KEK65" s="562"/>
      <c r="KEL65" s="563"/>
      <c r="KEM65" s="564"/>
      <c r="KEN65" s="565"/>
      <c r="KEO65" s="566"/>
      <c r="KEP65" s="560"/>
      <c r="KEQ65" s="561"/>
      <c r="KER65" s="562"/>
      <c r="KES65" s="563"/>
      <c r="KET65" s="564"/>
      <c r="KEU65" s="565"/>
      <c r="KEV65" s="566"/>
      <c r="KEW65" s="560"/>
      <c r="KEX65" s="561"/>
      <c r="KEY65" s="562"/>
      <c r="KEZ65" s="563"/>
      <c r="KFA65" s="564"/>
      <c r="KFB65" s="565"/>
      <c r="KFC65" s="566"/>
      <c r="KFD65" s="560"/>
      <c r="KFE65" s="561"/>
      <c r="KFF65" s="562"/>
      <c r="KFG65" s="563"/>
      <c r="KFH65" s="564"/>
      <c r="KFI65" s="565"/>
      <c r="KFJ65" s="566"/>
      <c r="KFK65" s="560"/>
      <c r="KFL65" s="561"/>
      <c r="KFM65" s="562"/>
      <c r="KFN65" s="563"/>
      <c r="KFO65" s="564"/>
      <c r="KFP65" s="565"/>
      <c r="KFQ65" s="566"/>
      <c r="KFR65" s="560"/>
      <c r="KFS65" s="561"/>
      <c r="KFT65" s="562"/>
      <c r="KFU65" s="563"/>
      <c r="KFV65" s="564"/>
      <c r="KFW65" s="565"/>
      <c r="KFX65" s="566"/>
      <c r="KFY65" s="560"/>
      <c r="KFZ65" s="561"/>
      <c r="KGA65" s="562"/>
      <c r="KGB65" s="563"/>
      <c r="KGC65" s="564"/>
      <c r="KGD65" s="565"/>
      <c r="KGE65" s="566"/>
      <c r="KGF65" s="560"/>
      <c r="KGG65" s="561"/>
      <c r="KGH65" s="562"/>
      <c r="KGI65" s="563"/>
      <c r="KGJ65" s="564"/>
      <c r="KGK65" s="565"/>
      <c r="KGL65" s="566"/>
      <c r="KGM65" s="560"/>
      <c r="KGN65" s="561"/>
      <c r="KGO65" s="562"/>
      <c r="KGP65" s="563"/>
      <c r="KGQ65" s="564"/>
      <c r="KGR65" s="565"/>
      <c r="KGS65" s="566"/>
      <c r="KGT65" s="560"/>
      <c r="KGU65" s="561"/>
      <c r="KGV65" s="562"/>
      <c r="KGW65" s="563"/>
      <c r="KGX65" s="564"/>
      <c r="KGY65" s="565"/>
      <c r="KGZ65" s="566"/>
      <c r="KHA65" s="560"/>
      <c r="KHB65" s="561"/>
      <c r="KHC65" s="562"/>
      <c r="KHD65" s="563"/>
      <c r="KHE65" s="564"/>
      <c r="KHF65" s="565"/>
      <c r="KHG65" s="566"/>
      <c r="KHH65" s="560"/>
      <c r="KHI65" s="561"/>
      <c r="KHJ65" s="562"/>
      <c r="KHK65" s="563"/>
      <c r="KHL65" s="564"/>
      <c r="KHM65" s="565"/>
      <c r="KHN65" s="566"/>
      <c r="KHO65" s="560"/>
      <c r="KHP65" s="561"/>
      <c r="KHQ65" s="562"/>
      <c r="KHR65" s="563"/>
      <c r="KHS65" s="564"/>
      <c r="KHT65" s="565"/>
      <c r="KHU65" s="566"/>
      <c r="KHV65" s="560"/>
      <c r="KHW65" s="561"/>
      <c r="KHX65" s="562"/>
      <c r="KHY65" s="563"/>
      <c r="KHZ65" s="564"/>
      <c r="KIA65" s="565"/>
      <c r="KIB65" s="566"/>
      <c r="KIC65" s="560"/>
      <c r="KID65" s="561"/>
      <c r="KIE65" s="562"/>
      <c r="KIF65" s="563"/>
      <c r="KIG65" s="564"/>
      <c r="KIH65" s="565"/>
      <c r="KII65" s="566"/>
      <c r="KIJ65" s="560"/>
      <c r="KIK65" s="561"/>
      <c r="KIL65" s="562"/>
      <c r="KIM65" s="563"/>
      <c r="KIN65" s="564"/>
      <c r="KIO65" s="565"/>
      <c r="KIP65" s="566"/>
      <c r="KIQ65" s="560"/>
      <c r="KIR65" s="561"/>
      <c r="KIS65" s="562"/>
      <c r="KIT65" s="563"/>
      <c r="KIU65" s="564"/>
      <c r="KIV65" s="565"/>
      <c r="KIW65" s="566"/>
      <c r="KIX65" s="560"/>
      <c r="KIY65" s="561"/>
      <c r="KIZ65" s="562"/>
      <c r="KJA65" s="563"/>
      <c r="KJB65" s="564"/>
      <c r="KJC65" s="565"/>
      <c r="KJD65" s="566"/>
      <c r="KJE65" s="560"/>
      <c r="KJF65" s="561"/>
      <c r="KJG65" s="562"/>
      <c r="KJH65" s="563"/>
      <c r="KJI65" s="564"/>
      <c r="KJJ65" s="565"/>
      <c r="KJK65" s="566"/>
      <c r="KJL65" s="560"/>
      <c r="KJM65" s="561"/>
      <c r="KJN65" s="562"/>
      <c r="KJO65" s="563"/>
      <c r="KJP65" s="564"/>
      <c r="KJQ65" s="565"/>
      <c r="KJR65" s="566"/>
      <c r="KJS65" s="560"/>
      <c r="KJT65" s="561"/>
      <c r="KJU65" s="562"/>
      <c r="KJV65" s="563"/>
      <c r="KJW65" s="564"/>
      <c r="KJX65" s="565"/>
      <c r="KJY65" s="566"/>
      <c r="KJZ65" s="560"/>
      <c r="KKA65" s="561"/>
      <c r="KKB65" s="562"/>
      <c r="KKC65" s="563"/>
      <c r="KKD65" s="564"/>
      <c r="KKE65" s="565"/>
      <c r="KKF65" s="566"/>
      <c r="KKG65" s="560"/>
      <c r="KKH65" s="561"/>
      <c r="KKI65" s="562"/>
      <c r="KKJ65" s="563"/>
      <c r="KKK65" s="564"/>
      <c r="KKL65" s="565"/>
      <c r="KKM65" s="566"/>
      <c r="KKN65" s="560"/>
      <c r="KKO65" s="561"/>
      <c r="KKP65" s="562"/>
      <c r="KKQ65" s="563"/>
      <c r="KKR65" s="564"/>
      <c r="KKS65" s="565"/>
      <c r="KKT65" s="566"/>
      <c r="KKU65" s="560"/>
      <c r="KKV65" s="561"/>
      <c r="KKW65" s="562"/>
      <c r="KKX65" s="563"/>
      <c r="KKY65" s="564"/>
      <c r="KKZ65" s="565"/>
      <c r="KLA65" s="566"/>
      <c r="KLB65" s="560"/>
      <c r="KLC65" s="561"/>
      <c r="KLD65" s="562"/>
      <c r="KLE65" s="563"/>
      <c r="KLF65" s="564"/>
      <c r="KLG65" s="565"/>
      <c r="KLH65" s="566"/>
      <c r="KLI65" s="560"/>
      <c r="KLJ65" s="561"/>
      <c r="KLK65" s="562"/>
      <c r="KLL65" s="563"/>
      <c r="KLM65" s="564"/>
      <c r="KLN65" s="565"/>
      <c r="KLO65" s="566"/>
      <c r="KLP65" s="560"/>
      <c r="KLQ65" s="561"/>
      <c r="KLR65" s="562"/>
      <c r="KLS65" s="563"/>
      <c r="KLT65" s="564"/>
      <c r="KLU65" s="565"/>
      <c r="KLV65" s="566"/>
      <c r="KLW65" s="560"/>
      <c r="KLX65" s="561"/>
      <c r="KLY65" s="562"/>
      <c r="KLZ65" s="563"/>
      <c r="KMA65" s="564"/>
      <c r="KMB65" s="565"/>
      <c r="KMC65" s="566"/>
      <c r="KMD65" s="560"/>
      <c r="KME65" s="561"/>
      <c r="KMF65" s="562"/>
      <c r="KMG65" s="563"/>
      <c r="KMH65" s="564"/>
      <c r="KMI65" s="565"/>
      <c r="KMJ65" s="566"/>
      <c r="KMK65" s="560"/>
      <c r="KML65" s="561"/>
      <c r="KMM65" s="562"/>
      <c r="KMN65" s="563"/>
      <c r="KMO65" s="564"/>
      <c r="KMP65" s="565"/>
      <c r="KMQ65" s="566"/>
      <c r="KMR65" s="560"/>
      <c r="KMS65" s="561"/>
      <c r="KMT65" s="562"/>
      <c r="KMU65" s="563"/>
      <c r="KMV65" s="564"/>
      <c r="KMW65" s="565"/>
      <c r="KMX65" s="566"/>
      <c r="KMY65" s="560"/>
      <c r="KMZ65" s="561"/>
      <c r="KNA65" s="562"/>
      <c r="KNB65" s="563"/>
      <c r="KNC65" s="564"/>
      <c r="KND65" s="565"/>
      <c r="KNE65" s="566"/>
      <c r="KNF65" s="560"/>
      <c r="KNG65" s="561"/>
      <c r="KNH65" s="562"/>
      <c r="KNI65" s="563"/>
      <c r="KNJ65" s="564"/>
      <c r="KNK65" s="565"/>
      <c r="KNL65" s="566"/>
      <c r="KNM65" s="560"/>
      <c r="KNN65" s="561"/>
      <c r="KNO65" s="562"/>
      <c r="KNP65" s="563"/>
      <c r="KNQ65" s="564"/>
      <c r="KNR65" s="565"/>
      <c r="KNS65" s="566"/>
      <c r="KNT65" s="560"/>
      <c r="KNU65" s="561"/>
      <c r="KNV65" s="562"/>
      <c r="KNW65" s="563"/>
      <c r="KNX65" s="564"/>
      <c r="KNY65" s="565"/>
      <c r="KNZ65" s="566"/>
      <c r="KOA65" s="560"/>
      <c r="KOB65" s="561"/>
      <c r="KOC65" s="562"/>
      <c r="KOD65" s="563"/>
      <c r="KOE65" s="564"/>
      <c r="KOF65" s="565"/>
      <c r="KOG65" s="566"/>
      <c r="KOH65" s="560"/>
      <c r="KOI65" s="561"/>
      <c r="KOJ65" s="562"/>
      <c r="KOK65" s="563"/>
      <c r="KOL65" s="564"/>
      <c r="KOM65" s="565"/>
      <c r="KON65" s="566"/>
      <c r="KOO65" s="560"/>
      <c r="KOP65" s="561"/>
      <c r="KOQ65" s="562"/>
      <c r="KOR65" s="563"/>
      <c r="KOS65" s="564"/>
      <c r="KOT65" s="565"/>
      <c r="KOU65" s="566"/>
      <c r="KOV65" s="560"/>
      <c r="KOW65" s="561"/>
      <c r="KOX65" s="562"/>
      <c r="KOY65" s="563"/>
      <c r="KOZ65" s="564"/>
      <c r="KPA65" s="565"/>
      <c r="KPB65" s="566"/>
      <c r="KPC65" s="560"/>
      <c r="KPD65" s="561"/>
      <c r="KPE65" s="562"/>
      <c r="KPF65" s="563"/>
      <c r="KPG65" s="564"/>
      <c r="KPH65" s="565"/>
      <c r="KPI65" s="566"/>
      <c r="KPJ65" s="560"/>
      <c r="KPK65" s="561"/>
      <c r="KPL65" s="562"/>
      <c r="KPM65" s="563"/>
      <c r="KPN65" s="564"/>
      <c r="KPO65" s="565"/>
      <c r="KPP65" s="566"/>
      <c r="KPQ65" s="560"/>
      <c r="KPR65" s="561"/>
      <c r="KPS65" s="562"/>
      <c r="KPT65" s="563"/>
      <c r="KPU65" s="564"/>
      <c r="KPV65" s="565"/>
      <c r="KPW65" s="566"/>
      <c r="KPX65" s="560"/>
      <c r="KPY65" s="561"/>
      <c r="KPZ65" s="562"/>
      <c r="KQA65" s="563"/>
      <c r="KQB65" s="564"/>
      <c r="KQC65" s="565"/>
      <c r="KQD65" s="566"/>
      <c r="KQE65" s="560"/>
      <c r="KQF65" s="561"/>
      <c r="KQG65" s="562"/>
      <c r="KQH65" s="563"/>
      <c r="KQI65" s="564"/>
      <c r="KQJ65" s="565"/>
      <c r="KQK65" s="566"/>
      <c r="KQL65" s="560"/>
      <c r="KQM65" s="561"/>
      <c r="KQN65" s="562"/>
      <c r="KQO65" s="563"/>
      <c r="KQP65" s="564"/>
      <c r="KQQ65" s="565"/>
      <c r="KQR65" s="566"/>
      <c r="KQS65" s="560"/>
      <c r="KQT65" s="561"/>
      <c r="KQU65" s="562"/>
      <c r="KQV65" s="563"/>
      <c r="KQW65" s="564"/>
      <c r="KQX65" s="565"/>
      <c r="KQY65" s="566"/>
      <c r="KQZ65" s="560"/>
      <c r="KRA65" s="561"/>
      <c r="KRB65" s="562"/>
      <c r="KRC65" s="563"/>
      <c r="KRD65" s="564"/>
      <c r="KRE65" s="565"/>
      <c r="KRF65" s="566"/>
      <c r="KRG65" s="560"/>
      <c r="KRH65" s="561"/>
      <c r="KRI65" s="562"/>
      <c r="KRJ65" s="563"/>
      <c r="KRK65" s="564"/>
      <c r="KRL65" s="565"/>
      <c r="KRM65" s="566"/>
      <c r="KRN65" s="560"/>
      <c r="KRO65" s="561"/>
      <c r="KRP65" s="562"/>
      <c r="KRQ65" s="563"/>
      <c r="KRR65" s="564"/>
      <c r="KRS65" s="565"/>
      <c r="KRT65" s="566"/>
      <c r="KRU65" s="560"/>
      <c r="KRV65" s="561"/>
      <c r="KRW65" s="562"/>
      <c r="KRX65" s="563"/>
      <c r="KRY65" s="564"/>
      <c r="KRZ65" s="565"/>
      <c r="KSA65" s="566"/>
      <c r="KSB65" s="560"/>
      <c r="KSC65" s="561"/>
      <c r="KSD65" s="562"/>
      <c r="KSE65" s="563"/>
      <c r="KSF65" s="564"/>
      <c r="KSG65" s="565"/>
      <c r="KSH65" s="566"/>
      <c r="KSI65" s="560"/>
      <c r="KSJ65" s="561"/>
      <c r="KSK65" s="562"/>
      <c r="KSL65" s="563"/>
      <c r="KSM65" s="564"/>
      <c r="KSN65" s="565"/>
      <c r="KSO65" s="566"/>
      <c r="KSP65" s="560"/>
      <c r="KSQ65" s="561"/>
      <c r="KSR65" s="562"/>
      <c r="KSS65" s="563"/>
      <c r="KST65" s="564"/>
      <c r="KSU65" s="565"/>
      <c r="KSV65" s="566"/>
      <c r="KSW65" s="560"/>
      <c r="KSX65" s="561"/>
      <c r="KSY65" s="562"/>
      <c r="KSZ65" s="563"/>
      <c r="KTA65" s="564"/>
      <c r="KTB65" s="565"/>
      <c r="KTC65" s="566"/>
      <c r="KTD65" s="560"/>
      <c r="KTE65" s="561"/>
      <c r="KTF65" s="562"/>
      <c r="KTG65" s="563"/>
      <c r="KTH65" s="564"/>
      <c r="KTI65" s="565"/>
      <c r="KTJ65" s="566"/>
      <c r="KTK65" s="560"/>
      <c r="KTL65" s="561"/>
      <c r="KTM65" s="562"/>
      <c r="KTN65" s="563"/>
      <c r="KTO65" s="564"/>
      <c r="KTP65" s="565"/>
      <c r="KTQ65" s="566"/>
      <c r="KTR65" s="560"/>
      <c r="KTS65" s="561"/>
      <c r="KTT65" s="562"/>
      <c r="KTU65" s="563"/>
      <c r="KTV65" s="564"/>
      <c r="KTW65" s="565"/>
      <c r="KTX65" s="566"/>
      <c r="KTY65" s="560"/>
      <c r="KTZ65" s="561"/>
      <c r="KUA65" s="562"/>
      <c r="KUB65" s="563"/>
      <c r="KUC65" s="564"/>
      <c r="KUD65" s="565"/>
      <c r="KUE65" s="566"/>
      <c r="KUF65" s="560"/>
      <c r="KUG65" s="561"/>
      <c r="KUH65" s="562"/>
      <c r="KUI65" s="563"/>
      <c r="KUJ65" s="564"/>
      <c r="KUK65" s="565"/>
      <c r="KUL65" s="566"/>
      <c r="KUM65" s="560"/>
      <c r="KUN65" s="561"/>
      <c r="KUO65" s="562"/>
      <c r="KUP65" s="563"/>
      <c r="KUQ65" s="564"/>
      <c r="KUR65" s="565"/>
      <c r="KUS65" s="566"/>
      <c r="KUT65" s="560"/>
      <c r="KUU65" s="561"/>
      <c r="KUV65" s="562"/>
      <c r="KUW65" s="563"/>
      <c r="KUX65" s="564"/>
      <c r="KUY65" s="565"/>
      <c r="KUZ65" s="566"/>
      <c r="KVA65" s="560"/>
      <c r="KVB65" s="561"/>
      <c r="KVC65" s="562"/>
      <c r="KVD65" s="563"/>
      <c r="KVE65" s="564"/>
      <c r="KVF65" s="565"/>
      <c r="KVG65" s="566"/>
      <c r="KVH65" s="560"/>
      <c r="KVI65" s="561"/>
      <c r="KVJ65" s="562"/>
      <c r="KVK65" s="563"/>
      <c r="KVL65" s="564"/>
      <c r="KVM65" s="565"/>
      <c r="KVN65" s="566"/>
      <c r="KVO65" s="560"/>
      <c r="KVP65" s="561"/>
      <c r="KVQ65" s="562"/>
      <c r="KVR65" s="563"/>
      <c r="KVS65" s="564"/>
      <c r="KVT65" s="565"/>
      <c r="KVU65" s="566"/>
      <c r="KVV65" s="560"/>
      <c r="KVW65" s="561"/>
      <c r="KVX65" s="562"/>
      <c r="KVY65" s="563"/>
      <c r="KVZ65" s="564"/>
      <c r="KWA65" s="565"/>
      <c r="KWB65" s="566"/>
      <c r="KWC65" s="560"/>
      <c r="KWD65" s="561"/>
      <c r="KWE65" s="562"/>
      <c r="KWF65" s="563"/>
      <c r="KWG65" s="564"/>
      <c r="KWH65" s="565"/>
      <c r="KWI65" s="566"/>
      <c r="KWJ65" s="560"/>
      <c r="KWK65" s="561"/>
      <c r="KWL65" s="562"/>
      <c r="KWM65" s="563"/>
      <c r="KWN65" s="564"/>
      <c r="KWO65" s="565"/>
      <c r="KWP65" s="566"/>
      <c r="KWQ65" s="560"/>
      <c r="KWR65" s="561"/>
      <c r="KWS65" s="562"/>
      <c r="KWT65" s="563"/>
      <c r="KWU65" s="564"/>
      <c r="KWV65" s="565"/>
      <c r="KWW65" s="566"/>
      <c r="KWX65" s="560"/>
      <c r="KWY65" s="561"/>
      <c r="KWZ65" s="562"/>
      <c r="KXA65" s="563"/>
      <c r="KXB65" s="564"/>
      <c r="KXC65" s="565"/>
      <c r="KXD65" s="566"/>
      <c r="KXE65" s="560"/>
      <c r="KXF65" s="561"/>
      <c r="KXG65" s="562"/>
      <c r="KXH65" s="563"/>
      <c r="KXI65" s="564"/>
      <c r="KXJ65" s="565"/>
      <c r="KXK65" s="566"/>
      <c r="KXL65" s="560"/>
      <c r="KXM65" s="561"/>
      <c r="KXN65" s="562"/>
      <c r="KXO65" s="563"/>
      <c r="KXP65" s="564"/>
      <c r="KXQ65" s="565"/>
      <c r="KXR65" s="566"/>
      <c r="KXS65" s="560"/>
      <c r="KXT65" s="561"/>
      <c r="KXU65" s="562"/>
      <c r="KXV65" s="563"/>
      <c r="KXW65" s="564"/>
      <c r="KXX65" s="565"/>
      <c r="KXY65" s="566"/>
      <c r="KXZ65" s="560"/>
      <c r="KYA65" s="561"/>
      <c r="KYB65" s="562"/>
      <c r="KYC65" s="563"/>
      <c r="KYD65" s="564"/>
      <c r="KYE65" s="565"/>
      <c r="KYF65" s="566"/>
      <c r="KYG65" s="560"/>
      <c r="KYH65" s="561"/>
      <c r="KYI65" s="562"/>
      <c r="KYJ65" s="563"/>
      <c r="KYK65" s="564"/>
      <c r="KYL65" s="565"/>
      <c r="KYM65" s="566"/>
      <c r="KYN65" s="560"/>
      <c r="KYO65" s="561"/>
      <c r="KYP65" s="562"/>
      <c r="KYQ65" s="563"/>
      <c r="KYR65" s="564"/>
      <c r="KYS65" s="565"/>
      <c r="KYT65" s="566"/>
      <c r="KYU65" s="560"/>
      <c r="KYV65" s="561"/>
      <c r="KYW65" s="562"/>
      <c r="KYX65" s="563"/>
      <c r="KYY65" s="564"/>
      <c r="KYZ65" s="565"/>
      <c r="KZA65" s="566"/>
      <c r="KZB65" s="560"/>
      <c r="KZC65" s="561"/>
      <c r="KZD65" s="562"/>
      <c r="KZE65" s="563"/>
      <c r="KZF65" s="564"/>
      <c r="KZG65" s="565"/>
      <c r="KZH65" s="566"/>
      <c r="KZI65" s="560"/>
      <c r="KZJ65" s="561"/>
      <c r="KZK65" s="562"/>
      <c r="KZL65" s="563"/>
      <c r="KZM65" s="564"/>
      <c r="KZN65" s="565"/>
      <c r="KZO65" s="566"/>
      <c r="KZP65" s="560"/>
      <c r="KZQ65" s="561"/>
      <c r="KZR65" s="562"/>
      <c r="KZS65" s="563"/>
      <c r="KZT65" s="564"/>
      <c r="KZU65" s="565"/>
      <c r="KZV65" s="566"/>
      <c r="KZW65" s="560"/>
      <c r="KZX65" s="561"/>
      <c r="KZY65" s="562"/>
      <c r="KZZ65" s="563"/>
      <c r="LAA65" s="564"/>
      <c r="LAB65" s="565"/>
      <c r="LAC65" s="566"/>
      <c r="LAD65" s="560"/>
      <c r="LAE65" s="561"/>
      <c r="LAF65" s="562"/>
      <c r="LAG65" s="563"/>
      <c r="LAH65" s="564"/>
      <c r="LAI65" s="565"/>
      <c r="LAJ65" s="566"/>
      <c r="LAK65" s="560"/>
      <c r="LAL65" s="561"/>
      <c r="LAM65" s="562"/>
      <c r="LAN65" s="563"/>
      <c r="LAO65" s="564"/>
      <c r="LAP65" s="565"/>
      <c r="LAQ65" s="566"/>
      <c r="LAR65" s="560"/>
      <c r="LAS65" s="561"/>
      <c r="LAT65" s="562"/>
      <c r="LAU65" s="563"/>
      <c r="LAV65" s="564"/>
      <c r="LAW65" s="565"/>
      <c r="LAX65" s="566"/>
      <c r="LAY65" s="560"/>
      <c r="LAZ65" s="561"/>
      <c r="LBA65" s="562"/>
      <c r="LBB65" s="563"/>
      <c r="LBC65" s="564"/>
      <c r="LBD65" s="565"/>
      <c r="LBE65" s="566"/>
      <c r="LBF65" s="560"/>
      <c r="LBG65" s="561"/>
      <c r="LBH65" s="562"/>
      <c r="LBI65" s="563"/>
      <c r="LBJ65" s="564"/>
      <c r="LBK65" s="565"/>
      <c r="LBL65" s="566"/>
      <c r="LBM65" s="560"/>
      <c r="LBN65" s="561"/>
      <c r="LBO65" s="562"/>
      <c r="LBP65" s="563"/>
      <c r="LBQ65" s="564"/>
      <c r="LBR65" s="565"/>
      <c r="LBS65" s="566"/>
      <c r="LBT65" s="560"/>
      <c r="LBU65" s="561"/>
      <c r="LBV65" s="562"/>
      <c r="LBW65" s="563"/>
      <c r="LBX65" s="564"/>
      <c r="LBY65" s="565"/>
      <c r="LBZ65" s="566"/>
      <c r="LCA65" s="560"/>
      <c r="LCB65" s="561"/>
      <c r="LCC65" s="562"/>
      <c r="LCD65" s="563"/>
      <c r="LCE65" s="564"/>
      <c r="LCF65" s="565"/>
      <c r="LCG65" s="566"/>
      <c r="LCH65" s="560"/>
      <c r="LCI65" s="561"/>
      <c r="LCJ65" s="562"/>
      <c r="LCK65" s="563"/>
      <c r="LCL65" s="564"/>
      <c r="LCM65" s="565"/>
      <c r="LCN65" s="566"/>
      <c r="LCO65" s="560"/>
      <c r="LCP65" s="561"/>
      <c r="LCQ65" s="562"/>
      <c r="LCR65" s="563"/>
      <c r="LCS65" s="564"/>
      <c r="LCT65" s="565"/>
      <c r="LCU65" s="566"/>
      <c r="LCV65" s="560"/>
      <c r="LCW65" s="561"/>
      <c r="LCX65" s="562"/>
      <c r="LCY65" s="563"/>
      <c r="LCZ65" s="564"/>
      <c r="LDA65" s="565"/>
      <c r="LDB65" s="566"/>
      <c r="LDC65" s="560"/>
      <c r="LDD65" s="561"/>
      <c r="LDE65" s="562"/>
      <c r="LDF65" s="563"/>
      <c r="LDG65" s="564"/>
      <c r="LDH65" s="565"/>
      <c r="LDI65" s="566"/>
      <c r="LDJ65" s="560"/>
      <c r="LDK65" s="561"/>
      <c r="LDL65" s="562"/>
      <c r="LDM65" s="563"/>
      <c r="LDN65" s="564"/>
      <c r="LDO65" s="565"/>
      <c r="LDP65" s="566"/>
      <c r="LDQ65" s="560"/>
      <c r="LDR65" s="561"/>
      <c r="LDS65" s="562"/>
      <c r="LDT65" s="563"/>
      <c r="LDU65" s="564"/>
      <c r="LDV65" s="565"/>
      <c r="LDW65" s="566"/>
      <c r="LDX65" s="560"/>
      <c r="LDY65" s="561"/>
      <c r="LDZ65" s="562"/>
      <c r="LEA65" s="563"/>
      <c r="LEB65" s="564"/>
      <c r="LEC65" s="565"/>
      <c r="LED65" s="566"/>
      <c r="LEE65" s="560"/>
      <c r="LEF65" s="561"/>
      <c r="LEG65" s="562"/>
      <c r="LEH65" s="563"/>
      <c r="LEI65" s="564"/>
      <c r="LEJ65" s="565"/>
      <c r="LEK65" s="566"/>
      <c r="LEL65" s="560"/>
      <c r="LEM65" s="561"/>
      <c r="LEN65" s="562"/>
      <c r="LEO65" s="563"/>
      <c r="LEP65" s="564"/>
      <c r="LEQ65" s="565"/>
      <c r="LER65" s="566"/>
      <c r="LES65" s="560"/>
      <c r="LET65" s="561"/>
      <c r="LEU65" s="562"/>
      <c r="LEV65" s="563"/>
      <c r="LEW65" s="564"/>
      <c r="LEX65" s="565"/>
      <c r="LEY65" s="566"/>
      <c r="LEZ65" s="560"/>
      <c r="LFA65" s="561"/>
      <c r="LFB65" s="562"/>
      <c r="LFC65" s="563"/>
      <c r="LFD65" s="564"/>
      <c r="LFE65" s="565"/>
      <c r="LFF65" s="566"/>
      <c r="LFG65" s="560"/>
      <c r="LFH65" s="561"/>
      <c r="LFI65" s="562"/>
      <c r="LFJ65" s="563"/>
      <c r="LFK65" s="564"/>
      <c r="LFL65" s="565"/>
      <c r="LFM65" s="566"/>
      <c r="LFN65" s="560"/>
      <c r="LFO65" s="561"/>
      <c r="LFP65" s="562"/>
      <c r="LFQ65" s="563"/>
      <c r="LFR65" s="564"/>
      <c r="LFS65" s="565"/>
      <c r="LFT65" s="566"/>
      <c r="LFU65" s="560"/>
      <c r="LFV65" s="561"/>
      <c r="LFW65" s="562"/>
      <c r="LFX65" s="563"/>
      <c r="LFY65" s="564"/>
      <c r="LFZ65" s="565"/>
      <c r="LGA65" s="566"/>
      <c r="LGB65" s="560"/>
      <c r="LGC65" s="561"/>
      <c r="LGD65" s="562"/>
      <c r="LGE65" s="563"/>
      <c r="LGF65" s="564"/>
      <c r="LGG65" s="565"/>
      <c r="LGH65" s="566"/>
      <c r="LGI65" s="560"/>
      <c r="LGJ65" s="561"/>
      <c r="LGK65" s="562"/>
      <c r="LGL65" s="563"/>
      <c r="LGM65" s="564"/>
      <c r="LGN65" s="565"/>
      <c r="LGO65" s="566"/>
      <c r="LGP65" s="560"/>
      <c r="LGQ65" s="561"/>
      <c r="LGR65" s="562"/>
      <c r="LGS65" s="563"/>
      <c r="LGT65" s="564"/>
      <c r="LGU65" s="565"/>
      <c r="LGV65" s="566"/>
      <c r="LGW65" s="560"/>
      <c r="LGX65" s="561"/>
      <c r="LGY65" s="562"/>
      <c r="LGZ65" s="563"/>
      <c r="LHA65" s="564"/>
      <c r="LHB65" s="565"/>
      <c r="LHC65" s="566"/>
      <c r="LHD65" s="560"/>
      <c r="LHE65" s="561"/>
      <c r="LHF65" s="562"/>
      <c r="LHG65" s="563"/>
      <c r="LHH65" s="564"/>
      <c r="LHI65" s="565"/>
      <c r="LHJ65" s="566"/>
      <c r="LHK65" s="560"/>
      <c r="LHL65" s="561"/>
      <c r="LHM65" s="562"/>
      <c r="LHN65" s="563"/>
      <c r="LHO65" s="564"/>
      <c r="LHP65" s="565"/>
      <c r="LHQ65" s="566"/>
      <c r="LHR65" s="560"/>
      <c r="LHS65" s="561"/>
      <c r="LHT65" s="562"/>
      <c r="LHU65" s="563"/>
      <c r="LHV65" s="564"/>
      <c r="LHW65" s="565"/>
      <c r="LHX65" s="566"/>
      <c r="LHY65" s="560"/>
      <c r="LHZ65" s="561"/>
      <c r="LIA65" s="562"/>
      <c r="LIB65" s="563"/>
      <c r="LIC65" s="564"/>
      <c r="LID65" s="565"/>
      <c r="LIE65" s="566"/>
      <c r="LIF65" s="560"/>
      <c r="LIG65" s="561"/>
      <c r="LIH65" s="562"/>
      <c r="LII65" s="563"/>
      <c r="LIJ65" s="564"/>
      <c r="LIK65" s="565"/>
      <c r="LIL65" s="566"/>
      <c r="LIM65" s="560"/>
      <c r="LIN65" s="561"/>
      <c r="LIO65" s="562"/>
      <c r="LIP65" s="563"/>
      <c r="LIQ65" s="564"/>
      <c r="LIR65" s="565"/>
      <c r="LIS65" s="566"/>
      <c r="LIT65" s="560"/>
      <c r="LIU65" s="561"/>
      <c r="LIV65" s="562"/>
      <c r="LIW65" s="563"/>
      <c r="LIX65" s="564"/>
      <c r="LIY65" s="565"/>
      <c r="LIZ65" s="566"/>
      <c r="LJA65" s="560"/>
      <c r="LJB65" s="561"/>
      <c r="LJC65" s="562"/>
      <c r="LJD65" s="563"/>
      <c r="LJE65" s="564"/>
      <c r="LJF65" s="565"/>
      <c r="LJG65" s="566"/>
      <c r="LJH65" s="560"/>
      <c r="LJI65" s="561"/>
      <c r="LJJ65" s="562"/>
      <c r="LJK65" s="563"/>
      <c r="LJL65" s="564"/>
      <c r="LJM65" s="565"/>
      <c r="LJN65" s="566"/>
      <c r="LJO65" s="560"/>
      <c r="LJP65" s="561"/>
      <c r="LJQ65" s="562"/>
      <c r="LJR65" s="563"/>
      <c r="LJS65" s="564"/>
      <c r="LJT65" s="565"/>
      <c r="LJU65" s="566"/>
      <c r="LJV65" s="560"/>
      <c r="LJW65" s="561"/>
      <c r="LJX65" s="562"/>
      <c r="LJY65" s="563"/>
      <c r="LJZ65" s="564"/>
      <c r="LKA65" s="565"/>
      <c r="LKB65" s="566"/>
      <c r="LKC65" s="560"/>
      <c r="LKD65" s="561"/>
      <c r="LKE65" s="562"/>
      <c r="LKF65" s="563"/>
      <c r="LKG65" s="564"/>
      <c r="LKH65" s="565"/>
      <c r="LKI65" s="566"/>
      <c r="LKJ65" s="560"/>
      <c r="LKK65" s="561"/>
      <c r="LKL65" s="562"/>
      <c r="LKM65" s="563"/>
      <c r="LKN65" s="564"/>
      <c r="LKO65" s="565"/>
      <c r="LKP65" s="566"/>
      <c r="LKQ65" s="560"/>
      <c r="LKR65" s="561"/>
      <c r="LKS65" s="562"/>
      <c r="LKT65" s="563"/>
      <c r="LKU65" s="564"/>
      <c r="LKV65" s="565"/>
      <c r="LKW65" s="566"/>
      <c r="LKX65" s="560"/>
      <c r="LKY65" s="561"/>
      <c r="LKZ65" s="562"/>
      <c r="LLA65" s="563"/>
      <c r="LLB65" s="564"/>
      <c r="LLC65" s="565"/>
      <c r="LLD65" s="566"/>
      <c r="LLE65" s="560"/>
      <c r="LLF65" s="561"/>
      <c r="LLG65" s="562"/>
      <c r="LLH65" s="563"/>
      <c r="LLI65" s="564"/>
      <c r="LLJ65" s="565"/>
      <c r="LLK65" s="566"/>
      <c r="LLL65" s="560"/>
      <c r="LLM65" s="561"/>
      <c r="LLN65" s="562"/>
      <c r="LLO65" s="563"/>
      <c r="LLP65" s="564"/>
      <c r="LLQ65" s="565"/>
      <c r="LLR65" s="566"/>
      <c r="LLS65" s="560"/>
      <c r="LLT65" s="561"/>
      <c r="LLU65" s="562"/>
      <c r="LLV65" s="563"/>
      <c r="LLW65" s="564"/>
      <c r="LLX65" s="565"/>
      <c r="LLY65" s="566"/>
      <c r="LLZ65" s="560"/>
      <c r="LMA65" s="561"/>
      <c r="LMB65" s="562"/>
      <c r="LMC65" s="563"/>
      <c r="LMD65" s="564"/>
      <c r="LME65" s="565"/>
      <c r="LMF65" s="566"/>
      <c r="LMG65" s="560"/>
      <c r="LMH65" s="561"/>
      <c r="LMI65" s="562"/>
      <c r="LMJ65" s="563"/>
      <c r="LMK65" s="564"/>
      <c r="LML65" s="565"/>
      <c r="LMM65" s="566"/>
      <c r="LMN65" s="560"/>
      <c r="LMO65" s="561"/>
      <c r="LMP65" s="562"/>
      <c r="LMQ65" s="563"/>
      <c r="LMR65" s="564"/>
      <c r="LMS65" s="565"/>
      <c r="LMT65" s="566"/>
      <c r="LMU65" s="560"/>
      <c r="LMV65" s="561"/>
      <c r="LMW65" s="562"/>
      <c r="LMX65" s="563"/>
      <c r="LMY65" s="564"/>
      <c r="LMZ65" s="565"/>
      <c r="LNA65" s="566"/>
      <c r="LNB65" s="560"/>
      <c r="LNC65" s="561"/>
      <c r="LND65" s="562"/>
      <c r="LNE65" s="563"/>
      <c r="LNF65" s="564"/>
      <c r="LNG65" s="565"/>
      <c r="LNH65" s="566"/>
      <c r="LNI65" s="560"/>
      <c r="LNJ65" s="561"/>
      <c r="LNK65" s="562"/>
      <c r="LNL65" s="563"/>
      <c r="LNM65" s="564"/>
      <c r="LNN65" s="565"/>
      <c r="LNO65" s="566"/>
      <c r="LNP65" s="560"/>
      <c r="LNQ65" s="561"/>
      <c r="LNR65" s="562"/>
      <c r="LNS65" s="563"/>
      <c r="LNT65" s="564"/>
      <c r="LNU65" s="565"/>
      <c r="LNV65" s="566"/>
      <c r="LNW65" s="560"/>
      <c r="LNX65" s="561"/>
      <c r="LNY65" s="562"/>
      <c r="LNZ65" s="563"/>
      <c r="LOA65" s="564"/>
      <c r="LOB65" s="565"/>
      <c r="LOC65" s="566"/>
      <c r="LOD65" s="560"/>
      <c r="LOE65" s="561"/>
      <c r="LOF65" s="562"/>
      <c r="LOG65" s="563"/>
      <c r="LOH65" s="564"/>
      <c r="LOI65" s="565"/>
      <c r="LOJ65" s="566"/>
      <c r="LOK65" s="560"/>
      <c r="LOL65" s="561"/>
      <c r="LOM65" s="562"/>
      <c r="LON65" s="563"/>
      <c r="LOO65" s="564"/>
      <c r="LOP65" s="565"/>
      <c r="LOQ65" s="566"/>
      <c r="LOR65" s="560"/>
      <c r="LOS65" s="561"/>
      <c r="LOT65" s="562"/>
      <c r="LOU65" s="563"/>
      <c r="LOV65" s="564"/>
      <c r="LOW65" s="565"/>
      <c r="LOX65" s="566"/>
      <c r="LOY65" s="560"/>
      <c r="LOZ65" s="561"/>
      <c r="LPA65" s="562"/>
      <c r="LPB65" s="563"/>
      <c r="LPC65" s="564"/>
      <c r="LPD65" s="565"/>
      <c r="LPE65" s="566"/>
      <c r="LPF65" s="560"/>
      <c r="LPG65" s="561"/>
      <c r="LPH65" s="562"/>
      <c r="LPI65" s="563"/>
      <c r="LPJ65" s="564"/>
      <c r="LPK65" s="565"/>
      <c r="LPL65" s="566"/>
      <c r="LPM65" s="560"/>
      <c r="LPN65" s="561"/>
      <c r="LPO65" s="562"/>
      <c r="LPP65" s="563"/>
      <c r="LPQ65" s="564"/>
      <c r="LPR65" s="565"/>
      <c r="LPS65" s="566"/>
      <c r="LPT65" s="560"/>
      <c r="LPU65" s="561"/>
      <c r="LPV65" s="562"/>
      <c r="LPW65" s="563"/>
      <c r="LPX65" s="564"/>
      <c r="LPY65" s="565"/>
      <c r="LPZ65" s="566"/>
      <c r="LQA65" s="560"/>
      <c r="LQB65" s="561"/>
      <c r="LQC65" s="562"/>
      <c r="LQD65" s="563"/>
      <c r="LQE65" s="564"/>
      <c r="LQF65" s="565"/>
      <c r="LQG65" s="566"/>
      <c r="LQH65" s="560"/>
      <c r="LQI65" s="561"/>
      <c r="LQJ65" s="562"/>
      <c r="LQK65" s="563"/>
      <c r="LQL65" s="564"/>
      <c r="LQM65" s="565"/>
      <c r="LQN65" s="566"/>
      <c r="LQO65" s="560"/>
      <c r="LQP65" s="561"/>
      <c r="LQQ65" s="562"/>
      <c r="LQR65" s="563"/>
      <c r="LQS65" s="564"/>
      <c r="LQT65" s="565"/>
      <c r="LQU65" s="566"/>
      <c r="LQV65" s="560"/>
      <c r="LQW65" s="561"/>
      <c r="LQX65" s="562"/>
      <c r="LQY65" s="563"/>
      <c r="LQZ65" s="564"/>
      <c r="LRA65" s="565"/>
      <c r="LRB65" s="566"/>
      <c r="LRC65" s="560"/>
      <c r="LRD65" s="561"/>
      <c r="LRE65" s="562"/>
      <c r="LRF65" s="563"/>
      <c r="LRG65" s="564"/>
      <c r="LRH65" s="565"/>
      <c r="LRI65" s="566"/>
      <c r="LRJ65" s="560"/>
      <c r="LRK65" s="561"/>
      <c r="LRL65" s="562"/>
      <c r="LRM65" s="563"/>
      <c r="LRN65" s="564"/>
      <c r="LRO65" s="565"/>
      <c r="LRP65" s="566"/>
      <c r="LRQ65" s="560"/>
      <c r="LRR65" s="561"/>
      <c r="LRS65" s="562"/>
      <c r="LRT65" s="563"/>
      <c r="LRU65" s="564"/>
      <c r="LRV65" s="565"/>
      <c r="LRW65" s="566"/>
      <c r="LRX65" s="560"/>
      <c r="LRY65" s="561"/>
      <c r="LRZ65" s="562"/>
      <c r="LSA65" s="563"/>
      <c r="LSB65" s="564"/>
      <c r="LSC65" s="565"/>
      <c r="LSD65" s="566"/>
      <c r="LSE65" s="560"/>
      <c r="LSF65" s="561"/>
      <c r="LSG65" s="562"/>
      <c r="LSH65" s="563"/>
      <c r="LSI65" s="564"/>
      <c r="LSJ65" s="565"/>
      <c r="LSK65" s="566"/>
      <c r="LSL65" s="560"/>
      <c r="LSM65" s="561"/>
      <c r="LSN65" s="562"/>
      <c r="LSO65" s="563"/>
      <c r="LSP65" s="564"/>
      <c r="LSQ65" s="565"/>
      <c r="LSR65" s="566"/>
      <c r="LSS65" s="560"/>
      <c r="LST65" s="561"/>
      <c r="LSU65" s="562"/>
      <c r="LSV65" s="563"/>
      <c r="LSW65" s="564"/>
      <c r="LSX65" s="565"/>
      <c r="LSY65" s="566"/>
      <c r="LSZ65" s="560"/>
      <c r="LTA65" s="561"/>
      <c r="LTB65" s="562"/>
      <c r="LTC65" s="563"/>
      <c r="LTD65" s="564"/>
      <c r="LTE65" s="565"/>
      <c r="LTF65" s="566"/>
      <c r="LTG65" s="560"/>
      <c r="LTH65" s="561"/>
      <c r="LTI65" s="562"/>
      <c r="LTJ65" s="563"/>
      <c r="LTK65" s="564"/>
      <c r="LTL65" s="565"/>
      <c r="LTM65" s="566"/>
      <c r="LTN65" s="560"/>
      <c r="LTO65" s="561"/>
      <c r="LTP65" s="562"/>
      <c r="LTQ65" s="563"/>
      <c r="LTR65" s="564"/>
      <c r="LTS65" s="565"/>
      <c r="LTT65" s="566"/>
      <c r="LTU65" s="560"/>
      <c r="LTV65" s="561"/>
      <c r="LTW65" s="562"/>
      <c r="LTX65" s="563"/>
      <c r="LTY65" s="564"/>
      <c r="LTZ65" s="565"/>
      <c r="LUA65" s="566"/>
      <c r="LUB65" s="560"/>
      <c r="LUC65" s="561"/>
      <c r="LUD65" s="562"/>
      <c r="LUE65" s="563"/>
      <c r="LUF65" s="564"/>
      <c r="LUG65" s="565"/>
      <c r="LUH65" s="566"/>
      <c r="LUI65" s="560"/>
      <c r="LUJ65" s="561"/>
      <c r="LUK65" s="562"/>
      <c r="LUL65" s="563"/>
      <c r="LUM65" s="564"/>
      <c r="LUN65" s="565"/>
      <c r="LUO65" s="566"/>
      <c r="LUP65" s="560"/>
      <c r="LUQ65" s="561"/>
      <c r="LUR65" s="562"/>
      <c r="LUS65" s="563"/>
      <c r="LUT65" s="564"/>
      <c r="LUU65" s="565"/>
      <c r="LUV65" s="566"/>
      <c r="LUW65" s="560"/>
      <c r="LUX65" s="561"/>
      <c r="LUY65" s="562"/>
      <c r="LUZ65" s="563"/>
      <c r="LVA65" s="564"/>
      <c r="LVB65" s="565"/>
      <c r="LVC65" s="566"/>
      <c r="LVD65" s="560"/>
      <c r="LVE65" s="561"/>
      <c r="LVF65" s="562"/>
      <c r="LVG65" s="563"/>
      <c r="LVH65" s="564"/>
      <c r="LVI65" s="565"/>
      <c r="LVJ65" s="566"/>
      <c r="LVK65" s="560"/>
      <c r="LVL65" s="561"/>
      <c r="LVM65" s="562"/>
      <c r="LVN65" s="563"/>
      <c r="LVO65" s="564"/>
      <c r="LVP65" s="565"/>
      <c r="LVQ65" s="566"/>
      <c r="LVR65" s="560"/>
      <c r="LVS65" s="561"/>
      <c r="LVT65" s="562"/>
      <c r="LVU65" s="563"/>
      <c r="LVV65" s="564"/>
      <c r="LVW65" s="565"/>
      <c r="LVX65" s="566"/>
      <c r="LVY65" s="560"/>
      <c r="LVZ65" s="561"/>
      <c r="LWA65" s="562"/>
      <c r="LWB65" s="563"/>
      <c r="LWC65" s="564"/>
      <c r="LWD65" s="565"/>
      <c r="LWE65" s="566"/>
      <c r="LWF65" s="560"/>
      <c r="LWG65" s="561"/>
      <c r="LWH65" s="562"/>
      <c r="LWI65" s="563"/>
      <c r="LWJ65" s="564"/>
      <c r="LWK65" s="565"/>
      <c r="LWL65" s="566"/>
      <c r="LWM65" s="560"/>
      <c r="LWN65" s="561"/>
      <c r="LWO65" s="562"/>
      <c r="LWP65" s="563"/>
      <c r="LWQ65" s="564"/>
      <c r="LWR65" s="565"/>
      <c r="LWS65" s="566"/>
      <c r="LWT65" s="560"/>
      <c r="LWU65" s="561"/>
      <c r="LWV65" s="562"/>
      <c r="LWW65" s="563"/>
      <c r="LWX65" s="564"/>
      <c r="LWY65" s="565"/>
      <c r="LWZ65" s="566"/>
      <c r="LXA65" s="560"/>
      <c r="LXB65" s="561"/>
      <c r="LXC65" s="562"/>
      <c r="LXD65" s="563"/>
      <c r="LXE65" s="564"/>
      <c r="LXF65" s="565"/>
      <c r="LXG65" s="566"/>
      <c r="LXH65" s="560"/>
      <c r="LXI65" s="561"/>
      <c r="LXJ65" s="562"/>
      <c r="LXK65" s="563"/>
      <c r="LXL65" s="564"/>
      <c r="LXM65" s="565"/>
      <c r="LXN65" s="566"/>
      <c r="LXO65" s="560"/>
      <c r="LXP65" s="561"/>
      <c r="LXQ65" s="562"/>
      <c r="LXR65" s="563"/>
      <c r="LXS65" s="564"/>
      <c r="LXT65" s="565"/>
      <c r="LXU65" s="566"/>
      <c r="LXV65" s="560"/>
      <c r="LXW65" s="561"/>
      <c r="LXX65" s="562"/>
      <c r="LXY65" s="563"/>
      <c r="LXZ65" s="564"/>
      <c r="LYA65" s="565"/>
      <c r="LYB65" s="566"/>
      <c r="LYC65" s="560"/>
      <c r="LYD65" s="561"/>
      <c r="LYE65" s="562"/>
      <c r="LYF65" s="563"/>
      <c r="LYG65" s="564"/>
      <c r="LYH65" s="565"/>
      <c r="LYI65" s="566"/>
      <c r="LYJ65" s="560"/>
      <c r="LYK65" s="561"/>
      <c r="LYL65" s="562"/>
      <c r="LYM65" s="563"/>
      <c r="LYN65" s="564"/>
      <c r="LYO65" s="565"/>
      <c r="LYP65" s="566"/>
      <c r="LYQ65" s="560"/>
      <c r="LYR65" s="561"/>
      <c r="LYS65" s="562"/>
      <c r="LYT65" s="563"/>
      <c r="LYU65" s="564"/>
      <c r="LYV65" s="565"/>
      <c r="LYW65" s="566"/>
      <c r="LYX65" s="560"/>
      <c r="LYY65" s="561"/>
      <c r="LYZ65" s="562"/>
      <c r="LZA65" s="563"/>
      <c r="LZB65" s="564"/>
      <c r="LZC65" s="565"/>
      <c r="LZD65" s="566"/>
      <c r="LZE65" s="560"/>
      <c r="LZF65" s="561"/>
      <c r="LZG65" s="562"/>
      <c r="LZH65" s="563"/>
      <c r="LZI65" s="564"/>
      <c r="LZJ65" s="565"/>
      <c r="LZK65" s="566"/>
      <c r="LZL65" s="560"/>
      <c r="LZM65" s="561"/>
      <c r="LZN65" s="562"/>
      <c r="LZO65" s="563"/>
      <c r="LZP65" s="564"/>
      <c r="LZQ65" s="565"/>
      <c r="LZR65" s="566"/>
      <c r="LZS65" s="560"/>
      <c r="LZT65" s="561"/>
      <c r="LZU65" s="562"/>
      <c r="LZV65" s="563"/>
      <c r="LZW65" s="564"/>
      <c r="LZX65" s="565"/>
      <c r="LZY65" s="566"/>
      <c r="LZZ65" s="560"/>
      <c r="MAA65" s="561"/>
      <c r="MAB65" s="562"/>
      <c r="MAC65" s="563"/>
      <c r="MAD65" s="564"/>
      <c r="MAE65" s="565"/>
      <c r="MAF65" s="566"/>
      <c r="MAG65" s="560"/>
      <c r="MAH65" s="561"/>
      <c r="MAI65" s="562"/>
      <c r="MAJ65" s="563"/>
      <c r="MAK65" s="564"/>
      <c r="MAL65" s="565"/>
      <c r="MAM65" s="566"/>
      <c r="MAN65" s="560"/>
      <c r="MAO65" s="561"/>
      <c r="MAP65" s="562"/>
      <c r="MAQ65" s="563"/>
      <c r="MAR65" s="564"/>
      <c r="MAS65" s="565"/>
      <c r="MAT65" s="566"/>
      <c r="MAU65" s="560"/>
      <c r="MAV65" s="561"/>
      <c r="MAW65" s="562"/>
      <c r="MAX65" s="563"/>
      <c r="MAY65" s="564"/>
      <c r="MAZ65" s="565"/>
      <c r="MBA65" s="566"/>
      <c r="MBB65" s="560"/>
      <c r="MBC65" s="561"/>
      <c r="MBD65" s="562"/>
      <c r="MBE65" s="563"/>
      <c r="MBF65" s="564"/>
      <c r="MBG65" s="565"/>
      <c r="MBH65" s="566"/>
      <c r="MBI65" s="560"/>
      <c r="MBJ65" s="561"/>
      <c r="MBK65" s="562"/>
      <c r="MBL65" s="563"/>
      <c r="MBM65" s="564"/>
      <c r="MBN65" s="565"/>
      <c r="MBO65" s="566"/>
      <c r="MBP65" s="560"/>
      <c r="MBQ65" s="561"/>
      <c r="MBR65" s="562"/>
      <c r="MBS65" s="563"/>
      <c r="MBT65" s="564"/>
      <c r="MBU65" s="565"/>
      <c r="MBV65" s="566"/>
      <c r="MBW65" s="560"/>
      <c r="MBX65" s="561"/>
      <c r="MBY65" s="562"/>
      <c r="MBZ65" s="563"/>
      <c r="MCA65" s="564"/>
      <c r="MCB65" s="565"/>
      <c r="MCC65" s="566"/>
      <c r="MCD65" s="560"/>
      <c r="MCE65" s="561"/>
      <c r="MCF65" s="562"/>
      <c r="MCG65" s="563"/>
      <c r="MCH65" s="564"/>
      <c r="MCI65" s="565"/>
      <c r="MCJ65" s="566"/>
      <c r="MCK65" s="560"/>
      <c r="MCL65" s="561"/>
      <c r="MCM65" s="562"/>
      <c r="MCN65" s="563"/>
      <c r="MCO65" s="564"/>
      <c r="MCP65" s="565"/>
      <c r="MCQ65" s="566"/>
      <c r="MCR65" s="560"/>
      <c r="MCS65" s="561"/>
      <c r="MCT65" s="562"/>
      <c r="MCU65" s="563"/>
      <c r="MCV65" s="564"/>
      <c r="MCW65" s="565"/>
      <c r="MCX65" s="566"/>
      <c r="MCY65" s="560"/>
      <c r="MCZ65" s="561"/>
      <c r="MDA65" s="562"/>
      <c r="MDB65" s="563"/>
      <c r="MDC65" s="564"/>
      <c r="MDD65" s="565"/>
      <c r="MDE65" s="566"/>
      <c r="MDF65" s="560"/>
      <c r="MDG65" s="561"/>
      <c r="MDH65" s="562"/>
      <c r="MDI65" s="563"/>
      <c r="MDJ65" s="564"/>
      <c r="MDK65" s="565"/>
      <c r="MDL65" s="566"/>
      <c r="MDM65" s="560"/>
      <c r="MDN65" s="561"/>
      <c r="MDO65" s="562"/>
      <c r="MDP65" s="563"/>
      <c r="MDQ65" s="564"/>
      <c r="MDR65" s="565"/>
      <c r="MDS65" s="566"/>
      <c r="MDT65" s="560"/>
      <c r="MDU65" s="561"/>
      <c r="MDV65" s="562"/>
      <c r="MDW65" s="563"/>
      <c r="MDX65" s="564"/>
      <c r="MDY65" s="565"/>
      <c r="MDZ65" s="566"/>
      <c r="MEA65" s="560"/>
      <c r="MEB65" s="561"/>
      <c r="MEC65" s="562"/>
      <c r="MED65" s="563"/>
      <c r="MEE65" s="564"/>
      <c r="MEF65" s="565"/>
      <c r="MEG65" s="566"/>
      <c r="MEH65" s="560"/>
      <c r="MEI65" s="561"/>
      <c r="MEJ65" s="562"/>
      <c r="MEK65" s="563"/>
      <c r="MEL65" s="564"/>
      <c r="MEM65" s="565"/>
      <c r="MEN65" s="566"/>
      <c r="MEO65" s="560"/>
      <c r="MEP65" s="561"/>
      <c r="MEQ65" s="562"/>
      <c r="MER65" s="563"/>
      <c r="MES65" s="564"/>
      <c r="MET65" s="565"/>
      <c r="MEU65" s="566"/>
      <c r="MEV65" s="560"/>
      <c r="MEW65" s="561"/>
      <c r="MEX65" s="562"/>
      <c r="MEY65" s="563"/>
      <c r="MEZ65" s="564"/>
      <c r="MFA65" s="565"/>
      <c r="MFB65" s="566"/>
      <c r="MFC65" s="560"/>
      <c r="MFD65" s="561"/>
      <c r="MFE65" s="562"/>
      <c r="MFF65" s="563"/>
      <c r="MFG65" s="564"/>
      <c r="MFH65" s="565"/>
      <c r="MFI65" s="566"/>
      <c r="MFJ65" s="560"/>
      <c r="MFK65" s="561"/>
      <c r="MFL65" s="562"/>
      <c r="MFM65" s="563"/>
      <c r="MFN65" s="564"/>
      <c r="MFO65" s="565"/>
      <c r="MFP65" s="566"/>
      <c r="MFQ65" s="560"/>
      <c r="MFR65" s="561"/>
      <c r="MFS65" s="562"/>
      <c r="MFT65" s="563"/>
      <c r="MFU65" s="564"/>
      <c r="MFV65" s="565"/>
      <c r="MFW65" s="566"/>
      <c r="MFX65" s="560"/>
      <c r="MFY65" s="561"/>
      <c r="MFZ65" s="562"/>
      <c r="MGA65" s="563"/>
      <c r="MGB65" s="564"/>
      <c r="MGC65" s="565"/>
      <c r="MGD65" s="566"/>
      <c r="MGE65" s="560"/>
      <c r="MGF65" s="561"/>
      <c r="MGG65" s="562"/>
      <c r="MGH65" s="563"/>
      <c r="MGI65" s="564"/>
      <c r="MGJ65" s="565"/>
      <c r="MGK65" s="566"/>
      <c r="MGL65" s="560"/>
      <c r="MGM65" s="561"/>
      <c r="MGN65" s="562"/>
      <c r="MGO65" s="563"/>
      <c r="MGP65" s="564"/>
      <c r="MGQ65" s="565"/>
      <c r="MGR65" s="566"/>
      <c r="MGS65" s="560"/>
      <c r="MGT65" s="561"/>
      <c r="MGU65" s="562"/>
      <c r="MGV65" s="563"/>
      <c r="MGW65" s="564"/>
      <c r="MGX65" s="565"/>
      <c r="MGY65" s="566"/>
      <c r="MGZ65" s="560"/>
      <c r="MHA65" s="561"/>
      <c r="MHB65" s="562"/>
      <c r="MHC65" s="563"/>
      <c r="MHD65" s="564"/>
      <c r="MHE65" s="565"/>
      <c r="MHF65" s="566"/>
      <c r="MHG65" s="560"/>
      <c r="MHH65" s="561"/>
      <c r="MHI65" s="562"/>
      <c r="MHJ65" s="563"/>
      <c r="MHK65" s="564"/>
      <c r="MHL65" s="565"/>
      <c r="MHM65" s="566"/>
      <c r="MHN65" s="560"/>
      <c r="MHO65" s="561"/>
      <c r="MHP65" s="562"/>
      <c r="MHQ65" s="563"/>
      <c r="MHR65" s="564"/>
      <c r="MHS65" s="565"/>
      <c r="MHT65" s="566"/>
      <c r="MHU65" s="560"/>
      <c r="MHV65" s="561"/>
      <c r="MHW65" s="562"/>
      <c r="MHX65" s="563"/>
      <c r="MHY65" s="564"/>
      <c r="MHZ65" s="565"/>
      <c r="MIA65" s="566"/>
      <c r="MIB65" s="560"/>
      <c r="MIC65" s="561"/>
      <c r="MID65" s="562"/>
      <c r="MIE65" s="563"/>
      <c r="MIF65" s="564"/>
      <c r="MIG65" s="565"/>
      <c r="MIH65" s="566"/>
      <c r="MII65" s="560"/>
      <c r="MIJ65" s="561"/>
      <c r="MIK65" s="562"/>
      <c r="MIL65" s="563"/>
      <c r="MIM65" s="564"/>
      <c r="MIN65" s="565"/>
      <c r="MIO65" s="566"/>
      <c r="MIP65" s="560"/>
      <c r="MIQ65" s="561"/>
      <c r="MIR65" s="562"/>
      <c r="MIS65" s="563"/>
      <c r="MIT65" s="564"/>
      <c r="MIU65" s="565"/>
      <c r="MIV65" s="566"/>
      <c r="MIW65" s="560"/>
      <c r="MIX65" s="561"/>
      <c r="MIY65" s="562"/>
      <c r="MIZ65" s="563"/>
      <c r="MJA65" s="564"/>
      <c r="MJB65" s="565"/>
      <c r="MJC65" s="566"/>
      <c r="MJD65" s="560"/>
      <c r="MJE65" s="561"/>
      <c r="MJF65" s="562"/>
      <c r="MJG65" s="563"/>
      <c r="MJH65" s="564"/>
      <c r="MJI65" s="565"/>
      <c r="MJJ65" s="566"/>
      <c r="MJK65" s="560"/>
      <c r="MJL65" s="561"/>
      <c r="MJM65" s="562"/>
      <c r="MJN65" s="563"/>
      <c r="MJO65" s="564"/>
      <c r="MJP65" s="565"/>
      <c r="MJQ65" s="566"/>
      <c r="MJR65" s="560"/>
      <c r="MJS65" s="561"/>
      <c r="MJT65" s="562"/>
      <c r="MJU65" s="563"/>
      <c r="MJV65" s="564"/>
      <c r="MJW65" s="565"/>
      <c r="MJX65" s="566"/>
      <c r="MJY65" s="560"/>
      <c r="MJZ65" s="561"/>
      <c r="MKA65" s="562"/>
      <c r="MKB65" s="563"/>
      <c r="MKC65" s="564"/>
      <c r="MKD65" s="565"/>
      <c r="MKE65" s="566"/>
      <c r="MKF65" s="560"/>
      <c r="MKG65" s="561"/>
      <c r="MKH65" s="562"/>
      <c r="MKI65" s="563"/>
      <c r="MKJ65" s="564"/>
      <c r="MKK65" s="565"/>
      <c r="MKL65" s="566"/>
      <c r="MKM65" s="560"/>
      <c r="MKN65" s="561"/>
      <c r="MKO65" s="562"/>
      <c r="MKP65" s="563"/>
      <c r="MKQ65" s="564"/>
      <c r="MKR65" s="565"/>
      <c r="MKS65" s="566"/>
      <c r="MKT65" s="560"/>
      <c r="MKU65" s="561"/>
      <c r="MKV65" s="562"/>
      <c r="MKW65" s="563"/>
      <c r="MKX65" s="564"/>
      <c r="MKY65" s="565"/>
      <c r="MKZ65" s="566"/>
      <c r="MLA65" s="560"/>
      <c r="MLB65" s="561"/>
      <c r="MLC65" s="562"/>
      <c r="MLD65" s="563"/>
      <c r="MLE65" s="564"/>
      <c r="MLF65" s="565"/>
      <c r="MLG65" s="566"/>
      <c r="MLH65" s="560"/>
      <c r="MLI65" s="561"/>
      <c r="MLJ65" s="562"/>
      <c r="MLK65" s="563"/>
      <c r="MLL65" s="564"/>
      <c r="MLM65" s="565"/>
      <c r="MLN65" s="566"/>
      <c r="MLO65" s="560"/>
      <c r="MLP65" s="561"/>
      <c r="MLQ65" s="562"/>
      <c r="MLR65" s="563"/>
      <c r="MLS65" s="564"/>
      <c r="MLT65" s="565"/>
      <c r="MLU65" s="566"/>
      <c r="MLV65" s="560"/>
      <c r="MLW65" s="561"/>
      <c r="MLX65" s="562"/>
      <c r="MLY65" s="563"/>
      <c r="MLZ65" s="564"/>
      <c r="MMA65" s="565"/>
      <c r="MMB65" s="566"/>
      <c r="MMC65" s="560"/>
      <c r="MMD65" s="561"/>
      <c r="MME65" s="562"/>
      <c r="MMF65" s="563"/>
      <c r="MMG65" s="564"/>
      <c r="MMH65" s="565"/>
      <c r="MMI65" s="566"/>
      <c r="MMJ65" s="560"/>
      <c r="MMK65" s="561"/>
      <c r="MML65" s="562"/>
      <c r="MMM65" s="563"/>
      <c r="MMN65" s="564"/>
      <c r="MMO65" s="565"/>
      <c r="MMP65" s="566"/>
      <c r="MMQ65" s="560"/>
      <c r="MMR65" s="561"/>
      <c r="MMS65" s="562"/>
      <c r="MMT65" s="563"/>
      <c r="MMU65" s="564"/>
      <c r="MMV65" s="565"/>
      <c r="MMW65" s="566"/>
      <c r="MMX65" s="560"/>
      <c r="MMY65" s="561"/>
      <c r="MMZ65" s="562"/>
      <c r="MNA65" s="563"/>
      <c r="MNB65" s="564"/>
      <c r="MNC65" s="565"/>
      <c r="MND65" s="566"/>
      <c r="MNE65" s="560"/>
      <c r="MNF65" s="561"/>
      <c r="MNG65" s="562"/>
      <c r="MNH65" s="563"/>
      <c r="MNI65" s="564"/>
      <c r="MNJ65" s="565"/>
      <c r="MNK65" s="566"/>
      <c r="MNL65" s="560"/>
      <c r="MNM65" s="561"/>
      <c r="MNN65" s="562"/>
      <c r="MNO65" s="563"/>
      <c r="MNP65" s="564"/>
      <c r="MNQ65" s="565"/>
      <c r="MNR65" s="566"/>
      <c r="MNS65" s="560"/>
      <c r="MNT65" s="561"/>
      <c r="MNU65" s="562"/>
      <c r="MNV65" s="563"/>
      <c r="MNW65" s="564"/>
      <c r="MNX65" s="565"/>
      <c r="MNY65" s="566"/>
      <c r="MNZ65" s="560"/>
      <c r="MOA65" s="561"/>
      <c r="MOB65" s="562"/>
      <c r="MOC65" s="563"/>
      <c r="MOD65" s="564"/>
      <c r="MOE65" s="565"/>
      <c r="MOF65" s="566"/>
      <c r="MOG65" s="560"/>
      <c r="MOH65" s="561"/>
      <c r="MOI65" s="562"/>
      <c r="MOJ65" s="563"/>
      <c r="MOK65" s="564"/>
      <c r="MOL65" s="565"/>
      <c r="MOM65" s="566"/>
      <c r="MON65" s="560"/>
      <c r="MOO65" s="561"/>
      <c r="MOP65" s="562"/>
      <c r="MOQ65" s="563"/>
      <c r="MOR65" s="564"/>
      <c r="MOS65" s="565"/>
      <c r="MOT65" s="566"/>
      <c r="MOU65" s="560"/>
      <c r="MOV65" s="561"/>
      <c r="MOW65" s="562"/>
      <c r="MOX65" s="563"/>
      <c r="MOY65" s="564"/>
      <c r="MOZ65" s="565"/>
      <c r="MPA65" s="566"/>
      <c r="MPB65" s="560"/>
      <c r="MPC65" s="561"/>
      <c r="MPD65" s="562"/>
      <c r="MPE65" s="563"/>
      <c r="MPF65" s="564"/>
      <c r="MPG65" s="565"/>
      <c r="MPH65" s="566"/>
      <c r="MPI65" s="560"/>
      <c r="MPJ65" s="561"/>
      <c r="MPK65" s="562"/>
      <c r="MPL65" s="563"/>
      <c r="MPM65" s="564"/>
      <c r="MPN65" s="565"/>
      <c r="MPO65" s="566"/>
      <c r="MPP65" s="560"/>
      <c r="MPQ65" s="561"/>
      <c r="MPR65" s="562"/>
      <c r="MPS65" s="563"/>
      <c r="MPT65" s="564"/>
      <c r="MPU65" s="565"/>
      <c r="MPV65" s="566"/>
      <c r="MPW65" s="560"/>
      <c r="MPX65" s="561"/>
      <c r="MPY65" s="562"/>
      <c r="MPZ65" s="563"/>
      <c r="MQA65" s="564"/>
      <c r="MQB65" s="565"/>
      <c r="MQC65" s="566"/>
      <c r="MQD65" s="560"/>
      <c r="MQE65" s="561"/>
      <c r="MQF65" s="562"/>
      <c r="MQG65" s="563"/>
      <c r="MQH65" s="564"/>
      <c r="MQI65" s="565"/>
      <c r="MQJ65" s="566"/>
      <c r="MQK65" s="560"/>
      <c r="MQL65" s="561"/>
      <c r="MQM65" s="562"/>
      <c r="MQN65" s="563"/>
      <c r="MQO65" s="564"/>
      <c r="MQP65" s="565"/>
      <c r="MQQ65" s="566"/>
      <c r="MQR65" s="560"/>
      <c r="MQS65" s="561"/>
      <c r="MQT65" s="562"/>
      <c r="MQU65" s="563"/>
      <c r="MQV65" s="564"/>
      <c r="MQW65" s="565"/>
      <c r="MQX65" s="566"/>
      <c r="MQY65" s="560"/>
      <c r="MQZ65" s="561"/>
      <c r="MRA65" s="562"/>
      <c r="MRB65" s="563"/>
      <c r="MRC65" s="564"/>
      <c r="MRD65" s="565"/>
      <c r="MRE65" s="566"/>
      <c r="MRF65" s="560"/>
      <c r="MRG65" s="561"/>
      <c r="MRH65" s="562"/>
      <c r="MRI65" s="563"/>
      <c r="MRJ65" s="564"/>
      <c r="MRK65" s="565"/>
      <c r="MRL65" s="566"/>
      <c r="MRM65" s="560"/>
      <c r="MRN65" s="561"/>
      <c r="MRO65" s="562"/>
      <c r="MRP65" s="563"/>
      <c r="MRQ65" s="564"/>
      <c r="MRR65" s="565"/>
      <c r="MRS65" s="566"/>
      <c r="MRT65" s="560"/>
      <c r="MRU65" s="561"/>
      <c r="MRV65" s="562"/>
      <c r="MRW65" s="563"/>
      <c r="MRX65" s="564"/>
      <c r="MRY65" s="565"/>
      <c r="MRZ65" s="566"/>
      <c r="MSA65" s="560"/>
      <c r="MSB65" s="561"/>
      <c r="MSC65" s="562"/>
      <c r="MSD65" s="563"/>
      <c r="MSE65" s="564"/>
      <c r="MSF65" s="565"/>
      <c r="MSG65" s="566"/>
      <c r="MSH65" s="560"/>
      <c r="MSI65" s="561"/>
      <c r="MSJ65" s="562"/>
      <c r="MSK65" s="563"/>
      <c r="MSL65" s="564"/>
      <c r="MSM65" s="565"/>
      <c r="MSN65" s="566"/>
      <c r="MSO65" s="560"/>
      <c r="MSP65" s="561"/>
      <c r="MSQ65" s="562"/>
      <c r="MSR65" s="563"/>
      <c r="MSS65" s="564"/>
      <c r="MST65" s="565"/>
      <c r="MSU65" s="566"/>
      <c r="MSV65" s="560"/>
      <c r="MSW65" s="561"/>
      <c r="MSX65" s="562"/>
      <c r="MSY65" s="563"/>
      <c r="MSZ65" s="564"/>
      <c r="MTA65" s="565"/>
      <c r="MTB65" s="566"/>
      <c r="MTC65" s="560"/>
      <c r="MTD65" s="561"/>
      <c r="MTE65" s="562"/>
      <c r="MTF65" s="563"/>
      <c r="MTG65" s="564"/>
      <c r="MTH65" s="565"/>
      <c r="MTI65" s="566"/>
      <c r="MTJ65" s="560"/>
      <c r="MTK65" s="561"/>
      <c r="MTL65" s="562"/>
      <c r="MTM65" s="563"/>
      <c r="MTN65" s="564"/>
      <c r="MTO65" s="565"/>
      <c r="MTP65" s="566"/>
      <c r="MTQ65" s="560"/>
      <c r="MTR65" s="561"/>
      <c r="MTS65" s="562"/>
      <c r="MTT65" s="563"/>
      <c r="MTU65" s="564"/>
      <c r="MTV65" s="565"/>
      <c r="MTW65" s="566"/>
      <c r="MTX65" s="560"/>
      <c r="MTY65" s="561"/>
      <c r="MTZ65" s="562"/>
      <c r="MUA65" s="563"/>
      <c r="MUB65" s="564"/>
      <c r="MUC65" s="565"/>
      <c r="MUD65" s="566"/>
      <c r="MUE65" s="560"/>
      <c r="MUF65" s="561"/>
      <c r="MUG65" s="562"/>
      <c r="MUH65" s="563"/>
      <c r="MUI65" s="564"/>
      <c r="MUJ65" s="565"/>
      <c r="MUK65" s="566"/>
      <c r="MUL65" s="560"/>
      <c r="MUM65" s="561"/>
      <c r="MUN65" s="562"/>
      <c r="MUO65" s="563"/>
      <c r="MUP65" s="564"/>
      <c r="MUQ65" s="565"/>
      <c r="MUR65" s="566"/>
      <c r="MUS65" s="560"/>
      <c r="MUT65" s="561"/>
      <c r="MUU65" s="562"/>
      <c r="MUV65" s="563"/>
      <c r="MUW65" s="564"/>
      <c r="MUX65" s="565"/>
      <c r="MUY65" s="566"/>
      <c r="MUZ65" s="560"/>
      <c r="MVA65" s="561"/>
      <c r="MVB65" s="562"/>
      <c r="MVC65" s="563"/>
      <c r="MVD65" s="564"/>
      <c r="MVE65" s="565"/>
      <c r="MVF65" s="566"/>
      <c r="MVG65" s="560"/>
      <c r="MVH65" s="561"/>
      <c r="MVI65" s="562"/>
      <c r="MVJ65" s="563"/>
      <c r="MVK65" s="564"/>
      <c r="MVL65" s="565"/>
      <c r="MVM65" s="566"/>
      <c r="MVN65" s="560"/>
      <c r="MVO65" s="561"/>
      <c r="MVP65" s="562"/>
      <c r="MVQ65" s="563"/>
      <c r="MVR65" s="564"/>
      <c r="MVS65" s="565"/>
      <c r="MVT65" s="566"/>
      <c r="MVU65" s="560"/>
      <c r="MVV65" s="561"/>
      <c r="MVW65" s="562"/>
      <c r="MVX65" s="563"/>
      <c r="MVY65" s="564"/>
      <c r="MVZ65" s="565"/>
      <c r="MWA65" s="566"/>
      <c r="MWB65" s="560"/>
      <c r="MWC65" s="561"/>
      <c r="MWD65" s="562"/>
      <c r="MWE65" s="563"/>
      <c r="MWF65" s="564"/>
      <c r="MWG65" s="565"/>
      <c r="MWH65" s="566"/>
      <c r="MWI65" s="560"/>
      <c r="MWJ65" s="561"/>
      <c r="MWK65" s="562"/>
      <c r="MWL65" s="563"/>
      <c r="MWM65" s="564"/>
      <c r="MWN65" s="565"/>
      <c r="MWO65" s="566"/>
      <c r="MWP65" s="560"/>
      <c r="MWQ65" s="561"/>
      <c r="MWR65" s="562"/>
      <c r="MWS65" s="563"/>
      <c r="MWT65" s="564"/>
      <c r="MWU65" s="565"/>
      <c r="MWV65" s="566"/>
      <c r="MWW65" s="560"/>
      <c r="MWX65" s="561"/>
      <c r="MWY65" s="562"/>
      <c r="MWZ65" s="563"/>
      <c r="MXA65" s="564"/>
      <c r="MXB65" s="565"/>
      <c r="MXC65" s="566"/>
      <c r="MXD65" s="560"/>
      <c r="MXE65" s="561"/>
      <c r="MXF65" s="562"/>
      <c r="MXG65" s="563"/>
      <c r="MXH65" s="564"/>
      <c r="MXI65" s="565"/>
      <c r="MXJ65" s="566"/>
      <c r="MXK65" s="560"/>
      <c r="MXL65" s="561"/>
      <c r="MXM65" s="562"/>
      <c r="MXN65" s="563"/>
      <c r="MXO65" s="564"/>
      <c r="MXP65" s="565"/>
      <c r="MXQ65" s="566"/>
      <c r="MXR65" s="560"/>
      <c r="MXS65" s="561"/>
      <c r="MXT65" s="562"/>
      <c r="MXU65" s="563"/>
      <c r="MXV65" s="564"/>
      <c r="MXW65" s="565"/>
      <c r="MXX65" s="566"/>
      <c r="MXY65" s="560"/>
      <c r="MXZ65" s="561"/>
      <c r="MYA65" s="562"/>
      <c r="MYB65" s="563"/>
      <c r="MYC65" s="564"/>
      <c r="MYD65" s="565"/>
      <c r="MYE65" s="566"/>
      <c r="MYF65" s="560"/>
      <c r="MYG65" s="561"/>
      <c r="MYH65" s="562"/>
      <c r="MYI65" s="563"/>
      <c r="MYJ65" s="564"/>
      <c r="MYK65" s="565"/>
      <c r="MYL65" s="566"/>
      <c r="MYM65" s="560"/>
      <c r="MYN65" s="561"/>
      <c r="MYO65" s="562"/>
      <c r="MYP65" s="563"/>
      <c r="MYQ65" s="564"/>
      <c r="MYR65" s="565"/>
      <c r="MYS65" s="566"/>
      <c r="MYT65" s="560"/>
      <c r="MYU65" s="561"/>
      <c r="MYV65" s="562"/>
      <c r="MYW65" s="563"/>
      <c r="MYX65" s="564"/>
      <c r="MYY65" s="565"/>
      <c r="MYZ65" s="566"/>
      <c r="MZA65" s="560"/>
      <c r="MZB65" s="561"/>
      <c r="MZC65" s="562"/>
      <c r="MZD65" s="563"/>
      <c r="MZE65" s="564"/>
      <c r="MZF65" s="565"/>
      <c r="MZG65" s="566"/>
      <c r="MZH65" s="560"/>
      <c r="MZI65" s="561"/>
      <c r="MZJ65" s="562"/>
      <c r="MZK65" s="563"/>
      <c r="MZL65" s="564"/>
      <c r="MZM65" s="565"/>
      <c r="MZN65" s="566"/>
      <c r="MZO65" s="560"/>
      <c r="MZP65" s="561"/>
      <c r="MZQ65" s="562"/>
      <c r="MZR65" s="563"/>
      <c r="MZS65" s="564"/>
      <c r="MZT65" s="565"/>
      <c r="MZU65" s="566"/>
      <c r="MZV65" s="560"/>
      <c r="MZW65" s="561"/>
      <c r="MZX65" s="562"/>
      <c r="MZY65" s="563"/>
      <c r="MZZ65" s="564"/>
      <c r="NAA65" s="565"/>
      <c r="NAB65" s="566"/>
      <c r="NAC65" s="560"/>
      <c r="NAD65" s="561"/>
      <c r="NAE65" s="562"/>
      <c r="NAF65" s="563"/>
      <c r="NAG65" s="564"/>
      <c r="NAH65" s="565"/>
      <c r="NAI65" s="566"/>
      <c r="NAJ65" s="560"/>
      <c r="NAK65" s="561"/>
      <c r="NAL65" s="562"/>
      <c r="NAM65" s="563"/>
      <c r="NAN65" s="564"/>
      <c r="NAO65" s="565"/>
      <c r="NAP65" s="566"/>
      <c r="NAQ65" s="560"/>
      <c r="NAR65" s="561"/>
      <c r="NAS65" s="562"/>
      <c r="NAT65" s="563"/>
      <c r="NAU65" s="564"/>
      <c r="NAV65" s="565"/>
      <c r="NAW65" s="566"/>
      <c r="NAX65" s="560"/>
      <c r="NAY65" s="561"/>
      <c r="NAZ65" s="562"/>
      <c r="NBA65" s="563"/>
      <c r="NBB65" s="564"/>
      <c r="NBC65" s="565"/>
      <c r="NBD65" s="566"/>
      <c r="NBE65" s="560"/>
      <c r="NBF65" s="561"/>
      <c r="NBG65" s="562"/>
      <c r="NBH65" s="563"/>
      <c r="NBI65" s="564"/>
      <c r="NBJ65" s="565"/>
      <c r="NBK65" s="566"/>
      <c r="NBL65" s="560"/>
      <c r="NBM65" s="561"/>
      <c r="NBN65" s="562"/>
      <c r="NBO65" s="563"/>
      <c r="NBP65" s="564"/>
      <c r="NBQ65" s="565"/>
      <c r="NBR65" s="566"/>
      <c r="NBS65" s="560"/>
      <c r="NBT65" s="561"/>
      <c r="NBU65" s="562"/>
      <c r="NBV65" s="563"/>
      <c r="NBW65" s="564"/>
      <c r="NBX65" s="565"/>
      <c r="NBY65" s="566"/>
      <c r="NBZ65" s="560"/>
      <c r="NCA65" s="561"/>
      <c r="NCB65" s="562"/>
      <c r="NCC65" s="563"/>
      <c r="NCD65" s="564"/>
      <c r="NCE65" s="565"/>
      <c r="NCF65" s="566"/>
      <c r="NCG65" s="560"/>
      <c r="NCH65" s="561"/>
      <c r="NCI65" s="562"/>
      <c r="NCJ65" s="563"/>
      <c r="NCK65" s="564"/>
      <c r="NCL65" s="565"/>
      <c r="NCM65" s="566"/>
      <c r="NCN65" s="560"/>
      <c r="NCO65" s="561"/>
      <c r="NCP65" s="562"/>
      <c r="NCQ65" s="563"/>
      <c r="NCR65" s="564"/>
      <c r="NCS65" s="565"/>
      <c r="NCT65" s="566"/>
      <c r="NCU65" s="560"/>
      <c r="NCV65" s="561"/>
      <c r="NCW65" s="562"/>
      <c r="NCX65" s="563"/>
      <c r="NCY65" s="564"/>
      <c r="NCZ65" s="565"/>
      <c r="NDA65" s="566"/>
      <c r="NDB65" s="560"/>
      <c r="NDC65" s="561"/>
      <c r="NDD65" s="562"/>
      <c r="NDE65" s="563"/>
      <c r="NDF65" s="564"/>
      <c r="NDG65" s="565"/>
      <c r="NDH65" s="566"/>
      <c r="NDI65" s="560"/>
      <c r="NDJ65" s="561"/>
      <c r="NDK65" s="562"/>
      <c r="NDL65" s="563"/>
      <c r="NDM65" s="564"/>
      <c r="NDN65" s="565"/>
      <c r="NDO65" s="566"/>
      <c r="NDP65" s="560"/>
      <c r="NDQ65" s="561"/>
      <c r="NDR65" s="562"/>
      <c r="NDS65" s="563"/>
      <c r="NDT65" s="564"/>
      <c r="NDU65" s="565"/>
      <c r="NDV65" s="566"/>
      <c r="NDW65" s="560"/>
      <c r="NDX65" s="561"/>
      <c r="NDY65" s="562"/>
      <c r="NDZ65" s="563"/>
      <c r="NEA65" s="564"/>
      <c r="NEB65" s="565"/>
      <c r="NEC65" s="566"/>
      <c r="NED65" s="560"/>
      <c r="NEE65" s="561"/>
      <c r="NEF65" s="562"/>
      <c r="NEG65" s="563"/>
      <c r="NEH65" s="564"/>
      <c r="NEI65" s="565"/>
      <c r="NEJ65" s="566"/>
      <c r="NEK65" s="560"/>
      <c r="NEL65" s="561"/>
      <c r="NEM65" s="562"/>
      <c r="NEN65" s="563"/>
      <c r="NEO65" s="564"/>
      <c r="NEP65" s="565"/>
      <c r="NEQ65" s="566"/>
      <c r="NER65" s="560"/>
      <c r="NES65" s="561"/>
      <c r="NET65" s="562"/>
      <c r="NEU65" s="563"/>
      <c r="NEV65" s="564"/>
      <c r="NEW65" s="565"/>
      <c r="NEX65" s="566"/>
      <c r="NEY65" s="560"/>
      <c r="NEZ65" s="561"/>
      <c r="NFA65" s="562"/>
      <c r="NFB65" s="563"/>
      <c r="NFC65" s="564"/>
      <c r="NFD65" s="565"/>
      <c r="NFE65" s="566"/>
      <c r="NFF65" s="560"/>
      <c r="NFG65" s="561"/>
      <c r="NFH65" s="562"/>
      <c r="NFI65" s="563"/>
      <c r="NFJ65" s="564"/>
      <c r="NFK65" s="565"/>
      <c r="NFL65" s="566"/>
      <c r="NFM65" s="560"/>
      <c r="NFN65" s="561"/>
      <c r="NFO65" s="562"/>
      <c r="NFP65" s="563"/>
      <c r="NFQ65" s="564"/>
      <c r="NFR65" s="565"/>
      <c r="NFS65" s="566"/>
      <c r="NFT65" s="560"/>
      <c r="NFU65" s="561"/>
      <c r="NFV65" s="562"/>
      <c r="NFW65" s="563"/>
      <c r="NFX65" s="564"/>
      <c r="NFY65" s="565"/>
      <c r="NFZ65" s="566"/>
      <c r="NGA65" s="560"/>
      <c r="NGB65" s="561"/>
      <c r="NGC65" s="562"/>
      <c r="NGD65" s="563"/>
      <c r="NGE65" s="564"/>
      <c r="NGF65" s="565"/>
      <c r="NGG65" s="566"/>
      <c r="NGH65" s="560"/>
      <c r="NGI65" s="561"/>
      <c r="NGJ65" s="562"/>
      <c r="NGK65" s="563"/>
      <c r="NGL65" s="564"/>
      <c r="NGM65" s="565"/>
      <c r="NGN65" s="566"/>
      <c r="NGO65" s="560"/>
      <c r="NGP65" s="561"/>
      <c r="NGQ65" s="562"/>
      <c r="NGR65" s="563"/>
      <c r="NGS65" s="564"/>
      <c r="NGT65" s="565"/>
      <c r="NGU65" s="566"/>
      <c r="NGV65" s="560"/>
      <c r="NGW65" s="561"/>
      <c r="NGX65" s="562"/>
      <c r="NGY65" s="563"/>
      <c r="NGZ65" s="564"/>
      <c r="NHA65" s="565"/>
      <c r="NHB65" s="566"/>
      <c r="NHC65" s="560"/>
      <c r="NHD65" s="561"/>
      <c r="NHE65" s="562"/>
      <c r="NHF65" s="563"/>
      <c r="NHG65" s="564"/>
      <c r="NHH65" s="565"/>
      <c r="NHI65" s="566"/>
      <c r="NHJ65" s="560"/>
      <c r="NHK65" s="561"/>
      <c r="NHL65" s="562"/>
      <c r="NHM65" s="563"/>
      <c r="NHN65" s="564"/>
      <c r="NHO65" s="565"/>
      <c r="NHP65" s="566"/>
      <c r="NHQ65" s="560"/>
      <c r="NHR65" s="561"/>
      <c r="NHS65" s="562"/>
      <c r="NHT65" s="563"/>
      <c r="NHU65" s="564"/>
      <c r="NHV65" s="565"/>
      <c r="NHW65" s="566"/>
      <c r="NHX65" s="560"/>
      <c r="NHY65" s="561"/>
      <c r="NHZ65" s="562"/>
      <c r="NIA65" s="563"/>
      <c r="NIB65" s="564"/>
      <c r="NIC65" s="565"/>
      <c r="NID65" s="566"/>
      <c r="NIE65" s="560"/>
      <c r="NIF65" s="561"/>
      <c r="NIG65" s="562"/>
      <c r="NIH65" s="563"/>
      <c r="NII65" s="564"/>
      <c r="NIJ65" s="565"/>
      <c r="NIK65" s="566"/>
      <c r="NIL65" s="560"/>
      <c r="NIM65" s="561"/>
      <c r="NIN65" s="562"/>
      <c r="NIO65" s="563"/>
      <c r="NIP65" s="564"/>
      <c r="NIQ65" s="565"/>
      <c r="NIR65" s="566"/>
      <c r="NIS65" s="560"/>
      <c r="NIT65" s="561"/>
      <c r="NIU65" s="562"/>
      <c r="NIV65" s="563"/>
      <c r="NIW65" s="564"/>
      <c r="NIX65" s="565"/>
      <c r="NIY65" s="566"/>
      <c r="NIZ65" s="560"/>
      <c r="NJA65" s="561"/>
      <c r="NJB65" s="562"/>
      <c r="NJC65" s="563"/>
      <c r="NJD65" s="564"/>
      <c r="NJE65" s="565"/>
      <c r="NJF65" s="566"/>
      <c r="NJG65" s="560"/>
      <c r="NJH65" s="561"/>
      <c r="NJI65" s="562"/>
      <c r="NJJ65" s="563"/>
      <c r="NJK65" s="564"/>
      <c r="NJL65" s="565"/>
      <c r="NJM65" s="566"/>
      <c r="NJN65" s="560"/>
      <c r="NJO65" s="561"/>
      <c r="NJP65" s="562"/>
      <c r="NJQ65" s="563"/>
      <c r="NJR65" s="564"/>
      <c r="NJS65" s="565"/>
      <c r="NJT65" s="566"/>
      <c r="NJU65" s="560"/>
      <c r="NJV65" s="561"/>
      <c r="NJW65" s="562"/>
      <c r="NJX65" s="563"/>
      <c r="NJY65" s="564"/>
      <c r="NJZ65" s="565"/>
      <c r="NKA65" s="566"/>
      <c r="NKB65" s="560"/>
      <c r="NKC65" s="561"/>
      <c r="NKD65" s="562"/>
      <c r="NKE65" s="563"/>
      <c r="NKF65" s="564"/>
      <c r="NKG65" s="565"/>
      <c r="NKH65" s="566"/>
      <c r="NKI65" s="560"/>
      <c r="NKJ65" s="561"/>
      <c r="NKK65" s="562"/>
      <c r="NKL65" s="563"/>
      <c r="NKM65" s="564"/>
      <c r="NKN65" s="565"/>
      <c r="NKO65" s="566"/>
      <c r="NKP65" s="560"/>
      <c r="NKQ65" s="561"/>
      <c r="NKR65" s="562"/>
      <c r="NKS65" s="563"/>
      <c r="NKT65" s="564"/>
      <c r="NKU65" s="565"/>
      <c r="NKV65" s="566"/>
      <c r="NKW65" s="560"/>
      <c r="NKX65" s="561"/>
      <c r="NKY65" s="562"/>
      <c r="NKZ65" s="563"/>
      <c r="NLA65" s="564"/>
      <c r="NLB65" s="565"/>
      <c r="NLC65" s="566"/>
      <c r="NLD65" s="560"/>
      <c r="NLE65" s="561"/>
      <c r="NLF65" s="562"/>
      <c r="NLG65" s="563"/>
      <c r="NLH65" s="564"/>
      <c r="NLI65" s="565"/>
      <c r="NLJ65" s="566"/>
      <c r="NLK65" s="560"/>
      <c r="NLL65" s="561"/>
      <c r="NLM65" s="562"/>
      <c r="NLN65" s="563"/>
      <c r="NLO65" s="564"/>
      <c r="NLP65" s="565"/>
      <c r="NLQ65" s="566"/>
      <c r="NLR65" s="560"/>
      <c r="NLS65" s="561"/>
      <c r="NLT65" s="562"/>
      <c r="NLU65" s="563"/>
      <c r="NLV65" s="564"/>
      <c r="NLW65" s="565"/>
      <c r="NLX65" s="566"/>
      <c r="NLY65" s="560"/>
      <c r="NLZ65" s="561"/>
      <c r="NMA65" s="562"/>
      <c r="NMB65" s="563"/>
      <c r="NMC65" s="564"/>
      <c r="NMD65" s="565"/>
      <c r="NME65" s="566"/>
      <c r="NMF65" s="560"/>
      <c r="NMG65" s="561"/>
      <c r="NMH65" s="562"/>
      <c r="NMI65" s="563"/>
      <c r="NMJ65" s="564"/>
      <c r="NMK65" s="565"/>
      <c r="NML65" s="566"/>
      <c r="NMM65" s="560"/>
      <c r="NMN65" s="561"/>
      <c r="NMO65" s="562"/>
      <c r="NMP65" s="563"/>
      <c r="NMQ65" s="564"/>
      <c r="NMR65" s="565"/>
      <c r="NMS65" s="566"/>
      <c r="NMT65" s="560"/>
      <c r="NMU65" s="561"/>
      <c r="NMV65" s="562"/>
      <c r="NMW65" s="563"/>
      <c r="NMX65" s="564"/>
      <c r="NMY65" s="565"/>
      <c r="NMZ65" s="566"/>
      <c r="NNA65" s="560"/>
      <c r="NNB65" s="561"/>
      <c r="NNC65" s="562"/>
      <c r="NND65" s="563"/>
      <c r="NNE65" s="564"/>
      <c r="NNF65" s="565"/>
      <c r="NNG65" s="566"/>
      <c r="NNH65" s="560"/>
      <c r="NNI65" s="561"/>
      <c r="NNJ65" s="562"/>
      <c r="NNK65" s="563"/>
      <c r="NNL65" s="564"/>
      <c r="NNM65" s="565"/>
      <c r="NNN65" s="566"/>
      <c r="NNO65" s="560"/>
      <c r="NNP65" s="561"/>
      <c r="NNQ65" s="562"/>
      <c r="NNR65" s="563"/>
      <c r="NNS65" s="564"/>
      <c r="NNT65" s="565"/>
      <c r="NNU65" s="566"/>
      <c r="NNV65" s="560"/>
      <c r="NNW65" s="561"/>
      <c r="NNX65" s="562"/>
      <c r="NNY65" s="563"/>
      <c r="NNZ65" s="564"/>
      <c r="NOA65" s="565"/>
      <c r="NOB65" s="566"/>
      <c r="NOC65" s="560"/>
      <c r="NOD65" s="561"/>
      <c r="NOE65" s="562"/>
      <c r="NOF65" s="563"/>
      <c r="NOG65" s="564"/>
      <c r="NOH65" s="565"/>
      <c r="NOI65" s="566"/>
      <c r="NOJ65" s="560"/>
      <c r="NOK65" s="561"/>
      <c r="NOL65" s="562"/>
      <c r="NOM65" s="563"/>
      <c r="NON65" s="564"/>
      <c r="NOO65" s="565"/>
      <c r="NOP65" s="566"/>
      <c r="NOQ65" s="560"/>
      <c r="NOR65" s="561"/>
      <c r="NOS65" s="562"/>
      <c r="NOT65" s="563"/>
      <c r="NOU65" s="564"/>
      <c r="NOV65" s="565"/>
      <c r="NOW65" s="566"/>
      <c r="NOX65" s="560"/>
      <c r="NOY65" s="561"/>
      <c r="NOZ65" s="562"/>
      <c r="NPA65" s="563"/>
      <c r="NPB65" s="564"/>
      <c r="NPC65" s="565"/>
      <c r="NPD65" s="566"/>
      <c r="NPE65" s="560"/>
      <c r="NPF65" s="561"/>
      <c r="NPG65" s="562"/>
      <c r="NPH65" s="563"/>
      <c r="NPI65" s="564"/>
      <c r="NPJ65" s="565"/>
      <c r="NPK65" s="566"/>
      <c r="NPL65" s="560"/>
      <c r="NPM65" s="561"/>
      <c r="NPN65" s="562"/>
      <c r="NPO65" s="563"/>
      <c r="NPP65" s="564"/>
      <c r="NPQ65" s="565"/>
      <c r="NPR65" s="566"/>
      <c r="NPS65" s="560"/>
      <c r="NPT65" s="561"/>
      <c r="NPU65" s="562"/>
      <c r="NPV65" s="563"/>
      <c r="NPW65" s="564"/>
      <c r="NPX65" s="565"/>
      <c r="NPY65" s="566"/>
      <c r="NPZ65" s="560"/>
      <c r="NQA65" s="561"/>
      <c r="NQB65" s="562"/>
      <c r="NQC65" s="563"/>
      <c r="NQD65" s="564"/>
      <c r="NQE65" s="565"/>
      <c r="NQF65" s="566"/>
      <c r="NQG65" s="560"/>
      <c r="NQH65" s="561"/>
      <c r="NQI65" s="562"/>
      <c r="NQJ65" s="563"/>
      <c r="NQK65" s="564"/>
      <c r="NQL65" s="565"/>
      <c r="NQM65" s="566"/>
      <c r="NQN65" s="560"/>
      <c r="NQO65" s="561"/>
      <c r="NQP65" s="562"/>
      <c r="NQQ65" s="563"/>
      <c r="NQR65" s="564"/>
      <c r="NQS65" s="565"/>
      <c r="NQT65" s="566"/>
      <c r="NQU65" s="560"/>
      <c r="NQV65" s="561"/>
      <c r="NQW65" s="562"/>
      <c r="NQX65" s="563"/>
      <c r="NQY65" s="564"/>
      <c r="NQZ65" s="565"/>
      <c r="NRA65" s="566"/>
      <c r="NRB65" s="560"/>
      <c r="NRC65" s="561"/>
      <c r="NRD65" s="562"/>
      <c r="NRE65" s="563"/>
      <c r="NRF65" s="564"/>
      <c r="NRG65" s="565"/>
      <c r="NRH65" s="566"/>
      <c r="NRI65" s="560"/>
      <c r="NRJ65" s="561"/>
      <c r="NRK65" s="562"/>
      <c r="NRL65" s="563"/>
      <c r="NRM65" s="564"/>
      <c r="NRN65" s="565"/>
      <c r="NRO65" s="566"/>
      <c r="NRP65" s="560"/>
      <c r="NRQ65" s="561"/>
      <c r="NRR65" s="562"/>
      <c r="NRS65" s="563"/>
      <c r="NRT65" s="564"/>
      <c r="NRU65" s="565"/>
      <c r="NRV65" s="566"/>
      <c r="NRW65" s="560"/>
      <c r="NRX65" s="561"/>
      <c r="NRY65" s="562"/>
      <c r="NRZ65" s="563"/>
      <c r="NSA65" s="564"/>
      <c r="NSB65" s="565"/>
      <c r="NSC65" s="566"/>
      <c r="NSD65" s="560"/>
      <c r="NSE65" s="561"/>
      <c r="NSF65" s="562"/>
      <c r="NSG65" s="563"/>
      <c r="NSH65" s="564"/>
      <c r="NSI65" s="565"/>
      <c r="NSJ65" s="566"/>
      <c r="NSK65" s="560"/>
      <c r="NSL65" s="561"/>
      <c r="NSM65" s="562"/>
      <c r="NSN65" s="563"/>
      <c r="NSO65" s="564"/>
      <c r="NSP65" s="565"/>
      <c r="NSQ65" s="566"/>
      <c r="NSR65" s="560"/>
      <c r="NSS65" s="561"/>
      <c r="NST65" s="562"/>
      <c r="NSU65" s="563"/>
      <c r="NSV65" s="564"/>
      <c r="NSW65" s="565"/>
      <c r="NSX65" s="566"/>
      <c r="NSY65" s="560"/>
      <c r="NSZ65" s="561"/>
      <c r="NTA65" s="562"/>
      <c r="NTB65" s="563"/>
      <c r="NTC65" s="564"/>
      <c r="NTD65" s="565"/>
      <c r="NTE65" s="566"/>
      <c r="NTF65" s="560"/>
      <c r="NTG65" s="561"/>
      <c r="NTH65" s="562"/>
      <c r="NTI65" s="563"/>
      <c r="NTJ65" s="564"/>
      <c r="NTK65" s="565"/>
      <c r="NTL65" s="566"/>
      <c r="NTM65" s="560"/>
      <c r="NTN65" s="561"/>
      <c r="NTO65" s="562"/>
      <c r="NTP65" s="563"/>
      <c r="NTQ65" s="564"/>
      <c r="NTR65" s="565"/>
      <c r="NTS65" s="566"/>
      <c r="NTT65" s="560"/>
      <c r="NTU65" s="561"/>
      <c r="NTV65" s="562"/>
      <c r="NTW65" s="563"/>
      <c r="NTX65" s="564"/>
      <c r="NTY65" s="565"/>
      <c r="NTZ65" s="566"/>
      <c r="NUA65" s="560"/>
      <c r="NUB65" s="561"/>
      <c r="NUC65" s="562"/>
      <c r="NUD65" s="563"/>
      <c r="NUE65" s="564"/>
      <c r="NUF65" s="565"/>
      <c r="NUG65" s="566"/>
      <c r="NUH65" s="560"/>
      <c r="NUI65" s="561"/>
      <c r="NUJ65" s="562"/>
      <c r="NUK65" s="563"/>
      <c r="NUL65" s="564"/>
      <c r="NUM65" s="565"/>
      <c r="NUN65" s="566"/>
      <c r="NUO65" s="560"/>
      <c r="NUP65" s="561"/>
      <c r="NUQ65" s="562"/>
      <c r="NUR65" s="563"/>
      <c r="NUS65" s="564"/>
      <c r="NUT65" s="565"/>
      <c r="NUU65" s="566"/>
      <c r="NUV65" s="560"/>
      <c r="NUW65" s="561"/>
      <c r="NUX65" s="562"/>
      <c r="NUY65" s="563"/>
      <c r="NUZ65" s="564"/>
      <c r="NVA65" s="565"/>
      <c r="NVB65" s="566"/>
      <c r="NVC65" s="560"/>
      <c r="NVD65" s="561"/>
      <c r="NVE65" s="562"/>
      <c r="NVF65" s="563"/>
      <c r="NVG65" s="564"/>
      <c r="NVH65" s="565"/>
      <c r="NVI65" s="566"/>
      <c r="NVJ65" s="560"/>
      <c r="NVK65" s="561"/>
      <c r="NVL65" s="562"/>
      <c r="NVM65" s="563"/>
      <c r="NVN65" s="564"/>
      <c r="NVO65" s="565"/>
      <c r="NVP65" s="566"/>
      <c r="NVQ65" s="560"/>
      <c r="NVR65" s="561"/>
      <c r="NVS65" s="562"/>
      <c r="NVT65" s="563"/>
      <c r="NVU65" s="564"/>
      <c r="NVV65" s="565"/>
      <c r="NVW65" s="566"/>
      <c r="NVX65" s="560"/>
      <c r="NVY65" s="561"/>
      <c r="NVZ65" s="562"/>
      <c r="NWA65" s="563"/>
      <c r="NWB65" s="564"/>
      <c r="NWC65" s="565"/>
      <c r="NWD65" s="566"/>
      <c r="NWE65" s="560"/>
      <c r="NWF65" s="561"/>
      <c r="NWG65" s="562"/>
      <c r="NWH65" s="563"/>
      <c r="NWI65" s="564"/>
      <c r="NWJ65" s="565"/>
      <c r="NWK65" s="566"/>
      <c r="NWL65" s="560"/>
      <c r="NWM65" s="561"/>
      <c r="NWN65" s="562"/>
      <c r="NWO65" s="563"/>
      <c r="NWP65" s="564"/>
      <c r="NWQ65" s="565"/>
      <c r="NWR65" s="566"/>
      <c r="NWS65" s="560"/>
      <c r="NWT65" s="561"/>
      <c r="NWU65" s="562"/>
      <c r="NWV65" s="563"/>
      <c r="NWW65" s="564"/>
      <c r="NWX65" s="565"/>
      <c r="NWY65" s="566"/>
      <c r="NWZ65" s="560"/>
      <c r="NXA65" s="561"/>
      <c r="NXB65" s="562"/>
      <c r="NXC65" s="563"/>
      <c r="NXD65" s="564"/>
      <c r="NXE65" s="565"/>
      <c r="NXF65" s="566"/>
      <c r="NXG65" s="560"/>
      <c r="NXH65" s="561"/>
      <c r="NXI65" s="562"/>
      <c r="NXJ65" s="563"/>
      <c r="NXK65" s="564"/>
      <c r="NXL65" s="565"/>
      <c r="NXM65" s="566"/>
      <c r="NXN65" s="560"/>
      <c r="NXO65" s="561"/>
      <c r="NXP65" s="562"/>
      <c r="NXQ65" s="563"/>
      <c r="NXR65" s="564"/>
      <c r="NXS65" s="565"/>
      <c r="NXT65" s="566"/>
      <c r="NXU65" s="560"/>
      <c r="NXV65" s="561"/>
      <c r="NXW65" s="562"/>
      <c r="NXX65" s="563"/>
      <c r="NXY65" s="564"/>
      <c r="NXZ65" s="565"/>
      <c r="NYA65" s="566"/>
      <c r="NYB65" s="560"/>
      <c r="NYC65" s="561"/>
      <c r="NYD65" s="562"/>
      <c r="NYE65" s="563"/>
      <c r="NYF65" s="564"/>
      <c r="NYG65" s="565"/>
      <c r="NYH65" s="566"/>
      <c r="NYI65" s="560"/>
      <c r="NYJ65" s="561"/>
      <c r="NYK65" s="562"/>
      <c r="NYL65" s="563"/>
      <c r="NYM65" s="564"/>
      <c r="NYN65" s="565"/>
      <c r="NYO65" s="566"/>
      <c r="NYP65" s="560"/>
      <c r="NYQ65" s="561"/>
      <c r="NYR65" s="562"/>
      <c r="NYS65" s="563"/>
      <c r="NYT65" s="564"/>
      <c r="NYU65" s="565"/>
      <c r="NYV65" s="566"/>
      <c r="NYW65" s="560"/>
      <c r="NYX65" s="561"/>
      <c r="NYY65" s="562"/>
      <c r="NYZ65" s="563"/>
      <c r="NZA65" s="564"/>
      <c r="NZB65" s="565"/>
      <c r="NZC65" s="566"/>
      <c r="NZD65" s="560"/>
      <c r="NZE65" s="561"/>
      <c r="NZF65" s="562"/>
      <c r="NZG65" s="563"/>
      <c r="NZH65" s="564"/>
      <c r="NZI65" s="565"/>
      <c r="NZJ65" s="566"/>
      <c r="NZK65" s="560"/>
      <c r="NZL65" s="561"/>
      <c r="NZM65" s="562"/>
      <c r="NZN65" s="563"/>
      <c r="NZO65" s="564"/>
      <c r="NZP65" s="565"/>
      <c r="NZQ65" s="566"/>
      <c r="NZR65" s="560"/>
      <c r="NZS65" s="561"/>
      <c r="NZT65" s="562"/>
      <c r="NZU65" s="563"/>
      <c r="NZV65" s="564"/>
      <c r="NZW65" s="565"/>
      <c r="NZX65" s="566"/>
      <c r="NZY65" s="560"/>
      <c r="NZZ65" s="561"/>
      <c r="OAA65" s="562"/>
      <c r="OAB65" s="563"/>
      <c r="OAC65" s="564"/>
      <c r="OAD65" s="565"/>
      <c r="OAE65" s="566"/>
      <c r="OAF65" s="560"/>
      <c r="OAG65" s="561"/>
      <c r="OAH65" s="562"/>
      <c r="OAI65" s="563"/>
      <c r="OAJ65" s="564"/>
      <c r="OAK65" s="565"/>
      <c r="OAL65" s="566"/>
      <c r="OAM65" s="560"/>
      <c r="OAN65" s="561"/>
      <c r="OAO65" s="562"/>
      <c r="OAP65" s="563"/>
      <c r="OAQ65" s="564"/>
      <c r="OAR65" s="565"/>
      <c r="OAS65" s="566"/>
      <c r="OAT65" s="560"/>
      <c r="OAU65" s="561"/>
      <c r="OAV65" s="562"/>
      <c r="OAW65" s="563"/>
      <c r="OAX65" s="564"/>
      <c r="OAY65" s="565"/>
      <c r="OAZ65" s="566"/>
      <c r="OBA65" s="560"/>
      <c r="OBB65" s="561"/>
      <c r="OBC65" s="562"/>
      <c r="OBD65" s="563"/>
      <c r="OBE65" s="564"/>
      <c r="OBF65" s="565"/>
      <c r="OBG65" s="566"/>
      <c r="OBH65" s="560"/>
      <c r="OBI65" s="561"/>
      <c r="OBJ65" s="562"/>
      <c r="OBK65" s="563"/>
      <c r="OBL65" s="564"/>
      <c r="OBM65" s="565"/>
      <c r="OBN65" s="566"/>
      <c r="OBO65" s="560"/>
      <c r="OBP65" s="561"/>
      <c r="OBQ65" s="562"/>
      <c r="OBR65" s="563"/>
      <c r="OBS65" s="564"/>
      <c r="OBT65" s="565"/>
      <c r="OBU65" s="566"/>
      <c r="OBV65" s="560"/>
      <c r="OBW65" s="561"/>
      <c r="OBX65" s="562"/>
      <c r="OBY65" s="563"/>
      <c r="OBZ65" s="564"/>
      <c r="OCA65" s="565"/>
      <c r="OCB65" s="566"/>
      <c r="OCC65" s="560"/>
      <c r="OCD65" s="561"/>
      <c r="OCE65" s="562"/>
      <c r="OCF65" s="563"/>
      <c r="OCG65" s="564"/>
      <c r="OCH65" s="565"/>
      <c r="OCI65" s="566"/>
      <c r="OCJ65" s="560"/>
      <c r="OCK65" s="561"/>
      <c r="OCL65" s="562"/>
      <c r="OCM65" s="563"/>
      <c r="OCN65" s="564"/>
      <c r="OCO65" s="565"/>
      <c r="OCP65" s="566"/>
      <c r="OCQ65" s="560"/>
      <c r="OCR65" s="561"/>
      <c r="OCS65" s="562"/>
      <c r="OCT65" s="563"/>
      <c r="OCU65" s="564"/>
      <c r="OCV65" s="565"/>
      <c r="OCW65" s="566"/>
      <c r="OCX65" s="560"/>
      <c r="OCY65" s="561"/>
      <c r="OCZ65" s="562"/>
      <c r="ODA65" s="563"/>
      <c r="ODB65" s="564"/>
      <c r="ODC65" s="565"/>
      <c r="ODD65" s="566"/>
      <c r="ODE65" s="560"/>
      <c r="ODF65" s="561"/>
      <c r="ODG65" s="562"/>
      <c r="ODH65" s="563"/>
      <c r="ODI65" s="564"/>
      <c r="ODJ65" s="565"/>
      <c r="ODK65" s="566"/>
      <c r="ODL65" s="560"/>
      <c r="ODM65" s="561"/>
      <c r="ODN65" s="562"/>
      <c r="ODO65" s="563"/>
      <c r="ODP65" s="564"/>
      <c r="ODQ65" s="565"/>
      <c r="ODR65" s="566"/>
      <c r="ODS65" s="560"/>
      <c r="ODT65" s="561"/>
      <c r="ODU65" s="562"/>
      <c r="ODV65" s="563"/>
      <c r="ODW65" s="564"/>
      <c r="ODX65" s="565"/>
      <c r="ODY65" s="566"/>
      <c r="ODZ65" s="560"/>
      <c r="OEA65" s="561"/>
      <c r="OEB65" s="562"/>
      <c r="OEC65" s="563"/>
      <c r="OED65" s="564"/>
      <c r="OEE65" s="565"/>
      <c r="OEF65" s="566"/>
      <c r="OEG65" s="560"/>
      <c r="OEH65" s="561"/>
      <c r="OEI65" s="562"/>
      <c r="OEJ65" s="563"/>
      <c r="OEK65" s="564"/>
      <c r="OEL65" s="565"/>
      <c r="OEM65" s="566"/>
      <c r="OEN65" s="560"/>
      <c r="OEO65" s="561"/>
      <c r="OEP65" s="562"/>
      <c r="OEQ65" s="563"/>
      <c r="OER65" s="564"/>
      <c r="OES65" s="565"/>
      <c r="OET65" s="566"/>
      <c r="OEU65" s="560"/>
      <c r="OEV65" s="561"/>
      <c r="OEW65" s="562"/>
      <c r="OEX65" s="563"/>
      <c r="OEY65" s="564"/>
      <c r="OEZ65" s="565"/>
      <c r="OFA65" s="566"/>
      <c r="OFB65" s="560"/>
      <c r="OFC65" s="561"/>
      <c r="OFD65" s="562"/>
      <c r="OFE65" s="563"/>
      <c r="OFF65" s="564"/>
      <c r="OFG65" s="565"/>
      <c r="OFH65" s="566"/>
      <c r="OFI65" s="560"/>
      <c r="OFJ65" s="561"/>
      <c r="OFK65" s="562"/>
      <c r="OFL65" s="563"/>
      <c r="OFM65" s="564"/>
      <c r="OFN65" s="565"/>
      <c r="OFO65" s="566"/>
      <c r="OFP65" s="560"/>
      <c r="OFQ65" s="561"/>
      <c r="OFR65" s="562"/>
      <c r="OFS65" s="563"/>
      <c r="OFT65" s="564"/>
      <c r="OFU65" s="565"/>
      <c r="OFV65" s="566"/>
      <c r="OFW65" s="560"/>
      <c r="OFX65" s="561"/>
      <c r="OFY65" s="562"/>
      <c r="OFZ65" s="563"/>
      <c r="OGA65" s="564"/>
      <c r="OGB65" s="565"/>
      <c r="OGC65" s="566"/>
      <c r="OGD65" s="560"/>
      <c r="OGE65" s="561"/>
      <c r="OGF65" s="562"/>
      <c r="OGG65" s="563"/>
      <c r="OGH65" s="564"/>
      <c r="OGI65" s="565"/>
      <c r="OGJ65" s="566"/>
      <c r="OGK65" s="560"/>
      <c r="OGL65" s="561"/>
      <c r="OGM65" s="562"/>
      <c r="OGN65" s="563"/>
      <c r="OGO65" s="564"/>
      <c r="OGP65" s="565"/>
      <c r="OGQ65" s="566"/>
      <c r="OGR65" s="560"/>
      <c r="OGS65" s="561"/>
      <c r="OGT65" s="562"/>
      <c r="OGU65" s="563"/>
      <c r="OGV65" s="564"/>
      <c r="OGW65" s="565"/>
      <c r="OGX65" s="566"/>
      <c r="OGY65" s="560"/>
      <c r="OGZ65" s="561"/>
      <c r="OHA65" s="562"/>
      <c r="OHB65" s="563"/>
      <c r="OHC65" s="564"/>
      <c r="OHD65" s="565"/>
      <c r="OHE65" s="566"/>
      <c r="OHF65" s="560"/>
      <c r="OHG65" s="561"/>
      <c r="OHH65" s="562"/>
      <c r="OHI65" s="563"/>
      <c r="OHJ65" s="564"/>
      <c r="OHK65" s="565"/>
      <c r="OHL65" s="566"/>
      <c r="OHM65" s="560"/>
      <c r="OHN65" s="561"/>
      <c r="OHO65" s="562"/>
      <c r="OHP65" s="563"/>
      <c r="OHQ65" s="564"/>
      <c r="OHR65" s="565"/>
      <c r="OHS65" s="566"/>
      <c r="OHT65" s="560"/>
      <c r="OHU65" s="561"/>
      <c r="OHV65" s="562"/>
      <c r="OHW65" s="563"/>
      <c r="OHX65" s="564"/>
      <c r="OHY65" s="565"/>
      <c r="OHZ65" s="566"/>
      <c r="OIA65" s="560"/>
      <c r="OIB65" s="561"/>
      <c r="OIC65" s="562"/>
      <c r="OID65" s="563"/>
      <c r="OIE65" s="564"/>
      <c r="OIF65" s="565"/>
      <c r="OIG65" s="566"/>
      <c r="OIH65" s="560"/>
      <c r="OII65" s="561"/>
      <c r="OIJ65" s="562"/>
      <c r="OIK65" s="563"/>
      <c r="OIL65" s="564"/>
      <c r="OIM65" s="565"/>
      <c r="OIN65" s="566"/>
      <c r="OIO65" s="560"/>
      <c r="OIP65" s="561"/>
      <c r="OIQ65" s="562"/>
      <c r="OIR65" s="563"/>
      <c r="OIS65" s="564"/>
      <c r="OIT65" s="565"/>
      <c r="OIU65" s="566"/>
      <c r="OIV65" s="560"/>
      <c r="OIW65" s="561"/>
      <c r="OIX65" s="562"/>
      <c r="OIY65" s="563"/>
      <c r="OIZ65" s="564"/>
      <c r="OJA65" s="565"/>
      <c r="OJB65" s="566"/>
      <c r="OJC65" s="560"/>
      <c r="OJD65" s="561"/>
      <c r="OJE65" s="562"/>
      <c r="OJF65" s="563"/>
      <c r="OJG65" s="564"/>
      <c r="OJH65" s="565"/>
      <c r="OJI65" s="566"/>
      <c r="OJJ65" s="560"/>
      <c r="OJK65" s="561"/>
      <c r="OJL65" s="562"/>
      <c r="OJM65" s="563"/>
      <c r="OJN65" s="564"/>
      <c r="OJO65" s="565"/>
      <c r="OJP65" s="566"/>
      <c r="OJQ65" s="560"/>
      <c r="OJR65" s="561"/>
      <c r="OJS65" s="562"/>
      <c r="OJT65" s="563"/>
      <c r="OJU65" s="564"/>
      <c r="OJV65" s="565"/>
      <c r="OJW65" s="566"/>
      <c r="OJX65" s="560"/>
      <c r="OJY65" s="561"/>
      <c r="OJZ65" s="562"/>
      <c r="OKA65" s="563"/>
      <c r="OKB65" s="564"/>
      <c r="OKC65" s="565"/>
      <c r="OKD65" s="566"/>
      <c r="OKE65" s="560"/>
      <c r="OKF65" s="561"/>
      <c r="OKG65" s="562"/>
      <c r="OKH65" s="563"/>
      <c r="OKI65" s="564"/>
      <c r="OKJ65" s="565"/>
      <c r="OKK65" s="566"/>
      <c r="OKL65" s="560"/>
      <c r="OKM65" s="561"/>
      <c r="OKN65" s="562"/>
      <c r="OKO65" s="563"/>
      <c r="OKP65" s="564"/>
      <c r="OKQ65" s="565"/>
      <c r="OKR65" s="566"/>
      <c r="OKS65" s="560"/>
      <c r="OKT65" s="561"/>
      <c r="OKU65" s="562"/>
      <c r="OKV65" s="563"/>
      <c r="OKW65" s="564"/>
      <c r="OKX65" s="565"/>
      <c r="OKY65" s="566"/>
      <c r="OKZ65" s="560"/>
      <c r="OLA65" s="561"/>
      <c r="OLB65" s="562"/>
      <c r="OLC65" s="563"/>
      <c r="OLD65" s="564"/>
      <c r="OLE65" s="565"/>
      <c r="OLF65" s="566"/>
      <c r="OLG65" s="560"/>
      <c r="OLH65" s="561"/>
      <c r="OLI65" s="562"/>
      <c r="OLJ65" s="563"/>
      <c r="OLK65" s="564"/>
      <c r="OLL65" s="565"/>
      <c r="OLM65" s="566"/>
      <c r="OLN65" s="560"/>
      <c r="OLO65" s="561"/>
      <c r="OLP65" s="562"/>
      <c r="OLQ65" s="563"/>
      <c r="OLR65" s="564"/>
      <c r="OLS65" s="565"/>
      <c r="OLT65" s="566"/>
      <c r="OLU65" s="560"/>
      <c r="OLV65" s="561"/>
      <c r="OLW65" s="562"/>
      <c r="OLX65" s="563"/>
      <c r="OLY65" s="564"/>
      <c r="OLZ65" s="565"/>
      <c r="OMA65" s="566"/>
      <c r="OMB65" s="560"/>
      <c r="OMC65" s="561"/>
      <c r="OMD65" s="562"/>
      <c r="OME65" s="563"/>
      <c r="OMF65" s="564"/>
      <c r="OMG65" s="565"/>
      <c r="OMH65" s="566"/>
      <c r="OMI65" s="560"/>
      <c r="OMJ65" s="561"/>
      <c r="OMK65" s="562"/>
      <c r="OML65" s="563"/>
      <c r="OMM65" s="564"/>
      <c r="OMN65" s="565"/>
      <c r="OMO65" s="566"/>
      <c r="OMP65" s="560"/>
      <c r="OMQ65" s="561"/>
      <c r="OMR65" s="562"/>
      <c r="OMS65" s="563"/>
      <c r="OMT65" s="564"/>
      <c r="OMU65" s="565"/>
      <c r="OMV65" s="566"/>
      <c r="OMW65" s="560"/>
      <c r="OMX65" s="561"/>
      <c r="OMY65" s="562"/>
      <c r="OMZ65" s="563"/>
      <c r="ONA65" s="564"/>
      <c r="ONB65" s="565"/>
      <c r="ONC65" s="566"/>
      <c r="OND65" s="560"/>
      <c r="ONE65" s="561"/>
      <c r="ONF65" s="562"/>
      <c r="ONG65" s="563"/>
      <c r="ONH65" s="564"/>
      <c r="ONI65" s="565"/>
      <c r="ONJ65" s="566"/>
      <c r="ONK65" s="560"/>
      <c r="ONL65" s="561"/>
      <c r="ONM65" s="562"/>
      <c r="ONN65" s="563"/>
      <c r="ONO65" s="564"/>
      <c r="ONP65" s="565"/>
      <c r="ONQ65" s="566"/>
      <c r="ONR65" s="560"/>
      <c r="ONS65" s="561"/>
      <c r="ONT65" s="562"/>
      <c r="ONU65" s="563"/>
      <c r="ONV65" s="564"/>
      <c r="ONW65" s="565"/>
      <c r="ONX65" s="566"/>
      <c r="ONY65" s="560"/>
      <c r="ONZ65" s="561"/>
      <c r="OOA65" s="562"/>
      <c r="OOB65" s="563"/>
      <c r="OOC65" s="564"/>
      <c r="OOD65" s="565"/>
      <c r="OOE65" s="566"/>
      <c r="OOF65" s="560"/>
      <c r="OOG65" s="561"/>
      <c r="OOH65" s="562"/>
      <c r="OOI65" s="563"/>
      <c r="OOJ65" s="564"/>
      <c r="OOK65" s="565"/>
      <c r="OOL65" s="566"/>
      <c r="OOM65" s="560"/>
      <c r="OON65" s="561"/>
      <c r="OOO65" s="562"/>
      <c r="OOP65" s="563"/>
      <c r="OOQ65" s="564"/>
      <c r="OOR65" s="565"/>
      <c r="OOS65" s="566"/>
      <c r="OOT65" s="560"/>
      <c r="OOU65" s="561"/>
      <c r="OOV65" s="562"/>
      <c r="OOW65" s="563"/>
      <c r="OOX65" s="564"/>
      <c r="OOY65" s="565"/>
      <c r="OOZ65" s="566"/>
      <c r="OPA65" s="560"/>
      <c r="OPB65" s="561"/>
      <c r="OPC65" s="562"/>
      <c r="OPD65" s="563"/>
      <c r="OPE65" s="564"/>
      <c r="OPF65" s="565"/>
      <c r="OPG65" s="566"/>
      <c r="OPH65" s="560"/>
      <c r="OPI65" s="561"/>
      <c r="OPJ65" s="562"/>
      <c r="OPK65" s="563"/>
      <c r="OPL65" s="564"/>
      <c r="OPM65" s="565"/>
      <c r="OPN65" s="566"/>
      <c r="OPO65" s="560"/>
      <c r="OPP65" s="561"/>
      <c r="OPQ65" s="562"/>
      <c r="OPR65" s="563"/>
      <c r="OPS65" s="564"/>
      <c r="OPT65" s="565"/>
      <c r="OPU65" s="566"/>
      <c r="OPV65" s="560"/>
      <c r="OPW65" s="561"/>
      <c r="OPX65" s="562"/>
      <c r="OPY65" s="563"/>
      <c r="OPZ65" s="564"/>
      <c r="OQA65" s="565"/>
      <c r="OQB65" s="566"/>
      <c r="OQC65" s="560"/>
      <c r="OQD65" s="561"/>
      <c r="OQE65" s="562"/>
      <c r="OQF65" s="563"/>
      <c r="OQG65" s="564"/>
      <c r="OQH65" s="565"/>
      <c r="OQI65" s="566"/>
      <c r="OQJ65" s="560"/>
      <c r="OQK65" s="561"/>
      <c r="OQL65" s="562"/>
      <c r="OQM65" s="563"/>
      <c r="OQN65" s="564"/>
      <c r="OQO65" s="565"/>
      <c r="OQP65" s="566"/>
      <c r="OQQ65" s="560"/>
      <c r="OQR65" s="561"/>
      <c r="OQS65" s="562"/>
      <c r="OQT65" s="563"/>
      <c r="OQU65" s="564"/>
      <c r="OQV65" s="565"/>
      <c r="OQW65" s="566"/>
      <c r="OQX65" s="560"/>
      <c r="OQY65" s="561"/>
      <c r="OQZ65" s="562"/>
      <c r="ORA65" s="563"/>
      <c r="ORB65" s="564"/>
      <c r="ORC65" s="565"/>
      <c r="ORD65" s="566"/>
      <c r="ORE65" s="560"/>
      <c r="ORF65" s="561"/>
      <c r="ORG65" s="562"/>
      <c r="ORH65" s="563"/>
      <c r="ORI65" s="564"/>
      <c r="ORJ65" s="565"/>
      <c r="ORK65" s="566"/>
      <c r="ORL65" s="560"/>
      <c r="ORM65" s="561"/>
      <c r="ORN65" s="562"/>
      <c r="ORO65" s="563"/>
      <c r="ORP65" s="564"/>
      <c r="ORQ65" s="565"/>
      <c r="ORR65" s="566"/>
      <c r="ORS65" s="560"/>
      <c r="ORT65" s="561"/>
      <c r="ORU65" s="562"/>
      <c r="ORV65" s="563"/>
      <c r="ORW65" s="564"/>
      <c r="ORX65" s="565"/>
      <c r="ORY65" s="566"/>
      <c r="ORZ65" s="560"/>
      <c r="OSA65" s="561"/>
      <c r="OSB65" s="562"/>
      <c r="OSC65" s="563"/>
      <c r="OSD65" s="564"/>
      <c r="OSE65" s="565"/>
      <c r="OSF65" s="566"/>
      <c r="OSG65" s="560"/>
      <c r="OSH65" s="561"/>
      <c r="OSI65" s="562"/>
      <c r="OSJ65" s="563"/>
      <c r="OSK65" s="564"/>
      <c r="OSL65" s="565"/>
      <c r="OSM65" s="566"/>
      <c r="OSN65" s="560"/>
      <c r="OSO65" s="561"/>
      <c r="OSP65" s="562"/>
      <c r="OSQ65" s="563"/>
      <c r="OSR65" s="564"/>
      <c r="OSS65" s="565"/>
      <c r="OST65" s="566"/>
      <c r="OSU65" s="560"/>
      <c r="OSV65" s="561"/>
      <c r="OSW65" s="562"/>
      <c r="OSX65" s="563"/>
      <c r="OSY65" s="564"/>
      <c r="OSZ65" s="565"/>
      <c r="OTA65" s="566"/>
      <c r="OTB65" s="560"/>
      <c r="OTC65" s="561"/>
      <c r="OTD65" s="562"/>
      <c r="OTE65" s="563"/>
      <c r="OTF65" s="564"/>
      <c r="OTG65" s="565"/>
      <c r="OTH65" s="566"/>
      <c r="OTI65" s="560"/>
      <c r="OTJ65" s="561"/>
      <c r="OTK65" s="562"/>
      <c r="OTL65" s="563"/>
      <c r="OTM65" s="564"/>
      <c r="OTN65" s="565"/>
      <c r="OTO65" s="566"/>
      <c r="OTP65" s="560"/>
      <c r="OTQ65" s="561"/>
      <c r="OTR65" s="562"/>
      <c r="OTS65" s="563"/>
      <c r="OTT65" s="564"/>
      <c r="OTU65" s="565"/>
      <c r="OTV65" s="566"/>
      <c r="OTW65" s="560"/>
      <c r="OTX65" s="561"/>
      <c r="OTY65" s="562"/>
      <c r="OTZ65" s="563"/>
      <c r="OUA65" s="564"/>
      <c r="OUB65" s="565"/>
      <c r="OUC65" s="566"/>
      <c r="OUD65" s="560"/>
      <c r="OUE65" s="561"/>
      <c r="OUF65" s="562"/>
      <c r="OUG65" s="563"/>
      <c r="OUH65" s="564"/>
      <c r="OUI65" s="565"/>
      <c r="OUJ65" s="566"/>
      <c r="OUK65" s="560"/>
      <c r="OUL65" s="561"/>
      <c r="OUM65" s="562"/>
      <c r="OUN65" s="563"/>
      <c r="OUO65" s="564"/>
      <c r="OUP65" s="565"/>
      <c r="OUQ65" s="566"/>
      <c r="OUR65" s="560"/>
      <c r="OUS65" s="561"/>
      <c r="OUT65" s="562"/>
      <c r="OUU65" s="563"/>
      <c r="OUV65" s="564"/>
      <c r="OUW65" s="565"/>
      <c r="OUX65" s="566"/>
      <c r="OUY65" s="560"/>
      <c r="OUZ65" s="561"/>
      <c r="OVA65" s="562"/>
      <c r="OVB65" s="563"/>
      <c r="OVC65" s="564"/>
      <c r="OVD65" s="565"/>
      <c r="OVE65" s="566"/>
      <c r="OVF65" s="560"/>
      <c r="OVG65" s="561"/>
      <c r="OVH65" s="562"/>
      <c r="OVI65" s="563"/>
      <c r="OVJ65" s="564"/>
      <c r="OVK65" s="565"/>
      <c r="OVL65" s="566"/>
      <c r="OVM65" s="560"/>
      <c r="OVN65" s="561"/>
      <c r="OVO65" s="562"/>
      <c r="OVP65" s="563"/>
      <c r="OVQ65" s="564"/>
      <c r="OVR65" s="565"/>
      <c r="OVS65" s="566"/>
      <c r="OVT65" s="560"/>
      <c r="OVU65" s="561"/>
      <c r="OVV65" s="562"/>
      <c r="OVW65" s="563"/>
      <c r="OVX65" s="564"/>
      <c r="OVY65" s="565"/>
      <c r="OVZ65" s="566"/>
      <c r="OWA65" s="560"/>
      <c r="OWB65" s="561"/>
      <c r="OWC65" s="562"/>
      <c r="OWD65" s="563"/>
      <c r="OWE65" s="564"/>
      <c r="OWF65" s="565"/>
      <c r="OWG65" s="566"/>
      <c r="OWH65" s="560"/>
      <c r="OWI65" s="561"/>
      <c r="OWJ65" s="562"/>
      <c r="OWK65" s="563"/>
      <c r="OWL65" s="564"/>
      <c r="OWM65" s="565"/>
      <c r="OWN65" s="566"/>
      <c r="OWO65" s="560"/>
      <c r="OWP65" s="561"/>
      <c r="OWQ65" s="562"/>
      <c r="OWR65" s="563"/>
      <c r="OWS65" s="564"/>
      <c r="OWT65" s="565"/>
      <c r="OWU65" s="566"/>
      <c r="OWV65" s="560"/>
      <c r="OWW65" s="561"/>
      <c r="OWX65" s="562"/>
      <c r="OWY65" s="563"/>
      <c r="OWZ65" s="564"/>
      <c r="OXA65" s="565"/>
      <c r="OXB65" s="566"/>
      <c r="OXC65" s="560"/>
      <c r="OXD65" s="561"/>
      <c r="OXE65" s="562"/>
      <c r="OXF65" s="563"/>
      <c r="OXG65" s="564"/>
      <c r="OXH65" s="565"/>
      <c r="OXI65" s="566"/>
      <c r="OXJ65" s="560"/>
      <c r="OXK65" s="561"/>
      <c r="OXL65" s="562"/>
      <c r="OXM65" s="563"/>
      <c r="OXN65" s="564"/>
      <c r="OXO65" s="565"/>
      <c r="OXP65" s="566"/>
      <c r="OXQ65" s="560"/>
      <c r="OXR65" s="561"/>
      <c r="OXS65" s="562"/>
      <c r="OXT65" s="563"/>
      <c r="OXU65" s="564"/>
      <c r="OXV65" s="565"/>
      <c r="OXW65" s="566"/>
      <c r="OXX65" s="560"/>
      <c r="OXY65" s="561"/>
      <c r="OXZ65" s="562"/>
      <c r="OYA65" s="563"/>
      <c r="OYB65" s="564"/>
      <c r="OYC65" s="565"/>
      <c r="OYD65" s="566"/>
      <c r="OYE65" s="560"/>
      <c r="OYF65" s="561"/>
      <c r="OYG65" s="562"/>
      <c r="OYH65" s="563"/>
      <c r="OYI65" s="564"/>
      <c r="OYJ65" s="565"/>
      <c r="OYK65" s="566"/>
      <c r="OYL65" s="560"/>
      <c r="OYM65" s="561"/>
      <c r="OYN65" s="562"/>
      <c r="OYO65" s="563"/>
      <c r="OYP65" s="564"/>
      <c r="OYQ65" s="565"/>
      <c r="OYR65" s="566"/>
      <c r="OYS65" s="560"/>
      <c r="OYT65" s="561"/>
      <c r="OYU65" s="562"/>
      <c r="OYV65" s="563"/>
      <c r="OYW65" s="564"/>
      <c r="OYX65" s="565"/>
      <c r="OYY65" s="566"/>
      <c r="OYZ65" s="560"/>
      <c r="OZA65" s="561"/>
      <c r="OZB65" s="562"/>
      <c r="OZC65" s="563"/>
      <c r="OZD65" s="564"/>
      <c r="OZE65" s="565"/>
      <c r="OZF65" s="566"/>
      <c r="OZG65" s="560"/>
      <c r="OZH65" s="561"/>
      <c r="OZI65" s="562"/>
      <c r="OZJ65" s="563"/>
      <c r="OZK65" s="564"/>
      <c r="OZL65" s="565"/>
      <c r="OZM65" s="566"/>
      <c r="OZN65" s="560"/>
      <c r="OZO65" s="561"/>
      <c r="OZP65" s="562"/>
      <c r="OZQ65" s="563"/>
      <c r="OZR65" s="564"/>
      <c r="OZS65" s="565"/>
      <c r="OZT65" s="566"/>
      <c r="OZU65" s="560"/>
      <c r="OZV65" s="561"/>
      <c r="OZW65" s="562"/>
      <c r="OZX65" s="563"/>
      <c r="OZY65" s="564"/>
      <c r="OZZ65" s="565"/>
      <c r="PAA65" s="566"/>
      <c r="PAB65" s="560"/>
      <c r="PAC65" s="561"/>
      <c r="PAD65" s="562"/>
      <c r="PAE65" s="563"/>
      <c r="PAF65" s="564"/>
      <c r="PAG65" s="565"/>
      <c r="PAH65" s="566"/>
      <c r="PAI65" s="560"/>
      <c r="PAJ65" s="561"/>
      <c r="PAK65" s="562"/>
      <c r="PAL65" s="563"/>
      <c r="PAM65" s="564"/>
      <c r="PAN65" s="565"/>
      <c r="PAO65" s="566"/>
      <c r="PAP65" s="560"/>
      <c r="PAQ65" s="561"/>
      <c r="PAR65" s="562"/>
      <c r="PAS65" s="563"/>
      <c r="PAT65" s="564"/>
      <c r="PAU65" s="565"/>
      <c r="PAV65" s="566"/>
      <c r="PAW65" s="560"/>
      <c r="PAX65" s="561"/>
      <c r="PAY65" s="562"/>
      <c r="PAZ65" s="563"/>
      <c r="PBA65" s="564"/>
      <c r="PBB65" s="565"/>
      <c r="PBC65" s="566"/>
      <c r="PBD65" s="560"/>
      <c r="PBE65" s="561"/>
      <c r="PBF65" s="562"/>
      <c r="PBG65" s="563"/>
      <c r="PBH65" s="564"/>
      <c r="PBI65" s="565"/>
      <c r="PBJ65" s="566"/>
      <c r="PBK65" s="560"/>
      <c r="PBL65" s="561"/>
      <c r="PBM65" s="562"/>
      <c r="PBN65" s="563"/>
      <c r="PBO65" s="564"/>
      <c r="PBP65" s="565"/>
      <c r="PBQ65" s="566"/>
      <c r="PBR65" s="560"/>
      <c r="PBS65" s="561"/>
      <c r="PBT65" s="562"/>
      <c r="PBU65" s="563"/>
      <c r="PBV65" s="564"/>
      <c r="PBW65" s="565"/>
      <c r="PBX65" s="566"/>
      <c r="PBY65" s="560"/>
      <c r="PBZ65" s="561"/>
      <c r="PCA65" s="562"/>
      <c r="PCB65" s="563"/>
      <c r="PCC65" s="564"/>
      <c r="PCD65" s="565"/>
      <c r="PCE65" s="566"/>
      <c r="PCF65" s="560"/>
      <c r="PCG65" s="561"/>
      <c r="PCH65" s="562"/>
      <c r="PCI65" s="563"/>
      <c r="PCJ65" s="564"/>
      <c r="PCK65" s="565"/>
      <c r="PCL65" s="566"/>
      <c r="PCM65" s="560"/>
      <c r="PCN65" s="561"/>
      <c r="PCO65" s="562"/>
      <c r="PCP65" s="563"/>
      <c r="PCQ65" s="564"/>
      <c r="PCR65" s="565"/>
      <c r="PCS65" s="566"/>
      <c r="PCT65" s="560"/>
      <c r="PCU65" s="561"/>
      <c r="PCV65" s="562"/>
      <c r="PCW65" s="563"/>
      <c r="PCX65" s="564"/>
      <c r="PCY65" s="565"/>
      <c r="PCZ65" s="566"/>
      <c r="PDA65" s="560"/>
      <c r="PDB65" s="561"/>
      <c r="PDC65" s="562"/>
      <c r="PDD65" s="563"/>
      <c r="PDE65" s="564"/>
      <c r="PDF65" s="565"/>
      <c r="PDG65" s="566"/>
      <c r="PDH65" s="560"/>
      <c r="PDI65" s="561"/>
      <c r="PDJ65" s="562"/>
      <c r="PDK65" s="563"/>
      <c r="PDL65" s="564"/>
      <c r="PDM65" s="565"/>
      <c r="PDN65" s="566"/>
      <c r="PDO65" s="560"/>
      <c r="PDP65" s="561"/>
      <c r="PDQ65" s="562"/>
      <c r="PDR65" s="563"/>
      <c r="PDS65" s="564"/>
      <c r="PDT65" s="565"/>
      <c r="PDU65" s="566"/>
      <c r="PDV65" s="560"/>
      <c r="PDW65" s="561"/>
      <c r="PDX65" s="562"/>
      <c r="PDY65" s="563"/>
      <c r="PDZ65" s="564"/>
      <c r="PEA65" s="565"/>
      <c r="PEB65" s="566"/>
      <c r="PEC65" s="560"/>
      <c r="PED65" s="561"/>
      <c r="PEE65" s="562"/>
      <c r="PEF65" s="563"/>
      <c r="PEG65" s="564"/>
      <c r="PEH65" s="565"/>
      <c r="PEI65" s="566"/>
      <c r="PEJ65" s="560"/>
      <c r="PEK65" s="561"/>
      <c r="PEL65" s="562"/>
      <c r="PEM65" s="563"/>
      <c r="PEN65" s="564"/>
      <c r="PEO65" s="565"/>
      <c r="PEP65" s="566"/>
      <c r="PEQ65" s="560"/>
      <c r="PER65" s="561"/>
      <c r="PES65" s="562"/>
      <c r="PET65" s="563"/>
      <c r="PEU65" s="564"/>
      <c r="PEV65" s="565"/>
      <c r="PEW65" s="566"/>
      <c r="PEX65" s="560"/>
      <c r="PEY65" s="561"/>
      <c r="PEZ65" s="562"/>
      <c r="PFA65" s="563"/>
      <c r="PFB65" s="564"/>
      <c r="PFC65" s="565"/>
      <c r="PFD65" s="566"/>
      <c r="PFE65" s="560"/>
      <c r="PFF65" s="561"/>
      <c r="PFG65" s="562"/>
      <c r="PFH65" s="563"/>
      <c r="PFI65" s="564"/>
      <c r="PFJ65" s="565"/>
      <c r="PFK65" s="566"/>
      <c r="PFL65" s="560"/>
      <c r="PFM65" s="561"/>
      <c r="PFN65" s="562"/>
      <c r="PFO65" s="563"/>
      <c r="PFP65" s="564"/>
      <c r="PFQ65" s="565"/>
      <c r="PFR65" s="566"/>
      <c r="PFS65" s="560"/>
      <c r="PFT65" s="561"/>
      <c r="PFU65" s="562"/>
      <c r="PFV65" s="563"/>
      <c r="PFW65" s="564"/>
      <c r="PFX65" s="565"/>
      <c r="PFY65" s="566"/>
      <c r="PFZ65" s="560"/>
      <c r="PGA65" s="561"/>
      <c r="PGB65" s="562"/>
      <c r="PGC65" s="563"/>
      <c r="PGD65" s="564"/>
      <c r="PGE65" s="565"/>
      <c r="PGF65" s="566"/>
      <c r="PGG65" s="560"/>
      <c r="PGH65" s="561"/>
      <c r="PGI65" s="562"/>
      <c r="PGJ65" s="563"/>
      <c r="PGK65" s="564"/>
      <c r="PGL65" s="565"/>
      <c r="PGM65" s="566"/>
      <c r="PGN65" s="560"/>
      <c r="PGO65" s="561"/>
      <c r="PGP65" s="562"/>
      <c r="PGQ65" s="563"/>
      <c r="PGR65" s="564"/>
      <c r="PGS65" s="565"/>
      <c r="PGT65" s="566"/>
      <c r="PGU65" s="560"/>
      <c r="PGV65" s="561"/>
      <c r="PGW65" s="562"/>
      <c r="PGX65" s="563"/>
      <c r="PGY65" s="564"/>
      <c r="PGZ65" s="565"/>
      <c r="PHA65" s="566"/>
      <c r="PHB65" s="560"/>
      <c r="PHC65" s="561"/>
      <c r="PHD65" s="562"/>
      <c r="PHE65" s="563"/>
      <c r="PHF65" s="564"/>
      <c r="PHG65" s="565"/>
      <c r="PHH65" s="566"/>
      <c r="PHI65" s="560"/>
      <c r="PHJ65" s="561"/>
      <c r="PHK65" s="562"/>
      <c r="PHL65" s="563"/>
      <c r="PHM65" s="564"/>
      <c r="PHN65" s="565"/>
      <c r="PHO65" s="566"/>
      <c r="PHP65" s="560"/>
      <c r="PHQ65" s="561"/>
      <c r="PHR65" s="562"/>
      <c r="PHS65" s="563"/>
      <c r="PHT65" s="564"/>
      <c r="PHU65" s="565"/>
      <c r="PHV65" s="566"/>
      <c r="PHW65" s="560"/>
      <c r="PHX65" s="561"/>
      <c r="PHY65" s="562"/>
      <c r="PHZ65" s="563"/>
      <c r="PIA65" s="564"/>
      <c r="PIB65" s="565"/>
      <c r="PIC65" s="566"/>
      <c r="PID65" s="560"/>
      <c r="PIE65" s="561"/>
      <c r="PIF65" s="562"/>
      <c r="PIG65" s="563"/>
      <c r="PIH65" s="564"/>
      <c r="PII65" s="565"/>
      <c r="PIJ65" s="566"/>
      <c r="PIK65" s="560"/>
      <c r="PIL65" s="561"/>
      <c r="PIM65" s="562"/>
      <c r="PIN65" s="563"/>
      <c r="PIO65" s="564"/>
      <c r="PIP65" s="565"/>
      <c r="PIQ65" s="566"/>
      <c r="PIR65" s="560"/>
      <c r="PIS65" s="561"/>
      <c r="PIT65" s="562"/>
      <c r="PIU65" s="563"/>
      <c r="PIV65" s="564"/>
      <c r="PIW65" s="565"/>
      <c r="PIX65" s="566"/>
      <c r="PIY65" s="560"/>
      <c r="PIZ65" s="561"/>
      <c r="PJA65" s="562"/>
      <c r="PJB65" s="563"/>
      <c r="PJC65" s="564"/>
      <c r="PJD65" s="565"/>
      <c r="PJE65" s="566"/>
      <c r="PJF65" s="560"/>
      <c r="PJG65" s="561"/>
      <c r="PJH65" s="562"/>
      <c r="PJI65" s="563"/>
      <c r="PJJ65" s="564"/>
      <c r="PJK65" s="565"/>
      <c r="PJL65" s="566"/>
      <c r="PJM65" s="560"/>
      <c r="PJN65" s="561"/>
      <c r="PJO65" s="562"/>
      <c r="PJP65" s="563"/>
      <c r="PJQ65" s="564"/>
      <c r="PJR65" s="565"/>
      <c r="PJS65" s="566"/>
      <c r="PJT65" s="560"/>
      <c r="PJU65" s="561"/>
      <c r="PJV65" s="562"/>
      <c r="PJW65" s="563"/>
      <c r="PJX65" s="564"/>
      <c r="PJY65" s="565"/>
      <c r="PJZ65" s="566"/>
      <c r="PKA65" s="560"/>
      <c r="PKB65" s="561"/>
      <c r="PKC65" s="562"/>
      <c r="PKD65" s="563"/>
      <c r="PKE65" s="564"/>
      <c r="PKF65" s="565"/>
      <c r="PKG65" s="566"/>
      <c r="PKH65" s="560"/>
      <c r="PKI65" s="561"/>
      <c r="PKJ65" s="562"/>
      <c r="PKK65" s="563"/>
      <c r="PKL65" s="564"/>
      <c r="PKM65" s="565"/>
      <c r="PKN65" s="566"/>
      <c r="PKO65" s="560"/>
      <c r="PKP65" s="561"/>
      <c r="PKQ65" s="562"/>
      <c r="PKR65" s="563"/>
      <c r="PKS65" s="564"/>
      <c r="PKT65" s="565"/>
      <c r="PKU65" s="566"/>
      <c r="PKV65" s="560"/>
      <c r="PKW65" s="561"/>
      <c r="PKX65" s="562"/>
      <c r="PKY65" s="563"/>
      <c r="PKZ65" s="564"/>
      <c r="PLA65" s="565"/>
      <c r="PLB65" s="566"/>
      <c r="PLC65" s="560"/>
      <c r="PLD65" s="561"/>
      <c r="PLE65" s="562"/>
      <c r="PLF65" s="563"/>
      <c r="PLG65" s="564"/>
      <c r="PLH65" s="565"/>
      <c r="PLI65" s="566"/>
      <c r="PLJ65" s="560"/>
      <c r="PLK65" s="561"/>
      <c r="PLL65" s="562"/>
      <c r="PLM65" s="563"/>
      <c r="PLN65" s="564"/>
      <c r="PLO65" s="565"/>
      <c r="PLP65" s="566"/>
      <c r="PLQ65" s="560"/>
      <c r="PLR65" s="561"/>
      <c r="PLS65" s="562"/>
      <c r="PLT65" s="563"/>
      <c r="PLU65" s="564"/>
      <c r="PLV65" s="565"/>
      <c r="PLW65" s="566"/>
      <c r="PLX65" s="560"/>
      <c r="PLY65" s="561"/>
      <c r="PLZ65" s="562"/>
      <c r="PMA65" s="563"/>
      <c r="PMB65" s="564"/>
      <c r="PMC65" s="565"/>
      <c r="PMD65" s="566"/>
      <c r="PME65" s="560"/>
      <c r="PMF65" s="561"/>
      <c r="PMG65" s="562"/>
      <c r="PMH65" s="563"/>
      <c r="PMI65" s="564"/>
      <c r="PMJ65" s="565"/>
      <c r="PMK65" s="566"/>
      <c r="PML65" s="560"/>
      <c r="PMM65" s="561"/>
      <c r="PMN65" s="562"/>
      <c r="PMO65" s="563"/>
      <c r="PMP65" s="564"/>
      <c r="PMQ65" s="565"/>
      <c r="PMR65" s="566"/>
      <c r="PMS65" s="560"/>
      <c r="PMT65" s="561"/>
      <c r="PMU65" s="562"/>
      <c r="PMV65" s="563"/>
      <c r="PMW65" s="564"/>
      <c r="PMX65" s="565"/>
      <c r="PMY65" s="566"/>
      <c r="PMZ65" s="560"/>
      <c r="PNA65" s="561"/>
      <c r="PNB65" s="562"/>
      <c r="PNC65" s="563"/>
      <c r="PND65" s="564"/>
      <c r="PNE65" s="565"/>
      <c r="PNF65" s="566"/>
      <c r="PNG65" s="560"/>
      <c r="PNH65" s="561"/>
      <c r="PNI65" s="562"/>
      <c r="PNJ65" s="563"/>
      <c r="PNK65" s="564"/>
      <c r="PNL65" s="565"/>
      <c r="PNM65" s="566"/>
      <c r="PNN65" s="560"/>
      <c r="PNO65" s="561"/>
      <c r="PNP65" s="562"/>
      <c r="PNQ65" s="563"/>
      <c r="PNR65" s="564"/>
      <c r="PNS65" s="565"/>
      <c r="PNT65" s="566"/>
      <c r="PNU65" s="560"/>
      <c r="PNV65" s="561"/>
      <c r="PNW65" s="562"/>
      <c r="PNX65" s="563"/>
      <c r="PNY65" s="564"/>
      <c r="PNZ65" s="565"/>
      <c r="POA65" s="566"/>
      <c r="POB65" s="560"/>
      <c r="POC65" s="561"/>
      <c r="POD65" s="562"/>
      <c r="POE65" s="563"/>
      <c r="POF65" s="564"/>
      <c r="POG65" s="565"/>
      <c r="POH65" s="566"/>
      <c r="POI65" s="560"/>
      <c r="POJ65" s="561"/>
      <c r="POK65" s="562"/>
      <c r="POL65" s="563"/>
      <c r="POM65" s="564"/>
      <c r="PON65" s="565"/>
      <c r="POO65" s="566"/>
      <c r="POP65" s="560"/>
      <c r="POQ65" s="561"/>
      <c r="POR65" s="562"/>
      <c r="POS65" s="563"/>
      <c r="POT65" s="564"/>
      <c r="POU65" s="565"/>
      <c r="POV65" s="566"/>
      <c r="POW65" s="560"/>
      <c r="POX65" s="561"/>
      <c r="POY65" s="562"/>
      <c r="POZ65" s="563"/>
      <c r="PPA65" s="564"/>
      <c r="PPB65" s="565"/>
      <c r="PPC65" s="566"/>
      <c r="PPD65" s="560"/>
      <c r="PPE65" s="561"/>
      <c r="PPF65" s="562"/>
      <c r="PPG65" s="563"/>
      <c r="PPH65" s="564"/>
      <c r="PPI65" s="565"/>
      <c r="PPJ65" s="566"/>
      <c r="PPK65" s="560"/>
      <c r="PPL65" s="561"/>
      <c r="PPM65" s="562"/>
      <c r="PPN65" s="563"/>
      <c r="PPO65" s="564"/>
      <c r="PPP65" s="565"/>
      <c r="PPQ65" s="566"/>
      <c r="PPR65" s="560"/>
      <c r="PPS65" s="561"/>
      <c r="PPT65" s="562"/>
      <c r="PPU65" s="563"/>
      <c r="PPV65" s="564"/>
      <c r="PPW65" s="565"/>
      <c r="PPX65" s="566"/>
      <c r="PPY65" s="560"/>
      <c r="PPZ65" s="561"/>
      <c r="PQA65" s="562"/>
      <c r="PQB65" s="563"/>
      <c r="PQC65" s="564"/>
      <c r="PQD65" s="565"/>
      <c r="PQE65" s="566"/>
      <c r="PQF65" s="560"/>
      <c r="PQG65" s="561"/>
      <c r="PQH65" s="562"/>
      <c r="PQI65" s="563"/>
      <c r="PQJ65" s="564"/>
      <c r="PQK65" s="565"/>
      <c r="PQL65" s="566"/>
      <c r="PQM65" s="560"/>
      <c r="PQN65" s="561"/>
      <c r="PQO65" s="562"/>
      <c r="PQP65" s="563"/>
      <c r="PQQ65" s="564"/>
      <c r="PQR65" s="565"/>
      <c r="PQS65" s="566"/>
      <c r="PQT65" s="560"/>
      <c r="PQU65" s="561"/>
      <c r="PQV65" s="562"/>
      <c r="PQW65" s="563"/>
      <c r="PQX65" s="564"/>
      <c r="PQY65" s="565"/>
      <c r="PQZ65" s="566"/>
      <c r="PRA65" s="560"/>
      <c r="PRB65" s="561"/>
      <c r="PRC65" s="562"/>
      <c r="PRD65" s="563"/>
      <c r="PRE65" s="564"/>
      <c r="PRF65" s="565"/>
      <c r="PRG65" s="566"/>
      <c r="PRH65" s="560"/>
      <c r="PRI65" s="561"/>
      <c r="PRJ65" s="562"/>
      <c r="PRK65" s="563"/>
      <c r="PRL65" s="564"/>
      <c r="PRM65" s="565"/>
      <c r="PRN65" s="566"/>
      <c r="PRO65" s="560"/>
      <c r="PRP65" s="561"/>
      <c r="PRQ65" s="562"/>
      <c r="PRR65" s="563"/>
      <c r="PRS65" s="564"/>
      <c r="PRT65" s="565"/>
      <c r="PRU65" s="566"/>
      <c r="PRV65" s="560"/>
      <c r="PRW65" s="561"/>
      <c r="PRX65" s="562"/>
      <c r="PRY65" s="563"/>
      <c r="PRZ65" s="564"/>
      <c r="PSA65" s="565"/>
      <c r="PSB65" s="566"/>
      <c r="PSC65" s="560"/>
      <c r="PSD65" s="561"/>
      <c r="PSE65" s="562"/>
      <c r="PSF65" s="563"/>
      <c r="PSG65" s="564"/>
      <c r="PSH65" s="565"/>
      <c r="PSI65" s="566"/>
      <c r="PSJ65" s="560"/>
      <c r="PSK65" s="561"/>
      <c r="PSL65" s="562"/>
      <c r="PSM65" s="563"/>
      <c r="PSN65" s="564"/>
      <c r="PSO65" s="565"/>
      <c r="PSP65" s="566"/>
      <c r="PSQ65" s="560"/>
      <c r="PSR65" s="561"/>
      <c r="PSS65" s="562"/>
      <c r="PST65" s="563"/>
      <c r="PSU65" s="564"/>
      <c r="PSV65" s="565"/>
      <c r="PSW65" s="566"/>
      <c r="PSX65" s="560"/>
      <c r="PSY65" s="561"/>
      <c r="PSZ65" s="562"/>
      <c r="PTA65" s="563"/>
      <c r="PTB65" s="564"/>
      <c r="PTC65" s="565"/>
      <c r="PTD65" s="566"/>
      <c r="PTE65" s="560"/>
      <c r="PTF65" s="561"/>
      <c r="PTG65" s="562"/>
      <c r="PTH65" s="563"/>
      <c r="PTI65" s="564"/>
      <c r="PTJ65" s="565"/>
      <c r="PTK65" s="566"/>
      <c r="PTL65" s="560"/>
      <c r="PTM65" s="561"/>
      <c r="PTN65" s="562"/>
      <c r="PTO65" s="563"/>
      <c r="PTP65" s="564"/>
      <c r="PTQ65" s="565"/>
      <c r="PTR65" s="566"/>
      <c r="PTS65" s="560"/>
      <c r="PTT65" s="561"/>
      <c r="PTU65" s="562"/>
      <c r="PTV65" s="563"/>
      <c r="PTW65" s="564"/>
      <c r="PTX65" s="565"/>
      <c r="PTY65" s="566"/>
      <c r="PTZ65" s="560"/>
      <c r="PUA65" s="561"/>
      <c r="PUB65" s="562"/>
      <c r="PUC65" s="563"/>
      <c r="PUD65" s="564"/>
      <c r="PUE65" s="565"/>
      <c r="PUF65" s="566"/>
      <c r="PUG65" s="560"/>
      <c r="PUH65" s="561"/>
      <c r="PUI65" s="562"/>
      <c r="PUJ65" s="563"/>
      <c r="PUK65" s="564"/>
      <c r="PUL65" s="565"/>
      <c r="PUM65" s="566"/>
      <c r="PUN65" s="560"/>
      <c r="PUO65" s="561"/>
      <c r="PUP65" s="562"/>
      <c r="PUQ65" s="563"/>
      <c r="PUR65" s="564"/>
      <c r="PUS65" s="565"/>
      <c r="PUT65" s="566"/>
      <c r="PUU65" s="560"/>
      <c r="PUV65" s="561"/>
      <c r="PUW65" s="562"/>
      <c r="PUX65" s="563"/>
      <c r="PUY65" s="564"/>
      <c r="PUZ65" s="565"/>
      <c r="PVA65" s="566"/>
      <c r="PVB65" s="560"/>
      <c r="PVC65" s="561"/>
      <c r="PVD65" s="562"/>
      <c r="PVE65" s="563"/>
      <c r="PVF65" s="564"/>
      <c r="PVG65" s="565"/>
      <c r="PVH65" s="566"/>
      <c r="PVI65" s="560"/>
      <c r="PVJ65" s="561"/>
      <c r="PVK65" s="562"/>
      <c r="PVL65" s="563"/>
      <c r="PVM65" s="564"/>
      <c r="PVN65" s="565"/>
      <c r="PVO65" s="566"/>
      <c r="PVP65" s="560"/>
      <c r="PVQ65" s="561"/>
      <c r="PVR65" s="562"/>
      <c r="PVS65" s="563"/>
      <c r="PVT65" s="564"/>
      <c r="PVU65" s="565"/>
      <c r="PVV65" s="566"/>
      <c r="PVW65" s="560"/>
      <c r="PVX65" s="561"/>
      <c r="PVY65" s="562"/>
      <c r="PVZ65" s="563"/>
      <c r="PWA65" s="564"/>
      <c r="PWB65" s="565"/>
      <c r="PWC65" s="566"/>
      <c r="PWD65" s="560"/>
      <c r="PWE65" s="561"/>
      <c r="PWF65" s="562"/>
      <c r="PWG65" s="563"/>
      <c r="PWH65" s="564"/>
      <c r="PWI65" s="565"/>
      <c r="PWJ65" s="566"/>
      <c r="PWK65" s="560"/>
      <c r="PWL65" s="561"/>
      <c r="PWM65" s="562"/>
      <c r="PWN65" s="563"/>
      <c r="PWO65" s="564"/>
      <c r="PWP65" s="565"/>
      <c r="PWQ65" s="566"/>
      <c r="PWR65" s="560"/>
      <c r="PWS65" s="561"/>
      <c r="PWT65" s="562"/>
      <c r="PWU65" s="563"/>
      <c r="PWV65" s="564"/>
      <c r="PWW65" s="565"/>
      <c r="PWX65" s="566"/>
      <c r="PWY65" s="560"/>
      <c r="PWZ65" s="561"/>
      <c r="PXA65" s="562"/>
      <c r="PXB65" s="563"/>
      <c r="PXC65" s="564"/>
      <c r="PXD65" s="565"/>
      <c r="PXE65" s="566"/>
      <c r="PXF65" s="560"/>
      <c r="PXG65" s="561"/>
      <c r="PXH65" s="562"/>
      <c r="PXI65" s="563"/>
      <c r="PXJ65" s="564"/>
      <c r="PXK65" s="565"/>
      <c r="PXL65" s="566"/>
      <c r="PXM65" s="560"/>
      <c r="PXN65" s="561"/>
      <c r="PXO65" s="562"/>
      <c r="PXP65" s="563"/>
      <c r="PXQ65" s="564"/>
      <c r="PXR65" s="565"/>
      <c r="PXS65" s="566"/>
      <c r="PXT65" s="560"/>
      <c r="PXU65" s="561"/>
      <c r="PXV65" s="562"/>
      <c r="PXW65" s="563"/>
      <c r="PXX65" s="564"/>
      <c r="PXY65" s="565"/>
      <c r="PXZ65" s="566"/>
      <c r="PYA65" s="560"/>
      <c r="PYB65" s="561"/>
      <c r="PYC65" s="562"/>
      <c r="PYD65" s="563"/>
      <c r="PYE65" s="564"/>
      <c r="PYF65" s="565"/>
      <c r="PYG65" s="566"/>
      <c r="PYH65" s="560"/>
      <c r="PYI65" s="561"/>
      <c r="PYJ65" s="562"/>
      <c r="PYK65" s="563"/>
      <c r="PYL65" s="564"/>
      <c r="PYM65" s="565"/>
      <c r="PYN65" s="566"/>
      <c r="PYO65" s="560"/>
      <c r="PYP65" s="561"/>
      <c r="PYQ65" s="562"/>
      <c r="PYR65" s="563"/>
      <c r="PYS65" s="564"/>
      <c r="PYT65" s="565"/>
      <c r="PYU65" s="566"/>
      <c r="PYV65" s="560"/>
      <c r="PYW65" s="561"/>
      <c r="PYX65" s="562"/>
      <c r="PYY65" s="563"/>
      <c r="PYZ65" s="564"/>
      <c r="PZA65" s="565"/>
      <c r="PZB65" s="566"/>
      <c r="PZC65" s="560"/>
      <c r="PZD65" s="561"/>
      <c r="PZE65" s="562"/>
      <c r="PZF65" s="563"/>
      <c r="PZG65" s="564"/>
      <c r="PZH65" s="565"/>
      <c r="PZI65" s="566"/>
      <c r="PZJ65" s="560"/>
      <c r="PZK65" s="561"/>
      <c r="PZL65" s="562"/>
      <c r="PZM65" s="563"/>
      <c r="PZN65" s="564"/>
      <c r="PZO65" s="565"/>
      <c r="PZP65" s="566"/>
      <c r="PZQ65" s="560"/>
      <c r="PZR65" s="561"/>
      <c r="PZS65" s="562"/>
      <c r="PZT65" s="563"/>
      <c r="PZU65" s="564"/>
      <c r="PZV65" s="565"/>
      <c r="PZW65" s="566"/>
      <c r="PZX65" s="560"/>
      <c r="PZY65" s="561"/>
      <c r="PZZ65" s="562"/>
      <c r="QAA65" s="563"/>
      <c r="QAB65" s="564"/>
      <c r="QAC65" s="565"/>
      <c r="QAD65" s="566"/>
      <c r="QAE65" s="560"/>
      <c r="QAF65" s="561"/>
      <c r="QAG65" s="562"/>
      <c r="QAH65" s="563"/>
      <c r="QAI65" s="564"/>
      <c r="QAJ65" s="565"/>
      <c r="QAK65" s="566"/>
      <c r="QAL65" s="560"/>
      <c r="QAM65" s="561"/>
      <c r="QAN65" s="562"/>
      <c r="QAO65" s="563"/>
      <c r="QAP65" s="564"/>
      <c r="QAQ65" s="565"/>
      <c r="QAR65" s="566"/>
      <c r="QAS65" s="560"/>
      <c r="QAT65" s="561"/>
      <c r="QAU65" s="562"/>
      <c r="QAV65" s="563"/>
      <c r="QAW65" s="564"/>
      <c r="QAX65" s="565"/>
      <c r="QAY65" s="566"/>
      <c r="QAZ65" s="560"/>
      <c r="QBA65" s="561"/>
      <c r="QBB65" s="562"/>
      <c r="QBC65" s="563"/>
      <c r="QBD65" s="564"/>
      <c r="QBE65" s="565"/>
      <c r="QBF65" s="566"/>
      <c r="QBG65" s="560"/>
      <c r="QBH65" s="561"/>
      <c r="QBI65" s="562"/>
      <c r="QBJ65" s="563"/>
      <c r="QBK65" s="564"/>
      <c r="QBL65" s="565"/>
      <c r="QBM65" s="566"/>
      <c r="QBN65" s="560"/>
      <c r="QBO65" s="561"/>
      <c r="QBP65" s="562"/>
      <c r="QBQ65" s="563"/>
      <c r="QBR65" s="564"/>
      <c r="QBS65" s="565"/>
      <c r="QBT65" s="566"/>
      <c r="QBU65" s="560"/>
      <c r="QBV65" s="561"/>
      <c r="QBW65" s="562"/>
      <c r="QBX65" s="563"/>
      <c r="QBY65" s="564"/>
      <c r="QBZ65" s="565"/>
      <c r="QCA65" s="566"/>
      <c r="QCB65" s="560"/>
      <c r="QCC65" s="561"/>
      <c r="QCD65" s="562"/>
      <c r="QCE65" s="563"/>
      <c r="QCF65" s="564"/>
      <c r="QCG65" s="565"/>
      <c r="QCH65" s="566"/>
      <c r="QCI65" s="560"/>
      <c r="QCJ65" s="561"/>
      <c r="QCK65" s="562"/>
      <c r="QCL65" s="563"/>
      <c r="QCM65" s="564"/>
      <c r="QCN65" s="565"/>
      <c r="QCO65" s="566"/>
      <c r="QCP65" s="560"/>
      <c r="QCQ65" s="561"/>
      <c r="QCR65" s="562"/>
      <c r="QCS65" s="563"/>
      <c r="QCT65" s="564"/>
      <c r="QCU65" s="565"/>
      <c r="QCV65" s="566"/>
      <c r="QCW65" s="560"/>
      <c r="QCX65" s="561"/>
      <c r="QCY65" s="562"/>
      <c r="QCZ65" s="563"/>
      <c r="QDA65" s="564"/>
      <c r="QDB65" s="565"/>
      <c r="QDC65" s="566"/>
      <c r="QDD65" s="560"/>
      <c r="QDE65" s="561"/>
      <c r="QDF65" s="562"/>
      <c r="QDG65" s="563"/>
      <c r="QDH65" s="564"/>
      <c r="QDI65" s="565"/>
      <c r="QDJ65" s="566"/>
      <c r="QDK65" s="560"/>
      <c r="QDL65" s="561"/>
      <c r="QDM65" s="562"/>
      <c r="QDN65" s="563"/>
      <c r="QDO65" s="564"/>
      <c r="QDP65" s="565"/>
      <c r="QDQ65" s="566"/>
      <c r="QDR65" s="560"/>
      <c r="QDS65" s="561"/>
      <c r="QDT65" s="562"/>
      <c r="QDU65" s="563"/>
      <c r="QDV65" s="564"/>
      <c r="QDW65" s="565"/>
      <c r="QDX65" s="566"/>
      <c r="QDY65" s="560"/>
      <c r="QDZ65" s="561"/>
      <c r="QEA65" s="562"/>
      <c r="QEB65" s="563"/>
      <c r="QEC65" s="564"/>
      <c r="QED65" s="565"/>
      <c r="QEE65" s="566"/>
      <c r="QEF65" s="560"/>
      <c r="QEG65" s="561"/>
      <c r="QEH65" s="562"/>
      <c r="QEI65" s="563"/>
      <c r="QEJ65" s="564"/>
      <c r="QEK65" s="565"/>
      <c r="QEL65" s="566"/>
      <c r="QEM65" s="560"/>
      <c r="QEN65" s="561"/>
      <c r="QEO65" s="562"/>
      <c r="QEP65" s="563"/>
      <c r="QEQ65" s="564"/>
      <c r="QER65" s="565"/>
      <c r="QES65" s="566"/>
      <c r="QET65" s="560"/>
      <c r="QEU65" s="561"/>
      <c r="QEV65" s="562"/>
      <c r="QEW65" s="563"/>
      <c r="QEX65" s="564"/>
      <c r="QEY65" s="565"/>
      <c r="QEZ65" s="566"/>
      <c r="QFA65" s="560"/>
      <c r="QFB65" s="561"/>
      <c r="QFC65" s="562"/>
      <c r="QFD65" s="563"/>
      <c r="QFE65" s="564"/>
      <c r="QFF65" s="565"/>
      <c r="QFG65" s="566"/>
      <c r="QFH65" s="560"/>
      <c r="QFI65" s="561"/>
      <c r="QFJ65" s="562"/>
      <c r="QFK65" s="563"/>
      <c r="QFL65" s="564"/>
      <c r="QFM65" s="565"/>
      <c r="QFN65" s="566"/>
      <c r="QFO65" s="560"/>
      <c r="QFP65" s="561"/>
      <c r="QFQ65" s="562"/>
      <c r="QFR65" s="563"/>
      <c r="QFS65" s="564"/>
      <c r="QFT65" s="565"/>
      <c r="QFU65" s="566"/>
      <c r="QFV65" s="560"/>
      <c r="QFW65" s="561"/>
      <c r="QFX65" s="562"/>
      <c r="QFY65" s="563"/>
      <c r="QFZ65" s="564"/>
      <c r="QGA65" s="565"/>
      <c r="QGB65" s="566"/>
      <c r="QGC65" s="560"/>
      <c r="QGD65" s="561"/>
      <c r="QGE65" s="562"/>
      <c r="QGF65" s="563"/>
      <c r="QGG65" s="564"/>
      <c r="QGH65" s="565"/>
      <c r="QGI65" s="566"/>
      <c r="QGJ65" s="560"/>
      <c r="QGK65" s="561"/>
      <c r="QGL65" s="562"/>
      <c r="QGM65" s="563"/>
      <c r="QGN65" s="564"/>
      <c r="QGO65" s="565"/>
      <c r="QGP65" s="566"/>
      <c r="QGQ65" s="560"/>
      <c r="QGR65" s="561"/>
      <c r="QGS65" s="562"/>
      <c r="QGT65" s="563"/>
      <c r="QGU65" s="564"/>
      <c r="QGV65" s="565"/>
      <c r="QGW65" s="566"/>
      <c r="QGX65" s="560"/>
      <c r="QGY65" s="561"/>
      <c r="QGZ65" s="562"/>
      <c r="QHA65" s="563"/>
      <c r="QHB65" s="564"/>
      <c r="QHC65" s="565"/>
      <c r="QHD65" s="566"/>
      <c r="QHE65" s="560"/>
      <c r="QHF65" s="561"/>
      <c r="QHG65" s="562"/>
      <c r="QHH65" s="563"/>
      <c r="QHI65" s="564"/>
      <c r="QHJ65" s="565"/>
      <c r="QHK65" s="566"/>
      <c r="QHL65" s="560"/>
      <c r="QHM65" s="561"/>
      <c r="QHN65" s="562"/>
      <c r="QHO65" s="563"/>
      <c r="QHP65" s="564"/>
      <c r="QHQ65" s="565"/>
      <c r="QHR65" s="566"/>
      <c r="QHS65" s="560"/>
      <c r="QHT65" s="561"/>
      <c r="QHU65" s="562"/>
      <c r="QHV65" s="563"/>
      <c r="QHW65" s="564"/>
      <c r="QHX65" s="565"/>
      <c r="QHY65" s="566"/>
      <c r="QHZ65" s="560"/>
      <c r="QIA65" s="561"/>
      <c r="QIB65" s="562"/>
      <c r="QIC65" s="563"/>
      <c r="QID65" s="564"/>
      <c r="QIE65" s="565"/>
      <c r="QIF65" s="566"/>
      <c r="QIG65" s="560"/>
      <c r="QIH65" s="561"/>
      <c r="QII65" s="562"/>
      <c r="QIJ65" s="563"/>
      <c r="QIK65" s="564"/>
      <c r="QIL65" s="565"/>
      <c r="QIM65" s="566"/>
      <c r="QIN65" s="560"/>
      <c r="QIO65" s="561"/>
      <c r="QIP65" s="562"/>
      <c r="QIQ65" s="563"/>
      <c r="QIR65" s="564"/>
      <c r="QIS65" s="565"/>
      <c r="QIT65" s="566"/>
      <c r="QIU65" s="560"/>
      <c r="QIV65" s="561"/>
      <c r="QIW65" s="562"/>
      <c r="QIX65" s="563"/>
      <c r="QIY65" s="564"/>
      <c r="QIZ65" s="565"/>
      <c r="QJA65" s="566"/>
      <c r="QJB65" s="560"/>
      <c r="QJC65" s="561"/>
      <c r="QJD65" s="562"/>
      <c r="QJE65" s="563"/>
      <c r="QJF65" s="564"/>
      <c r="QJG65" s="565"/>
      <c r="QJH65" s="566"/>
      <c r="QJI65" s="560"/>
      <c r="QJJ65" s="561"/>
      <c r="QJK65" s="562"/>
      <c r="QJL65" s="563"/>
      <c r="QJM65" s="564"/>
      <c r="QJN65" s="565"/>
      <c r="QJO65" s="566"/>
      <c r="QJP65" s="560"/>
      <c r="QJQ65" s="561"/>
      <c r="QJR65" s="562"/>
      <c r="QJS65" s="563"/>
      <c r="QJT65" s="564"/>
      <c r="QJU65" s="565"/>
      <c r="QJV65" s="566"/>
      <c r="QJW65" s="560"/>
      <c r="QJX65" s="561"/>
      <c r="QJY65" s="562"/>
      <c r="QJZ65" s="563"/>
      <c r="QKA65" s="564"/>
      <c r="QKB65" s="565"/>
      <c r="QKC65" s="566"/>
      <c r="QKD65" s="560"/>
      <c r="QKE65" s="561"/>
      <c r="QKF65" s="562"/>
      <c r="QKG65" s="563"/>
      <c r="QKH65" s="564"/>
      <c r="QKI65" s="565"/>
      <c r="QKJ65" s="566"/>
      <c r="QKK65" s="560"/>
      <c r="QKL65" s="561"/>
      <c r="QKM65" s="562"/>
      <c r="QKN65" s="563"/>
      <c r="QKO65" s="564"/>
      <c r="QKP65" s="565"/>
      <c r="QKQ65" s="566"/>
      <c r="QKR65" s="560"/>
      <c r="QKS65" s="561"/>
      <c r="QKT65" s="562"/>
      <c r="QKU65" s="563"/>
      <c r="QKV65" s="564"/>
      <c r="QKW65" s="565"/>
      <c r="QKX65" s="566"/>
      <c r="QKY65" s="560"/>
      <c r="QKZ65" s="561"/>
      <c r="QLA65" s="562"/>
      <c r="QLB65" s="563"/>
      <c r="QLC65" s="564"/>
      <c r="QLD65" s="565"/>
      <c r="QLE65" s="566"/>
      <c r="QLF65" s="560"/>
      <c r="QLG65" s="561"/>
      <c r="QLH65" s="562"/>
      <c r="QLI65" s="563"/>
      <c r="QLJ65" s="564"/>
      <c r="QLK65" s="565"/>
      <c r="QLL65" s="566"/>
      <c r="QLM65" s="560"/>
      <c r="QLN65" s="561"/>
      <c r="QLO65" s="562"/>
      <c r="QLP65" s="563"/>
      <c r="QLQ65" s="564"/>
      <c r="QLR65" s="565"/>
      <c r="QLS65" s="566"/>
      <c r="QLT65" s="560"/>
      <c r="QLU65" s="561"/>
      <c r="QLV65" s="562"/>
      <c r="QLW65" s="563"/>
      <c r="QLX65" s="564"/>
      <c r="QLY65" s="565"/>
      <c r="QLZ65" s="566"/>
      <c r="QMA65" s="560"/>
      <c r="QMB65" s="561"/>
      <c r="QMC65" s="562"/>
      <c r="QMD65" s="563"/>
      <c r="QME65" s="564"/>
      <c r="QMF65" s="565"/>
      <c r="QMG65" s="566"/>
      <c r="QMH65" s="560"/>
      <c r="QMI65" s="561"/>
      <c r="QMJ65" s="562"/>
      <c r="QMK65" s="563"/>
      <c r="QML65" s="564"/>
      <c r="QMM65" s="565"/>
      <c r="QMN65" s="566"/>
      <c r="QMO65" s="560"/>
      <c r="QMP65" s="561"/>
      <c r="QMQ65" s="562"/>
      <c r="QMR65" s="563"/>
      <c r="QMS65" s="564"/>
      <c r="QMT65" s="565"/>
      <c r="QMU65" s="566"/>
      <c r="QMV65" s="560"/>
      <c r="QMW65" s="561"/>
      <c r="QMX65" s="562"/>
      <c r="QMY65" s="563"/>
      <c r="QMZ65" s="564"/>
      <c r="QNA65" s="565"/>
      <c r="QNB65" s="566"/>
      <c r="QNC65" s="560"/>
      <c r="QND65" s="561"/>
      <c r="QNE65" s="562"/>
      <c r="QNF65" s="563"/>
      <c r="QNG65" s="564"/>
      <c r="QNH65" s="565"/>
      <c r="QNI65" s="566"/>
      <c r="QNJ65" s="560"/>
      <c r="QNK65" s="561"/>
      <c r="QNL65" s="562"/>
      <c r="QNM65" s="563"/>
      <c r="QNN65" s="564"/>
      <c r="QNO65" s="565"/>
      <c r="QNP65" s="566"/>
      <c r="QNQ65" s="560"/>
      <c r="QNR65" s="561"/>
      <c r="QNS65" s="562"/>
      <c r="QNT65" s="563"/>
      <c r="QNU65" s="564"/>
      <c r="QNV65" s="565"/>
      <c r="QNW65" s="566"/>
      <c r="QNX65" s="560"/>
      <c r="QNY65" s="561"/>
      <c r="QNZ65" s="562"/>
      <c r="QOA65" s="563"/>
      <c r="QOB65" s="564"/>
      <c r="QOC65" s="565"/>
      <c r="QOD65" s="566"/>
      <c r="QOE65" s="560"/>
      <c r="QOF65" s="561"/>
      <c r="QOG65" s="562"/>
      <c r="QOH65" s="563"/>
      <c r="QOI65" s="564"/>
      <c r="QOJ65" s="565"/>
      <c r="QOK65" s="566"/>
      <c r="QOL65" s="560"/>
      <c r="QOM65" s="561"/>
      <c r="QON65" s="562"/>
      <c r="QOO65" s="563"/>
      <c r="QOP65" s="564"/>
      <c r="QOQ65" s="565"/>
      <c r="QOR65" s="566"/>
      <c r="QOS65" s="560"/>
      <c r="QOT65" s="561"/>
      <c r="QOU65" s="562"/>
      <c r="QOV65" s="563"/>
      <c r="QOW65" s="564"/>
      <c r="QOX65" s="565"/>
      <c r="QOY65" s="566"/>
      <c r="QOZ65" s="560"/>
      <c r="QPA65" s="561"/>
      <c r="QPB65" s="562"/>
      <c r="QPC65" s="563"/>
      <c r="QPD65" s="564"/>
      <c r="QPE65" s="565"/>
      <c r="QPF65" s="566"/>
      <c r="QPG65" s="560"/>
      <c r="QPH65" s="561"/>
      <c r="QPI65" s="562"/>
      <c r="QPJ65" s="563"/>
      <c r="QPK65" s="564"/>
      <c r="QPL65" s="565"/>
      <c r="QPM65" s="566"/>
      <c r="QPN65" s="560"/>
      <c r="QPO65" s="561"/>
      <c r="QPP65" s="562"/>
      <c r="QPQ65" s="563"/>
      <c r="QPR65" s="564"/>
      <c r="QPS65" s="565"/>
      <c r="QPT65" s="566"/>
      <c r="QPU65" s="560"/>
      <c r="QPV65" s="561"/>
      <c r="QPW65" s="562"/>
      <c r="QPX65" s="563"/>
      <c r="QPY65" s="564"/>
      <c r="QPZ65" s="565"/>
      <c r="QQA65" s="566"/>
      <c r="QQB65" s="560"/>
      <c r="QQC65" s="561"/>
      <c r="QQD65" s="562"/>
      <c r="QQE65" s="563"/>
      <c r="QQF65" s="564"/>
      <c r="QQG65" s="565"/>
      <c r="QQH65" s="566"/>
      <c r="QQI65" s="560"/>
      <c r="QQJ65" s="561"/>
      <c r="QQK65" s="562"/>
      <c r="QQL65" s="563"/>
      <c r="QQM65" s="564"/>
      <c r="QQN65" s="565"/>
      <c r="QQO65" s="566"/>
      <c r="QQP65" s="560"/>
      <c r="QQQ65" s="561"/>
      <c r="QQR65" s="562"/>
      <c r="QQS65" s="563"/>
      <c r="QQT65" s="564"/>
      <c r="QQU65" s="565"/>
      <c r="QQV65" s="566"/>
      <c r="QQW65" s="560"/>
      <c r="QQX65" s="561"/>
      <c r="QQY65" s="562"/>
      <c r="QQZ65" s="563"/>
      <c r="QRA65" s="564"/>
      <c r="QRB65" s="565"/>
      <c r="QRC65" s="566"/>
      <c r="QRD65" s="560"/>
      <c r="QRE65" s="561"/>
      <c r="QRF65" s="562"/>
      <c r="QRG65" s="563"/>
      <c r="QRH65" s="564"/>
      <c r="QRI65" s="565"/>
      <c r="QRJ65" s="566"/>
      <c r="QRK65" s="560"/>
      <c r="QRL65" s="561"/>
      <c r="QRM65" s="562"/>
      <c r="QRN65" s="563"/>
      <c r="QRO65" s="564"/>
      <c r="QRP65" s="565"/>
      <c r="QRQ65" s="566"/>
      <c r="QRR65" s="560"/>
      <c r="QRS65" s="561"/>
      <c r="QRT65" s="562"/>
      <c r="QRU65" s="563"/>
      <c r="QRV65" s="564"/>
      <c r="QRW65" s="565"/>
      <c r="QRX65" s="566"/>
      <c r="QRY65" s="560"/>
      <c r="QRZ65" s="561"/>
      <c r="QSA65" s="562"/>
      <c r="QSB65" s="563"/>
      <c r="QSC65" s="564"/>
      <c r="QSD65" s="565"/>
      <c r="QSE65" s="566"/>
      <c r="QSF65" s="560"/>
      <c r="QSG65" s="561"/>
      <c r="QSH65" s="562"/>
      <c r="QSI65" s="563"/>
      <c r="QSJ65" s="564"/>
      <c r="QSK65" s="565"/>
      <c r="QSL65" s="566"/>
      <c r="QSM65" s="560"/>
      <c r="QSN65" s="561"/>
      <c r="QSO65" s="562"/>
      <c r="QSP65" s="563"/>
      <c r="QSQ65" s="564"/>
      <c r="QSR65" s="565"/>
      <c r="QSS65" s="566"/>
      <c r="QST65" s="560"/>
      <c r="QSU65" s="561"/>
      <c r="QSV65" s="562"/>
      <c r="QSW65" s="563"/>
      <c r="QSX65" s="564"/>
      <c r="QSY65" s="565"/>
      <c r="QSZ65" s="566"/>
      <c r="QTA65" s="560"/>
      <c r="QTB65" s="561"/>
      <c r="QTC65" s="562"/>
      <c r="QTD65" s="563"/>
      <c r="QTE65" s="564"/>
      <c r="QTF65" s="565"/>
      <c r="QTG65" s="566"/>
      <c r="QTH65" s="560"/>
      <c r="QTI65" s="561"/>
      <c r="QTJ65" s="562"/>
      <c r="QTK65" s="563"/>
      <c r="QTL65" s="564"/>
      <c r="QTM65" s="565"/>
      <c r="QTN65" s="566"/>
      <c r="QTO65" s="560"/>
      <c r="QTP65" s="561"/>
      <c r="QTQ65" s="562"/>
      <c r="QTR65" s="563"/>
      <c r="QTS65" s="564"/>
      <c r="QTT65" s="565"/>
      <c r="QTU65" s="566"/>
      <c r="QTV65" s="560"/>
      <c r="QTW65" s="561"/>
      <c r="QTX65" s="562"/>
      <c r="QTY65" s="563"/>
      <c r="QTZ65" s="564"/>
      <c r="QUA65" s="565"/>
      <c r="QUB65" s="566"/>
      <c r="QUC65" s="560"/>
      <c r="QUD65" s="561"/>
      <c r="QUE65" s="562"/>
      <c r="QUF65" s="563"/>
      <c r="QUG65" s="564"/>
      <c r="QUH65" s="565"/>
      <c r="QUI65" s="566"/>
      <c r="QUJ65" s="560"/>
      <c r="QUK65" s="561"/>
      <c r="QUL65" s="562"/>
      <c r="QUM65" s="563"/>
      <c r="QUN65" s="564"/>
      <c r="QUO65" s="565"/>
      <c r="QUP65" s="566"/>
      <c r="QUQ65" s="560"/>
      <c r="QUR65" s="561"/>
      <c r="QUS65" s="562"/>
      <c r="QUT65" s="563"/>
      <c r="QUU65" s="564"/>
      <c r="QUV65" s="565"/>
      <c r="QUW65" s="566"/>
      <c r="QUX65" s="560"/>
      <c r="QUY65" s="561"/>
      <c r="QUZ65" s="562"/>
      <c r="QVA65" s="563"/>
      <c r="QVB65" s="564"/>
      <c r="QVC65" s="565"/>
      <c r="QVD65" s="566"/>
      <c r="QVE65" s="560"/>
      <c r="QVF65" s="561"/>
      <c r="QVG65" s="562"/>
      <c r="QVH65" s="563"/>
      <c r="QVI65" s="564"/>
      <c r="QVJ65" s="565"/>
      <c r="QVK65" s="566"/>
      <c r="QVL65" s="560"/>
      <c r="QVM65" s="561"/>
      <c r="QVN65" s="562"/>
      <c r="QVO65" s="563"/>
      <c r="QVP65" s="564"/>
      <c r="QVQ65" s="565"/>
      <c r="QVR65" s="566"/>
      <c r="QVS65" s="560"/>
      <c r="QVT65" s="561"/>
      <c r="QVU65" s="562"/>
      <c r="QVV65" s="563"/>
      <c r="QVW65" s="564"/>
      <c r="QVX65" s="565"/>
      <c r="QVY65" s="566"/>
      <c r="QVZ65" s="560"/>
      <c r="QWA65" s="561"/>
      <c r="QWB65" s="562"/>
      <c r="QWC65" s="563"/>
      <c r="QWD65" s="564"/>
      <c r="QWE65" s="565"/>
      <c r="QWF65" s="566"/>
      <c r="QWG65" s="560"/>
      <c r="QWH65" s="561"/>
      <c r="QWI65" s="562"/>
      <c r="QWJ65" s="563"/>
      <c r="QWK65" s="564"/>
      <c r="QWL65" s="565"/>
      <c r="QWM65" s="566"/>
      <c r="QWN65" s="560"/>
      <c r="QWO65" s="561"/>
      <c r="QWP65" s="562"/>
      <c r="QWQ65" s="563"/>
      <c r="QWR65" s="564"/>
      <c r="QWS65" s="565"/>
      <c r="QWT65" s="566"/>
      <c r="QWU65" s="560"/>
      <c r="QWV65" s="561"/>
      <c r="QWW65" s="562"/>
      <c r="QWX65" s="563"/>
      <c r="QWY65" s="564"/>
      <c r="QWZ65" s="565"/>
      <c r="QXA65" s="566"/>
      <c r="QXB65" s="560"/>
      <c r="QXC65" s="561"/>
      <c r="QXD65" s="562"/>
      <c r="QXE65" s="563"/>
      <c r="QXF65" s="564"/>
      <c r="QXG65" s="565"/>
      <c r="QXH65" s="566"/>
      <c r="QXI65" s="560"/>
      <c r="QXJ65" s="561"/>
      <c r="QXK65" s="562"/>
      <c r="QXL65" s="563"/>
      <c r="QXM65" s="564"/>
      <c r="QXN65" s="565"/>
      <c r="QXO65" s="566"/>
      <c r="QXP65" s="560"/>
      <c r="QXQ65" s="561"/>
      <c r="QXR65" s="562"/>
      <c r="QXS65" s="563"/>
      <c r="QXT65" s="564"/>
      <c r="QXU65" s="565"/>
      <c r="QXV65" s="566"/>
      <c r="QXW65" s="560"/>
      <c r="QXX65" s="561"/>
      <c r="QXY65" s="562"/>
      <c r="QXZ65" s="563"/>
      <c r="QYA65" s="564"/>
      <c r="QYB65" s="565"/>
      <c r="QYC65" s="566"/>
      <c r="QYD65" s="560"/>
      <c r="QYE65" s="561"/>
      <c r="QYF65" s="562"/>
      <c r="QYG65" s="563"/>
      <c r="QYH65" s="564"/>
      <c r="QYI65" s="565"/>
      <c r="QYJ65" s="566"/>
      <c r="QYK65" s="560"/>
      <c r="QYL65" s="561"/>
      <c r="QYM65" s="562"/>
      <c r="QYN65" s="563"/>
      <c r="QYO65" s="564"/>
      <c r="QYP65" s="565"/>
      <c r="QYQ65" s="566"/>
      <c r="QYR65" s="560"/>
      <c r="QYS65" s="561"/>
      <c r="QYT65" s="562"/>
      <c r="QYU65" s="563"/>
      <c r="QYV65" s="564"/>
      <c r="QYW65" s="565"/>
      <c r="QYX65" s="566"/>
      <c r="QYY65" s="560"/>
      <c r="QYZ65" s="561"/>
      <c r="QZA65" s="562"/>
      <c r="QZB65" s="563"/>
      <c r="QZC65" s="564"/>
      <c r="QZD65" s="565"/>
      <c r="QZE65" s="566"/>
      <c r="QZF65" s="560"/>
      <c r="QZG65" s="561"/>
      <c r="QZH65" s="562"/>
      <c r="QZI65" s="563"/>
      <c r="QZJ65" s="564"/>
      <c r="QZK65" s="565"/>
      <c r="QZL65" s="566"/>
      <c r="QZM65" s="560"/>
      <c r="QZN65" s="561"/>
      <c r="QZO65" s="562"/>
      <c r="QZP65" s="563"/>
      <c r="QZQ65" s="564"/>
      <c r="QZR65" s="565"/>
      <c r="QZS65" s="566"/>
      <c r="QZT65" s="560"/>
      <c r="QZU65" s="561"/>
      <c r="QZV65" s="562"/>
      <c r="QZW65" s="563"/>
      <c r="QZX65" s="564"/>
      <c r="QZY65" s="565"/>
      <c r="QZZ65" s="566"/>
      <c r="RAA65" s="560"/>
      <c r="RAB65" s="561"/>
      <c r="RAC65" s="562"/>
      <c r="RAD65" s="563"/>
      <c r="RAE65" s="564"/>
      <c r="RAF65" s="565"/>
      <c r="RAG65" s="566"/>
      <c r="RAH65" s="560"/>
      <c r="RAI65" s="561"/>
      <c r="RAJ65" s="562"/>
      <c r="RAK65" s="563"/>
      <c r="RAL65" s="564"/>
      <c r="RAM65" s="565"/>
      <c r="RAN65" s="566"/>
      <c r="RAO65" s="560"/>
      <c r="RAP65" s="561"/>
      <c r="RAQ65" s="562"/>
      <c r="RAR65" s="563"/>
      <c r="RAS65" s="564"/>
      <c r="RAT65" s="565"/>
      <c r="RAU65" s="566"/>
      <c r="RAV65" s="560"/>
      <c r="RAW65" s="561"/>
      <c r="RAX65" s="562"/>
      <c r="RAY65" s="563"/>
      <c r="RAZ65" s="564"/>
      <c r="RBA65" s="565"/>
      <c r="RBB65" s="566"/>
      <c r="RBC65" s="560"/>
      <c r="RBD65" s="561"/>
      <c r="RBE65" s="562"/>
      <c r="RBF65" s="563"/>
      <c r="RBG65" s="564"/>
      <c r="RBH65" s="565"/>
      <c r="RBI65" s="566"/>
      <c r="RBJ65" s="560"/>
      <c r="RBK65" s="561"/>
      <c r="RBL65" s="562"/>
      <c r="RBM65" s="563"/>
      <c r="RBN65" s="564"/>
      <c r="RBO65" s="565"/>
      <c r="RBP65" s="566"/>
      <c r="RBQ65" s="560"/>
      <c r="RBR65" s="561"/>
      <c r="RBS65" s="562"/>
      <c r="RBT65" s="563"/>
      <c r="RBU65" s="564"/>
      <c r="RBV65" s="565"/>
      <c r="RBW65" s="566"/>
      <c r="RBX65" s="560"/>
      <c r="RBY65" s="561"/>
      <c r="RBZ65" s="562"/>
      <c r="RCA65" s="563"/>
      <c r="RCB65" s="564"/>
      <c r="RCC65" s="565"/>
      <c r="RCD65" s="566"/>
      <c r="RCE65" s="560"/>
      <c r="RCF65" s="561"/>
      <c r="RCG65" s="562"/>
      <c r="RCH65" s="563"/>
      <c r="RCI65" s="564"/>
      <c r="RCJ65" s="565"/>
      <c r="RCK65" s="566"/>
      <c r="RCL65" s="560"/>
      <c r="RCM65" s="561"/>
      <c r="RCN65" s="562"/>
      <c r="RCO65" s="563"/>
      <c r="RCP65" s="564"/>
      <c r="RCQ65" s="565"/>
      <c r="RCR65" s="566"/>
      <c r="RCS65" s="560"/>
      <c r="RCT65" s="561"/>
      <c r="RCU65" s="562"/>
      <c r="RCV65" s="563"/>
      <c r="RCW65" s="564"/>
      <c r="RCX65" s="565"/>
      <c r="RCY65" s="566"/>
      <c r="RCZ65" s="560"/>
      <c r="RDA65" s="561"/>
      <c r="RDB65" s="562"/>
      <c r="RDC65" s="563"/>
      <c r="RDD65" s="564"/>
      <c r="RDE65" s="565"/>
      <c r="RDF65" s="566"/>
      <c r="RDG65" s="560"/>
      <c r="RDH65" s="561"/>
      <c r="RDI65" s="562"/>
      <c r="RDJ65" s="563"/>
      <c r="RDK65" s="564"/>
      <c r="RDL65" s="565"/>
      <c r="RDM65" s="566"/>
      <c r="RDN65" s="560"/>
      <c r="RDO65" s="561"/>
      <c r="RDP65" s="562"/>
      <c r="RDQ65" s="563"/>
      <c r="RDR65" s="564"/>
      <c r="RDS65" s="565"/>
      <c r="RDT65" s="566"/>
      <c r="RDU65" s="560"/>
      <c r="RDV65" s="561"/>
      <c r="RDW65" s="562"/>
      <c r="RDX65" s="563"/>
      <c r="RDY65" s="564"/>
      <c r="RDZ65" s="565"/>
      <c r="REA65" s="566"/>
      <c r="REB65" s="560"/>
      <c r="REC65" s="561"/>
      <c r="RED65" s="562"/>
      <c r="REE65" s="563"/>
      <c r="REF65" s="564"/>
      <c r="REG65" s="565"/>
      <c r="REH65" s="566"/>
      <c r="REI65" s="560"/>
      <c r="REJ65" s="561"/>
      <c r="REK65" s="562"/>
      <c r="REL65" s="563"/>
      <c r="REM65" s="564"/>
      <c r="REN65" s="565"/>
      <c r="REO65" s="566"/>
      <c r="REP65" s="560"/>
      <c r="REQ65" s="561"/>
      <c r="RER65" s="562"/>
      <c r="RES65" s="563"/>
      <c r="RET65" s="564"/>
      <c r="REU65" s="565"/>
      <c r="REV65" s="566"/>
      <c r="REW65" s="560"/>
      <c r="REX65" s="561"/>
      <c r="REY65" s="562"/>
      <c r="REZ65" s="563"/>
      <c r="RFA65" s="564"/>
      <c r="RFB65" s="565"/>
      <c r="RFC65" s="566"/>
      <c r="RFD65" s="560"/>
      <c r="RFE65" s="561"/>
      <c r="RFF65" s="562"/>
      <c r="RFG65" s="563"/>
      <c r="RFH65" s="564"/>
      <c r="RFI65" s="565"/>
      <c r="RFJ65" s="566"/>
      <c r="RFK65" s="560"/>
      <c r="RFL65" s="561"/>
      <c r="RFM65" s="562"/>
      <c r="RFN65" s="563"/>
      <c r="RFO65" s="564"/>
      <c r="RFP65" s="565"/>
      <c r="RFQ65" s="566"/>
      <c r="RFR65" s="560"/>
      <c r="RFS65" s="561"/>
      <c r="RFT65" s="562"/>
      <c r="RFU65" s="563"/>
      <c r="RFV65" s="564"/>
      <c r="RFW65" s="565"/>
      <c r="RFX65" s="566"/>
      <c r="RFY65" s="560"/>
      <c r="RFZ65" s="561"/>
      <c r="RGA65" s="562"/>
      <c r="RGB65" s="563"/>
      <c r="RGC65" s="564"/>
      <c r="RGD65" s="565"/>
      <c r="RGE65" s="566"/>
      <c r="RGF65" s="560"/>
      <c r="RGG65" s="561"/>
      <c r="RGH65" s="562"/>
      <c r="RGI65" s="563"/>
      <c r="RGJ65" s="564"/>
      <c r="RGK65" s="565"/>
      <c r="RGL65" s="566"/>
      <c r="RGM65" s="560"/>
      <c r="RGN65" s="561"/>
      <c r="RGO65" s="562"/>
      <c r="RGP65" s="563"/>
      <c r="RGQ65" s="564"/>
      <c r="RGR65" s="565"/>
      <c r="RGS65" s="566"/>
      <c r="RGT65" s="560"/>
      <c r="RGU65" s="561"/>
      <c r="RGV65" s="562"/>
      <c r="RGW65" s="563"/>
      <c r="RGX65" s="564"/>
      <c r="RGY65" s="565"/>
      <c r="RGZ65" s="566"/>
      <c r="RHA65" s="560"/>
      <c r="RHB65" s="561"/>
      <c r="RHC65" s="562"/>
      <c r="RHD65" s="563"/>
      <c r="RHE65" s="564"/>
      <c r="RHF65" s="565"/>
      <c r="RHG65" s="566"/>
      <c r="RHH65" s="560"/>
      <c r="RHI65" s="561"/>
      <c r="RHJ65" s="562"/>
      <c r="RHK65" s="563"/>
      <c r="RHL65" s="564"/>
      <c r="RHM65" s="565"/>
      <c r="RHN65" s="566"/>
      <c r="RHO65" s="560"/>
      <c r="RHP65" s="561"/>
      <c r="RHQ65" s="562"/>
      <c r="RHR65" s="563"/>
      <c r="RHS65" s="564"/>
      <c r="RHT65" s="565"/>
      <c r="RHU65" s="566"/>
      <c r="RHV65" s="560"/>
      <c r="RHW65" s="561"/>
      <c r="RHX65" s="562"/>
      <c r="RHY65" s="563"/>
      <c r="RHZ65" s="564"/>
      <c r="RIA65" s="565"/>
      <c r="RIB65" s="566"/>
      <c r="RIC65" s="560"/>
      <c r="RID65" s="561"/>
      <c r="RIE65" s="562"/>
      <c r="RIF65" s="563"/>
      <c r="RIG65" s="564"/>
      <c r="RIH65" s="565"/>
      <c r="RII65" s="566"/>
      <c r="RIJ65" s="560"/>
      <c r="RIK65" s="561"/>
      <c r="RIL65" s="562"/>
      <c r="RIM65" s="563"/>
      <c r="RIN65" s="564"/>
      <c r="RIO65" s="565"/>
      <c r="RIP65" s="566"/>
      <c r="RIQ65" s="560"/>
      <c r="RIR65" s="561"/>
      <c r="RIS65" s="562"/>
      <c r="RIT65" s="563"/>
      <c r="RIU65" s="564"/>
      <c r="RIV65" s="565"/>
      <c r="RIW65" s="566"/>
      <c r="RIX65" s="560"/>
      <c r="RIY65" s="561"/>
      <c r="RIZ65" s="562"/>
      <c r="RJA65" s="563"/>
      <c r="RJB65" s="564"/>
      <c r="RJC65" s="565"/>
      <c r="RJD65" s="566"/>
      <c r="RJE65" s="560"/>
      <c r="RJF65" s="561"/>
      <c r="RJG65" s="562"/>
      <c r="RJH65" s="563"/>
      <c r="RJI65" s="564"/>
      <c r="RJJ65" s="565"/>
      <c r="RJK65" s="566"/>
      <c r="RJL65" s="560"/>
      <c r="RJM65" s="561"/>
      <c r="RJN65" s="562"/>
      <c r="RJO65" s="563"/>
      <c r="RJP65" s="564"/>
      <c r="RJQ65" s="565"/>
      <c r="RJR65" s="566"/>
      <c r="RJS65" s="560"/>
      <c r="RJT65" s="561"/>
      <c r="RJU65" s="562"/>
      <c r="RJV65" s="563"/>
      <c r="RJW65" s="564"/>
      <c r="RJX65" s="565"/>
      <c r="RJY65" s="566"/>
      <c r="RJZ65" s="560"/>
      <c r="RKA65" s="561"/>
      <c r="RKB65" s="562"/>
      <c r="RKC65" s="563"/>
      <c r="RKD65" s="564"/>
      <c r="RKE65" s="565"/>
      <c r="RKF65" s="566"/>
      <c r="RKG65" s="560"/>
      <c r="RKH65" s="561"/>
      <c r="RKI65" s="562"/>
      <c r="RKJ65" s="563"/>
      <c r="RKK65" s="564"/>
      <c r="RKL65" s="565"/>
      <c r="RKM65" s="566"/>
      <c r="RKN65" s="560"/>
      <c r="RKO65" s="561"/>
      <c r="RKP65" s="562"/>
      <c r="RKQ65" s="563"/>
      <c r="RKR65" s="564"/>
      <c r="RKS65" s="565"/>
      <c r="RKT65" s="566"/>
      <c r="RKU65" s="560"/>
      <c r="RKV65" s="561"/>
      <c r="RKW65" s="562"/>
      <c r="RKX65" s="563"/>
      <c r="RKY65" s="564"/>
      <c r="RKZ65" s="565"/>
      <c r="RLA65" s="566"/>
      <c r="RLB65" s="560"/>
      <c r="RLC65" s="561"/>
      <c r="RLD65" s="562"/>
      <c r="RLE65" s="563"/>
      <c r="RLF65" s="564"/>
      <c r="RLG65" s="565"/>
      <c r="RLH65" s="566"/>
      <c r="RLI65" s="560"/>
      <c r="RLJ65" s="561"/>
      <c r="RLK65" s="562"/>
      <c r="RLL65" s="563"/>
      <c r="RLM65" s="564"/>
      <c r="RLN65" s="565"/>
      <c r="RLO65" s="566"/>
      <c r="RLP65" s="560"/>
      <c r="RLQ65" s="561"/>
      <c r="RLR65" s="562"/>
      <c r="RLS65" s="563"/>
      <c r="RLT65" s="564"/>
      <c r="RLU65" s="565"/>
      <c r="RLV65" s="566"/>
      <c r="RLW65" s="560"/>
      <c r="RLX65" s="561"/>
      <c r="RLY65" s="562"/>
      <c r="RLZ65" s="563"/>
      <c r="RMA65" s="564"/>
      <c r="RMB65" s="565"/>
      <c r="RMC65" s="566"/>
      <c r="RMD65" s="560"/>
      <c r="RME65" s="561"/>
      <c r="RMF65" s="562"/>
      <c r="RMG65" s="563"/>
      <c r="RMH65" s="564"/>
      <c r="RMI65" s="565"/>
      <c r="RMJ65" s="566"/>
      <c r="RMK65" s="560"/>
      <c r="RML65" s="561"/>
      <c r="RMM65" s="562"/>
      <c r="RMN65" s="563"/>
      <c r="RMO65" s="564"/>
      <c r="RMP65" s="565"/>
      <c r="RMQ65" s="566"/>
      <c r="RMR65" s="560"/>
      <c r="RMS65" s="561"/>
      <c r="RMT65" s="562"/>
      <c r="RMU65" s="563"/>
      <c r="RMV65" s="564"/>
      <c r="RMW65" s="565"/>
      <c r="RMX65" s="566"/>
      <c r="RMY65" s="560"/>
      <c r="RMZ65" s="561"/>
      <c r="RNA65" s="562"/>
      <c r="RNB65" s="563"/>
      <c r="RNC65" s="564"/>
      <c r="RND65" s="565"/>
      <c r="RNE65" s="566"/>
      <c r="RNF65" s="560"/>
      <c r="RNG65" s="561"/>
      <c r="RNH65" s="562"/>
      <c r="RNI65" s="563"/>
      <c r="RNJ65" s="564"/>
      <c r="RNK65" s="565"/>
      <c r="RNL65" s="566"/>
      <c r="RNM65" s="560"/>
      <c r="RNN65" s="561"/>
      <c r="RNO65" s="562"/>
      <c r="RNP65" s="563"/>
      <c r="RNQ65" s="564"/>
      <c r="RNR65" s="565"/>
      <c r="RNS65" s="566"/>
      <c r="RNT65" s="560"/>
      <c r="RNU65" s="561"/>
      <c r="RNV65" s="562"/>
      <c r="RNW65" s="563"/>
      <c r="RNX65" s="564"/>
      <c r="RNY65" s="565"/>
      <c r="RNZ65" s="566"/>
      <c r="ROA65" s="560"/>
      <c r="ROB65" s="561"/>
      <c r="ROC65" s="562"/>
      <c r="ROD65" s="563"/>
      <c r="ROE65" s="564"/>
      <c r="ROF65" s="565"/>
      <c r="ROG65" s="566"/>
      <c r="ROH65" s="560"/>
      <c r="ROI65" s="561"/>
      <c r="ROJ65" s="562"/>
      <c r="ROK65" s="563"/>
      <c r="ROL65" s="564"/>
      <c r="ROM65" s="565"/>
      <c r="RON65" s="566"/>
      <c r="ROO65" s="560"/>
      <c r="ROP65" s="561"/>
      <c r="ROQ65" s="562"/>
      <c r="ROR65" s="563"/>
      <c r="ROS65" s="564"/>
      <c r="ROT65" s="565"/>
      <c r="ROU65" s="566"/>
      <c r="ROV65" s="560"/>
      <c r="ROW65" s="561"/>
      <c r="ROX65" s="562"/>
      <c r="ROY65" s="563"/>
      <c r="ROZ65" s="564"/>
      <c r="RPA65" s="565"/>
      <c r="RPB65" s="566"/>
      <c r="RPC65" s="560"/>
      <c r="RPD65" s="561"/>
      <c r="RPE65" s="562"/>
      <c r="RPF65" s="563"/>
      <c r="RPG65" s="564"/>
      <c r="RPH65" s="565"/>
      <c r="RPI65" s="566"/>
      <c r="RPJ65" s="560"/>
      <c r="RPK65" s="561"/>
      <c r="RPL65" s="562"/>
      <c r="RPM65" s="563"/>
      <c r="RPN65" s="564"/>
      <c r="RPO65" s="565"/>
      <c r="RPP65" s="566"/>
      <c r="RPQ65" s="560"/>
      <c r="RPR65" s="561"/>
      <c r="RPS65" s="562"/>
      <c r="RPT65" s="563"/>
      <c r="RPU65" s="564"/>
      <c r="RPV65" s="565"/>
      <c r="RPW65" s="566"/>
      <c r="RPX65" s="560"/>
      <c r="RPY65" s="561"/>
      <c r="RPZ65" s="562"/>
      <c r="RQA65" s="563"/>
      <c r="RQB65" s="564"/>
      <c r="RQC65" s="565"/>
      <c r="RQD65" s="566"/>
      <c r="RQE65" s="560"/>
      <c r="RQF65" s="561"/>
      <c r="RQG65" s="562"/>
      <c r="RQH65" s="563"/>
      <c r="RQI65" s="564"/>
      <c r="RQJ65" s="565"/>
      <c r="RQK65" s="566"/>
      <c r="RQL65" s="560"/>
      <c r="RQM65" s="561"/>
      <c r="RQN65" s="562"/>
      <c r="RQO65" s="563"/>
      <c r="RQP65" s="564"/>
      <c r="RQQ65" s="565"/>
      <c r="RQR65" s="566"/>
      <c r="RQS65" s="560"/>
      <c r="RQT65" s="561"/>
      <c r="RQU65" s="562"/>
      <c r="RQV65" s="563"/>
      <c r="RQW65" s="564"/>
      <c r="RQX65" s="565"/>
      <c r="RQY65" s="566"/>
      <c r="RQZ65" s="560"/>
      <c r="RRA65" s="561"/>
      <c r="RRB65" s="562"/>
      <c r="RRC65" s="563"/>
      <c r="RRD65" s="564"/>
      <c r="RRE65" s="565"/>
      <c r="RRF65" s="566"/>
      <c r="RRG65" s="560"/>
      <c r="RRH65" s="561"/>
      <c r="RRI65" s="562"/>
      <c r="RRJ65" s="563"/>
      <c r="RRK65" s="564"/>
      <c r="RRL65" s="565"/>
      <c r="RRM65" s="566"/>
      <c r="RRN65" s="560"/>
      <c r="RRO65" s="561"/>
      <c r="RRP65" s="562"/>
      <c r="RRQ65" s="563"/>
      <c r="RRR65" s="564"/>
      <c r="RRS65" s="565"/>
      <c r="RRT65" s="566"/>
      <c r="RRU65" s="560"/>
      <c r="RRV65" s="561"/>
      <c r="RRW65" s="562"/>
      <c r="RRX65" s="563"/>
      <c r="RRY65" s="564"/>
      <c r="RRZ65" s="565"/>
      <c r="RSA65" s="566"/>
      <c r="RSB65" s="560"/>
      <c r="RSC65" s="561"/>
      <c r="RSD65" s="562"/>
      <c r="RSE65" s="563"/>
      <c r="RSF65" s="564"/>
      <c r="RSG65" s="565"/>
      <c r="RSH65" s="566"/>
      <c r="RSI65" s="560"/>
      <c r="RSJ65" s="561"/>
      <c r="RSK65" s="562"/>
      <c r="RSL65" s="563"/>
      <c r="RSM65" s="564"/>
      <c r="RSN65" s="565"/>
      <c r="RSO65" s="566"/>
      <c r="RSP65" s="560"/>
      <c r="RSQ65" s="561"/>
      <c r="RSR65" s="562"/>
      <c r="RSS65" s="563"/>
      <c r="RST65" s="564"/>
      <c r="RSU65" s="565"/>
      <c r="RSV65" s="566"/>
      <c r="RSW65" s="560"/>
      <c r="RSX65" s="561"/>
      <c r="RSY65" s="562"/>
      <c r="RSZ65" s="563"/>
      <c r="RTA65" s="564"/>
      <c r="RTB65" s="565"/>
      <c r="RTC65" s="566"/>
      <c r="RTD65" s="560"/>
      <c r="RTE65" s="561"/>
      <c r="RTF65" s="562"/>
      <c r="RTG65" s="563"/>
      <c r="RTH65" s="564"/>
      <c r="RTI65" s="565"/>
      <c r="RTJ65" s="566"/>
      <c r="RTK65" s="560"/>
      <c r="RTL65" s="561"/>
      <c r="RTM65" s="562"/>
      <c r="RTN65" s="563"/>
      <c r="RTO65" s="564"/>
      <c r="RTP65" s="565"/>
      <c r="RTQ65" s="566"/>
      <c r="RTR65" s="560"/>
      <c r="RTS65" s="561"/>
      <c r="RTT65" s="562"/>
      <c r="RTU65" s="563"/>
      <c r="RTV65" s="564"/>
      <c r="RTW65" s="565"/>
      <c r="RTX65" s="566"/>
      <c r="RTY65" s="560"/>
      <c r="RTZ65" s="561"/>
      <c r="RUA65" s="562"/>
      <c r="RUB65" s="563"/>
      <c r="RUC65" s="564"/>
      <c r="RUD65" s="565"/>
      <c r="RUE65" s="566"/>
      <c r="RUF65" s="560"/>
      <c r="RUG65" s="561"/>
      <c r="RUH65" s="562"/>
      <c r="RUI65" s="563"/>
      <c r="RUJ65" s="564"/>
      <c r="RUK65" s="565"/>
      <c r="RUL65" s="566"/>
      <c r="RUM65" s="560"/>
      <c r="RUN65" s="561"/>
      <c r="RUO65" s="562"/>
      <c r="RUP65" s="563"/>
      <c r="RUQ65" s="564"/>
      <c r="RUR65" s="565"/>
      <c r="RUS65" s="566"/>
      <c r="RUT65" s="560"/>
      <c r="RUU65" s="561"/>
      <c r="RUV65" s="562"/>
      <c r="RUW65" s="563"/>
      <c r="RUX65" s="564"/>
      <c r="RUY65" s="565"/>
      <c r="RUZ65" s="566"/>
      <c r="RVA65" s="560"/>
      <c r="RVB65" s="561"/>
      <c r="RVC65" s="562"/>
      <c r="RVD65" s="563"/>
      <c r="RVE65" s="564"/>
      <c r="RVF65" s="565"/>
      <c r="RVG65" s="566"/>
      <c r="RVH65" s="560"/>
      <c r="RVI65" s="561"/>
      <c r="RVJ65" s="562"/>
      <c r="RVK65" s="563"/>
      <c r="RVL65" s="564"/>
      <c r="RVM65" s="565"/>
      <c r="RVN65" s="566"/>
      <c r="RVO65" s="560"/>
      <c r="RVP65" s="561"/>
      <c r="RVQ65" s="562"/>
      <c r="RVR65" s="563"/>
      <c r="RVS65" s="564"/>
      <c r="RVT65" s="565"/>
      <c r="RVU65" s="566"/>
      <c r="RVV65" s="560"/>
      <c r="RVW65" s="561"/>
      <c r="RVX65" s="562"/>
      <c r="RVY65" s="563"/>
      <c r="RVZ65" s="564"/>
      <c r="RWA65" s="565"/>
      <c r="RWB65" s="566"/>
      <c r="RWC65" s="560"/>
      <c r="RWD65" s="561"/>
      <c r="RWE65" s="562"/>
      <c r="RWF65" s="563"/>
      <c r="RWG65" s="564"/>
      <c r="RWH65" s="565"/>
      <c r="RWI65" s="566"/>
      <c r="RWJ65" s="560"/>
      <c r="RWK65" s="561"/>
      <c r="RWL65" s="562"/>
      <c r="RWM65" s="563"/>
      <c r="RWN65" s="564"/>
      <c r="RWO65" s="565"/>
      <c r="RWP65" s="566"/>
      <c r="RWQ65" s="560"/>
      <c r="RWR65" s="561"/>
      <c r="RWS65" s="562"/>
      <c r="RWT65" s="563"/>
      <c r="RWU65" s="564"/>
      <c r="RWV65" s="565"/>
      <c r="RWW65" s="566"/>
      <c r="RWX65" s="560"/>
      <c r="RWY65" s="561"/>
      <c r="RWZ65" s="562"/>
      <c r="RXA65" s="563"/>
      <c r="RXB65" s="564"/>
      <c r="RXC65" s="565"/>
      <c r="RXD65" s="566"/>
      <c r="RXE65" s="560"/>
      <c r="RXF65" s="561"/>
      <c r="RXG65" s="562"/>
      <c r="RXH65" s="563"/>
      <c r="RXI65" s="564"/>
      <c r="RXJ65" s="565"/>
      <c r="RXK65" s="566"/>
      <c r="RXL65" s="560"/>
      <c r="RXM65" s="561"/>
      <c r="RXN65" s="562"/>
      <c r="RXO65" s="563"/>
      <c r="RXP65" s="564"/>
      <c r="RXQ65" s="565"/>
      <c r="RXR65" s="566"/>
      <c r="RXS65" s="560"/>
      <c r="RXT65" s="561"/>
      <c r="RXU65" s="562"/>
      <c r="RXV65" s="563"/>
      <c r="RXW65" s="564"/>
      <c r="RXX65" s="565"/>
      <c r="RXY65" s="566"/>
      <c r="RXZ65" s="560"/>
      <c r="RYA65" s="561"/>
      <c r="RYB65" s="562"/>
      <c r="RYC65" s="563"/>
      <c r="RYD65" s="564"/>
      <c r="RYE65" s="565"/>
      <c r="RYF65" s="566"/>
      <c r="RYG65" s="560"/>
      <c r="RYH65" s="561"/>
      <c r="RYI65" s="562"/>
      <c r="RYJ65" s="563"/>
      <c r="RYK65" s="564"/>
      <c r="RYL65" s="565"/>
      <c r="RYM65" s="566"/>
      <c r="RYN65" s="560"/>
      <c r="RYO65" s="561"/>
      <c r="RYP65" s="562"/>
      <c r="RYQ65" s="563"/>
      <c r="RYR65" s="564"/>
      <c r="RYS65" s="565"/>
      <c r="RYT65" s="566"/>
      <c r="RYU65" s="560"/>
      <c r="RYV65" s="561"/>
      <c r="RYW65" s="562"/>
      <c r="RYX65" s="563"/>
      <c r="RYY65" s="564"/>
      <c r="RYZ65" s="565"/>
      <c r="RZA65" s="566"/>
      <c r="RZB65" s="560"/>
      <c r="RZC65" s="561"/>
      <c r="RZD65" s="562"/>
      <c r="RZE65" s="563"/>
      <c r="RZF65" s="564"/>
      <c r="RZG65" s="565"/>
      <c r="RZH65" s="566"/>
      <c r="RZI65" s="560"/>
      <c r="RZJ65" s="561"/>
      <c r="RZK65" s="562"/>
      <c r="RZL65" s="563"/>
      <c r="RZM65" s="564"/>
      <c r="RZN65" s="565"/>
      <c r="RZO65" s="566"/>
      <c r="RZP65" s="560"/>
      <c r="RZQ65" s="561"/>
      <c r="RZR65" s="562"/>
      <c r="RZS65" s="563"/>
      <c r="RZT65" s="564"/>
      <c r="RZU65" s="565"/>
      <c r="RZV65" s="566"/>
      <c r="RZW65" s="560"/>
      <c r="RZX65" s="561"/>
      <c r="RZY65" s="562"/>
      <c r="RZZ65" s="563"/>
      <c r="SAA65" s="564"/>
      <c r="SAB65" s="565"/>
      <c r="SAC65" s="566"/>
      <c r="SAD65" s="560"/>
      <c r="SAE65" s="561"/>
      <c r="SAF65" s="562"/>
      <c r="SAG65" s="563"/>
      <c r="SAH65" s="564"/>
      <c r="SAI65" s="565"/>
      <c r="SAJ65" s="566"/>
      <c r="SAK65" s="560"/>
      <c r="SAL65" s="561"/>
      <c r="SAM65" s="562"/>
      <c r="SAN65" s="563"/>
      <c r="SAO65" s="564"/>
      <c r="SAP65" s="565"/>
      <c r="SAQ65" s="566"/>
      <c r="SAR65" s="560"/>
      <c r="SAS65" s="561"/>
      <c r="SAT65" s="562"/>
      <c r="SAU65" s="563"/>
      <c r="SAV65" s="564"/>
      <c r="SAW65" s="565"/>
      <c r="SAX65" s="566"/>
      <c r="SAY65" s="560"/>
      <c r="SAZ65" s="561"/>
      <c r="SBA65" s="562"/>
      <c r="SBB65" s="563"/>
      <c r="SBC65" s="564"/>
      <c r="SBD65" s="565"/>
      <c r="SBE65" s="566"/>
      <c r="SBF65" s="560"/>
      <c r="SBG65" s="561"/>
      <c r="SBH65" s="562"/>
      <c r="SBI65" s="563"/>
      <c r="SBJ65" s="564"/>
      <c r="SBK65" s="565"/>
      <c r="SBL65" s="566"/>
      <c r="SBM65" s="560"/>
      <c r="SBN65" s="561"/>
      <c r="SBO65" s="562"/>
      <c r="SBP65" s="563"/>
      <c r="SBQ65" s="564"/>
      <c r="SBR65" s="565"/>
      <c r="SBS65" s="566"/>
      <c r="SBT65" s="560"/>
      <c r="SBU65" s="561"/>
      <c r="SBV65" s="562"/>
      <c r="SBW65" s="563"/>
      <c r="SBX65" s="564"/>
      <c r="SBY65" s="565"/>
      <c r="SBZ65" s="566"/>
      <c r="SCA65" s="560"/>
      <c r="SCB65" s="561"/>
      <c r="SCC65" s="562"/>
      <c r="SCD65" s="563"/>
      <c r="SCE65" s="564"/>
      <c r="SCF65" s="565"/>
      <c r="SCG65" s="566"/>
      <c r="SCH65" s="560"/>
      <c r="SCI65" s="561"/>
      <c r="SCJ65" s="562"/>
      <c r="SCK65" s="563"/>
      <c r="SCL65" s="564"/>
      <c r="SCM65" s="565"/>
      <c r="SCN65" s="566"/>
      <c r="SCO65" s="560"/>
      <c r="SCP65" s="561"/>
      <c r="SCQ65" s="562"/>
      <c r="SCR65" s="563"/>
      <c r="SCS65" s="564"/>
      <c r="SCT65" s="565"/>
      <c r="SCU65" s="566"/>
      <c r="SCV65" s="560"/>
      <c r="SCW65" s="561"/>
      <c r="SCX65" s="562"/>
      <c r="SCY65" s="563"/>
      <c r="SCZ65" s="564"/>
      <c r="SDA65" s="565"/>
      <c r="SDB65" s="566"/>
      <c r="SDC65" s="560"/>
      <c r="SDD65" s="561"/>
      <c r="SDE65" s="562"/>
      <c r="SDF65" s="563"/>
      <c r="SDG65" s="564"/>
      <c r="SDH65" s="565"/>
      <c r="SDI65" s="566"/>
      <c r="SDJ65" s="560"/>
      <c r="SDK65" s="561"/>
      <c r="SDL65" s="562"/>
      <c r="SDM65" s="563"/>
      <c r="SDN65" s="564"/>
      <c r="SDO65" s="565"/>
      <c r="SDP65" s="566"/>
      <c r="SDQ65" s="560"/>
      <c r="SDR65" s="561"/>
      <c r="SDS65" s="562"/>
      <c r="SDT65" s="563"/>
      <c r="SDU65" s="564"/>
      <c r="SDV65" s="565"/>
      <c r="SDW65" s="566"/>
      <c r="SDX65" s="560"/>
      <c r="SDY65" s="561"/>
      <c r="SDZ65" s="562"/>
      <c r="SEA65" s="563"/>
      <c r="SEB65" s="564"/>
      <c r="SEC65" s="565"/>
      <c r="SED65" s="566"/>
      <c r="SEE65" s="560"/>
      <c r="SEF65" s="561"/>
      <c r="SEG65" s="562"/>
      <c r="SEH65" s="563"/>
      <c r="SEI65" s="564"/>
      <c r="SEJ65" s="565"/>
      <c r="SEK65" s="566"/>
      <c r="SEL65" s="560"/>
      <c r="SEM65" s="561"/>
      <c r="SEN65" s="562"/>
      <c r="SEO65" s="563"/>
      <c r="SEP65" s="564"/>
      <c r="SEQ65" s="565"/>
      <c r="SER65" s="566"/>
      <c r="SES65" s="560"/>
      <c r="SET65" s="561"/>
      <c r="SEU65" s="562"/>
      <c r="SEV65" s="563"/>
      <c r="SEW65" s="564"/>
      <c r="SEX65" s="565"/>
      <c r="SEY65" s="566"/>
      <c r="SEZ65" s="560"/>
      <c r="SFA65" s="561"/>
      <c r="SFB65" s="562"/>
      <c r="SFC65" s="563"/>
      <c r="SFD65" s="564"/>
      <c r="SFE65" s="565"/>
      <c r="SFF65" s="566"/>
      <c r="SFG65" s="560"/>
      <c r="SFH65" s="561"/>
      <c r="SFI65" s="562"/>
      <c r="SFJ65" s="563"/>
      <c r="SFK65" s="564"/>
      <c r="SFL65" s="565"/>
      <c r="SFM65" s="566"/>
      <c r="SFN65" s="560"/>
      <c r="SFO65" s="561"/>
      <c r="SFP65" s="562"/>
      <c r="SFQ65" s="563"/>
      <c r="SFR65" s="564"/>
      <c r="SFS65" s="565"/>
      <c r="SFT65" s="566"/>
      <c r="SFU65" s="560"/>
      <c r="SFV65" s="561"/>
      <c r="SFW65" s="562"/>
      <c r="SFX65" s="563"/>
      <c r="SFY65" s="564"/>
      <c r="SFZ65" s="565"/>
      <c r="SGA65" s="566"/>
      <c r="SGB65" s="560"/>
      <c r="SGC65" s="561"/>
      <c r="SGD65" s="562"/>
      <c r="SGE65" s="563"/>
      <c r="SGF65" s="564"/>
      <c r="SGG65" s="565"/>
      <c r="SGH65" s="566"/>
      <c r="SGI65" s="560"/>
      <c r="SGJ65" s="561"/>
      <c r="SGK65" s="562"/>
      <c r="SGL65" s="563"/>
      <c r="SGM65" s="564"/>
      <c r="SGN65" s="565"/>
      <c r="SGO65" s="566"/>
      <c r="SGP65" s="560"/>
      <c r="SGQ65" s="561"/>
      <c r="SGR65" s="562"/>
      <c r="SGS65" s="563"/>
      <c r="SGT65" s="564"/>
      <c r="SGU65" s="565"/>
      <c r="SGV65" s="566"/>
      <c r="SGW65" s="560"/>
      <c r="SGX65" s="561"/>
      <c r="SGY65" s="562"/>
      <c r="SGZ65" s="563"/>
      <c r="SHA65" s="564"/>
      <c r="SHB65" s="565"/>
      <c r="SHC65" s="566"/>
      <c r="SHD65" s="560"/>
      <c r="SHE65" s="561"/>
      <c r="SHF65" s="562"/>
      <c r="SHG65" s="563"/>
      <c r="SHH65" s="564"/>
      <c r="SHI65" s="565"/>
      <c r="SHJ65" s="566"/>
      <c r="SHK65" s="560"/>
      <c r="SHL65" s="561"/>
      <c r="SHM65" s="562"/>
      <c r="SHN65" s="563"/>
      <c r="SHO65" s="564"/>
      <c r="SHP65" s="565"/>
      <c r="SHQ65" s="566"/>
      <c r="SHR65" s="560"/>
      <c r="SHS65" s="561"/>
      <c r="SHT65" s="562"/>
      <c r="SHU65" s="563"/>
      <c r="SHV65" s="564"/>
      <c r="SHW65" s="565"/>
      <c r="SHX65" s="566"/>
      <c r="SHY65" s="560"/>
      <c r="SHZ65" s="561"/>
      <c r="SIA65" s="562"/>
      <c r="SIB65" s="563"/>
      <c r="SIC65" s="564"/>
      <c r="SID65" s="565"/>
      <c r="SIE65" s="566"/>
      <c r="SIF65" s="560"/>
      <c r="SIG65" s="561"/>
      <c r="SIH65" s="562"/>
      <c r="SII65" s="563"/>
      <c r="SIJ65" s="564"/>
      <c r="SIK65" s="565"/>
      <c r="SIL65" s="566"/>
      <c r="SIM65" s="560"/>
      <c r="SIN65" s="561"/>
      <c r="SIO65" s="562"/>
      <c r="SIP65" s="563"/>
      <c r="SIQ65" s="564"/>
      <c r="SIR65" s="565"/>
      <c r="SIS65" s="566"/>
      <c r="SIT65" s="560"/>
      <c r="SIU65" s="561"/>
      <c r="SIV65" s="562"/>
      <c r="SIW65" s="563"/>
      <c r="SIX65" s="564"/>
      <c r="SIY65" s="565"/>
      <c r="SIZ65" s="566"/>
      <c r="SJA65" s="560"/>
      <c r="SJB65" s="561"/>
      <c r="SJC65" s="562"/>
      <c r="SJD65" s="563"/>
      <c r="SJE65" s="564"/>
      <c r="SJF65" s="565"/>
      <c r="SJG65" s="566"/>
      <c r="SJH65" s="560"/>
      <c r="SJI65" s="561"/>
      <c r="SJJ65" s="562"/>
      <c r="SJK65" s="563"/>
      <c r="SJL65" s="564"/>
      <c r="SJM65" s="565"/>
      <c r="SJN65" s="566"/>
      <c r="SJO65" s="560"/>
      <c r="SJP65" s="561"/>
      <c r="SJQ65" s="562"/>
      <c r="SJR65" s="563"/>
      <c r="SJS65" s="564"/>
      <c r="SJT65" s="565"/>
      <c r="SJU65" s="566"/>
      <c r="SJV65" s="560"/>
      <c r="SJW65" s="561"/>
      <c r="SJX65" s="562"/>
      <c r="SJY65" s="563"/>
      <c r="SJZ65" s="564"/>
      <c r="SKA65" s="565"/>
      <c r="SKB65" s="566"/>
      <c r="SKC65" s="560"/>
      <c r="SKD65" s="561"/>
      <c r="SKE65" s="562"/>
      <c r="SKF65" s="563"/>
      <c r="SKG65" s="564"/>
      <c r="SKH65" s="565"/>
      <c r="SKI65" s="566"/>
      <c r="SKJ65" s="560"/>
      <c r="SKK65" s="561"/>
      <c r="SKL65" s="562"/>
      <c r="SKM65" s="563"/>
      <c r="SKN65" s="564"/>
      <c r="SKO65" s="565"/>
      <c r="SKP65" s="566"/>
      <c r="SKQ65" s="560"/>
      <c r="SKR65" s="561"/>
      <c r="SKS65" s="562"/>
      <c r="SKT65" s="563"/>
      <c r="SKU65" s="564"/>
      <c r="SKV65" s="565"/>
      <c r="SKW65" s="566"/>
      <c r="SKX65" s="560"/>
      <c r="SKY65" s="561"/>
      <c r="SKZ65" s="562"/>
      <c r="SLA65" s="563"/>
      <c r="SLB65" s="564"/>
      <c r="SLC65" s="565"/>
      <c r="SLD65" s="566"/>
      <c r="SLE65" s="560"/>
      <c r="SLF65" s="561"/>
      <c r="SLG65" s="562"/>
      <c r="SLH65" s="563"/>
      <c r="SLI65" s="564"/>
      <c r="SLJ65" s="565"/>
      <c r="SLK65" s="566"/>
      <c r="SLL65" s="560"/>
      <c r="SLM65" s="561"/>
      <c r="SLN65" s="562"/>
      <c r="SLO65" s="563"/>
      <c r="SLP65" s="564"/>
      <c r="SLQ65" s="565"/>
      <c r="SLR65" s="566"/>
      <c r="SLS65" s="560"/>
      <c r="SLT65" s="561"/>
      <c r="SLU65" s="562"/>
      <c r="SLV65" s="563"/>
      <c r="SLW65" s="564"/>
      <c r="SLX65" s="565"/>
      <c r="SLY65" s="566"/>
      <c r="SLZ65" s="560"/>
      <c r="SMA65" s="561"/>
      <c r="SMB65" s="562"/>
      <c r="SMC65" s="563"/>
      <c r="SMD65" s="564"/>
      <c r="SME65" s="565"/>
      <c r="SMF65" s="566"/>
      <c r="SMG65" s="560"/>
      <c r="SMH65" s="561"/>
      <c r="SMI65" s="562"/>
      <c r="SMJ65" s="563"/>
      <c r="SMK65" s="564"/>
      <c r="SML65" s="565"/>
      <c r="SMM65" s="566"/>
      <c r="SMN65" s="560"/>
      <c r="SMO65" s="561"/>
      <c r="SMP65" s="562"/>
      <c r="SMQ65" s="563"/>
      <c r="SMR65" s="564"/>
      <c r="SMS65" s="565"/>
      <c r="SMT65" s="566"/>
      <c r="SMU65" s="560"/>
      <c r="SMV65" s="561"/>
      <c r="SMW65" s="562"/>
      <c r="SMX65" s="563"/>
      <c r="SMY65" s="564"/>
      <c r="SMZ65" s="565"/>
      <c r="SNA65" s="566"/>
      <c r="SNB65" s="560"/>
      <c r="SNC65" s="561"/>
      <c r="SND65" s="562"/>
      <c r="SNE65" s="563"/>
      <c r="SNF65" s="564"/>
      <c r="SNG65" s="565"/>
      <c r="SNH65" s="566"/>
      <c r="SNI65" s="560"/>
      <c r="SNJ65" s="561"/>
      <c r="SNK65" s="562"/>
      <c r="SNL65" s="563"/>
      <c r="SNM65" s="564"/>
      <c r="SNN65" s="565"/>
      <c r="SNO65" s="566"/>
      <c r="SNP65" s="560"/>
      <c r="SNQ65" s="561"/>
      <c r="SNR65" s="562"/>
      <c r="SNS65" s="563"/>
      <c r="SNT65" s="564"/>
      <c r="SNU65" s="565"/>
      <c r="SNV65" s="566"/>
      <c r="SNW65" s="560"/>
      <c r="SNX65" s="561"/>
      <c r="SNY65" s="562"/>
      <c r="SNZ65" s="563"/>
      <c r="SOA65" s="564"/>
      <c r="SOB65" s="565"/>
      <c r="SOC65" s="566"/>
      <c r="SOD65" s="560"/>
      <c r="SOE65" s="561"/>
      <c r="SOF65" s="562"/>
      <c r="SOG65" s="563"/>
      <c r="SOH65" s="564"/>
      <c r="SOI65" s="565"/>
      <c r="SOJ65" s="566"/>
      <c r="SOK65" s="560"/>
      <c r="SOL65" s="561"/>
      <c r="SOM65" s="562"/>
      <c r="SON65" s="563"/>
      <c r="SOO65" s="564"/>
      <c r="SOP65" s="565"/>
      <c r="SOQ65" s="566"/>
      <c r="SOR65" s="560"/>
      <c r="SOS65" s="561"/>
      <c r="SOT65" s="562"/>
      <c r="SOU65" s="563"/>
      <c r="SOV65" s="564"/>
      <c r="SOW65" s="565"/>
      <c r="SOX65" s="566"/>
      <c r="SOY65" s="560"/>
      <c r="SOZ65" s="561"/>
      <c r="SPA65" s="562"/>
      <c r="SPB65" s="563"/>
      <c r="SPC65" s="564"/>
      <c r="SPD65" s="565"/>
      <c r="SPE65" s="566"/>
      <c r="SPF65" s="560"/>
      <c r="SPG65" s="561"/>
      <c r="SPH65" s="562"/>
      <c r="SPI65" s="563"/>
      <c r="SPJ65" s="564"/>
      <c r="SPK65" s="565"/>
      <c r="SPL65" s="566"/>
      <c r="SPM65" s="560"/>
      <c r="SPN65" s="561"/>
      <c r="SPO65" s="562"/>
      <c r="SPP65" s="563"/>
      <c r="SPQ65" s="564"/>
      <c r="SPR65" s="565"/>
      <c r="SPS65" s="566"/>
      <c r="SPT65" s="560"/>
      <c r="SPU65" s="561"/>
      <c r="SPV65" s="562"/>
      <c r="SPW65" s="563"/>
      <c r="SPX65" s="564"/>
      <c r="SPY65" s="565"/>
      <c r="SPZ65" s="566"/>
      <c r="SQA65" s="560"/>
      <c r="SQB65" s="561"/>
      <c r="SQC65" s="562"/>
      <c r="SQD65" s="563"/>
      <c r="SQE65" s="564"/>
      <c r="SQF65" s="565"/>
      <c r="SQG65" s="566"/>
      <c r="SQH65" s="560"/>
      <c r="SQI65" s="561"/>
      <c r="SQJ65" s="562"/>
      <c r="SQK65" s="563"/>
      <c r="SQL65" s="564"/>
      <c r="SQM65" s="565"/>
      <c r="SQN65" s="566"/>
      <c r="SQO65" s="560"/>
      <c r="SQP65" s="561"/>
      <c r="SQQ65" s="562"/>
      <c r="SQR65" s="563"/>
      <c r="SQS65" s="564"/>
      <c r="SQT65" s="565"/>
      <c r="SQU65" s="566"/>
      <c r="SQV65" s="560"/>
      <c r="SQW65" s="561"/>
      <c r="SQX65" s="562"/>
      <c r="SQY65" s="563"/>
      <c r="SQZ65" s="564"/>
      <c r="SRA65" s="565"/>
      <c r="SRB65" s="566"/>
      <c r="SRC65" s="560"/>
      <c r="SRD65" s="561"/>
      <c r="SRE65" s="562"/>
      <c r="SRF65" s="563"/>
      <c r="SRG65" s="564"/>
      <c r="SRH65" s="565"/>
      <c r="SRI65" s="566"/>
      <c r="SRJ65" s="560"/>
      <c r="SRK65" s="561"/>
      <c r="SRL65" s="562"/>
      <c r="SRM65" s="563"/>
      <c r="SRN65" s="564"/>
      <c r="SRO65" s="565"/>
      <c r="SRP65" s="566"/>
      <c r="SRQ65" s="560"/>
      <c r="SRR65" s="561"/>
      <c r="SRS65" s="562"/>
      <c r="SRT65" s="563"/>
      <c r="SRU65" s="564"/>
      <c r="SRV65" s="565"/>
      <c r="SRW65" s="566"/>
      <c r="SRX65" s="560"/>
      <c r="SRY65" s="561"/>
      <c r="SRZ65" s="562"/>
      <c r="SSA65" s="563"/>
      <c r="SSB65" s="564"/>
      <c r="SSC65" s="565"/>
      <c r="SSD65" s="566"/>
      <c r="SSE65" s="560"/>
      <c r="SSF65" s="561"/>
      <c r="SSG65" s="562"/>
      <c r="SSH65" s="563"/>
      <c r="SSI65" s="564"/>
      <c r="SSJ65" s="565"/>
      <c r="SSK65" s="566"/>
      <c r="SSL65" s="560"/>
      <c r="SSM65" s="561"/>
      <c r="SSN65" s="562"/>
      <c r="SSO65" s="563"/>
      <c r="SSP65" s="564"/>
      <c r="SSQ65" s="565"/>
      <c r="SSR65" s="566"/>
      <c r="SSS65" s="560"/>
      <c r="SST65" s="561"/>
      <c r="SSU65" s="562"/>
      <c r="SSV65" s="563"/>
      <c r="SSW65" s="564"/>
      <c r="SSX65" s="565"/>
      <c r="SSY65" s="566"/>
      <c r="SSZ65" s="560"/>
      <c r="STA65" s="561"/>
      <c r="STB65" s="562"/>
      <c r="STC65" s="563"/>
      <c r="STD65" s="564"/>
      <c r="STE65" s="565"/>
      <c r="STF65" s="566"/>
      <c r="STG65" s="560"/>
      <c r="STH65" s="561"/>
      <c r="STI65" s="562"/>
      <c r="STJ65" s="563"/>
      <c r="STK65" s="564"/>
      <c r="STL65" s="565"/>
      <c r="STM65" s="566"/>
      <c r="STN65" s="560"/>
      <c r="STO65" s="561"/>
      <c r="STP65" s="562"/>
      <c r="STQ65" s="563"/>
      <c r="STR65" s="564"/>
      <c r="STS65" s="565"/>
      <c r="STT65" s="566"/>
      <c r="STU65" s="560"/>
      <c r="STV65" s="561"/>
      <c r="STW65" s="562"/>
      <c r="STX65" s="563"/>
      <c r="STY65" s="564"/>
      <c r="STZ65" s="565"/>
      <c r="SUA65" s="566"/>
      <c r="SUB65" s="560"/>
      <c r="SUC65" s="561"/>
      <c r="SUD65" s="562"/>
      <c r="SUE65" s="563"/>
      <c r="SUF65" s="564"/>
      <c r="SUG65" s="565"/>
      <c r="SUH65" s="566"/>
      <c r="SUI65" s="560"/>
      <c r="SUJ65" s="561"/>
      <c r="SUK65" s="562"/>
      <c r="SUL65" s="563"/>
      <c r="SUM65" s="564"/>
      <c r="SUN65" s="565"/>
      <c r="SUO65" s="566"/>
      <c r="SUP65" s="560"/>
      <c r="SUQ65" s="561"/>
      <c r="SUR65" s="562"/>
      <c r="SUS65" s="563"/>
      <c r="SUT65" s="564"/>
      <c r="SUU65" s="565"/>
      <c r="SUV65" s="566"/>
      <c r="SUW65" s="560"/>
      <c r="SUX65" s="561"/>
      <c r="SUY65" s="562"/>
      <c r="SUZ65" s="563"/>
      <c r="SVA65" s="564"/>
      <c r="SVB65" s="565"/>
      <c r="SVC65" s="566"/>
      <c r="SVD65" s="560"/>
      <c r="SVE65" s="561"/>
      <c r="SVF65" s="562"/>
      <c r="SVG65" s="563"/>
      <c r="SVH65" s="564"/>
      <c r="SVI65" s="565"/>
      <c r="SVJ65" s="566"/>
      <c r="SVK65" s="560"/>
      <c r="SVL65" s="561"/>
      <c r="SVM65" s="562"/>
      <c r="SVN65" s="563"/>
      <c r="SVO65" s="564"/>
      <c r="SVP65" s="565"/>
      <c r="SVQ65" s="566"/>
      <c r="SVR65" s="560"/>
      <c r="SVS65" s="561"/>
      <c r="SVT65" s="562"/>
      <c r="SVU65" s="563"/>
      <c r="SVV65" s="564"/>
      <c r="SVW65" s="565"/>
      <c r="SVX65" s="566"/>
      <c r="SVY65" s="560"/>
      <c r="SVZ65" s="561"/>
      <c r="SWA65" s="562"/>
      <c r="SWB65" s="563"/>
      <c r="SWC65" s="564"/>
      <c r="SWD65" s="565"/>
      <c r="SWE65" s="566"/>
      <c r="SWF65" s="560"/>
      <c r="SWG65" s="561"/>
      <c r="SWH65" s="562"/>
      <c r="SWI65" s="563"/>
      <c r="SWJ65" s="564"/>
      <c r="SWK65" s="565"/>
      <c r="SWL65" s="566"/>
      <c r="SWM65" s="560"/>
      <c r="SWN65" s="561"/>
      <c r="SWO65" s="562"/>
      <c r="SWP65" s="563"/>
      <c r="SWQ65" s="564"/>
      <c r="SWR65" s="565"/>
      <c r="SWS65" s="566"/>
      <c r="SWT65" s="560"/>
      <c r="SWU65" s="561"/>
      <c r="SWV65" s="562"/>
      <c r="SWW65" s="563"/>
      <c r="SWX65" s="564"/>
      <c r="SWY65" s="565"/>
      <c r="SWZ65" s="566"/>
      <c r="SXA65" s="560"/>
      <c r="SXB65" s="561"/>
      <c r="SXC65" s="562"/>
      <c r="SXD65" s="563"/>
      <c r="SXE65" s="564"/>
      <c r="SXF65" s="565"/>
      <c r="SXG65" s="566"/>
      <c r="SXH65" s="560"/>
      <c r="SXI65" s="561"/>
      <c r="SXJ65" s="562"/>
      <c r="SXK65" s="563"/>
      <c r="SXL65" s="564"/>
      <c r="SXM65" s="565"/>
      <c r="SXN65" s="566"/>
      <c r="SXO65" s="560"/>
      <c r="SXP65" s="561"/>
      <c r="SXQ65" s="562"/>
      <c r="SXR65" s="563"/>
      <c r="SXS65" s="564"/>
      <c r="SXT65" s="565"/>
      <c r="SXU65" s="566"/>
      <c r="SXV65" s="560"/>
      <c r="SXW65" s="561"/>
      <c r="SXX65" s="562"/>
      <c r="SXY65" s="563"/>
      <c r="SXZ65" s="564"/>
      <c r="SYA65" s="565"/>
      <c r="SYB65" s="566"/>
      <c r="SYC65" s="560"/>
      <c r="SYD65" s="561"/>
      <c r="SYE65" s="562"/>
      <c r="SYF65" s="563"/>
      <c r="SYG65" s="564"/>
      <c r="SYH65" s="565"/>
      <c r="SYI65" s="566"/>
      <c r="SYJ65" s="560"/>
      <c r="SYK65" s="561"/>
      <c r="SYL65" s="562"/>
      <c r="SYM65" s="563"/>
      <c r="SYN65" s="564"/>
      <c r="SYO65" s="565"/>
      <c r="SYP65" s="566"/>
      <c r="SYQ65" s="560"/>
      <c r="SYR65" s="561"/>
      <c r="SYS65" s="562"/>
      <c r="SYT65" s="563"/>
      <c r="SYU65" s="564"/>
      <c r="SYV65" s="565"/>
      <c r="SYW65" s="566"/>
      <c r="SYX65" s="560"/>
      <c r="SYY65" s="561"/>
      <c r="SYZ65" s="562"/>
      <c r="SZA65" s="563"/>
      <c r="SZB65" s="564"/>
      <c r="SZC65" s="565"/>
      <c r="SZD65" s="566"/>
      <c r="SZE65" s="560"/>
      <c r="SZF65" s="561"/>
      <c r="SZG65" s="562"/>
      <c r="SZH65" s="563"/>
      <c r="SZI65" s="564"/>
      <c r="SZJ65" s="565"/>
      <c r="SZK65" s="566"/>
      <c r="SZL65" s="560"/>
      <c r="SZM65" s="561"/>
      <c r="SZN65" s="562"/>
      <c r="SZO65" s="563"/>
      <c r="SZP65" s="564"/>
      <c r="SZQ65" s="565"/>
      <c r="SZR65" s="566"/>
      <c r="SZS65" s="560"/>
      <c r="SZT65" s="561"/>
      <c r="SZU65" s="562"/>
      <c r="SZV65" s="563"/>
      <c r="SZW65" s="564"/>
      <c r="SZX65" s="565"/>
      <c r="SZY65" s="566"/>
      <c r="SZZ65" s="560"/>
      <c r="TAA65" s="561"/>
      <c r="TAB65" s="562"/>
      <c r="TAC65" s="563"/>
      <c r="TAD65" s="564"/>
      <c r="TAE65" s="565"/>
      <c r="TAF65" s="566"/>
      <c r="TAG65" s="560"/>
      <c r="TAH65" s="561"/>
      <c r="TAI65" s="562"/>
      <c r="TAJ65" s="563"/>
      <c r="TAK65" s="564"/>
      <c r="TAL65" s="565"/>
      <c r="TAM65" s="566"/>
      <c r="TAN65" s="560"/>
      <c r="TAO65" s="561"/>
      <c r="TAP65" s="562"/>
      <c r="TAQ65" s="563"/>
      <c r="TAR65" s="564"/>
      <c r="TAS65" s="565"/>
      <c r="TAT65" s="566"/>
      <c r="TAU65" s="560"/>
      <c r="TAV65" s="561"/>
      <c r="TAW65" s="562"/>
      <c r="TAX65" s="563"/>
      <c r="TAY65" s="564"/>
      <c r="TAZ65" s="565"/>
      <c r="TBA65" s="566"/>
      <c r="TBB65" s="560"/>
      <c r="TBC65" s="561"/>
      <c r="TBD65" s="562"/>
      <c r="TBE65" s="563"/>
      <c r="TBF65" s="564"/>
      <c r="TBG65" s="565"/>
      <c r="TBH65" s="566"/>
      <c r="TBI65" s="560"/>
      <c r="TBJ65" s="561"/>
      <c r="TBK65" s="562"/>
      <c r="TBL65" s="563"/>
      <c r="TBM65" s="564"/>
      <c r="TBN65" s="565"/>
      <c r="TBO65" s="566"/>
      <c r="TBP65" s="560"/>
      <c r="TBQ65" s="561"/>
      <c r="TBR65" s="562"/>
      <c r="TBS65" s="563"/>
      <c r="TBT65" s="564"/>
      <c r="TBU65" s="565"/>
      <c r="TBV65" s="566"/>
      <c r="TBW65" s="560"/>
      <c r="TBX65" s="561"/>
      <c r="TBY65" s="562"/>
      <c r="TBZ65" s="563"/>
      <c r="TCA65" s="564"/>
      <c r="TCB65" s="565"/>
      <c r="TCC65" s="566"/>
      <c r="TCD65" s="560"/>
      <c r="TCE65" s="561"/>
      <c r="TCF65" s="562"/>
      <c r="TCG65" s="563"/>
      <c r="TCH65" s="564"/>
      <c r="TCI65" s="565"/>
      <c r="TCJ65" s="566"/>
      <c r="TCK65" s="560"/>
      <c r="TCL65" s="561"/>
      <c r="TCM65" s="562"/>
      <c r="TCN65" s="563"/>
      <c r="TCO65" s="564"/>
      <c r="TCP65" s="565"/>
      <c r="TCQ65" s="566"/>
      <c r="TCR65" s="560"/>
      <c r="TCS65" s="561"/>
      <c r="TCT65" s="562"/>
      <c r="TCU65" s="563"/>
      <c r="TCV65" s="564"/>
      <c r="TCW65" s="565"/>
      <c r="TCX65" s="566"/>
      <c r="TCY65" s="560"/>
      <c r="TCZ65" s="561"/>
      <c r="TDA65" s="562"/>
      <c r="TDB65" s="563"/>
      <c r="TDC65" s="564"/>
      <c r="TDD65" s="565"/>
      <c r="TDE65" s="566"/>
      <c r="TDF65" s="560"/>
      <c r="TDG65" s="561"/>
      <c r="TDH65" s="562"/>
      <c r="TDI65" s="563"/>
      <c r="TDJ65" s="564"/>
      <c r="TDK65" s="565"/>
      <c r="TDL65" s="566"/>
      <c r="TDM65" s="560"/>
      <c r="TDN65" s="561"/>
      <c r="TDO65" s="562"/>
      <c r="TDP65" s="563"/>
      <c r="TDQ65" s="564"/>
      <c r="TDR65" s="565"/>
      <c r="TDS65" s="566"/>
      <c r="TDT65" s="560"/>
      <c r="TDU65" s="561"/>
      <c r="TDV65" s="562"/>
      <c r="TDW65" s="563"/>
      <c r="TDX65" s="564"/>
      <c r="TDY65" s="565"/>
      <c r="TDZ65" s="566"/>
      <c r="TEA65" s="560"/>
      <c r="TEB65" s="561"/>
      <c r="TEC65" s="562"/>
      <c r="TED65" s="563"/>
      <c r="TEE65" s="564"/>
      <c r="TEF65" s="565"/>
      <c r="TEG65" s="566"/>
      <c r="TEH65" s="560"/>
      <c r="TEI65" s="561"/>
      <c r="TEJ65" s="562"/>
      <c r="TEK65" s="563"/>
      <c r="TEL65" s="564"/>
      <c r="TEM65" s="565"/>
      <c r="TEN65" s="566"/>
      <c r="TEO65" s="560"/>
      <c r="TEP65" s="561"/>
      <c r="TEQ65" s="562"/>
      <c r="TER65" s="563"/>
      <c r="TES65" s="564"/>
      <c r="TET65" s="565"/>
      <c r="TEU65" s="566"/>
      <c r="TEV65" s="560"/>
      <c r="TEW65" s="561"/>
      <c r="TEX65" s="562"/>
      <c r="TEY65" s="563"/>
      <c r="TEZ65" s="564"/>
      <c r="TFA65" s="565"/>
      <c r="TFB65" s="566"/>
      <c r="TFC65" s="560"/>
      <c r="TFD65" s="561"/>
      <c r="TFE65" s="562"/>
      <c r="TFF65" s="563"/>
      <c r="TFG65" s="564"/>
      <c r="TFH65" s="565"/>
      <c r="TFI65" s="566"/>
      <c r="TFJ65" s="560"/>
      <c r="TFK65" s="561"/>
      <c r="TFL65" s="562"/>
      <c r="TFM65" s="563"/>
      <c r="TFN65" s="564"/>
      <c r="TFO65" s="565"/>
      <c r="TFP65" s="566"/>
      <c r="TFQ65" s="560"/>
      <c r="TFR65" s="561"/>
      <c r="TFS65" s="562"/>
      <c r="TFT65" s="563"/>
      <c r="TFU65" s="564"/>
      <c r="TFV65" s="565"/>
      <c r="TFW65" s="566"/>
      <c r="TFX65" s="560"/>
      <c r="TFY65" s="561"/>
      <c r="TFZ65" s="562"/>
      <c r="TGA65" s="563"/>
      <c r="TGB65" s="564"/>
      <c r="TGC65" s="565"/>
      <c r="TGD65" s="566"/>
      <c r="TGE65" s="560"/>
      <c r="TGF65" s="561"/>
      <c r="TGG65" s="562"/>
      <c r="TGH65" s="563"/>
      <c r="TGI65" s="564"/>
      <c r="TGJ65" s="565"/>
      <c r="TGK65" s="566"/>
      <c r="TGL65" s="560"/>
      <c r="TGM65" s="561"/>
      <c r="TGN65" s="562"/>
      <c r="TGO65" s="563"/>
      <c r="TGP65" s="564"/>
      <c r="TGQ65" s="565"/>
      <c r="TGR65" s="566"/>
      <c r="TGS65" s="560"/>
      <c r="TGT65" s="561"/>
      <c r="TGU65" s="562"/>
      <c r="TGV65" s="563"/>
      <c r="TGW65" s="564"/>
      <c r="TGX65" s="565"/>
      <c r="TGY65" s="566"/>
      <c r="TGZ65" s="560"/>
      <c r="THA65" s="561"/>
      <c r="THB65" s="562"/>
      <c r="THC65" s="563"/>
      <c r="THD65" s="564"/>
      <c r="THE65" s="565"/>
      <c r="THF65" s="566"/>
      <c r="THG65" s="560"/>
      <c r="THH65" s="561"/>
      <c r="THI65" s="562"/>
      <c r="THJ65" s="563"/>
      <c r="THK65" s="564"/>
      <c r="THL65" s="565"/>
      <c r="THM65" s="566"/>
      <c r="THN65" s="560"/>
      <c r="THO65" s="561"/>
      <c r="THP65" s="562"/>
      <c r="THQ65" s="563"/>
      <c r="THR65" s="564"/>
      <c r="THS65" s="565"/>
      <c r="THT65" s="566"/>
      <c r="THU65" s="560"/>
      <c r="THV65" s="561"/>
      <c r="THW65" s="562"/>
      <c r="THX65" s="563"/>
      <c r="THY65" s="564"/>
      <c r="THZ65" s="565"/>
      <c r="TIA65" s="566"/>
      <c r="TIB65" s="560"/>
      <c r="TIC65" s="561"/>
      <c r="TID65" s="562"/>
      <c r="TIE65" s="563"/>
      <c r="TIF65" s="564"/>
      <c r="TIG65" s="565"/>
      <c r="TIH65" s="566"/>
      <c r="TII65" s="560"/>
      <c r="TIJ65" s="561"/>
      <c r="TIK65" s="562"/>
      <c r="TIL65" s="563"/>
      <c r="TIM65" s="564"/>
      <c r="TIN65" s="565"/>
      <c r="TIO65" s="566"/>
      <c r="TIP65" s="560"/>
      <c r="TIQ65" s="561"/>
      <c r="TIR65" s="562"/>
      <c r="TIS65" s="563"/>
      <c r="TIT65" s="564"/>
      <c r="TIU65" s="565"/>
      <c r="TIV65" s="566"/>
      <c r="TIW65" s="560"/>
      <c r="TIX65" s="561"/>
      <c r="TIY65" s="562"/>
      <c r="TIZ65" s="563"/>
      <c r="TJA65" s="564"/>
      <c r="TJB65" s="565"/>
      <c r="TJC65" s="566"/>
      <c r="TJD65" s="560"/>
      <c r="TJE65" s="561"/>
      <c r="TJF65" s="562"/>
      <c r="TJG65" s="563"/>
      <c r="TJH65" s="564"/>
      <c r="TJI65" s="565"/>
      <c r="TJJ65" s="566"/>
      <c r="TJK65" s="560"/>
      <c r="TJL65" s="561"/>
      <c r="TJM65" s="562"/>
      <c r="TJN65" s="563"/>
      <c r="TJO65" s="564"/>
      <c r="TJP65" s="565"/>
      <c r="TJQ65" s="566"/>
      <c r="TJR65" s="560"/>
      <c r="TJS65" s="561"/>
      <c r="TJT65" s="562"/>
      <c r="TJU65" s="563"/>
      <c r="TJV65" s="564"/>
      <c r="TJW65" s="565"/>
      <c r="TJX65" s="566"/>
      <c r="TJY65" s="560"/>
      <c r="TJZ65" s="561"/>
      <c r="TKA65" s="562"/>
      <c r="TKB65" s="563"/>
      <c r="TKC65" s="564"/>
      <c r="TKD65" s="565"/>
      <c r="TKE65" s="566"/>
      <c r="TKF65" s="560"/>
      <c r="TKG65" s="561"/>
      <c r="TKH65" s="562"/>
      <c r="TKI65" s="563"/>
      <c r="TKJ65" s="564"/>
      <c r="TKK65" s="565"/>
      <c r="TKL65" s="566"/>
      <c r="TKM65" s="560"/>
      <c r="TKN65" s="561"/>
      <c r="TKO65" s="562"/>
      <c r="TKP65" s="563"/>
      <c r="TKQ65" s="564"/>
      <c r="TKR65" s="565"/>
      <c r="TKS65" s="566"/>
      <c r="TKT65" s="560"/>
      <c r="TKU65" s="561"/>
      <c r="TKV65" s="562"/>
      <c r="TKW65" s="563"/>
      <c r="TKX65" s="564"/>
      <c r="TKY65" s="565"/>
      <c r="TKZ65" s="566"/>
      <c r="TLA65" s="560"/>
      <c r="TLB65" s="561"/>
      <c r="TLC65" s="562"/>
      <c r="TLD65" s="563"/>
      <c r="TLE65" s="564"/>
      <c r="TLF65" s="565"/>
      <c r="TLG65" s="566"/>
      <c r="TLH65" s="560"/>
      <c r="TLI65" s="561"/>
      <c r="TLJ65" s="562"/>
      <c r="TLK65" s="563"/>
      <c r="TLL65" s="564"/>
      <c r="TLM65" s="565"/>
      <c r="TLN65" s="566"/>
      <c r="TLO65" s="560"/>
      <c r="TLP65" s="561"/>
      <c r="TLQ65" s="562"/>
      <c r="TLR65" s="563"/>
      <c r="TLS65" s="564"/>
      <c r="TLT65" s="565"/>
      <c r="TLU65" s="566"/>
      <c r="TLV65" s="560"/>
      <c r="TLW65" s="561"/>
      <c r="TLX65" s="562"/>
      <c r="TLY65" s="563"/>
      <c r="TLZ65" s="564"/>
      <c r="TMA65" s="565"/>
      <c r="TMB65" s="566"/>
      <c r="TMC65" s="560"/>
      <c r="TMD65" s="561"/>
      <c r="TME65" s="562"/>
      <c r="TMF65" s="563"/>
      <c r="TMG65" s="564"/>
      <c r="TMH65" s="565"/>
      <c r="TMI65" s="566"/>
      <c r="TMJ65" s="560"/>
      <c r="TMK65" s="561"/>
      <c r="TML65" s="562"/>
      <c r="TMM65" s="563"/>
      <c r="TMN65" s="564"/>
      <c r="TMO65" s="565"/>
      <c r="TMP65" s="566"/>
      <c r="TMQ65" s="560"/>
      <c r="TMR65" s="561"/>
      <c r="TMS65" s="562"/>
      <c r="TMT65" s="563"/>
      <c r="TMU65" s="564"/>
      <c r="TMV65" s="565"/>
      <c r="TMW65" s="566"/>
      <c r="TMX65" s="560"/>
      <c r="TMY65" s="561"/>
      <c r="TMZ65" s="562"/>
      <c r="TNA65" s="563"/>
      <c r="TNB65" s="564"/>
      <c r="TNC65" s="565"/>
      <c r="TND65" s="566"/>
      <c r="TNE65" s="560"/>
      <c r="TNF65" s="561"/>
      <c r="TNG65" s="562"/>
      <c r="TNH65" s="563"/>
      <c r="TNI65" s="564"/>
      <c r="TNJ65" s="565"/>
      <c r="TNK65" s="566"/>
      <c r="TNL65" s="560"/>
      <c r="TNM65" s="561"/>
      <c r="TNN65" s="562"/>
      <c r="TNO65" s="563"/>
      <c r="TNP65" s="564"/>
      <c r="TNQ65" s="565"/>
      <c r="TNR65" s="566"/>
      <c r="TNS65" s="560"/>
      <c r="TNT65" s="561"/>
      <c r="TNU65" s="562"/>
      <c r="TNV65" s="563"/>
      <c r="TNW65" s="564"/>
      <c r="TNX65" s="565"/>
      <c r="TNY65" s="566"/>
      <c r="TNZ65" s="560"/>
      <c r="TOA65" s="561"/>
      <c r="TOB65" s="562"/>
      <c r="TOC65" s="563"/>
      <c r="TOD65" s="564"/>
      <c r="TOE65" s="565"/>
      <c r="TOF65" s="566"/>
      <c r="TOG65" s="560"/>
      <c r="TOH65" s="561"/>
      <c r="TOI65" s="562"/>
      <c r="TOJ65" s="563"/>
      <c r="TOK65" s="564"/>
      <c r="TOL65" s="565"/>
      <c r="TOM65" s="566"/>
      <c r="TON65" s="560"/>
      <c r="TOO65" s="561"/>
      <c r="TOP65" s="562"/>
      <c r="TOQ65" s="563"/>
      <c r="TOR65" s="564"/>
      <c r="TOS65" s="565"/>
      <c r="TOT65" s="566"/>
      <c r="TOU65" s="560"/>
      <c r="TOV65" s="561"/>
      <c r="TOW65" s="562"/>
      <c r="TOX65" s="563"/>
      <c r="TOY65" s="564"/>
      <c r="TOZ65" s="565"/>
      <c r="TPA65" s="566"/>
      <c r="TPB65" s="560"/>
      <c r="TPC65" s="561"/>
      <c r="TPD65" s="562"/>
      <c r="TPE65" s="563"/>
      <c r="TPF65" s="564"/>
      <c r="TPG65" s="565"/>
      <c r="TPH65" s="566"/>
      <c r="TPI65" s="560"/>
      <c r="TPJ65" s="561"/>
      <c r="TPK65" s="562"/>
      <c r="TPL65" s="563"/>
      <c r="TPM65" s="564"/>
      <c r="TPN65" s="565"/>
      <c r="TPO65" s="566"/>
      <c r="TPP65" s="560"/>
      <c r="TPQ65" s="561"/>
      <c r="TPR65" s="562"/>
      <c r="TPS65" s="563"/>
      <c r="TPT65" s="564"/>
      <c r="TPU65" s="565"/>
      <c r="TPV65" s="566"/>
      <c r="TPW65" s="560"/>
      <c r="TPX65" s="561"/>
      <c r="TPY65" s="562"/>
      <c r="TPZ65" s="563"/>
      <c r="TQA65" s="564"/>
      <c r="TQB65" s="565"/>
      <c r="TQC65" s="566"/>
      <c r="TQD65" s="560"/>
      <c r="TQE65" s="561"/>
      <c r="TQF65" s="562"/>
      <c r="TQG65" s="563"/>
      <c r="TQH65" s="564"/>
      <c r="TQI65" s="565"/>
      <c r="TQJ65" s="566"/>
      <c r="TQK65" s="560"/>
      <c r="TQL65" s="561"/>
      <c r="TQM65" s="562"/>
      <c r="TQN65" s="563"/>
      <c r="TQO65" s="564"/>
      <c r="TQP65" s="565"/>
      <c r="TQQ65" s="566"/>
      <c r="TQR65" s="560"/>
      <c r="TQS65" s="561"/>
      <c r="TQT65" s="562"/>
      <c r="TQU65" s="563"/>
      <c r="TQV65" s="564"/>
      <c r="TQW65" s="565"/>
      <c r="TQX65" s="566"/>
      <c r="TQY65" s="560"/>
      <c r="TQZ65" s="561"/>
      <c r="TRA65" s="562"/>
      <c r="TRB65" s="563"/>
      <c r="TRC65" s="564"/>
      <c r="TRD65" s="565"/>
      <c r="TRE65" s="566"/>
      <c r="TRF65" s="560"/>
      <c r="TRG65" s="561"/>
      <c r="TRH65" s="562"/>
      <c r="TRI65" s="563"/>
      <c r="TRJ65" s="564"/>
      <c r="TRK65" s="565"/>
      <c r="TRL65" s="566"/>
      <c r="TRM65" s="560"/>
      <c r="TRN65" s="561"/>
      <c r="TRO65" s="562"/>
      <c r="TRP65" s="563"/>
      <c r="TRQ65" s="564"/>
      <c r="TRR65" s="565"/>
      <c r="TRS65" s="566"/>
      <c r="TRT65" s="560"/>
      <c r="TRU65" s="561"/>
      <c r="TRV65" s="562"/>
      <c r="TRW65" s="563"/>
      <c r="TRX65" s="564"/>
      <c r="TRY65" s="565"/>
      <c r="TRZ65" s="566"/>
      <c r="TSA65" s="560"/>
      <c r="TSB65" s="561"/>
      <c r="TSC65" s="562"/>
      <c r="TSD65" s="563"/>
      <c r="TSE65" s="564"/>
      <c r="TSF65" s="565"/>
      <c r="TSG65" s="566"/>
      <c r="TSH65" s="560"/>
      <c r="TSI65" s="561"/>
      <c r="TSJ65" s="562"/>
      <c r="TSK65" s="563"/>
      <c r="TSL65" s="564"/>
      <c r="TSM65" s="565"/>
      <c r="TSN65" s="566"/>
      <c r="TSO65" s="560"/>
      <c r="TSP65" s="561"/>
      <c r="TSQ65" s="562"/>
      <c r="TSR65" s="563"/>
      <c r="TSS65" s="564"/>
      <c r="TST65" s="565"/>
      <c r="TSU65" s="566"/>
      <c r="TSV65" s="560"/>
      <c r="TSW65" s="561"/>
      <c r="TSX65" s="562"/>
      <c r="TSY65" s="563"/>
      <c r="TSZ65" s="564"/>
      <c r="TTA65" s="565"/>
      <c r="TTB65" s="566"/>
      <c r="TTC65" s="560"/>
      <c r="TTD65" s="561"/>
      <c r="TTE65" s="562"/>
      <c r="TTF65" s="563"/>
      <c r="TTG65" s="564"/>
      <c r="TTH65" s="565"/>
      <c r="TTI65" s="566"/>
      <c r="TTJ65" s="560"/>
      <c r="TTK65" s="561"/>
      <c r="TTL65" s="562"/>
      <c r="TTM65" s="563"/>
      <c r="TTN65" s="564"/>
      <c r="TTO65" s="565"/>
      <c r="TTP65" s="566"/>
      <c r="TTQ65" s="560"/>
      <c r="TTR65" s="561"/>
      <c r="TTS65" s="562"/>
      <c r="TTT65" s="563"/>
      <c r="TTU65" s="564"/>
      <c r="TTV65" s="565"/>
      <c r="TTW65" s="566"/>
      <c r="TTX65" s="560"/>
      <c r="TTY65" s="561"/>
      <c r="TTZ65" s="562"/>
      <c r="TUA65" s="563"/>
      <c r="TUB65" s="564"/>
      <c r="TUC65" s="565"/>
      <c r="TUD65" s="566"/>
      <c r="TUE65" s="560"/>
      <c r="TUF65" s="561"/>
      <c r="TUG65" s="562"/>
      <c r="TUH65" s="563"/>
      <c r="TUI65" s="564"/>
      <c r="TUJ65" s="565"/>
      <c r="TUK65" s="566"/>
      <c r="TUL65" s="560"/>
      <c r="TUM65" s="561"/>
      <c r="TUN65" s="562"/>
      <c r="TUO65" s="563"/>
      <c r="TUP65" s="564"/>
      <c r="TUQ65" s="565"/>
      <c r="TUR65" s="566"/>
      <c r="TUS65" s="560"/>
      <c r="TUT65" s="561"/>
      <c r="TUU65" s="562"/>
      <c r="TUV65" s="563"/>
      <c r="TUW65" s="564"/>
      <c r="TUX65" s="565"/>
      <c r="TUY65" s="566"/>
      <c r="TUZ65" s="560"/>
      <c r="TVA65" s="561"/>
      <c r="TVB65" s="562"/>
      <c r="TVC65" s="563"/>
      <c r="TVD65" s="564"/>
      <c r="TVE65" s="565"/>
      <c r="TVF65" s="566"/>
      <c r="TVG65" s="560"/>
      <c r="TVH65" s="561"/>
      <c r="TVI65" s="562"/>
      <c r="TVJ65" s="563"/>
      <c r="TVK65" s="564"/>
      <c r="TVL65" s="565"/>
      <c r="TVM65" s="566"/>
      <c r="TVN65" s="560"/>
      <c r="TVO65" s="561"/>
      <c r="TVP65" s="562"/>
      <c r="TVQ65" s="563"/>
      <c r="TVR65" s="564"/>
      <c r="TVS65" s="565"/>
      <c r="TVT65" s="566"/>
      <c r="TVU65" s="560"/>
      <c r="TVV65" s="561"/>
      <c r="TVW65" s="562"/>
      <c r="TVX65" s="563"/>
      <c r="TVY65" s="564"/>
      <c r="TVZ65" s="565"/>
      <c r="TWA65" s="566"/>
      <c r="TWB65" s="560"/>
      <c r="TWC65" s="561"/>
      <c r="TWD65" s="562"/>
      <c r="TWE65" s="563"/>
      <c r="TWF65" s="564"/>
      <c r="TWG65" s="565"/>
      <c r="TWH65" s="566"/>
      <c r="TWI65" s="560"/>
      <c r="TWJ65" s="561"/>
      <c r="TWK65" s="562"/>
      <c r="TWL65" s="563"/>
      <c r="TWM65" s="564"/>
      <c r="TWN65" s="565"/>
      <c r="TWO65" s="566"/>
      <c r="TWP65" s="560"/>
      <c r="TWQ65" s="561"/>
      <c r="TWR65" s="562"/>
      <c r="TWS65" s="563"/>
      <c r="TWT65" s="564"/>
      <c r="TWU65" s="565"/>
      <c r="TWV65" s="566"/>
      <c r="TWW65" s="560"/>
      <c r="TWX65" s="561"/>
      <c r="TWY65" s="562"/>
      <c r="TWZ65" s="563"/>
      <c r="TXA65" s="564"/>
      <c r="TXB65" s="565"/>
      <c r="TXC65" s="566"/>
      <c r="TXD65" s="560"/>
      <c r="TXE65" s="561"/>
      <c r="TXF65" s="562"/>
      <c r="TXG65" s="563"/>
      <c r="TXH65" s="564"/>
      <c r="TXI65" s="565"/>
      <c r="TXJ65" s="566"/>
      <c r="TXK65" s="560"/>
      <c r="TXL65" s="561"/>
      <c r="TXM65" s="562"/>
      <c r="TXN65" s="563"/>
      <c r="TXO65" s="564"/>
      <c r="TXP65" s="565"/>
      <c r="TXQ65" s="566"/>
      <c r="TXR65" s="560"/>
      <c r="TXS65" s="561"/>
      <c r="TXT65" s="562"/>
      <c r="TXU65" s="563"/>
      <c r="TXV65" s="564"/>
      <c r="TXW65" s="565"/>
      <c r="TXX65" s="566"/>
      <c r="TXY65" s="560"/>
      <c r="TXZ65" s="561"/>
      <c r="TYA65" s="562"/>
      <c r="TYB65" s="563"/>
      <c r="TYC65" s="564"/>
      <c r="TYD65" s="565"/>
      <c r="TYE65" s="566"/>
      <c r="TYF65" s="560"/>
      <c r="TYG65" s="561"/>
      <c r="TYH65" s="562"/>
      <c r="TYI65" s="563"/>
      <c r="TYJ65" s="564"/>
      <c r="TYK65" s="565"/>
      <c r="TYL65" s="566"/>
      <c r="TYM65" s="560"/>
      <c r="TYN65" s="561"/>
      <c r="TYO65" s="562"/>
      <c r="TYP65" s="563"/>
      <c r="TYQ65" s="564"/>
      <c r="TYR65" s="565"/>
      <c r="TYS65" s="566"/>
      <c r="TYT65" s="560"/>
      <c r="TYU65" s="561"/>
      <c r="TYV65" s="562"/>
      <c r="TYW65" s="563"/>
      <c r="TYX65" s="564"/>
      <c r="TYY65" s="565"/>
      <c r="TYZ65" s="566"/>
      <c r="TZA65" s="560"/>
      <c r="TZB65" s="561"/>
      <c r="TZC65" s="562"/>
      <c r="TZD65" s="563"/>
      <c r="TZE65" s="564"/>
      <c r="TZF65" s="565"/>
      <c r="TZG65" s="566"/>
      <c r="TZH65" s="560"/>
      <c r="TZI65" s="561"/>
      <c r="TZJ65" s="562"/>
      <c r="TZK65" s="563"/>
      <c r="TZL65" s="564"/>
      <c r="TZM65" s="565"/>
      <c r="TZN65" s="566"/>
      <c r="TZO65" s="560"/>
      <c r="TZP65" s="561"/>
      <c r="TZQ65" s="562"/>
      <c r="TZR65" s="563"/>
      <c r="TZS65" s="564"/>
      <c r="TZT65" s="565"/>
      <c r="TZU65" s="566"/>
      <c r="TZV65" s="560"/>
      <c r="TZW65" s="561"/>
      <c r="TZX65" s="562"/>
      <c r="TZY65" s="563"/>
      <c r="TZZ65" s="564"/>
      <c r="UAA65" s="565"/>
      <c r="UAB65" s="566"/>
      <c r="UAC65" s="560"/>
      <c r="UAD65" s="561"/>
      <c r="UAE65" s="562"/>
      <c r="UAF65" s="563"/>
      <c r="UAG65" s="564"/>
      <c r="UAH65" s="565"/>
      <c r="UAI65" s="566"/>
      <c r="UAJ65" s="560"/>
      <c r="UAK65" s="561"/>
      <c r="UAL65" s="562"/>
      <c r="UAM65" s="563"/>
      <c r="UAN65" s="564"/>
      <c r="UAO65" s="565"/>
      <c r="UAP65" s="566"/>
      <c r="UAQ65" s="560"/>
      <c r="UAR65" s="561"/>
      <c r="UAS65" s="562"/>
      <c r="UAT65" s="563"/>
      <c r="UAU65" s="564"/>
      <c r="UAV65" s="565"/>
      <c r="UAW65" s="566"/>
      <c r="UAX65" s="560"/>
      <c r="UAY65" s="561"/>
      <c r="UAZ65" s="562"/>
      <c r="UBA65" s="563"/>
      <c r="UBB65" s="564"/>
      <c r="UBC65" s="565"/>
      <c r="UBD65" s="566"/>
      <c r="UBE65" s="560"/>
      <c r="UBF65" s="561"/>
      <c r="UBG65" s="562"/>
      <c r="UBH65" s="563"/>
      <c r="UBI65" s="564"/>
      <c r="UBJ65" s="565"/>
      <c r="UBK65" s="566"/>
      <c r="UBL65" s="560"/>
      <c r="UBM65" s="561"/>
      <c r="UBN65" s="562"/>
      <c r="UBO65" s="563"/>
      <c r="UBP65" s="564"/>
      <c r="UBQ65" s="565"/>
      <c r="UBR65" s="566"/>
      <c r="UBS65" s="560"/>
      <c r="UBT65" s="561"/>
      <c r="UBU65" s="562"/>
      <c r="UBV65" s="563"/>
      <c r="UBW65" s="564"/>
      <c r="UBX65" s="565"/>
      <c r="UBY65" s="566"/>
      <c r="UBZ65" s="560"/>
      <c r="UCA65" s="561"/>
      <c r="UCB65" s="562"/>
      <c r="UCC65" s="563"/>
      <c r="UCD65" s="564"/>
      <c r="UCE65" s="565"/>
      <c r="UCF65" s="566"/>
      <c r="UCG65" s="560"/>
      <c r="UCH65" s="561"/>
      <c r="UCI65" s="562"/>
      <c r="UCJ65" s="563"/>
      <c r="UCK65" s="564"/>
      <c r="UCL65" s="565"/>
      <c r="UCM65" s="566"/>
      <c r="UCN65" s="560"/>
      <c r="UCO65" s="561"/>
      <c r="UCP65" s="562"/>
      <c r="UCQ65" s="563"/>
      <c r="UCR65" s="564"/>
      <c r="UCS65" s="565"/>
      <c r="UCT65" s="566"/>
      <c r="UCU65" s="560"/>
      <c r="UCV65" s="561"/>
      <c r="UCW65" s="562"/>
      <c r="UCX65" s="563"/>
      <c r="UCY65" s="564"/>
      <c r="UCZ65" s="565"/>
      <c r="UDA65" s="566"/>
      <c r="UDB65" s="560"/>
      <c r="UDC65" s="561"/>
      <c r="UDD65" s="562"/>
      <c r="UDE65" s="563"/>
      <c r="UDF65" s="564"/>
      <c r="UDG65" s="565"/>
      <c r="UDH65" s="566"/>
      <c r="UDI65" s="560"/>
      <c r="UDJ65" s="561"/>
      <c r="UDK65" s="562"/>
      <c r="UDL65" s="563"/>
      <c r="UDM65" s="564"/>
      <c r="UDN65" s="565"/>
      <c r="UDO65" s="566"/>
      <c r="UDP65" s="560"/>
      <c r="UDQ65" s="561"/>
      <c r="UDR65" s="562"/>
      <c r="UDS65" s="563"/>
      <c r="UDT65" s="564"/>
      <c r="UDU65" s="565"/>
      <c r="UDV65" s="566"/>
      <c r="UDW65" s="560"/>
      <c r="UDX65" s="561"/>
      <c r="UDY65" s="562"/>
      <c r="UDZ65" s="563"/>
      <c r="UEA65" s="564"/>
      <c r="UEB65" s="565"/>
      <c r="UEC65" s="566"/>
      <c r="UED65" s="560"/>
      <c r="UEE65" s="561"/>
      <c r="UEF65" s="562"/>
      <c r="UEG65" s="563"/>
      <c r="UEH65" s="564"/>
      <c r="UEI65" s="565"/>
      <c r="UEJ65" s="566"/>
      <c r="UEK65" s="560"/>
      <c r="UEL65" s="561"/>
      <c r="UEM65" s="562"/>
      <c r="UEN65" s="563"/>
      <c r="UEO65" s="564"/>
      <c r="UEP65" s="565"/>
      <c r="UEQ65" s="566"/>
      <c r="UER65" s="560"/>
      <c r="UES65" s="561"/>
      <c r="UET65" s="562"/>
      <c r="UEU65" s="563"/>
      <c r="UEV65" s="564"/>
      <c r="UEW65" s="565"/>
      <c r="UEX65" s="566"/>
      <c r="UEY65" s="560"/>
      <c r="UEZ65" s="561"/>
      <c r="UFA65" s="562"/>
      <c r="UFB65" s="563"/>
      <c r="UFC65" s="564"/>
      <c r="UFD65" s="565"/>
      <c r="UFE65" s="566"/>
      <c r="UFF65" s="560"/>
      <c r="UFG65" s="561"/>
      <c r="UFH65" s="562"/>
      <c r="UFI65" s="563"/>
      <c r="UFJ65" s="564"/>
      <c r="UFK65" s="565"/>
      <c r="UFL65" s="566"/>
      <c r="UFM65" s="560"/>
      <c r="UFN65" s="561"/>
      <c r="UFO65" s="562"/>
      <c r="UFP65" s="563"/>
      <c r="UFQ65" s="564"/>
      <c r="UFR65" s="565"/>
      <c r="UFS65" s="566"/>
      <c r="UFT65" s="560"/>
      <c r="UFU65" s="561"/>
      <c r="UFV65" s="562"/>
      <c r="UFW65" s="563"/>
      <c r="UFX65" s="564"/>
      <c r="UFY65" s="565"/>
      <c r="UFZ65" s="566"/>
      <c r="UGA65" s="560"/>
      <c r="UGB65" s="561"/>
      <c r="UGC65" s="562"/>
      <c r="UGD65" s="563"/>
      <c r="UGE65" s="564"/>
      <c r="UGF65" s="565"/>
      <c r="UGG65" s="566"/>
      <c r="UGH65" s="560"/>
      <c r="UGI65" s="561"/>
      <c r="UGJ65" s="562"/>
      <c r="UGK65" s="563"/>
      <c r="UGL65" s="564"/>
      <c r="UGM65" s="565"/>
      <c r="UGN65" s="566"/>
      <c r="UGO65" s="560"/>
      <c r="UGP65" s="561"/>
      <c r="UGQ65" s="562"/>
      <c r="UGR65" s="563"/>
      <c r="UGS65" s="564"/>
      <c r="UGT65" s="565"/>
      <c r="UGU65" s="566"/>
      <c r="UGV65" s="560"/>
      <c r="UGW65" s="561"/>
      <c r="UGX65" s="562"/>
      <c r="UGY65" s="563"/>
      <c r="UGZ65" s="564"/>
      <c r="UHA65" s="565"/>
      <c r="UHB65" s="566"/>
      <c r="UHC65" s="560"/>
      <c r="UHD65" s="561"/>
      <c r="UHE65" s="562"/>
      <c r="UHF65" s="563"/>
      <c r="UHG65" s="564"/>
      <c r="UHH65" s="565"/>
      <c r="UHI65" s="566"/>
      <c r="UHJ65" s="560"/>
      <c r="UHK65" s="561"/>
      <c r="UHL65" s="562"/>
      <c r="UHM65" s="563"/>
      <c r="UHN65" s="564"/>
      <c r="UHO65" s="565"/>
      <c r="UHP65" s="566"/>
      <c r="UHQ65" s="560"/>
      <c r="UHR65" s="561"/>
      <c r="UHS65" s="562"/>
      <c r="UHT65" s="563"/>
      <c r="UHU65" s="564"/>
      <c r="UHV65" s="565"/>
      <c r="UHW65" s="566"/>
      <c r="UHX65" s="560"/>
      <c r="UHY65" s="561"/>
      <c r="UHZ65" s="562"/>
      <c r="UIA65" s="563"/>
      <c r="UIB65" s="564"/>
      <c r="UIC65" s="565"/>
      <c r="UID65" s="566"/>
      <c r="UIE65" s="560"/>
      <c r="UIF65" s="561"/>
      <c r="UIG65" s="562"/>
      <c r="UIH65" s="563"/>
      <c r="UII65" s="564"/>
      <c r="UIJ65" s="565"/>
      <c r="UIK65" s="566"/>
      <c r="UIL65" s="560"/>
      <c r="UIM65" s="561"/>
      <c r="UIN65" s="562"/>
      <c r="UIO65" s="563"/>
      <c r="UIP65" s="564"/>
      <c r="UIQ65" s="565"/>
      <c r="UIR65" s="566"/>
      <c r="UIS65" s="560"/>
      <c r="UIT65" s="561"/>
      <c r="UIU65" s="562"/>
      <c r="UIV65" s="563"/>
      <c r="UIW65" s="564"/>
      <c r="UIX65" s="565"/>
      <c r="UIY65" s="566"/>
      <c r="UIZ65" s="560"/>
      <c r="UJA65" s="561"/>
      <c r="UJB65" s="562"/>
      <c r="UJC65" s="563"/>
      <c r="UJD65" s="564"/>
      <c r="UJE65" s="565"/>
      <c r="UJF65" s="566"/>
      <c r="UJG65" s="560"/>
      <c r="UJH65" s="561"/>
      <c r="UJI65" s="562"/>
      <c r="UJJ65" s="563"/>
      <c r="UJK65" s="564"/>
      <c r="UJL65" s="565"/>
      <c r="UJM65" s="566"/>
      <c r="UJN65" s="560"/>
      <c r="UJO65" s="561"/>
      <c r="UJP65" s="562"/>
      <c r="UJQ65" s="563"/>
      <c r="UJR65" s="564"/>
      <c r="UJS65" s="565"/>
      <c r="UJT65" s="566"/>
      <c r="UJU65" s="560"/>
      <c r="UJV65" s="561"/>
      <c r="UJW65" s="562"/>
      <c r="UJX65" s="563"/>
      <c r="UJY65" s="564"/>
      <c r="UJZ65" s="565"/>
      <c r="UKA65" s="566"/>
      <c r="UKB65" s="560"/>
      <c r="UKC65" s="561"/>
      <c r="UKD65" s="562"/>
      <c r="UKE65" s="563"/>
      <c r="UKF65" s="564"/>
      <c r="UKG65" s="565"/>
      <c r="UKH65" s="566"/>
      <c r="UKI65" s="560"/>
      <c r="UKJ65" s="561"/>
      <c r="UKK65" s="562"/>
      <c r="UKL65" s="563"/>
      <c r="UKM65" s="564"/>
      <c r="UKN65" s="565"/>
      <c r="UKO65" s="566"/>
      <c r="UKP65" s="560"/>
      <c r="UKQ65" s="561"/>
      <c r="UKR65" s="562"/>
      <c r="UKS65" s="563"/>
      <c r="UKT65" s="564"/>
      <c r="UKU65" s="565"/>
      <c r="UKV65" s="566"/>
      <c r="UKW65" s="560"/>
      <c r="UKX65" s="561"/>
      <c r="UKY65" s="562"/>
      <c r="UKZ65" s="563"/>
      <c r="ULA65" s="564"/>
      <c r="ULB65" s="565"/>
      <c r="ULC65" s="566"/>
      <c r="ULD65" s="560"/>
      <c r="ULE65" s="561"/>
      <c r="ULF65" s="562"/>
      <c r="ULG65" s="563"/>
      <c r="ULH65" s="564"/>
      <c r="ULI65" s="565"/>
      <c r="ULJ65" s="566"/>
      <c r="ULK65" s="560"/>
      <c r="ULL65" s="561"/>
      <c r="ULM65" s="562"/>
      <c r="ULN65" s="563"/>
      <c r="ULO65" s="564"/>
      <c r="ULP65" s="565"/>
      <c r="ULQ65" s="566"/>
      <c r="ULR65" s="560"/>
      <c r="ULS65" s="561"/>
      <c r="ULT65" s="562"/>
      <c r="ULU65" s="563"/>
      <c r="ULV65" s="564"/>
      <c r="ULW65" s="565"/>
      <c r="ULX65" s="566"/>
      <c r="ULY65" s="560"/>
      <c r="ULZ65" s="561"/>
      <c r="UMA65" s="562"/>
      <c r="UMB65" s="563"/>
      <c r="UMC65" s="564"/>
      <c r="UMD65" s="565"/>
      <c r="UME65" s="566"/>
      <c r="UMF65" s="560"/>
      <c r="UMG65" s="561"/>
      <c r="UMH65" s="562"/>
      <c r="UMI65" s="563"/>
      <c r="UMJ65" s="564"/>
      <c r="UMK65" s="565"/>
      <c r="UML65" s="566"/>
      <c r="UMM65" s="560"/>
      <c r="UMN65" s="561"/>
      <c r="UMO65" s="562"/>
      <c r="UMP65" s="563"/>
      <c r="UMQ65" s="564"/>
      <c r="UMR65" s="565"/>
      <c r="UMS65" s="566"/>
      <c r="UMT65" s="560"/>
      <c r="UMU65" s="561"/>
      <c r="UMV65" s="562"/>
      <c r="UMW65" s="563"/>
      <c r="UMX65" s="564"/>
      <c r="UMY65" s="565"/>
      <c r="UMZ65" s="566"/>
      <c r="UNA65" s="560"/>
      <c r="UNB65" s="561"/>
      <c r="UNC65" s="562"/>
      <c r="UND65" s="563"/>
      <c r="UNE65" s="564"/>
      <c r="UNF65" s="565"/>
      <c r="UNG65" s="566"/>
      <c r="UNH65" s="560"/>
      <c r="UNI65" s="561"/>
      <c r="UNJ65" s="562"/>
      <c r="UNK65" s="563"/>
      <c r="UNL65" s="564"/>
      <c r="UNM65" s="565"/>
      <c r="UNN65" s="566"/>
      <c r="UNO65" s="560"/>
      <c r="UNP65" s="561"/>
      <c r="UNQ65" s="562"/>
      <c r="UNR65" s="563"/>
      <c r="UNS65" s="564"/>
      <c r="UNT65" s="565"/>
      <c r="UNU65" s="566"/>
      <c r="UNV65" s="560"/>
      <c r="UNW65" s="561"/>
      <c r="UNX65" s="562"/>
      <c r="UNY65" s="563"/>
      <c r="UNZ65" s="564"/>
      <c r="UOA65" s="565"/>
      <c r="UOB65" s="566"/>
      <c r="UOC65" s="560"/>
      <c r="UOD65" s="561"/>
      <c r="UOE65" s="562"/>
      <c r="UOF65" s="563"/>
      <c r="UOG65" s="564"/>
      <c r="UOH65" s="565"/>
      <c r="UOI65" s="566"/>
      <c r="UOJ65" s="560"/>
      <c r="UOK65" s="561"/>
      <c r="UOL65" s="562"/>
      <c r="UOM65" s="563"/>
      <c r="UON65" s="564"/>
      <c r="UOO65" s="565"/>
      <c r="UOP65" s="566"/>
      <c r="UOQ65" s="560"/>
      <c r="UOR65" s="561"/>
      <c r="UOS65" s="562"/>
      <c r="UOT65" s="563"/>
      <c r="UOU65" s="564"/>
      <c r="UOV65" s="565"/>
      <c r="UOW65" s="566"/>
      <c r="UOX65" s="560"/>
      <c r="UOY65" s="561"/>
      <c r="UOZ65" s="562"/>
      <c r="UPA65" s="563"/>
      <c r="UPB65" s="564"/>
      <c r="UPC65" s="565"/>
      <c r="UPD65" s="566"/>
      <c r="UPE65" s="560"/>
      <c r="UPF65" s="561"/>
      <c r="UPG65" s="562"/>
      <c r="UPH65" s="563"/>
      <c r="UPI65" s="564"/>
      <c r="UPJ65" s="565"/>
      <c r="UPK65" s="566"/>
      <c r="UPL65" s="560"/>
      <c r="UPM65" s="561"/>
      <c r="UPN65" s="562"/>
      <c r="UPO65" s="563"/>
      <c r="UPP65" s="564"/>
      <c r="UPQ65" s="565"/>
      <c r="UPR65" s="566"/>
      <c r="UPS65" s="560"/>
      <c r="UPT65" s="561"/>
      <c r="UPU65" s="562"/>
      <c r="UPV65" s="563"/>
      <c r="UPW65" s="564"/>
      <c r="UPX65" s="565"/>
      <c r="UPY65" s="566"/>
      <c r="UPZ65" s="560"/>
      <c r="UQA65" s="561"/>
      <c r="UQB65" s="562"/>
      <c r="UQC65" s="563"/>
      <c r="UQD65" s="564"/>
      <c r="UQE65" s="565"/>
      <c r="UQF65" s="566"/>
      <c r="UQG65" s="560"/>
      <c r="UQH65" s="561"/>
      <c r="UQI65" s="562"/>
      <c r="UQJ65" s="563"/>
      <c r="UQK65" s="564"/>
      <c r="UQL65" s="565"/>
      <c r="UQM65" s="566"/>
      <c r="UQN65" s="560"/>
      <c r="UQO65" s="561"/>
      <c r="UQP65" s="562"/>
      <c r="UQQ65" s="563"/>
      <c r="UQR65" s="564"/>
      <c r="UQS65" s="565"/>
      <c r="UQT65" s="566"/>
      <c r="UQU65" s="560"/>
      <c r="UQV65" s="561"/>
      <c r="UQW65" s="562"/>
      <c r="UQX65" s="563"/>
      <c r="UQY65" s="564"/>
      <c r="UQZ65" s="565"/>
      <c r="URA65" s="566"/>
      <c r="URB65" s="560"/>
      <c r="URC65" s="561"/>
      <c r="URD65" s="562"/>
      <c r="URE65" s="563"/>
      <c r="URF65" s="564"/>
      <c r="URG65" s="565"/>
      <c r="URH65" s="566"/>
      <c r="URI65" s="560"/>
      <c r="URJ65" s="561"/>
      <c r="URK65" s="562"/>
      <c r="URL65" s="563"/>
      <c r="URM65" s="564"/>
      <c r="URN65" s="565"/>
      <c r="URO65" s="566"/>
      <c r="URP65" s="560"/>
      <c r="URQ65" s="561"/>
      <c r="URR65" s="562"/>
      <c r="URS65" s="563"/>
      <c r="URT65" s="564"/>
      <c r="URU65" s="565"/>
      <c r="URV65" s="566"/>
      <c r="URW65" s="560"/>
      <c r="URX65" s="561"/>
      <c r="URY65" s="562"/>
      <c r="URZ65" s="563"/>
      <c r="USA65" s="564"/>
      <c r="USB65" s="565"/>
      <c r="USC65" s="566"/>
      <c r="USD65" s="560"/>
      <c r="USE65" s="561"/>
      <c r="USF65" s="562"/>
      <c r="USG65" s="563"/>
      <c r="USH65" s="564"/>
      <c r="USI65" s="565"/>
      <c r="USJ65" s="566"/>
      <c r="USK65" s="560"/>
      <c r="USL65" s="561"/>
      <c r="USM65" s="562"/>
      <c r="USN65" s="563"/>
      <c r="USO65" s="564"/>
      <c r="USP65" s="565"/>
      <c r="USQ65" s="566"/>
      <c r="USR65" s="560"/>
      <c r="USS65" s="561"/>
      <c r="UST65" s="562"/>
      <c r="USU65" s="563"/>
      <c r="USV65" s="564"/>
      <c r="USW65" s="565"/>
      <c r="USX65" s="566"/>
      <c r="USY65" s="560"/>
      <c r="USZ65" s="561"/>
      <c r="UTA65" s="562"/>
      <c r="UTB65" s="563"/>
      <c r="UTC65" s="564"/>
      <c r="UTD65" s="565"/>
      <c r="UTE65" s="566"/>
      <c r="UTF65" s="560"/>
      <c r="UTG65" s="561"/>
      <c r="UTH65" s="562"/>
      <c r="UTI65" s="563"/>
      <c r="UTJ65" s="564"/>
      <c r="UTK65" s="565"/>
      <c r="UTL65" s="566"/>
      <c r="UTM65" s="560"/>
      <c r="UTN65" s="561"/>
      <c r="UTO65" s="562"/>
      <c r="UTP65" s="563"/>
      <c r="UTQ65" s="564"/>
      <c r="UTR65" s="565"/>
      <c r="UTS65" s="566"/>
      <c r="UTT65" s="560"/>
      <c r="UTU65" s="561"/>
      <c r="UTV65" s="562"/>
      <c r="UTW65" s="563"/>
      <c r="UTX65" s="564"/>
      <c r="UTY65" s="565"/>
      <c r="UTZ65" s="566"/>
      <c r="UUA65" s="560"/>
      <c r="UUB65" s="561"/>
      <c r="UUC65" s="562"/>
      <c r="UUD65" s="563"/>
      <c r="UUE65" s="564"/>
      <c r="UUF65" s="565"/>
      <c r="UUG65" s="566"/>
      <c r="UUH65" s="560"/>
      <c r="UUI65" s="561"/>
      <c r="UUJ65" s="562"/>
      <c r="UUK65" s="563"/>
      <c r="UUL65" s="564"/>
      <c r="UUM65" s="565"/>
      <c r="UUN65" s="566"/>
      <c r="UUO65" s="560"/>
      <c r="UUP65" s="561"/>
      <c r="UUQ65" s="562"/>
      <c r="UUR65" s="563"/>
      <c r="UUS65" s="564"/>
      <c r="UUT65" s="565"/>
      <c r="UUU65" s="566"/>
      <c r="UUV65" s="560"/>
      <c r="UUW65" s="561"/>
      <c r="UUX65" s="562"/>
      <c r="UUY65" s="563"/>
      <c r="UUZ65" s="564"/>
      <c r="UVA65" s="565"/>
      <c r="UVB65" s="566"/>
      <c r="UVC65" s="560"/>
      <c r="UVD65" s="561"/>
      <c r="UVE65" s="562"/>
      <c r="UVF65" s="563"/>
      <c r="UVG65" s="564"/>
      <c r="UVH65" s="565"/>
      <c r="UVI65" s="566"/>
      <c r="UVJ65" s="560"/>
      <c r="UVK65" s="561"/>
      <c r="UVL65" s="562"/>
      <c r="UVM65" s="563"/>
      <c r="UVN65" s="564"/>
      <c r="UVO65" s="565"/>
      <c r="UVP65" s="566"/>
      <c r="UVQ65" s="560"/>
      <c r="UVR65" s="561"/>
      <c r="UVS65" s="562"/>
      <c r="UVT65" s="563"/>
      <c r="UVU65" s="564"/>
      <c r="UVV65" s="565"/>
      <c r="UVW65" s="566"/>
      <c r="UVX65" s="560"/>
      <c r="UVY65" s="561"/>
      <c r="UVZ65" s="562"/>
      <c r="UWA65" s="563"/>
      <c r="UWB65" s="564"/>
      <c r="UWC65" s="565"/>
      <c r="UWD65" s="566"/>
      <c r="UWE65" s="560"/>
      <c r="UWF65" s="561"/>
      <c r="UWG65" s="562"/>
      <c r="UWH65" s="563"/>
      <c r="UWI65" s="564"/>
      <c r="UWJ65" s="565"/>
      <c r="UWK65" s="566"/>
      <c r="UWL65" s="560"/>
      <c r="UWM65" s="561"/>
      <c r="UWN65" s="562"/>
      <c r="UWO65" s="563"/>
      <c r="UWP65" s="564"/>
      <c r="UWQ65" s="565"/>
      <c r="UWR65" s="566"/>
      <c r="UWS65" s="560"/>
      <c r="UWT65" s="561"/>
      <c r="UWU65" s="562"/>
      <c r="UWV65" s="563"/>
      <c r="UWW65" s="564"/>
      <c r="UWX65" s="565"/>
      <c r="UWY65" s="566"/>
      <c r="UWZ65" s="560"/>
      <c r="UXA65" s="561"/>
      <c r="UXB65" s="562"/>
      <c r="UXC65" s="563"/>
      <c r="UXD65" s="564"/>
      <c r="UXE65" s="565"/>
      <c r="UXF65" s="566"/>
      <c r="UXG65" s="560"/>
      <c r="UXH65" s="561"/>
      <c r="UXI65" s="562"/>
      <c r="UXJ65" s="563"/>
      <c r="UXK65" s="564"/>
      <c r="UXL65" s="565"/>
      <c r="UXM65" s="566"/>
      <c r="UXN65" s="560"/>
      <c r="UXO65" s="561"/>
      <c r="UXP65" s="562"/>
      <c r="UXQ65" s="563"/>
      <c r="UXR65" s="564"/>
      <c r="UXS65" s="565"/>
      <c r="UXT65" s="566"/>
      <c r="UXU65" s="560"/>
      <c r="UXV65" s="561"/>
      <c r="UXW65" s="562"/>
      <c r="UXX65" s="563"/>
      <c r="UXY65" s="564"/>
      <c r="UXZ65" s="565"/>
      <c r="UYA65" s="566"/>
      <c r="UYB65" s="560"/>
      <c r="UYC65" s="561"/>
      <c r="UYD65" s="562"/>
      <c r="UYE65" s="563"/>
      <c r="UYF65" s="564"/>
      <c r="UYG65" s="565"/>
      <c r="UYH65" s="566"/>
      <c r="UYI65" s="560"/>
      <c r="UYJ65" s="561"/>
      <c r="UYK65" s="562"/>
      <c r="UYL65" s="563"/>
      <c r="UYM65" s="564"/>
      <c r="UYN65" s="565"/>
      <c r="UYO65" s="566"/>
      <c r="UYP65" s="560"/>
      <c r="UYQ65" s="561"/>
      <c r="UYR65" s="562"/>
      <c r="UYS65" s="563"/>
      <c r="UYT65" s="564"/>
      <c r="UYU65" s="565"/>
      <c r="UYV65" s="566"/>
      <c r="UYW65" s="560"/>
      <c r="UYX65" s="561"/>
      <c r="UYY65" s="562"/>
      <c r="UYZ65" s="563"/>
      <c r="UZA65" s="564"/>
      <c r="UZB65" s="565"/>
      <c r="UZC65" s="566"/>
      <c r="UZD65" s="560"/>
      <c r="UZE65" s="561"/>
      <c r="UZF65" s="562"/>
      <c r="UZG65" s="563"/>
      <c r="UZH65" s="564"/>
      <c r="UZI65" s="565"/>
      <c r="UZJ65" s="566"/>
      <c r="UZK65" s="560"/>
      <c r="UZL65" s="561"/>
      <c r="UZM65" s="562"/>
      <c r="UZN65" s="563"/>
      <c r="UZO65" s="564"/>
      <c r="UZP65" s="565"/>
      <c r="UZQ65" s="566"/>
      <c r="UZR65" s="560"/>
      <c r="UZS65" s="561"/>
      <c r="UZT65" s="562"/>
      <c r="UZU65" s="563"/>
      <c r="UZV65" s="564"/>
      <c r="UZW65" s="565"/>
      <c r="UZX65" s="566"/>
      <c r="UZY65" s="560"/>
      <c r="UZZ65" s="561"/>
      <c r="VAA65" s="562"/>
      <c r="VAB65" s="563"/>
      <c r="VAC65" s="564"/>
      <c r="VAD65" s="565"/>
      <c r="VAE65" s="566"/>
      <c r="VAF65" s="560"/>
      <c r="VAG65" s="561"/>
      <c r="VAH65" s="562"/>
      <c r="VAI65" s="563"/>
      <c r="VAJ65" s="564"/>
      <c r="VAK65" s="565"/>
      <c r="VAL65" s="566"/>
      <c r="VAM65" s="560"/>
      <c r="VAN65" s="561"/>
      <c r="VAO65" s="562"/>
      <c r="VAP65" s="563"/>
      <c r="VAQ65" s="564"/>
      <c r="VAR65" s="565"/>
      <c r="VAS65" s="566"/>
      <c r="VAT65" s="560"/>
      <c r="VAU65" s="561"/>
      <c r="VAV65" s="562"/>
      <c r="VAW65" s="563"/>
      <c r="VAX65" s="564"/>
      <c r="VAY65" s="565"/>
      <c r="VAZ65" s="566"/>
      <c r="VBA65" s="560"/>
      <c r="VBB65" s="561"/>
      <c r="VBC65" s="562"/>
      <c r="VBD65" s="563"/>
      <c r="VBE65" s="564"/>
      <c r="VBF65" s="565"/>
      <c r="VBG65" s="566"/>
      <c r="VBH65" s="560"/>
      <c r="VBI65" s="561"/>
      <c r="VBJ65" s="562"/>
      <c r="VBK65" s="563"/>
      <c r="VBL65" s="564"/>
      <c r="VBM65" s="565"/>
      <c r="VBN65" s="566"/>
      <c r="VBO65" s="560"/>
      <c r="VBP65" s="561"/>
      <c r="VBQ65" s="562"/>
      <c r="VBR65" s="563"/>
      <c r="VBS65" s="564"/>
      <c r="VBT65" s="565"/>
      <c r="VBU65" s="566"/>
      <c r="VBV65" s="560"/>
      <c r="VBW65" s="561"/>
      <c r="VBX65" s="562"/>
      <c r="VBY65" s="563"/>
      <c r="VBZ65" s="564"/>
      <c r="VCA65" s="565"/>
      <c r="VCB65" s="566"/>
      <c r="VCC65" s="560"/>
      <c r="VCD65" s="561"/>
      <c r="VCE65" s="562"/>
      <c r="VCF65" s="563"/>
      <c r="VCG65" s="564"/>
      <c r="VCH65" s="565"/>
      <c r="VCI65" s="566"/>
      <c r="VCJ65" s="560"/>
      <c r="VCK65" s="561"/>
      <c r="VCL65" s="562"/>
      <c r="VCM65" s="563"/>
      <c r="VCN65" s="564"/>
      <c r="VCO65" s="565"/>
      <c r="VCP65" s="566"/>
      <c r="VCQ65" s="560"/>
      <c r="VCR65" s="561"/>
      <c r="VCS65" s="562"/>
      <c r="VCT65" s="563"/>
      <c r="VCU65" s="564"/>
      <c r="VCV65" s="565"/>
      <c r="VCW65" s="566"/>
      <c r="VCX65" s="560"/>
      <c r="VCY65" s="561"/>
      <c r="VCZ65" s="562"/>
      <c r="VDA65" s="563"/>
      <c r="VDB65" s="564"/>
      <c r="VDC65" s="565"/>
      <c r="VDD65" s="566"/>
      <c r="VDE65" s="560"/>
      <c r="VDF65" s="561"/>
      <c r="VDG65" s="562"/>
      <c r="VDH65" s="563"/>
      <c r="VDI65" s="564"/>
      <c r="VDJ65" s="565"/>
      <c r="VDK65" s="566"/>
      <c r="VDL65" s="560"/>
      <c r="VDM65" s="561"/>
      <c r="VDN65" s="562"/>
      <c r="VDO65" s="563"/>
      <c r="VDP65" s="564"/>
      <c r="VDQ65" s="565"/>
      <c r="VDR65" s="566"/>
      <c r="VDS65" s="560"/>
      <c r="VDT65" s="561"/>
      <c r="VDU65" s="562"/>
      <c r="VDV65" s="563"/>
      <c r="VDW65" s="564"/>
      <c r="VDX65" s="565"/>
      <c r="VDY65" s="566"/>
      <c r="VDZ65" s="560"/>
      <c r="VEA65" s="561"/>
      <c r="VEB65" s="562"/>
      <c r="VEC65" s="563"/>
      <c r="VED65" s="564"/>
      <c r="VEE65" s="565"/>
      <c r="VEF65" s="566"/>
      <c r="VEG65" s="560"/>
      <c r="VEH65" s="561"/>
      <c r="VEI65" s="562"/>
      <c r="VEJ65" s="563"/>
      <c r="VEK65" s="564"/>
      <c r="VEL65" s="565"/>
      <c r="VEM65" s="566"/>
      <c r="VEN65" s="560"/>
      <c r="VEO65" s="561"/>
      <c r="VEP65" s="562"/>
      <c r="VEQ65" s="563"/>
      <c r="VER65" s="564"/>
      <c r="VES65" s="565"/>
      <c r="VET65" s="566"/>
      <c r="VEU65" s="560"/>
      <c r="VEV65" s="561"/>
      <c r="VEW65" s="562"/>
      <c r="VEX65" s="563"/>
      <c r="VEY65" s="564"/>
      <c r="VEZ65" s="565"/>
      <c r="VFA65" s="566"/>
      <c r="VFB65" s="560"/>
      <c r="VFC65" s="561"/>
      <c r="VFD65" s="562"/>
      <c r="VFE65" s="563"/>
      <c r="VFF65" s="564"/>
      <c r="VFG65" s="565"/>
      <c r="VFH65" s="566"/>
      <c r="VFI65" s="560"/>
      <c r="VFJ65" s="561"/>
      <c r="VFK65" s="562"/>
      <c r="VFL65" s="563"/>
      <c r="VFM65" s="564"/>
      <c r="VFN65" s="565"/>
      <c r="VFO65" s="566"/>
      <c r="VFP65" s="560"/>
      <c r="VFQ65" s="561"/>
      <c r="VFR65" s="562"/>
      <c r="VFS65" s="563"/>
      <c r="VFT65" s="564"/>
      <c r="VFU65" s="565"/>
      <c r="VFV65" s="566"/>
      <c r="VFW65" s="560"/>
      <c r="VFX65" s="561"/>
      <c r="VFY65" s="562"/>
      <c r="VFZ65" s="563"/>
      <c r="VGA65" s="564"/>
      <c r="VGB65" s="565"/>
      <c r="VGC65" s="566"/>
      <c r="VGD65" s="560"/>
      <c r="VGE65" s="561"/>
      <c r="VGF65" s="562"/>
      <c r="VGG65" s="563"/>
      <c r="VGH65" s="564"/>
      <c r="VGI65" s="565"/>
      <c r="VGJ65" s="566"/>
      <c r="VGK65" s="560"/>
      <c r="VGL65" s="561"/>
      <c r="VGM65" s="562"/>
      <c r="VGN65" s="563"/>
      <c r="VGO65" s="564"/>
      <c r="VGP65" s="565"/>
      <c r="VGQ65" s="566"/>
      <c r="VGR65" s="560"/>
      <c r="VGS65" s="561"/>
      <c r="VGT65" s="562"/>
      <c r="VGU65" s="563"/>
      <c r="VGV65" s="564"/>
      <c r="VGW65" s="565"/>
      <c r="VGX65" s="566"/>
      <c r="VGY65" s="560"/>
      <c r="VGZ65" s="561"/>
      <c r="VHA65" s="562"/>
      <c r="VHB65" s="563"/>
      <c r="VHC65" s="564"/>
      <c r="VHD65" s="565"/>
      <c r="VHE65" s="566"/>
      <c r="VHF65" s="560"/>
      <c r="VHG65" s="561"/>
      <c r="VHH65" s="562"/>
      <c r="VHI65" s="563"/>
      <c r="VHJ65" s="564"/>
      <c r="VHK65" s="565"/>
      <c r="VHL65" s="566"/>
      <c r="VHM65" s="560"/>
      <c r="VHN65" s="561"/>
      <c r="VHO65" s="562"/>
      <c r="VHP65" s="563"/>
      <c r="VHQ65" s="564"/>
      <c r="VHR65" s="565"/>
      <c r="VHS65" s="566"/>
      <c r="VHT65" s="560"/>
      <c r="VHU65" s="561"/>
      <c r="VHV65" s="562"/>
      <c r="VHW65" s="563"/>
      <c r="VHX65" s="564"/>
      <c r="VHY65" s="565"/>
      <c r="VHZ65" s="566"/>
      <c r="VIA65" s="560"/>
      <c r="VIB65" s="561"/>
      <c r="VIC65" s="562"/>
      <c r="VID65" s="563"/>
      <c r="VIE65" s="564"/>
      <c r="VIF65" s="565"/>
      <c r="VIG65" s="566"/>
      <c r="VIH65" s="560"/>
      <c r="VII65" s="561"/>
      <c r="VIJ65" s="562"/>
      <c r="VIK65" s="563"/>
      <c r="VIL65" s="564"/>
      <c r="VIM65" s="565"/>
      <c r="VIN65" s="566"/>
      <c r="VIO65" s="560"/>
      <c r="VIP65" s="561"/>
      <c r="VIQ65" s="562"/>
      <c r="VIR65" s="563"/>
      <c r="VIS65" s="564"/>
      <c r="VIT65" s="565"/>
      <c r="VIU65" s="566"/>
      <c r="VIV65" s="560"/>
      <c r="VIW65" s="561"/>
      <c r="VIX65" s="562"/>
      <c r="VIY65" s="563"/>
      <c r="VIZ65" s="564"/>
      <c r="VJA65" s="565"/>
      <c r="VJB65" s="566"/>
      <c r="VJC65" s="560"/>
      <c r="VJD65" s="561"/>
      <c r="VJE65" s="562"/>
      <c r="VJF65" s="563"/>
      <c r="VJG65" s="564"/>
      <c r="VJH65" s="565"/>
      <c r="VJI65" s="566"/>
      <c r="VJJ65" s="560"/>
      <c r="VJK65" s="561"/>
      <c r="VJL65" s="562"/>
      <c r="VJM65" s="563"/>
      <c r="VJN65" s="564"/>
      <c r="VJO65" s="565"/>
      <c r="VJP65" s="566"/>
      <c r="VJQ65" s="560"/>
      <c r="VJR65" s="561"/>
      <c r="VJS65" s="562"/>
      <c r="VJT65" s="563"/>
      <c r="VJU65" s="564"/>
      <c r="VJV65" s="565"/>
      <c r="VJW65" s="566"/>
      <c r="VJX65" s="560"/>
      <c r="VJY65" s="561"/>
      <c r="VJZ65" s="562"/>
      <c r="VKA65" s="563"/>
      <c r="VKB65" s="564"/>
      <c r="VKC65" s="565"/>
      <c r="VKD65" s="566"/>
      <c r="VKE65" s="560"/>
      <c r="VKF65" s="561"/>
      <c r="VKG65" s="562"/>
      <c r="VKH65" s="563"/>
      <c r="VKI65" s="564"/>
      <c r="VKJ65" s="565"/>
      <c r="VKK65" s="566"/>
      <c r="VKL65" s="560"/>
      <c r="VKM65" s="561"/>
      <c r="VKN65" s="562"/>
      <c r="VKO65" s="563"/>
      <c r="VKP65" s="564"/>
      <c r="VKQ65" s="565"/>
      <c r="VKR65" s="566"/>
      <c r="VKS65" s="560"/>
      <c r="VKT65" s="561"/>
      <c r="VKU65" s="562"/>
      <c r="VKV65" s="563"/>
      <c r="VKW65" s="564"/>
      <c r="VKX65" s="565"/>
      <c r="VKY65" s="566"/>
      <c r="VKZ65" s="560"/>
      <c r="VLA65" s="561"/>
      <c r="VLB65" s="562"/>
      <c r="VLC65" s="563"/>
      <c r="VLD65" s="564"/>
      <c r="VLE65" s="565"/>
      <c r="VLF65" s="566"/>
      <c r="VLG65" s="560"/>
      <c r="VLH65" s="561"/>
      <c r="VLI65" s="562"/>
      <c r="VLJ65" s="563"/>
      <c r="VLK65" s="564"/>
      <c r="VLL65" s="565"/>
      <c r="VLM65" s="566"/>
      <c r="VLN65" s="560"/>
      <c r="VLO65" s="561"/>
      <c r="VLP65" s="562"/>
      <c r="VLQ65" s="563"/>
      <c r="VLR65" s="564"/>
      <c r="VLS65" s="565"/>
      <c r="VLT65" s="566"/>
      <c r="VLU65" s="560"/>
      <c r="VLV65" s="561"/>
      <c r="VLW65" s="562"/>
      <c r="VLX65" s="563"/>
      <c r="VLY65" s="564"/>
      <c r="VLZ65" s="565"/>
      <c r="VMA65" s="566"/>
      <c r="VMB65" s="560"/>
      <c r="VMC65" s="561"/>
      <c r="VMD65" s="562"/>
      <c r="VME65" s="563"/>
      <c r="VMF65" s="564"/>
      <c r="VMG65" s="565"/>
      <c r="VMH65" s="566"/>
      <c r="VMI65" s="560"/>
      <c r="VMJ65" s="561"/>
      <c r="VMK65" s="562"/>
      <c r="VML65" s="563"/>
      <c r="VMM65" s="564"/>
      <c r="VMN65" s="565"/>
      <c r="VMO65" s="566"/>
      <c r="VMP65" s="560"/>
      <c r="VMQ65" s="561"/>
      <c r="VMR65" s="562"/>
      <c r="VMS65" s="563"/>
      <c r="VMT65" s="564"/>
      <c r="VMU65" s="565"/>
      <c r="VMV65" s="566"/>
      <c r="VMW65" s="560"/>
      <c r="VMX65" s="561"/>
      <c r="VMY65" s="562"/>
      <c r="VMZ65" s="563"/>
      <c r="VNA65" s="564"/>
      <c r="VNB65" s="565"/>
      <c r="VNC65" s="566"/>
      <c r="VND65" s="560"/>
      <c r="VNE65" s="561"/>
      <c r="VNF65" s="562"/>
      <c r="VNG65" s="563"/>
      <c r="VNH65" s="564"/>
      <c r="VNI65" s="565"/>
      <c r="VNJ65" s="566"/>
      <c r="VNK65" s="560"/>
      <c r="VNL65" s="561"/>
      <c r="VNM65" s="562"/>
      <c r="VNN65" s="563"/>
      <c r="VNO65" s="564"/>
      <c r="VNP65" s="565"/>
      <c r="VNQ65" s="566"/>
      <c r="VNR65" s="560"/>
      <c r="VNS65" s="561"/>
      <c r="VNT65" s="562"/>
      <c r="VNU65" s="563"/>
      <c r="VNV65" s="564"/>
      <c r="VNW65" s="565"/>
      <c r="VNX65" s="566"/>
      <c r="VNY65" s="560"/>
      <c r="VNZ65" s="561"/>
      <c r="VOA65" s="562"/>
      <c r="VOB65" s="563"/>
      <c r="VOC65" s="564"/>
      <c r="VOD65" s="565"/>
      <c r="VOE65" s="566"/>
      <c r="VOF65" s="560"/>
      <c r="VOG65" s="561"/>
      <c r="VOH65" s="562"/>
      <c r="VOI65" s="563"/>
      <c r="VOJ65" s="564"/>
      <c r="VOK65" s="565"/>
      <c r="VOL65" s="566"/>
      <c r="VOM65" s="560"/>
      <c r="VON65" s="561"/>
      <c r="VOO65" s="562"/>
      <c r="VOP65" s="563"/>
      <c r="VOQ65" s="564"/>
      <c r="VOR65" s="565"/>
      <c r="VOS65" s="566"/>
      <c r="VOT65" s="560"/>
      <c r="VOU65" s="561"/>
      <c r="VOV65" s="562"/>
      <c r="VOW65" s="563"/>
      <c r="VOX65" s="564"/>
      <c r="VOY65" s="565"/>
      <c r="VOZ65" s="566"/>
      <c r="VPA65" s="560"/>
      <c r="VPB65" s="561"/>
      <c r="VPC65" s="562"/>
      <c r="VPD65" s="563"/>
      <c r="VPE65" s="564"/>
      <c r="VPF65" s="565"/>
      <c r="VPG65" s="566"/>
      <c r="VPH65" s="560"/>
      <c r="VPI65" s="561"/>
      <c r="VPJ65" s="562"/>
      <c r="VPK65" s="563"/>
      <c r="VPL65" s="564"/>
      <c r="VPM65" s="565"/>
      <c r="VPN65" s="566"/>
      <c r="VPO65" s="560"/>
      <c r="VPP65" s="561"/>
      <c r="VPQ65" s="562"/>
      <c r="VPR65" s="563"/>
      <c r="VPS65" s="564"/>
      <c r="VPT65" s="565"/>
      <c r="VPU65" s="566"/>
      <c r="VPV65" s="560"/>
      <c r="VPW65" s="561"/>
      <c r="VPX65" s="562"/>
      <c r="VPY65" s="563"/>
      <c r="VPZ65" s="564"/>
      <c r="VQA65" s="565"/>
      <c r="VQB65" s="566"/>
      <c r="VQC65" s="560"/>
      <c r="VQD65" s="561"/>
      <c r="VQE65" s="562"/>
      <c r="VQF65" s="563"/>
      <c r="VQG65" s="564"/>
      <c r="VQH65" s="565"/>
      <c r="VQI65" s="566"/>
      <c r="VQJ65" s="560"/>
      <c r="VQK65" s="561"/>
      <c r="VQL65" s="562"/>
      <c r="VQM65" s="563"/>
      <c r="VQN65" s="564"/>
      <c r="VQO65" s="565"/>
      <c r="VQP65" s="566"/>
      <c r="VQQ65" s="560"/>
      <c r="VQR65" s="561"/>
      <c r="VQS65" s="562"/>
      <c r="VQT65" s="563"/>
      <c r="VQU65" s="564"/>
      <c r="VQV65" s="565"/>
      <c r="VQW65" s="566"/>
      <c r="VQX65" s="560"/>
      <c r="VQY65" s="561"/>
      <c r="VQZ65" s="562"/>
      <c r="VRA65" s="563"/>
      <c r="VRB65" s="564"/>
      <c r="VRC65" s="565"/>
      <c r="VRD65" s="566"/>
      <c r="VRE65" s="560"/>
      <c r="VRF65" s="561"/>
      <c r="VRG65" s="562"/>
      <c r="VRH65" s="563"/>
      <c r="VRI65" s="564"/>
      <c r="VRJ65" s="565"/>
      <c r="VRK65" s="566"/>
      <c r="VRL65" s="560"/>
      <c r="VRM65" s="561"/>
      <c r="VRN65" s="562"/>
      <c r="VRO65" s="563"/>
      <c r="VRP65" s="564"/>
      <c r="VRQ65" s="565"/>
      <c r="VRR65" s="566"/>
      <c r="VRS65" s="560"/>
      <c r="VRT65" s="561"/>
      <c r="VRU65" s="562"/>
      <c r="VRV65" s="563"/>
      <c r="VRW65" s="564"/>
      <c r="VRX65" s="565"/>
      <c r="VRY65" s="566"/>
      <c r="VRZ65" s="560"/>
      <c r="VSA65" s="561"/>
      <c r="VSB65" s="562"/>
      <c r="VSC65" s="563"/>
      <c r="VSD65" s="564"/>
      <c r="VSE65" s="565"/>
      <c r="VSF65" s="566"/>
      <c r="VSG65" s="560"/>
      <c r="VSH65" s="561"/>
      <c r="VSI65" s="562"/>
      <c r="VSJ65" s="563"/>
      <c r="VSK65" s="564"/>
      <c r="VSL65" s="565"/>
      <c r="VSM65" s="566"/>
      <c r="VSN65" s="560"/>
      <c r="VSO65" s="561"/>
      <c r="VSP65" s="562"/>
      <c r="VSQ65" s="563"/>
      <c r="VSR65" s="564"/>
      <c r="VSS65" s="565"/>
      <c r="VST65" s="566"/>
      <c r="VSU65" s="560"/>
      <c r="VSV65" s="561"/>
      <c r="VSW65" s="562"/>
      <c r="VSX65" s="563"/>
      <c r="VSY65" s="564"/>
      <c r="VSZ65" s="565"/>
      <c r="VTA65" s="566"/>
      <c r="VTB65" s="560"/>
      <c r="VTC65" s="561"/>
      <c r="VTD65" s="562"/>
      <c r="VTE65" s="563"/>
      <c r="VTF65" s="564"/>
      <c r="VTG65" s="565"/>
      <c r="VTH65" s="566"/>
      <c r="VTI65" s="560"/>
      <c r="VTJ65" s="561"/>
      <c r="VTK65" s="562"/>
      <c r="VTL65" s="563"/>
      <c r="VTM65" s="564"/>
      <c r="VTN65" s="565"/>
      <c r="VTO65" s="566"/>
      <c r="VTP65" s="560"/>
      <c r="VTQ65" s="561"/>
      <c r="VTR65" s="562"/>
      <c r="VTS65" s="563"/>
      <c r="VTT65" s="564"/>
      <c r="VTU65" s="565"/>
      <c r="VTV65" s="566"/>
      <c r="VTW65" s="560"/>
      <c r="VTX65" s="561"/>
      <c r="VTY65" s="562"/>
      <c r="VTZ65" s="563"/>
      <c r="VUA65" s="564"/>
      <c r="VUB65" s="565"/>
      <c r="VUC65" s="566"/>
      <c r="VUD65" s="560"/>
      <c r="VUE65" s="561"/>
      <c r="VUF65" s="562"/>
      <c r="VUG65" s="563"/>
      <c r="VUH65" s="564"/>
      <c r="VUI65" s="565"/>
      <c r="VUJ65" s="566"/>
      <c r="VUK65" s="560"/>
      <c r="VUL65" s="561"/>
      <c r="VUM65" s="562"/>
      <c r="VUN65" s="563"/>
      <c r="VUO65" s="564"/>
      <c r="VUP65" s="565"/>
      <c r="VUQ65" s="566"/>
      <c r="VUR65" s="560"/>
      <c r="VUS65" s="561"/>
      <c r="VUT65" s="562"/>
      <c r="VUU65" s="563"/>
      <c r="VUV65" s="564"/>
      <c r="VUW65" s="565"/>
      <c r="VUX65" s="566"/>
      <c r="VUY65" s="560"/>
      <c r="VUZ65" s="561"/>
      <c r="VVA65" s="562"/>
      <c r="VVB65" s="563"/>
      <c r="VVC65" s="564"/>
      <c r="VVD65" s="565"/>
      <c r="VVE65" s="566"/>
      <c r="VVF65" s="560"/>
      <c r="VVG65" s="561"/>
      <c r="VVH65" s="562"/>
      <c r="VVI65" s="563"/>
      <c r="VVJ65" s="564"/>
      <c r="VVK65" s="565"/>
      <c r="VVL65" s="566"/>
      <c r="VVM65" s="560"/>
      <c r="VVN65" s="561"/>
      <c r="VVO65" s="562"/>
      <c r="VVP65" s="563"/>
      <c r="VVQ65" s="564"/>
      <c r="VVR65" s="565"/>
      <c r="VVS65" s="566"/>
      <c r="VVT65" s="560"/>
      <c r="VVU65" s="561"/>
      <c r="VVV65" s="562"/>
      <c r="VVW65" s="563"/>
      <c r="VVX65" s="564"/>
      <c r="VVY65" s="565"/>
      <c r="VVZ65" s="566"/>
      <c r="VWA65" s="560"/>
      <c r="VWB65" s="561"/>
      <c r="VWC65" s="562"/>
      <c r="VWD65" s="563"/>
      <c r="VWE65" s="564"/>
      <c r="VWF65" s="565"/>
      <c r="VWG65" s="566"/>
      <c r="VWH65" s="560"/>
      <c r="VWI65" s="561"/>
      <c r="VWJ65" s="562"/>
      <c r="VWK65" s="563"/>
      <c r="VWL65" s="564"/>
      <c r="VWM65" s="565"/>
      <c r="VWN65" s="566"/>
      <c r="VWO65" s="560"/>
      <c r="VWP65" s="561"/>
      <c r="VWQ65" s="562"/>
      <c r="VWR65" s="563"/>
      <c r="VWS65" s="564"/>
      <c r="VWT65" s="565"/>
      <c r="VWU65" s="566"/>
      <c r="VWV65" s="560"/>
      <c r="VWW65" s="561"/>
      <c r="VWX65" s="562"/>
      <c r="VWY65" s="563"/>
      <c r="VWZ65" s="564"/>
      <c r="VXA65" s="565"/>
      <c r="VXB65" s="566"/>
      <c r="VXC65" s="560"/>
      <c r="VXD65" s="561"/>
      <c r="VXE65" s="562"/>
      <c r="VXF65" s="563"/>
      <c r="VXG65" s="564"/>
      <c r="VXH65" s="565"/>
      <c r="VXI65" s="566"/>
      <c r="VXJ65" s="560"/>
      <c r="VXK65" s="561"/>
      <c r="VXL65" s="562"/>
      <c r="VXM65" s="563"/>
      <c r="VXN65" s="564"/>
      <c r="VXO65" s="565"/>
      <c r="VXP65" s="566"/>
      <c r="VXQ65" s="560"/>
      <c r="VXR65" s="561"/>
      <c r="VXS65" s="562"/>
      <c r="VXT65" s="563"/>
      <c r="VXU65" s="564"/>
      <c r="VXV65" s="565"/>
      <c r="VXW65" s="566"/>
      <c r="VXX65" s="560"/>
      <c r="VXY65" s="561"/>
      <c r="VXZ65" s="562"/>
      <c r="VYA65" s="563"/>
      <c r="VYB65" s="564"/>
      <c r="VYC65" s="565"/>
      <c r="VYD65" s="566"/>
      <c r="VYE65" s="560"/>
      <c r="VYF65" s="561"/>
      <c r="VYG65" s="562"/>
      <c r="VYH65" s="563"/>
      <c r="VYI65" s="564"/>
      <c r="VYJ65" s="565"/>
      <c r="VYK65" s="566"/>
      <c r="VYL65" s="560"/>
      <c r="VYM65" s="561"/>
      <c r="VYN65" s="562"/>
      <c r="VYO65" s="563"/>
      <c r="VYP65" s="564"/>
      <c r="VYQ65" s="565"/>
      <c r="VYR65" s="566"/>
      <c r="VYS65" s="560"/>
      <c r="VYT65" s="561"/>
      <c r="VYU65" s="562"/>
      <c r="VYV65" s="563"/>
      <c r="VYW65" s="564"/>
      <c r="VYX65" s="565"/>
      <c r="VYY65" s="566"/>
      <c r="VYZ65" s="560"/>
      <c r="VZA65" s="561"/>
      <c r="VZB65" s="562"/>
      <c r="VZC65" s="563"/>
      <c r="VZD65" s="564"/>
      <c r="VZE65" s="565"/>
      <c r="VZF65" s="566"/>
      <c r="VZG65" s="560"/>
      <c r="VZH65" s="561"/>
      <c r="VZI65" s="562"/>
      <c r="VZJ65" s="563"/>
      <c r="VZK65" s="564"/>
      <c r="VZL65" s="565"/>
      <c r="VZM65" s="566"/>
      <c r="VZN65" s="560"/>
      <c r="VZO65" s="561"/>
      <c r="VZP65" s="562"/>
      <c r="VZQ65" s="563"/>
      <c r="VZR65" s="564"/>
      <c r="VZS65" s="565"/>
      <c r="VZT65" s="566"/>
      <c r="VZU65" s="560"/>
      <c r="VZV65" s="561"/>
      <c r="VZW65" s="562"/>
      <c r="VZX65" s="563"/>
      <c r="VZY65" s="564"/>
      <c r="VZZ65" s="565"/>
      <c r="WAA65" s="566"/>
      <c r="WAB65" s="560"/>
      <c r="WAC65" s="561"/>
      <c r="WAD65" s="562"/>
      <c r="WAE65" s="563"/>
      <c r="WAF65" s="564"/>
      <c r="WAG65" s="565"/>
      <c r="WAH65" s="566"/>
      <c r="WAI65" s="560"/>
      <c r="WAJ65" s="561"/>
      <c r="WAK65" s="562"/>
      <c r="WAL65" s="563"/>
      <c r="WAM65" s="564"/>
      <c r="WAN65" s="565"/>
      <c r="WAO65" s="566"/>
      <c r="WAP65" s="560"/>
      <c r="WAQ65" s="561"/>
      <c r="WAR65" s="562"/>
      <c r="WAS65" s="563"/>
      <c r="WAT65" s="564"/>
      <c r="WAU65" s="565"/>
      <c r="WAV65" s="566"/>
      <c r="WAW65" s="560"/>
      <c r="WAX65" s="561"/>
      <c r="WAY65" s="562"/>
      <c r="WAZ65" s="563"/>
      <c r="WBA65" s="564"/>
      <c r="WBB65" s="565"/>
      <c r="WBC65" s="566"/>
      <c r="WBD65" s="560"/>
      <c r="WBE65" s="561"/>
      <c r="WBF65" s="562"/>
      <c r="WBG65" s="563"/>
      <c r="WBH65" s="564"/>
      <c r="WBI65" s="565"/>
      <c r="WBJ65" s="566"/>
      <c r="WBK65" s="560"/>
      <c r="WBL65" s="561"/>
      <c r="WBM65" s="562"/>
      <c r="WBN65" s="563"/>
      <c r="WBO65" s="564"/>
      <c r="WBP65" s="565"/>
      <c r="WBQ65" s="566"/>
      <c r="WBR65" s="560"/>
      <c r="WBS65" s="561"/>
      <c r="WBT65" s="562"/>
      <c r="WBU65" s="563"/>
      <c r="WBV65" s="564"/>
      <c r="WBW65" s="565"/>
      <c r="WBX65" s="566"/>
      <c r="WBY65" s="560"/>
      <c r="WBZ65" s="561"/>
      <c r="WCA65" s="562"/>
      <c r="WCB65" s="563"/>
      <c r="WCC65" s="564"/>
      <c r="WCD65" s="565"/>
      <c r="WCE65" s="566"/>
      <c r="WCF65" s="560"/>
      <c r="WCG65" s="561"/>
      <c r="WCH65" s="562"/>
      <c r="WCI65" s="563"/>
      <c r="WCJ65" s="564"/>
      <c r="WCK65" s="565"/>
      <c r="WCL65" s="566"/>
      <c r="WCM65" s="560"/>
      <c r="WCN65" s="561"/>
      <c r="WCO65" s="562"/>
      <c r="WCP65" s="563"/>
      <c r="WCQ65" s="564"/>
      <c r="WCR65" s="565"/>
      <c r="WCS65" s="566"/>
      <c r="WCT65" s="560"/>
      <c r="WCU65" s="561"/>
      <c r="WCV65" s="562"/>
      <c r="WCW65" s="563"/>
      <c r="WCX65" s="564"/>
      <c r="WCY65" s="565"/>
      <c r="WCZ65" s="566"/>
      <c r="WDA65" s="560"/>
      <c r="WDB65" s="561"/>
      <c r="WDC65" s="562"/>
      <c r="WDD65" s="563"/>
      <c r="WDE65" s="564"/>
      <c r="WDF65" s="565"/>
      <c r="WDG65" s="566"/>
      <c r="WDH65" s="560"/>
      <c r="WDI65" s="561"/>
      <c r="WDJ65" s="562"/>
      <c r="WDK65" s="563"/>
      <c r="WDL65" s="564"/>
      <c r="WDM65" s="565"/>
      <c r="WDN65" s="566"/>
      <c r="WDO65" s="560"/>
      <c r="WDP65" s="561"/>
      <c r="WDQ65" s="562"/>
      <c r="WDR65" s="563"/>
      <c r="WDS65" s="564"/>
      <c r="WDT65" s="565"/>
      <c r="WDU65" s="566"/>
      <c r="WDV65" s="560"/>
      <c r="WDW65" s="561"/>
      <c r="WDX65" s="562"/>
      <c r="WDY65" s="563"/>
      <c r="WDZ65" s="564"/>
      <c r="WEA65" s="565"/>
      <c r="WEB65" s="566"/>
      <c r="WEC65" s="560"/>
      <c r="WED65" s="561"/>
      <c r="WEE65" s="562"/>
      <c r="WEF65" s="563"/>
      <c r="WEG65" s="564"/>
      <c r="WEH65" s="565"/>
      <c r="WEI65" s="566"/>
      <c r="WEJ65" s="560"/>
      <c r="WEK65" s="561"/>
      <c r="WEL65" s="562"/>
      <c r="WEM65" s="563"/>
      <c r="WEN65" s="564"/>
      <c r="WEO65" s="565"/>
      <c r="WEP65" s="566"/>
      <c r="WEQ65" s="560"/>
      <c r="WER65" s="561"/>
      <c r="WES65" s="562"/>
      <c r="WET65" s="563"/>
      <c r="WEU65" s="564"/>
      <c r="WEV65" s="565"/>
      <c r="WEW65" s="566"/>
      <c r="WEX65" s="560"/>
      <c r="WEY65" s="561"/>
      <c r="WEZ65" s="562"/>
      <c r="WFA65" s="563"/>
      <c r="WFB65" s="564"/>
      <c r="WFC65" s="565"/>
      <c r="WFD65" s="566"/>
      <c r="WFE65" s="560"/>
      <c r="WFF65" s="561"/>
      <c r="WFG65" s="562"/>
      <c r="WFH65" s="563"/>
      <c r="WFI65" s="564"/>
      <c r="WFJ65" s="565"/>
      <c r="WFK65" s="566"/>
      <c r="WFL65" s="560"/>
      <c r="WFM65" s="561"/>
      <c r="WFN65" s="562"/>
      <c r="WFO65" s="563"/>
      <c r="WFP65" s="564"/>
      <c r="WFQ65" s="565"/>
      <c r="WFR65" s="566"/>
      <c r="WFS65" s="560"/>
      <c r="WFT65" s="561"/>
      <c r="WFU65" s="562"/>
      <c r="WFV65" s="563"/>
      <c r="WFW65" s="564"/>
      <c r="WFX65" s="565"/>
      <c r="WFY65" s="566"/>
      <c r="WFZ65" s="560"/>
      <c r="WGA65" s="561"/>
      <c r="WGB65" s="562"/>
      <c r="WGC65" s="563"/>
      <c r="WGD65" s="564"/>
      <c r="WGE65" s="565"/>
      <c r="WGF65" s="566"/>
      <c r="WGG65" s="560"/>
      <c r="WGH65" s="561"/>
      <c r="WGI65" s="562"/>
      <c r="WGJ65" s="563"/>
      <c r="WGK65" s="564"/>
      <c r="WGL65" s="565"/>
      <c r="WGM65" s="566"/>
      <c r="WGN65" s="560"/>
      <c r="WGO65" s="561"/>
      <c r="WGP65" s="562"/>
      <c r="WGQ65" s="563"/>
      <c r="WGR65" s="564"/>
      <c r="WGS65" s="565"/>
      <c r="WGT65" s="566"/>
      <c r="WGU65" s="560"/>
      <c r="WGV65" s="561"/>
      <c r="WGW65" s="562"/>
      <c r="WGX65" s="563"/>
      <c r="WGY65" s="564"/>
      <c r="WGZ65" s="565"/>
      <c r="WHA65" s="566"/>
      <c r="WHB65" s="560"/>
      <c r="WHC65" s="561"/>
      <c r="WHD65" s="562"/>
      <c r="WHE65" s="563"/>
      <c r="WHF65" s="564"/>
      <c r="WHG65" s="565"/>
      <c r="WHH65" s="566"/>
      <c r="WHI65" s="560"/>
      <c r="WHJ65" s="561"/>
      <c r="WHK65" s="562"/>
      <c r="WHL65" s="563"/>
      <c r="WHM65" s="564"/>
      <c r="WHN65" s="565"/>
      <c r="WHO65" s="566"/>
      <c r="WHP65" s="560"/>
      <c r="WHQ65" s="561"/>
      <c r="WHR65" s="562"/>
      <c r="WHS65" s="563"/>
      <c r="WHT65" s="564"/>
      <c r="WHU65" s="565"/>
      <c r="WHV65" s="566"/>
      <c r="WHW65" s="560"/>
      <c r="WHX65" s="561"/>
      <c r="WHY65" s="562"/>
      <c r="WHZ65" s="563"/>
      <c r="WIA65" s="564"/>
      <c r="WIB65" s="565"/>
      <c r="WIC65" s="566"/>
      <c r="WID65" s="560"/>
      <c r="WIE65" s="561"/>
      <c r="WIF65" s="562"/>
      <c r="WIG65" s="563"/>
      <c r="WIH65" s="564"/>
      <c r="WII65" s="565"/>
      <c r="WIJ65" s="566"/>
      <c r="WIK65" s="560"/>
      <c r="WIL65" s="561"/>
      <c r="WIM65" s="562"/>
      <c r="WIN65" s="563"/>
      <c r="WIO65" s="564"/>
      <c r="WIP65" s="565"/>
      <c r="WIQ65" s="566"/>
      <c r="WIR65" s="560"/>
      <c r="WIS65" s="561"/>
      <c r="WIT65" s="562"/>
      <c r="WIU65" s="563"/>
      <c r="WIV65" s="564"/>
      <c r="WIW65" s="565"/>
      <c r="WIX65" s="566"/>
      <c r="WIY65" s="560"/>
      <c r="WIZ65" s="561"/>
      <c r="WJA65" s="562"/>
      <c r="WJB65" s="563"/>
      <c r="WJC65" s="564"/>
      <c r="WJD65" s="565"/>
      <c r="WJE65" s="566"/>
      <c r="WJF65" s="560"/>
      <c r="WJG65" s="561"/>
      <c r="WJH65" s="562"/>
      <c r="WJI65" s="563"/>
      <c r="WJJ65" s="564"/>
      <c r="WJK65" s="565"/>
      <c r="WJL65" s="566"/>
      <c r="WJM65" s="560"/>
      <c r="WJN65" s="561"/>
      <c r="WJO65" s="562"/>
      <c r="WJP65" s="563"/>
      <c r="WJQ65" s="564"/>
      <c r="WJR65" s="565"/>
      <c r="WJS65" s="566"/>
      <c r="WJT65" s="560"/>
      <c r="WJU65" s="561"/>
      <c r="WJV65" s="562"/>
      <c r="WJW65" s="563"/>
      <c r="WJX65" s="564"/>
      <c r="WJY65" s="565"/>
      <c r="WJZ65" s="566"/>
      <c r="WKA65" s="560"/>
      <c r="WKB65" s="561"/>
      <c r="WKC65" s="562"/>
      <c r="WKD65" s="563"/>
      <c r="WKE65" s="564"/>
      <c r="WKF65" s="565"/>
      <c r="WKG65" s="566"/>
      <c r="WKH65" s="560"/>
      <c r="WKI65" s="561"/>
      <c r="WKJ65" s="562"/>
      <c r="WKK65" s="563"/>
      <c r="WKL65" s="564"/>
      <c r="WKM65" s="565"/>
      <c r="WKN65" s="566"/>
      <c r="WKO65" s="560"/>
      <c r="WKP65" s="561"/>
      <c r="WKQ65" s="562"/>
      <c r="WKR65" s="563"/>
      <c r="WKS65" s="564"/>
      <c r="WKT65" s="565"/>
      <c r="WKU65" s="566"/>
      <c r="WKV65" s="560"/>
      <c r="WKW65" s="561"/>
      <c r="WKX65" s="562"/>
      <c r="WKY65" s="563"/>
      <c r="WKZ65" s="564"/>
      <c r="WLA65" s="565"/>
      <c r="WLB65" s="566"/>
      <c r="WLC65" s="560"/>
      <c r="WLD65" s="561"/>
      <c r="WLE65" s="562"/>
      <c r="WLF65" s="563"/>
      <c r="WLG65" s="564"/>
      <c r="WLH65" s="565"/>
      <c r="WLI65" s="566"/>
      <c r="WLJ65" s="560"/>
      <c r="WLK65" s="561"/>
      <c r="WLL65" s="562"/>
      <c r="WLM65" s="563"/>
      <c r="WLN65" s="564"/>
      <c r="WLO65" s="565"/>
      <c r="WLP65" s="566"/>
      <c r="WLQ65" s="560"/>
      <c r="WLR65" s="561"/>
      <c r="WLS65" s="562"/>
      <c r="WLT65" s="563"/>
      <c r="WLU65" s="564"/>
      <c r="WLV65" s="565"/>
      <c r="WLW65" s="566"/>
      <c r="WLX65" s="560"/>
      <c r="WLY65" s="561"/>
      <c r="WLZ65" s="562"/>
      <c r="WMA65" s="563"/>
      <c r="WMB65" s="564"/>
      <c r="WMC65" s="565"/>
      <c r="WMD65" s="566"/>
      <c r="WME65" s="560"/>
      <c r="WMF65" s="561"/>
      <c r="WMG65" s="562"/>
      <c r="WMH65" s="563"/>
      <c r="WMI65" s="564"/>
      <c r="WMJ65" s="565"/>
      <c r="WMK65" s="566"/>
      <c r="WML65" s="560"/>
      <c r="WMM65" s="561"/>
      <c r="WMN65" s="562"/>
      <c r="WMO65" s="563"/>
      <c r="WMP65" s="564"/>
      <c r="WMQ65" s="565"/>
      <c r="WMR65" s="566"/>
      <c r="WMS65" s="560"/>
      <c r="WMT65" s="561"/>
      <c r="WMU65" s="562"/>
      <c r="WMV65" s="563"/>
      <c r="WMW65" s="564"/>
      <c r="WMX65" s="565"/>
      <c r="WMY65" s="566"/>
      <c r="WMZ65" s="560"/>
      <c r="WNA65" s="561"/>
      <c r="WNB65" s="562"/>
      <c r="WNC65" s="563"/>
      <c r="WND65" s="564"/>
      <c r="WNE65" s="565"/>
      <c r="WNF65" s="566"/>
      <c r="WNG65" s="560"/>
      <c r="WNH65" s="561"/>
      <c r="WNI65" s="562"/>
      <c r="WNJ65" s="563"/>
      <c r="WNK65" s="564"/>
      <c r="WNL65" s="565"/>
      <c r="WNM65" s="566"/>
      <c r="WNN65" s="560"/>
      <c r="WNO65" s="561"/>
      <c r="WNP65" s="562"/>
      <c r="WNQ65" s="563"/>
      <c r="WNR65" s="564"/>
      <c r="WNS65" s="565"/>
      <c r="WNT65" s="566"/>
      <c r="WNU65" s="560"/>
      <c r="WNV65" s="561"/>
      <c r="WNW65" s="562"/>
      <c r="WNX65" s="563"/>
      <c r="WNY65" s="564"/>
      <c r="WNZ65" s="565"/>
      <c r="WOA65" s="566"/>
      <c r="WOB65" s="560"/>
      <c r="WOC65" s="561"/>
      <c r="WOD65" s="562"/>
      <c r="WOE65" s="563"/>
      <c r="WOF65" s="564"/>
      <c r="WOG65" s="565"/>
      <c r="WOH65" s="566"/>
      <c r="WOI65" s="560"/>
      <c r="WOJ65" s="561"/>
      <c r="WOK65" s="562"/>
      <c r="WOL65" s="563"/>
      <c r="WOM65" s="564"/>
      <c r="WON65" s="565"/>
      <c r="WOO65" s="566"/>
      <c r="WOP65" s="560"/>
      <c r="WOQ65" s="561"/>
      <c r="WOR65" s="562"/>
      <c r="WOS65" s="563"/>
      <c r="WOT65" s="564"/>
      <c r="WOU65" s="565"/>
      <c r="WOV65" s="566"/>
      <c r="WOW65" s="560"/>
      <c r="WOX65" s="561"/>
      <c r="WOY65" s="562"/>
      <c r="WOZ65" s="563"/>
      <c r="WPA65" s="564"/>
      <c r="WPB65" s="565"/>
      <c r="WPC65" s="566"/>
      <c r="WPD65" s="560"/>
      <c r="WPE65" s="561"/>
      <c r="WPF65" s="562"/>
      <c r="WPG65" s="563"/>
      <c r="WPH65" s="564"/>
      <c r="WPI65" s="565"/>
      <c r="WPJ65" s="566"/>
      <c r="WPK65" s="560"/>
      <c r="WPL65" s="561"/>
      <c r="WPM65" s="562"/>
      <c r="WPN65" s="563"/>
      <c r="WPO65" s="564"/>
      <c r="WPP65" s="565"/>
      <c r="WPQ65" s="566"/>
      <c r="WPR65" s="560"/>
      <c r="WPS65" s="561"/>
      <c r="WPT65" s="562"/>
      <c r="WPU65" s="563"/>
      <c r="WPV65" s="564"/>
      <c r="WPW65" s="565"/>
      <c r="WPX65" s="566"/>
      <c r="WPY65" s="560"/>
      <c r="WPZ65" s="561"/>
      <c r="WQA65" s="562"/>
      <c r="WQB65" s="563"/>
      <c r="WQC65" s="564"/>
      <c r="WQD65" s="565"/>
      <c r="WQE65" s="566"/>
      <c r="WQF65" s="560"/>
      <c r="WQG65" s="561"/>
      <c r="WQH65" s="562"/>
      <c r="WQI65" s="563"/>
      <c r="WQJ65" s="564"/>
      <c r="WQK65" s="565"/>
      <c r="WQL65" s="566"/>
      <c r="WQM65" s="560"/>
      <c r="WQN65" s="561"/>
      <c r="WQO65" s="562"/>
      <c r="WQP65" s="563"/>
      <c r="WQQ65" s="564"/>
      <c r="WQR65" s="565"/>
      <c r="WQS65" s="566"/>
      <c r="WQT65" s="560"/>
      <c r="WQU65" s="561"/>
      <c r="WQV65" s="562"/>
      <c r="WQW65" s="563"/>
      <c r="WQX65" s="564"/>
      <c r="WQY65" s="565"/>
      <c r="WQZ65" s="566"/>
      <c r="WRA65" s="560"/>
      <c r="WRB65" s="561"/>
      <c r="WRC65" s="562"/>
      <c r="WRD65" s="563"/>
      <c r="WRE65" s="564"/>
      <c r="WRF65" s="565"/>
      <c r="WRG65" s="566"/>
      <c r="WRH65" s="560"/>
      <c r="WRI65" s="561"/>
      <c r="WRJ65" s="562"/>
      <c r="WRK65" s="563"/>
      <c r="WRL65" s="564"/>
      <c r="WRM65" s="565"/>
      <c r="WRN65" s="566"/>
      <c r="WRO65" s="560"/>
      <c r="WRP65" s="561"/>
      <c r="WRQ65" s="562"/>
      <c r="WRR65" s="563"/>
      <c r="WRS65" s="564"/>
      <c r="WRT65" s="565"/>
      <c r="WRU65" s="566"/>
      <c r="WRV65" s="560"/>
      <c r="WRW65" s="561"/>
      <c r="WRX65" s="562"/>
      <c r="WRY65" s="563"/>
      <c r="WRZ65" s="564"/>
      <c r="WSA65" s="565"/>
      <c r="WSB65" s="566"/>
      <c r="WSC65" s="560"/>
      <c r="WSD65" s="561"/>
      <c r="WSE65" s="562"/>
      <c r="WSF65" s="563"/>
      <c r="WSG65" s="564"/>
      <c r="WSH65" s="565"/>
      <c r="WSI65" s="566"/>
      <c r="WSJ65" s="560"/>
      <c r="WSK65" s="561"/>
      <c r="WSL65" s="562"/>
      <c r="WSM65" s="563"/>
      <c r="WSN65" s="564"/>
      <c r="WSO65" s="565"/>
      <c r="WSP65" s="566"/>
      <c r="WSQ65" s="560"/>
      <c r="WSR65" s="561"/>
      <c r="WSS65" s="562"/>
      <c r="WST65" s="563"/>
      <c r="WSU65" s="564"/>
      <c r="WSV65" s="565"/>
      <c r="WSW65" s="566"/>
      <c r="WSX65" s="560"/>
      <c r="WSY65" s="561"/>
      <c r="WSZ65" s="562"/>
      <c r="WTA65" s="563"/>
      <c r="WTB65" s="564"/>
      <c r="WTC65" s="565"/>
      <c r="WTD65" s="566"/>
      <c r="WTE65" s="560"/>
      <c r="WTF65" s="561"/>
      <c r="WTG65" s="562"/>
      <c r="WTH65" s="563"/>
      <c r="WTI65" s="564"/>
      <c r="WTJ65" s="565"/>
      <c r="WTK65" s="566"/>
      <c r="WTL65" s="560"/>
      <c r="WTM65" s="561"/>
      <c r="WTN65" s="562"/>
      <c r="WTO65" s="563"/>
      <c r="WTP65" s="564"/>
      <c r="WTQ65" s="565"/>
      <c r="WTR65" s="566"/>
      <c r="WTS65" s="560"/>
      <c r="WTT65" s="561"/>
      <c r="WTU65" s="562"/>
      <c r="WTV65" s="563"/>
      <c r="WTW65" s="564"/>
      <c r="WTX65" s="565"/>
      <c r="WTY65" s="566"/>
      <c r="WTZ65" s="560"/>
      <c r="WUA65" s="561"/>
      <c r="WUB65" s="562"/>
      <c r="WUC65" s="563"/>
      <c r="WUD65" s="564"/>
      <c r="WUE65" s="565"/>
      <c r="WUF65" s="566"/>
      <c r="WUG65" s="560"/>
      <c r="WUH65" s="561"/>
      <c r="WUI65" s="562"/>
      <c r="WUJ65" s="563"/>
      <c r="WUK65" s="564"/>
      <c r="WUL65" s="565"/>
      <c r="WUM65" s="566"/>
      <c r="WUN65" s="560"/>
      <c r="WUO65" s="561"/>
      <c r="WUP65" s="562"/>
      <c r="WUQ65" s="563"/>
      <c r="WUR65" s="564"/>
      <c r="WUS65" s="565"/>
      <c r="WUT65" s="566"/>
      <c r="WUU65" s="560"/>
      <c r="WUV65" s="561"/>
      <c r="WUW65" s="562"/>
      <c r="WUX65" s="563"/>
      <c r="WUY65" s="564"/>
      <c r="WUZ65" s="565"/>
      <c r="WVA65" s="566"/>
      <c r="WVB65" s="560"/>
      <c r="WVC65" s="561"/>
      <c r="WVD65" s="562"/>
      <c r="WVE65" s="563"/>
      <c r="WVF65" s="564"/>
      <c r="WVG65" s="565"/>
      <c r="WVH65" s="566"/>
      <c r="WVI65" s="560"/>
      <c r="WVJ65" s="561"/>
      <c r="WVK65" s="562"/>
      <c r="WVL65" s="563"/>
      <c r="WVM65" s="564"/>
      <c r="WVN65" s="565"/>
      <c r="WVO65" s="566"/>
      <c r="WVP65" s="560"/>
      <c r="WVQ65" s="561"/>
      <c r="WVR65" s="562"/>
      <c r="WVS65" s="563"/>
      <c r="WVT65" s="564"/>
      <c r="WVU65" s="565"/>
      <c r="WVV65" s="566"/>
      <c r="WVW65" s="560"/>
      <c r="WVX65" s="561"/>
      <c r="WVY65" s="562"/>
      <c r="WVZ65" s="563"/>
      <c r="WWA65" s="564"/>
      <c r="WWB65" s="565"/>
      <c r="WWC65" s="566"/>
      <c r="WWD65" s="560"/>
      <c r="WWE65" s="561"/>
      <c r="WWF65" s="562"/>
      <c r="WWG65" s="563"/>
      <c r="WWH65" s="564"/>
      <c r="WWI65" s="565"/>
      <c r="WWJ65" s="566"/>
      <c r="WWK65" s="560"/>
      <c r="WWL65" s="561"/>
      <c r="WWM65" s="562"/>
      <c r="WWN65" s="563"/>
      <c r="WWO65" s="564"/>
      <c r="WWP65" s="565"/>
      <c r="WWQ65" s="566"/>
      <c r="WWR65" s="560"/>
      <c r="WWS65" s="561"/>
      <c r="WWT65" s="562"/>
      <c r="WWU65" s="563"/>
      <c r="WWV65" s="564"/>
      <c r="WWW65" s="565"/>
      <c r="WWX65" s="566"/>
      <c r="WWY65" s="560"/>
      <c r="WWZ65" s="561"/>
      <c r="WXA65" s="562"/>
      <c r="WXB65" s="563"/>
      <c r="WXC65" s="564"/>
      <c r="WXD65" s="565"/>
      <c r="WXE65" s="566"/>
      <c r="WXF65" s="560"/>
      <c r="WXG65" s="561"/>
      <c r="WXH65" s="562"/>
      <c r="WXI65" s="563"/>
      <c r="WXJ65" s="564"/>
      <c r="WXK65" s="565"/>
      <c r="WXL65" s="566"/>
      <c r="WXM65" s="560"/>
      <c r="WXN65" s="561"/>
      <c r="WXO65" s="562"/>
      <c r="WXP65" s="563"/>
      <c r="WXQ65" s="564"/>
      <c r="WXR65" s="565"/>
      <c r="WXS65" s="566"/>
      <c r="WXT65" s="560"/>
      <c r="WXU65" s="561"/>
      <c r="WXV65" s="562"/>
      <c r="WXW65" s="563"/>
      <c r="WXX65" s="564"/>
      <c r="WXY65" s="565"/>
      <c r="WXZ65" s="566"/>
      <c r="WYA65" s="560"/>
      <c r="WYB65" s="561"/>
      <c r="WYC65" s="562"/>
      <c r="WYD65" s="563"/>
      <c r="WYE65" s="564"/>
      <c r="WYF65" s="565"/>
      <c r="WYG65" s="566"/>
      <c r="WYH65" s="560"/>
      <c r="WYI65" s="561"/>
      <c r="WYJ65" s="562"/>
      <c r="WYK65" s="563"/>
      <c r="WYL65" s="564"/>
      <c r="WYM65" s="565"/>
      <c r="WYN65" s="566"/>
      <c r="WYO65" s="560"/>
      <c r="WYP65" s="561"/>
      <c r="WYQ65" s="562"/>
      <c r="WYR65" s="563"/>
      <c r="WYS65" s="564"/>
      <c r="WYT65" s="565"/>
      <c r="WYU65" s="566"/>
      <c r="WYV65" s="560"/>
      <c r="WYW65" s="561"/>
      <c r="WYX65" s="562"/>
      <c r="WYY65" s="563"/>
      <c r="WYZ65" s="564"/>
      <c r="WZA65" s="565"/>
      <c r="WZB65" s="566"/>
      <c r="WZC65" s="560"/>
      <c r="WZD65" s="561"/>
      <c r="WZE65" s="562"/>
      <c r="WZF65" s="563"/>
      <c r="WZG65" s="564"/>
      <c r="WZH65" s="565"/>
      <c r="WZI65" s="566"/>
      <c r="WZJ65" s="560"/>
      <c r="WZK65" s="561"/>
      <c r="WZL65" s="562"/>
      <c r="WZM65" s="563"/>
      <c r="WZN65" s="564"/>
      <c r="WZO65" s="565"/>
      <c r="WZP65" s="566"/>
      <c r="WZQ65" s="560"/>
      <c r="WZR65" s="561"/>
      <c r="WZS65" s="562"/>
      <c r="WZT65" s="563"/>
      <c r="WZU65" s="564"/>
      <c r="WZV65" s="565"/>
      <c r="WZW65" s="566"/>
      <c r="WZX65" s="560"/>
      <c r="WZY65" s="561"/>
      <c r="WZZ65" s="562"/>
      <c r="XAA65" s="563"/>
      <c r="XAB65" s="564"/>
      <c r="XAC65" s="565"/>
      <c r="XAD65" s="566"/>
      <c r="XAE65" s="560"/>
      <c r="XAF65" s="561"/>
      <c r="XAG65" s="562"/>
      <c r="XAH65" s="563"/>
      <c r="XAI65" s="564"/>
      <c r="XAJ65" s="565"/>
      <c r="XAK65" s="566"/>
      <c r="XAL65" s="560"/>
      <c r="XAM65" s="561"/>
      <c r="XAN65" s="562"/>
      <c r="XAO65" s="563"/>
      <c r="XAP65" s="564"/>
      <c r="XAQ65" s="565"/>
      <c r="XAR65" s="566"/>
      <c r="XAS65" s="560"/>
      <c r="XAT65" s="561"/>
      <c r="XAU65" s="562"/>
      <c r="XAV65" s="563"/>
      <c r="XAW65" s="564"/>
      <c r="XAX65" s="565"/>
      <c r="XAY65" s="566"/>
      <c r="XAZ65" s="560"/>
      <c r="XBA65" s="561"/>
      <c r="XBB65" s="562"/>
      <c r="XBC65" s="563"/>
      <c r="XBD65" s="564"/>
      <c r="XBE65" s="565"/>
      <c r="XBF65" s="566"/>
      <c r="XBG65" s="560"/>
      <c r="XBH65" s="561"/>
      <c r="XBI65" s="562"/>
      <c r="XBJ65" s="563"/>
      <c r="XBK65" s="564"/>
      <c r="XBL65" s="565"/>
      <c r="XBM65" s="566"/>
      <c r="XBN65" s="560"/>
      <c r="XBO65" s="561"/>
      <c r="XBP65" s="562"/>
      <c r="XBQ65" s="563"/>
      <c r="XBR65" s="564"/>
      <c r="XBS65" s="565"/>
      <c r="XBT65" s="566"/>
      <c r="XBU65" s="560"/>
      <c r="XBV65" s="561"/>
      <c r="XBW65" s="562"/>
      <c r="XBX65" s="563"/>
      <c r="XBY65" s="564"/>
      <c r="XBZ65" s="565"/>
      <c r="XCA65" s="566"/>
      <c r="XCB65" s="560"/>
      <c r="XCC65" s="561"/>
      <c r="XCD65" s="562"/>
      <c r="XCE65" s="563"/>
      <c r="XCF65" s="564"/>
      <c r="XCG65" s="565"/>
      <c r="XCH65" s="566"/>
      <c r="XCI65" s="560"/>
      <c r="XCJ65" s="561"/>
      <c r="XCK65" s="562"/>
      <c r="XCL65" s="563"/>
      <c r="XCM65" s="564"/>
      <c r="XCN65" s="565"/>
      <c r="XCO65" s="566"/>
      <c r="XCP65" s="560"/>
      <c r="XCQ65" s="561"/>
      <c r="XCR65" s="562"/>
      <c r="XCS65" s="563"/>
      <c r="XCT65" s="564"/>
      <c r="XCU65" s="565"/>
      <c r="XCV65" s="566"/>
      <c r="XCW65" s="560"/>
      <c r="XCX65" s="561"/>
      <c r="XCY65" s="562"/>
      <c r="XCZ65" s="563"/>
      <c r="XDA65" s="564"/>
      <c r="XDB65" s="565"/>
      <c r="XDC65" s="566"/>
      <c r="XDD65" s="560"/>
      <c r="XDE65" s="561"/>
      <c r="XDF65" s="562"/>
      <c r="XDG65" s="563"/>
      <c r="XDH65" s="564"/>
      <c r="XDI65" s="565"/>
      <c r="XDJ65" s="566"/>
      <c r="XDK65" s="560"/>
      <c r="XDL65" s="561"/>
      <c r="XDM65" s="562"/>
      <c r="XDN65" s="563"/>
      <c r="XDO65" s="564"/>
      <c r="XDP65" s="565"/>
      <c r="XDQ65" s="566"/>
      <c r="XDR65" s="560"/>
      <c r="XDS65" s="561"/>
      <c r="XDT65" s="562"/>
      <c r="XDU65" s="563"/>
      <c r="XDV65" s="564"/>
      <c r="XDW65" s="565"/>
      <c r="XDX65" s="566"/>
      <c r="XDY65" s="560"/>
      <c r="XDZ65" s="561"/>
      <c r="XEA65" s="562"/>
      <c r="XEB65" s="563"/>
      <c r="XEC65" s="564"/>
      <c r="XED65" s="565"/>
      <c r="XEE65" s="566"/>
      <c r="XEF65" s="560"/>
      <c r="XEG65" s="561"/>
      <c r="XEH65" s="562"/>
      <c r="XEI65" s="563"/>
      <c r="XEJ65" s="564"/>
      <c r="XEK65" s="565"/>
      <c r="XEL65" s="566"/>
      <c r="XEM65" s="560"/>
      <c r="XEN65" s="561"/>
      <c r="XEO65" s="562"/>
      <c r="XEP65" s="563"/>
      <c r="XEQ65" s="564"/>
      <c r="XER65" s="565"/>
      <c r="XES65" s="566"/>
      <c r="XET65" s="560"/>
      <c r="XEU65" s="561"/>
      <c r="XEV65" s="562"/>
      <c r="XEW65" s="563"/>
      <c r="XEX65" s="564"/>
      <c r="XEY65" s="565"/>
      <c r="XEZ65" s="566"/>
      <c r="XFA65" s="560"/>
      <c r="XFB65" s="561"/>
      <c r="XFC65" s="562"/>
      <c r="XFD65" s="563"/>
    </row>
    <row r="66" spans="1:16384" ht="101.25" x14ac:dyDescent="0.2">
      <c r="A66" s="695"/>
      <c r="B66" s="531" t="s">
        <v>960</v>
      </c>
      <c r="C66" s="543">
        <v>35000000</v>
      </c>
      <c r="D66" s="543"/>
      <c r="E66" s="534">
        <f t="shared" si="12"/>
        <v>35000000</v>
      </c>
      <c r="F66" s="544">
        <v>42577</v>
      </c>
      <c r="G66" s="531" t="s">
        <v>824</v>
      </c>
      <c r="H66" s="560"/>
      <c r="I66" s="561"/>
      <c r="J66" s="562"/>
      <c r="K66" s="563"/>
      <c r="L66" s="564"/>
      <c r="M66" s="565"/>
      <c r="N66" s="566"/>
      <c r="O66" s="560"/>
      <c r="P66" s="561"/>
      <c r="Q66" s="562"/>
      <c r="R66" s="563"/>
      <c r="S66" s="564"/>
      <c r="T66" s="565"/>
      <c r="U66" s="566"/>
      <c r="V66" s="560"/>
      <c r="W66" s="561"/>
      <c r="X66" s="562"/>
      <c r="Y66" s="563"/>
      <c r="Z66" s="564"/>
      <c r="AA66" s="565"/>
      <c r="AB66" s="566"/>
      <c r="AC66" s="560"/>
      <c r="AD66" s="561"/>
      <c r="AE66" s="562"/>
      <c r="AF66" s="563"/>
      <c r="AG66" s="564"/>
      <c r="AH66" s="565"/>
      <c r="AI66" s="566"/>
      <c r="AJ66" s="560"/>
      <c r="AK66" s="561"/>
      <c r="AL66" s="562"/>
      <c r="AM66" s="563"/>
      <c r="AN66" s="564"/>
      <c r="AO66" s="565"/>
      <c r="AP66" s="566"/>
      <c r="AQ66" s="560"/>
      <c r="AR66" s="561"/>
      <c r="AS66" s="562"/>
      <c r="AT66" s="563"/>
      <c r="AU66" s="564"/>
      <c r="AV66" s="565"/>
      <c r="AW66" s="566"/>
      <c r="AX66" s="560"/>
      <c r="AY66" s="561"/>
      <c r="AZ66" s="562"/>
      <c r="BA66" s="563"/>
      <c r="BB66" s="564"/>
      <c r="BC66" s="565"/>
      <c r="BD66" s="566"/>
      <c r="BE66" s="560"/>
      <c r="BF66" s="561"/>
      <c r="BG66" s="562"/>
      <c r="BH66" s="563"/>
      <c r="BI66" s="564"/>
      <c r="BJ66" s="565"/>
      <c r="BK66" s="566"/>
      <c r="BL66" s="560"/>
      <c r="BM66" s="561"/>
      <c r="BN66" s="562"/>
      <c r="BO66" s="563"/>
      <c r="BP66" s="564"/>
      <c r="BQ66" s="565"/>
      <c r="BR66" s="566"/>
      <c r="BS66" s="560"/>
      <c r="BT66" s="561"/>
      <c r="BU66" s="562"/>
      <c r="BV66" s="563"/>
      <c r="BW66" s="564"/>
      <c r="BX66" s="565"/>
      <c r="BY66" s="566"/>
      <c r="BZ66" s="560"/>
      <c r="CA66" s="561"/>
      <c r="CB66" s="562"/>
      <c r="CC66" s="563"/>
      <c r="CD66" s="564"/>
      <c r="CE66" s="565"/>
      <c r="CF66" s="566"/>
      <c r="CG66" s="560"/>
      <c r="CH66" s="561"/>
      <c r="CI66" s="562"/>
      <c r="CJ66" s="563"/>
      <c r="CK66" s="564"/>
      <c r="CL66" s="565"/>
      <c r="CM66" s="566"/>
      <c r="CN66" s="560"/>
      <c r="CO66" s="561"/>
      <c r="CP66" s="562"/>
      <c r="CQ66" s="563"/>
      <c r="CR66" s="564"/>
      <c r="CS66" s="565"/>
      <c r="CT66" s="566"/>
      <c r="CU66" s="560"/>
      <c r="CV66" s="561"/>
      <c r="CW66" s="562"/>
      <c r="CX66" s="563"/>
      <c r="CY66" s="564"/>
      <c r="CZ66" s="565"/>
      <c r="DA66" s="566"/>
      <c r="DB66" s="560"/>
      <c r="DC66" s="561"/>
      <c r="DD66" s="562"/>
      <c r="DE66" s="563"/>
      <c r="DF66" s="564"/>
      <c r="DG66" s="565"/>
      <c r="DH66" s="566"/>
      <c r="DI66" s="560"/>
      <c r="DJ66" s="561"/>
      <c r="DK66" s="562"/>
      <c r="DL66" s="563"/>
      <c r="DM66" s="564"/>
      <c r="DN66" s="565"/>
      <c r="DO66" s="566"/>
      <c r="DP66" s="560"/>
      <c r="DQ66" s="561"/>
      <c r="DR66" s="562"/>
      <c r="DS66" s="563"/>
      <c r="DT66" s="564"/>
      <c r="DU66" s="565"/>
      <c r="DV66" s="566"/>
      <c r="DW66" s="560"/>
      <c r="DX66" s="561"/>
      <c r="DY66" s="562"/>
      <c r="DZ66" s="563"/>
      <c r="EA66" s="564"/>
      <c r="EB66" s="565"/>
      <c r="EC66" s="566"/>
      <c r="ED66" s="560"/>
      <c r="EE66" s="561"/>
      <c r="EF66" s="562"/>
      <c r="EG66" s="563"/>
      <c r="EH66" s="564"/>
      <c r="EI66" s="565"/>
      <c r="EJ66" s="566"/>
      <c r="EK66" s="560"/>
      <c r="EL66" s="561"/>
      <c r="EM66" s="562"/>
      <c r="EN66" s="563"/>
      <c r="EO66" s="564"/>
      <c r="EP66" s="565"/>
      <c r="EQ66" s="566"/>
      <c r="ER66" s="560"/>
      <c r="ES66" s="561"/>
      <c r="ET66" s="562"/>
      <c r="EU66" s="563"/>
      <c r="EV66" s="564"/>
      <c r="EW66" s="565"/>
      <c r="EX66" s="566"/>
      <c r="EY66" s="560"/>
      <c r="EZ66" s="561"/>
      <c r="FA66" s="562"/>
      <c r="FB66" s="563"/>
      <c r="FC66" s="564"/>
      <c r="FD66" s="565"/>
      <c r="FE66" s="566"/>
      <c r="FF66" s="560"/>
      <c r="FG66" s="561"/>
      <c r="FH66" s="562"/>
      <c r="FI66" s="563"/>
      <c r="FJ66" s="564"/>
      <c r="FK66" s="565"/>
      <c r="FL66" s="566"/>
      <c r="FM66" s="560"/>
      <c r="FN66" s="561"/>
      <c r="FO66" s="562"/>
      <c r="FP66" s="563"/>
      <c r="FQ66" s="564"/>
      <c r="FR66" s="565"/>
      <c r="FS66" s="566"/>
      <c r="FT66" s="560"/>
      <c r="FU66" s="561"/>
      <c r="FV66" s="562"/>
      <c r="FW66" s="563"/>
      <c r="FX66" s="564"/>
      <c r="FY66" s="565"/>
      <c r="FZ66" s="566"/>
      <c r="GA66" s="560"/>
      <c r="GB66" s="561"/>
      <c r="GC66" s="562"/>
      <c r="GD66" s="563"/>
      <c r="GE66" s="564"/>
      <c r="GF66" s="565"/>
      <c r="GG66" s="566"/>
      <c r="GH66" s="560"/>
      <c r="GI66" s="561"/>
      <c r="GJ66" s="562"/>
      <c r="GK66" s="563"/>
      <c r="GL66" s="564"/>
      <c r="GM66" s="565"/>
      <c r="GN66" s="566"/>
      <c r="GO66" s="560"/>
      <c r="GP66" s="561"/>
      <c r="GQ66" s="562"/>
      <c r="GR66" s="563"/>
      <c r="GS66" s="564"/>
      <c r="GT66" s="565"/>
      <c r="GU66" s="566"/>
      <c r="GV66" s="560"/>
      <c r="GW66" s="561"/>
      <c r="GX66" s="562"/>
      <c r="GY66" s="563"/>
      <c r="GZ66" s="564"/>
      <c r="HA66" s="565"/>
      <c r="HB66" s="566"/>
      <c r="HC66" s="560"/>
      <c r="HD66" s="561"/>
      <c r="HE66" s="562"/>
      <c r="HF66" s="563"/>
      <c r="HG66" s="564"/>
      <c r="HH66" s="565"/>
      <c r="HI66" s="566"/>
      <c r="HJ66" s="560"/>
      <c r="HK66" s="561"/>
      <c r="HL66" s="562"/>
      <c r="HM66" s="563"/>
      <c r="HN66" s="564"/>
      <c r="HO66" s="565"/>
      <c r="HP66" s="566"/>
      <c r="HQ66" s="560"/>
      <c r="HR66" s="561"/>
      <c r="HS66" s="562"/>
      <c r="HT66" s="563"/>
      <c r="HU66" s="564"/>
      <c r="HV66" s="565"/>
      <c r="HW66" s="566"/>
      <c r="HX66" s="560"/>
      <c r="HY66" s="561"/>
      <c r="HZ66" s="562"/>
      <c r="IA66" s="563"/>
      <c r="IB66" s="564"/>
      <c r="IC66" s="565"/>
      <c r="ID66" s="566"/>
      <c r="IE66" s="560"/>
      <c r="IF66" s="561"/>
      <c r="IG66" s="562"/>
      <c r="IH66" s="563"/>
      <c r="II66" s="564"/>
      <c r="IJ66" s="565"/>
      <c r="IK66" s="566"/>
      <c r="IL66" s="560"/>
      <c r="IM66" s="561"/>
      <c r="IN66" s="562"/>
      <c r="IO66" s="563"/>
      <c r="IP66" s="564"/>
      <c r="IQ66" s="565"/>
      <c r="IR66" s="566"/>
      <c r="IS66" s="560"/>
      <c r="IT66" s="561"/>
      <c r="IU66" s="562"/>
      <c r="IV66" s="563"/>
      <c r="IW66" s="564"/>
      <c r="IX66" s="565"/>
      <c r="IY66" s="566"/>
      <c r="IZ66" s="560"/>
      <c r="JA66" s="561"/>
      <c r="JB66" s="562"/>
      <c r="JC66" s="563"/>
      <c r="JD66" s="564"/>
      <c r="JE66" s="565"/>
      <c r="JF66" s="566"/>
      <c r="JG66" s="560"/>
      <c r="JH66" s="561"/>
      <c r="JI66" s="562"/>
      <c r="JJ66" s="563"/>
      <c r="JK66" s="564"/>
      <c r="JL66" s="565"/>
      <c r="JM66" s="566"/>
      <c r="JN66" s="560"/>
      <c r="JO66" s="561"/>
      <c r="JP66" s="562"/>
      <c r="JQ66" s="563"/>
      <c r="JR66" s="564"/>
      <c r="JS66" s="565"/>
      <c r="JT66" s="566"/>
      <c r="JU66" s="560"/>
      <c r="JV66" s="561"/>
      <c r="JW66" s="562"/>
      <c r="JX66" s="563"/>
      <c r="JY66" s="564"/>
      <c r="JZ66" s="565"/>
      <c r="KA66" s="566"/>
      <c r="KB66" s="560"/>
      <c r="KC66" s="561"/>
      <c r="KD66" s="562"/>
      <c r="KE66" s="563"/>
      <c r="KF66" s="564"/>
      <c r="KG66" s="565"/>
      <c r="KH66" s="566"/>
      <c r="KI66" s="560"/>
      <c r="KJ66" s="561"/>
      <c r="KK66" s="562"/>
      <c r="KL66" s="563"/>
      <c r="KM66" s="564"/>
      <c r="KN66" s="565"/>
      <c r="KO66" s="566"/>
      <c r="KP66" s="560"/>
      <c r="KQ66" s="561"/>
      <c r="KR66" s="562"/>
      <c r="KS66" s="563"/>
      <c r="KT66" s="564"/>
      <c r="KU66" s="565"/>
      <c r="KV66" s="566"/>
      <c r="KW66" s="560"/>
      <c r="KX66" s="561"/>
      <c r="KY66" s="562"/>
      <c r="KZ66" s="563"/>
      <c r="LA66" s="564"/>
      <c r="LB66" s="565"/>
      <c r="LC66" s="566"/>
      <c r="LD66" s="560"/>
      <c r="LE66" s="561"/>
      <c r="LF66" s="562"/>
      <c r="LG66" s="563"/>
      <c r="LH66" s="564"/>
      <c r="LI66" s="565"/>
      <c r="LJ66" s="566"/>
      <c r="LK66" s="560"/>
      <c r="LL66" s="561"/>
      <c r="LM66" s="562"/>
      <c r="LN66" s="563"/>
      <c r="LO66" s="564"/>
      <c r="LP66" s="565"/>
      <c r="LQ66" s="566"/>
      <c r="LR66" s="560"/>
      <c r="LS66" s="561"/>
      <c r="LT66" s="562"/>
      <c r="LU66" s="563"/>
      <c r="LV66" s="564"/>
      <c r="LW66" s="565"/>
      <c r="LX66" s="566"/>
      <c r="LY66" s="560"/>
      <c r="LZ66" s="561"/>
      <c r="MA66" s="562"/>
      <c r="MB66" s="563"/>
      <c r="MC66" s="564"/>
      <c r="MD66" s="565"/>
      <c r="ME66" s="566"/>
      <c r="MF66" s="560"/>
      <c r="MG66" s="561"/>
      <c r="MH66" s="562"/>
      <c r="MI66" s="563"/>
      <c r="MJ66" s="564"/>
      <c r="MK66" s="565"/>
      <c r="ML66" s="566"/>
      <c r="MM66" s="560"/>
      <c r="MN66" s="561"/>
      <c r="MO66" s="562"/>
      <c r="MP66" s="563"/>
      <c r="MQ66" s="564"/>
      <c r="MR66" s="565"/>
      <c r="MS66" s="566"/>
      <c r="MT66" s="560"/>
      <c r="MU66" s="561"/>
      <c r="MV66" s="562"/>
      <c r="MW66" s="563"/>
      <c r="MX66" s="564"/>
      <c r="MY66" s="565"/>
      <c r="MZ66" s="566"/>
      <c r="NA66" s="560"/>
      <c r="NB66" s="561"/>
      <c r="NC66" s="562"/>
      <c r="ND66" s="563"/>
      <c r="NE66" s="564"/>
      <c r="NF66" s="565"/>
      <c r="NG66" s="566"/>
      <c r="NH66" s="560"/>
      <c r="NI66" s="561"/>
      <c r="NJ66" s="562"/>
      <c r="NK66" s="563"/>
      <c r="NL66" s="564"/>
      <c r="NM66" s="565"/>
      <c r="NN66" s="566"/>
      <c r="NO66" s="560"/>
      <c r="NP66" s="561"/>
      <c r="NQ66" s="562"/>
      <c r="NR66" s="563"/>
      <c r="NS66" s="564"/>
      <c r="NT66" s="565"/>
      <c r="NU66" s="566"/>
      <c r="NV66" s="560"/>
      <c r="NW66" s="561"/>
      <c r="NX66" s="562"/>
      <c r="NY66" s="563"/>
      <c r="NZ66" s="564"/>
      <c r="OA66" s="565"/>
      <c r="OB66" s="566"/>
      <c r="OC66" s="560"/>
      <c r="OD66" s="561"/>
      <c r="OE66" s="562"/>
      <c r="OF66" s="563"/>
      <c r="OG66" s="564"/>
      <c r="OH66" s="565"/>
      <c r="OI66" s="566"/>
      <c r="OJ66" s="560"/>
      <c r="OK66" s="561"/>
      <c r="OL66" s="562"/>
      <c r="OM66" s="563"/>
      <c r="ON66" s="564"/>
      <c r="OO66" s="565"/>
      <c r="OP66" s="566"/>
      <c r="OQ66" s="560"/>
      <c r="OR66" s="561"/>
      <c r="OS66" s="562"/>
      <c r="OT66" s="563"/>
      <c r="OU66" s="564"/>
      <c r="OV66" s="565"/>
      <c r="OW66" s="566"/>
      <c r="OX66" s="560"/>
      <c r="OY66" s="561"/>
      <c r="OZ66" s="562"/>
      <c r="PA66" s="563"/>
      <c r="PB66" s="564"/>
      <c r="PC66" s="565"/>
      <c r="PD66" s="566"/>
      <c r="PE66" s="560"/>
      <c r="PF66" s="561"/>
      <c r="PG66" s="562"/>
      <c r="PH66" s="563"/>
      <c r="PI66" s="564"/>
      <c r="PJ66" s="565"/>
      <c r="PK66" s="566"/>
      <c r="PL66" s="560"/>
      <c r="PM66" s="561"/>
      <c r="PN66" s="562"/>
      <c r="PO66" s="563"/>
      <c r="PP66" s="564"/>
      <c r="PQ66" s="565"/>
      <c r="PR66" s="566"/>
      <c r="PS66" s="560"/>
      <c r="PT66" s="561"/>
      <c r="PU66" s="562"/>
      <c r="PV66" s="563"/>
      <c r="PW66" s="564"/>
      <c r="PX66" s="565"/>
      <c r="PY66" s="566"/>
      <c r="PZ66" s="560"/>
      <c r="QA66" s="561"/>
      <c r="QB66" s="562"/>
      <c r="QC66" s="563"/>
      <c r="QD66" s="564"/>
      <c r="QE66" s="565"/>
      <c r="QF66" s="566"/>
      <c r="QG66" s="560"/>
      <c r="QH66" s="561"/>
      <c r="QI66" s="562"/>
      <c r="QJ66" s="563"/>
      <c r="QK66" s="564"/>
      <c r="QL66" s="565"/>
      <c r="QM66" s="566"/>
      <c r="QN66" s="560"/>
      <c r="QO66" s="561"/>
      <c r="QP66" s="562"/>
      <c r="QQ66" s="563"/>
      <c r="QR66" s="564"/>
      <c r="QS66" s="565"/>
      <c r="QT66" s="566"/>
      <c r="QU66" s="560"/>
      <c r="QV66" s="561"/>
      <c r="QW66" s="562"/>
      <c r="QX66" s="563"/>
      <c r="QY66" s="564"/>
      <c r="QZ66" s="565"/>
      <c r="RA66" s="566"/>
      <c r="RB66" s="560"/>
      <c r="RC66" s="561"/>
      <c r="RD66" s="562"/>
      <c r="RE66" s="563"/>
      <c r="RF66" s="564"/>
      <c r="RG66" s="565"/>
      <c r="RH66" s="566"/>
      <c r="RI66" s="560"/>
      <c r="RJ66" s="561"/>
      <c r="RK66" s="562"/>
      <c r="RL66" s="563"/>
      <c r="RM66" s="564"/>
      <c r="RN66" s="565"/>
      <c r="RO66" s="566"/>
      <c r="RP66" s="560"/>
      <c r="RQ66" s="561"/>
      <c r="RR66" s="562"/>
      <c r="RS66" s="563"/>
      <c r="RT66" s="564"/>
      <c r="RU66" s="565"/>
      <c r="RV66" s="566"/>
      <c r="RW66" s="560"/>
      <c r="RX66" s="561"/>
      <c r="RY66" s="562"/>
      <c r="RZ66" s="563"/>
      <c r="SA66" s="564"/>
      <c r="SB66" s="565"/>
      <c r="SC66" s="566"/>
      <c r="SD66" s="560"/>
      <c r="SE66" s="561"/>
      <c r="SF66" s="562"/>
      <c r="SG66" s="563"/>
      <c r="SH66" s="564"/>
      <c r="SI66" s="565"/>
      <c r="SJ66" s="566"/>
      <c r="SK66" s="560"/>
      <c r="SL66" s="561"/>
      <c r="SM66" s="562"/>
      <c r="SN66" s="563"/>
      <c r="SO66" s="564"/>
      <c r="SP66" s="565"/>
      <c r="SQ66" s="566"/>
      <c r="SR66" s="560"/>
      <c r="SS66" s="561"/>
      <c r="ST66" s="562"/>
      <c r="SU66" s="563"/>
      <c r="SV66" s="564"/>
      <c r="SW66" s="565"/>
      <c r="SX66" s="566"/>
      <c r="SY66" s="560"/>
      <c r="SZ66" s="561"/>
      <c r="TA66" s="562"/>
      <c r="TB66" s="563"/>
      <c r="TC66" s="564"/>
      <c r="TD66" s="565"/>
      <c r="TE66" s="566"/>
      <c r="TF66" s="560"/>
      <c r="TG66" s="561"/>
      <c r="TH66" s="562"/>
      <c r="TI66" s="563"/>
      <c r="TJ66" s="564"/>
      <c r="TK66" s="565"/>
      <c r="TL66" s="566"/>
      <c r="TM66" s="560"/>
      <c r="TN66" s="561"/>
      <c r="TO66" s="562"/>
      <c r="TP66" s="563"/>
      <c r="TQ66" s="564"/>
      <c r="TR66" s="565"/>
      <c r="TS66" s="566"/>
      <c r="TT66" s="560"/>
      <c r="TU66" s="561"/>
      <c r="TV66" s="562"/>
      <c r="TW66" s="563"/>
      <c r="TX66" s="564"/>
      <c r="TY66" s="565"/>
      <c r="TZ66" s="566"/>
      <c r="UA66" s="560"/>
      <c r="UB66" s="561"/>
      <c r="UC66" s="562"/>
      <c r="UD66" s="563"/>
      <c r="UE66" s="564"/>
      <c r="UF66" s="565"/>
      <c r="UG66" s="566"/>
      <c r="UH66" s="560"/>
      <c r="UI66" s="561"/>
      <c r="UJ66" s="562"/>
      <c r="UK66" s="563"/>
      <c r="UL66" s="564"/>
      <c r="UM66" s="565"/>
      <c r="UN66" s="566"/>
      <c r="UO66" s="560"/>
      <c r="UP66" s="561"/>
      <c r="UQ66" s="562"/>
      <c r="UR66" s="563"/>
      <c r="US66" s="564"/>
      <c r="UT66" s="565"/>
      <c r="UU66" s="566"/>
      <c r="UV66" s="560"/>
      <c r="UW66" s="561"/>
      <c r="UX66" s="562"/>
      <c r="UY66" s="563"/>
      <c r="UZ66" s="564"/>
      <c r="VA66" s="565"/>
      <c r="VB66" s="566"/>
      <c r="VC66" s="560"/>
      <c r="VD66" s="561"/>
      <c r="VE66" s="562"/>
      <c r="VF66" s="563"/>
      <c r="VG66" s="564"/>
      <c r="VH66" s="565"/>
      <c r="VI66" s="566"/>
      <c r="VJ66" s="560"/>
      <c r="VK66" s="561"/>
      <c r="VL66" s="562"/>
      <c r="VM66" s="563"/>
      <c r="VN66" s="564"/>
      <c r="VO66" s="565"/>
      <c r="VP66" s="566"/>
      <c r="VQ66" s="560"/>
      <c r="VR66" s="561"/>
      <c r="VS66" s="562"/>
      <c r="VT66" s="563"/>
      <c r="VU66" s="564"/>
      <c r="VV66" s="565"/>
      <c r="VW66" s="566"/>
      <c r="VX66" s="560"/>
      <c r="VY66" s="561"/>
      <c r="VZ66" s="562"/>
      <c r="WA66" s="563"/>
      <c r="WB66" s="564"/>
      <c r="WC66" s="565"/>
      <c r="WD66" s="566"/>
      <c r="WE66" s="560"/>
      <c r="WF66" s="561"/>
      <c r="WG66" s="562"/>
      <c r="WH66" s="563"/>
      <c r="WI66" s="564"/>
      <c r="WJ66" s="565"/>
      <c r="WK66" s="566"/>
      <c r="WL66" s="560"/>
      <c r="WM66" s="561"/>
      <c r="WN66" s="562"/>
      <c r="WO66" s="563"/>
      <c r="WP66" s="564"/>
      <c r="WQ66" s="565"/>
      <c r="WR66" s="566"/>
      <c r="WS66" s="560"/>
      <c r="WT66" s="561"/>
      <c r="WU66" s="562"/>
      <c r="WV66" s="563"/>
      <c r="WW66" s="564"/>
      <c r="WX66" s="565"/>
      <c r="WY66" s="566"/>
      <c r="WZ66" s="560"/>
      <c r="XA66" s="561"/>
      <c r="XB66" s="562"/>
      <c r="XC66" s="563"/>
      <c r="XD66" s="564"/>
      <c r="XE66" s="565"/>
      <c r="XF66" s="566"/>
      <c r="XG66" s="560"/>
      <c r="XH66" s="561"/>
      <c r="XI66" s="562"/>
      <c r="XJ66" s="563"/>
      <c r="XK66" s="564"/>
      <c r="XL66" s="565"/>
      <c r="XM66" s="566"/>
      <c r="XN66" s="560"/>
      <c r="XO66" s="561"/>
      <c r="XP66" s="562"/>
      <c r="XQ66" s="563"/>
      <c r="XR66" s="564"/>
      <c r="XS66" s="565"/>
      <c r="XT66" s="566"/>
      <c r="XU66" s="560"/>
      <c r="XV66" s="561"/>
      <c r="XW66" s="562"/>
      <c r="XX66" s="563"/>
      <c r="XY66" s="564"/>
      <c r="XZ66" s="565"/>
      <c r="YA66" s="566"/>
      <c r="YB66" s="560"/>
      <c r="YC66" s="561"/>
      <c r="YD66" s="562"/>
      <c r="YE66" s="563"/>
      <c r="YF66" s="564"/>
      <c r="YG66" s="565"/>
      <c r="YH66" s="566"/>
      <c r="YI66" s="560"/>
      <c r="YJ66" s="561"/>
      <c r="YK66" s="562"/>
      <c r="YL66" s="563"/>
      <c r="YM66" s="564"/>
      <c r="YN66" s="565"/>
      <c r="YO66" s="566"/>
      <c r="YP66" s="560"/>
      <c r="YQ66" s="561"/>
      <c r="YR66" s="562"/>
      <c r="YS66" s="563"/>
      <c r="YT66" s="564"/>
      <c r="YU66" s="565"/>
      <c r="YV66" s="566"/>
      <c r="YW66" s="560"/>
      <c r="YX66" s="561"/>
      <c r="YY66" s="562"/>
      <c r="YZ66" s="563"/>
      <c r="ZA66" s="564"/>
      <c r="ZB66" s="565"/>
      <c r="ZC66" s="566"/>
      <c r="ZD66" s="560"/>
      <c r="ZE66" s="561"/>
      <c r="ZF66" s="562"/>
      <c r="ZG66" s="563"/>
      <c r="ZH66" s="564"/>
      <c r="ZI66" s="565"/>
      <c r="ZJ66" s="566"/>
      <c r="ZK66" s="560"/>
      <c r="ZL66" s="561"/>
      <c r="ZM66" s="562"/>
      <c r="ZN66" s="563"/>
      <c r="ZO66" s="564"/>
      <c r="ZP66" s="565"/>
      <c r="ZQ66" s="566"/>
      <c r="ZR66" s="560"/>
      <c r="ZS66" s="561"/>
      <c r="ZT66" s="562"/>
      <c r="ZU66" s="563"/>
      <c r="ZV66" s="564"/>
      <c r="ZW66" s="565"/>
      <c r="ZX66" s="566"/>
      <c r="ZY66" s="560"/>
      <c r="ZZ66" s="561"/>
      <c r="AAA66" s="562"/>
      <c r="AAB66" s="563"/>
      <c r="AAC66" s="564"/>
      <c r="AAD66" s="565"/>
      <c r="AAE66" s="566"/>
      <c r="AAF66" s="560"/>
      <c r="AAG66" s="561"/>
      <c r="AAH66" s="562"/>
      <c r="AAI66" s="563"/>
      <c r="AAJ66" s="564"/>
      <c r="AAK66" s="565"/>
      <c r="AAL66" s="566"/>
      <c r="AAM66" s="560"/>
      <c r="AAN66" s="561"/>
      <c r="AAO66" s="562"/>
      <c r="AAP66" s="563"/>
      <c r="AAQ66" s="564"/>
      <c r="AAR66" s="565"/>
      <c r="AAS66" s="566"/>
      <c r="AAT66" s="560"/>
      <c r="AAU66" s="561"/>
      <c r="AAV66" s="562"/>
      <c r="AAW66" s="563"/>
      <c r="AAX66" s="564"/>
      <c r="AAY66" s="565"/>
      <c r="AAZ66" s="566"/>
      <c r="ABA66" s="560"/>
      <c r="ABB66" s="561"/>
      <c r="ABC66" s="562"/>
      <c r="ABD66" s="563"/>
      <c r="ABE66" s="564"/>
      <c r="ABF66" s="565"/>
      <c r="ABG66" s="566"/>
      <c r="ABH66" s="560"/>
      <c r="ABI66" s="561"/>
      <c r="ABJ66" s="562"/>
      <c r="ABK66" s="563"/>
      <c r="ABL66" s="564"/>
      <c r="ABM66" s="565"/>
      <c r="ABN66" s="566"/>
      <c r="ABO66" s="560"/>
      <c r="ABP66" s="561"/>
      <c r="ABQ66" s="562"/>
      <c r="ABR66" s="563"/>
      <c r="ABS66" s="564"/>
      <c r="ABT66" s="565"/>
      <c r="ABU66" s="566"/>
      <c r="ABV66" s="560"/>
      <c r="ABW66" s="561"/>
      <c r="ABX66" s="562"/>
      <c r="ABY66" s="563"/>
      <c r="ABZ66" s="564"/>
      <c r="ACA66" s="565"/>
      <c r="ACB66" s="566"/>
      <c r="ACC66" s="560"/>
      <c r="ACD66" s="561"/>
      <c r="ACE66" s="562"/>
      <c r="ACF66" s="563"/>
      <c r="ACG66" s="564"/>
      <c r="ACH66" s="565"/>
      <c r="ACI66" s="566"/>
      <c r="ACJ66" s="560"/>
      <c r="ACK66" s="561"/>
      <c r="ACL66" s="562"/>
      <c r="ACM66" s="563"/>
      <c r="ACN66" s="564"/>
      <c r="ACO66" s="565"/>
      <c r="ACP66" s="566"/>
      <c r="ACQ66" s="560"/>
      <c r="ACR66" s="561"/>
      <c r="ACS66" s="562"/>
      <c r="ACT66" s="563"/>
      <c r="ACU66" s="564"/>
      <c r="ACV66" s="565"/>
      <c r="ACW66" s="566"/>
      <c r="ACX66" s="560"/>
      <c r="ACY66" s="561"/>
      <c r="ACZ66" s="562"/>
      <c r="ADA66" s="563"/>
      <c r="ADB66" s="564"/>
      <c r="ADC66" s="565"/>
      <c r="ADD66" s="566"/>
      <c r="ADE66" s="560"/>
      <c r="ADF66" s="561"/>
      <c r="ADG66" s="562"/>
      <c r="ADH66" s="563"/>
      <c r="ADI66" s="564"/>
      <c r="ADJ66" s="565"/>
      <c r="ADK66" s="566"/>
      <c r="ADL66" s="560"/>
      <c r="ADM66" s="561"/>
      <c r="ADN66" s="562"/>
      <c r="ADO66" s="563"/>
      <c r="ADP66" s="564"/>
      <c r="ADQ66" s="565"/>
      <c r="ADR66" s="566"/>
      <c r="ADS66" s="560"/>
      <c r="ADT66" s="561"/>
      <c r="ADU66" s="562"/>
      <c r="ADV66" s="563"/>
      <c r="ADW66" s="564"/>
      <c r="ADX66" s="565"/>
      <c r="ADY66" s="566"/>
      <c r="ADZ66" s="560"/>
      <c r="AEA66" s="561"/>
      <c r="AEB66" s="562"/>
      <c r="AEC66" s="563"/>
      <c r="AED66" s="564"/>
      <c r="AEE66" s="565"/>
      <c r="AEF66" s="566"/>
      <c r="AEG66" s="560"/>
      <c r="AEH66" s="561"/>
      <c r="AEI66" s="562"/>
      <c r="AEJ66" s="563"/>
      <c r="AEK66" s="564"/>
      <c r="AEL66" s="565"/>
      <c r="AEM66" s="566"/>
      <c r="AEN66" s="560"/>
      <c r="AEO66" s="561"/>
      <c r="AEP66" s="562"/>
      <c r="AEQ66" s="563"/>
      <c r="AER66" s="564"/>
      <c r="AES66" s="565"/>
      <c r="AET66" s="566"/>
      <c r="AEU66" s="560"/>
      <c r="AEV66" s="561"/>
      <c r="AEW66" s="562"/>
      <c r="AEX66" s="563"/>
      <c r="AEY66" s="564"/>
      <c r="AEZ66" s="565"/>
      <c r="AFA66" s="566"/>
      <c r="AFB66" s="560"/>
      <c r="AFC66" s="561"/>
      <c r="AFD66" s="562"/>
      <c r="AFE66" s="563"/>
      <c r="AFF66" s="564"/>
      <c r="AFG66" s="565"/>
      <c r="AFH66" s="566"/>
      <c r="AFI66" s="560"/>
      <c r="AFJ66" s="561"/>
      <c r="AFK66" s="562"/>
      <c r="AFL66" s="563"/>
      <c r="AFM66" s="564"/>
      <c r="AFN66" s="565"/>
      <c r="AFO66" s="566"/>
      <c r="AFP66" s="560"/>
      <c r="AFQ66" s="561"/>
      <c r="AFR66" s="562"/>
      <c r="AFS66" s="563"/>
      <c r="AFT66" s="564"/>
      <c r="AFU66" s="565"/>
      <c r="AFV66" s="566"/>
      <c r="AFW66" s="560"/>
      <c r="AFX66" s="561"/>
      <c r="AFY66" s="562"/>
      <c r="AFZ66" s="563"/>
      <c r="AGA66" s="564"/>
      <c r="AGB66" s="565"/>
      <c r="AGC66" s="566"/>
      <c r="AGD66" s="560"/>
      <c r="AGE66" s="561"/>
      <c r="AGF66" s="562"/>
      <c r="AGG66" s="563"/>
      <c r="AGH66" s="564"/>
      <c r="AGI66" s="565"/>
      <c r="AGJ66" s="566"/>
      <c r="AGK66" s="560"/>
      <c r="AGL66" s="561"/>
      <c r="AGM66" s="562"/>
      <c r="AGN66" s="563"/>
      <c r="AGO66" s="564"/>
      <c r="AGP66" s="565"/>
      <c r="AGQ66" s="566"/>
      <c r="AGR66" s="560"/>
      <c r="AGS66" s="561"/>
      <c r="AGT66" s="562"/>
      <c r="AGU66" s="563"/>
      <c r="AGV66" s="564"/>
      <c r="AGW66" s="565"/>
      <c r="AGX66" s="566"/>
      <c r="AGY66" s="560"/>
      <c r="AGZ66" s="561"/>
      <c r="AHA66" s="562"/>
      <c r="AHB66" s="563"/>
      <c r="AHC66" s="564"/>
      <c r="AHD66" s="565"/>
      <c r="AHE66" s="566"/>
      <c r="AHF66" s="560"/>
      <c r="AHG66" s="561"/>
      <c r="AHH66" s="562"/>
      <c r="AHI66" s="563"/>
      <c r="AHJ66" s="564"/>
      <c r="AHK66" s="565"/>
      <c r="AHL66" s="566"/>
      <c r="AHM66" s="560"/>
      <c r="AHN66" s="561"/>
      <c r="AHO66" s="562"/>
      <c r="AHP66" s="563"/>
      <c r="AHQ66" s="564"/>
      <c r="AHR66" s="565"/>
      <c r="AHS66" s="566"/>
      <c r="AHT66" s="560"/>
      <c r="AHU66" s="561"/>
      <c r="AHV66" s="562"/>
      <c r="AHW66" s="563"/>
      <c r="AHX66" s="564"/>
      <c r="AHY66" s="565"/>
      <c r="AHZ66" s="566"/>
      <c r="AIA66" s="560"/>
      <c r="AIB66" s="561"/>
      <c r="AIC66" s="562"/>
      <c r="AID66" s="563"/>
      <c r="AIE66" s="564"/>
      <c r="AIF66" s="565"/>
      <c r="AIG66" s="566"/>
      <c r="AIH66" s="560"/>
      <c r="AII66" s="561"/>
      <c r="AIJ66" s="562"/>
      <c r="AIK66" s="563"/>
      <c r="AIL66" s="564"/>
      <c r="AIM66" s="565"/>
      <c r="AIN66" s="566"/>
      <c r="AIO66" s="560"/>
      <c r="AIP66" s="561"/>
      <c r="AIQ66" s="562"/>
      <c r="AIR66" s="563"/>
      <c r="AIS66" s="564"/>
      <c r="AIT66" s="565"/>
      <c r="AIU66" s="566"/>
      <c r="AIV66" s="560"/>
      <c r="AIW66" s="561"/>
      <c r="AIX66" s="562"/>
      <c r="AIY66" s="563"/>
      <c r="AIZ66" s="564"/>
      <c r="AJA66" s="565"/>
      <c r="AJB66" s="566"/>
      <c r="AJC66" s="560"/>
      <c r="AJD66" s="561"/>
      <c r="AJE66" s="562"/>
      <c r="AJF66" s="563"/>
      <c r="AJG66" s="564"/>
      <c r="AJH66" s="565"/>
      <c r="AJI66" s="566"/>
      <c r="AJJ66" s="560"/>
      <c r="AJK66" s="561"/>
      <c r="AJL66" s="562"/>
      <c r="AJM66" s="563"/>
      <c r="AJN66" s="564"/>
      <c r="AJO66" s="565"/>
      <c r="AJP66" s="566"/>
      <c r="AJQ66" s="560"/>
      <c r="AJR66" s="561"/>
      <c r="AJS66" s="562"/>
      <c r="AJT66" s="563"/>
      <c r="AJU66" s="564"/>
      <c r="AJV66" s="565"/>
      <c r="AJW66" s="566"/>
      <c r="AJX66" s="560"/>
      <c r="AJY66" s="561"/>
      <c r="AJZ66" s="562"/>
      <c r="AKA66" s="563"/>
      <c r="AKB66" s="564"/>
      <c r="AKC66" s="565"/>
      <c r="AKD66" s="566"/>
      <c r="AKE66" s="560"/>
      <c r="AKF66" s="561"/>
      <c r="AKG66" s="562"/>
      <c r="AKH66" s="563"/>
      <c r="AKI66" s="564"/>
      <c r="AKJ66" s="565"/>
      <c r="AKK66" s="566"/>
      <c r="AKL66" s="560"/>
      <c r="AKM66" s="561"/>
      <c r="AKN66" s="562"/>
      <c r="AKO66" s="563"/>
      <c r="AKP66" s="564"/>
      <c r="AKQ66" s="565"/>
      <c r="AKR66" s="566"/>
      <c r="AKS66" s="560"/>
      <c r="AKT66" s="561"/>
      <c r="AKU66" s="562"/>
      <c r="AKV66" s="563"/>
      <c r="AKW66" s="564"/>
      <c r="AKX66" s="565"/>
      <c r="AKY66" s="566"/>
      <c r="AKZ66" s="560"/>
      <c r="ALA66" s="561"/>
      <c r="ALB66" s="562"/>
      <c r="ALC66" s="563"/>
      <c r="ALD66" s="564"/>
      <c r="ALE66" s="565"/>
      <c r="ALF66" s="566"/>
      <c r="ALG66" s="560"/>
      <c r="ALH66" s="561"/>
      <c r="ALI66" s="562"/>
      <c r="ALJ66" s="563"/>
      <c r="ALK66" s="564"/>
      <c r="ALL66" s="565"/>
      <c r="ALM66" s="566"/>
      <c r="ALN66" s="560"/>
      <c r="ALO66" s="561"/>
      <c r="ALP66" s="562"/>
      <c r="ALQ66" s="563"/>
      <c r="ALR66" s="564"/>
      <c r="ALS66" s="565"/>
      <c r="ALT66" s="566"/>
      <c r="ALU66" s="560"/>
      <c r="ALV66" s="561"/>
      <c r="ALW66" s="562"/>
      <c r="ALX66" s="563"/>
      <c r="ALY66" s="564"/>
      <c r="ALZ66" s="565"/>
      <c r="AMA66" s="566"/>
      <c r="AMB66" s="560"/>
      <c r="AMC66" s="561"/>
      <c r="AMD66" s="562"/>
      <c r="AME66" s="563"/>
      <c r="AMF66" s="564"/>
      <c r="AMG66" s="565"/>
      <c r="AMH66" s="566"/>
      <c r="AMI66" s="560"/>
      <c r="AMJ66" s="561"/>
      <c r="AMK66" s="562"/>
      <c r="AML66" s="563"/>
      <c r="AMM66" s="564"/>
      <c r="AMN66" s="565"/>
      <c r="AMO66" s="566"/>
      <c r="AMP66" s="560"/>
      <c r="AMQ66" s="561"/>
      <c r="AMR66" s="562"/>
      <c r="AMS66" s="563"/>
      <c r="AMT66" s="564"/>
      <c r="AMU66" s="565"/>
      <c r="AMV66" s="566"/>
      <c r="AMW66" s="560"/>
      <c r="AMX66" s="561"/>
      <c r="AMY66" s="562"/>
      <c r="AMZ66" s="563"/>
      <c r="ANA66" s="564"/>
      <c r="ANB66" s="565"/>
      <c r="ANC66" s="566"/>
      <c r="AND66" s="560"/>
      <c r="ANE66" s="561"/>
      <c r="ANF66" s="562"/>
      <c r="ANG66" s="563"/>
      <c r="ANH66" s="564"/>
      <c r="ANI66" s="565"/>
      <c r="ANJ66" s="566"/>
      <c r="ANK66" s="560"/>
      <c r="ANL66" s="561"/>
      <c r="ANM66" s="562"/>
      <c r="ANN66" s="563"/>
      <c r="ANO66" s="564"/>
      <c r="ANP66" s="565"/>
      <c r="ANQ66" s="566"/>
      <c r="ANR66" s="560"/>
      <c r="ANS66" s="561"/>
      <c r="ANT66" s="562"/>
      <c r="ANU66" s="563"/>
      <c r="ANV66" s="564"/>
      <c r="ANW66" s="565"/>
      <c r="ANX66" s="566"/>
      <c r="ANY66" s="560"/>
      <c r="ANZ66" s="561"/>
      <c r="AOA66" s="562"/>
      <c r="AOB66" s="563"/>
      <c r="AOC66" s="564"/>
      <c r="AOD66" s="565"/>
      <c r="AOE66" s="566"/>
      <c r="AOF66" s="560"/>
      <c r="AOG66" s="561"/>
      <c r="AOH66" s="562"/>
      <c r="AOI66" s="563"/>
      <c r="AOJ66" s="564"/>
      <c r="AOK66" s="565"/>
      <c r="AOL66" s="566"/>
      <c r="AOM66" s="560"/>
      <c r="AON66" s="561"/>
      <c r="AOO66" s="562"/>
      <c r="AOP66" s="563"/>
      <c r="AOQ66" s="564"/>
      <c r="AOR66" s="565"/>
      <c r="AOS66" s="566"/>
      <c r="AOT66" s="560"/>
      <c r="AOU66" s="561"/>
      <c r="AOV66" s="562"/>
      <c r="AOW66" s="563"/>
      <c r="AOX66" s="564"/>
      <c r="AOY66" s="565"/>
      <c r="AOZ66" s="566"/>
      <c r="APA66" s="560"/>
      <c r="APB66" s="561"/>
      <c r="APC66" s="562"/>
      <c r="APD66" s="563"/>
      <c r="APE66" s="564"/>
      <c r="APF66" s="565"/>
      <c r="APG66" s="566"/>
      <c r="APH66" s="560"/>
      <c r="API66" s="561"/>
      <c r="APJ66" s="562"/>
      <c r="APK66" s="563"/>
      <c r="APL66" s="564"/>
      <c r="APM66" s="565"/>
      <c r="APN66" s="566"/>
      <c r="APO66" s="560"/>
      <c r="APP66" s="561"/>
      <c r="APQ66" s="562"/>
      <c r="APR66" s="563"/>
      <c r="APS66" s="564"/>
      <c r="APT66" s="565"/>
      <c r="APU66" s="566"/>
      <c r="APV66" s="560"/>
      <c r="APW66" s="561"/>
      <c r="APX66" s="562"/>
      <c r="APY66" s="563"/>
      <c r="APZ66" s="564"/>
      <c r="AQA66" s="565"/>
      <c r="AQB66" s="566"/>
      <c r="AQC66" s="560"/>
      <c r="AQD66" s="561"/>
      <c r="AQE66" s="562"/>
      <c r="AQF66" s="563"/>
      <c r="AQG66" s="564"/>
      <c r="AQH66" s="565"/>
      <c r="AQI66" s="566"/>
      <c r="AQJ66" s="560"/>
      <c r="AQK66" s="561"/>
      <c r="AQL66" s="562"/>
      <c r="AQM66" s="563"/>
      <c r="AQN66" s="564"/>
      <c r="AQO66" s="565"/>
      <c r="AQP66" s="566"/>
      <c r="AQQ66" s="560"/>
      <c r="AQR66" s="561"/>
      <c r="AQS66" s="562"/>
      <c r="AQT66" s="563"/>
      <c r="AQU66" s="564"/>
      <c r="AQV66" s="565"/>
      <c r="AQW66" s="566"/>
      <c r="AQX66" s="560"/>
      <c r="AQY66" s="561"/>
      <c r="AQZ66" s="562"/>
      <c r="ARA66" s="563"/>
      <c r="ARB66" s="564"/>
      <c r="ARC66" s="565"/>
      <c r="ARD66" s="566"/>
      <c r="ARE66" s="560"/>
      <c r="ARF66" s="561"/>
      <c r="ARG66" s="562"/>
      <c r="ARH66" s="563"/>
      <c r="ARI66" s="564"/>
      <c r="ARJ66" s="565"/>
      <c r="ARK66" s="566"/>
      <c r="ARL66" s="560"/>
      <c r="ARM66" s="561"/>
      <c r="ARN66" s="562"/>
      <c r="ARO66" s="563"/>
      <c r="ARP66" s="564"/>
      <c r="ARQ66" s="565"/>
      <c r="ARR66" s="566"/>
      <c r="ARS66" s="560"/>
      <c r="ART66" s="561"/>
      <c r="ARU66" s="562"/>
      <c r="ARV66" s="563"/>
      <c r="ARW66" s="564"/>
      <c r="ARX66" s="565"/>
      <c r="ARY66" s="566"/>
      <c r="ARZ66" s="560"/>
      <c r="ASA66" s="561"/>
      <c r="ASB66" s="562"/>
      <c r="ASC66" s="563"/>
      <c r="ASD66" s="564"/>
      <c r="ASE66" s="565"/>
      <c r="ASF66" s="566"/>
      <c r="ASG66" s="560"/>
      <c r="ASH66" s="561"/>
      <c r="ASI66" s="562"/>
      <c r="ASJ66" s="563"/>
      <c r="ASK66" s="564"/>
      <c r="ASL66" s="565"/>
      <c r="ASM66" s="566"/>
      <c r="ASN66" s="560"/>
      <c r="ASO66" s="561"/>
      <c r="ASP66" s="562"/>
      <c r="ASQ66" s="563"/>
      <c r="ASR66" s="564"/>
      <c r="ASS66" s="565"/>
      <c r="AST66" s="566"/>
      <c r="ASU66" s="560"/>
      <c r="ASV66" s="561"/>
      <c r="ASW66" s="562"/>
      <c r="ASX66" s="563"/>
      <c r="ASY66" s="564"/>
      <c r="ASZ66" s="565"/>
      <c r="ATA66" s="566"/>
      <c r="ATB66" s="560"/>
      <c r="ATC66" s="561"/>
      <c r="ATD66" s="562"/>
      <c r="ATE66" s="563"/>
      <c r="ATF66" s="564"/>
      <c r="ATG66" s="565"/>
      <c r="ATH66" s="566"/>
      <c r="ATI66" s="560"/>
      <c r="ATJ66" s="561"/>
      <c r="ATK66" s="562"/>
      <c r="ATL66" s="563"/>
      <c r="ATM66" s="564"/>
      <c r="ATN66" s="565"/>
      <c r="ATO66" s="566"/>
      <c r="ATP66" s="560"/>
      <c r="ATQ66" s="561"/>
      <c r="ATR66" s="562"/>
      <c r="ATS66" s="563"/>
      <c r="ATT66" s="564"/>
      <c r="ATU66" s="565"/>
      <c r="ATV66" s="566"/>
      <c r="ATW66" s="560"/>
      <c r="ATX66" s="561"/>
      <c r="ATY66" s="562"/>
      <c r="ATZ66" s="563"/>
      <c r="AUA66" s="564"/>
      <c r="AUB66" s="565"/>
      <c r="AUC66" s="566"/>
      <c r="AUD66" s="560"/>
      <c r="AUE66" s="561"/>
      <c r="AUF66" s="562"/>
      <c r="AUG66" s="563"/>
      <c r="AUH66" s="564"/>
      <c r="AUI66" s="565"/>
      <c r="AUJ66" s="566"/>
      <c r="AUK66" s="560"/>
      <c r="AUL66" s="561"/>
      <c r="AUM66" s="562"/>
      <c r="AUN66" s="563"/>
      <c r="AUO66" s="564"/>
      <c r="AUP66" s="565"/>
      <c r="AUQ66" s="566"/>
      <c r="AUR66" s="560"/>
      <c r="AUS66" s="561"/>
      <c r="AUT66" s="562"/>
      <c r="AUU66" s="563"/>
      <c r="AUV66" s="564"/>
      <c r="AUW66" s="565"/>
      <c r="AUX66" s="566"/>
      <c r="AUY66" s="560"/>
      <c r="AUZ66" s="561"/>
      <c r="AVA66" s="562"/>
      <c r="AVB66" s="563"/>
      <c r="AVC66" s="564"/>
      <c r="AVD66" s="565"/>
      <c r="AVE66" s="566"/>
      <c r="AVF66" s="560"/>
      <c r="AVG66" s="561"/>
      <c r="AVH66" s="562"/>
      <c r="AVI66" s="563"/>
      <c r="AVJ66" s="564"/>
      <c r="AVK66" s="565"/>
      <c r="AVL66" s="566"/>
      <c r="AVM66" s="560"/>
      <c r="AVN66" s="561"/>
      <c r="AVO66" s="562"/>
      <c r="AVP66" s="563"/>
      <c r="AVQ66" s="564"/>
      <c r="AVR66" s="565"/>
      <c r="AVS66" s="566"/>
      <c r="AVT66" s="560"/>
      <c r="AVU66" s="561"/>
      <c r="AVV66" s="562"/>
      <c r="AVW66" s="563"/>
      <c r="AVX66" s="564"/>
      <c r="AVY66" s="565"/>
      <c r="AVZ66" s="566"/>
      <c r="AWA66" s="560"/>
      <c r="AWB66" s="561"/>
      <c r="AWC66" s="562"/>
      <c r="AWD66" s="563"/>
      <c r="AWE66" s="564"/>
      <c r="AWF66" s="565"/>
      <c r="AWG66" s="566"/>
      <c r="AWH66" s="560"/>
      <c r="AWI66" s="561"/>
      <c r="AWJ66" s="562"/>
      <c r="AWK66" s="563"/>
      <c r="AWL66" s="564"/>
      <c r="AWM66" s="565"/>
      <c r="AWN66" s="566"/>
      <c r="AWO66" s="560"/>
      <c r="AWP66" s="561"/>
      <c r="AWQ66" s="562"/>
      <c r="AWR66" s="563"/>
      <c r="AWS66" s="564"/>
      <c r="AWT66" s="565"/>
      <c r="AWU66" s="566"/>
      <c r="AWV66" s="560"/>
      <c r="AWW66" s="561"/>
      <c r="AWX66" s="562"/>
      <c r="AWY66" s="563"/>
      <c r="AWZ66" s="564"/>
      <c r="AXA66" s="565"/>
      <c r="AXB66" s="566"/>
      <c r="AXC66" s="560"/>
      <c r="AXD66" s="561"/>
      <c r="AXE66" s="562"/>
      <c r="AXF66" s="563"/>
      <c r="AXG66" s="564"/>
      <c r="AXH66" s="565"/>
      <c r="AXI66" s="566"/>
      <c r="AXJ66" s="560"/>
      <c r="AXK66" s="561"/>
      <c r="AXL66" s="562"/>
      <c r="AXM66" s="563"/>
      <c r="AXN66" s="564"/>
      <c r="AXO66" s="565"/>
      <c r="AXP66" s="566"/>
      <c r="AXQ66" s="560"/>
      <c r="AXR66" s="561"/>
      <c r="AXS66" s="562"/>
      <c r="AXT66" s="563"/>
      <c r="AXU66" s="564"/>
      <c r="AXV66" s="565"/>
      <c r="AXW66" s="566"/>
      <c r="AXX66" s="560"/>
      <c r="AXY66" s="561"/>
      <c r="AXZ66" s="562"/>
      <c r="AYA66" s="563"/>
      <c r="AYB66" s="564"/>
      <c r="AYC66" s="565"/>
      <c r="AYD66" s="566"/>
      <c r="AYE66" s="560"/>
      <c r="AYF66" s="561"/>
      <c r="AYG66" s="562"/>
      <c r="AYH66" s="563"/>
      <c r="AYI66" s="564"/>
      <c r="AYJ66" s="565"/>
      <c r="AYK66" s="566"/>
      <c r="AYL66" s="560"/>
      <c r="AYM66" s="561"/>
      <c r="AYN66" s="562"/>
      <c r="AYO66" s="563"/>
      <c r="AYP66" s="564"/>
      <c r="AYQ66" s="565"/>
      <c r="AYR66" s="566"/>
      <c r="AYS66" s="560"/>
      <c r="AYT66" s="561"/>
      <c r="AYU66" s="562"/>
      <c r="AYV66" s="563"/>
      <c r="AYW66" s="564"/>
      <c r="AYX66" s="565"/>
      <c r="AYY66" s="566"/>
      <c r="AYZ66" s="560"/>
      <c r="AZA66" s="561"/>
      <c r="AZB66" s="562"/>
      <c r="AZC66" s="563"/>
      <c r="AZD66" s="564"/>
      <c r="AZE66" s="565"/>
      <c r="AZF66" s="566"/>
      <c r="AZG66" s="560"/>
      <c r="AZH66" s="561"/>
      <c r="AZI66" s="562"/>
      <c r="AZJ66" s="563"/>
      <c r="AZK66" s="564"/>
      <c r="AZL66" s="565"/>
      <c r="AZM66" s="566"/>
      <c r="AZN66" s="560"/>
      <c r="AZO66" s="561"/>
      <c r="AZP66" s="562"/>
      <c r="AZQ66" s="563"/>
      <c r="AZR66" s="564"/>
      <c r="AZS66" s="565"/>
      <c r="AZT66" s="566"/>
      <c r="AZU66" s="560"/>
      <c r="AZV66" s="561"/>
      <c r="AZW66" s="562"/>
      <c r="AZX66" s="563"/>
      <c r="AZY66" s="564"/>
      <c r="AZZ66" s="565"/>
      <c r="BAA66" s="566"/>
      <c r="BAB66" s="560"/>
      <c r="BAC66" s="561"/>
      <c r="BAD66" s="562"/>
      <c r="BAE66" s="563"/>
      <c r="BAF66" s="564"/>
      <c r="BAG66" s="565"/>
      <c r="BAH66" s="566"/>
      <c r="BAI66" s="560"/>
      <c r="BAJ66" s="561"/>
      <c r="BAK66" s="562"/>
      <c r="BAL66" s="563"/>
      <c r="BAM66" s="564"/>
      <c r="BAN66" s="565"/>
      <c r="BAO66" s="566"/>
      <c r="BAP66" s="560"/>
      <c r="BAQ66" s="561"/>
      <c r="BAR66" s="562"/>
      <c r="BAS66" s="563"/>
      <c r="BAT66" s="564"/>
      <c r="BAU66" s="565"/>
      <c r="BAV66" s="566"/>
      <c r="BAW66" s="560"/>
      <c r="BAX66" s="561"/>
      <c r="BAY66" s="562"/>
      <c r="BAZ66" s="563"/>
      <c r="BBA66" s="564"/>
      <c r="BBB66" s="565"/>
      <c r="BBC66" s="566"/>
      <c r="BBD66" s="560"/>
      <c r="BBE66" s="561"/>
      <c r="BBF66" s="562"/>
      <c r="BBG66" s="563"/>
      <c r="BBH66" s="564"/>
      <c r="BBI66" s="565"/>
      <c r="BBJ66" s="566"/>
      <c r="BBK66" s="560"/>
      <c r="BBL66" s="561"/>
      <c r="BBM66" s="562"/>
      <c r="BBN66" s="563"/>
      <c r="BBO66" s="564"/>
      <c r="BBP66" s="565"/>
      <c r="BBQ66" s="566"/>
      <c r="BBR66" s="560"/>
      <c r="BBS66" s="561"/>
      <c r="BBT66" s="562"/>
      <c r="BBU66" s="563"/>
      <c r="BBV66" s="564"/>
      <c r="BBW66" s="565"/>
      <c r="BBX66" s="566"/>
      <c r="BBY66" s="560"/>
      <c r="BBZ66" s="561"/>
      <c r="BCA66" s="562"/>
      <c r="BCB66" s="563"/>
      <c r="BCC66" s="564"/>
      <c r="BCD66" s="565"/>
      <c r="BCE66" s="566"/>
      <c r="BCF66" s="560"/>
      <c r="BCG66" s="561"/>
      <c r="BCH66" s="562"/>
      <c r="BCI66" s="563"/>
      <c r="BCJ66" s="564"/>
      <c r="BCK66" s="565"/>
      <c r="BCL66" s="566"/>
      <c r="BCM66" s="560"/>
      <c r="BCN66" s="561"/>
      <c r="BCO66" s="562"/>
      <c r="BCP66" s="563"/>
      <c r="BCQ66" s="564"/>
      <c r="BCR66" s="565"/>
      <c r="BCS66" s="566"/>
      <c r="BCT66" s="560"/>
      <c r="BCU66" s="561"/>
      <c r="BCV66" s="562"/>
      <c r="BCW66" s="563"/>
      <c r="BCX66" s="564"/>
      <c r="BCY66" s="565"/>
      <c r="BCZ66" s="566"/>
      <c r="BDA66" s="560"/>
      <c r="BDB66" s="561"/>
      <c r="BDC66" s="562"/>
      <c r="BDD66" s="563"/>
      <c r="BDE66" s="564"/>
      <c r="BDF66" s="565"/>
      <c r="BDG66" s="566"/>
      <c r="BDH66" s="560"/>
      <c r="BDI66" s="561"/>
      <c r="BDJ66" s="562"/>
      <c r="BDK66" s="563"/>
      <c r="BDL66" s="564"/>
      <c r="BDM66" s="565"/>
      <c r="BDN66" s="566"/>
      <c r="BDO66" s="560"/>
      <c r="BDP66" s="561"/>
      <c r="BDQ66" s="562"/>
      <c r="BDR66" s="563"/>
      <c r="BDS66" s="564"/>
      <c r="BDT66" s="565"/>
      <c r="BDU66" s="566"/>
      <c r="BDV66" s="560"/>
      <c r="BDW66" s="561"/>
      <c r="BDX66" s="562"/>
      <c r="BDY66" s="563"/>
      <c r="BDZ66" s="564"/>
      <c r="BEA66" s="565"/>
      <c r="BEB66" s="566"/>
      <c r="BEC66" s="560"/>
      <c r="BED66" s="561"/>
      <c r="BEE66" s="562"/>
      <c r="BEF66" s="563"/>
      <c r="BEG66" s="564"/>
      <c r="BEH66" s="565"/>
      <c r="BEI66" s="566"/>
      <c r="BEJ66" s="560"/>
      <c r="BEK66" s="561"/>
      <c r="BEL66" s="562"/>
      <c r="BEM66" s="563"/>
      <c r="BEN66" s="564"/>
      <c r="BEO66" s="565"/>
      <c r="BEP66" s="566"/>
      <c r="BEQ66" s="560"/>
      <c r="BER66" s="561"/>
      <c r="BES66" s="562"/>
      <c r="BET66" s="563"/>
      <c r="BEU66" s="564"/>
      <c r="BEV66" s="565"/>
      <c r="BEW66" s="566"/>
      <c r="BEX66" s="560"/>
      <c r="BEY66" s="561"/>
      <c r="BEZ66" s="562"/>
      <c r="BFA66" s="563"/>
      <c r="BFB66" s="564"/>
      <c r="BFC66" s="565"/>
      <c r="BFD66" s="566"/>
      <c r="BFE66" s="560"/>
      <c r="BFF66" s="561"/>
      <c r="BFG66" s="562"/>
      <c r="BFH66" s="563"/>
      <c r="BFI66" s="564"/>
      <c r="BFJ66" s="565"/>
      <c r="BFK66" s="566"/>
      <c r="BFL66" s="560"/>
      <c r="BFM66" s="561"/>
      <c r="BFN66" s="562"/>
      <c r="BFO66" s="563"/>
      <c r="BFP66" s="564"/>
      <c r="BFQ66" s="565"/>
      <c r="BFR66" s="566"/>
      <c r="BFS66" s="560"/>
      <c r="BFT66" s="561"/>
      <c r="BFU66" s="562"/>
      <c r="BFV66" s="563"/>
      <c r="BFW66" s="564"/>
      <c r="BFX66" s="565"/>
      <c r="BFY66" s="566"/>
      <c r="BFZ66" s="560"/>
      <c r="BGA66" s="561"/>
      <c r="BGB66" s="562"/>
      <c r="BGC66" s="563"/>
      <c r="BGD66" s="564"/>
      <c r="BGE66" s="565"/>
      <c r="BGF66" s="566"/>
      <c r="BGG66" s="560"/>
      <c r="BGH66" s="561"/>
      <c r="BGI66" s="562"/>
      <c r="BGJ66" s="563"/>
      <c r="BGK66" s="564"/>
      <c r="BGL66" s="565"/>
      <c r="BGM66" s="566"/>
      <c r="BGN66" s="560"/>
      <c r="BGO66" s="561"/>
      <c r="BGP66" s="562"/>
      <c r="BGQ66" s="563"/>
      <c r="BGR66" s="564"/>
      <c r="BGS66" s="565"/>
      <c r="BGT66" s="566"/>
      <c r="BGU66" s="560"/>
      <c r="BGV66" s="561"/>
      <c r="BGW66" s="562"/>
      <c r="BGX66" s="563"/>
      <c r="BGY66" s="564"/>
      <c r="BGZ66" s="565"/>
      <c r="BHA66" s="566"/>
      <c r="BHB66" s="560"/>
      <c r="BHC66" s="561"/>
      <c r="BHD66" s="562"/>
      <c r="BHE66" s="563"/>
      <c r="BHF66" s="564"/>
      <c r="BHG66" s="565"/>
      <c r="BHH66" s="566"/>
      <c r="BHI66" s="560"/>
      <c r="BHJ66" s="561"/>
      <c r="BHK66" s="562"/>
      <c r="BHL66" s="563"/>
      <c r="BHM66" s="564"/>
      <c r="BHN66" s="565"/>
      <c r="BHO66" s="566"/>
      <c r="BHP66" s="560"/>
      <c r="BHQ66" s="561"/>
      <c r="BHR66" s="562"/>
      <c r="BHS66" s="563"/>
      <c r="BHT66" s="564"/>
      <c r="BHU66" s="565"/>
      <c r="BHV66" s="566"/>
      <c r="BHW66" s="560"/>
      <c r="BHX66" s="561"/>
      <c r="BHY66" s="562"/>
      <c r="BHZ66" s="563"/>
      <c r="BIA66" s="564"/>
      <c r="BIB66" s="565"/>
      <c r="BIC66" s="566"/>
      <c r="BID66" s="560"/>
      <c r="BIE66" s="561"/>
      <c r="BIF66" s="562"/>
      <c r="BIG66" s="563"/>
      <c r="BIH66" s="564"/>
      <c r="BII66" s="565"/>
      <c r="BIJ66" s="566"/>
      <c r="BIK66" s="560"/>
      <c r="BIL66" s="561"/>
      <c r="BIM66" s="562"/>
      <c r="BIN66" s="563"/>
      <c r="BIO66" s="564"/>
      <c r="BIP66" s="565"/>
      <c r="BIQ66" s="566"/>
      <c r="BIR66" s="560"/>
      <c r="BIS66" s="561"/>
      <c r="BIT66" s="562"/>
      <c r="BIU66" s="563"/>
      <c r="BIV66" s="564"/>
      <c r="BIW66" s="565"/>
      <c r="BIX66" s="566"/>
      <c r="BIY66" s="560"/>
      <c r="BIZ66" s="561"/>
      <c r="BJA66" s="562"/>
      <c r="BJB66" s="563"/>
      <c r="BJC66" s="564"/>
      <c r="BJD66" s="565"/>
      <c r="BJE66" s="566"/>
      <c r="BJF66" s="560"/>
      <c r="BJG66" s="561"/>
      <c r="BJH66" s="562"/>
      <c r="BJI66" s="563"/>
      <c r="BJJ66" s="564"/>
      <c r="BJK66" s="565"/>
      <c r="BJL66" s="566"/>
      <c r="BJM66" s="560"/>
      <c r="BJN66" s="561"/>
      <c r="BJO66" s="562"/>
      <c r="BJP66" s="563"/>
      <c r="BJQ66" s="564"/>
      <c r="BJR66" s="565"/>
      <c r="BJS66" s="566"/>
      <c r="BJT66" s="560"/>
      <c r="BJU66" s="561"/>
      <c r="BJV66" s="562"/>
      <c r="BJW66" s="563"/>
      <c r="BJX66" s="564"/>
      <c r="BJY66" s="565"/>
      <c r="BJZ66" s="566"/>
      <c r="BKA66" s="560"/>
      <c r="BKB66" s="561"/>
      <c r="BKC66" s="562"/>
      <c r="BKD66" s="563"/>
      <c r="BKE66" s="564"/>
      <c r="BKF66" s="565"/>
      <c r="BKG66" s="566"/>
      <c r="BKH66" s="560"/>
      <c r="BKI66" s="561"/>
      <c r="BKJ66" s="562"/>
      <c r="BKK66" s="563"/>
      <c r="BKL66" s="564"/>
      <c r="BKM66" s="565"/>
      <c r="BKN66" s="566"/>
      <c r="BKO66" s="560"/>
      <c r="BKP66" s="561"/>
      <c r="BKQ66" s="562"/>
      <c r="BKR66" s="563"/>
      <c r="BKS66" s="564"/>
      <c r="BKT66" s="565"/>
      <c r="BKU66" s="566"/>
      <c r="BKV66" s="560"/>
      <c r="BKW66" s="561"/>
      <c r="BKX66" s="562"/>
      <c r="BKY66" s="563"/>
      <c r="BKZ66" s="564"/>
      <c r="BLA66" s="565"/>
      <c r="BLB66" s="566"/>
      <c r="BLC66" s="560"/>
      <c r="BLD66" s="561"/>
      <c r="BLE66" s="562"/>
      <c r="BLF66" s="563"/>
      <c r="BLG66" s="564"/>
      <c r="BLH66" s="565"/>
      <c r="BLI66" s="566"/>
      <c r="BLJ66" s="560"/>
      <c r="BLK66" s="561"/>
      <c r="BLL66" s="562"/>
      <c r="BLM66" s="563"/>
      <c r="BLN66" s="564"/>
      <c r="BLO66" s="565"/>
      <c r="BLP66" s="566"/>
      <c r="BLQ66" s="560"/>
      <c r="BLR66" s="561"/>
      <c r="BLS66" s="562"/>
      <c r="BLT66" s="563"/>
      <c r="BLU66" s="564"/>
      <c r="BLV66" s="565"/>
      <c r="BLW66" s="566"/>
      <c r="BLX66" s="560"/>
      <c r="BLY66" s="561"/>
      <c r="BLZ66" s="562"/>
      <c r="BMA66" s="563"/>
      <c r="BMB66" s="564"/>
      <c r="BMC66" s="565"/>
      <c r="BMD66" s="566"/>
      <c r="BME66" s="560"/>
      <c r="BMF66" s="561"/>
      <c r="BMG66" s="562"/>
      <c r="BMH66" s="563"/>
      <c r="BMI66" s="564"/>
      <c r="BMJ66" s="565"/>
      <c r="BMK66" s="566"/>
      <c r="BML66" s="560"/>
      <c r="BMM66" s="561"/>
      <c r="BMN66" s="562"/>
      <c r="BMO66" s="563"/>
      <c r="BMP66" s="564"/>
      <c r="BMQ66" s="565"/>
      <c r="BMR66" s="566"/>
      <c r="BMS66" s="560"/>
      <c r="BMT66" s="561"/>
      <c r="BMU66" s="562"/>
      <c r="BMV66" s="563"/>
      <c r="BMW66" s="564"/>
      <c r="BMX66" s="565"/>
      <c r="BMY66" s="566"/>
      <c r="BMZ66" s="560"/>
      <c r="BNA66" s="561"/>
      <c r="BNB66" s="562"/>
      <c r="BNC66" s="563"/>
      <c r="BND66" s="564"/>
      <c r="BNE66" s="565"/>
      <c r="BNF66" s="566"/>
      <c r="BNG66" s="560"/>
      <c r="BNH66" s="561"/>
      <c r="BNI66" s="562"/>
      <c r="BNJ66" s="563"/>
      <c r="BNK66" s="564"/>
      <c r="BNL66" s="565"/>
      <c r="BNM66" s="566"/>
      <c r="BNN66" s="560"/>
      <c r="BNO66" s="561"/>
      <c r="BNP66" s="562"/>
      <c r="BNQ66" s="563"/>
      <c r="BNR66" s="564"/>
      <c r="BNS66" s="565"/>
      <c r="BNT66" s="566"/>
      <c r="BNU66" s="560"/>
      <c r="BNV66" s="561"/>
      <c r="BNW66" s="562"/>
      <c r="BNX66" s="563"/>
      <c r="BNY66" s="564"/>
      <c r="BNZ66" s="565"/>
      <c r="BOA66" s="566"/>
      <c r="BOB66" s="560"/>
      <c r="BOC66" s="561"/>
      <c r="BOD66" s="562"/>
      <c r="BOE66" s="563"/>
      <c r="BOF66" s="564"/>
      <c r="BOG66" s="565"/>
      <c r="BOH66" s="566"/>
      <c r="BOI66" s="560"/>
      <c r="BOJ66" s="561"/>
      <c r="BOK66" s="562"/>
      <c r="BOL66" s="563"/>
      <c r="BOM66" s="564"/>
      <c r="BON66" s="565"/>
      <c r="BOO66" s="566"/>
      <c r="BOP66" s="560"/>
      <c r="BOQ66" s="561"/>
      <c r="BOR66" s="562"/>
      <c r="BOS66" s="563"/>
      <c r="BOT66" s="564"/>
      <c r="BOU66" s="565"/>
      <c r="BOV66" s="566"/>
      <c r="BOW66" s="560"/>
      <c r="BOX66" s="561"/>
      <c r="BOY66" s="562"/>
      <c r="BOZ66" s="563"/>
      <c r="BPA66" s="564"/>
      <c r="BPB66" s="565"/>
      <c r="BPC66" s="566"/>
      <c r="BPD66" s="560"/>
      <c r="BPE66" s="561"/>
      <c r="BPF66" s="562"/>
      <c r="BPG66" s="563"/>
      <c r="BPH66" s="564"/>
      <c r="BPI66" s="565"/>
      <c r="BPJ66" s="566"/>
      <c r="BPK66" s="560"/>
      <c r="BPL66" s="561"/>
      <c r="BPM66" s="562"/>
      <c r="BPN66" s="563"/>
      <c r="BPO66" s="564"/>
      <c r="BPP66" s="565"/>
      <c r="BPQ66" s="566"/>
      <c r="BPR66" s="560"/>
      <c r="BPS66" s="561"/>
      <c r="BPT66" s="562"/>
      <c r="BPU66" s="563"/>
      <c r="BPV66" s="564"/>
      <c r="BPW66" s="565"/>
      <c r="BPX66" s="566"/>
      <c r="BPY66" s="560"/>
      <c r="BPZ66" s="561"/>
      <c r="BQA66" s="562"/>
      <c r="BQB66" s="563"/>
      <c r="BQC66" s="564"/>
      <c r="BQD66" s="565"/>
      <c r="BQE66" s="566"/>
      <c r="BQF66" s="560"/>
      <c r="BQG66" s="561"/>
      <c r="BQH66" s="562"/>
      <c r="BQI66" s="563"/>
      <c r="BQJ66" s="564"/>
      <c r="BQK66" s="565"/>
      <c r="BQL66" s="566"/>
      <c r="BQM66" s="560"/>
      <c r="BQN66" s="561"/>
      <c r="BQO66" s="562"/>
      <c r="BQP66" s="563"/>
      <c r="BQQ66" s="564"/>
      <c r="BQR66" s="565"/>
      <c r="BQS66" s="566"/>
      <c r="BQT66" s="560"/>
      <c r="BQU66" s="561"/>
      <c r="BQV66" s="562"/>
      <c r="BQW66" s="563"/>
      <c r="BQX66" s="564"/>
      <c r="BQY66" s="565"/>
      <c r="BQZ66" s="566"/>
      <c r="BRA66" s="560"/>
      <c r="BRB66" s="561"/>
      <c r="BRC66" s="562"/>
      <c r="BRD66" s="563"/>
      <c r="BRE66" s="564"/>
      <c r="BRF66" s="565"/>
      <c r="BRG66" s="566"/>
      <c r="BRH66" s="560"/>
      <c r="BRI66" s="561"/>
      <c r="BRJ66" s="562"/>
      <c r="BRK66" s="563"/>
      <c r="BRL66" s="564"/>
      <c r="BRM66" s="565"/>
      <c r="BRN66" s="566"/>
      <c r="BRO66" s="560"/>
      <c r="BRP66" s="561"/>
      <c r="BRQ66" s="562"/>
      <c r="BRR66" s="563"/>
      <c r="BRS66" s="564"/>
      <c r="BRT66" s="565"/>
      <c r="BRU66" s="566"/>
      <c r="BRV66" s="560"/>
      <c r="BRW66" s="561"/>
      <c r="BRX66" s="562"/>
      <c r="BRY66" s="563"/>
      <c r="BRZ66" s="564"/>
      <c r="BSA66" s="565"/>
      <c r="BSB66" s="566"/>
      <c r="BSC66" s="560"/>
      <c r="BSD66" s="561"/>
      <c r="BSE66" s="562"/>
      <c r="BSF66" s="563"/>
      <c r="BSG66" s="564"/>
      <c r="BSH66" s="565"/>
      <c r="BSI66" s="566"/>
      <c r="BSJ66" s="560"/>
      <c r="BSK66" s="561"/>
      <c r="BSL66" s="562"/>
      <c r="BSM66" s="563"/>
      <c r="BSN66" s="564"/>
      <c r="BSO66" s="565"/>
      <c r="BSP66" s="566"/>
      <c r="BSQ66" s="560"/>
      <c r="BSR66" s="561"/>
      <c r="BSS66" s="562"/>
      <c r="BST66" s="563"/>
      <c r="BSU66" s="564"/>
      <c r="BSV66" s="565"/>
      <c r="BSW66" s="566"/>
      <c r="BSX66" s="560"/>
      <c r="BSY66" s="561"/>
      <c r="BSZ66" s="562"/>
      <c r="BTA66" s="563"/>
      <c r="BTB66" s="564"/>
      <c r="BTC66" s="565"/>
      <c r="BTD66" s="566"/>
      <c r="BTE66" s="560"/>
      <c r="BTF66" s="561"/>
      <c r="BTG66" s="562"/>
      <c r="BTH66" s="563"/>
      <c r="BTI66" s="564"/>
      <c r="BTJ66" s="565"/>
      <c r="BTK66" s="566"/>
      <c r="BTL66" s="560"/>
      <c r="BTM66" s="561"/>
      <c r="BTN66" s="562"/>
      <c r="BTO66" s="563"/>
      <c r="BTP66" s="564"/>
      <c r="BTQ66" s="565"/>
      <c r="BTR66" s="566"/>
      <c r="BTS66" s="560"/>
      <c r="BTT66" s="561"/>
      <c r="BTU66" s="562"/>
      <c r="BTV66" s="563"/>
      <c r="BTW66" s="564"/>
      <c r="BTX66" s="565"/>
      <c r="BTY66" s="566"/>
      <c r="BTZ66" s="560"/>
      <c r="BUA66" s="561"/>
      <c r="BUB66" s="562"/>
      <c r="BUC66" s="563"/>
      <c r="BUD66" s="564"/>
      <c r="BUE66" s="565"/>
      <c r="BUF66" s="566"/>
      <c r="BUG66" s="560"/>
      <c r="BUH66" s="561"/>
      <c r="BUI66" s="562"/>
      <c r="BUJ66" s="563"/>
      <c r="BUK66" s="564"/>
      <c r="BUL66" s="565"/>
      <c r="BUM66" s="566"/>
      <c r="BUN66" s="560"/>
      <c r="BUO66" s="561"/>
      <c r="BUP66" s="562"/>
      <c r="BUQ66" s="563"/>
      <c r="BUR66" s="564"/>
      <c r="BUS66" s="565"/>
      <c r="BUT66" s="566"/>
      <c r="BUU66" s="560"/>
      <c r="BUV66" s="561"/>
      <c r="BUW66" s="562"/>
      <c r="BUX66" s="563"/>
      <c r="BUY66" s="564"/>
      <c r="BUZ66" s="565"/>
      <c r="BVA66" s="566"/>
      <c r="BVB66" s="560"/>
      <c r="BVC66" s="561"/>
      <c r="BVD66" s="562"/>
      <c r="BVE66" s="563"/>
      <c r="BVF66" s="564"/>
      <c r="BVG66" s="565"/>
      <c r="BVH66" s="566"/>
      <c r="BVI66" s="560"/>
      <c r="BVJ66" s="561"/>
      <c r="BVK66" s="562"/>
      <c r="BVL66" s="563"/>
      <c r="BVM66" s="564"/>
      <c r="BVN66" s="565"/>
      <c r="BVO66" s="566"/>
      <c r="BVP66" s="560"/>
      <c r="BVQ66" s="561"/>
      <c r="BVR66" s="562"/>
      <c r="BVS66" s="563"/>
      <c r="BVT66" s="564"/>
      <c r="BVU66" s="565"/>
      <c r="BVV66" s="566"/>
      <c r="BVW66" s="560"/>
      <c r="BVX66" s="561"/>
      <c r="BVY66" s="562"/>
      <c r="BVZ66" s="563"/>
      <c r="BWA66" s="564"/>
      <c r="BWB66" s="565"/>
      <c r="BWC66" s="566"/>
      <c r="BWD66" s="560"/>
      <c r="BWE66" s="561"/>
      <c r="BWF66" s="562"/>
      <c r="BWG66" s="563"/>
      <c r="BWH66" s="564"/>
      <c r="BWI66" s="565"/>
      <c r="BWJ66" s="566"/>
      <c r="BWK66" s="560"/>
      <c r="BWL66" s="561"/>
      <c r="BWM66" s="562"/>
      <c r="BWN66" s="563"/>
      <c r="BWO66" s="564"/>
      <c r="BWP66" s="565"/>
      <c r="BWQ66" s="566"/>
      <c r="BWR66" s="560"/>
      <c r="BWS66" s="561"/>
      <c r="BWT66" s="562"/>
      <c r="BWU66" s="563"/>
      <c r="BWV66" s="564"/>
      <c r="BWW66" s="565"/>
      <c r="BWX66" s="566"/>
      <c r="BWY66" s="560"/>
      <c r="BWZ66" s="561"/>
      <c r="BXA66" s="562"/>
      <c r="BXB66" s="563"/>
      <c r="BXC66" s="564"/>
      <c r="BXD66" s="565"/>
      <c r="BXE66" s="566"/>
      <c r="BXF66" s="560"/>
      <c r="BXG66" s="561"/>
      <c r="BXH66" s="562"/>
      <c r="BXI66" s="563"/>
      <c r="BXJ66" s="564"/>
      <c r="BXK66" s="565"/>
      <c r="BXL66" s="566"/>
      <c r="BXM66" s="560"/>
      <c r="BXN66" s="561"/>
      <c r="BXO66" s="562"/>
      <c r="BXP66" s="563"/>
      <c r="BXQ66" s="564"/>
      <c r="BXR66" s="565"/>
      <c r="BXS66" s="566"/>
      <c r="BXT66" s="560"/>
      <c r="BXU66" s="561"/>
      <c r="BXV66" s="562"/>
      <c r="BXW66" s="563"/>
      <c r="BXX66" s="564"/>
      <c r="BXY66" s="565"/>
      <c r="BXZ66" s="566"/>
      <c r="BYA66" s="560"/>
      <c r="BYB66" s="561"/>
      <c r="BYC66" s="562"/>
      <c r="BYD66" s="563"/>
      <c r="BYE66" s="564"/>
      <c r="BYF66" s="565"/>
      <c r="BYG66" s="566"/>
      <c r="BYH66" s="560"/>
      <c r="BYI66" s="561"/>
      <c r="BYJ66" s="562"/>
      <c r="BYK66" s="563"/>
      <c r="BYL66" s="564"/>
      <c r="BYM66" s="565"/>
      <c r="BYN66" s="566"/>
      <c r="BYO66" s="560"/>
      <c r="BYP66" s="561"/>
      <c r="BYQ66" s="562"/>
      <c r="BYR66" s="563"/>
      <c r="BYS66" s="564"/>
      <c r="BYT66" s="565"/>
      <c r="BYU66" s="566"/>
      <c r="BYV66" s="560"/>
      <c r="BYW66" s="561"/>
      <c r="BYX66" s="562"/>
      <c r="BYY66" s="563"/>
      <c r="BYZ66" s="564"/>
      <c r="BZA66" s="565"/>
      <c r="BZB66" s="566"/>
      <c r="BZC66" s="560"/>
      <c r="BZD66" s="561"/>
      <c r="BZE66" s="562"/>
      <c r="BZF66" s="563"/>
      <c r="BZG66" s="564"/>
      <c r="BZH66" s="565"/>
      <c r="BZI66" s="566"/>
      <c r="BZJ66" s="560"/>
      <c r="BZK66" s="561"/>
      <c r="BZL66" s="562"/>
      <c r="BZM66" s="563"/>
      <c r="BZN66" s="564"/>
      <c r="BZO66" s="565"/>
      <c r="BZP66" s="566"/>
      <c r="BZQ66" s="560"/>
      <c r="BZR66" s="561"/>
      <c r="BZS66" s="562"/>
      <c r="BZT66" s="563"/>
      <c r="BZU66" s="564"/>
      <c r="BZV66" s="565"/>
      <c r="BZW66" s="566"/>
      <c r="BZX66" s="560"/>
      <c r="BZY66" s="561"/>
      <c r="BZZ66" s="562"/>
      <c r="CAA66" s="563"/>
      <c r="CAB66" s="564"/>
      <c r="CAC66" s="565"/>
      <c r="CAD66" s="566"/>
      <c r="CAE66" s="560"/>
      <c r="CAF66" s="561"/>
      <c r="CAG66" s="562"/>
      <c r="CAH66" s="563"/>
      <c r="CAI66" s="564"/>
      <c r="CAJ66" s="565"/>
      <c r="CAK66" s="566"/>
      <c r="CAL66" s="560"/>
      <c r="CAM66" s="561"/>
      <c r="CAN66" s="562"/>
      <c r="CAO66" s="563"/>
      <c r="CAP66" s="564"/>
      <c r="CAQ66" s="565"/>
      <c r="CAR66" s="566"/>
      <c r="CAS66" s="560"/>
      <c r="CAT66" s="561"/>
      <c r="CAU66" s="562"/>
      <c r="CAV66" s="563"/>
      <c r="CAW66" s="564"/>
      <c r="CAX66" s="565"/>
      <c r="CAY66" s="566"/>
      <c r="CAZ66" s="560"/>
      <c r="CBA66" s="561"/>
      <c r="CBB66" s="562"/>
      <c r="CBC66" s="563"/>
      <c r="CBD66" s="564"/>
      <c r="CBE66" s="565"/>
      <c r="CBF66" s="566"/>
      <c r="CBG66" s="560"/>
      <c r="CBH66" s="561"/>
      <c r="CBI66" s="562"/>
      <c r="CBJ66" s="563"/>
      <c r="CBK66" s="564"/>
      <c r="CBL66" s="565"/>
      <c r="CBM66" s="566"/>
      <c r="CBN66" s="560"/>
      <c r="CBO66" s="561"/>
      <c r="CBP66" s="562"/>
      <c r="CBQ66" s="563"/>
      <c r="CBR66" s="564"/>
      <c r="CBS66" s="565"/>
      <c r="CBT66" s="566"/>
      <c r="CBU66" s="560"/>
      <c r="CBV66" s="561"/>
      <c r="CBW66" s="562"/>
      <c r="CBX66" s="563"/>
      <c r="CBY66" s="564"/>
      <c r="CBZ66" s="565"/>
      <c r="CCA66" s="566"/>
      <c r="CCB66" s="560"/>
      <c r="CCC66" s="561"/>
      <c r="CCD66" s="562"/>
      <c r="CCE66" s="563"/>
      <c r="CCF66" s="564"/>
      <c r="CCG66" s="565"/>
      <c r="CCH66" s="566"/>
      <c r="CCI66" s="560"/>
      <c r="CCJ66" s="561"/>
      <c r="CCK66" s="562"/>
      <c r="CCL66" s="563"/>
      <c r="CCM66" s="564"/>
      <c r="CCN66" s="565"/>
      <c r="CCO66" s="566"/>
      <c r="CCP66" s="560"/>
      <c r="CCQ66" s="561"/>
      <c r="CCR66" s="562"/>
      <c r="CCS66" s="563"/>
      <c r="CCT66" s="564"/>
      <c r="CCU66" s="565"/>
      <c r="CCV66" s="566"/>
      <c r="CCW66" s="560"/>
      <c r="CCX66" s="561"/>
      <c r="CCY66" s="562"/>
      <c r="CCZ66" s="563"/>
      <c r="CDA66" s="564"/>
      <c r="CDB66" s="565"/>
      <c r="CDC66" s="566"/>
      <c r="CDD66" s="560"/>
      <c r="CDE66" s="561"/>
      <c r="CDF66" s="562"/>
      <c r="CDG66" s="563"/>
      <c r="CDH66" s="564"/>
      <c r="CDI66" s="565"/>
      <c r="CDJ66" s="566"/>
      <c r="CDK66" s="560"/>
      <c r="CDL66" s="561"/>
      <c r="CDM66" s="562"/>
      <c r="CDN66" s="563"/>
      <c r="CDO66" s="564"/>
      <c r="CDP66" s="565"/>
      <c r="CDQ66" s="566"/>
      <c r="CDR66" s="560"/>
      <c r="CDS66" s="561"/>
      <c r="CDT66" s="562"/>
      <c r="CDU66" s="563"/>
      <c r="CDV66" s="564"/>
      <c r="CDW66" s="565"/>
      <c r="CDX66" s="566"/>
      <c r="CDY66" s="560"/>
      <c r="CDZ66" s="561"/>
      <c r="CEA66" s="562"/>
      <c r="CEB66" s="563"/>
      <c r="CEC66" s="564"/>
      <c r="CED66" s="565"/>
      <c r="CEE66" s="566"/>
      <c r="CEF66" s="560"/>
      <c r="CEG66" s="561"/>
      <c r="CEH66" s="562"/>
      <c r="CEI66" s="563"/>
      <c r="CEJ66" s="564"/>
      <c r="CEK66" s="565"/>
      <c r="CEL66" s="566"/>
      <c r="CEM66" s="560"/>
      <c r="CEN66" s="561"/>
      <c r="CEO66" s="562"/>
      <c r="CEP66" s="563"/>
      <c r="CEQ66" s="564"/>
      <c r="CER66" s="565"/>
      <c r="CES66" s="566"/>
      <c r="CET66" s="560"/>
      <c r="CEU66" s="561"/>
      <c r="CEV66" s="562"/>
      <c r="CEW66" s="563"/>
      <c r="CEX66" s="564"/>
      <c r="CEY66" s="565"/>
      <c r="CEZ66" s="566"/>
      <c r="CFA66" s="560"/>
      <c r="CFB66" s="561"/>
      <c r="CFC66" s="562"/>
      <c r="CFD66" s="563"/>
      <c r="CFE66" s="564"/>
      <c r="CFF66" s="565"/>
      <c r="CFG66" s="566"/>
      <c r="CFH66" s="560"/>
      <c r="CFI66" s="561"/>
      <c r="CFJ66" s="562"/>
      <c r="CFK66" s="563"/>
      <c r="CFL66" s="564"/>
      <c r="CFM66" s="565"/>
      <c r="CFN66" s="566"/>
      <c r="CFO66" s="560"/>
      <c r="CFP66" s="561"/>
      <c r="CFQ66" s="562"/>
      <c r="CFR66" s="563"/>
      <c r="CFS66" s="564"/>
      <c r="CFT66" s="565"/>
      <c r="CFU66" s="566"/>
      <c r="CFV66" s="560"/>
      <c r="CFW66" s="561"/>
      <c r="CFX66" s="562"/>
      <c r="CFY66" s="563"/>
      <c r="CFZ66" s="564"/>
      <c r="CGA66" s="565"/>
      <c r="CGB66" s="566"/>
      <c r="CGC66" s="560"/>
      <c r="CGD66" s="561"/>
      <c r="CGE66" s="562"/>
      <c r="CGF66" s="563"/>
      <c r="CGG66" s="564"/>
      <c r="CGH66" s="565"/>
      <c r="CGI66" s="566"/>
      <c r="CGJ66" s="560"/>
      <c r="CGK66" s="561"/>
      <c r="CGL66" s="562"/>
      <c r="CGM66" s="563"/>
      <c r="CGN66" s="564"/>
      <c r="CGO66" s="565"/>
      <c r="CGP66" s="566"/>
      <c r="CGQ66" s="560"/>
      <c r="CGR66" s="561"/>
      <c r="CGS66" s="562"/>
      <c r="CGT66" s="563"/>
      <c r="CGU66" s="564"/>
      <c r="CGV66" s="565"/>
      <c r="CGW66" s="566"/>
      <c r="CGX66" s="560"/>
      <c r="CGY66" s="561"/>
      <c r="CGZ66" s="562"/>
      <c r="CHA66" s="563"/>
      <c r="CHB66" s="564"/>
      <c r="CHC66" s="565"/>
      <c r="CHD66" s="566"/>
      <c r="CHE66" s="560"/>
      <c r="CHF66" s="561"/>
      <c r="CHG66" s="562"/>
      <c r="CHH66" s="563"/>
      <c r="CHI66" s="564"/>
      <c r="CHJ66" s="565"/>
      <c r="CHK66" s="566"/>
      <c r="CHL66" s="560"/>
      <c r="CHM66" s="561"/>
      <c r="CHN66" s="562"/>
      <c r="CHO66" s="563"/>
      <c r="CHP66" s="564"/>
      <c r="CHQ66" s="565"/>
      <c r="CHR66" s="566"/>
      <c r="CHS66" s="560"/>
      <c r="CHT66" s="561"/>
      <c r="CHU66" s="562"/>
      <c r="CHV66" s="563"/>
      <c r="CHW66" s="564"/>
      <c r="CHX66" s="565"/>
      <c r="CHY66" s="566"/>
      <c r="CHZ66" s="560"/>
      <c r="CIA66" s="561"/>
      <c r="CIB66" s="562"/>
      <c r="CIC66" s="563"/>
      <c r="CID66" s="564"/>
      <c r="CIE66" s="565"/>
      <c r="CIF66" s="566"/>
      <c r="CIG66" s="560"/>
      <c r="CIH66" s="561"/>
      <c r="CII66" s="562"/>
      <c r="CIJ66" s="563"/>
      <c r="CIK66" s="564"/>
      <c r="CIL66" s="565"/>
      <c r="CIM66" s="566"/>
      <c r="CIN66" s="560"/>
      <c r="CIO66" s="561"/>
      <c r="CIP66" s="562"/>
      <c r="CIQ66" s="563"/>
      <c r="CIR66" s="564"/>
      <c r="CIS66" s="565"/>
      <c r="CIT66" s="566"/>
      <c r="CIU66" s="560"/>
      <c r="CIV66" s="561"/>
      <c r="CIW66" s="562"/>
      <c r="CIX66" s="563"/>
      <c r="CIY66" s="564"/>
      <c r="CIZ66" s="565"/>
      <c r="CJA66" s="566"/>
      <c r="CJB66" s="560"/>
      <c r="CJC66" s="561"/>
      <c r="CJD66" s="562"/>
      <c r="CJE66" s="563"/>
      <c r="CJF66" s="564"/>
      <c r="CJG66" s="565"/>
      <c r="CJH66" s="566"/>
      <c r="CJI66" s="560"/>
      <c r="CJJ66" s="561"/>
      <c r="CJK66" s="562"/>
      <c r="CJL66" s="563"/>
      <c r="CJM66" s="564"/>
      <c r="CJN66" s="565"/>
      <c r="CJO66" s="566"/>
      <c r="CJP66" s="560"/>
      <c r="CJQ66" s="561"/>
      <c r="CJR66" s="562"/>
      <c r="CJS66" s="563"/>
      <c r="CJT66" s="564"/>
      <c r="CJU66" s="565"/>
      <c r="CJV66" s="566"/>
      <c r="CJW66" s="560"/>
      <c r="CJX66" s="561"/>
      <c r="CJY66" s="562"/>
      <c r="CJZ66" s="563"/>
      <c r="CKA66" s="564"/>
      <c r="CKB66" s="565"/>
      <c r="CKC66" s="566"/>
      <c r="CKD66" s="560"/>
      <c r="CKE66" s="561"/>
      <c r="CKF66" s="562"/>
      <c r="CKG66" s="563"/>
      <c r="CKH66" s="564"/>
      <c r="CKI66" s="565"/>
      <c r="CKJ66" s="566"/>
      <c r="CKK66" s="560"/>
      <c r="CKL66" s="561"/>
      <c r="CKM66" s="562"/>
      <c r="CKN66" s="563"/>
      <c r="CKO66" s="564"/>
      <c r="CKP66" s="565"/>
      <c r="CKQ66" s="566"/>
      <c r="CKR66" s="560"/>
      <c r="CKS66" s="561"/>
      <c r="CKT66" s="562"/>
      <c r="CKU66" s="563"/>
      <c r="CKV66" s="564"/>
      <c r="CKW66" s="565"/>
      <c r="CKX66" s="566"/>
      <c r="CKY66" s="560"/>
      <c r="CKZ66" s="561"/>
      <c r="CLA66" s="562"/>
      <c r="CLB66" s="563"/>
      <c r="CLC66" s="564"/>
      <c r="CLD66" s="565"/>
      <c r="CLE66" s="566"/>
      <c r="CLF66" s="560"/>
      <c r="CLG66" s="561"/>
      <c r="CLH66" s="562"/>
      <c r="CLI66" s="563"/>
      <c r="CLJ66" s="564"/>
      <c r="CLK66" s="565"/>
      <c r="CLL66" s="566"/>
      <c r="CLM66" s="560"/>
      <c r="CLN66" s="561"/>
      <c r="CLO66" s="562"/>
      <c r="CLP66" s="563"/>
      <c r="CLQ66" s="564"/>
      <c r="CLR66" s="565"/>
      <c r="CLS66" s="566"/>
      <c r="CLT66" s="560"/>
      <c r="CLU66" s="561"/>
      <c r="CLV66" s="562"/>
      <c r="CLW66" s="563"/>
      <c r="CLX66" s="564"/>
      <c r="CLY66" s="565"/>
      <c r="CLZ66" s="566"/>
      <c r="CMA66" s="560"/>
      <c r="CMB66" s="561"/>
      <c r="CMC66" s="562"/>
      <c r="CMD66" s="563"/>
      <c r="CME66" s="564"/>
      <c r="CMF66" s="565"/>
      <c r="CMG66" s="566"/>
      <c r="CMH66" s="560"/>
      <c r="CMI66" s="561"/>
      <c r="CMJ66" s="562"/>
      <c r="CMK66" s="563"/>
      <c r="CML66" s="564"/>
      <c r="CMM66" s="565"/>
      <c r="CMN66" s="566"/>
      <c r="CMO66" s="560"/>
      <c r="CMP66" s="561"/>
      <c r="CMQ66" s="562"/>
      <c r="CMR66" s="563"/>
      <c r="CMS66" s="564"/>
      <c r="CMT66" s="565"/>
      <c r="CMU66" s="566"/>
      <c r="CMV66" s="560"/>
      <c r="CMW66" s="561"/>
      <c r="CMX66" s="562"/>
      <c r="CMY66" s="563"/>
      <c r="CMZ66" s="564"/>
      <c r="CNA66" s="565"/>
      <c r="CNB66" s="566"/>
      <c r="CNC66" s="560"/>
      <c r="CND66" s="561"/>
      <c r="CNE66" s="562"/>
      <c r="CNF66" s="563"/>
      <c r="CNG66" s="564"/>
      <c r="CNH66" s="565"/>
      <c r="CNI66" s="566"/>
      <c r="CNJ66" s="560"/>
      <c r="CNK66" s="561"/>
      <c r="CNL66" s="562"/>
      <c r="CNM66" s="563"/>
      <c r="CNN66" s="564"/>
      <c r="CNO66" s="565"/>
      <c r="CNP66" s="566"/>
      <c r="CNQ66" s="560"/>
      <c r="CNR66" s="561"/>
      <c r="CNS66" s="562"/>
      <c r="CNT66" s="563"/>
      <c r="CNU66" s="564"/>
      <c r="CNV66" s="565"/>
      <c r="CNW66" s="566"/>
      <c r="CNX66" s="560"/>
      <c r="CNY66" s="561"/>
      <c r="CNZ66" s="562"/>
      <c r="COA66" s="563"/>
      <c r="COB66" s="564"/>
      <c r="COC66" s="565"/>
      <c r="COD66" s="566"/>
      <c r="COE66" s="560"/>
      <c r="COF66" s="561"/>
      <c r="COG66" s="562"/>
      <c r="COH66" s="563"/>
      <c r="COI66" s="564"/>
      <c r="COJ66" s="565"/>
      <c r="COK66" s="566"/>
      <c r="COL66" s="560"/>
      <c r="COM66" s="561"/>
      <c r="CON66" s="562"/>
      <c r="COO66" s="563"/>
      <c r="COP66" s="564"/>
      <c r="COQ66" s="565"/>
      <c r="COR66" s="566"/>
      <c r="COS66" s="560"/>
      <c r="COT66" s="561"/>
      <c r="COU66" s="562"/>
      <c r="COV66" s="563"/>
      <c r="COW66" s="564"/>
      <c r="COX66" s="565"/>
      <c r="COY66" s="566"/>
      <c r="COZ66" s="560"/>
      <c r="CPA66" s="561"/>
      <c r="CPB66" s="562"/>
      <c r="CPC66" s="563"/>
      <c r="CPD66" s="564"/>
      <c r="CPE66" s="565"/>
      <c r="CPF66" s="566"/>
      <c r="CPG66" s="560"/>
      <c r="CPH66" s="561"/>
      <c r="CPI66" s="562"/>
      <c r="CPJ66" s="563"/>
      <c r="CPK66" s="564"/>
      <c r="CPL66" s="565"/>
      <c r="CPM66" s="566"/>
      <c r="CPN66" s="560"/>
      <c r="CPO66" s="561"/>
      <c r="CPP66" s="562"/>
      <c r="CPQ66" s="563"/>
      <c r="CPR66" s="564"/>
      <c r="CPS66" s="565"/>
      <c r="CPT66" s="566"/>
      <c r="CPU66" s="560"/>
      <c r="CPV66" s="561"/>
      <c r="CPW66" s="562"/>
      <c r="CPX66" s="563"/>
      <c r="CPY66" s="564"/>
      <c r="CPZ66" s="565"/>
      <c r="CQA66" s="566"/>
      <c r="CQB66" s="560"/>
      <c r="CQC66" s="561"/>
      <c r="CQD66" s="562"/>
      <c r="CQE66" s="563"/>
      <c r="CQF66" s="564"/>
      <c r="CQG66" s="565"/>
      <c r="CQH66" s="566"/>
      <c r="CQI66" s="560"/>
      <c r="CQJ66" s="561"/>
      <c r="CQK66" s="562"/>
      <c r="CQL66" s="563"/>
      <c r="CQM66" s="564"/>
      <c r="CQN66" s="565"/>
      <c r="CQO66" s="566"/>
      <c r="CQP66" s="560"/>
      <c r="CQQ66" s="561"/>
      <c r="CQR66" s="562"/>
      <c r="CQS66" s="563"/>
      <c r="CQT66" s="564"/>
      <c r="CQU66" s="565"/>
      <c r="CQV66" s="566"/>
      <c r="CQW66" s="560"/>
      <c r="CQX66" s="561"/>
      <c r="CQY66" s="562"/>
      <c r="CQZ66" s="563"/>
      <c r="CRA66" s="564"/>
      <c r="CRB66" s="565"/>
      <c r="CRC66" s="566"/>
      <c r="CRD66" s="560"/>
      <c r="CRE66" s="561"/>
      <c r="CRF66" s="562"/>
      <c r="CRG66" s="563"/>
      <c r="CRH66" s="564"/>
      <c r="CRI66" s="565"/>
      <c r="CRJ66" s="566"/>
      <c r="CRK66" s="560"/>
      <c r="CRL66" s="561"/>
      <c r="CRM66" s="562"/>
      <c r="CRN66" s="563"/>
      <c r="CRO66" s="564"/>
      <c r="CRP66" s="565"/>
      <c r="CRQ66" s="566"/>
      <c r="CRR66" s="560"/>
      <c r="CRS66" s="561"/>
      <c r="CRT66" s="562"/>
      <c r="CRU66" s="563"/>
      <c r="CRV66" s="564"/>
      <c r="CRW66" s="565"/>
      <c r="CRX66" s="566"/>
      <c r="CRY66" s="560"/>
      <c r="CRZ66" s="561"/>
      <c r="CSA66" s="562"/>
      <c r="CSB66" s="563"/>
      <c r="CSC66" s="564"/>
      <c r="CSD66" s="565"/>
      <c r="CSE66" s="566"/>
      <c r="CSF66" s="560"/>
      <c r="CSG66" s="561"/>
      <c r="CSH66" s="562"/>
      <c r="CSI66" s="563"/>
      <c r="CSJ66" s="564"/>
      <c r="CSK66" s="565"/>
      <c r="CSL66" s="566"/>
      <c r="CSM66" s="560"/>
      <c r="CSN66" s="561"/>
      <c r="CSO66" s="562"/>
      <c r="CSP66" s="563"/>
      <c r="CSQ66" s="564"/>
      <c r="CSR66" s="565"/>
      <c r="CSS66" s="566"/>
      <c r="CST66" s="560"/>
      <c r="CSU66" s="561"/>
      <c r="CSV66" s="562"/>
      <c r="CSW66" s="563"/>
      <c r="CSX66" s="564"/>
      <c r="CSY66" s="565"/>
      <c r="CSZ66" s="566"/>
      <c r="CTA66" s="560"/>
      <c r="CTB66" s="561"/>
      <c r="CTC66" s="562"/>
      <c r="CTD66" s="563"/>
      <c r="CTE66" s="564"/>
      <c r="CTF66" s="565"/>
      <c r="CTG66" s="566"/>
      <c r="CTH66" s="560"/>
      <c r="CTI66" s="561"/>
      <c r="CTJ66" s="562"/>
      <c r="CTK66" s="563"/>
      <c r="CTL66" s="564"/>
      <c r="CTM66" s="565"/>
      <c r="CTN66" s="566"/>
      <c r="CTO66" s="560"/>
      <c r="CTP66" s="561"/>
      <c r="CTQ66" s="562"/>
      <c r="CTR66" s="563"/>
      <c r="CTS66" s="564"/>
      <c r="CTT66" s="565"/>
      <c r="CTU66" s="566"/>
      <c r="CTV66" s="560"/>
      <c r="CTW66" s="561"/>
      <c r="CTX66" s="562"/>
      <c r="CTY66" s="563"/>
      <c r="CTZ66" s="564"/>
      <c r="CUA66" s="565"/>
      <c r="CUB66" s="566"/>
      <c r="CUC66" s="560"/>
      <c r="CUD66" s="561"/>
      <c r="CUE66" s="562"/>
      <c r="CUF66" s="563"/>
      <c r="CUG66" s="564"/>
      <c r="CUH66" s="565"/>
      <c r="CUI66" s="566"/>
      <c r="CUJ66" s="560"/>
      <c r="CUK66" s="561"/>
      <c r="CUL66" s="562"/>
      <c r="CUM66" s="563"/>
      <c r="CUN66" s="564"/>
      <c r="CUO66" s="565"/>
      <c r="CUP66" s="566"/>
      <c r="CUQ66" s="560"/>
      <c r="CUR66" s="561"/>
      <c r="CUS66" s="562"/>
      <c r="CUT66" s="563"/>
      <c r="CUU66" s="564"/>
      <c r="CUV66" s="565"/>
      <c r="CUW66" s="566"/>
      <c r="CUX66" s="560"/>
      <c r="CUY66" s="561"/>
      <c r="CUZ66" s="562"/>
      <c r="CVA66" s="563"/>
      <c r="CVB66" s="564"/>
      <c r="CVC66" s="565"/>
      <c r="CVD66" s="566"/>
      <c r="CVE66" s="560"/>
      <c r="CVF66" s="561"/>
      <c r="CVG66" s="562"/>
      <c r="CVH66" s="563"/>
      <c r="CVI66" s="564"/>
      <c r="CVJ66" s="565"/>
      <c r="CVK66" s="566"/>
      <c r="CVL66" s="560"/>
      <c r="CVM66" s="561"/>
      <c r="CVN66" s="562"/>
      <c r="CVO66" s="563"/>
      <c r="CVP66" s="564"/>
      <c r="CVQ66" s="565"/>
      <c r="CVR66" s="566"/>
      <c r="CVS66" s="560"/>
      <c r="CVT66" s="561"/>
      <c r="CVU66" s="562"/>
      <c r="CVV66" s="563"/>
      <c r="CVW66" s="564"/>
      <c r="CVX66" s="565"/>
      <c r="CVY66" s="566"/>
      <c r="CVZ66" s="560"/>
      <c r="CWA66" s="561"/>
      <c r="CWB66" s="562"/>
      <c r="CWC66" s="563"/>
      <c r="CWD66" s="564"/>
      <c r="CWE66" s="565"/>
      <c r="CWF66" s="566"/>
      <c r="CWG66" s="560"/>
      <c r="CWH66" s="561"/>
      <c r="CWI66" s="562"/>
      <c r="CWJ66" s="563"/>
      <c r="CWK66" s="564"/>
      <c r="CWL66" s="565"/>
      <c r="CWM66" s="566"/>
      <c r="CWN66" s="560"/>
      <c r="CWO66" s="561"/>
      <c r="CWP66" s="562"/>
      <c r="CWQ66" s="563"/>
      <c r="CWR66" s="564"/>
      <c r="CWS66" s="565"/>
      <c r="CWT66" s="566"/>
      <c r="CWU66" s="560"/>
      <c r="CWV66" s="561"/>
      <c r="CWW66" s="562"/>
      <c r="CWX66" s="563"/>
      <c r="CWY66" s="564"/>
      <c r="CWZ66" s="565"/>
      <c r="CXA66" s="566"/>
      <c r="CXB66" s="560"/>
      <c r="CXC66" s="561"/>
      <c r="CXD66" s="562"/>
      <c r="CXE66" s="563"/>
      <c r="CXF66" s="564"/>
      <c r="CXG66" s="565"/>
      <c r="CXH66" s="566"/>
      <c r="CXI66" s="560"/>
      <c r="CXJ66" s="561"/>
      <c r="CXK66" s="562"/>
      <c r="CXL66" s="563"/>
      <c r="CXM66" s="564"/>
      <c r="CXN66" s="565"/>
      <c r="CXO66" s="566"/>
      <c r="CXP66" s="560"/>
      <c r="CXQ66" s="561"/>
      <c r="CXR66" s="562"/>
      <c r="CXS66" s="563"/>
      <c r="CXT66" s="564"/>
      <c r="CXU66" s="565"/>
      <c r="CXV66" s="566"/>
      <c r="CXW66" s="560"/>
      <c r="CXX66" s="561"/>
      <c r="CXY66" s="562"/>
      <c r="CXZ66" s="563"/>
      <c r="CYA66" s="564"/>
      <c r="CYB66" s="565"/>
      <c r="CYC66" s="566"/>
      <c r="CYD66" s="560"/>
      <c r="CYE66" s="561"/>
      <c r="CYF66" s="562"/>
      <c r="CYG66" s="563"/>
      <c r="CYH66" s="564"/>
      <c r="CYI66" s="565"/>
      <c r="CYJ66" s="566"/>
      <c r="CYK66" s="560"/>
      <c r="CYL66" s="561"/>
      <c r="CYM66" s="562"/>
      <c r="CYN66" s="563"/>
      <c r="CYO66" s="564"/>
      <c r="CYP66" s="565"/>
      <c r="CYQ66" s="566"/>
      <c r="CYR66" s="560"/>
      <c r="CYS66" s="561"/>
      <c r="CYT66" s="562"/>
      <c r="CYU66" s="563"/>
      <c r="CYV66" s="564"/>
      <c r="CYW66" s="565"/>
      <c r="CYX66" s="566"/>
      <c r="CYY66" s="560"/>
      <c r="CYZ66" s="561"/>
      <c r="CZA66" s="562"/>
      <c r="CZB66" s="563"/>
      <c r="CZC66" s="564"/>
      <c r="CZD66" s="565"/>
      <c r="CZE66" s="566"/>
      <c r="CZF66" s="560"/>
      <c r="CZG66" s="561"/>
      <c r="CZH66" s="562"/>
      <c r="CZI66" s="563"/>
      <c r="CZJ66" s="564"/>
      <c r="CZK66" s="565"/>
      <c r="CZL66" s="566"/>
      <c r="CZM66" s="560"/>
      <c r="CZN66" s="561"/>
      <c r="CZO66" s="562"/>
      <c r="CZP66" s="563"/>
      <c r="CZQ66" s="564"/>
      <c r="CZR66" s="565"/>
      <c r="CZS66" s="566"/>
      <c r="CZT66" s="560"/>
      <c r="CZU66" s="561"/>
      <c r="CZV66" s="562"/>
      <c r="CZW66" s="563"/>
      <c r="CZX66" s="564"/>
      <c r="CZY66" s="565"/>
      <c r="CZZ66" s="566"/>
      <c r="DAA66" s="560"/>
      <c r="DAB66" s="561"/>
      <c r="DAC66" s="562"/>
      <c r="DAD66" s="563"/>
      <c r="DAE66" s="564"/>
      <c r="DAF66" s="565"/>
      <c r="DAG66" s="566"/>
      <c r="DAH66" s="560"/>
      <c r="DAI66" s="561"/>
      <c r="DAJ66" s="562"/>
      <c r="DAK66" s="563"/>
      <c r="DAL66" s="564"/>
      <c r="DAM66" s="565"/>
      <c r="DAN66" s="566"/>
      <c r="DAO66" s="560"/>
      <c r="DAP66" s="561"/>
      <c r="DAQ66" s="562"/>
      <c r="DAR66" s="563"/>
      <c r="DAS66" s="564"/>
      <c r="DAT66" s="565"/>
      <c r="DAU66" s="566"/>
      <c r="DAV66" s="560"/>
      <c r="DAW66" s="561"/>
      <c r="DAX66" s="562"/>
      <c r="DAY66" s="563"/>
      <c r="DAZ66" s="564"/>
      <c r="DBA66" s="565"/>
      <c r="DBB66" s="566"/>
      <c r="DBC66" s="560"/>
      <c r="DBD66" s="561"/>
      <c r="DBE66" s="562"/>
      <c r="DBF66" s="563"/>
      <c r="DBG66" s="564"/>
      <c r="DBH66" s="565"/>
      <c r="DBI66" s="566"/>
      <c r="DBJ66" s="560"/>
      <c r="DBK66" s="561"/>
      <c r="DBL66" s="562"/>
      <c r="DBM66" s="563"/>
      <c r="DBN66" s="564"/>
      <c r="DBO66" s="565"/>
      <c r="DBP66" s="566"/>
      <c r="DBQ66" s="560"/>
      <c r="DBR66" s="561"/>
      <c r="DBS66" s="562"/>
      <c r="DBT66" s="563"/>
      <c r="DBU66" s="564"/>
      <c r="DBV66" s="565"/>
      <c r="DBW66" s="566"/>
      <c r="DBX66" s="560"/>
      <c r="DBY66" s="561"/>
      <c r="DBZ66" s="562"/>
      <c r="DCA66" s="563"/>
      <c r="DCB66" s="564"/>
      <c r="DCC66" s="565"/>
      <c r="DCD66" s="566"/>
      <c r="DCE66" s="560"/>
      <c r="DCF66" s="561"/>
      <c r="DCG66" s="562"/>
      <c r="DCH66" s="563"/>
      <c r="DCI66" s="564"/>
      <c r="DCJ66" s="565"/>
      <c r="DCK66" s="566"/>
      <c r="DCL66" s="560"/>
      <c r="DCM66" s="561"/>
      <c r="DCN66" s="562"/>
      <c r="DCO66" s="563"/>
      <c r="DCP66" s="564"/>
      <c r="DCQ66" s="565"/>
      <c r="DCR66" s="566"/>
      <c r="DCS66" s="560"/>
      <c r="DCT66" s="561"/>
      <c r="DCU66" s="562"/>
      <c r="DCV66" s="563"/>
      <c r="DCW66" s="564"/>
      <c r="DCX66" s="565"/>
      <c r="DCY66" s="566"/>
      <c r="DCZ66" s="560"/>
      <c r="DDA66" s="561"/>
      <c r="DDB66" s="562"/>
      <c r="DDC66" s="563"/>
      <c r="DDD66" s="564"/>
      <c r="DDE66" s="565"/>
      <c r="DDF66" s="566"/>
      <c r="DDG66" s="560"/>
      <c r="DDH66" s="561"/>
      <c r="DDI66" s="562"/>
      <c r="DDJ66" s="563"/>
      <c r="DDK66" s="564"/>
      <c r="DDL66" s="565"/>
      <c r="DDM66" s="566"/>
      <c r="DDN66" s="560"/>
      <c r="DDO66" s="561"/>
      <c r="DDP66" s="562"/>
      <c r="DDQ66" s="563"/>
      <c r="DDR66" s="564"/>
      <c r="DDS66" s="565"/>
      <c r="DDT66" s="566"/>
      <c r="DDU66" s="560"/>
      <c r="DDV66" s="561"/>
      <c r="DDW66" s="562"/>
      <c r="DDX66" s="563"/>
      <c r="DDY66" s="564"/>
      <c r="DDZ66" s="565"/>
      <c r="DEA66" s="566"/>
      <c r="DEB66" s="560"/>
      <c r="DEC66" s="561"/>
      <c r="DED66" s="562"/>
      <c r="DEE66" s="563"/>
      <c r="DEF66" s="564"/>
      <c r="DEG66" s="565"/>
      <c r="DEH66" s="566"/>
      <c r="DEI66" s="560"/>
      <c r="DEJ66" s="561"/>
      <c r="DEK66" s="562"/>
      <c r="DEL66" s="563"/>
      <c r="DEM66" s="564"/>
      <c r="DEN66" s="565"/>
      <c r="DEO66" s="566"/>
      <c r="DEP66" s="560"/>
      <c r="DEQ66" s="561"/>
      <c r="DER66" s="562"/>
      <c r="DES66" s="563"/>
      <c r="DET66" s="564"/>
      <c r="DEU66" s="565"/>
      <c r="DEV66" s="566"/>
      <c r="DEW66" s="560"/>
      <c r="DEX66" s="561"/>
      <c r="DEY66" s="562"/>
      <c r="DEZ66" s="563"/>
      <c r="DFA66" s="564"/>
      <c r="DFB66" s="565"/>
      <c r="DFC66" s="566"/>
      <c r="DFD66" s="560"/>
      <c r="DFE66" s="561"/>
      <c r="DFF66" s="562"/>
      <c r="DFG66" s="563"/>
      <c r="DFH66" s="564"/>
      <c r="DFI66" s="565"/>
      <c r="DFJ66" s="566"/>
      <c r="DFK66" s="560"/>
      <c r="DFL66" s="561"/>
      <c r="DFM66" s="562"/>
      <c r="DFN66" s="563"/>
      <c r="DFO66" s="564"/>
      <c r="DFP66" s="565"/>
      <c r="DFQ66" s="566"/>
      <c r="DFR66" s="560"/>
      <c r="DFS66" s="561"/>
      <c r="DFT66" s="562"/>
      <c r="DFU66" s="563"/>
      <c r="DFV66" s="564"/>
      <c r="DFW66" s="565"/>
      <c r="DFX66" s="566"/>
      <c r="DFY66" s="560"/>
      <c r="DFZ66" s="561"/>
      <c r="DGA66" s="562"/>
      <c r="DGB66" s="563"/>
      <c r="DGC66" s="564"/>
      <c r="DGD66" s="565"/>
      <c r="DGE66" s="566"/>
      <c r="DGF66" s="560"/>
      <c r="DGG66" s="561"/>
      <c r="DGH66" s="562"/>
      <c r="DGI66" s="563"/>
      <c r="DGJ66" s="564"/>
      <c r="DGK66" s="565"/>
      <c r="DGL66" s="566"/>
      <c r="DGM66" s="560"/>
      <c r="DGN66" s="561"/>
      <c r="DGO66" s="562"/>
      <c r="DGP66" s="563"/>
      <c r="DGQ66" s="564"/>
      <c r="DGR66" s="565"/>
      <c r="DGS66" s="566"/>
      <c r="DGT66" s="560"/>
      <c r="DGU66" s="561"/>
      <c r="DGV66" s="562"/>
      <c r="DGW66" s="563"/>
      <c r="DGX66" s="564"/>
      <c r="DGY66" s="565"/>
      <c r="DGZ66" s="566"/>
      <c r="DHA66" s="560"/>
      <c r="DHB66" s="561"/>
      <c r="DHC66" s="562"/>
      <c r="DHD66" s="563"/>
      <c r="DHE66" s="564"/>
      <c r="DHF66" s="565"/>
      <c r="DHG66" s="566"/>
      <c r="DHH66" s="560"/>
      <c r="DHI66" s="561"/>
      <c r="DHJ66" s="562"/>
      <c r="DHK66" s="563"/>
      <c r="DHL66" s="564"/>
      <c r="DHM66" s="565"/>
      <c r="DHN66" s="566"/>
      <c r="DHO66" s="560"/>
      <c r="DHP66" s="561"/>
      <c r="DHQ66" s="562"/>
      <c r="DHR66" s="563"/>
      <c r="DHS66" s="564"/>
      <c r="DHT66" s="565"/>
      <c r="DHU66" s="566"/>
      <c r="DHV66" s="560"/>
      <c r="DHW66" s="561"/>
      <c r="DHX66" s="562"/>
      <c r="DHY66" s="563"/>
      <c r="DHZ66" s="564"/>
      <c r="DIA66" s="565"/>
      <c r="DIB66" s="566"/>
      <c r="DIC66" s="560"/>
      <c r="DID66" s="561"/>
      <c r="DIE66" s="562"/>
      <c r="DIF66" s="563"/>
      <c r="DIG66" s="564"/>
      <c r="DIH66" s="565"/>
      <c r="DII66" s="566"/>
      <c r="DIJ66" s="560"/>
      <c r="DIK66" s="561"/>
      <c r="DIL66" s="562"/>
      <c r="DIM66" s="563"/>
      <c r="DIN66" s="564"/>
      <c r="DIO66" s="565"/>
      <c r="DIP66" s="566"/>
      <c r="DIQ66" s="560"/>
      <c r="DIR66" s="561"/>
      <c r="DIS66" s="562"/>
      <c r="DIT66" s="563"/>
      <c r="DIU66" s="564"/>
      <c r="DIV66" s="565"/>
      <c r="DIW66" s="566"/>
      <c r="DIX66" s="560"/>
      <c r="DIY66" s="561"/>
      <c r="DIZ66" s="562"/>
      <c r="DJA66" s="563"/>
      <c r="DJB66" s="564"/>
      <c r="DJC66" s="565"/>
      <c r="DJD66" s="566"/>
      <c r="DJE66" s="560"/>
      <c r="DJF66" s="561"/>
      <c r="DJG66" s="562"/>
      <c r="DJH66" s="563"/>
      <c r="DJI66" s="564"/>
      <c r="DJJ66" s="565"/>
      <c r="DJK66" s="566"/>
      <c r="DJL66" s="560"/>
      <c r="DJM66" s="561"/>
      <c r="DJN66" s="562"/>
      <c r="DJO66" s="563"/>
      <c r="DJP66" s="564"/>
      <c r="DJQ66" s="565"/>
      <c r="DJR66" s="566"/>
      <c r="DJS66" s="560"/>
      <c r="DJT66" s="561"/>
      <c r="DJU66" s="562"/>
      <c r="DJV66" s="563"/>
      <c r="DJW66" s="564"/>
      <c r="DJX66" s="565"/>
      <c r="DJY66" s="566"/>
      <c r="DJZ66" s="560"/>
      <c r="DKA66" s="561"/>
      <c r="DKB66" s="562"/>
      <c r="DKC66" s="563"/>
      <c r="DKD66" s="564"/>
      <c r="DKE66" s="565"/>
      <c r="DKF66" s="566"/>
      <c r="DKG66" s="560"/>
      <c r="DKH66" s="561"/>
      <c r="DKI66" s="562"/>
      <c r="DKJ66" s="563"/>
      <c r="DKK66" s="564"/>
      <c r="DKL66" s="565"/>
      <c r="DKM66" s="566"/>
      <c r="DKN66" s="560"/>
      <c r="DKO66" s="561"/>
      <c r="DKP66" s="562"/>
      <c r="DKQ66" s="563"/>
      <c r="DKR66" s="564"/>
      <c r="DKS66" s="565"/>
      <c r="DKT66" s="566"/>
      <c r="DKU66" s="560"/>
      <c r="DKV66" s="561"/>
      <c r="DKW66" s="562"/>
      <c r="DKX66" s="563"/>
      <c r="DKY66" s="564"/>
      <c r="DKZ66" s="565"/>
      <c r="DLA66" s="566"/>
      <c r="DLB66" s="560"/>
      <c r="DLC66" s="561"/>
      <c r="DLD66" s="562"/>
      <c r="DLE66" s="563"/>
      <c r="DLF66" s="564"/>
      <c r="DLG66" s="565"/>
      <c r="DLH66" s="566"/>
      <c r="DLI66" s="560"/>
      <c r="DLJ66" s="561"/>
      <c r="DLK66" s="562"/>
      <c r="DLL66" s="563"/>
      <c r="DLM66" s="564"/>
      <c r="DLN66" s="565"/>
      <c r="DLO66" s="566"/>
      <c r="DLP66" s="560"/>
      <c r="DLQ66" s="561"/>
      <c r="DLR66" s="562"/>
      <c r="DLS66" s="563"/>
      <c r="DLT66" s="564"/>
      <c r="DLU66" s="565"/>
      <c r="DLV66" s="566"/>
      <c r="DLW66" s="560"/>
      <c r="DLX66" s="561"/>
      <c r="DLY66" s="562"/>
      <c r="DLZ66" s="563"/>
      <c r="DMA66" s="564"/>
      <c r="DMB66" s="565"/>
      <c r="DMC66" s="566"/>
      <c r="DMD66" s="560"/>
      <c r="DME66" s="561"/>
      <c r="DMF66" s="562"/>
      <c r="DMG66" s="563"/>
      <c r="DMH66" s="564"/>
      <c r="DMI66" s="565"/>
      <c r="DMJ66" s="566"/>
      <c r="DMK66" s="560"/>
      <c r="DML66" s="561"/>
      <c r="DMM66" s="562"/>
      <c r="DMN66" s="563"/>
      <c r="DMO66" s="564"/>
      <c r="DMP66" s="565"/>
      <c r="DMQ66" s="566"/>
      <c r="DMR66" s="560"/>
      <c r="DMS66" s="561"/>
      <c r="DMT66" s="562"/>
      <c r="DMU66" s="563"/>
      <c r="DMV66" s="564"/>
      <c r="DMW66" s="565"/>
      <c r="DMX66" s="566"/>
      <c r="DMY66" s="560"/>
      <c r="DMZ66" s="561"/>
      <c r="DNA66" s="562"/>
      <c r="DNB66" s="563"/>
      <c r="DNC66" s="564"/>
      <c r="DND66" s="565"/>
      <c r="DNE66" s="566"/>
      <c r="DNF66" s="560"/>
      <c r="DNG66" s="561"/>
      <c r="DNH66" s="562"/>
      <c r="DNI66" s="563"/>
      <c r="DNJ66" s="564"/>
      <c r="DNK66" s="565"/>
      <c r="DNL66" s="566"/>
      <c r="DNM66" s="560"/>
      <c r="DNN66" s="561"/>
      <c r="DNO66" s="562"/>
      <c r="DNP66" s="563"/>
      <c r="DNQ66" s="564"/>
      <c r="DNR66" s="565"/>
      <c r="DNS66" s="566"/>
      <c r="DNT66" s="560"/>
      <c r="DNU66" s="561"/>
      <c r="DNV66" s="562"/>
      <c r="DNW66" s="563"/>
      <c r="DNX66" s="564"/>
      <c r="DNY66" s="565"/>
      <c r="DNZ66" s="566"/>
      <c r="DOA66" s="560"/>
      <c r="DOB66" s="561"/>
      <c r="DOC66" s="562"/>
      <c r="DOD66" s="563"/>
      <c r="DOE66" s="564"/>
      <c r="DOF66" s="565"/>
      <c r="DOG66" s="566"/>
      <c r="DOH66" s="560"/>
      <c r="DOI66" s="561"/>
      <c r="DOJ66" s="562"/>
      <c r="DOK66" s="563"/>
      <c r="DOL66" s="564"/>
      <c r="DOM66" s="565"/>
      <c r="DON66" s="566"/>
      <c r="DOO66" s="560"/>
      <c r="DOP66" s="561"/>
      <c r="DOQ66" s="562"/>
      <c r="DOR66" s="563"/>
      <c r="DOS66" s="564"/>
      <c r="DOT66" s="565"/>
      <c r="DOU66" s="566"/>
      <c r="DOV66" s="560"/>
      <c r="DOW66" s="561"/>
      <c r="DOX66" s="562"/>
      <c r="DOY66" s="563"/>
      <c r="DOZ66" s="564"/>
      <c r="DPA66" s="565"/>
      <c r="DPB66" s="566"/>
      <c r="DPC66" s="560"/>
      <c r="DPD66" s="561"/>
      <c r="DPE66" s="562"/>
      <c r="DPF66" s="563"/>
      <c r="DPG66" s="564"/>
      <c r="DPH66" s="565"/>
      <c r="DPI66" s="566"/>
      <c r="DPJ66" s="560"/>
      <c r="DPK66" s="561"/>
      <c r="DPL66" s="562"/>
      <c r="DPM66" s="563"/>
      <c r="DPN66" s="564"/>
      <c r="DPO66" s="565"/>
      <c r="DPP66" s="566"/>
      <c r="DPQ66" s="560"/>
      <c r="DPR66" s="561"/>
      <c r="DPS66" s="562"/>
      <c r="DPT66" s="563"/>
      <c r="DPU66" s="564"/>
      <c r="DPV66" s="565"/>
      <c r="DPW66" s="566"/>
      <c r="DPX66" s="560"/>
      <c r="DPY66" s="561"/>
      <c r="DPZ66" s="562"/>
      <c r="DQA66" s="563"/>
      <c r="DQB66" s="564"/>
      <c r="DQC66" s="565"/>
      <c r="DQD66" s="566"/>
      <c r="DQE66" s="560"/>
      <c r="DQF66" s="561"/>
      <c r="DQG66" s="562"/>
      <c r="DQH66" s="563"/>
      <c r="DQI66" s="564"/>
      <c r="DQJ66" s="565"/>
      <c r="DQK66" s="566"/>
      <c r="DQL66" s="560"/>
      <c r="DQM66" s="561"/>
      <c r="DQN66" s="562"/>
      <c r="DQO66" s="563"/>
      <c r="DQP66" s="564"/>
      <c r="DQQ66" s="565"/>
      <c r="DQR66" s="566"/>
      <c r="DQS66" s="560"/>
      <c r="DQT66" s="561"/>
      <c r="DQU66" s="562"/>
      <c r="DQV66" s="563"/>
      <c r="DQW66" s="564"/>
      <c r="DQX66" s="565"/>
      <c r="DQY66" s="566"/>
      <c r="DQZ66" s="560"/>
      <c r="DRA66" s="561"/>
      <c r="DRB66" s="562"/>
      <c r="DRC66" s="563"/>
      <c r="DRD66" s="564"/>
      <c r="DRE66" s="565"/>
      <c r="DRF66" s="566"/>
      <c r="DRG66" s="560"/>
      <c r="DRH66" s="561"/>
      <c r="DRI66" s="562"/>
      <c r="DRJ66" s="563"/>
      <c r="DRK66" s="564"/>
      <c r="DRL66" s="565"/>
      <c r="DRM66" s="566"/>
      <c r="DRN66" s="560"/>
      <c r="DRO66" s="561"/>
      <c r="DRP66" s="562"/>
      <c r="DRQ66" s="563"/>
      <c r="DRR66" s="564"/>
      <c r="DRS66" s="565"/>
      <c r="DRT66" s="566"/>
      <c r="DRU66" s="560"/>
      <c r="DRV66" s="561"/>
      <c r="DRW66" s="562"/>
      <c r="DRX66" s="563"/>
      <c r="DRY66" s="564"/>
      <c r="DRZ66" s="565"/>
      <c r="DSA66" s="566"/>
      <c r="DSB66" s="560"/>
      <c r="DSC66" s="561"/>
      <c r="DSD66" s="562"/>
      <c r="DSE66" s="563"/>
      <c r="DSF66" s="564"/>
      <c r="DSG66" s="565"/>
      <c r="DSH66" s="566"/>
      <c r="DSI66" s="560"/>
      <c r="DSJ66" s="561"/>
      <c r="DSK66" s="562"/>
      <c r="DSL66" s="563"/>
      <c r="DSM66" s="564"/>
      <c r="DSN66" s="565"/>
      <c r="DSO66" s="566"/>
      <c r="DSP66" s="560"/>
      <c r="DSQ66" s="561"/>
      <c r="DSR66" s="562"/>
      <c r="DSS66" s="563"/>
      <c r="DST66" s="564"/>
      <c r="DSU66" s="565"/>
      <c r="DSV66" s="566"/>
      <c r="DSW66" s="560"/>
      <c r="DSX66" s="561"/>
      <c r="DSY66" s="562"/>
      <c r="DSZ66" s="563"/>
      <c r="DTA66" s="564"/>
      <c r="DTB66" s="565"/>
      <c r="DTC66" s="566"/>
      <c r="DTD66" s="560"/>
      <c r="DTE66" s="561"/>
      <c r="DTF66" s="562"/>
      <c r="DTG66" s="563"/>
      <c r="DTH66" s="564"/>
      <c r="DTI66" s="565"/>
      <c r="DTJ66" s="566"/>
      <c r="DTK66" s="560"/>
      <c r="DTL66" s="561"/>
      <c r="DTM66" s="562"/>
      <c r="DTN66" s="563"/>
      <c r="DTO66" s="564"/>
      <c r="DTP66" s="565"/>
      <c r="DTQ66" s="566"/>
      <c r="DTR66" s="560"/>
      <c r="DTS66" s="561"/>
      <c r="DTT66" s="562"/>
      <c r="DTU66" s="563"/>
      <c r="DTV66" s="564"/>
      <c r="DTW66" s="565"/>
      <c r="DTX66" s="566"/>
      <c r="DTY66" s="560"/>
      <c r="DTZ66" s="561"/>
      <c r="DUA66" s="562"/>
      <c r="DUB66" s="563"/>
      <c r="DUC66" s="564"/>
      <c r="DUD66" s="565"/>
      <c r="DUE66" s="566"/>
      <c r="DUF66" s="560"/>
      <c r="DUG66" s="561"/>
      <c r="DUH66" s="562"/>
      <c r="DUI66" s="563"/>
      <c r="DUJ66" s="564"/>
      <c r="DUK66" s="565"/>
      <c r="DUL66" s="566"/>
      <c r="DUM66" s="560"/>
      <c r="DUN66" s="561"/>
      <c r="DUO66" s="562"/>
      <c r="DUP66" s="563"/>
      <c r="DUQ66" s="564"/>
      <c r="DUR66" s="565"/>
      <c r="DUS66" s="566"/>
      <c r="DUT66" s="560"/>
      <c r="DUU66" s="561"/>
      <c r="DUV66" s="562"/>
      <c r="DUW66" s="563"/>
      <c r="DUX66" s="564"/>
      <c r="DUY66" s="565"/>
      <c r="DUZ66" s="566"/>
      <c r="DVA66" s="560"/>
      <c r="DVB66" s="561"/>
      <c r="DVC66" s="562"/>
      <c r="DVD66" s="563"/>
      <c r="DVE66" s="564"/>
      <c r="DVF66" s="565"/>
      <c r="DVG66" s="566"/>
      <c r="DVH66" s="560"/>
      <c r="DVI66" s="561"/>
      <c r="DVJ66" s="562"/>
      <c r="DVK66" s="563"/>
      <c r="DVL66" s="564"/>
      <c r="DVM66" s="565"/>
      <c r="DVN66" s="566"/>
      <c r="DVO66" s="560"/>
      <c r="DVP66" s="561"/>
      <c r="DVQ66" s="562"/>
      <c r="DVR66" s="563"/>
      <c r="DVS66" s="564"/>
      <c r="DVT66" s="565"/>
      <c r="DVU66" s="566"/>
      <c r="DVV66" s="560"/>
      <c r="DVW66" s="561"/>
      <c r="DVX66" s="562"/>
      <c r="DVY66" s="563"/>
      <c r="DVZ66" s="564"/>
      <c r="DWA66" s="565"/>
      <c r="DWB66" s="566"/>
      <c r="DWC66" s="560"/>
      <c r="DWD66" s="561"/>
      <c r="DWE66" s="562"/>
      <c r="DWF66" s="563"/>
      <c r="DWG66" s="564"/>
      <c r="DWH66" s="565"/>
      <c r="DWI66" s="566"/>
      <c r="DWJ66" s="560"/>
      <c r="DWK66" s="561"/>
      <c r="DWL66" s="562"/>
      <c r="DWM66" s="563"/>
      <c r="DWN66" s="564"/>
      <c r="DWO66" s="565"/>
      <c r="DWP66" s="566"/>
      <c r="DWQ66" s="560"/>
      <c r="DWR66" s="561"/>
      <c r="DWS66" s="562"/>
      <c r="DWT66" s="563"/>
      <c r="DWU66" s="564"/>
      <c r="DWV66" s="565"/>
      <c r="DWW66" s="566"/>
      <c r="DWX66" s="560"/>
      <c r="DWY66" s="561"/>
      <c r="DWZ66" s="562"/>
      <c r="DXA66" s="563"/>
      <c r="DXB66" s="564"/>
      <c r="DXC66" s="565"/>
      <c r="DXD66" s="566"/>
      <c r="DXE66" s="560"/>
      <c r="DXF66" s="561"/>
      <c r="DXG66" s="562"/>
      <c r="DXH66" s="563"/>
      <c r="DXI66" s="564"/>
      <c r="DXJ66" s="565"/>
      <c r="DXK66" s="566"/>
      <c r="DXL66" s="560"/>
      <c r="DXM66" s="561"/>
      <c r="DXN66" s="562"/>
      <c r="DXO66" s="563"/>
      <c r="DXP66" s="564"/>
      <c r="DXQ66" s="565"/>
      <c r="DXR66" s="566"/>
      <c r="DXS66" s="560"/>
      <c r="DXT66" s="561"/>
      <c r="DXU66" s="562"/>
      <c r="DXV66" s="563"/>
      <c r="DXW66" s="564"/>
      <c r="DXX66" s="565"/>
      <c r="DXY66" s="566"/>
      <c r="DXZ66" s="560"/>
      <c r="DYA66" s="561"/>
      <c r="DYB66" s="562"/>
      <c r="DYC66" s="563"/>
      <c r="DYD66" s="564"/>
      <c r="DYE66" s="565"/>
      <c r="DYF66" s="566"/>
      <c r="DYG66" s="560"/>
      <c r="DYH66" s="561"/>
      <c r="DYI66" s="562"/>
      <c r="DYJ66" s="563"/>
      <c r="DYK66" s="564"/>
      <c r="DYL66" s="565"/>
      <c r="DYM66" s="566"/>
      <c r="DYN66" s="560"/>
      <c r="DYO66" s="561"/>
      <c r="DYP66" s="562"/>
      <c r="DYQ66" s="563"/>
      <c r="DYR66" s="564"/>
      <c r="DYS66" s="565"/>
      <c r="DYT66" s="566"/>
      <c r="DYU66" s="560"/>
      <c r="DYV66" s="561"/>
      <c r="DYW66" s="562"/>
      <c r="DYX66" s="563"/>
      <c r="DYY66" s="564"/>
      <c r="DYZ66" s="565"/>
      <c r="DZA66" s="566"/>
      <c r="DZB66" s="560"/>
      <c r="DZC66" s="561"/>
      <c r="DZD66" s="562"/>
      <c r="DZE66" s="563"/>
      <c r="DZF66" s="564"/>
      <c r="DZG66" s="565"/>
      <c r="DZH66" s="566"/>
      <c r="DZI66" s="560"/>
      <c r="DZJ66" s="561"/>
      <c r="DZK66" s="562"/>
      <c r="DZL66" s="563"/>
      <c r="DZM66" s="564"/>
      <c r="DZN66" s="565"/>
      <c r="DZO66" s="566"/>
      <c r="DZP66" s="560"/>
      <c r="DZQ66" s="561"/>
      <c r="DZR66" s="562"/>
      <c r="DZS66" s="563"/>
      <c r="DZT66" s="564"/>
      <c r="DZU66" s="565"/>
      <c r="DZV66" s="566"/>
      <c r="DZW66" s="560"/>
      <c r="DZX66" s="561"/>
      <c r="DZY66" s="562"/>
      <c r="DZZ66" s="563"/>
      <c r="EAA66" s="564"/>
      <c r="EAB66" s="565"/>
      <c r="EAC66" s="566"/>
      <c r="EAD66" s="560"/>
      <c r="EAE66" s="561"/>
      <c r="EAF66" s="562"/>
      <c r="EAG66" s="563"/>
      <c r="EAH66" s="564"/>
      <c r="EAI66" s="565"/>
      <c r="EAJ66" s="566"/>
      <c r="EAK66" s="560"/>
      <c r="EAL66" s="561"/>
      <c r="EAM66" s="562"/>
      <c r="EAN66" s="563"/>
      <c r="EAO66" s="564"/>
      <c r="EAP66" s="565"/>
      <c r="EAQ66" s="566"/>
      <c r="EAR66" s="560"/>
      <c r="EAS66" s="561"/>
      <c r="EAT66" s="562"/>
      <c r="EAU66" s="563"/>
      <c r="EAV66" s="564"/>
      <c r="EAW66" s="565"/>
      <c r="EAX66" s="566"/>
      <c r="EAY66" s="560"/>
      <c r="EAZ66" s="561"/>
      <c r="EBA66" s="562"/>
      <c r="EBB66" s="563"/>
      <c r="EBC66" s="564"/>
      <c r="EBD66" s="565"/>
      <c r="EBE66" s="566"/>
      <c r="EBF66" s="560"/>
      <c r="EBG66" s="561"/>
      <c r="EBH66" s="562"/>
      <c r="EBI66" s="563"/>
      <c r="EBJ66" s="564"/>
      <c r="EBK66" s="565"/>
      <c r="EBL66" s="566"/>
      <c r="EBM66" s="560"/>
      <c r="EBN66" s="561"/>
      <c r="EBO66" s="562"/>
      <c r="EBP66" s="563"/>
      <c r="EBQ66" s="564"/>
      <c r="EBR66" s="565"/>
      <c r="EBS66" s="566"/>
      <c r="EBT66" s="560"/>
      <c r="EBU66" s="561"/>
      <c r="EBV66" s="562"/>
      <c r="EBW66" s="563"/>
      <c r="EBX66" s="564"/>
      <c r="EBY66" s="565"/>
      <c r="EBZ66" s="566"/>
      <c r="ECA66" s="560"/>
      <c r="ECB66" s="561"/>
      <c r="ECC66" s="562"/>
      <c r="ECD66" s="563"/>
      <c r="ECE66" s="564"/>
      <c r="ECF66" s="565"/>
      <c r="ECG66" s="566"/>
      <c r="ECH66" s="560"/>
      <c r="ECI66" s="561"/>
      <c r="ECJ66" s="562"/>
      <c r="ECK66" s="563"/>
      <c r="ECL66" s="564"/>
      <c r="ECM66" s="565"/>
      <c r="ECN66" s="566"/>
      <c r="ECO66" s="560"/>
      <c r="ECP66" s="561"/>
      <c r="ECQ66" s="562"/>
      <c r="ECR66" s="563"/>
      <c r="ECS66" s="564"/>
      <c r="ECT66" s="565"/>
      <c r="ECU66" s="566"/>
      <c r="ECV66" s="560"/>
      <c r="ECW66" s="561"/>
      <c r="ECX66" s="562"/>
      <c r="ECY66" s="563"/>
      <c r="ECZ66" s="564"/>
      <c r="EDA66" s="565"/>
      <c r="EDB66" s="566"/>
      <c r="EDC66" s="560"/>
      <c r="EDD66" s="561"/>
      <c r="EDE66" s="562"/>
      <c r="EDF66" s="563"/>
      <c r="EDG66" s="564"/>
      <c r="EDH66" s="565"/>
      <c r="EDI66" s="566"/>
      <c r="EDJ66" s="560"/>
      <c r="EDK66" s="561"/>
      <c r="EDL66" s="562"/>
      <c r="EDM66" s="563"/>
      <c r="EDN66" s="564"/>
      <c r="EDO66" s="565"/>
      <c r="EDP66" s="566"/>
      <c r="EDQ66" s="560"/>
      <c r="EDR66" s="561"/>
      <c r="EDS66" s="562"/>
      <c r="EDT66" s="563"/>
      <c r="EDU66" s="564"/>
      <c r="EDV66" s="565"/>
      <c r="EDW66" s="566"/>
      <c r="EDX66" s="560"/>
      <c r="EDY66" s="561"/>
      <c r="EDZ66" s="562"/>
      <c r="EEA66" s="563"/>
      <c r="EEB66" s="564"/>
      <c r="EEC66" s="565"/>
      <c r="EED66" s="566"/>
      <c r="EEE66" s="560"/>
      <c r="EEF66" s="561"/>
      <c r="EEG66" s="562"/>
      <c r="EEH66" s="563"/>
      <c r="EEI66" s="564"/>
      <c r="EEJ66" s="565"/>
      <c r="EEK66" s="566"/>
      <c r="EEL66" s="560"/>
      <c r="EEM66" s="561"/>
      <c r="EEN66" s="562"/>
      <c r="EEO66" s="563"/>
      <c r="EEP66" s="564"/>
      <c r="EEQ66" s="565"/>
      <c r="EER66" s="566"/>
      <c r="EES66" s="560"/>
      <c r="EET66" s="561"/>
      <c r="EEU66" s="562"/>
      <c r="EEV66" s="563"/>
      <c r="EEW66" s="564"/>
      <c r="EEX66" s="565"/>
      <c r="EEY66" s="566"/>
      <c r="EEZ66" s="560"/>
      <c r="EFA66" s="561"/>
      <c r="EFB66" s="562"/>
      <c r="EFC66" s="563"/>
      <c r="EFD66" s="564"/>
      <c r="EFE66" s="565"/>
      <c r="EFF66" s="566"/>
      <c r="EFG66" s="560"/>
      <c r="EFH66" s="561"/>
      <c r="EFI66" s="562"/>
      <c r="EFJ66" s="563"/>
      <c r="EFK66" s="564"/>
      <c r="EFL66" s="565"/>
      <c r="EFM66" s="566"/>
      <c r="EFN66" s="560"/>
      <c r="EFO66" s="561"/>
      <c r="EFP66" s="562"/>
      <c r="EFQ66" s="563"/>
      <c r="EFR66" s="564"/>
      <c r="EFS66" s="565"/>
      <c r="EFT66" s="566"/>
      <c r="EFU66" s="560"/>
      <c r="EFV66" s="561"/>
      <c r="EFW66" s="562"/>
      <c r="EFX66" s="563"/>
      <c r="EFY66" s="564"/>
      <c r="EFZ66" s="565"/>
      <c r="EGA66" s="566"/>
      <c r="EGB66" s="560"/>
      <c r="EGC66" s="561"/>
      <c r="EGD66" s="562"/>
      <c r="EGE66" s="563"/>
      <c r="EGF66" s="564"/>
      <c r="EGG66" s="565"/>
      <c r="EGH66" s="566"/>
      <c r="EGI66" s="560"/>
      <c r="EGJ66" s="561"/>
      <c r="EGK66" s="562"/>
      <c r="EGL66" s="563"/>
      <c r="EGM66" s="564"/>
      <c r="EGN66" s="565"/>
      <c r="EGO66" s="566"/>
      <c r="EGP66" s="560"/>
      <c r="EGQ66" s="561"/>
      <c r="EGR66" s="562"/>
      <c r="EGS66" s="563"/>
      <c r="EGT66" s="564"/>
      <c r="EGU66" s="565"/>
      <c r="EGV66" s="566"/>
      <c r="EGW66" s="560"/>
      <c r="EGX66" s="561"/>
      <c r="EGY66" s="562"/>
      <c r="EGZ66" s="563"/>
      <c r="EHA66" s="564"/>
      <c r="EHB66" s="565"/>
      <c r="EHC66" s="566"/>
      <c r="EHD66" s="560"/>
      <c r="EHE66" s="561"/>
      <c r="EHF66" s="562"/>
      <c r="EHG66" s="563"/>
      <c r="EHH66" s="564"/>
      <c r="EHI66" s="565"/>
      <c r="EHJ66" s="566"/>
      <c r="EHK66" s="560"/>
      <c r="EHL66" s="561"/>
      <c r="EHM66" s="562"/>
      <c r="EHN66" s="563"/>
      <c r="EHO66" s="564"/>
      <c r="EHP66" s="565"/>
      <c r="EHQ66" s="566"/>
      <c r="EHR66" s="560"/>
      <c r="EHS66" s="561"/>
      <c r="EHT66" s="562"/>
      <c r="EHU66" s="563"/>
      <c r="EHV66" s="564"/>
      <c r="EHW66" s="565"/>
      <c r="EHX66" s="566"/>
      <c r="EHY66" s="560"/>
      <c r="EHZ66" s="561"/>
      <c r="EIA66" s="562"/>
      <c r="EIB66" s="563"/>
      <c r="EIC66" s="564"/>
      <c r="EID66" s="565"/>
      <c r="EIE66" s="566"/>
      <c r="EIF66" s="560"/>
      <c r="EIG66" s="561"/>
      <c r="EIH66" s="562"/>
      <c r="EII66" s="563"/>
      <c r="EIJ66" s="564"/>
      <c r="EIK66" s="565"/>
      <c r="EIL66" s="566"/>
      <c r="EIM66" s="560"/>
      <c r="EIN66" s="561"/>
      <c r="EIO66" s="562"/>
      <c r="EIP66" s="563"/>
      <c r="EIQ66" s="564"/>
      <c r="EIR66" s="565"/>
      <c r="EIS66" s="566"/>
      <c r="EIT66" s="560"/>
      <c r="EIU66" s="561"/>
      <c r="EIV66" s="562"/>
      <c r="EIW66" s="563"/>
      <c r="EIX66" s="564"/>
      <c r="EIY66" s="565"/>
      <c r="EIZ66" s="566"/>
      <c r="EJA66" s="560"/>
      <c r="EJB66" s="561"/>
      <c r="EJC66" s="562"/>
      <c r="EJD66" s="563"/>
      <c r="EJE66" s="564"/>
      <c r="EJF66" s="565"/>
      <c r="EJG66" s="566"/>
      <c r="EJH66" s="560"/>
      <c r="EJI66" s="561"/>
      <c r="EJJ66" s="562"/>
      <c r="EJK66" s="563"/>
      <c r="EJL66" s="564"/>
      <c r="EJM66" s="565"/>
      <c r="EJN66" s="566"/>
      <c r="EJO66" s="560"/>
      <c r="EJP66" s="561"/>
      <c r="EJQ66" s="562"/>
      <c r="EJR66" s="563"/>
      <c r="EJS66" s="564"/>
      <c r="EJT66" s="565"/>
      <c r="EJU66" s="566"/>
      <c r="EJV66" s="560"/>
      <c r="EJW66" s="561"/>
      <c r="EJX66" s="562"/>
      <c r="EJY66" s="563"/>
      <c r="EJZ66" s="564"/>
      <c r="EKA66" s="565"/>
      <c r="EKB66" s="566"/>
      <c r="EKC66" s="560"/>
      <c r="EKD66" s="561"/>
      <c r="EKE66" s="562"/>
      <c r="EKF66" s="563"/>
      <c r="EKG66" s="564"/>
      <c r="EKH66" s="565"/>
      <c r="EKI66" s="566"/>
      <c r="EKJ66" s="560"/>
      <c r="EKK66" s="561"/>
      <c r="EKL66" s="562"/>
      <c r="EKM66" s="563"/>
      <c r="EKN66" s="564"/>
      <c r="EKO66" s="565"/>
      <c r="EKP66" s="566"/>
      <c r="EKQ66" s="560"/>
      <c r="EKR66" s="561"/>
      <c r="EKS66" s="562"/>
      <c r="EKT66" s="563"/>
      <c r="EKU66" s="564"/>
      <c r="EKV66" s="565"/>
      <c r="EKW66" s="566"/>
      <c r="EKX66" s="560"/>
      <c r="EKY66" s="561"/>
      <c r="EKZ66" s="562"/>
      <c r="ELA66" s="563"/>
      <c r="ELB66" s="564"/>
      <c r="ELC66" s="565"/>
      <c r="ELD66" s="566"/>
      <c r="ELE66" s="560"/>
      <c r="ELF66" s="561"/>
      <c r="ELG66" s="562"/>
      <c r="ELH66" s="563"/>
      <c r="ELI66" s="564"/>
      <c r="ELJ66" s="565"/>
      <c r="ELK66" s="566"/>
      <c r="ELL66" s="560"/>
      <c r="ELM66" s="561"/>
      <c r="ELN66" s="562"/>
      <c r="ELO66" s="563"/>
      <c r="ELP66" s="564"/>
      <c r="ELQ66" s="565"/>
      <c r="ELR66" s="566"/>
      <c r="ELS66" s="560"/>
      <c r="ELT66" s="561"/>
      <c r="ELU66" s="562"/>
      <c r="ELV66" s="563"/>
      <c r="ELW66" s="564"/>
      <c r="ELX66" s="565"/>
      <c r="ELY66" s="566"/>
      <c r="ELZ66" s="560"/>
      <c r="EMA66" s="561"/>
      <c r="EMB66" s="562"/>
      <c r="EMC66" s="563"/>
      <c r="EMD66" s="564"/>
      <c r="EME66" s="565"/>
      <c r="EMF66" s="566"/>
      <c r="EMG66" s="560"/>
      <c r="EMH66" s="561"/>
      <c r="EMI66" s="562"/>
      <c r="EMJ66" s="563"/>
      <c r="EMK66" s="564"/>
      <c r="EML66" s="565"/>
      <c r="EMM66" s="566"/>
      <c r="EMN66" s="560"/>
      <c r="EMO66" s="561"/>
      <c r="EMP66" s="562"/>
      <c r="EMQ66" s="563"/>
      <c r="EMR66" s="564"/>
      <c r="EMS66" s="565"/>
      <c r="EMT66" s="566"/>
      <c r="EMU66" s="560"/>
      <c r="EMV66" s="561"/>
      <c r="EMW66" s="562"/>
      <c r="EMX66" s="563"/>
      <c r="EMY66" s="564"/>
      <c r="EMZ66" s="565"/>
      <c r="ENA66" s="566"/>
      <c r="ENB66" s="560"/>
      <c r="ENC66" s="561"/>
      <c r="END66" s="562"/>
      <c r="ENE66" s="563"/>
      <c r="ENF66" s="564"/>
      <c r="ENG66" s="565"/>
      <c r="ENH66" s="566"/>
      <c r="ENI66" s="560"/>
      <c r="ENJ66" s="561"/>
      <c r="ENK66" s="562"/>
      <c r="ENL66" s="563"/>
      <c r="ENM66" s="564"/>
      <c r="ENN66" s="565"/>
      <c r="ENO66" s="566"/>
      <c r="ENP66" s="560"/>
      <c r="ENQ66" s="561"/>
      <c r="ENR66" s="562"/>
      <c r="ENS66" s="563"/>
      <c r="ENT66" s="564"/>
      <c r="ENU66" s="565"/>
      <c r="ENV66" s="566"/>
      <c r="ENW66" s="560"/>
      <c r="ENX66" s="561"/>
      <c r="ENY66" s="562"/>
      <c r="ENZ66" s="563"/>
      <c r="EOA66" s="564"/>
      <c r="EOB66" s="565"/>
      <c r="EOC66" s="566"/>
      <c r="EOD66" s="560"/>
      <c r="EOE66" s="561"/>
      <c r="EOF66" s="562"/>
      <c r="EOG66" s="563"/>
      <c r="EOH66" s="564"/>
      <c r="EOI66" s="565"/>
      <c r="EOJ66" s="566"/>
      <c r="EOK66" s="560"/>
      <c r="EOL66" s="561"/>
      <c r="EOM66" s="562"/>
      <c r="EON66" s="563"/>
      <c r="EOO66" s="564"/>
      <c r="EOP66" s="565"/>
      <c r="EOQ66" s="566"/>
      <c r="EOR66" s="560"/>
      <c r="EOS66" s="561"/>
      <c r="EOT66" s="562"/>
      <c r="EOU66" s="563"/>
      <c r="EOV66" s="564"/>
      <c r="EOW66" s="565"/>
      <c r="EOX66" s="566"/>
      <c r="EOY66" s="560"/>
      <c r="EOZ66" s="561"/>
      <c r="EPA66" s="562"/>
      <c r="EPB66" s="563"/>
      <c r="EPC66" s="564"/>
      <c r="EPD66" s="565"/>
      <c r="EPE66" s="566"/>
      <c r="EPF66" s="560"/>
      <c r="EPG66" s="561"/>
      <c r="EPH66" s="562"/>
      <c r="EPI66" s="563"/>
      <c r="EPJ66" s="564"/>
      <c r="EPK66" s="565"/>
      <c r="EPL66" s="566"/>
      <c r="EPM66" s="560"/>
      <c r="EPN66" s="561"/>
      <c r="EPO66" s="562"/>
      <c r="EPP66" s="563"/>
      <c r="EPQ66" s="564"/>
      <c r="EPR66" s="565"/>
      <c r="EPS66" s="566"/>
      <c r="EPT66" s="560"/>
      <c r="EPU66" s="561"/>
      <c r="EPV66" s="562"/>
      <c r="EPW66" s="563"/>
      <c r="EPX66" s="564"/>
      <c r="EPY66" s="565"/>
      <c r="EPZ66" s="566"/>
      <c r="EQA66" s="560"/>
      <c r="EQB66" s="561"/>
      <c r="EQC66" s="562"/>
      <c r="EQD66" s="563"/>
      <c r="EQE66" s="564"/>
      <c r="EQF66" s="565"/>
      <c r="EQG66" s="566"/>
      <c r="EQH66" s="560"/>
      <c r="EQI66" s="561"/>
      <c r="EQJ66" s="562"/>
      <c r="EQK66" s="563"/>
      <c r="EQL66" s="564"/>
      <c r="EQM66" s="565"/>
      <c r="EQN66" s="566"/>
      <c r="EQO66" s="560"/>
      <c r="EQP66" s="561"/>
      <c r="EQQ66" s="562"/>
      <c r="EQR66" s="563"/>
      <c r="EQS66" s="564"/>
      <c r="EQT66" s="565"/>
      <c r="EQU66" s="566"/>
      <c r="EQV66" s="560"/>
      <c r="EQW66" s="561"/>
      <c r="EQX66" s="562"/>
      <c r="EQY66" s="563"/>
      <c r="EQZ66" s="564"/>
      <c r="ERA66" s="565"/>
      <c r="ERB66" s="566"/>
      <c r="ERC66" s="560"/>
      <c r="ERD66" s="561"/>
      <c r="ERE66" s="562"/>
      <c r="ERF66" s="563"/>
      <c r="ERG66" s="564"/>
      <c r="ERH66" s="565"/>
      <c r="ERI66" s="566"/>
      <c r="ERJ66" s="560"/>
      <c r="ERK66" s="561"/>
      <c r="ERL66" s="562"/>
      <c r="ERM66" s="563"/>
      <c r="ERN66" s="564"/>
      <c r="ERO66" s="565"/>
      <c r="ERP66" s="566"/>
      <c r="ERQ66" s="560"/>
      <c r="ERR66" s="561"/>
      <c r="ERS66" s="562"/>
      <c r="ERT66" s="563"/>
      <c r="ERU66" s="564"/>
      <c r="ERV66" s="565"/>
      <c r="ERW66" s="566"/>
      <c r="ERX66" s="560"/>
      <c r="ERY66" s="561"/>
      <c r="ERZ66" s="562"/>
      <c r="ESA66" s="563"/>
      <c r="ESB66" s="564"/>
      <c r="ESC66" s="565"/>
      <c r="ESD66" s="566"/>
      <c r="ESE66" s="560"/>
      <c r="ESF66" s="561"/>
      <c r="ESG66" s="562"/>
      <c r="ESH66" s="563"/>
      <c r="ESI66" s="564"/>
      <c r="ESJ66" s="565"/>
      <c r="ESK66" s="566"/>
      <c r="ESL66" s="560"/>
      <c r="ESM66" s="561"/>
      <c r="ESN66" s="562"/>
      <c r="ESO66" s="563"/>
      <c r="ESP66" s="564"/>
      <c r="ESQ66" s="565"/>
      <c r="ESR66" s="566"/>
      <c r="ESS66" s="560"/>
      <c r="EST66" s="561"/>
      <c r="ESU66" s="562"/>
      <c r="ESV66" s="563"/>
      <c r="ESW66" s="564"/>
      <c r="ESX66" s="565"/>
      <c r="ESY66" s="566"/>
      <c r="ESZ66" s="560"/>
      <c r="ETA66" s="561"/>
      <c r="ETB66" s="562"/>
      <c r="ETC66" s="563"/>
      <c r="ETD66" s="564"/>
      <c r="ETE66" s="565"/>
      <c r="ETF66" s="566"/>
      <c r="ETG66" s="560"/>
      <c r="ETH66" s="561"/>
      <c r="ETI66" s="562"/>
      <c r="ETJ66" s="563"/>
      <c r="ETK66" s="564"/>
      <c r="ETL66" s="565"/>
      <c r="ETM66" s="566"/>
      <c r="ETN66" s="560"/>
      <c r="ETO66" s="561"/>
      <c r="ETP66" s="562"/>
      <c r="ETQ66" s="563"/>
      <c r="ETR66" s="564"/>
      <c r="ETS66" s="565"/>
      <c r="ETT66" s="566"/>
      <c r="ETU66" s="560"/>
      <c r="ETV66" s="561"/>
      <c r="ETW66" s="562"/>
      <c r="ETX66" s="563"/>
      <c r="ETY66" s="564"/>
      <c r="ETZ66" s="565"/>
      <c r="EUA66" s="566"/>
      <c r="EUB66" s="560"/>
      <c r="EUC66" s="561"/>
      <c r="EUD66" s="562"/>
      <c r="EUE66" s="563"/>
      <c r="EUF66" s="564"/>
      <c r="EUG66" s="565"/>
      <c r="EUH66" s="566"/>
      <c r="EUI66" s="560"/>
      <c r="EUJ66" s="561"/>
      <c r="EUK66" s="562"/>
      <c r="EUL66" s="563"/>
      <c r="EUM66" s="564"/>
      <c r="EUN66" s="565"/>
      <c r="EUO66" s="566"/>
      <c r="EUP66" s="560"/>
      <c r="EUQ66" s="561"/>
      <c r="EUR66" s="562"/>
      <c r="EUS66" s="563"/>
      <c r="EUT66" s="564"/>
      <c r="EUU66" s="565"/>
      <c r="EUV66" s="566"/>
      <c r="EUW66" s="560"/>
      <c r="EUX66" s="561"/>
      <c r="EUY66" s="562"/>
      <c r="EUZ66" s="563"/>
      <c r="EVA66" s="564"/>
      <c r="EVB66" s="565"/>
      <c r="EVC66" s="566"/>
      <c r="EVD66" s="560"/>
      <c r="EVE66" s="561"/>
      <c r="EVF66" s="562"/>
      <c r="EVG66" s="563"/>
      <c r="EVH66" s="564"/>
      <c r="EVI66" s="565"/>
      <c r="EVJ66" s="566"/>
      <c r="EVK66" s="560"/>
      <c r="EVL66" s="561"/>
      <c r="EVM66" s="562"/>
      <c r="EVN66" s="563"/>
      <c r="EVO66" s="564"/>
      <c r="EVP66" s="565"/>
      <c r="EVQ66" s="566"/>
      <c r="EVR66" s="560"/>
      <c r="EVS66" s="561"/>
      <c r="EVT66" s="562"/>
      <c r="EVU66" s="563"/>
      <c r="EVV66" s="564"/>
      <c r="EVW66" s="565"/>
      <c r="EVX66" s="566"/>
      <c r="EVY66" s="560"/>
      <c r="EVZ66" s="561"/>
      <c r="EWA66" s="562"/>
      <c r="EWB66" s="563"/>
      <c r="EWC66" s="564"/>
      <c r="EWD66" s="565"/>
      <c r="EWE66" s="566"/>
      <c r="EWF66" s="560"/>
      <c r="EWG66" s="561"/>
      <c r="EWH66" s="562"/>
      <c r="EWI66" s="563"/>
      <c r="EWJ66" s="564"/>
      <c r="EWK66" s="565"/>
      <c r="EWL66" s="566"/>
      <c r="EWM66" s="560"/>
      <c r="EWN66" s="561"/>
      <c r="EWO66" s="562"/>
      <c r="EWP66" s="563"/>
      <c r="EWQ66" s="564"/>
      <c r="EWR66" s="565"/>
      <c r="EWS66" s="566"/>
      <c r="EWT66" s="560"/>
      <c r="EWU66" s="561"/>
      <c r="EWV66" s="562"/>
      <c r="EWW66" s="563"/>
      <c r="EWX66" s="564"/>
      <c r="EWY66" s="565"/>
      <c r="EWZ66" s="566"/>
      <c r="EXA66" s="560"/>
      <c r="EXB66" s="561"/>
      <c r="EXC66" s="562"/>
      <c r="EXD66" s="563"/>
      <c r="EXE66" s="564"/>
      <c r="EXF66" s="565"/>
      <c r="EXG66" s="566"/>
      <c r="EXH66" s="560"/>
      <c r="EXI66" s="561"/>
      <c r="EXJ66" s="562"/>
      <c r="EXK66" s="563"/>
      <c r="EXL66" s="564"/>
      <c r="EXM66" s="565"/>
      <c r="EXN66" s="566"/>
      <c r="EXO66" s="560"/>
      <c r="EXP66" s="561"/>
      <c r="EXQ66" s="562"/>
      <c r="EXR66" s="563"/>
      <c r="EXS66" s="564"/>
      <c r="EXT66" s="565"/>
      <c r="EXU66" s="566"/>
      <c r="EXV66" s="560"/>
      <c r="EXW66" s="561"/>
      <c r="EXX66" s="562"/>
      <c r="EXY66" s="563"/>
      <c r="EXZ66" s="564"/>
      <c r="EYA66" s="565"/>
      <c r="EYB66" s="566"/>
      <c r="EYC66" s="560"/>
      <c r="EYD66" s="561"/>
      <c r="EYE66" s="562"/>
      <c r="EYF66" s="563"/>
      <c r="EYG66" s="564"/>
      <c r="EYH66" s="565"/>
      <c r="EYI66" s="566"/>
      <c r="EYJ66" s="560"/>
      <c r="EYK66" s="561"/>
      <c r="EYL66" s="562"/>
      <c r="EYM66" s="563"/>
      <c r="EYN66" s="564"/>
      <c r="EYO66" s="565"/>
      <c r="EYP66" s="566"/>
      <c r="EYQ66" s="560"/>
      <c r="EYR66" s="561"/>
      <c r="EYS66" s="562"/>
      <c r="EYT66" s="563"/>
      <c r="EYU66" s="564"/>
      <c r="EYV66" s="565"/>
      <c r="EYW66" s="566"/>
      <c r="EYX66" s="560"/>
      <c r="EYY66" s="561"/>
      <c r="EYZ66" s="562"/>
      <c r="EZA66" s="563"/>
      <c r="EZB66" s="564"/>
      <c r="EZC66" s="565"/>
      <c r="EZD66" s="566"/>
      <c r="EZE66" s="560"/>
      <c r="EZF66" s="561"/>
      <c r="EZG66" s="562"/>
      <c r="EZH66" s="563"/>
      <c r="EZI66" s="564"/>
      <c r="EZJ66" s="565"/>
      <c r="EZK66" s="566"/>
      <c r="EZL66" s="560"/>
      <c r="EZM66" s="561"/>
      <c r="EZN66" s="562"/>
      <c r="EZO66" s="563"/>
      <c r="EZP66" s="564"/>
      <c r="EZQ66" s="565"/>
      <c r="EZR66" s="566"/>
      <c r="EZS66" s="560"/>
      <c r="EZT66" s="561"/>
      <c r="EZU66" s="562"/>
      <c r="EZV66" s="563"/>
      <c r="EZW66" s="564"/>
      <c r="EZX66" s="565"/>
      <c r="EZY66" s="566"/>
      <c r="EZZ66" s="560"/>
      <c r="FAA66" s="561"/>
      <c r="FAB66" s="562"/>
      <c r="FAC66" s="563"/>
      <c r="FAD66" s="564"/>
      <c r="FAE66" s="565"/>
      <c r="FAF66" s="566"/>
      <c r="FAG66" s="560"/>
      <c r="FAH66" s="561"/>
      <c r="FAI66" s="562"/>
      <c r="FAJ66" s="563"/>
      <c r="FAK66" s="564"/>
      <c r="FAL66" s="565"/>
      <c r="FAM66" s="566"/>
      <c r="FAN66" s="560"/>
      <c r="FAO66" s="561"/>
      <c r="FAP66" s="562"/>
      <c r="FAQ66" s="563"/>
      <c r="FAR66" s="564"/>
      <c r="FAS66" s="565"/>
      <c r="FAT66" s="566"/>
      <c r="FAU66" s="560"/>
      <c r="FAV66" s="561"/>
      <c r="FAW66" s="562"/>
      <c r="FAX66" s="563"/>
      <c r="FAY66" s="564"/>
      <c r="FAZ66" s="565"/>
      <c r="FBA66" s="566"/>
      <c r="FBB66" s="560"/>
      <c r="FBC66" s="561"/>
      <c r="FBD66" s="562"/>
      <c r="FBE66" s="563"/>
      <c r="FBF66" s="564"/>
      <c r="FBG66" s="565"/>
      <c r="FBH66" s="566"/>
      <c r="FBI66" s="560"/>
      <c r="FBJ66" s="561"/>
      <c r="FBK66" s="562"/>
      <c r="FBL66" s="563"/>
      <c r="FBM66" s="564"/>
      <c r="FBN66" s="565"/>
      <c r="FBO66" s="566"/>
      <c r="FBP66" s="560"/>
      <c r="FBQ66" s="561"/>
      <c r="FBR66" s="562"/>
      <c r="FBS66" s="563"/>
      <c r="FBT66" s="564"/>
      <c r="FBU66" s="565"/>
      <c r="FBV66" s="566"/>
      <c r="FBW66" s="560"/>
      <c r="FBX66" s="561"/>
      <c r="FBY66" s="562"/>
      <c r="FBZ66" s="563"/>
      <c r="FCA66" s="564"/>
      <c r="FCB66" s="565"/>
      <c r="FCC66" s="566"/>
      <c r="FCD66" s="560"/>
      <c r="FCE66" s="561"/>
      <c r="FCF66" s="562"/>
      <c r="FCG66" s="563"/>
      <c r="FCH66" s="564"/>
      <c r="FCI66" s="565"/>
      <c r="FCJ66" s="566"/>
      <c r="FCK66" s="560"/>
      <c r="FCL66" s="561"/>
      <c r="FCM66" s="562"/>
      <c r="FCN66" s="563"/>
      <c r="FCO66" s="564"/>
      <c r="FCP66" s="565"/>
      <c r="FCQ66" s="566"/>
      <c r="FCR66" s="560"/>
      <c r="FCS66" s="561"/>
      <c r="FCT66" s="562"/>
      <c r="FCU66" s="563"/>
      <c r="FCV66" s="564"/>
      <c r="FCW66" s="565"/>
      <c r="FCX66" s="566"/>
      <c r="FCY66" s="560"/>
      <c r="FCZ66" s="561"/>
      <c r="FDA66" s="562"/>
      <c r="FDB66" s="563"/>
      <c r="FDC66" s="564"/>
      <c r="FDD66" s="565"/>
      <c r="FDE66" s="566"/>
      <c r="FDF66" s="560"/>
      <c r="FDG66" s="561"/>
      <c r="FDH66" s="562"/>
      <c r="FDI66" s="563"/>
      <c r="FDJ66" s="564"/>
      <c r="FDK66" s="565"/>
      <c r="FDL66" s="566"/>
      <c r="FDM66" s="560"/>
      <c r="FDN66" s="561"/>
      <c r="FDO66" s="562"/>
      <c r="FDP66" s="563"/>
      <c r="FDQ66" s="564"/>
      <c r="FDR66" s="565"/>
      <c r="FDS66" s="566"/>
      <c r="FDT66" s="560"/>
      <c r="FDU66" s="561"/>
      <c r="FDV66" s="562"/>
      <c r="FDW66" s="563"/>
      <c r="FDX66" s="564"/>
      <c r="FDY66" s="565"/>
      <c r="FDZ66" s="566"/>
      <c r="FEA66" s="560"/>
      <c r="FEB66" s="561"/>
      <c r="FEC66" s="562"/>
      <c r="FED66" s="563"/>
      <c r="FEE66" s="564"/>
      <c r="FEF66" s="565"/>
      <c r="FEG66" s="566"/>
      <c r="FEH66" s="560"/>
      <c r="FEI66" s="561"/>
      <c r="FEJ66" s="562"/>
      <c r="FEK66" s="563"/>
      <c r="FEL66" s="564"/>
      <c r="FEM66" s="565"/>
      <c r="FEN66" s="566"/>
      <c r="FEO66" s="560"/>
      <c r="FEP66" s="561"/>
      <c r="FEQ66" s="562"/>
      <c r="FER66" s="563"/>
      <c r="FES66" s="564"/>
      <c r="FET66" s="565"/>
      <c r="FEU66" s="566"/>
      <c r="FEV66" s="560"/>
      <c r="FEW66" s="561"/>
      <c r="FEX66" s="562"/>
      <c r="FEY66" s="563"/>
      <c r="FEZ66" s="564"/>
      <c r="FFA66" s="565"/>
      <c r="FFB66" s="566"/>
      <c r="FFC66" s="560"/>
      <c r="FFD66" s="561"/>
      <c r="FFE66" s="562"/>
      <c r="FFF66" s="563"/>
      <c r="FFG66" s="564"/>
      <c r="FFH66" s="565"/>
      <c r="FFI66" s="566"/>
      <c r="FFJ66" s="560"/>
      <c r="FFK66" s="561"/>
      <c r="FFL66" s="562"/>
      <c r="FFM66" s="563"/>
      <c r="FFN66" s="564"/>
      <c r="FFO66" s="565"/>
      <c r="FFP66" s="566"/>
      <c r="FFQ66" s="560"/>
      <c r="FFR66" s="561"/>
      <c r="FFS66" s="562"/>
      <c r="FFT66" s="563"/>
      <c r="FFU66" s="564"/>
      <c r="FFV66" s="565"/>
      <c r="FFW66" s="566"/>
      <c r="FFX66" s="560"/>
      <c r="FFY66" s="561"/>
      <c r="FFZ66" s="562"/>
      <c r="FGA66" s="563"/>
      <c r="FGB66" s="564"/>
      <c r="FGC66" s="565"/>
      <c r="FGD66" s="566"/>
      <c r="FGE66" s="560"/>
      <c r="FGF66" s="561"/>
      <c r="FGG66" s="562"/>
      <c r="FGH66" s="563"/>
      <c r="FGI66" s="564"/>
      <c r="FGJ66" s="565"/>
      <c r="FGK66" s="566"/>
      <c r="FGL66" s="560"/>
      <c r="FGM66" s="561"/>
      <c r="FGN66" s="562"/>
      <c r="FGO66" s="563"/>
      <c r="FGP66" s="564"/>
      <c r="FGQ66" s="565"/>
      <c r="FGR66" s="566"/>
      <c r="FGS66" s="560"/>
      <c r="FGT66" s="561"/>
      <c r="FGU66" s="562"/>
      <c r="FGV66" s="563"/>
      <c r="FGW66" s="564"/>
      <c r="FGX66" s="565"/>
      <c r="FGY66" s="566"/>
      <c r="FGZ66" s="560"/>
      <c r="FHA66" s="561"/>
      <c r="FHB66" s="562"/>
      <c r="FHC66" s="563"/>
      <c r="FHD66" s="564"/>
      <c r="FHE66" s="565"/>
      <c r="FHF66" s="566"/>
      <c r="FHG66" s="560"/>
      <c r="FHH66" s="561"/>
      <c r="FHI66" s="562"/>
      <c r="FHJ66" s="563"/>
      <c r="FHK66" s="564"/>
      <c r="FHL66" s="565"/>
      <c r="FHM66" s="566"/>
      <c r="FHN66" s="560"/>
      <c r="FHO66" s="561"/>
      <c r="FHP66" s="562"/>
      <c r="FHQ66" s="563"/>
      <c r="FHR66" s="564"/>
      <c r="FHS66" s="565"/>
      <c r="FHT66" s="566"/>
      <c r="FHU66" s="560"/>
      <c r="FHV66" s="561"/>
      <c r="FHW66" s="562"/>
      <c r="FHX66" s="563"/>
      <c r="FHY66" s="564"/>
      <c r="FHZ66" s="565"/>
      <c r="FIA66" s="566"/>
      <c r="FIB66" s="560"/>
      <c r="FIC66" s="561"/>
      <c r="FID66" s="562"/>
      <c r="FIE66" s="563"/>
      <c r="FIF66" s="564"/>
      <c r="FIG66" s="565"/>
      <c r="FIH66" s="566"/>
      <c r="FII66" s="560"/>
      <c r="FIJ66" s="561"/>
      <c r="FIK66" s="562"/>
      <c r="FIL66" s="563"/>
      <c r="FIM66" s="564"/>
      <c r="FIN66" s="565"/>
      <c r="FIO66" s="566"/>
      <c r="FIP66" s="560"/>
      <c r="FIQ66" s="561"/>
      <c r="FIR66" s="562"/>
      <c r="FIS66" s="563"/>
      <c r="FIT66" s="564"/>
      <c r="FIU66" s="565"/>
      <c r="FIV66" s="566"/>
      <c r="FIW66" s="560"/>
      <c r="FIX66" s="561"/>
      <c r="FIY66" s="562"/>
      <c r="FIZ66" s="563"/>
      <c r="FJA66" s="564"/>
      <c r="FJB66" s="565"/>
      <c r="FJC66" s="566"/>
      <c r="FJD66" s="560"/>
      <c r="FJE66" s="561"/>
      <c r="FJF66" s="562"/>
      <c r="FJG66" s="563"/>
      <c r="FJH66" s="564"/>
      <c r="FJI66" s="565"/>
      <c r="FJJ66" s="566"/>
      <c r="FJK66" s="560"/>
      <c r="FJL66" s="561"/>
      <c r="FJM66" s="562"/>
      <c r="FJN66" s="563"/>
      <c r="FJO66" s="564"/>
      <c r="FJP66" s="565"/>
      <c r="FJQ66" s="566"/>
      <c r="FJR66" s="560"/>
      <c r="FJS66" s="561"/>
      <c r="FJT66" s="562"/>
      <c r="FJU66" s="563"/>
      <c r="FJV66" s="564"/>
      <c r="FJW66" s="565"/>
      <c r="FJX66" s="566"/>
      <c r="FJY66" s="560"/>
      <c r="FJZ66" s="561"/>
      <c r="FKA66" s="562"/>
      <c r="FKB66" s="563"/>
      <c r="FKC66" s="564"/>
      <c r="FKD66" s="565"/>
      <c r="FKE66" s="566"/>
      <c r="FKF66" s="560"/>
      <c r="FKG66" s="561"/>
      <c r="FKH66" s="562"/>
      <c r="FKI66" s="563"/>
      <c r="FKJ66" s="564"/>
      <c r="FKK66" s="565"/>
      <c r="FKL66" s="566"/>
      <c r="FKM66" s="560"/>
      <c r="FKN66" s="561"/>
      <c r="FKO66" s="562"/>
      <c r="FKP66" s="563"/>
      <c r="FKQ66" s="564"/>
      <c r="FKR66" s="565"/>
      <c r="FKS66" s="566"/>
      <c r="FKT66" s="560"/>
      <c r="FKU66" s="561"/>
      <c r="FKV66" s="562"/>
      <c r="FKW66" s="563"/>
      <c r="FKX66" s="564"/>
      <c r="FKY66" s="565"/>
      <c r="FKZ66" s="566"/>
      <c r="FLA66" s="560"/>
      <c r="FLB66" s="561"/>
      <c r="FLC66" s="562"/>
      <c r="FLD66" s="563"/>
      <c r="FLE66" s="564"/>
      <c r="FLF66" s="565"/>
      <c r="FLG66" s="566"/>
      <c r="FLH66" s="560"/>
      <c r="FLI66" s="561"/>
      <c r="FLJ66" s="562"/>
      <c r="FLK66" s="563"/>
      <c r="FLL66" s="564"/>
      <c r="FLM66" s="565"/>
      <c r="FLN66" s="566"/>
      <c r="FLO66" s="560"/>
      <c r="FLP66" s="561"/>
      <c r="FLQ66" s="562"/>
      <c r="FLR66" s="563"/>
      <c r="FLS66" s="564"/>
      <c r="FLT66" s="565"/>
      <c r="FLU66" s="566"/>
      <c r="FLV66" s="560"/>
      <c r="FLW66" s="561"/>
      <c r="FLX66" s="562"/>
      <c r="FLY66" s="563"/>
      <c r="FLZ66" s="564"/>
      <c r="FMA66" s="565"/>
      <c r="FMB66" s="566"/>
      <c r="FMC66" s="560"/>
      <c r="FMD66" s="561"/>
      <c r="FME66" s="562"/>
      <c r="FMF66" s="563"/>
      <c r="FMG66" s="564"/>
      <c r="FMH66" s="565"/>
      <c r="FMI66" s="566"/>
      <c r="FMJ66" s="560"/>
      <c r="FMK66" s="561"/>
      <c r="FML66" s="562"/>
      <c r="FMM66" s="563"/>
      <c r="FMN66" s="564"/>
      <c r="FMO66" s="565"/>
      <c r="FMP66" s="566"/>
      <c r="FMQ66" s="560"/>
      <c r="FMR66" s="561"/>
      <c r="FMS66" s="562"/>
      <c r="FMT66" s="563"/>
      <c r="FMU66" s="564"/>
      <c r="FMV66" s="565"/>
      <c r="FMW66" s="566"/>
      <c r="FMX66" s="560"/>
      <c r="FMY66" s="561"/>
      <c r="FMZ66" s="562"/>
      <c r="FNA66" s="563"/>
      <c r="FNB66" s="564"/>
      <c r="FNC66" s="565"/>
      <c r="FND66" s="566"/>
      <c r="FNE66" s="560"/>
      <c r="FNF66" s="561"/>
      <c r="FNG66" s="562"/>
      <c r="FNH66" s="563"/>
      <c r="FNI66" s="564"/>
      <c r="FNJ66" s="565"/>
      <c r="FNK66" s="566"/>
      <c r="FNL66" s="560"/>
      <c r="FNM66" s="561"/>
      <c r="FNN66" s="562"/>
      <c r="FNO66" s="563"/>
      <c r="FNP66" s="564"/>
      <c r="FNQ66" s="565"/>
      <c r="FNR66" s="566"/>
      <c r="FNS66" s="560"/>
      <c r="FNT66" s="561"/>
      <c r="FNU66" s="562"/>
      <c r="FNV66" s="563"/>
      <c r="FNW66" s="564"/>
      <c r="FNX66" s="565"/>
      <c r="FNY66" s="566"/>
      <c r="FNZ66" s="560"/>
      <c r="FOA66" s="561"/>
      <c r="FOB66" s="562"/>
      <c r="FOC66" s="563"/>
      <c r="FOD66" s="564"/>
      <c r="FOE66" s="565"/>
      <c r="FOF66" s="566"/>
      <c r="FOG66" s="560"/>
      <c r="FOH66" s="561"/>
      <c r="FOI66" s="562"/>
      <c r="FOJ66" s="563"/>
      <c r="FOK66" s="564"/>
      <c r="FOL66" s="565"/>
      <c r="FOM66" s="566"/>
      <c r="FON66" s="560"/>
      <c r="FOO66" s="561"/>
      <c r="FOP66" s="562"/>
      <c r="FOQ66" s="563"/>
      <c r="FOR66" s="564"/>
      <c r="FOS66" s="565"/>
      <c r="FOT66" s="566"/>
      <c r="FOU66" s="560"/>
      <c r="FOV66" s="561"/>
      <c r="FOW66" s="562"/>
      <c r="FOX66" s="563"/>
      <c r="FOY66" s="564"/>
      <c r="FOZ66" s="565"/>
      <c r="FPA66" s="566"/>
      <c r="FPB66" s="560"/>
      <c r="FPC66" s="561"/>
      <c r="FPD66" s="562"/>
      <c r="FPE66" s="563"/>
      <c r="FPF66" s="564"/>
      <c r="FPG66" s="565"/>
      <c r="FPH66" s="566"/>
      <c r="FPI66" s="560"/>
      <c r="FPJ66" s="561"/>
      <c r="FPK66" s="562"/>
      <c r="FPL66" s="563"/>
      <c r="FPM66" s="564"/>
      <c r="FPN66" s="565"/>
      <c r="FPO66" s="566"/>
      <c r="FPP66" s="560"/>
      <c r="FPQ66" s="561"/>
      <c r="FPR66" s="562"/>
      <c r="FPS66" s="563"/>
      <c r="FPT66" s="564"/>
      <c r="FPU66" s="565"/>
      <c r="FPV66" s="566"/>
      <c r="FPW66" s="560"/>
      <c r="FPX66" s="561"/>
      <c r="FPY66" s="562"/>
      <c r="FPZ66" s="563"/>
      <c r="FQA66" s="564"/>
      <c r="FQB66" s="565"/>
      <c r="FQC66" s="566"/>
      <c r="FQD66" s="560"/>
      <c r="FQE66" s="561"/>
      <c r="FQF66" s="562"/>
      <c r="FQG66" s="563"/>
      <c r="FQH66" s="564"/>
      <c r="FQI66" s="565"/>
      <c r="FQJ66" s="566"/>
      <c r="FQK66" s="560"/>
      <c r="FQL66" s="561"/>
      <c r="FQM66" s="562"/>
      <c r="FQN66" s="563"/>
      <c r="FQO66" s="564"/>
      <c r="FQP66" s="565"/>
      <c r="FQQ66" s="566"/>
      <c r="FQR66" s="560"/>
      <c r="FQS66" s="561"/>
      <c r="FQT66" s="562"/>
      <c r="FQU66" s="563"/>
      <c r="FQV66" s="564"/>
      <c r="FQW66" s="565"/>
      <c r="FQX66" s="566"/>
      <c r="FQY66" s="560"/>
      <c r="FQZ66" s="561"/>
      <c r="FRA66" s="562"/>
      <c r="FRB66" s="563"/>
      <c r="FRC66" s="564"/>
      <c r="FRD66" s="565"/>
      <c r="FRE66" s="566"/>
      <c r="FRF66" s="560"/>
      <c r="FRG66" s="561"/>
      <c r="FRH66" s="562"/>
      <c r="FRI66" s="563"/>
      <c r="FRJ66" s="564"/>
      <c r="FRK66" s="565"/>
      <c r="FRL66" s="566"/>
      <c r="FRM66" s="560"/>
      <c r="FRN66" s="561"/>
      <c r="FRO66" s="562"/>
      <c r="FRP66" s="563"/>
      <c r="FRQ66" s="564"/>
      <c r="FRR66" s="565"/>
      <c r="FRS66" s="566"/>
      <c r="FRT66" s="560"/>
      <c r="FRU66" s="561"/>
      <c r="FRV66" s="562"/>
      <c r="FRW66" s="563"/>
      <c r="FRX66" s="564"/>
      <c r="FRY66" s="565"/>
      <c r="FRZ66" s="566"/>
      <c r="FSA66" s="560"/>
      <c r="FSB66" s="561"/>
      <c r="FSC66" s="562"/>
      <c r="FSD66" s="563"/>
      <c r="FSE66" s="564"/>
      <c r="FSF66" s="565"/>
      <c r="FSG66" s="566"/>
      <c r="FSH66" s="560"/>
      <c r="FSI66" s="561"/>
      <c r="FSJ66" s="562"/>
      <c r="FSK66" s="563"/>
      <c r="FSL66" s="564"/>
      <c r="FSM66" s="565"/>
      <c r="FSN66" s="566"/>
      <c r="FSO66" s="560"/>
      <c r="FSP66" s="561"/>
      <c r="FSQ66" s="562"/>
      <c r="FSR66" s="563"/>
      <c r="FSS66" s="564"/>
      <c r="FST66" s="565"/>
      <c r="FSU66" s="566"/>
      <c r="FSV66" s="560"/>
      <c r="FSW66" s="561"/>
      <c r="FSX66" s="562"/>
      <c r="FSY66" s="563"/>
      <c r="FSZ66" s="564"/>
      <c r="FTA66" s="565"/>
      <c r="FTB66" s="566"/>
      <c r="FTC66" s="560"/>
      <c r="FTD66" s="561"/>
      <c r="FTE66" s="562"/>
      <c r="FTF66" s="563"/>
      <c r="FTG66" s="564"/>
      <c r="FTH66" s="565"/>
      <c r="FTI66" s="566"/>
      <c r="FTJ66" s="560"/>
      <c r="FTK66" s="561"/>
      <c r="FTL66" s="562"/>
      <c r="FTM66" s="563"/>
      <c r="FTN66" s="564"/>
      <c r="FTO66" s="565"/>
      <c r="FTP66" s="566"/>
      <c r="FTQ66" s="560"/>
      <c r="FTR66" s="561"/>
      <c r="FTS66" s="562"/>
      <c r="FTT66" s="563"/>
      <c r="FTU66" s="564"/>
      <c r="FTV66" s="565"/>
      <c r="FTW66" s="566"/>
      <c r="FTX66" s="560"/>
      <c r="FTY66" s="561"/>
      <c r="FTZ66" s="562"/>
      <c r="FUA66" s="563"/>
      <c r="FUB66" s="564"/>
      <c r="FUC66" s="565"/>
      <c r="FUD66" s="566"/>
      <c r="FUE66" s="560"/>
      <c r="FUF66" s="561"/>
      <c r="FUG66" s="562"/>
      <c r="FUH66" s="563"/>
      <c r="FUI66" s="564"/>
      <c r="FUJ66" s="565"/>
      <c r="FUK66" s="566"/>
      <c r="FUL66" s="560"/>
      <c r="FUM66" s="561"/>
      <c r="FUN66" s="562"/>
      <c r="FUO66" s="563"/>
      <c r="FUP66" s="564"/>
      <c r="FUQ66" s="565"/>
      <c r="FUR66" s="566"/>
      <c r="FUS66" s="560"/>
      <c r="FUT66" s="561"/>
      <c r="FUU66" s="562"/>
      <c r="FUV66" s="563"/>
      <c r="FUW66" s="564"/>
      <c r="FUX66" s="565"/>
      <c r="FUY66" s="566"/>
      <c r="FUZ66" s="560"/>
      <c r="FVA66" s="561"/>
      <c r="FVB66" s="562"/>
      <c r="FVC66" s="563"/>
      <c r="FVD66" s="564"/>
      <c r="FVE66" s="565"/>
      <c r="FVF66" s="566"/>
      <c r="FVG66" s="560"/>
      <c r="FVH66" s="561"/>
      <c r="FVI66" s="562"/>
      <c r="FVJ66" s="563"/>
      <c r="FVK66" s="564"/>
      <c r="FVL66" s="565"/>
      <c r="FVM66" s="566"/>
      <c r="FVN66" s="560"/>
      <c r="FVO66" s="561"/>
      <c r="FVP66" s="562"/>
      <c r="FVQ66" s="563"/>
      <c r="FVR66" s="564"/>
      <c r="FVS66" s="565"/>
      <c r="FVT66" s="566"/>
      <c r="FVU66" s="560"/>
      <c r="FVV66" s="561"/>
      <c r="FVW66" s="562"/>
      <c r="FVX66" s="563"/>
      <c r="FVY66" s="564"/>
      <c r="FVZ66" s="565"/>
      <c r="FWA66" s="566"/>
      <c r="FWB66" s="560"/>
      <c r="FWC66" s="561"/>
      <c r="FWD66" s="562"/>
      <c r="FWE66" s="563"/>
      <c r="FWF66" s="564"/>
      <c r="FWG66" s="565"/>
      <c r="FWH66" s="566"/>
      <c r="FWI66" s="560"/>
      <c r="FWJ66" s="561"/>
      <c r="FWK66" s="562"/>
      <c r="FWL66" s="563"/>
      <c r="FWM66" s="564"/>
      <c r="FWN66" s="565"/>
      <c r="FWO66" s="566"/>
      <c r="FWP66" s="560"/>
      <c r="FWQ66" s="561"/>
      <c r="FWR66" s="562"/>
      <c r="FWS66" s="563"/>
      <c r="FWT66" s="564"/>
      <c r="FWU66" s="565"/>
      <c r="FWV66" s="566"/>
      <c r="FWW66" s="560"/>
      <c r="FWX66" s="561"/>
      <c r="FWY66" s="562"/>
      <c r="FWZ66" s="563"/>
      <c r="FXA66" s="564"/>
      <c r="FXB66" s="565"/>
      <c r="FXC66" s="566"/>
      <c r="FXD66" s="560"/>
      <c r="FXE66" s="561"/>
      <c r="FXF66" s="562"/>
      <c r="FXG66" s="563"/>
      <c r="FXH66" s="564"/>
      <c r="FXI66" s="565"/>
      <c r="FXJ66" s="566"/>
      <c r="FXK66" s="560"/>
      <c r="FXL66" s="561"/>
      <c r="FXM66" s="562"/>
      <c r="FXN66" s="563"/>
      <c r="FXO66" s="564"/>
      <c r="FXP66" s="565"/>
      <c r="FXQ66" s="566"/>
      <c r="FXR66" s="560"/>
      <c r="FXS66" s="561"/>
      <c r="FXT66" s="562"/>
      <c r="FXU66" s="563"/>
      <c r="FXV66" s="564"/>
      <c r="FXW66" s="565"/>
      <c r="FXX66" s="566"/>
      <c r="FXY66" s="560"/>
      <c r="FXZ66" s="561"/>
      <c r="FYA66" s="562"/>
      <c r="FYB66" s="563"/>
      <c r="FYC66" s="564"/>
      <c r="FYD66" s="565"/>
      <c r="FYE66" s="566"/>
      <c r="FYF66" s="560"/>
      <c r="FYG66" s="561"/>
      <c r="FYH66" s="562"/>
      <c r="FYI66" s="563"/>
      <c r="FYJ66" s="564"/>
      <c r="FYK66" s="565"/>
      <c r="FYL66" s="566"/>
      <c r="FYM66" s="560"/>
      <c r="FYN66" s="561"/>
      <c r="FYO66" s="562"/>
      <c r="FYP66" s="563"/>
      <c r="FYQ66" s="564"/>
      <c r="FYR66" s="565"/>
      <c r="FYS66" s="566"/>
      <c r="FYT66" s="560"/>
      <c r="FYU66" s="561"/>
      <c r="FYV66" s="562"/>
      <c r="FYW66" s="563"/>
      <c r="FYX66" s="564"/>
      <c r="FYY66" s="565"/>
      <c r="FYZ66" s="566"/>
      <c r="FZA66" s="560"/>
      <c r="FZB66" s="561"/>
      <c r="FZC66" s="562"/>
      <c r="FZD66" s="563"/>
      <c r="FZE66" s="564"/>
      <c r="FZF66" s="565"/>
      <c r="FZG66" s="566"/>
      <c r="FZH66" s="560"/>
      <c r="FZI66" s="561"/>
      <c r="FZJ66" s="562"/>
      <c r="FZK66" s="563"/>
      <c r="FZL66" s="564"/>
      <c r="FZM66" s="565"/>
      <c r="FZN66" s="566"/>
      <c r="FZO66" s="560"/>
      <c r="FZP66" s="561"/>
      <c r="FZQ66" s="562"/>
      <c r="FZR66" s="563"/>
      <c r="FZS66" s="564"/>
      <c r="FZT66" s="565"/>
      <c r="FZU66" s="566"/>
      <c r="FZV66" s="560"/>
      <c r="FZW66" s="561"/>
      <c r="FZX66" s="562"/>
      <c r="FZY66" s="563"/>
      <c r="FZZ66" s="564"/>
      <c r="GAA66" s="565"/>
      <c r="GAB66" s="566"/>
      <c r="GAC66" s="560"/>
      <c r="GAD66" s="561"/>
      <c r="GAE66" s="562"/>
      <c r="GAF66" s="563"/>
      <c r="GAG66" s="564"/>
      <c r="GAH66" s="565"/>
      <c r="GAI66" s="566"/>
      <c r="GAJ66" s="560"/>
      <c r="GAK66" s="561"/>
      <c r="GAL66" s="562"/>
      <c r="GAM66" s="563"/>
      <c r="GAN66" s="564"/>
      <c r="GAO66" s="565"/>
      <c r="GAP66" s="566"/>
      <c r="GAQ66" s="560"/>
      <c r="GAR66" s="561"/>
      <c r="GAS66" s="562"/>
      <c r="GAT66" s="563"/>
      <c r="GAU66" s="564"/>
      <c r="GAV66" s="565"/>
      <c r="GAW66" s="566"/>
      <c r="GAX66" s="560"/>
      <c r="GAY66" s="561"/>
      <c r="GAZ66" s="562"/>
      <c r="GBA66" s="563"/>
      <c r="GBB66" s="564"/>
      <c r="GBC66" s="565"/>
      <c r="GBD66" s="566"/>
      <c r="GBE66" s="560"/>
      <c r="GBF66" s="561"/>
      <c r="GBG66" s="562"/>
      <c r="GBH66" s="563"/>
      <c r="GBI66" s="564"/>
      <c r="GBJ66" s="565"/>
      <c r="GBK66" s="566"/>
      <c r="GBL66" s="560"/>
      <c r="GBM66" s="561"/>
      <c r="GBN66" s="562"/>
      <c r="GBO66" s="563"/>
      <c r="GBP66" s="564"/>
      <c r="GBQ66" s="565"/>
      <c r="GBR66" s="566"/>
      <c r="GBS66" s="560"/>
      <c r="GBT66" s="561"/>
      <c r="GBU66" s="562"/>
      <c r="GBV66" s="563"/>
      <c r="GBW66" s="564"/>
      <c r="GBX66" s="565"/>
      <c r="GBY66" s="566"/>
      <c r="GBZ66" s="560"/>
      <c r="GCA66" s="561"/>
      <c r="GCB66" s="562"/>
      <c r="GCC66" s="563"/>
      <c r="GCD66" s="564"/>
      <c r="GCE66" s="565"/>
      <c r="GCF66" s="566"/>
      <c r="GCG66" s="560"/>
      <c r="GCH66" s="561"/>
      <c r="GCI66" s="562"/>
      <c r="GCJ66" s="563"/>
      <c r="GCK66" s="564"/>
      <c r="GCL66" s="565"/>
      <c r="GCM66" s="566"/>
      <c r="GCN66" s="560"/>
      <c r="GCO66" s="561"/>
      <c r="GCP66" s="562"/>
      <c r="GCQ66" s="563"/>
      <c r="GCR66" s="564"/>
      <c r="GCS66" s="565"/>
      <c r="GCT66" s="566"/>
      <c r="GCU66" s="560"/>
      <c r="GCV66" s="561"/>
      <c r="GCW66" s="562"/>
      <c r="GCX66" s="563"/>
      <c r="GCY66" s="564"/>
      <c r="GCZ66" s="565"/>
      <c r="GDA66" s="566"/>
      <c r="GDB66" s="560"/>
      <c r="GDC66" s="561"/>
      <c r="GDD66" s="562"/>
      <c r="GDE66" s="563"/>
      <c r="GDF66" s="564"/>
      <c r="GDG66" s="565"/>
      <c r="GDH66" s="566"/>
      <c r="GDI66" s="560"/>
      <c r="GDJ66" s="561"/>
      <c r="GDK66" s="562"/>
      <c r="GDL66" s="563"/>
      <c r="GDM66" s="564"/>
      <c r="GDN66" s="565"/>
      <c r="GDO66" s="566"/>
      <c r="GDP66" s="560"/>
      <c r="GDQ66" s="561"/>
      <c r="GDR66" s="562"/>
      <c r="GDS66" s="563"/>
      <c r="GDT66" s="564"/>
      <c r="GDU66" s="565"/>
      <c r="GDV66" s="566"/>
      <c r="GDW66" s="560"/>
      <c r="GDX66" s="561"/>
      <c r="GDY66" s="562"/>
      <c r="GDZ66" s="563"/>
      <c r="GEA66" s="564"/>
      <c r="GEB66" s="565"/>
      <c r="GEC66" s="566"/>
      <c r="GED66" s="560"/>
      <c r="GEE66" s="561"/>
      <c r="GEF66" s="562"/>
      <c r="GEG66" s="563"/>
      <c r="GEH66" s="564"/>
      <c r="GEI66" s="565"/>
      <c r="GEJ66" s="566"/>
      <c r="GEK66" s="560"/>
      <c r="GEL66" s="561"/>
      <c r="GEM66" s="562"/>
      <c r="GEN66" s="563"/>
      <c r="GEO66" s="564"/>
      <c r="GEP66" s="565"/>
      <c r="GEQ66" s="566"/>
      <c r="GER66" s="560"/>
      <c r="GES66" s="561"/>
      <c r="GET66" s="562"/>
      <c r="GEU66" s="563"/>
      <c r="GEV66" s="564"/>
      <c r="GEW66" s="565"/>
      <c r="GEX66" s="566"/>
      <c r="GEY66" s="560"/>
      <c r="GEZ66" s="561"/>
      <c r="GFA66" s="562"/>
      <c r="GFB66" s="563"/>
      <c r="GFC66" s="564"/>
      <c r="GFD66" s="565"/>
      <c r="GFE66" s="566"/>
      <c r="GFF66" s="560"/>
      <c r="GFG66" s="561"/>
      <c r="GFH66" s="562"/>
      <c r="GFI66" s="563"/>
      <c r="GFJ66" s="564"/>
      <c r="GFK66" s="565"/>
      <c r="GFL66" s="566"/>
      <c r="GFM66" s="560"/>
      <c r="GFN66" s="561"/>
      <c r="GFO66" s="562"/>
      <c r="GFP66" s="563"/>
      <c r="GFQ66" s="564"/>
      <c r="GFR66" s="565"/>
      <c r="GFS66" s="566"/>
      <c r="GFT66" s="560"/>
      <c r="GFU66" s="561"/>
      <c r="GFV66" s="562"/>
      <c r="GFW66" s="563"/>
      <c r="GFX66" s="564"/>
      <c r="GFY66" s="565"/>
      <c r="GFZ66" s="566"/>
      <c r="GGA66" s="560"/>
      <c r="GGB66" s="561"/>
      <c r="GGC66" s="562"/>
      <c r="GGD66" s="563"/>
      <c r="GGE66" s="564"/>
      <c r="GGF66" s="565"/>
      <c r="GGG66" s="566"/>
      <c r="GGH66" s="560"/>
      <c r="GGI66" s="561"/>
      <c r="GGJ66" s="562"/>
      <c r="GGK66" s="563"/>
      <c r="GGL66" s="564"/>
      <c r="GGM66" s="565"/>
      <c r="GGN66" s="566"/>
      <c r="GGO66" s="560"/>
      <c r="GGP66" s="561"/>
      <c r="GGQ66" s="562"/>
      <c r="GGR66" s="563"/>
      <c r="GGS66" s="564"/>
      <c r="GGT66" s="565"/>
      <c r="GGU66" s="566"/>
      <c r="GGV66" s="560"/>
      <c r="GGW66" s="561"/>
      <c r="GGX66" s="562"/>
      <c r="GGY66" s="563"/>
      <c r="GGZ66" s="564"/>
      <c r="GHA66" s="565"/>
      <c r="GHB66" s="566"/>
      <c r="GHC66" s="560"/>
      <c r="GHD66" s="561"/>
      <c r="GHE66" s="562"/>
      <c r="GHF66" s="563"/>
      <c r="GHG66" s="564"/>
      <c r="GHH66" s="565"/>
      <c r="GHI66" s="566"/>
      <c r="GHJ66" s="560"/>
      <c r="GHK66" s="561"/>
      <c r="GHL66" s="562"/>
      <c r="GHM66" s="563"/>
      <c r="GHN66" s="564"/>
      <c r="GHO66" s="565"/>
      <c r="GHP66" s="566"/>
      <c r="GHQ66" s="560"/>
      <c r="GHR66" s="561"/>
      <c r="GHS66" s="562"/>
      <c r="GHT66" s="563"/>
      <c r="GHU66" s="564"/>
      <c r="GHV66" s="565"/>
      <c r="GHW66" s="566"/>
      <c r="GHX66" s="560"/>
      <c r="GHY66" s="561"/>
      <c r="GHZ66" s="562"/>
      <c r="GIA66" s="563"/>
      <c r="GIB66" s="564"/>
      <c r="GIC66" s="565"/>
      <c r="GID66" s="566"/>
      <c r="GIE66" s="560"/>
      <c r="GIF66" s="561"/>
      <c r="GIG66" s="562"/>
      <c r="GIH66" s="563"/>
      <c r="GII66" s="564"/>
      <c r="GIJ66" s="565"/>
      <c r="GIK66" s="566"/>
      <c r="GIL66" s="560"/>
      <c r="GIM66" s="561"/>
      <c r="GIN66" s="562"/>
      <c r="GIO66" s="563"/>
      <c r="GIP66" s="564"/>
      <c r="GIQ66" s="565"/>
      <c r="GIR66" s="566"/>
      <c r="GIS66" s="560"/>
      <c r="GIT66" s="561"/>
      <c r="GIU66" s="562"/>
      <c r="GIV66" s="563"/>
      <c r="GIW66" s="564"/>
      <c r="GIX66" s="565"/>
      <c r="GIY66" s="566"/>
      <c r="GIZ66" s="560"/>
      <c r="GJA66" s="561"/>
      <c r="GJB66" s="562"/>
      <c r="GJC66" s="563"/>
      <c r="GJD66" s="564"/>
      <c r="GJE66" s="565"/>
      <c r="GJF66" s="566"/>
      <c r="GJG66" s="560"/>
      <c r="GJH66" s="561"/>
      <c r="GJI66" s="562"/>
      <c r="GJJ66" s="563"/>
      <c r="GJK66" s="564"/>
      <c r="GJL66" s="565"/>
      <c r="GJM66" s="566"/>
      <c r="GJN66" s="560"/>
      <c r="GJO66" s="561"/>
      <c r="GJP66" s="562"/>
      <c r="GJQ66" s="563"/>
      <c r="GJR66" s="564"/>
      <c r="GJS66" s="565"/>
      <c r="GJT66" s="566"/>
      <c r="GJU66" s="560"/>
      <c r="GJV66" s="561"/>
      <c r="GJW66" s="562"/>
      <c r="GJX66" s="563"/>
      <c r="GJY66" s="564"/>
      <c r="GJZ66" s="565"/>
      <c r="GKA66" s="566"/>
      <c r="GKB66" s="560"/>
      <c r="GKC66" s="561"/>
      <c r="GKD66" s="562"/>
      <c r="GKE66" s="563"/>
      <c r="GKF66" s="564"/>
      <c r="GKG66" s="565"/>
      <c r="GKH66" s="566"/>
      <c r="GKI66" s="560"/>
      <c r="GKJ66" s="561"/>
      <c r="GKK66" s="562"/>
      <c r="GKL66" s="563"/>
      <c r="GKM66" s="564"/>
      <c r="GKN66" s="565"/>
      <c r="GKO66" s="566"/>
      <c r="GKP66" s="560"/>
      <c r="GKQ66" s="561"/>
      <c r="GKR66" s="562"/>
      <c r="GKS66" s="563"/>
      <c r="GKT66" s="564"/>
      <c r="GKU66" s="565"/>
      <c r="GKV66" s="566"/>
      <c r="GKW66" s="560"/>
      <c r="GKX66" s="561"/>
      <c r="GKY66" s="562"/>
      <c r="GKZ66" s="563"/>
      <c r="GLA66" s="564"/>
      <c r="GLB66" s="565"/>
      <c r="GLC66" s="566"/>
      <c r="GLD66" s="560"/>
      <c r="GLE66" s="561"/>
      <c r="GLF66" s="562"/>
      <c r="GLG66" s="563"/>
      <c r="GLH66" s="564"/>
      <c r="GLI66" s="565"/>
      <c r="GLJ66" s="566"/>
      <c r="GLK66" s="560"/>
      <c r="GLL66" s="561"/>
      <c r="GLM66" s="562"/>
      <c r="GLN66" s="563"/>
      <c r="GLO66" s="564"/>
      <c r="GLP66" s="565"/>
      <c r="GLQ66" s="566"/>
      <c r="GLR66" s="560"/>
      <c r="GLS66" s="561"/>
      <c r="GLT66" s="562"/>
      <c r="GLU66" s="563"/>
      <c r="GLV66" s="564"/>
      <c r="GLW66" s="565"/>
      <c r="GLX66" s="566"/>
      <c r="GLY66" s="560"/>
      <c r="GLZ66" s="561"/>
      <c r="GMA66" s="562"/>
      <c r="GMB66" s="563"/>
      <c r="GMC66" s="564"/>
      <c r="GMD66" s="565"/>
      <c r="GME66" s="566"/>
      <c r="GMF66" s="560"/>
      <c r="GMG66" s="561"/>
      <c r="GMH66" s="562"/>
      <c r="GMI66" s="563"/>
      <c r="GMJ66" s="564"/>
      <c r="GMK66" s="565"/>
      <c r="GML66" s="566"/>
      <c r="GMM66" s="560"/>
      <c r="GMN66" s="561"/>
      <c r="GMO66" s="562"/>
      <c r="GMP66" s="563"/>
      <c r="GMQ66" s="564"/>
      <c r="GMR66" s="565"/>
      <c r="GMS66" s="566"/>
      <c r="GMT66" s="560"/>
      <c r="GMU66" s="561"/>
      <c r="GMV66" s="562"/>
      <c r="GMW66" s="563"/>
      <c r="GMX66" s="564"/>
      <c r="GMY66" s="565"/>
      <c r="GMZ66" s="566"/>
      <c r="GNA66" s="560"/>
      <c r="GNB66" s="561"/>
      <c r="GNC66" s="562"/>
      <c r="GND66" s="563"/>
      <c r="GNE66" s="564"/>
      <c r="GNF66" s="565"/>
      <c r="GNG66" s="566"/>
      <c r="GNH66" s="560"/>
      <c r="GNI66" s="561"/>
      <c r="GNJ66" s="562"/>
      <c r="GNK66" s="563"/>
      <c r="GNL66" s="564"/>
      <c r="GNM66" s="565"/>
      <c r="GNN66" s="566"/>
      <c r="GNO66" s="560"/>
      <c r="GNP66" s="561"/>
      <c r="GNQ66" s="562"/>
      <c r="GNR66" s="563"/>
      <c r="GNS66" s="564"/>
      <c r="GNT66" s="565"/>
      <c r="GNU66" s="566"/>
      <c r="GNV66" s="560"/>
      <c r="GNW66" s="561"/>
      <c r="GNX66" s="562"/>
      <c r="GNY66" s="563"/>
      <c r="GNZ66" s="564"/>
      <c r="GOA66" s="565"/>
      <c r="GOB66" s="566"/>
      <c r="GOC66" s="560"/>
      <c r="GOD66" s="561"/>
      <c r="GOE66" s="562"/>
      <c r="GOF66" s="563"/>
      <c r="GOG66" s="564"/>
      <c r="GOH66" s="565"/>
      <c r="GOI66" s="566"/>
      <c r="GOJ66" s="560"/>
      <c r="GOK66" s="561"/>
      <c r="GOL66" s="562"/>
      <c r="GOM66" s="563"/>
      <c r="GON66" s="564"/>
      <c r="GOO66" s="565"/>
      <c r="GOP66" s="566"/>
      <c r="GOQ66" s="560"/>
      <c r="GOR66" s="561"/>
      <c r="GOS66" s="562"/>
      <c r="GOT66" s="563"/>
      <c r="GOU66" s="564"/>
      <c r="GOV66" s="565"/>
      <c r="GOW66" s="566"/>
      <c r="GOX66" s="560"/>
      <c r="GOY66" s="561"/>
      <c r="GOZ66" s="562"/>
      <c r="GPA66" s="563"/>
      <c r="GPB66" s="564"/>
      <c r="GPC66" s="565"/>
      <c r="GPD66" s="566"/>
      <c r="GPE66" s="560"/>
      <c r="GPF66" s="561"/>
      <c r="GPG66" s="562"/>
      <c r="GPH66" s="563"/>
      <c r="GPI66" s="564"/>
      <c r="GPJ66" s="565"/>
      <c r="GPK66" s="566"/>
      <c r="GPL66" s="560"/>
      <c r="GPM66" s="561"/>
      <c r="GPN66" s="562"/>
      <c r="GPO66" s="563"/>
      <c r="GPP66" s="564"/>
      <c r="GPQ66" s="565"/>
      <c r="GPR66" s="566"/>
      <c r="GPS66" s="560"/>
      <c r="GPT66" s="561"/>
      <c r="GPU66" s="562"/>
      <c r="GPV66" s="563"/>
      <c r="GPW66" s="564"/>
      <c r="GPX66" s="565"/>
      <c r="GPY66" s="566"/>
      <c r="GPZ66" s="560"/>
      <c r="GQA66" s="561"/>
      <c r="GQB66" s="562"/>
      <c r="GQC66" s="563"/>
      <c r="GQD66" s="564"/>
      <c r="GQE66" s="565"/>
      <c r="GQF66" s="566"/>
      <c r="GQG66" s="560"/>
      <c r="GQH66" s="561"/>
      <c r="GQI66" s="562"/>
      <c r="GQJ66" s="563"/>
      <c r="GQK66" s="564"/>
      <c r="GQL66" s="565"/>
      <c r="GQM66" s="566"/>
      <c r="GQN66" s="560"/>
      <c r="GQO66" s="561"/>
      <c r="GQP66" s="562"/>
      <c r="GQQ66" s="563"/>
      <c r="GQR66" s="564"/>
      <c r="GQS66" s="565"/>
      <c r="GQT66" s="566"/>
      <c r="GQU66" s="560"/>
      <c r="GQV66" s="561"/>
      <c r="GQW66" s="562"/>
      <c r="GQX66" s="563"/>
      <c r="GQY66" s="564"/>
      <c r="GQZ66" s="565"/>
      <c r="GRA66" s="566"/>
      <c r="GRB66" s="560"/>
      <c r="GRC66" s="561"/>
      <c r="GRD66" s="562"/>
      <c r="GRE66" s="563"/>
      <c r="GRF66" s="564"/>
      <c r="GRG66" s="565"/>
      <c r="GRH66" s="566"/>
      <c r="GRI66" s="560"/>
      <c r="GRJ66" s="561"/>
      <c r="GRK66" s="562"/>
      <c r="GRL66" s="563"/>
      <c r="GRM66" s="564"/>
      <c r="GRN66" s="565"/>
      <c r="GRO66" s="566"/>
      <c r="GRP66" s="560"/>
      <c r="GRQ66" s="561"/>
      <c r="GRR66" s="562"/>
      <c r="GRS66" s="563"/>
      <c r="GRT66" s="564"/>
      <c r="GRU66" s="565"/>
      <c r="GRV66" s="566"/>
      <c r="GRW66" s="560"/>
      <c r="GRX66" s="561"/>
      <c r="GRY66" s="562"/>
      <c r="GRZ66" s="563"/>
      <c r="GSA66" s="564"/>
      <c r="GSB66" s="565"/>
      <c r="GSC66" s="566"/>
      <c r="GSD66" s="560"/>
      <c r="GSE66" s="561"/>
      <c r="GSF66" s="562"/>
      <c r="GSG66" s="563"/>
      <c r="GSH66" s="564"/>
      <c r="GSI66" s="565"/>
      <c r="GSJ66" s="566"/>
      <c r="GSK66" s="560"/>
      <c r="GSL66" s="561"/>
      <c r="GSM66" s="562"/>
      <c r="GSN66" s="563"/>
      <c r="GSO66" s="564"/>
      <c r="GSP66" s="565"/>
      <c r="GSQ66" s="566"/>
      <c r="GSR66" s="560"/>
      <c r="GSS66" s="561"/>
      <c r="GST66" s="562"/>
      <c r="GSU66" s="563"/>
      <c r="GSV66" s="564"/>
      <c r="GSW66" s="565"/>
      <c r="GSX66" s="566"/>
      <c r="GSY66" s="560"/>
      <c r="GSZ66" s="561"/>
      <c r="GTA66" s="562"/>
      <c r="GTB66" s="563"/>
      <c r="GTC66" s="564"/>
      <c r="GTD66" s="565"/>
      <c r="GTE66" s="566"/>
      <c r="GTF66" s="560"/>
      <c r="GTG66" s="561"/>
      <c r="GTH66" s="562"/>
      <c r="GTI66" s="563"/>
      <c r="GTJ66" s="564"/>
      <c r="GTK66" s="565"/>
      <c r="GTL66" s="566"/>
      <c r="GTM66" s="560"/>
      <c r="GTN66" s="561"/>
      <c r="GTO66" s="562"/>
      <c r="GTP66" s="563"/>
      <c r="GTQ66" s="564"/>
      <c r="GTR66" s="565"/>
      <c r="GTS66" s="566"/>
      <c r="GTT66" s="560"/>
      <c r="GTU66" s="561"/>
      <c r="GTV66" s="562"/>
      <c r="GTW66" s="563"/>
      <c r="GTX66" s="564"/>
      <c r="GTY66" s="565"/>
      <c r="GTZ66" s="566"/>
      <c r="GUA66" s="560"/>
      <c r="GUB66" s="561"/>
      <c r="GUC66" s="562"/>
      <c r="GUD66" s="563"/>
      <c r="GUE66" s="564"/>
      <c r="GUF66" s="565"/>
      <c r="GUG66" s="566"/>
      <c r="GUH66" s="560"/>
      <c r="GUI66" s="561"/>
      <c r="GUJ66" s="562"/>
      <c r="GUK66" s="563"/>
      <c r="GUL66" s="564"/>
      <c r="GUM66" s="565"/>
      <c r="GUN66" s="566"/>
      <c r="GUO66" s="560"/>
      <c r="GUP66" s="561"/>
      <c r="GUQ66" s="562"/>
      <c r="GUR66" s="563"/>
      <c r="GUS66" s="564"/>
      <c r="GUT66" s="565"/>
      <c r="GUU66" s="566"/>
      <c r="GUV66" s="560"/>
      <c r="GUW66" s="561"/>
      <c r="GUX66" s="562"/>
      <c r="GUY66" s="563"/>
      <c r="GUZ66" s="564"/>
      <c r="GVA66" s="565"/>
      <c r="GVB66" s="566"/>
      <c r="GVC66" s="560"/>
      <c r="GVD66" s="561"/>
      <c r="GVE66" s="562"/>
      <c r="GVF66" s="563"/>
      <c r="GVG66" s="564"/>
      <c r="GVH66" s="565"/>
      <c r="GVI66" s="566"/>
      <c r="GVJ66" s="560"/>
      <c r="GVK66" s="561"/>
      <c r="GVL66" s="562"/>
      <c r="GVM66" s="563"/>
      <c r="GVN66" s="564"/>
      <c r="GVO66" s="565"/>
      <c r="GVP66" s="566"/>
      <c r="GVQ66" s="560"/>
      <c r="GVR66" s="561"/>
      <c r="GVS66" s="562"/>
      <c r="GVT66" s="563"/>
      <c r="GVU66" s="564"/>
      <c r="GVV66" s="565"/>
      <c r="GVW66" s="566"/>
      <c r="GVX66" s="560"/>
      <c r="GVY66" s="561"/>
      <c r="GVZ66" s="562"/>
      <c r="GWA66" s="563"/>
      <c r="GWB66" s="564"/>
      <c r="GWC66" s="565"/>
      <c r="GWD66" s="566"/>
      <c r="GWE66" s="560"/>
      <c r="GWF66" s="561"/>
      <c r="GWG66" s="562"/>
      <c r="GWH66" s="563"/>
      <c r="GWI66" s="564"/>
      <c r="GWJ66" s="565"/>
      <c r="GWK66" s="566"/>
      <c r="GWL66" s="560"/>
      <c r="GWM66" s="561"/>
      <c r="GWN66" s="562"/>
      <c r="GWO66" s="563"/>
      <c r="GWP66" s="564"/>
      <c r="GWQ66" s="565"/>
      <c r="GWR66" s="566"/>
      <c r="GWS66" s="560"/>
      <c r="GWT66" s="561"/>
      <c r="GWU66" s="562"/>
      <c r="GWV66" s="563"/>
      <c r="GWW66" s="564"/>
      <c r="GWX66" s="565"/>
      <c r="GWY66" s="566"/>
      <c r="GWZ66" s="560"/>
      <c r="GXA66" s="561"/>
      <c r="GXB66" s="562"/>
      <c r="GXC66" s="563"/>
      <c r="GXD66" s="564"/>
      <c r="GXE66" s="565"/>
      <c r="GXF66" s="566"/>
      <c r="GXG66" s="560"/>
      <c r="GXH66" s="561"/>
      <c r="GXI66" s="562"/>
      <c r="GXJ66" s="563"/>
      <c r="GXK66" s="564"/>
      <c r="GXL66" s="565"/>
      <c r="GXM66" s="566"/>
      <c r="GXN66" s="560"/>
      <c r="GXO66" s="561"/>
      <c r="GXP66" s="562"/>
      <c r="GXQ66" s="563"/>
      <c r="GXR66" s="564"/>
      <c r="GXS66" s="565"/>
      <c r="GXT66" s="566"/>
      <c r="GXU66" s="560"/>
      <c r="GXV66" s="561"/>
      <c r="GXW66" s="562"/>
      <c r="GXX66" s="563"/>
      <c r="GXY66" s="564"/>
      <c r="GXZ66" s="565"/>
      <c r="GYA66" s="566"/>
      <c r="GYB66" s="560"/>
      <c r="GYC66" s="561"/>
      <c r="GYD66" s="562"/>
      <c r="GYE66" s="563"/>
      <c r="GYF66" s="564"/>
      <c r="GYG66" s="565"/>
      <c r="GYH66" s="566"/>
      <c r="GYI66" s="560"/>
      <c r="GYJ66" s="561"/>
      <c r="GYK66" s="562"/>
      <c r="GYL66" s="563"/>
      <c r="GYM66" s="564"/>
      <c r="GYN66" s="565"/>
      <c r="GYO66" s="566"/>
      <c r="GYP66" s="560"/>
      <c r="GYQ66" s="561"/>
      <c r="GYR66" s="562"/>
      <c r="GYS66" s="563"/>
      <c r="GYT66" s="564"/>
      <c r="GYU66" s="565"/>
      <c r="GYV66" s="566"/>
      <c r="GYW66" s="560"/>
      <c r="GYX66" s="561"/>
      <c r="GYY66" s="562"/>
      <c r="GYZ66" s="563"/>
      <c r="GZA66" s="564"/>
      <c r="GZB66" s="565"/>
      <c r="GZC66" s="566"/>
      <c r="GZD66" s="560"/>
      <c r="GZE66" s="561"/>
      <c r="GZF66" s="562"/>
      <c r="GZG66" s="563"/>
      <c r="GZH66" s="564"/>
      <c r="GZI66" s="565"/>
      <c r="GZJ66" s="566"/>
      <c r="GZK66" s="560"/>
      <c r="GZL66" s="561"/>
      <c r="GZM66" s="562"/>
      <c r="GZN66" s="563"/>
      <c r="GZO66" s="564"/>
      <c r="GZP66" s="565"/>
      <c r="GZQ66" s="566"/>
      <c r="GZR66" s="560"/>
      <c r="GZS66" s="561"/>
      <c r="GZT66" s="562"/>
      <c r="GZU66" s="563"/>
      <c r="GZV66" s="564"/>
      <c r="GZW66" s="565"/>
      <c r="GZX66" s="566"/>
      <c r="GZY66" s="560"/>
      <c r="GZZ66" s="561"/>
      <c r="HAA66" s="562"/>
      <c r="HAB66" s="563"/>
      <c r="HAC66" s="564"/>
      <c r="HAD66" s="565"/>
      <c r="HAE66" s="566"/>
      <c r="HAF66" s="560"/>
      <c r="HAG66" s="561"/>
      <c r="HAH66" s="562"/>
      <c r="HAI66" s="563"/>
      <c r="HAJ66" s="564"/>
      <c r="HAK66" s="565"/>
      <c r="HAL66" s="566"/>
      <c r="HAM66" s="560"/>
      <c r="HAN66" s="561"/>
      <c r="HAO66" s="562"/>
      <c r="HAP66" s="563"/>
      <c r="HAQ66" s="564"/>
      <c r="HAR66" s="565"/>
      <c r="HAS66" s="566"/>
      <c r="HAT66" s="560"/>
      <c r="HAU66" s="561"/>
      <c r="HAV66" s="562"/>
      <c r="HAW66" s="563"/>
      <c r="HAX66" s="564"/>
      <c r="HAY66" s="565"/>
      <c r="HAZ66" s="566"/>
      <c r="HBA66" s="560"/>
      <c r="HBB66" s="561"/>
      <c r="HBC66" s="562"/>
      <c r="HBD66" s="563"/>
      <c r="HBE66" s="564"/>
      <c r="HBF66" s="565"/>
      <c r="HBG66" s="566"/>
      <c r="HBH66" s="560"/>
      <c r="HBI66" s="561"/>
      <c r="HBJ66" s="562"/>
      <c r="HBK66" s="563"/>
      <c r="HBL66" s="564"/>
      <c r="HBM66" s="565"/>
      <c r="HBN66" s="566"/>
      <c r="HBO66" s="560"/>
      <c r="HBP66" s="561"/>
      <c r="HBQ66" s="562"/>
      <c r="HBR66" s="563"/>
      <c r="HBS66" s="564"/>
      <c r="HBT66" s="565"/>
      <c r="HBU66" s="566"/>
      <c r="HBV66" s="560"/>
      <c r="HBW66" s="561"/>
      <c r="HBX66" s="562"/>
      <c r="HBY66" s="563"/>
      <c r="HBZ66" s="564"/>
      <c r="HCA66" s="565"/>
      <c r="HCB66" s="566"/>
      <c r="HCC66" s="560"/>
      <c r="HCD66" s="561"/>
      <c r="HCE66" s="562"/>
      <c r="HCF66" s="563"/>
      <c r="HCG66" s="564"/>
      <c r="HCH66" s="565"/>
      <c r="HCI66" s="566"/>
      <c r="HCJ66" s="560"/>
      <c r="HCK66" s="561"/>
      <c r="HCL66" s="562"/>
      <c r="HCM66" s="563"/>
      <c r="HCN66" s="564"/>
      <c r="HCO66" s="565"/>
      <c r="HCP66" s="566"/>
      <c r="HCQ66" s="560"/>
      <c r="HCR66" s="561"/>
      <c r="HCS66" s="562"/>
      <c r="HCT66" s="563"/>
      <c r="HCU66" s="564"/>
      <c r="HCV66" s="565"/>
      <c r="HCW66" s="566"/>
      <c r="HCX66" s="560"/>
      <c r="HCY66" s="561"/>
      <c r="HCZ66" s="562"/>
      <c r="HDA66" s="563"/>
      <c r="HDB66" s="564"/>
      <c r="HDC66" s="565"/>
      <c r="HDD66" s="566"/>
      <c r="HDE66" s="560"/>
      <c r="HDF66" s="561"/>
      <c r="HDG66" s="562"/>
      <c r="HDH66" s="563"/>
      <c r="HDI66" s="564"/>
      <c r="HDJ66" s="565"/>
      <c r="HDK66" s="566"/>
      <c r="HDL66" s="560"/>
      <c r="HDM66" s="561"/>
      <c r="HDN66" s="562"/>
      <c r="HDO66" s="563"/>
      <c r="HDP66" s="564"/>
      <c r="HDQ66" s="565"/>
      <c r="HDR66" s="566"/>
      <c r="HDS66" s="560"/>
      <c r="HDT66" s="561"/>
      <c r="HDU66" s="562"/>
      <c r="HDV66" s="563"/>
      <c r="HDW66" s="564"/>
      <c r="HDX66" s="565"/>
      <c r="HDY66" s="566"/>
      <c r="HDZ66" s="560"/>
      <c r="HEA66" s="561"/>
      <c r="HEB66" s="562"/>
      <c r="HEC66" s="563"/>
      <c r="HED66" s="564"/>
      <c r="HEE66" s="565"/>
      <c r="HEF66" s="566"/>
      <c r="HEG66" s="560"/>
      <c r="HEH66" s="561"/>
      <c r="HEI66" s="562"/>
      <c r="HEJ66" s="563"/>
      <c r="HEK66" s="564"/>
      <c r="HEL66" s="565"/>
      <c r="HEM66" s="566"/>
      <c r="HEN66" s="560"/>
      <c r="HEO66" s="561"/>
      <c r="HEP66" s="562"/>
      <c r="HEQ66" s="563"/>
      <c r="HER66" s="564"/>
      <c r="HES66" s="565"/>
      <c r="HET66" s="566"/>
      <c r="HEU66" s="560"/>
      <c r="HEV66" s="561"/>
      <c r="HEW66" s="562"/>
      <c r="HEX66" s="563"/>
      <c r="HEY66" s="564"/>
      <c r="HEZ66" s="565"/>
      <c r="HFA66" s="566"/>
      <c r="HFB66" s="560"/>
      <c r="HFC66" s="561"/>
      <c r="HFD66" s="562"/>
      <c r="HFE66" s="563"/>
      <c r="HFF66" s="564"/>
      <c r="HFG66" s="565"/>
      <c r="HFH66" s="566"/>
      <c r="HFI66" s="560"/>
      <c r="HFJ66" s="561"/>
      <c r="HFK66" s="562"/>
      <c r="HFL66" s="563"/>
      <c r="HFM66" s="564"/>
      <c r="HFN66" s="565"/>
      <c r="HFO66" s="566"/>
      <c r="HFP66" s="560"/>
      <c r="HFQ66" s="561"/>
      <c r="HFR66" s="562"/>
      <c r="HFS66" s="563"/>
      <c r="HFT66" s="564"/>
      <c r="HFU66" s="565"/>
      <c r="HFV66" s="566"/>
      <c r="HFW66" s="560"/>
      <c r="HFX66" s="561"/>
      <c r="HFY66" s="562"/>
      <c r="HFZ66" s="563"/>
      <c r="HGA66" s="564"/>
      <c r="HGB66" s="565"/>
      <c r="HGC66" s="566"/>
      <c r="HGD66" s="560"/>
      <c r="HGE66" s="561"/>
      <c r="HGF66" s="562"/>
      <c r="HGG66" s="563"/>
      <c r="HGH66" s="564"/>
      <c r="HGI66" s="565"/>
      <c r="HGJ66" s="566"/>
      <c r="HGK66" s="560"/>
      <c r="HGL66" s="561"/>
      <c r="HGM66" s="562"/>
      <c r="HGN66" s="563"/>
      <c r="HGO66" s="564"/>
      <c r="HGP66" s="565"/>
      <c r="HGQ66" s="566"/>
      <c r="HGR66" s="560"/>
      <c r="HGS66" s="561"/>
      <c r="HGT66" s="562"/>
      <c r="HGU66" s="563"/>
      <c r="HGV66" s="564"/>
      <c r="HGW66" s="565"/>
      <c r="HGX66" s="566"/>
      <c r="HGY66" s="560"/>
      <c r="HGZ66" s="561"/>
      <c r="HHA66" s="562"/>
      <c r="HHB66" s="563"/>
      <c r="HHC66" s="564"/>
      <c r="HHD66" s="565"/>
      <c r="HHE66" s="566"/>
      <c r="HHF66" s="560"/>
      <c r="HHG66" s="561"/>
      <c r="HHH66" s="562"/>
      <c r="HHI66" s="563"/>
      <c r="HHJ66" s="564"/>
      <c r="HHK66" s="565"/>
      <c r="HHL66" s="566"/>
      <c r="HHM66" s="560"/>
      <c r="HHN66" s="561"/>
      <c r="HHO66" s="562"/>
      <c r="HHP66" s="563"/>
      <c r="HHQ66" s="564"/>
      <c r="HHR66" s="565"/>
      <c r="HHS66" s="566"/>
      <c r="HHT66" s="560"/>
      <c r="HHU66" s="561"/>
      <c r="HHV66" s="562"/>
      <c r="HHW66" s="563"/>
      <c r="HHX66" s="564"/>
      <c r="HHY66" s="565"/>
      <c r="HHZ66" s="566"/>
      <c r="HIA66" s="560"/>
      <c r="HIB66" s="561"/>
      <c r="HIC66" s="562"/>
      <c r="HID66" s="563"/>
      <c r="HIE66" s="564"/>
      <c r="HIF66" s="565"/>
      <c r="HIG66" s="566"/>
      <c r="HIH66" s="560"/>
      <c r="HII66" s="561"/>
      <c r="HIJ66" s="562"/>
      <c r="HIK66" s="563"/>
      <c r="HIL66" s="564"/>
      <c r="HIM66" s="565"/>
      <c r="HIN66" s="566"/>
      <c r="HIO66" s="560"/>
      <c r="HIP66" s="561"/>
      <c r="HIQ66" s="562"/>
      <c r="HIR66" s="563"/>
      <c r="HIS66" s="564"/>
      <c r="HIT66" s="565"/>
      <c r="HIU66" s="566"/>
      <c r="HIV66" s="560"/>
      <c r="HIW66" s="561"/>
      <c r="HIX66" s="562"/>
      <c r="HIY66" s="563"/>
      <c r="HIZ66" s="564"/>
      <c r="HJA66" s="565"/>
      <c r="HJB66" s="566"/>
      <c r="HJC66" s="560"/>
      <c r="HJD66" s="561"/>
      <c r="HJE66" s="562"/>
      <c r="HJF66" s="563"/>
      <c r="HJG66" s="564"/>
      <c r="HJH66" s="565"/>
      <c r="HJI66" s="566"/>
      <c r="HJJ66" s="560"/>
      <c r="HJK66" s="561"/>
      <c r="HJL66" s="562"/>
      <c r="HJM66" s="563"/>
      <c r="HJN66" s="564"/>
      <c r="HJO66" s="565"/>
      <c r="HJP66" s="566"/>
      <c r="HJQ66" s="560"/>
      <c r="HJR66" s="561"/>
      <c r="HJS66" s="562"/>
      <c r="HJT66" s="563"/>
      <c r="HJU66" s="564"/>
      <c r="HJV66" s="565"/>
      <c r="HJW66" s="566"/>
      <c r="HJX66" s="560"/>
      <c r="HJY66" s="561"/>
      <c r="HJZ66" s="562"/>
      <c r="HKA66" s="563"/>
      <c r="HKB66" s="564"/>
      <c r="HKC66" s="565"/>
      <c r="HKD66" s="566"/>
      <c r="HKE66" s="560"/>
      <c r="HKF66" s="561"/>
      <c r="HKG66" s="562"/>
      <c r="HKH66" s="563"/>
      <c r="HKI66" s="564"/>
      <c r="HKJ66" s="565"/>
      <c r="HKK66" s="566"/>
      <c r="HKL66" s="560"/>
      <c r="HKM66" s="561"/>
      <c r="HKN66" s="562"/>
      <c r="HKO66" s="563"/>
      <c r="HKP66" s="564"/>
      <c r="HKQ66" s="565"/>
      <c r="HKR66" s="566"/>
      <c r="HKS66" s="560"/>
      <c r="HKT66" s="561"/>
      <c r="HKU66" s="562"/>
      <c r="HKV66" s="563"/>
      <c r="HKW66" s="564"/>
      <c r="HKX66" s="565"/>
      <c r="HKY66" s="566"/>
      <c r="HKZ66" s="560"/>
      <c r="HLA66" s="561"/>
      <c r="HLB66" s="562"/>
      <c r="HLC66" s="563"/>
      <c r="HLD66" s="564"/>
      <c r="HLE66" s="565"/>
      <c r="HLF66" s="566"/>
      <c r="HLG66" s="560"/>
      <c r="HLH66" s="561"/>
      <c r="HLI66" s="562"/>
      <c r="HLJ66" s="563"/>
      <c r="HLK66" s="564"/>
      <c r="HLL66" s="565"/>
      <c r="HLM66" s="566"/>
      <c r="HLN66" s="560"/>
      <c r="HLO66" s="561"/>
      <c r="HLP66" s="562"/>
      <c r="HLQ66" s="563"/>
      <c r="HLR66" s="564"/>
      <c r="HLS66" s="565"/>
      <c r="HLT66" s="566"/>
      <c r="HLU66" s="560"/>
      <c r="HLV66" s="561"/>
      <c r="HLW66" s="562"/>
      <c r="HLX66" s="563"/>
      <c r="HLY66" s="564"/>
      <c r="HLZ66" s="565"/>
      <c r="HMA66" s="566"/>
      <c r="HMB66" s="560"/>
      <c r="HMC66" s="561"/>
      <c r="HMD66" s="562"/>
      <c r="HME66" s="563"/>
      <c r="HMF66" s="564"/>
      <c r="HMG66" s="565"/>
      <c r="HMH66" s="566"/>
      <c r="HMI66" s="560"/>
      <c r="HMJ66" s="561"/>
      <c r="HMK66" s="562"/>
      <c r="HML66" s="563"/>
      <c r="HMM66" s="564"/>
      <c r="HMN66" s="565"/>
      <c r="HMO66" s="566"/>
      <c r="HMP66" s="560"/>
      <c r="HMQ66" s="561"/>
      <c r="HMR66" s="562"/>
      <c r="HMS66" s="563"/>
      <c r="HMT66" s="564"/>
      <c r="HMU66" s="565"/>
      <c r="HMV66" s="566"/>
      <c r="HMW66" s="560"/>
      <c r="HMX66" s="561"/>
      <c r="HMY66" s="562"/>
      <c r="HMZ66" s="563"/>
      <c r="HNA66" s="564"/>
      <c r="HNB66" s="565"/>
      <c r="HNC66" s="566"/>
      <c r="HND66" s="560"/>
      <c r="HNE66" s="561"/>
      <c r="HNF66" s="562"/>
      <c r="HNG66" s="563"/>
      <c r="HNH66" s="564"/>
      <c r="HNI66" s="565"/>
      <c r="HNJ66" s="566"/>
      <c r="HNK66" s="560"/>
      <c r="HNL66" s="561"/>
      <c r="HNM66" s="562"/>
      <c r="HNN66" s="563"/>
      <c r="HNO66" s="564"/>
      <c r="HNP66" s="565"/>
      <c r="HNQ66" s="566"/>
      <c r="HNR66" s="560"/>
      <c r="HNS66" s="561"/>
      <c r="HNT66" s="562"/>
      <c r="HNU66" s="563"/>
      <c r="HNV66" s="564"/>
      <c r="HNW66" s="565"/>
      <c r="HNX66" s="566"/>
      <c r="HNY66" s="560"/>
      <c r="HNZ66" s="561"/>
      <c r="HOA66" s="562"/>
      <c r="HOB66" s="563"/>
      <c r="HOC66" s="564"/>
      <c r="HOD66" s="565"/>
      <c r="HOE66" s="566"/>
      <c r="HOF66" s="560"/>
      <c r="HOG66" s="561"/>
      <c r="HOH66" s="562"/>
      <c r="HOI66" s="563"/>
      <c r="HOJ66" s="564"/>
      <c r="HOK66" s="565"/>
      <c r="HOL66" s="566"/>
      <c r="HOM66" s="560"/>
      <c r="HON66" s="561"/>
      <c r="HOO66" s="562"/>
      <c r="HOP66" s="563"/>
      <c r="HOQ66" s="564"/>
      <c r="HOR66" s="565"/>
      <c r="HOS66" s="566"/>
      <c r="HOT66" s="560"/>
      <c r="HOU66" s="561"/>
      <c r="HOV66" s="562"/>
      <c r="HOW66" s="563"/>
      <c r="HOX66" s="564"/>
      <c r="HOY66" s="565"/>
      <c r="HOZ66" s="566"/>
      <c r="HPA66" s="560"/>
      <c r="HPB66" s="561"/>
      <c r="HPC66" s="562"/>
      <c r="HPD66" s="563"/>
      <c r="HPE66" s="564"/>
      <c r="HPF66" s="565"/>
      <c r="HPG66" s="566"/>
      <c r="HPH66" s="560"/>
      <c r="HPI66" s="561"/>
      <c r="HPJ66" s="562"/>
      <c r="HPK66" s="563"/>
      <c r="HPL66" s="564"/>
      <c r="HPM66" s="565"/>
      <c r="HPN66" s="566"/>
      <c r="HPO66" s="560"/>
      <c r="HPP66" s="561"/>
      <c r="HPQ66" s="562"/>
      <c r="HPR66" s="563"/>
      <c r="HPS66" s="564"/>
      <c r="HPT66" s="565"/>
      <c r="HPU66" s="566"/>
      <c r="HPV66" s="560"/>
      <c r="HPW66" s="561"/>
      <c r="HPX66" s="562"/>
      <c r="HPY66" s="563"/>
      <c r="HPZ66" s="564"/>
      <c r="HQA66" s="565"/>
      <c r="HQB66" s="566"/>
      <c r="HQC66" s="560"/>
      <c r="HQD66" s="561"/>
      <c r="HQE66" s="562"/>
      <c r="HQF66" s="563"/>
      <c r="HQG66" s="564"/>
      <c r="HQH66" s="565"/>
      <c r="HQI66" s="566"/>
      <c r="HQJ66" s="560"/>
      <c r="HQK66" s="561"/>
      <c r="HQL66" s="562"/>
      <c r="HQM66" s="563"/>
      <c r="HQN66" s="564"/>
      <c r="HQO66" s="565"/>
      <c r="HQP66" s="566"/>
      <c r="HQQ66" s="560"/>
      <c r="HQR66" s="561"/>
      <c r="HQS66" s="562"/>
      <c r="HQT66" s="563"/>
      <c r="HQU66" s="564"/>
      <c r="HQV66" s="565"/>
      <c r="HQW66" s="566"/>
      <c r="HQX66" s="560"/>
      <c r="HQY66" s="561"/>
      <c r="HQZ66" s="562"/>
      <c r="HRA66" s="563"/>
      <c r="HRB66" s="564"/>
      <c r="HRC66" s="565"/>
      <c r="HRD66" s="566"/>
      <c r="HRE66" s="560"/>
      <c r="HRF66" s="561"/>
      <c r="HRG66" s="562"/>
      <c r="HRH66" s="563"/>
      <c r="HRI66" s="564"/>
      <c r="HRJ66" s="565"/>
      <c r="HRK66" s="566"/>
      <c r="HRL66" s="560"/>
      <c r="HRM66" s="561"/>
      <c r="HRN66" s="562"/>
      <c r="HRO66" s="563"/>
      <c r="HRP66" s="564"/>
      <c r="HRQ66" s="565"/>
      <c r="HRR66" s="566"/>
      <c r="HRS66" s="560"/>
      <c r="HRT66" s="561"/>
      <c r="HRU66" s="562"/>
      <c r="HRV66" s="563"/>
      <c r="HRW66" s="564"/>
      <c r="HRX66" s="565"/>
      <c r="HRY66" s="566"/>
      <c r="HRZ66" s="560"/>
      <c r="HSA66" s="561"/>
      <c r="HSB66" s="562"/>
      <c r="HSC66" s="563"/>
      <c r="HSD66" s="564"/>
      <c r="HSE66" s="565"/>
      <c r="HSF66" s="566"/>
      <c r="HSG66" s="560"/>
      <c r="HSH66" s="561"/>
      <c r="HSI66" s="562"/>
      <c r="HSJ66" s="563"/>
      <c r="HSK66" s="564"/>
      <c r="HSL66" s="565"/>
      <c r="HSM66" s="566"/>
      <c r="HSN66" s="560"/>
      <c r="HSO66" s="561"/>
      <c r="HSP66" s="562"/>
      <c r="HSQ66" s="563"/>
      <c r="HSR66" s="564"/>
      <c r="HSS66" s="565"/>
      <c r="HST66" s="566"/>
      <c r="HSU66" s="560"/>
      <c r="HSV66" s="561"/>
      <c r="HSW66" s="562"/>
      <c r="HSX66" s="563"/>
      <c r="HSY66" s="564"/>
      <c r="HSZ66" s="565"/>
      <c r="HTA66" s="566"/>
      <c r="HTB66" s="560"/>
      <c r="HTC66" s="561"/>
      <c r="HTD66" s="562"/>
      <c r="HTE66" s="563"/>
      <c r="HTF66" s="564"/>
      <c r="HTG66" s="565"/>
      <c r="HTH66" s="566"/>
      <c r="HTI66" s="560"/>
      <c r="HTJ66" s="561"/>
      <c r="HTK66" s="562"/>
      <c r="HTL66" s="563"/>
      <c r="HTM66" s="564"/>
      <c r="HTN66" s="565"/>
      <c r="HTO66" s="566"/>
      <c r="HTP66" s="560"/>
      <c r="HTQ66" s="561"/>
      <c r="HTR66" s="562"/>
      <c r="HTS66" s="563"/>
      <c r="HTT66" s="564"/>
      <c r="HTU66" s="565"/>
      <c r="HTV66" s="566"/>
      <c r="HTW66" s="560"/>
      <c r="HTX66" s="561"/>
      <c r="HTY66" s="562"/>
      <c r="HTZ66" s="563"/>
      <c r="HUA66" s="564"/>
      <c r="HUB66" s="565"/>
      <c r="HUC66" s="566"/>
      <c r="HUD66" s="560"/>
      <c r="HUE66" s="561"/>
      <c r="HUF66" s="562"/>
      <c r="HUG66" s="563"/>
      <c r="HUH66" s="564"/>
      <c r="HUI66" s="565"/>
      <c r="HUJ66" s="566"/>
      <c r="HUK66" s="560"/>
      <c r="HUL66" s="561"/>
      <c r="HUM66" s="562"/>
      <c r="HUN66" s="563"/>
      <c r="HUO66" s="564"/>
      <c r="HUP66" s="565"/>
      <c r="HUQ66" s="566"/>
      <c r="HUR66" s="560"/>
      <c r="HUS66" s="561"/>
      <c r="HUT66" s="562"/>
      <c r="HUU66" s="563"/>
      <c r="HUV66" s="564"/>
      <c r="HUW66" s="565"/>
      <c r="HUX66" s="566"/>
      <c r="HUY66" s="560"/>
      <c r="HUZ66" s="561"/>
      <c r="HVA66" s="562"/>
      <c r="HVB66" s="563"/>
      <c r="HVC66" s="564"/>
      <c r="HVD66" s="565"/>
      <c r="HVE66" s="566"/>
      <c r="HVF66" s="560"/>
      <c r="HVG66" s="561"/>
      <c r="HVH66" s="562"/>
      <c r="HVI66" s="563"/>
      <c r="HVJ66" s="564"/>
      <c r="HVK66" s="565"/>
      <c r="HVL66" s="566"/>
      <c r="HVM66" s="560"/>
      <c r="HVN66" s="561"/>
      <c r="HVO66" s="562"/>
      <c r="HVP66" s="563"/>
      <c r="HVQ66" s="564"/>
      <c r="HVR66" s="565"/>
      <c r="HVS66" s="566"/>
      <c r="HVT66" s="560"/>
      <c r="HVU66" s="561"/>
      <c r="HVV66" s="562"/>
      <c r="HVW66" s="563"/>
      <c r="HVX66" s="564"/>
      <c r="HVY66" s="565"/>
      <c r="HVZ66" s="566"/>
      <c r="HWA66" s="560"/>
      <c r="HWB66" s="561"/>
      <c r="HWC66" s="562"/>
      <c r="HWD66" s="563"/>
      <c r="HWE66" s="564"/>
      <c r="HWF66" s="565"/>
      <c r="HWG66" s="566"/>
      <c r="HWH66" s="560"/>
      <c r="HWI66" s="561"/>
      <c r="HWJ66" s="562"/>
      <c r="HWK66" s="563"/>
      <c r="HWL66" s="564"/>
      <c r="HWM66" s="565"/>
      <c r="HWN66" s="566"/>
      <c r="HWO66" s="560"/>
      <c r="HWP66" s="561"/>
      <c r="HWQ66" s="562"/>
      <c r="HWR66" s="563"/>
      <c r="HWS66" s="564"/>
      <c r="HWT66" s="565"/>
      <c r="HWU66" s="566"/>
      <c r="HWV66" s="560"/>
      <c r="HWW66" s="561"/>
      <c r="HWX66" s="562"/>
      <c r="HWY66" s="563"/>
      <c r="HWZ66" s="564"/>
      <c r="HXA66" s="565"/>
      <c r="HXB66" s="566"/>
      <c r="HXC66" s="560"/>
      <c r="HXD66" s="561"/>
      <c r="HXE66" s="562"/>
      <c r="HXF66" s="563"/>
      <c r="HXG66" s="564"/>
      <c r="HXH66" s="565"/>
      <c r="HXI66" s="566"/>
      <c r="HXJ66" s="560"/>
      <c r="HXK66" s="561"/>
      <c r="HXL66" s="562"/>
      <c r="HXM66" s="563"/>
      <c r="HXN66" s="564"/>
      <c r="HXO66" s="565"/>
      <c r="HXP66" s="566"/>
      <c r="HXQ66" s="560"/>
      <c r="HXR66" s="561"/>
      <c r="HXS66" s="562"/>
      <c r="HXT66" s="563"/>
      <c r="HXU66" s="564"/>
      <c r="HXV66" s="565"/>
      <c r="HXW66" s="566"/>
      <c r="HXX66" s="560"/>
      <c r="HXY66" s="561"/>
      <c r="HXZ66" s="562"/>
      <c r="HYA66" s="563"/>
      <c r="HYB66" s="564"/>
      <c r="HYC66" s="565"/>
      <c r="HYD66" s="566"/>
      <c r="HYE66" s="560"/>
      <c r="HYF66" s="561"/>
      <c r="HYG66" s="562"/>
      <c r="HYH66" s="563"/>
      <c r="HYI66" s="564"/>
      <c r="HYJ66" s="565"/>
      <c r="HYK66" s="566"/>
      <c r="HYL66" s="560"/>
      <c r="HYM66" s="561"/>
      <c r="HYN66" s="562"/>
      <c r="HYO66" s="563"/>
      <c r="HYP66" s="564"/>
      <c r="HYQ66" s="565"/>
      <c r="HYR66" s="566"/>
      <c r="HYS66" s="560"/>
      <c r="HYT66" s="561"/>
      <c r="HYU66" s="562"/>
      <c r="HYV66" s="563"/>
      <c r="HYW66" s="564"/>
      <c r="HYX66" s="565"/>
      <c r="HYY66" s="566"/>
      <c r="HYZ66" s="560"/>
      <c r="HZA66" s="561"/>
      <c r="HZB66" s="562"/>
      <c r="HZC66" s="563"/>
      <c r="HZD66" s="564"/>
      <c r="HZE66" s="565"/>
      <c r="HZF66" s="566"/>
      <c r="HZG66" s="560"/>
      <c r="HZH66" s="561"/>
      <c r="HZI66" s="562"/>
      <c r="HZJ66" s="563"/>
      <c r="HZK66" s="564"/>
      <c r="HZL66" s="565"/>
      <c r="HZM66" s="566"/>
      <c r="HZN66" s="560"/>
      <c r="HZO66" s="561"/>
      <c r="HZP66" s="562"/>
      <c r="HZQ66" s="563"/>
      <c r="HZR66" s="564"/>
      <c r="HZS66" s="565"/>
      <c r="HZT66" s="566"/>
      <c r="HZU66" s="560"/>
      <c r="HZV66" s="561"/>
      <c r="HZW66" s="562"/>
      <c r="HZX66" s="563"/>
      <c r="HZY66" s="564"/>
      <c r="HZZ66" s="565"/>
      <c r="IAA66" s="566"/>
      <c r="IAB66" s="560"/>
      <c r="IAC66" s="561"/>
      <c r="IAD66" s="562"/>
      <c r="IAE66" s="563"/>
      <c r="IAF66" s="564"/>
      <c r="IAG66" s="565"/>
      <c r="IAH66" s="566"/>
      <c r="IAI66" s="560"/>
      <c r="IAJ66" s="561"/>
      <c r="IAK66" s="562"/>
      <c r="IAL66" s="563"/>
      <c r="IAM66" s="564"/>
      <c r="IAN66" s="565"/>
      <c r="IAO66" s="566"/>
      <c r="IAP66" s="560"/>
      <c r="IAQ66" s="561"/>
      <c r="IAR66" s="562"/>
      <c r="IAS66" s="563"/>
      <c r="IAT66" s="564"/>
      <c r="IAU66" s="565"/>
      <c r="IAV66" s="566"/>
      <c r="IAW66" s="560"/>
      <c r="IAX66" s="561"/>
      <c r="IAY66" s="562"/>
      <c r="IAZ66" s="563"/>
      <c r="IBA66" s="564"/>
      <c r="IBB66" s="565"/>
      <c r="IBC66" s="566"/>
      <c r="IBD66" s="560"/>
      <c r="IBE66" s="561"/>
      <c r="IBF66" s="562"/>
      <c r="IBG66" s="563"/>
      <c r="IBH66" s="564"/>
      <c r="IBI66" s="565"/>
      <c r="IBJ66" s="566"/>
      <c r="IBK66" s="560"/>
      <c r="IBL66" s="561"/>
      <c r="IBM66" s="562"/>
      <c r="IBN66" s="563"/>
      <c r="IBO66" s="564"/>
      <c r="IBP66" s="565"/>
      <c r="IBQ66" s="566"/>
      <c r="IBR66" s="560"/>
      <c r="IBS66" s="561"/>
      <c r="IBT66" s="562"/>
      <c r="IBU66" s="563"/>
      <c r="IBV66" s="564"/>
      <c r="IBW66" s="565"/>
      <c r="IBX66" s="566"/>
      <c r="IBY66" s="560"/>
      <c r="IBZ66" s="561"/>
      <c r="ICA66" s="562"/>
      <c r="ICB66" s="563"/>
      <c r="ICC66" s="564"/>
      <c r="ICD66" s="565"/>
      <c r="ICE66" s="566"/>
      <c r="ICF66" s="560"/>
      <c r="ICG66" s="561"/>
      <c r="ICH66" s="562"/>
      <c r="ICI66" s="563"/>
      <c r="ICJ66" s="564"/>
      <c r="ICK66" s="565"/>
      <c r="ICL66" s="566"/>
      <c r="ICM66" s="560"/>
      <c r="ICN66" s="561"/>
      <c r="ICO66" s="562"/>
      <c r="ICP66" s="563"/>
      <c r="ICQ66" s="564"/>
      <c r="ICR66" s="565"/>
      <c r="ICS66" s="566"/>
      <c r="ICT66" s="560"/>
      <c r="ICU66" s="561"/>
      <c r="ICV66" s="562"/>
      <c r="ICW66" s="563"/>
      <c r="ICX66" s="564"/>
      <c r="ICY66" s="565"/>
      <c r="ICZ66" s="566"/>
      <c r="IDA66" s="560"/>
      <c r="IDB66" s="561"/>
      <c r="IDC66" s="562"/>
      <c r="IDD66" s="563"/>
      <c r="IDE66" s="564"/>
      <c r="IDF66" s="565"/>
      <c r="IDG66" s="566"/>
      <c r="IDH66" s="560"/>
      <c r="IDI66" s="561"/>
      <c r="IDJ66" s="562"/>
      <c r="IDK66" s="563"/>
      <c r="IDL66" s="564"/>
      <c r="IDM66" s="565"/>
      <c r="IDN66" s="566"/>
      <c r="IDO66" s="560"/>
      <c r="IDP66" s="561"/>
      <c r="IDQ66" s="562"/>
      <c r="IDR66" s="563"/>
      <c r="IDS66" s="564"/>
      <c r="IDT66" s="565"/>
      <c r="IDU66" s="566"/>
      <c r="IDV66" s="560"/>
      <c r="IDW66" s="561"/>
      <c r="IDX66" s="562"/>
      <c r="IDY66" s="563"/>
      <c r="IDZ66" s="564"/>
      <c r="IEA66" s="565"/>
      <c r="IEB66" s="566"/>
      <c r="IEC66" s="560"/>
      <c r="IED66" s="561"/>
      <c r="IEE66" s="562"/>
      <c r="IEF66" s="563"/>
      <c r="IEG66" s="564"/>
      <c r="IEH66" s="565"/>
      <c r="IEI66" s="566"/>
      <c r="IEJ66" s="560"/>
      <c r="IEK66" s="561"/>
      <c r="IEL66" s="562"/>
      <c r="IEM66" s="563"/>
      <c r="IEN66" s="564"/>
      <c r="IEO66" s="565"/>
      <c r="IEP66" s="566"/>
      <c r="IEQ66" s="560"/>
      <c r="IER66" s="561"/>
      <c r="IES66" s="562"/>
      <c r="IET66" s="563"/>
      <c r="IEU66" s="564"/>
      <c r="IEV66" s="565"/>
      <c r="IEW66" s="566"/>
      <c r="IEX66" s="560"/>
      <c r="IEY66" s="561"/>
      <c r="IEZ66" s="562"/>
      <c r="IFA66" s="563"/>
      <c r="IFB66" s="564"/>
      <c r="IFC66" s="565"/>
      <c r="IFD66" s="566"/>
      <c r="IFE66" s="560"/>
      <c r="IFF66" s="561"/>
      <c r="IFG66" s="562"/>
      <c r="IFH66" s="563"/>
      <c r="IFI66" s="564"/>
      <c r="IFJ66" s="565"/>
      <c r="IFK66" s="566"/>
      <c r="IFL66" s="560"/>
      <c r="IFM66" s="561"/>
      <c r="IFN66" s="562"/>
      <c r="IFO66" s="563"/>
      <c r="IFP66" s="564"/>
      <c r="IFQ66" s="565"/>
      <c r="IFR66" s="566"/>
      <c r="IFS66" s="560"/>
      <c r="IFT66" s="561"/>
      <c r="IFU66" s="562"/>
      <c r="IFV66" s="563"/>
      <c r="IFW66" s="564"/>
      <c r="IFX66" s="565"/>
      <c r="IFY66" s="566"/>
      <c r="IFZ66" s="560"/>
      <c r="IGA66" s="561"/>
      <c r="IGB66" s="562"/>
      <c r="IGC66" s="563"/>
      <c r="IGD66" s="564"/>
      <c r="IGE66" s="565"/>
      <c r="IGF66" s="566"/>
      <c r="IGG66" s="560"/>
      <c r="IGH66" s="561"/>
      <c r="IGI66" s="562"/>
      <c r="IGJ66" s="563"/>
      <c r="IGK66" s="564"/>
      <c r="IGL66" s="565"/>
      <c r="IGM66" s="566"/>
      <c r="IGN66" s="560"/>
      <c r="IGO66" s="561"/>
      <c r="IGP66" s="562"/>
      <c r="IGQ66" s="563"/>
      <c r="IGR66" s="564"/>
      <c r="IGS66" s="565"/>
      <c r="IGT66" s="566"/>
      <c r="IGU66" s="560"/>
      <c r="IGV66" s="561"/>
      <c r="IGW66" s="562"/>
      <c r="IGX66" s="563"/>
      <c r="IGY66" s="564"/>
      <c r="IGZ66" s="565"/>
      <c r="IHA66" s="566"/>
      <c r="IHB66" s="560"/>
      <c r="IHC66" s="561"/>
      <c r="IHD66" s="562"/>
      <c r="IHE66" s="563"/>
      <c r="IHF66" s="564"/>
      <c r="IHG66" s="565"/>
      <c r="IHH66" s="566"/>
      <c r="IHI66" s="560"/>
      <c r="IHJ66" s="561"/>
      <c r="IHK66" s="562"/>
      <c r="IHL66" s="563"/>
      <c r="IHM66" s="564"/>
      <c r="IHN66" s="565"/>
      <c r="IHO66" s="566"/>
      <c r="IHP66" s="560"/>
      <c r="IHQ66" s="561"/>
      <c r="IHR66" s="562"/>
      <c r="IHS66" s="563"/>
      <c r="IHT66" s="564"/>
      <c r="IHU66" s="565"/>
      <c r="IHV66" s="566"/>
      <c r="IHW66" s="560"/>
      <c r="IHX66" s="561"/>
      <c r="IHY66" s="562"/>
      <c r="IHZ66" s="563"/>
      <c r="IIA66" s="564"/>
      <c r="IIB66" s="565"/>
      <c r="IIC66" s="566"/>
      <c r="IID66" s="560"/>
      <c r="IIE66" s="561"/>
      <c r="IIF66" s="562"/>
      <c r="IIG66" s="563"/>
      <c r="IIH66" s="564"/>
      <c r="III66" s="565"/>
      <c r="IIJ66" s="566"/>
      <c r="IIK66" s="560"/>
      <c r="IIL66" s="561"/>
      <c r="IIM66" s="562"/>
      <c r="IIN66" s="563"/>
      <c r="IIO66" s="564"/>
      <c r="IIP66" s="565"/>
      <c r="IIQ66" s="566"/>
      <c r="IIR66" s="560"/>
      <c r="IIS66" s="561"/>
      <c r="IIT66" s="562"/>
      <c r="IIU66" s="563"/>
      <c r="IIV66" s="564"/>
      <c r="IIW66" s="565"/>
      <c r="IIX66" s="566"/>
      <c r="IIY66" s="560"/>
      <c r="IIZ66" s="561"/>
      <c r="IJA66" s="562"/>
      <c r="IJB66" s="563"/>
      <c r="IJC66" s="564"/>
      <c r="IJD66" s="565"/>
      <c r="IJE66" s="566"/>
      <c r="IJF66" s="560"/>
      <c r="IJG66" s="561"/>
      <c r="IJH66" s="562"/>
      <c r="IJI66" s="563"/>
      <c r="IJJ66" s="564"/>
      <c r="IJK66" s="565"/>
      <c r="IJL66" s="566"/>
      <c r="IJM66" s="560"/>
      <c r="IJN66" s="561"/>
      <c r="IJO66" s="562"/>
      <c r="IJP66" s="563"/>
      <c r="IJQ66" s="564"/>
      <c r="IJR66" s="565"/>
      <c r="IJS66" s="566"/>
      <c r="IJT66" s="560"/>
      <c r="IJU66" s="561"/>
      <c r="IJV66" s="562"/>
      <c r="IJW66" s="563"/>
      <c r="IJX66" s="564"/>
      <c r="IJY66" s="565"/>
      <c r="IJZ66" s="566"/>
      <c r="IKA66" s="560"/>
      <c r="IKB66" s="561"/>
      <c r="IKC66" s="562"/>
      <c r="IKD66" s="563"/>
      <c r="IKE66" s="564"/>
      <c r="IKF66" s="565"/>
      <c r="IKG66" s="566"/>
      <c r="IKH66" s="560"/>
      <c r="IKI66" s="561"/>
      <c r="IKJ66" s="562"/>
      <c r="IKK66" s="563"/>
      <c r="IKL66" s="564"/>
      <c r="IKM66" s="565"/>
      <c r="IKN66" s="566"/>
      <c r="IKO66" s="560"/>
      <c r="IKP66" s="561"/>
      <c r="IKQ66" s="562"/>
      <c r="IKR66" s="563"/>
      <c r="IKS66" s="564"/>
      <c r="IKT66" s="565"/>
      <c r="IKU66" s="566"/>
      <c r="IKV66" s="560"/>
      <c r="IKW66" s="561"/>
      <c r="IKX66" s="562"/>
      <c r="IKY66" s="563"/>
      <c r="IKZ66" s="564"/>
      <c r="ILA66" s="565"/>
      <c r="ILB66" s="566"/>
      <c r="ILC66" s="560"/>
      <c r="ILD66" s="561"/>
      <c r="ILE66" s="562"/>
      <c r="ILF66" s="563"/>
      <c r="ILG66" s="564"/>
      <c r="ILH66" s="565"/>
      <c r="ILI66" s="566"/>
      <c r="ILJ66" s="560"/>
      <c r="ILK66" s="561"/>
      <c r="ILL66" s="562"/>
      <c r="ILM66" s="563"/>
      <c r="ILN66" s="564"/>
      <c r="ILO66" s="565"/>
      <c r="ILP66" s="566"/>
      <c r="ILQ66" s="560"/>
      <c r="ILR66" s="561"/>
      <c r="ILS66" s="562"/>
      <c r="ILT66" s="563"/>
      <c r="ILU66" s="564"/>
      <c r="ILV66" s="565"/>
      <c r="ILW66" s="566"/>
      <c r="ILX66" s="560"/>
      <c r="ILY66" s="561"/>
      <c r="ILZ66" s="562"/>
      <c r="IMA66" s="563"/>
      <c r="IMB66" s="564"/>
      <c r="IMC66" s="565"/>
      <c r="IMD66" s="566"/>
      <c r="IME66" s="560"/>
      <c r="IMF66" s="561"/>
      <c r="IMG66" s="562"/>
      <c r="IMH66" s="563"/>
      <c r="IMI66" s="564"/>
      <c r="IMJ66" s="565"/>
      <c r="IMK66" s="566"/>
      <c r="IML66" s="560"/>
      <c r="IMM66" s="561"/>
      <c r="IMN66" s="562"/>
      <c r="IMO66" s="563"/>
      <c r="IMP66" s="564"/>
      <c r="IMQ66" s="565"/>
      <c r="IMR66" s="566"/>
      <c r="IMS66" s="560"/>
      <c r="IMT66" s="561"/>
      <c r="IMU66" s="562"/>
      <c r="IMV66" s="563"/>
      <c r="IMW66" s="564"/>
      <c r="IMX66" s="565"/>
      <c r="IMY66" s="566"/>
      <c r="IMZ66" s="560"/>
      <c r="INA66" s="561"/>
      <c r="INB66" s="562"/>
      <c r="INC66" s="563"/>
      <c r="IND66" s="564"/>
      <c r="INE66" s="565"/>
      <c r="INF66" s="566"/>
      <c r="ING66" s="560"/>
      <c r="INH66" s="561"/>
      <c r="INI66" s="562"/>
      <c r="INJ66" s="563"/>
      <c r="INK66" s="564"/>
      <c r="INL66" s="565"/>
      <c r="INM66" s="566"/>
      <c r="INN66" s="560"/>
      <c r="INO66" s="561"/>
      <c r="INP66" s="562"/>
      <c r="INQ66" s="563"/>
      <c r="INR66" s="564"/>
      <c r="INS66" s="565"/>
      <c r="INT66" s="566"/>
      <c r="INU66" s="560"/>
      <c r="INV66" s="561"/>
      <c r="INW66" s="562"/>
      <c r="INX66" s="563"/>
      <c r="INY66" s="564"/>
      <c r="INZ66" s="565"/>
      <c r="IOA66" s="566"/>
      <c r="IOB66" s="560"/>
      <c r="IOC66" s="561"/>
      <c r="IOD66" s="562"/>
      <c r="IOE66" s="563"/>
      <c r="IOF66" s="564"/>
      <c r="IOG66" s="565"/>
      <c r="IOH66" s="566"/>
      <c r="IOI66" s="560"/>
      <c r="IOJ66" s="561"/>
      <c r="IOK66" s="562"/>
      <c r="IOL66" s="563"/>
      <c r="IOM66" s="564"/>
      <c r="ION66" s="565"/>
      <c r="IOO66" s="566"/>
      <c r="IOP66" s="560"/>
      <c r="IOQ66" s="561"/>
      <c r="IOR66" s="562"/>
      <c r="IOS66" s="563"/>
      <c r="IOT66" s="564"/>
      <c r="IOU66" s="565"/>
      <c r="IOV66" s="566"/>
      <c r="IOW66" s="560"/>
      <c r="IOX66" s="561"/>
      <c r="IOY66" s="562"/>
      <c r="IOZ66" s="563"/>
      <c r="IPA66" s="564"/>
      <c r="IPB66" s="565"/>
      <c r="IPC66" s="566"/>
      <c r="IPD66" s="560"/>
      <c r="IPE66" s="561"/>
      <c r="IPF66" s="562"/>
      <c r="IPG66" s="563"/>
      <c r="IPH66" s="564"/>
      <c r="IPI66" s="565"/>
      <c r="IPJ66" s="566"/>
      <c r="IPK66" s="560"/>
      <c r="IPL66" s="561"/>
      <c r="IPM66" s="562"/>
      <c r="IPN66" s="563"/>
      <c r="IPO66" s="564"/>
      <c r="IPP66" s="565"/>
      <c r="IPQ66" s="566"/>
      <c r="IPR66" s="560"/>
      <c r="IPS66" s="561"/>
      <c r="IPT66" s="562"/>
      <c r="IPU66" s="563"/>
      <c r="IPV66" s="564"/>
      <c r="IPW66" s="565"/>
      <c r="IPX66" s="566"/>
      <c r="IPY66" s="560"/>
      <c r="IPZ66" s="561"/>
      <c r="IQA66" s="562"/>
      <c r="IQB66" s="563"/>
      <c r="IQC66" s="564"/>
      <c r="IQD66" s="565"/>
      <c r="IQE66" s="566"/>
      <c r="IQF66" s="560"/>
      <c r="IQG66" s="561"/>
      <c r="IQH66" s="562"/>
      <c r="IQI66" s="563"/>
      <c r="IQJ66" s="564"/>
      <c r="IQK66" s="565"/>
      <c r="IQL66" s="566"/>
      <c r="IQM66" s="560"/>
      <c r="IQN66" s="561"/>
      <c r="IQO66" s="562"/>
      <c r="IQP66" s="563"/>
      <c r="IQQ66" s="564"/>
      <c r="IQR66" s="565"/>
      <c r="IQS66" s="566"/>
      <c r="IQT66" s="560"/>
      <c r="IQU66" s="561"/>
      <c r="IQV66" s="562"/>
      <c r="IQW66" s="563"/>
      <c r="IQX66" s="564"/>
      <c r="IQY66" s="565"/>
      <c r="IQZ66" s="566"/>
      <c r="IRA66" s="560"/>
      <c r="IRB66" s="561"/>
      <c r="IRC66" s="562"/>
      <c r="IRD66" s="563"/>
      <c r="IRE66" s="564"/>
      <c r="IRF66" s="565"/>
      <c r="IRG66" s="566"/>
      <c r="IRH66" s="560"/>
      <c r="IRI66" s="561"/>
      <c r="IRJ66" s="562"/>
      <c r="IRK66" s="563"/>
      <c r="IRL66" s="564"/>
      <c r="IRM66" s="565"/>
      <c r="IRN66" s="566"/>
      <c r="IRO66" s="560"/>
      <c r="IRP66" s="561"/>
      <c r="IRQ66" s="562"/>
      <c r="IRR66" s="563"/>
      <c r="IRS66" s="564"/>
      <c r="IRT66" s="565"/>
      <c r="IRU66" s="566"/>
      <c r="IRV66" s="560"/>
      <c r="IRW66" s="561"/>
      <c r="IRX66" s="562"/>
      <c r="IRY66" s="563"/>
      <c r="IRZ66" s="564"/>
      <c r="ISA66" s="565"/>
      <c r="ISB66" s="566"/>
      <c r="ISC66" s="560"/>
      <c r="ISD66" s="561"/>
      <c r="ISE66" s="562"/>
      <c r="ISF66" s="563"/>
      <c r="ISG66" s="564"/>
      <c r="ISH66" s="565"/>
      <c r="ISI66" s="566"/>
      <c r="ISJ66" s="560"/>
      <c r="ISK66" s="561"/>
      <c r="ISL66" s="562"/>
      <c r="ISM66" s="563"/>
      <c r="ISN66" s="564"/>
      <c r="ISO66" s="565"/>
      <c r="ISP66" s="566"/>
      <c r="ISQ66" s="560"/>
      <c r="ISR66" s="561"/>
      <c r="ISS66" s="562"/>
      <c r="IST66" s="563"/>
      <c r="ISU66" s="564"/>
      <c r="ISV66" s="565"/>
      <c r="ISW66" s="566"/>
      <c r="ISX66" s="560"/>
      <c r="ISY66" s="561"/>
      <c r="ISZ66" s="562"/>
      <c r="ITA66" s="563"/>
      <c r="ITB66" s="564"/>
      <c r="ITC66" s="565"/>
      <c r="ITD66" s="566"/>
      <c r="ITE66" s="560"/>
      <c r="ITF66" s="561"/>
      <c r="ITG66" s="562"/>
      <c r="ITH66" s="563"/>
      <c r="ITI66" s="564"/>
      <c r="ITJ66" s="565"/>
      <c r="ITK66" s="566"/>
      <c r="ITL66" s="560"/>
      <c r="ITM66" s="561"/>
      <c r="ITN66" s="562"/>
      <c r="ITO66" s="563"/>
      <c r="ITP66" s="564"/>
      <c r="ITQ66" s="565"/>
      <c r="ITR66" s="566"/>
      <c r="ITS66" s="560"/>
      <c r="ITT66" s="561"/>
      <c r="ITU66" s="562"/>
      <c r="ITV66" s="563"/>
      <c r="ITW66" s="564"/>
      <c r="ITX66" s="565"/>
      <c r="ITY66" s="566"/>
      <c r="ITZ66" s="560"/>
      <c r="IUA66" s="561"/>
      <c r="IUB66" s="562"/>
      <c r="IUC66" s="563"/>
      <c r="IUD66" s="564"/>
      <c r="IUE66" s="565"/>
      <c r="IUF66" s="566"/>
      <c r="IUG66" s="560"/>
      <c r="IUH66" s="561"/>
      <c r="IUI66" s="562"/>
      <c r="IUJ66" s="563"/>
      <c r="IUK66" s="564"/>
      <c r="IUL66" s="565"/>
      <c r="IUM66" s="566"/>
      <c r="IUN66" s="560"/>
      <c r="IUO66" s="561"/>
      <c r="IUP66" s="562"/>
      <c r="IUQ66" s="563"/>
      <c r="IUR66" s="564"/>
      <c r="IUS66" s="565"/>
      <c r="IUT66" s="566"/>
      <c r="IUU66" s="560"/>
      <c r="IUV66" s="561"/>
      <c r="IUW66" s="562"/>
      <c r="IUX66" s="563"/>
      <c r="IUY66" s="564"/>
      <c r="IUZ66" s="565"/>
      <c r="IVA66" s="566"/>
      <c r="IVB66" s="560"/>
      <c r="IVC66" s="561"/>
      <c r="IVD66" s="562"/>
      <c r="IVE66" s="563"/>
      <c r="IVF66" s="564"/>
      <c r="IVG66" s="565"/>
      <c r="IVH66" s="566"/>
      <c r="IVI66" s="560"/>
      <c r="IVJ66" s="561"/>
      <c r="IVK66" s="562"/>
      <c r="IVL66" s="563"/>
      <c r="IVM66" s="564"/>
      <c r="IVN66" s="565"/>
      <c r="IVO66" s="566"/>
      <c r="IVP66" s="560"/>
      <c r="IVQ66" s="561"/>
      <c r="IVR66" s="562"/>
      <c r="IVS66" s="563"/>
      <c r="IVT66" s="564"/>
      <c r="IVU66" s="565"/>
      <c r="IVV66" s="566"/>
      <c r="IVW66" s="560"/>
      <c r="IVX66" s="561"/>
      <c r="IVY66" s="562"/>
      <c r="IVZ66" s="563"/>
      <c r="IWA66" s="564"/>
      <c r="IWB66" s="565"/>
      <c r="IWC66" s="566"/>
      <c r="IWD66" s="560"/>
      <c r="IWE66" s="561"/>
      <c r="IWF66" s="562"/>
      <c r="IWG66" s="563"/>
      <c r="IWH66" s="564"/>
      <c r="IWI66" s="565"/>
      <c r="IWJ66" s="566"/>
      <c r="IWK66" s="560"/>
      <c r="IWL66" s="561"/>
      <c r="IWM66" s="562"/>
      <c r="IWN66" s="563"/>
      <c r="IWO66" s="564"/>
      <c r="IWP66" s="565"/>
      <c r="IWQ66" s="566"/>
      <c r="IWR66" s="560"/>
      <c r="IWS66" s="561"/>
      <c r="IWT66" s="562"/>
      <c r="IWU66" s="563"/>
      <c r="IWV66" s="564"/>
      <c r="IWW66" s="565"/>
      <c r="IWX66" s="566"/>
      <c r="IWY66" s="560"/>
      <c r="IWZ66" s="561"/>
      <c r="IXA66" s="562"/>
      <c r="IXB66" s="563"/>
      <c r="IXC66" s="564"/>
      <c r="IXD66" s="565"/>
      <c r="IXE66" s="566"/>
      <c r="IXF66" s="560"/>
      <c r="IXG66" s="561"/>
      <c r="IXH66" s="562"/>
      <c r="IXI66" s="563"/>
      <c r="IXJ66" s="564"/>
      <c r="IXK66" s="565"/>
      <c r="IXL66" s="566"/>
      <c r="IXM66" s="560"/>
      <c r="IXN66" s="561"/>
      <c r="IXO66" s="562"/>
      <c r="IXP66" s="563"/>
      <c r="IXQ66" s="564"/>
      <c r="IXR66" s="565"/>
      <c r="IXS66" s="566"/>
      <c r="IXT66" s="560"/>
      <c r="IXU66" s="561"/>
      <c r="IXV66" s="562"/>
      <c r="IXW66" s="563"/>
      <c r="IXX66" s="564"/>
      <c r="IXY66" s="565"/>
      <c r="IXZ66" s="566"/>
      <c r="IYA66" s="560"/>
      <c r="IYB66" s="561"/>
      <c r="IYC66" s="562"/>
      <c r="IYD66" s="563"/>
      <c r="IYE66" s="564"/>
      <c r="IYF66" s="565"/>
      <c r="IYG66" s="566"/>
      <c r="IYH66" s="560"/>
      <c r="IYI66" s="561"/>
      <c r="IYJ66" s="562"/>
      <c r="IYK66" s="563"/>
      <c r="IYL66" s="564"/>
      <c r="IYM66" s="565"/>
      <c r="IYN66" s="566"/>
      <c r="IYO66" s="560"/>
      <c r="IYP66" s="561"/>
      <c r="IYQ66" s="562"/>
      <c r="IYR66" s="563"/>
      <c r="IYS66" s="564"/>
      <c r="IYT66" s="565"/>
      <c r="IYU66" s="566"/>
      <c r="IYV66" s="560"/>
      <c r="IYW66" s="561"/>
      <c r="IYX66" s="562"/>
      <c r="IYY66" s="563"/>
      <c r="IYZ66" s="564"/>
      <c r="IZA66" s="565"/>
      <c r="IZB66" s="566"/>
      <c r="IZC66" s="560"/>
      <c r="IZD66" s="561"/>
      <c r="IZE66" s="562"/>
      <c r="IZF66" s="563"/>
      <c r="IZG66" s="564"/>
      <c r="IZH66" s="565"/>
      <c r="IZI66" s="566"/>
      <c r="IZJ66" s="560"/>
      <c r="IZK66" s="561"/>
      <c r="IZL66" s="562"/>
      <c r="IZM66" s="563"/>
      <c r="IZN66" s="564"/>
      <c r="IZO66" s="565"/>
      <c r="IZP66" s="566"/>
      <c r="IZQ66" s="560"/>
      <c r="IZR66" s="561"/>
      <c r="IZS66" s="562"/>
      <c r="IZT66" s="563"/>
      <c r="IZU66" s="564"/>
      <c r="IZV66" s="565"/>
      <c r="IZW66" s="566"/>
      <c r="IZX66" s="560"/>
      <c r="IZY66" s="561"/>
      <c r="IZZ66" s="562"/>
      <c r="JAA66" s="563"/>
      <c r="JAB66" s="564"/>
      <c r="JAC66" s="565"/>
      <c r="JAD66" s="566"/>
      <c r="JAE66" s="560"/>
      <c r="JAF66" s="561"/>
      <c r="JAG66" s="562"/>
      <c r="JAH66" s="563"/>
      <c r="JAI66" s="564"/>
      <c r="JAJ66" s="565"/>
      <c r="JAK66" s="566"/>
      <c r="JAL66" s="560"/>
      <c r="JAM66" s="561"/>
      <c r="JAN66" s="562"/>
      <c r="JAO66" s="563"/>
      <c r="JAP66" s="564"/>
      <c r="JAQ66" s="565"/>
      <c r="JAR66" s="566"/>
      <c r="JAS66" s="560"/>
      <c r="JAT66" s="561"/>
      <c r="JAU66" s="562"/>
      <c r="JAV66" s="563"/>
      <c r="JAW66" s="564"/>
      <c r="JAX66" s="565"/>
      <c r="JAY66" s="566"/>
      <c r="JAZ66" s="560"/>
      <c r="JBA66" s="561"/>
      <c r="JBB66" s="562"/>
      <c r="JBC66" s="563"/>
      <c r="JBD66" s="564"/>
      <c r="JBE66" s="565"/>
      <c r="JBF66" s="566"/>
      <c r="JBG66" s="560"/>
      <c r="JBH66" s="561"/>
      <c r="JBI66" s="562"/>
      <c r="JBJ66" s="563"/>
      <c r="JBK66" s="564"/>
      <c r="JBL66" s="565"/>
      <c r="JBM66" s="566"/>
      <c r="JBN66" s="560"/>
      <c r="JBO66" s="561"/>
      <c r="JBP66" s="562"/>
      <c r="JBQ66" s="563"/>
      <c r="JBR66" s="564"/>
      <c r="JBS66" s="565"/>
      <c r="JBT66" s="566"/>
      <c r="JBU66" s="560"/>
      <c r="JBV66" s="561"/>
      <c r="JBW66" s="562"/>
      <c r="JBX66" s="563"/>
      <c r="JBY66" s="564"/>
      <c r="JBZ66" s="565"/>
      <c r="JCA66" s="566"/>
      <c r="JCB66" s="560"/>
      <c r="JCC66" s="561"/>
      <c r="JCD66" s="562"/>
      <c r="JCE66" s="563"/>
      <c r="JCF66" s="564"/>
      <c r="JCG66" s="565"/>
      <c r="JCH66" s="566"/>
      <c r="JCI66" s="560"/>
      <c r="JCJ66" s="561"/>
      <c r="JCK66" s="562"/>
      <c r="JCL66" s="563"/>
      <c r="JCM66" s="564"/>
      <c r="JCN66" s="565"/>
      <c r="JCO66" s="566"/>
      <c r="JCP66" s="560"/>
      <c r="JCQ66" s="561"/>
      <c r="JCR66" s="562"/>
      <c r="JCS66" s="563"/>
      <c r="JCT66" s="564"/>
      <c r="JCU66" s="565"/>
      <c r="JCV66" s="566"/>
      <c r="JCW66" s="560"/>
      <c r="JCX66" s="561"/>
      <c r="JCY66" s="562"/>
      <c r="JCZ66" s="563"/>
      <c r="JDA66" s="564"/>
      <c r="JDB66" s="565"/>
      <c r="JDC66" s="566"/>
      <c r="JDD66" s="560"/>
      <c r="JDE66" s="561"/>
      <c r="JDF66" s="562"/>
      <c r="JDG66" s="563"/>
      <c r="JDH66" s="564"/>
      <c r="JDI66" s="565"/>
      <c r="JDJ66" s="566"/>
      <c r="JDK66" s="560"/>
      <c r="JDL66" s="561"/>
      <c r="JDM66" s="562"/>
      <c r="JDN66" s="563"/>
      <c r="JDO66" s="564"/>
      <c r="JDP66" s="565"/>
      <c r="JDQ66" s="566"/>
      <c r="JDR66" s="560"/>
      <c r="JDS66" s="561"/>
      <c r="JDT66" s="562"/>
      <c r="JDU66" s="563"/>
      <c r="JDV66" s="564"/>
      <c r="JDW66" s="565"/>
      <c r="JDX66" s="566"/>
      <c r="JDY66" s="560"/>
      <c r="JDZ66" s="561"/>
      <c r="JEA66" s="562"/>
      <c r="JEB66" s="563"/>
      <c r="JEC66" s="564"/>
      <c r="JED66" s="565"/>
      <c r="JEE66" s="566"/>
      <c r="JEF66" s="560"/>
      <c r="JEG66" s="561"/>
      <c r="JEH66" s="562"/>
      <c r="JEI66" s="563"/>
      <c r="JEJ66" s="564"/>
      <c r="JEK66" s="565"/>
      <c r="JEL66" s="566"/>
      <c r="JEM66" s="560"/>
      <c r="JEN66" s="561"/>
      <c r="JEO66" s="562"/>
      <c r="JEP66" s="563"/>
      <c r="JEQ66" s="564"/>
      <c r="JER66" s="565"/>
      <c r="JES66" s="566"/>
      <c r="JET66" s="560"/>
      <c r="JEU66" s="561"/>
      <c r="JEV66" s="562"/>
      <c r="JEW66" s="563"/>
      <c r="JEX66" s="564"/>
      <c r="JEY66" s="565"/>
      <c r="JEZ66" s="566"/>
      <c r="JFA66" s="560"/>
      <c r="JFB66" s="561"/>
      <c r="JFC66" s="562"/>
      <c r="JFD66" s="563"/>
      <c r="JFE66" s="564"/>
      <c r="JFF66" s="565"/>
      <c r="JFG66" s="566"/>
      <c r="JFH66" s="560"/>
      <c r="JFI66" s="561"/>
      <c r="JFJ66" s="562"/>
      <c r="JFK66" s="563"/>
      <c r="JFL66" s="564"/>
      <c r="JFM66" s="565"/>
      <c r="JFN66" s="566"/>
      <c r="JFO66" s="560"/>
      <c r="JFP66" s="561"/>
      <c r="JFQ66" s="562"/>
      <c r="JFR66" s="563"/>
      <c r="JFS66" s="564"/>
      <c r="JFT66" s="565"/>
      <c r="JFU66" s="566"/>
      <c r="JFV66" s="560"/>
      <c r="JFW66" s="561"/>
      <c r="JFX66" s="562"/>
      <c r="JFY66" s="563"/>
      <c r="JFZ66" s="564"/>
      <c r="JGA66" s="565"/>
      <c r="JGB66" s="566"/>
      <c r="JGC66" s="560"/>
      <c r="JGD66" s="561"/>
      <c r="JGE66" s="562"/>
      <c r="JGF66" s="563"/>
      <c r="JGG66" s="564"/>
      <c r="JGH66" s="565"/>
      <c r="JGI66" s="566"/>
      <c r="JGJ66" s="560"/>
      <c r="JGK66" s="561"/>
      <c r="JGL66" s="562"/>
      <c r="JGM66" s="563"/>
      <c r="JGN66" s="564"/>
      <c r="JGO66" s="565"/>
      <c r="JGP66" s="566"/>
      <c r="JGQ66" s="560"/>
      <c r="JGR66" s="561"/>
      <c r="JGS66" s="562"/>
      <c r="JGT66" s="563"/>
      <c r="JGU66" s="564"/>
      <c r="JGV66" s="565"/>
      <c r="JGW66" s="566"/>
      <c r="JGX66" s="560"/>
      <c r="JGY66" s="561"/>
      <c r="JGZ66" s="562"/>
      <c r="JHA66" s="563"/>
      <c r="JHB66" s="564"/>
      <c r="JHC66" s="565"/>
      <c r="JHD66" s="566"/>
      <c r="JHE66" s="560"/>
      <c r="JHF66" s="561"/>
      <c r="JHG66" s="562"/>
      <c r="JHH66" s="563"/>
      <c r="JHI66" s="564"/>
      <c r="JHJ66" s="565"/>
      <c r="JHK66" s="566"/>
      <c r="JHL66" s="560"/>
      <c r="JHM66" s="561"/>
      <c r="JHN66" s="562"/>
      <c r="JHO66" s="563"/>
      <c r="JHP66" s="564"/>
      <c r="JHQ66" s="565"/>
      <c r="JHR66" s="566"/>
      <c r="JHS66" s="560"/>
      <c r="JHT66" s="561"/>
      <c r="JHU66" s="562"/>
      <c r="JHV66" s="563"/>
      <c r="JHW66" s="564"/>
      <c r="JHX66" s="565"/>
      <c r="JHY66" s="566"/>
      <c r="JHZ66" s="560"/>
      <c r="JIA66" s="561"/>
      <c r="JIB66" s="562"/>
      <c r="JIC66" s="563"/>
      <c r="JID66" s="564"/>
      <c r="JIE66" s="565"/>
      <c r="JIF66" s="566"/>
      <c r="JIG66" s="560"/>
      <c r="JIH66" s="561"/>
      <c r="JII66" s="562"/>
      <c r="JIJ66" s="563"/>
      <c r="JIK66" s="564"/>
      <c r="JIL66" s="565"/>
      <c r="JIM66" s="566"/>
      <c r="JIN66" s="560"/>
      <c r="JIO66" s="561"/>
      <c r="JIP66" s="562"/>
      <c r="JIQ66" s="563"/>
      <c r="JIR66" s="564"/>
      <c r="JIS66" s="565"/>
      <c r="JIT66" s="566"/>
      <c r="JIU66" s="560"/>
      <c r="JIV66" s="561"/>
      <c r="JIW66" s="562"/>
      <c r="JIX66" s="563"/>
      <c r="JIY66" s="564"/>
      <c r="JIZ66" s="565"/>
      <c r="JJA66" s="566"/>
      <c r="JJB66" s="560"/>
      <c r="JJC66" s="561"/>
      <c r="JJD66" s="562"/>
      <c r="JJE66" s="563"/>
      <c r="JJF66" s="564"/>
      <c r="JJG66" s="565"/>
      <c r="JJH66" s="566"/>
      <c r="JJI66" s="560"/>
      <c r="JJJ66" s="561"/>
      <c r="JJK66" s="562"/>
      <c r="JJL66" s="563"/>
      <c r="JJM66" s="564"/>
      <c r="JJN66" s="565"/>
      <c r="JJO66" s="566"/>
      <c r="JJP66" s="560"/>
      <c r="JJQ66" s="561"/>
      <c r="JJR66" s="562"/>
      <c r="JJS66" s="563"/>
      <c r="JJT66" s="564"/>
      <c r="JJU66" s="565"/>
      <c r="JJV66" s="566"/>
      <c r="JJW66" s="560"/>
      <c r="JJX66" s="561"/>
      <c r="JJY66" s="562"/>
      <c r="JJZ66" s="563"/>
      <c r="JKA66" s="564"/>
      <c r="JKB66" s="565"/>
      <c r="JKC66" s="566"/>
      <c r="JKD66" s="560"/>
      <c r="JKE66" s="561"/>
      <c r="JKF66" s="562"/>
      <c r="JKG66" s="563"/>
      <c r="JKH66" s="564"/>
      <c r="JKI66" s="565"/>
      <c r="JKJ66" s="566"/>
      <c r="JKK66" s="560"/>
      <c r="JKL66" s="561"/>
      <c r="JKM66" s="562"/>
      <c r="JKN66" s="563"/>
      <c r="JKO66" s="564"/>
      <c r="JKP66" s="565"/>
      <c r="JKQ66" s="566"/>
      <c r="JKR66" s="560"/>
      <c r="JKS66" s="561"/>
      <c r="JKT66" s="562"/>
      <c r="JKU66" s="563"/>
      <c r="JKV66" s="564"/>
      <c r="JKW66" s="565"/>
      <c r="JKX66" s="566"/>
      <c r="JKY66" s="560"/>
      <c r="JKZ66" s="561"/>
      <c r="JLA66" s="562"/>
      <c r="JLB66" s="563"/>
      <c r="JLC66" s="564"/>
      <c r="JLD66" s="565"/>
      <c r="JLE66" s="566"/>
      <c r="JLF66" s="560"/>
      <c r="JLG66" s="561"/>
      <c r="JLH66" s="562"/>
      <c r="JLI66" s="563"/>
      <c r="JLJ66" s="564"/>
      <c r="JLK66" s="565"/>
      <c r="JLL66" s="566"/>
      <c r="JLM66" s="560"/>
      <c r="JLN66" s="561"/>
      <c r="JLO66" s="562"/>
      <c r="JLP66" s="563"/>
      <c r="JLQ66" s="564"/>
      <c r="JLR66" s="565"/>
      <c r="JLS66" s="566"/>
      <c r="JLT66" s="560"/>
      <c r="JLU66" s="561"/>
      <c r="JLV66" s="562"/>
      <c r="JLW66" s="563"/>
      <c r="JLX66" s="564"/>
      <c r="JLY66" s="565"/>
      <c r="JLZ66" s="566"/>
      <c r="JMA66" s="560"/>
      <c r="JMB66" s="561"/>
      <c r="JMC66" s="562"/>
      <c r="JMD66" s="563"/>
      <c r="JME66" s="564"/>
      <c r="JMF66" s="565"/>
      <c r="JMG66" s="566"/>
      <c r="JMH66" s="560"/>
      <c r="JMI66" s="561"/>
      <c r="JMJ66" s="562"/>
      <c r="JMK66" s="563"/>
      <c r="JML66" s="564"/>
      <c r="JMM66" s="565"/>
      <c r="JMN66" s="566"/>
      <c r="JMO66" s="560"/>
      <c r="JMP66" s="561"/>
      <c r="JMQ66" s="562"/>
      <c r="JMR66" s="563"/>
      <c r="JMS66" s="564"/>
      <c r="JMT66" s="565"/>
      <c r="JMU66" s="566"/>
      <c r="JMV66" s="560"/>
      <c r="JMW66" s="561"/>
      <c r="JMX66" s="562"/>
      <c r="JMY66" s="563"/>
      <c r="JMZ66" s="564"/>
      <c r="JNA66" s="565"/>
      <c r="JNB66" s="566"/>
      <c r="JNC66" s="560"/>
      <c r="JND66" s="561"/>
      <c r="JNE66" s="562"/>
      <c r="JNF66" s="563"/>
      <c r="JNG66" s="564"/>
      <c r="JNH66" s="565"/>
      <c r="JNI66" s="566"/>
      <c r="JNJ66" s="560"/>
      <c r="JNK66" s="561"/>
      <c r="JNL66" s="562"/>
      <c r="JNM66" s="563"/>
      <c r="JNN66" s="564"/>
      <c r="JNO66" s="565"/>
      <c r="JNP66" s="566"/>
      <c r="JNQ66" s="560"/>
      <c r="JNR66" s="561"/>
      <c r="JNS66" s="562"/>
      <c r="JNT66" s="563"/>
      <c r="JNU66" s="564"/>
      <c r="JNV66" s="565"/>
      <c r="JNW66" s="566"/>
      <c r="JNX66" s="560"/>
      <c r="JNY66" s="561"/>
      <c r="JNZ66" s="562"/>
      <c r="JOA66" s="563"/>
      <c r="JOB66" s="564"/>
      <c r="JOC66" s="565"/>
      <c r="JOD66" s="566"/>
      <c r="JOE66" s="560"/>
      <c r="JOF66" s="561"/>
      <c r="JOG66" s="562"/>
      <c r="JOH66" s="563"/>
      <c r="JOI66" s="564"/>
      <c r="JOJ66" s="565"/>
      <c r="JOK66" s="566"/>
      <c r="JOL66" s="560"/>
      <c r="JOM66" s="561"/>
      <c r="JON66" s="562"/>
      <c r="JOO66" s="563"/>
      <c r="JOP66" s="564"/>
      <c r="JOQ66" s="565"/>
      <c r="JOR66" s="566"/>
      <c r="JOS66" s="560"/>
      <c r="JOT66" s="561"/>
      <c r="JOU66" s="562"/>
      <c r="JOV66" s="563"/>
      <c r="JOW66" s="564"/>
      <c r="JOX66" s="565"/>
      <c r="JOY66" s="566"/>
      <c r="JOZ66" s="560"/>
      <c r="JPA66" s="561"/>
      <c r="JPB66" s="562"/>
      <c r="JPC66" s="563"/>
      <c r="JPD66" s="564"/>
      <c r="JPE66" s="565"/>
      <c r="JPF66" s="566"/>
      <c r="JPG66" s="560"/>
      <c r="JPH66" s="561"/>
      <c r="JPI66" s="562"/>
      <c r="JPJ66" s="563"/>
      <c r="JPK66" s="564"/>
      <c r="JPL66" s="565"/>
      <c r="JPM66" s="566"/>
      <c r="JPN66" s="560"/>
      <c r="JPO66" s="561"/>
      <c r="JPP66" s="562"/>
      <c r="JPQ66" s="563"/>
      <c r="JPR66" s="564"/>
      <c r="JPS66" s="565"/>
      <c r="JPT66" s="566"/>
      <c r="JPU66" s="560"/>
      <c r="JPV66" s="561"/>
      <c r="JPW66" s="562"/>
      <c r="JPX66" s="563"/>
      <c r="JPY66" s="564"/>
      <c r="JPZ66" s="565"/>
      <c r="JQA66" s="566"/>
      <c r="JQB66" s="560"/>
      <c r="JQC66" s="561"/>
      <c r="JQD66" s="562"/>
      <c r="JQE66" s="563"/>
      <c r="JQF66" s="564"/>
      <c r="JQG66" s="565"/>
      <c r="JQH66" s="566"/>
      <c r="JQI66" s="560"/>
      <c r="JQJ66" s="561"/>
      <c r="JQK66" s="562"/>
      <c r="JQL66" s="563"/>
      <c r="JQM66" s="564"/>
      <c r="JQN66" s="565"/>
      <c r="JQO66" s="566"/>
      <c r="JQP66" s="560"/>
      <c r="JQQ66" s="561"/>
      <c r="JQR66" s="562"/>
      <c r="JQS66" s="563"/>
      <c r="JQT66" s="564"/>
      <c r="JQU66" s="565"/>
      <c r="JQV66" s="566"/>
      <c r="JQW66" s="560"/>
      <c r="JQX66" s="561"/>
      <c r="JQY66" s="562"/>
      <c r="JQZ66" s="563"/>
      <c r="JRA66" s="564"/>
      <c r="JRB66" s="565"/>
      <c r="JRC66" s="566"/>
      <c r="JRD66" s="560"/>
      <c r="JRE66" s="561"/>
      <c r="JRF66" s="562"/>
      <c r="JRG66" s="563"/>
      <c r="JRH66" s="564"/>
      <c r="JRI66" s="565"/>
      <c r="JRJ66" s="566"/>
      <c r="JRK66" s="560"/>
      <c r="JRL66" s="561"/>
      <c r="JRM66" s="562"/>
      <c r="JRN66" s="563"/>
      <c r="JRO66" s="564"/>
      <c r="JRP66" s="565"/>
      <c r="JRQ66" s="566"/>
      <c r="JRR66" s="560"/>
      <c r="JRS66" s="561"/>
      <c r="JRT66" s="562"/>
      <c r="JRU66" s="563"/>
      <c r="JRV66" s="564"/>
      <c r="JRW66" s="565"/>
      <c r="JRX66" s="566"/>
      <c r="JRY66" s="560"/>
      <c r="JRZ66" s="561"/>
      <c r="JSA66" s="562"/>
      <c r="JSB66" s="563"/>
      <c r="JSC66" s="564"/>
      <c r="JSD66" s="565"/>
      <c r="JSE66" s="566"/>
      <c r="JSF66" s="560"/>
      <c r="JSG66" s="561"/>
      <c r="JSH66" s="562"/>
      <c r="JSI66" s="563"/>
      <c r="JSJ66" s="564"/>
      <c r="JSK66" s="565"/>
      <c r="JSL66" s="566"/>
      <c r="JSM66" s="560"/>
      <c r="JSN66" s="561"/>
      <c r="JSO66" s="562"/>
      <c r="JSP66" s="563"/>
      <c r="JSQ66" s="564"/>
      <c r="JSR66" s="565"/>
      <c r="JSS66" s="566"/>
      <c r="JST66" s="560"/>
      <c r="JSU66" s="561"/>
      <c r="JSV66" s="562"/>
      <c r="JSW66" s="563"/>
      <c r="JSX66" s="564"/>
      <c r="JSY66" s="565"/>
      <c r="JSZ66" s="566"/>
      <c r="JTA66" s="560"/>
      <c r="JTB66" s="561"/>
      <c r="JTC66" s="562"/>
      <c r="JTD66" s="563"/>
      <c r="JTE66" s="564"/>
      <c r="JTF66" s="565"/>
      <c r="JTG66" s="566"/>
      <c r="JTH66" s="560"/>
      <c r="JTI66" s="561"/>
      <c r="JTJ66" s="562"/>
      <c r="JTK66" s="563"/>
      <c r="JTL66" s="564"/>
      <c r="JTM66" s="565"/>
      <c r="JTN66" s="566"/>
      <c r="JTO66" s="560"/>
      <c r="JTP66" s="561"/>
      <c r="JTQ66" s="562"/>
      <c r="JTR66" s="563"/>
      <c r="JTS66" s="564"/>
      <c r="JTT66" s="565"/>
      <c r="JTU66" s="566"/>
      <c r="JTV66" s="560"/>
      <c r="JTW66" s="561"/>
      <c r="JTX66" s="562"/>
      <c r="JTY66" s="563"/>
      <c r="JTZ66" s="564"/>
      <c r="JUA66" s="565"/>
      <c r="JUB66" s="566"/>
      <c r="JUC66" s="560"/>
      <c r="JUD66" s="561"/>
      <c r="JUE66" s="562"/>
      <c r="JUF66" s="563"/>
      <c r="JUG66" s="564"/>
      <c r="JUH66" s="565"/>
      <c r="JUI66" s="566"/>
      <c r="JUJ66" s="560"/>
      <c r="JUK66" s="561"/>
      <c r="JUL66" s="562"/>
      <c r="JUM66" s="563"/>
      <c r="JUN66" s="564"/>
      <c r="JUO66" s="565"/>
      <c r="JUP66" s="566"/>
      <c r="JUQ66" s="560"/>
      <c r="JUR66" s="561"/>
      <c r="JUS66" s="562"/>
      <c r="JUT66" s="563"/>
      <c r="JUU66" s="564"/>
      <c r="JUV66" s="565"/>
      <c r="JUW66" s="566"/>
      <c r="JUX66" s="560"/>
      <c r="JUY66" s="561"/>
      <c r="JUZ66" s="562"/>
      <c r="JVA66" s="563"/>
      <c r="JVB66" s="564"/>
      <c r="JVC66" s="565"/>
      <c r="JVD66" s="566"/>
      <c r="JVE66" s="560"/>
      <c r="JVF66" s="561"/>
      <c r="JVG66" s="562"/>
      <c r="JVH66" s="563"/>
      <c r="JVI66" s="564"/>
      <c r="JVJ66" s="565"/>
      <c r="JVK66" s="566"/>
      <c r="JVL66" s="560"/>
      <c r="JVM66" s="561"/>
      <c r="JVN66" s="562"/>
      <c r="JVO66" s="563"/>
      <c r="JVP66" s="564"/>
      <c r="JVQ66" s="565"/>
      <c r="JVR66" s="566"/>
      <c r="JVS66" s="560"/>
      <c r="JVT66" s="561"/>
      <c r="JVU66" s="562"/>
      <c r="JVV66" s="563"/>
      <c r="JVW66" s="564"/>
      <c r="JVX66" s="565"/>
      <c r="JVY66" s="566"/>
      <c r="JVZ66" s="560"/>
      <c r="JWA66" s="561"/>
      <c r="JWB66" s="562"/>
      <c r="JWC66" s="563"/>
      <c r="JWD66" s="564"/>
      <c r="JWE66" s="565"/>
      <c r="JWF66" s="566"/>
      <c r="JWG66" s="560"/>
      <c r="JWH66" s="561"/>
      <c r="JWI66" s="562"/>
      <c r="JWJ66" s="563"/>
      <c r="JWK66" s="564"/>
      <c r="JWL66" s="565"/>
      <c r="JWM66" s="566"/>
      <c r="JWN66" s="560"/>
      <c r="JWO66" s="561"/>
      <c r="JWP66" s="562"/>
      <c r="JWQ66" s="563"/>
      <c r="JWR66" s="564"/>
      <c r="JWS66" s="565"/>
      <c r="JWT66" s="566"/>
      <c r="JWU66" s="560"/>
      <c r="JWV66" s="561"/>
      <c r="JWW66" s="562"/>
      <c r="JWX66" s="563"/>
      <c r="JWY66" s="564"/>
      <c r="JWZ66" s="565"/>
      <c r="JXA66" s="566"/>
      <c r="JXB66" s="560"/>
      <c r="JXC66" s="561"/>
      <c r="JXD66" s="562"/>
      <c r="JXE66" s="563"/>
      <c r="JXF66" s="564"/>
      <c r="JXG66" s="565"/>
      <c r="JXH66" s="566"/>
      <c r="JXI66" s="560"/>
      <c r="JXJ66" s="561"/>
      <c r="JXK66" s="562"/>
      <c r="JXL66" s="563"/>
      <c r="JXM66" s="564"/>
      <c r="JXN66" s="565"/>
      <c r="JXO66" s="566"/>
      <c r="JXP66" s="560"/>
      <c r="JXQ66" s="561"/>
      <c r="JXR66" s="562"/>
      <c r="JXS66" s="563"/>
      <c r="JXT66" s="564"/>
      <c r="JXU66" s="565"/>
      <c r="JXV66" s="566"/>
      <c r="JXW66" s="560"/>
      <c r="JXX66" s="561"/>
      <c r="JXY66" s="562"/>
      <c r="JXZ66" s="563"/>
      <c r="JYA66" s="564"/>
      <c r="JYB66" s="565"/>
      <c r="JYC66" s="566"/>
      <c r="JYD66" s="560"/>
      <c r="JYE66" s="561"/>
      <c r="JYF66" s="562"/>
      <c r="JYG66" s="563"/>
      <c r="JYH66" s="564"/>
      <c r="JYI66" s="565"/>
      <c r="JYJ66" s="566"/>
      <c r="JYK66" s="560"/>
      <c r="JYL66" s="561"/>
      <c r="JYM66" s="562"/>
      <c r="JYN66" s="563"/>
      <c r="JYO66" s="564"/>
      <c r="JYP66" s="565"/>
      <c r="JYQ66" s="566"/>
      <c r="JYR66" s="560"/>
      <c r="JYS66" s="561"/>
      <c r="JYT66" s="562"/>
      <c r="JYU66" s="563"/>
      <c r="JYV66" s="564"/>
      <c r="JYW66" s="565"/>
      <c r="JYX66" s="566"/>
      <c r="JYY66" s="560"/>
      <c r="JYZ66" s="561"/>
      <c r="JZA66" s="562"/>
      <c r="JZB66" s="563"/>
      <c r="JZC66" s="564"/>
      <c r="JZD66" s="565"/>
      <c r="JZE66" s="566"/>
      <c r="JZF66" s="560"/>
      <c r="JZG66" s="561"/>
      <c r="JZH66" s="562"/>
      <c r="JZI66" s="563"/>
      <c r="JZJ66" s="564"/>
      <c r="JZK66" s="565"/>
      <c r="JZL66" s="566"/>
      <c r="JZM66" s="560"/>
      <c r="JZN66" s="561"/>
      <c r="JZO66" s="562"/>
      <c r="JZP66" s="563"/>
      <c r="JZQ66" s="564"/>
      <c r="JZR66" s="565"/>
      <c r="JZS66" s="566"/>
      <c r="JZT66" s="560"/>
      <c r="JZU66" s="561"/>
      <c r="JZV66" s="562"/>
      <c r="JZW66" s="563"/>
      <c r="JZX66" s="564"/>
      <c r="JZY66" s="565"/>
      <c r="JZZ66" s="566"/>
      <c r="KAA66" s="560"/>
      <c r="KAB66" s="561"/>
      <c r="KAC66" s="562"/>
      <c r="KAD66" s="563"/>
      <c r="KAE66" s="564"/>
      <c r="KAF66" s="565"/>
      <c r="KAG66" s="566"/>
      <c r="KAH66" s="560"/>
      <c r="KAI66" s="561"/>
      <c r="KAJ66" s="562"/>
      <c r="KAK66" s="563"/>
      <c r="KAL66" s="564"/>
      <c r="KAM66" s="565"/>
      <c r="KAN66" s="566"/>
      <c r="KAO66" s="560"/>
      <c r="KAP66" s="561"/>
      <c r="KAQ66" s="562"/>
      <c r="KAR66" s="563"/>
      <c r="KAS66" s="564"/>
      <c r="KAT66" s="565"/>
      <c r="KAU66" s="566"/>
      <c r="KAV66" s="560"/>
      <c r="KAW66" s="561"/>
      <c r="KAX66" s="562"/>
      <c r="KAY66" s="563"/>
      <c r="KAZ66" s="564"/>
      <c r="KBA66" s="565"/>
      <c r="KBB66" s="566"/>
      <c r="KBC66" s="560"/>
      <c r="KBD66" s="561"/>
      <c r="KBE66" s="562"/>
      <c r="KBF66" s="563"/>
      <c r="KBG66" s="564"/>
      <c r="KBH66" s="565"/>
      <c r="KBI66" s="566"/>
      <c r="KBJ66" s="560"/>
      <c r="KBK66" s="561"/>
      <c r="KBL66" s="562"/>
      <c r="KBM66" s="563"/>
      <c r="KBN66" s="564"/>
      <c r="KBO66" s="565"/>
      <c r="KBP66" s="566"/>
      <c r="KBQ66" s="560"/>
      <c r="KBR66" s="561"/>
      <c r="KBS66" s="562"/>
      <c r="KBT66" s="563"/>
      <c r="KBU66" s="564"/>
      <c r="KBV66" s="565"/>
      <c r="KBW66" s="566"/>
      <c r="KBX66" s="560"/>
      <c r="KBY66" s="561"/>
      <c r="KBZ66" s="562"/>
      <c r="KCA66" s="563"/>
      <c r="KCB66" s="564"/>
      <c r="KCC66" s="565"/>
      <c r="KCD66" s="566"/>
      <c r="KCE66" s="560"/>
      <c r="KCF66" s="561"/>
      <c r="KCG66" s="562"/>
      <c r="KCH66" s="563"/>
      <c r="KCI66" s="564"/>
      <c r="KCJ66" s="565"/>
      <c r="KCK66" s="566"/>
      <c r="KCL66" s="560"/>
      <c r="KCM66" s="561"/>
      <c r="KCN66" s="562"/>
      <c r="KCO66" s="563"/>
      <c r="KCP66" s="564"/>
      <c r="KCQ66" s="565"/>
      <c r="KCR66" s="566"/>
      <c r="KCS66" s="560"/>
      <c r="KCT66" s="561"/>
      <c r="KCU66" s="562"/>
      <c r="KCV66" s="563"/>
      <c r="KCW66" s="564"/>
      <c r="KCX66" s="565"/>
      <c r="KCY66" s="566"/>
      <c r="KCZ66" s="560"/>
      <c r="KDA66" s="561"/>
      <c r="KDB66" s="562"/>
      <c r="KDC66" s="563"/>
      <c r="KDD66" s="564"/>
      <c r="KDE66" s="565"/>
      <c r="KDF66" s="566"/>
      <c r="KDG66" s="560"/>
      <c r="KDH66" s="561"/>
      <c r="KDI66" s="562"/>
      <c r="KDJ66" s="563"/>
      <c r="KDK66" s="564"/>
      <c r="KDL66" s="565"/>
      <c r="KDM66" s="566"/>
      <c r="KDN66" s="560"/>
      <c r="KDO66" s="561"/>
      <c r="KDP66" s="562"/>
      <c r="KDQ66" s="563"/>
      <c r="KDR66" s="564"/>
      <c r="KDS66" s="565"/>
      <c r="KDT66" s="566"/>
      <c r="KDU66" s="560"/>
      <c r="KDV66" s="561"/>
      <c r="KDW66" s="562"/>
      <c r="KDX66" s="563"/>
      <c r="KDY66" s="564"/>
      <c r="KDZ66" s="565"/>
      <c r="KEA66" s="566"/>
      <c r="KEB66" s="560"/>
      <c r="KEC66" s="561"/>
      <c r="KED66" s="562"/>
      <c r="KEE66" s="563"/>
      <c r="KEF66" s="564"/>
      <c r="KEG66" s="565"/>
      <c r="KEH66" s="566"/>
      <c r="KEI66" s="560"/>
      <c r="KEJ66" s="561"/>
      <c r="KEK66" s="562"/>
      <c r="KEL66" s="563"/>
      <c r="KEM66" s="564"/>
      <c r="KEN66" s="565"/>
      <c r="KEO66" s="566"/>
      <c r="KEP66" s="560"/>
      <c r="KEQ66" s="561"/>
      <c r="KER66" s="562"/>
      <c r="KES66" s="563"/>
      <c r="KET66" s="564"/>
      <c r="KEU66" s="565"/>
      <c r="KEV66" s="566"/>
      <c r="KEW66" s="560"/>
      <c r="KEX66" s="561"/>
      <c r="KEY66" s="562"/>
      <c r="KEZ66" s="563"/>
      <c r="KFA66" s="564"/>
      <c r="KFB66" s="565"/>
      <c r="KFC66" s="566"/>
      <c r="KFD66" s="560"/>
      <c r="KFE66" s="561"/>
      <c r="KFF66" s="562"/>
      <c r="KFG66" s="563"/>
      <c r="KFH66" s="564"/>
      <c r="KFI66" s="565"/>
      <c r="KFJ66" s="566"/>
      <c r="KFK66" s="560"/>
      <c r="KFL66" s="561"/>
      <c r="KFM66" s="562"/>
      <c r="KFN66" s="563"/>
      <c r="KFO66" s="564"/>
      <c r="KFP66" s="565"/>
      <c r="KFQ66" s="566"/>
      <c r="KFR66" s="560"/>
      <c r="KFS66" s="561"/>
      <c r="KFT66" s="562"/>
      <c r="KFU66" s="563"/>
      <c r="KFV66" s="564"/>
      <c r="KFW66" s="565"/>
      <c r="KFX66" s="566"/>
      <c r="KFY66" s="560"/>
      <c r="KFZ66" s="561"/>
      <c r="KGA66" s="562"/>
      <c r="KGB66" s="563"/>
      <c r="KGC66" s="564"/>
      <c r="KGD66" s="565"/>
      <c r="KGE66" s="566"/>
      <c r="KGF66" s="560"/>
      <c r="KGG66" s="561"/>
      <c r="KGH66" s="562"/>
      <c r="KGI66" s="563"/>
      <c r="KGJ66" s="564"/>
      <c r="KGK66" s="565"/>
      <c r="KGL66" s="566"/>
      <c r="KGM66" s="560"/>
      <c r="KGN66" s="561"/>
      <c r="KGO66" s="562"/>
      <c r="KGP66" s="563"/>
      <c r="KGQ66" s="564"/>
      <c r="KGR66" s="565"/>
      <c r="KGS66" s="566"/>
      <c r="KGT66" s="560"/>
      <c r="KGU66" s="561"/>
      <c r="KGV66" s="562"/>
      <c r="KGW66" s="563"/>
      <c r="KGX66" s="564"/>
      <c r="KGY66" s="565"/>
      <c r="KGZ66" s="566"/>
      <c r="KHA66" s="560"/>
      <c r="KHB66" s="561"/>
      <c r="KHC66" s="562"/>
      <c r="KHD66" s="563"/>
      <c r="KHE66" s="564"/>
      <c r="KHF66" s="565"/>
      <c r="KHG66" s="566"/>
      <c r="KHH66" s="560"/>
      <c r="KHI66" s="561"/>
      <c r="KHJ66" s="562"/>
      <c r="KHK66" s="563"/>
      <c r="KHL66" s="564"/>
      <c r="KHM66" s="565"/>
      <c r="KHN66" s="566"/>
      <c r="KHO66" s="560"/>
      <c r="KHP66" s="561"/>
      <c r="KHQ66" s="562"/>
      <c r="KHR66" s="563"/>
      <c r="KHS66" s="564"/>
      <c r="KHT66" s="565"/>
      <c r="KHU66" s="566"/>
      <c r="KHV66" s="560"/>
      <c r="KHW66" s="561"/>
      <c r="KHX66" s="562"/>
      <c r="KHY66" s="563"/>
      <c r="KHZ66" s="564"/>
      <c r="KIA66" s="565"/>
      <c r="KIB66" s="566"/>
      <c r="KIC66" s="560"/>
      <c r="KID66" s="561"/>
      <c r="KIE66" s="562"/>
      <c r="KIF66" s="563"/>
      <c r="KIG66" s="564"/>
      <c r="KIH66" s="565"/>
      <c r="KII66" s="566"/>
      <c r="KIJ66" s="560"/>
      <c r="KIK66" s="561"/>
      <c r="KIL66" s="562"/>
      <c r="KIM66" s="563"/>
      <c r="KIN66" s="564"/>
      <c r="KIO66" s="565"/>
      <c r="KIP66" s="566"/>
      <c r="KIQ66" s="560"/>
      <c r="KIR66" s="561"/>
      <c r="KIS66" s="562"/>
      <c r="KIT66" s="563"/>
      <c r="KIU66" s="564"/>
      <c r="KIV66" s="565"/>
      <c r="KIW66" s="566"/>
      <c r="KIX66" s="560"/>
      <c r="KIY66" s="561"/>
      <c r="KIZ66" s="562"/>
      <c r="KJA66" s="563"/>
      <c r="KJB66" s="564"/>
      <c r="KJC66" s="565"/>
      <c r="KJD66" s="566"/>
      <c r="KJE66" s="560"/>
      <c r="KJF66" s="561"/>
      <c r="KJG66" s="562"/>
      <c r="KJH66" s="563"/>
      <c r="KJI66" s="564"/>
      <c r="KJJ66" s="565"/>
      <c r="KJK66" s="566"/>
      <c r="KJL66" s="560"/>
      <c r="KJM66" s="561"/>
      <c r="KJN66" s="562"/>
      <c r="KJO66" s="563"/>
      <c r="KJP66" s="564"/>
      <c r="KJQ66" s="565"/>
      <c r="KJR66" s="566"/>
      <c r="KJS66" s="560"/>
      <c r="KJT66" s="561"/>
      <c r="KJU66" s="562"/>
      <c r="KJV66" s="563"/>
      <c r="KJW66" s="564"/>
      <c r="KJX66" s="565"/>
      <c r="KJY66" s="566"/>
      <c r="KJZ66" s="560"/>
      <c r="KKA66" s="561"/>
      <c r="KKB66" s="562"/>
      <c r="KKC66" s="563"/>
      <c r="KKD66" s="564"/>
      <c r="KKE66" s="565"/>
      <c r="KKF66" s="566"/>
      <c r="KKG66" s="560"/>
      <c r="KKH66" s="561"/>
      <c r="KKI66" s="562"/>
      <c r="KKJ66" s="563"/>
      <c r="KKK66" s="564"/>
      <c r="KKL66" s="565"/>
      <c r="KKM66" s="566"/>
      <c r="KKN66" s="560"/>
      <c r="KKO66" s="561"/>
      <c r="KKP66" s="562"/>
      <c r="KKQ66" s="563"/>
      <c r="KKR66" s="564"/>
      <c r="KKS66" s="565"/>
      <c r="KKT66" s="566"/>
      <c r="KKU66" s="560"/>
      <c r="KKV66" s="561"/>
      <c r="KKW66" s="562"/>
      <c r="KKX66" s="563"/>
      <c r="KKY66" s="564"/>
      <c r="KKZ66" s="565"/>
      <c r="KLA66" s="566"/>
      <c r="KLB66" s="560"/>
      <c r="KLC66" s="561"/>
      <c r="KLD66" s="562"/>
      <c r="KLE66" s="563"/>
      <c r="KLF66" s="564"/>
      <c r="KLG66" s="565"/>
      <c r="KLH66" s="566"/>
      <c r="KLI66" s="560"/>
      <c r="KLJ66" s="561"/>
      <c r="KLK66" s="562"/>
      <c r="KLL66" s="563"/>
      <c r="KLM66" s="564"/>
      <c r="KLN66" s="565"/>
      <c r="KLO66" s="566"/>
      <c r="KLP66" s="560"/>
      <c r="KLQ66" s="561"/>
      <c r="KLR66" s="562"/>
      <c r="KLS66" s="563"/>
      <c r="KLT66" s="564"/>
      <c r="KLU66" s="565"/>
      <c r="KLV66" s="566"/>
      <c r="KLW66" s="560"/>
      <c r="KLX66" s="561"/>
      <c r="KLY66" s="562"/>
      <c r="KLZ66" s="563"/>
      <c r="KMA66" s="564"/>
      <c r="KMB66" s="565"/>
      <c r="KMC66" s="566"/>
      <c r="KMD66" s="560"/>
      <c r="KME66" s="561"/>
      <c r="KMF66" s="562"/>
      <c r="KMG66" s="563"/>
      <c r="KMH66" s="564"/>
      <c r="KMI66" s="565"/>
      <c r="KMJ66" s="566"/>
      <c r="KMK66" s="560"/>
      <c r="KML66" s="561"/>
      <c r="KMM66" s="562"/>
      <c r="KMN66" s="563"/>
      <c r="KMO66" s="564"/>
      <c r="KMP66" s="565"/>
      <c r="KMQ66" s="566"/>
      <c r="KMR66" s="560"/>
      <c r="KMS66" s="561"/>
      <c r="KMT66" s="562"/>
      <c r="KMU66" s="563"/>
      <c r="KMV66" s="564"/>
      <c r="KMW66" s="565"/>
      <c r="KMX66" s="566"/>
      <c r="KMY66" s="560"/>
      <c r="KMZ66" s="561"/>
      <c r="KNA66" s="562"/>
      <c r="KNB66" s="563"/>
      <c r="KNC66" s="564"/>
      <c r="KND66" s="565"/>
      <c r="KNE66" s="566"/>
      <c r="KNF66" s="560"/>
      <c r="KNG66" s="561"/>
      <c r="KNH66" s="562"/>
      <c r="KNI66" s="563"/>
      <c r="KNJ66" s="564"/>
      <c r="KNK66" s="565"/>
      <c r="KNL66" s="566"/>
      <c r="KNM66" s="560"/>
      <c r="KNN66" s="561"/>
      <c r="KNO66" s="562"/>
      <c r="KNP66" s="563"/>
      <c r="KNQ66" s="564"/>
      <c r="KNR66" s="565"/>
      <c r="KNS66" s="566"/>
      <c r="KNT66" s="560"/>
      <c r="KNU66" s="561"/>
      <c r="KNV66" s="562"/>
      <c r="KNW66" s="563"/>
      <c r="KNX66" s="564"/>
      <c r="KNY66" s="565"/>
      <c r="KNZ66" s="566"/>
      <c r="KOA66" s="560"/>
      <c r="KOB66" s="561"/>
      <c r="KOC66" s="562"/>
      <c r="KOD66" s="563"/>
      <c r="KOE66" s="564"/>
      <c r="KOF66" s="565"/>
      <c r="KOG66" s="566"/>
      <c r="KOH66" s="560"/>
      <c r="KOI66" s="561"/>
      <c r="KOJ66" s="562"/>
      <c r="KOK66" s="563"/>
      <c r="KOL66" s="564"/>
      <c r="KOM66" s="565"/>
      <c r="KON66" s="566"/>
      <c r="KOO66" s="560"/>
      <c r="KOP66" s="561"/>
      <c r="KOQ66" s="562"/>
      <c r="KOR66" s="563"/>
      <c r="KOS66" s="564"/>
      <c r="KOT66" s="565"/>
      <c r="KOU66" s="566"/>
      <c r="KOV66" s="560"/>
      <c r="KOW66" s="561"/>
      <c r="KOX66" s="562"/>
      <c r="KOY66" s="563"/>
      <c r="KOZ66" s="564"/>
      <c r="KPA66" s="565"/>
      <c r="KPB66" s="566"/>
      <c r="KPC66" s="560"/>
      <c r="KPD66" s="561"/>
      <c r="KPE66" s="562"/>
      <c r="KPF66" s="563"/>
      <c r="KPG66" s="564"/>
      <c r="KPH66" s="565"/>
      <c r="KPI66" s="566"/>
      <c r="KPJ66" s="560"/>
      <c r="KPK66" s="561"/>
      <c r="KPL66" s="562"/>
      <c r="KPM66" s="563"/>
      <c r="KPN66" s="564"/>
      <c r="KPO66" s="565"/>
      <c r="KPP66" s="566"/>
      <c r="KPQ66" s="560"/>
      <c r="KPR66" s="561"/>
      <c r="KPS66" s="562"/>
      <c r="KPT66" s="563"/>
      <c r="KPU66" s="564"/>
      <c r="KPV66" s="565"/>
      <c r="KPW66" s="566"/>
      <c r="KPX66" s="560"/>
      <c r="KPY66" s="561"/>
      <c r="KPZ66" s="562"/>
      <c r="KQA66" s="563"/>
      <c r="KQB66" s="564"/>
      <c r="KQC66" s="565"/>
      <c r="KQD66" s="566"/>
      <c r="KQE66" s="560"/>
      <c r="KQF66" s="561"/>
      <c r="KQG66" s="562"/>
      <c r="KQH66" s="563"/>
      <c r="KQI66" s="564"/>
      <c r="KQJ66" s="565"/>
      <c r="KQK66" s="566"/>
      <c r="KQL66" s="560"/>
      <c r="KQM66" s="561"/>
      <c r="KQN66" s="562"/>
      <c r="KQO66" s="563"/>
      <c r="KQP66" s="564"/>
      <c r="KQQ66" s="565"/>
      <c r="KQR66" s="566"/>
      <c r="KQS66" s="560"/>
      <c r="KQT66" s="561"/>
      <c r="KQU66" s="562"/>
      <c r="KQV66" s="563"/>
      <c r="KQW66" s="564"/>
      <c r="KQX66" s="565"/>
      <c r="KQY66" s="566"/>
      <c r="KQZ66" s="560"/>
      <c r="KRA66" s="561"/>
      <c r="KRB66" s="562"/>
      <c r="KRC66" s="563"/>
      <c r="KRD66" s="564"/>
      <c r="KRE66" s="565"/>
      <c r="KRF66" s="566"/>
      <c r="KRG66" s="560"/>
      <c r="KRH66" s="561"/>
      <c r="KRI66" s="562"/>
      <c r="KRJ66" s="563"/>
      <c r="KRK66" s="564"/>
      <c r="KRL66" s="565"/>
      <c r="KRM66" s="566"/>
      <c r="KRN66" s="560"/>
      <c r="KRO66" s="561"/>
      <c r="KRP66" s="562"/>
      <c r="KRQ66" s="563"/>
      <c r="KRR66" s="564"/>
      <c r="KRS66" s="565"/>
      <c r="KRT66" s="566"/>
      <c r="KRU66" s="560"/>
      <c r="KRV66" s="561"/>
      <c r="KRW66" s="562"/>
      <c r="KRX66" s="563"/>
      <c r="KRY66" s="564"/>
      <c r="KRZ66" s="565"/>
      <c r="KSA66" s="566"/>
      <c r="KSB66" s="560"/>
      <c r="KSC66" s="561"/>
      <c r="KSD66" s="562"/>
      <c r="KSE66" s="563"/>
      <c r="KSF66" s="564"/>
      <c r="KSG66" s="565"/>
      <c r="KSH66" s="566"/>
      <c r="KSI66" s="560"/>
      <c r="KSJ66" s="561"/>
      <c r="KSK66" s="562"/>
      <c r="KSL66" s="563"/>
      <c r="KSM66" s="564"/>
      <c r="KSN66" s="565"/>
      <c r="KSO66" s="566"/>
      <c r="KSP66" s="560"/>
      <c r="KSQ66" s="561"/>
      <c r="KSR66" s="562"/>
      <c r="KSS66" s="563"/>
      <c r="KST66" s="564"/>
      <c r="KSU66" s="565"/>
      <c r="KSV66" s="566"/>
      <c r="KSW66" s="560"/>
      <c r="KSX66" s="561"/>
      <c r="KSY66" s="562"/>
      <c r="KSZ66" s="563"/>
      <c r="KTA66" s="564"/>
      <c r="KTB66" s="565"/>
      <c r="KTC66" s="566"/>
      <c r="KTD66" s="560"/>
      <c r="KTE66" s="561"/>
      <c r="KTF66" s="562"/>
      <c r="KTG66" s="563"/>
      <c r="KTH66" s="564"/>
      <c r="KTI66" s="565"/>
      <c r="KTJ66" s="566"/>
      <c r="KTK66" s="560"/>
      <c r="KTL66" s="561"/>
      <c r="KTM66" s="562"/>
      <c r="KTN66" s="563"/>
      <c r="KTO66" s="564"/>
      <c r="KTP66" s="565"/>
      <c r="KTQ66" s="566"/>
      <c r="KTR66" s="560"/>
      <c r="KTS66" s="561"/>
      <c r="KTT66" s="562"/>
      <c r="KTU66" s="563"/>
      <c r="KTV66" s="564"/>
      <c r="KTW66" s="565"/>
      <c r="KTX66" s="566"/>
      <c r="KTY66" s="560"/>
      <c r="KTZ66" s="561"/>
      <c r="KUA66" s="562"/>
      <c r="KUB66" s="563"/>
      <c r="KUC66" s="564"/>
      <c r="KUD66" s="565"/>
      <c r="KUE66" s="566"/>
      <c r="KUF66" s="560"/>
      <c r="KUG66" s="561"/>
      <c r="KUH66" s="562"/>
      <c r="KUI66" s="563"/>
      <c r="KUJ66" s="564"/>
      <c r="KUK66" s="565"/>
      <c r="KUL66" s="566"/>
      <c r="KUM66" s="560"/>
      <c r="KUN66" s="561"/>
      <c r="KUO66" s="562"/>
      <c r="KUP66" s="563"/>
      <c r="KUQ66" s="564"/>
      <c r="KUR66" s="565"/>
      <c r="KUS66" s="566"/>
      <c r="KUT66" s="560"/>
      <c r="KUU66" s="561"/>
      <c r="KUV66" s="562"/>
      <c r="KUW66" s="563"/>
      <c r="KUX66" s="564"/>
      <c r="KUY66" s="565"/>
      <c r="KUZ66" s="566"/>
      <c r="KVA66" s="560"/>
      <c r="KVB66" s="561"/>
      <c r="KVC66" s="562"/>
      <c r="KVD66" s="563"/>
      <c r="KVE66" s="564"/>
      <c r="KVF66" s="565"/>
      <c r="KVG66" s="566"/>
      <c r="KVH66" s="560"/>
      <c r="KVI66" s="561"/>
      <c r="KVJ66" s="562"/>
      <c r="KVK66" s="563"/>
      <c r="KVL66" s="564"/>
      <c r="KVM66" s="565"/>
      <c r="KVN66" s="566"/>
      <c r="KVO66" s="560"/>
      <c r="KVP66" s="561"/>
      <c r="KVQ66" s="562"/>
      <c r="KVR66" s="563"/>
      <c r="KVS66" s="564"/>
      <c r="KVT66" s="565"/>
      <c r="KVU66" s="566"/>
      <c r="KVV66" s="560"/>
      <c r="KVW66" s="561"/>
      <c r="KVX66" s="562"/>
      <c r="KVY66" s="563"/>
      <c r="KVZ66" s="564"/>
      <c r="KWA66" s="565"/>
      <c r="KWB66" s="566"/>
      <c r="KWC66" s="560"/>
      <c r="KWD66" s="561"/>
      <c r="KWE66" s="562"/>
      <c r="KWF66" s="563"/>
      <c r="KWG66" s="564"/>
      <c r="KWH66" s="565"/>
      <c r="KWI66" s="566"/>
      <c r="KWJ66" s="560"/>
      <c r="KWK66" s="561"/>
      <c r="KWL66" s="562"/>
      <c r="KWM66" s="563"/>
      <c r="KWN66" s="564"/>
      <c r="KWO66" s="565"/>
      <c r="KWP66" s="566"/>
      <c r="KWQ66" s="560"/>
      <c r="KWR66" s="561"/>
      <c r="KWS66" s="562"/>
      <c r="KWT66" s="563"/>
      <c r="KWU66" s="564"/>
      <c r="KWV66" s="565"/>
      <c r="KWW66" s="566"/>
      <c r="KWX66" s="560"/>
      <c r="KWY66" s="561"/>
      <c r="KWZ66" s="562"/>
      <c r="KXA66" s="563"/>
      <c r="KXB66" s="564"/>
      <c r="KXC66" s="565"/>
      <c r="KXD66" s="566"/>
      <c r="KXE66" s="560"/>
      <c r="KXF66" s="561"/>
      <c r="KXG66" s="562"/>
      <c r="KXH66" s="563"/>
      <c r="KXI66" s="564"/>
      <c r="KXJ66" s="565"/>
      <c r="KXK66" s="566"/>
      <c r="KXL66" s="560"/>
      <c r="KXM66" s="561"/>
      <c r="KXN66" s="562"/>
      <c r="KXO66" s="563"/>
      <c r="KXP66" s="564"/>
      <c r="KXQ66" s="565"/>
      <c r="KXR66" s="566"/>
      <c r="KXS66" s="560"/>
      <c r="KXT66" s="561"/>
      <c r="KXU66" s="562"/>
      <c r="KXV66" s="563"/>
      <c r="KXW66" s="564"/>
      <c r="KXX66" s="565"/>
      <c r="KXY66" s="566"/>
      <c r="KXZ66" s="560"/>
      <c r="KYA66" s="561"/>
      <c r="KYB66" s="562"/>
      <c r="KYC66" s="563"/>
      <c r="KYD66" s="564"/>
      <c r="KYE66" s="565"/>
      <c r="KYF66" s="566"/>
      <c r="KYG66" s="560"/>
      <c r="KYH66" s="561"/>
      <c r="KYI66" s="562"/>
      <c r="KYJ66" s="563"/>
      <c r="KYK66" s="564"/>
      <c r="KYL66" s="565"/>
      <c r="KYM66" s="566"/>
      <c r="KYN66" s="560"/>
      <c r="KYO66" s="561"/>
      <c r="KYP66" s="562"/>
      <c r="KYQ66" s="563"/>
      <c r="KYR66" s="564"/>
      <c r="KYS66" s="565"/>
      <c r="KYT66" s="566"/>
      <c r="KYU66" s="560"/>
      <c r="KYV66" s="561"/>
      <c r="KYW66" s="562"/>
      <c r="KYX66" s="563"/>
      <c r="KYY66" s="564"/>
      <c r="KYZ66" s="565"/>
      <c r="KZA66" s="566"/>
      <c r="KZB66" s="560"/>
      <c r="KZC66" s="561"/>
      <c r="KZD66" s="562"/>
      <c r="KZE66" s="563"/>
      <c r="KZF66" s="564"/>
      <c r="KZG66" s="565"/>
      <c r="KZH66" s="566"/>
      <c r="KZI66" s="560"/>
      <c r="KZJ66" s="561"/>
      <c r="KZK66" s="562"/>
      <c r="KZL66" s="563"/>
      <c r="KZM66" s="564"/>
      <c r="KZN66" s="565"/>
      <c r="KZO66" s="566"/>
      <c r="KZP66" s="560"/>
      <c r="KZQ66" s="561"/>
      <c r="KZR66" s="562"/>
      <c r="KZS66" s="563"/>
      <c r="KZT66" s="564"/>
      <c r="KZU66" s="565"/>
      <c r="KZV66" s="566"/>
      <c r="KZW66" s="560"/>
      <c r="KZX66" s="561"/>
      <c r="KZY66" s="562"/>
      <c r="KZZ66" s="563"/>
      <c r="LAA66" s="564"/>
      <c r="LAB66" s="565"/>
      <c r="LAC66" s="566"/>
      <c r="LAD66" s="560"/>
      <c r="LAE66" s="561"/>
      <c r="LAF66" s="562"/>
      <c r="LAG66" s="563"/>
      <c r="LAH66" s="564"/>
      <c r="LAI66" s="565"/>
      <c r="LAJ66" s="566"/>
      <c r="LAK66" s="560"/>
      <c r="LAL66" s="561"/>
      <c r="LAM66" s="562"/>
      <c r="LAN66" s="563"/>
      <c r="LAO66" s="564"/>
      <c r="LAP66" s="565"/>
      <c r="LAQ66" s="566"/>
      <c r="LAR66" s="560"/>
      <c r="LAS66" s="561"/>
      <c r="LAT66" s="562"/>
      <c r="LAU66" s="563"/>
      <c r="LAV66" s="564"/>
      <c r="LAW66" s="565"/>
      <c r="LAX66" s="566"/>
      <c r="LAY66" s="560"/>
      <c r="LAZ66" s="561"/>
      <c r="LBA66" s="562"/>
      <c r="LBB66" s="563"/>
      <c r="LBC66" s="564"/>
      <c r="LBD66" s="565"/>
      <c r="LBE66" s="566"/>
      <c r="LBF66" s="560"/>
      <c r="LBG66" s="561"/>
      <c r="LBH66" s="562"/>
      <c r="LBI66" s="563"/>
      <c r="LBJ66" s="564"/>
      <c r="LBK66" s="565"/>
      <c r="LBL66" s="566"/>
      <c r="LBM66" s="560"/>
      <c r="LBN66" s="561"/>
      <c r="LBO66" s="562"/>
      <c r="LBP66" s="563"/>
      <c r="LBQ66" s="564"/>
      <c r="LBR66" s="565"/>
      <c r="LBS66" s="566"/>
      <c r="LBT66" s="560"/>
      <c r="LBU66" s="561"/>
      <c r="LBV66" s="562"/>
      <c r="LBW66" s="563"/>
      <c r="LBX66" s="564"/>
      <c r="LBY66" s="565"/>
      <c r="LBZ66" s="566"/>
      <c r="LCA66" s="560"/>
      <c r="LCB66" s="561"/>
      <c r="LCC66" s="562"/>
      <c r="LCD66" s="563"/>
      <c r="LCE66" s="564"/>
      <c r="LCF66" s="565"/>
      <c r="LCG66" s="566"/>
      <c r="LCH66" s="560"/>
      <c r="LCI66" s="561"/>
      <c r="LCJ66" s="562"/>
      <c r="LCK66" s="563"/>
      <c r="LCL66" s="564"/>
      <c r="LCM66" s="565"/>
      <c r="LCN66" s="566"/>
      <c r="LCO66" s="560"/>
      <c r="LCP66" s="561"/>
      <c r="LCQ66" s="562"/>
      <c r="LCR66" s="563"/>
      <c r="LCS66" s="564"/>
      <c r="LCT66" s="565"/>
      <c r="LCU66" s="566"/>
      <c r="LCV66" s="560"/>
      <c r="LCW66" s="561"/>
      <c r="LCX66" s="562"/>
      <c r="LCY66" s="563"/>
      <c r="LCZ66" s="564"/>
      <c r="LDA66" s="565"/>
      <c r="LDB66" s="566"/>
      <c r="LDC66" s="560"/>
      <c r="LDD66" s="561"/>
      <c r="LDE66" s="562"/>
      <c r="LDF66" s="563"/>
      <c r="LDG66" s="564"/>
      <c r="LDH66" s="565"/>
      <c r="LDI66" s="566"/>
      <c r="LDJ66" s="560"/>
      <c r="LDK66" s="561"/>
      <c r="LDL66" s="562"/>
      <c r="LDM66" s="563"/>
      <c r="LDN66" s="564"/>
      <c r="LDO66" s="565"/>
      <c r="LDP66" s="566"/>
      <c r="LDQ66" s="560"/>
      <c r="LDR66" s="561"/>
      <c r="LDS66" s="562"/>
      <c r="LDT66" s="563"/>
      <c r="LDU66" s="564"/>
      <c r="LDV66" s="565"/>
      <c r="LDW66" s="566"/>
      <c r="LDX66" s="560"/>
      <c r="LDY66" s="561"/>
      <c r="LDZ66" s="562"/>
      <c r="LEA66" s="563"/>
      <c r="LEB66" s="564"/>
      <c r="LEC66" s="565"/>
      <c r="LED66" s="566"/>
      <c r="LEE66" s="560"/>
      <c r="LEF66" s="561"/>
      <c r="LEG66" s="562"/>
      <c r="LEH66" s="563"/>
      <c r="LEI66" s="564"/>
      <c r="LEJ66" s="565"/>
      <c r="LEK66" s="566"/>
      <c r="LEL66" s="560"/>
      <c r="LEM66" s="561"/>
      <c r="LEN66" s="562"/>
      <c r="LEO66" s="563"/>
      <c r="LEP66" s="564"/>
      <c r="LEQ66" s="565"/>
      <c r="LER66" s="566"/>
      <c r="LES66" s="560"/>
      <c r="LET66" s="561"/>
      <c r="LEU66" s="562"/>
      <c r="LEV66" s="563"/>
      <c r="LEW66" s="564"/>
      <c r="LEX66" s="565"/>
      <c r="LEY66" s="566"/>
      <c r="LEZ66" s="560"/>
      <c r="LFA66" s="561"/>
      <c r="LFB66" s="562"/>
      <c r="LFC66" s="563"/>
      <c r="LFD66" s="564"/>
      <c r="LFE66" s="565"/>
      <c r="LFF66" s="566"/>
      <c r="LFG66" s="560"/>
      <c r="LFH66" s="561"/>
      <c r="LFI66" s="562"/>
      <c r="LFJ66" s="563"/>
      <c r="LFK66" s="564"/>
      <c r="LFL66" s="565"/>
      <c r="LFM66" s="566"/>
      <c r="LFN66" s="560"/>
      <c r="LFO66" s="561"/>
      <c r="LFP66" s="562"/>
      <c r="LFQ66" s="563"/>
      <c r="LFR66" s="564"/>
      <c r="LFS66" s="565"/>
      <c r="LFT66" s="566"/>
      <c r="LFU66" s="560"/>
      <c r="LFV66" s="561"/>
      <c r="LFW66" s="562"/>
      <c r="LFX66" s="563"/>
      <c r="LFY66" s="564"/>
      <c r="LFZ66" s="565"/>
      <c r="LGA66" s="566"/>
      <c r="LGB66" s="560"/>
      <c r="LGC66" s="561"/>
      <c r="LGD66" s="562"/>
      <c r="LGE66" s="563"/>
      <c r="LGF66" s="564"/>
      <c r="LGG66" s="565"/>
      <c r="LGH66" s="566"/>
      <c r="LGI66" s="560"/>
      <c r="LGJ66" s="561"/>
      <c r="LGK66" s="562"/>
      <c r="LGL66" s="563"/>
      <c r="LGM66" s="564"/>
      <c r="LGN66" s="565"/>
      <c r="LGO66" s="566"/>
      <c r="LGP66" s="560"/>
      <c r="LGQ66" s="561"/>
      <c r="LGR66" s="562"/>
      <c r="LGS66" s="563"/>
      <c r="LGT66" s="564"/>
      <c r="LGU66" s="565"/>
      <c r="LGV66" s="566"/>
      <c r="LGW66" s="560"/>
      <c r="LGX66" s="561"/>
      <c r="LGY66" s="562"/>
      <c r="LGZ66" s="563"/>
      <c r="LHA66" s="564"/>
      <c r="LHB66" s="565"/>
      <c r="LHC66" s="566"/>
      <c r="LHD66" s="560"/>
      <c r="LHE66" s="561"/>
      <c r="LHF66" s="562"/>
      <c r="LHG66" s="563"/>
      <c r="LHH66" s="564"/>
      <c r="LHI66" s="565"/>
      <c r="LHJ66" s="566"/>
      <c r="LHK66" s="560"/>
      <c r="LHL66" s="561"/>
      <c r="LHM66" s="562"/>
      <c r="LHN66" s="563"/>
      <c r="LHO66" s="564"/>
      <c r="LHP66" s="565"/>
      <c r="LHQ66" s="566"/>
      <c r="LHR66" s="560"/>
      <c r="LHS66" s="561"/>
      <c r="LHT66" s="562"/>
      <c r="LHU66" s="563"/>
      <c r="LHV66" s="564"/>
      <c r="LHW66" s="565"/>
      <c r="LHX66" s="566"/>
      <c r="LHY66" s="560"/>
      <c r="LHZ66" s="561"/>
      <c r="LIA66" s="562"/>
      <c r="LIB66" s="563"/>
      <c r="LIC66" s="564"/>
      <c r="LID66" s="565"/>
      <c r="LIE66" s="566"/>
      <c r="LIF66" s="560"/>
      <c r="LIG66" s="561"/>
      <c r="LIH66" s="562"/>
      <c r="LII66" s="563"/>
      <c r="LIJ66" s="564"/>
      <c r="LIK66" s="565"/>
      <c r="LIL66" s="566"/>
      <c r="LIM66" s="560"/>
      <c r="LIN66" s="561"/>
      <c r="LIO66" s="562"/>
      <c r="LIP66" s="563"/>
      <c r="LIQ66" s="564"/>
      <c r="LIR66" s="565"/>
      <c r="LIS66" s="566"/>
      <c r="LIT66" s="560"/>
      <c r="LIU66" s="561"/>
      <c r="LIV66" s="562"/>
      <c r="LIW66" s="563"/>
      <c r="LIX66" s="564"/>
      <c r="LIY66" s="565"/>
      <c r="LIZ66" s="566"/>
      <c r="LJA66" s="560"/>
      <c r="LJB66" s="561"/>
      <c r="LJC66" s="562"/>
      <c r="LJD66" s="563"/>
      <c r="LJE66" s="564"/>
      <c r="LJF66" s="565"/>
      <c r="LJG66" s="566"/>
      <c r="LJH66" s="560"/>
      <c r="LJI66" s="561"/>
      <c r="LJJ66" s="562"/>
      <c r="LJK66" s="563"/>
      <c r="LJL66" s="564"/>
      <c r="LJM66" s="565"/>
      <c r="LJN66" s="566"/>
      <c r="LJO66" s="560"/>
      <c r="LJP66" s="561"/>
      <c r="LJQ66" s="562"/>
      <c r="LJR66" s="563"/>
      <c r="LJS66" s="564"/>
      <c r="LJT66" s="565"/>
      <c r="LJU66" s="566"/>
      <c r="LJV66" s="560"/>
      <c r="LJW66" s="561"/>
      <c r="LJX66" s="562"/>
      <c r="LJY66" s="563"/>
      <c r="LJZ66" s="564"/>
      <c r="LKA66" s="565"/>
      <c r="LKB66" s="566"/>
      <c r="LKC66" s="560"/>
      <c r="LKD66" s="561"/>
      <c r="LKE66" s="562"/>
      <c r="LKF66" s="563"/>
      <c r="LKG66" s="564"/>
      <c r="LKH66" s="565"/>
      <c r="LKI66" s="566"/>
      <c r="LKJ66" s="560"/>
      <c r="LKK66" s="561"/>
      <c r="LKL66" s="562"/>
      <c r="LKM66" s="563"/>
      <c r="LKN66" s="564"/>
      <c r="LKO66" s="565"/>
      <c r="LKP66" s="566"/>
      <c r="LKQ66" s="560"/>
      <c r="LKR66" s="561"/>
      <c r="LKS66" s="562"/>
      <c r="LKT66" s="563"/>
      <c r="LKU66" s="564"/>
      <c r="LKV66" s="565"/>
      <c r="LKW66" s="566"/>
      <c r="LKX66" s="560"/>
      <c r="LKY66" s="561"/>
      <c r="LKZ66" s="562"/>
      <c r="LLA66" s="563"/>
      <c r="LLB66" s="564"/>
      <c r="LLC66" s="565"/>
      <c r="LLD66" s="566"/>
      <c r="LLE66" s="560"/>
      <c r="LLF66" s="561"/>
      <c r="LLG66" s="562"/>
      <c r="LLH66" s="563"/>
      <c r="LLI66" s="564"/>
      <c r="LLJ66" s="565"/>
      <c r="LLK66" s="566"/>
      <c r="LLL66" s="560"/>
      <c r="LLM66" s="561"/>
      <c r="LLN66" s="562"/>
      <c r="LLO66" s="563"/>
      <c r="LLP66" s="564"/>
      <c r="LLQ66" s="565"/>
      <c r="LLR66" s="566"/>
      <c r="LLS66" s="560"/>
      <c r="LLT66" s="561"/>
      <c r="LLU66" s="562"/>
      <c r="LLV66" s="563"/>
      <c r="LLW66" s="564"/>
      <c r="LLX66" s="565"/>
      <c r="LLY66" s="566"/>
      <c r="LLZ66" s="560"/>
      <c r="LMA66" s="561"/>
      <c r="LMB66" s="562"/>
      <c r="LMC66" s="563"/>
      <c r="LMD66" s="564"/>
      <c r="LME66" s="565"/>
      <c r="LMF66" s="566"/>
      <c r="LMG66" s="560"/>
      <c r="LMH66" s="561"/>
      <c r="LMI66" s="562"/>
      <c r="LMJ66" s="563"/>
      <c r="LMK66" s="564"/>
      <c r="LML66" s="565"/>
      <c r="LMM66" s="566"/>
      <c r="LMN66" s="560"/>
      <c r="LMO66" s="561"/>
      <c r="LMP66" s="562"/>
      <c r="LMQ66" s="563"/>
      <c r="LMR66" s="564"/>
      <c r="LMS66" s="565"/>
      <c r="LMT66" s="566"/>
      <c r="LMU66" s="560"/>
      <c r="LMV66" s="561"/>
      <c r="LMW66" s="562"/>
      <c r="LMX66" s="563"/>
      <c r="LMY66" s="564"/>
      <c r="LMZ66" s="565"/>
      <c r="LNA66" s="566"/>
      <c r="LNB66" s="560"/>
      <c r="LNC66" s="561"/>
      <c r="LND66" s="562"/>
      <c r="LNE66" s="563"/>
      <c r="LNF66" s="564"/>
      <c r="LNG66" s="565"/>
      <c r="LNH66" s="566"/>
      <c r="LNI66" s="560"/>
      <c r="LNJ66" s="561"/>
      <c r="LNK66" s="562"/>
      <c r="LNL66" s="563"/>
      <c r="LNM66" s="564"/>
      <c r="LNN66" s="565"/>
      <c r="LNO66" s="566"/>
      <c r="LNP66" s="560"/>
      <c r="LNQ66" s="561"/>
      <c r="LNR66" s="562"/>
      <c r="LNS66" s="563"/>
      <c r="LNT66" s="564"/>
      <c r="LNU66" s="565"/>
      <c r="LNV66" s="566"/>
      <c r="LNW66" s="560"/>
      <c r="LNX66" s="561"/>
      <c r="LNY66" s="562"/>
      <c r="LNZ66" s="563"/>
      <c r="LOA66" s="564"/>
      <c r="LOB66" s="565"/>
      <c r="LOC66" s="566"/>
      <c r="LOD66" s="560"/>
      <c r="LOE66" s="561"/>
      <c r="LOF66" s="562"/>
      <c r="LOG66" s="563"/>
      <c r="LOH66" s="564"/>
      <c r="LOI66" s="565"/>
      <c r="LOJ66" s="566"/>
      <c r="LOK66" s="560"/>
      <c r="LOL66" s="561"/>
      <c r="LOM66" s="562"/>
      <c r="LON66" s="563"/>
      <c r="LOO66" s="564"/>
      <c r="LOP66" s="565"/>
      <c r="LOQ66" s="566"/>
      <c r="LOR66" s="560"/>
      <c r="LOS66" s="561"/>
      <c r="LOT66" s="562"/>
      <c r="LOU66" s="563"/>
      <c r="LOV66" s="564"/>
      <c r="LOW66" s="565"/>
      <c r="LOX66" s="566"/>
      <c r="LOY66" s="560"/>
      <c r="LOZ66" s="561"/>
      <c r="LPA66" s="562"/>
      <c r="LPB66" s="563"/>
      <c r="LPC66" s="564"/>
      <c r="LPD66" s="565"/>
      <c r="LPE66" s="566"/>
      <c r="LPF66" s="560"/>
      <c r="LPG66" s="561"/>
      <c r="LPH66" s="562"/>
      <c r="LPI66" s="563"/>
      <c r="LPJ66" s="564"/>
      <c r="LPK66" s="565"/>
      <c r="LPL66" s="566"/>
      <c r="LPM66" s="560"/>
      <c r="LPN66" s="561"/>
      <c r="LPO66" s="562"/>
      <c r="LPP66" s="563"/>
      <c r="LPQ66" s="564"/>
      <c r="LPR66" s="565"/>
      <c r="LPS66" s="566"/>
      <c r="LPT66" s="560"/>
      <c r="LPU66" s="561"/>
      <c r="LPV66" s="562"/>
      <c r="LPW66" s="563"/>
      <c r="LPX66" s="564"/>
      <c r="LPY66" s="565"/>
      <c r="LPZ66" s="566"/>
      <c r="LQA66" s="560"/>
      <c r="LQB66" s="561"/>
      <c r="LQC66" s="562"/>
      <c r="LQD66" s="563"/>
      <c r="LQE66" s="564"/>
      <c r="LQF66" s="565"/>
      <c r="LQG66" s="566"/>
      <c r="LQH66" s="560"/>
      <c r="LQI66" s="561"/>
      <c r="LQJ66" s="562"/>
      <c r="LQK66" s="563"/>
      <c r="LQL66" s="564"/>
      <c r="LQM66" s="565"/>
      <c r="LQN66" s="566"/>
      <c r="LQO66" s="560"/>
      <c r="LQP66" s="561"/>
      <c r="LQQ66" s="562"/>
      <c r="LQR66" s="563"/>
      <c r="LQS66" s="564"/>
      <c r="LQT66" s="565"/>
      <c r="LQU66" s="566"/>
      <c r="LQV66" s="560"/>
      <c r="LQW66" s="561"/>
      <c r="LQX66" s="562"/>
      <c r="LQY66" s="563"/>
      <c r="LQZ66" s="564"/>
      <c r="LRA66" s="565"/>
      <c r="LRB66" s="566"/>
      <c r="LRC66" s="560"/>
      <c r="LRD66" s="561"/>
      <c r="LRE66" s="562"/>
      <c r="LRF66" s="563"/>
      <c r="LRG66" s="564"/>
      <c r="LRH66" s="565"/>
      <c r="LRI66" s="566"/>
      <c r="LRJ66" s="560"/>
      <c r="LRK66" s="561"/>
      <c r="LRL66" s="562"/>
      <c r="LRM66" s="563"/>
      <c r="LRN66" s="564"/>
      <c r="LRO66" s="565"/>
      <c r="LRP66" s="566"/>
      <c r="LRQ66" s="560"/>
      <c r="LRR66" s="561"/>
      <c r="LRS66" s="562"/>
      <c r="LRT66" s="563"/>
      <c r="LRU66" s="564"/>
      <c r="LRV66" s="565"/>
      <c r="LRW66" s="566"/>
      <c r="LRX66" s="560"/>
      <c r="LRY66" s="561"/>
      <c r="LRZ66" s="562"/>
      <c r="LSA66" s="563"/>
      <c r="LSB66" s="564"/>
      <c r="LSC66" s="565"/>
      <c r="LSD66" s="566"/>
      <c r="LSE66" s="560"/>
      <c r="LSF66" s="561"/>
      <c r="LSG66" s="562"/>
      <c r="LSH66" s="563"/>
      <c r="LSI66" s="564"/>
      <c r="LSJ66" s="565"/>
      <c r="LSK66" s="566"/>
      <c r="LSL66" s="560"/>
      <c r="LSM66" s="561"/>
      <c r="LSN66" s="562"/>
      <c r="LSO66" s="563"/>
      <c r="LSP66" s="564"/>
      <c r="LSQ66" s="565"/>
      <c r="LSR66" s="566"/>
      <c r="LSS66" s="560"/>
      <c r="LST66" s="561"/>
      <c r="LSU66" s="562"/>
      <c r="LSV66" s="563"/>
      <c r="LSW66" s="564"/>
      <c r="LSX66" s="565"/>
      <c r="LSY66" s="566"/>
      <c r="LSZ66" s="560"/>
      <c r="LTA66" s="561"/>
      <c r="LTB66" s="562"/>
      <c r="LTC66" s="563"/>
      <c r="LTD66" s="564"/>
      <c r="LTE66" s="565"/>
      <c r="LTF66" s="566"/>
      <c r="LTG66" s="560"/>
      <c r="LTH66" s="561"/>
      <c r="LTI66" s="562"/>
      <c r="LTJ66" s="563"/>
      <c r="LTK66" s="564"/>
      <c r="LTL66" s="565"/>
      <c r="LTM66" s="566"/>
      <c r="LTN66" s="560"/>
      <c r="LTO66" s="561"/>
      <c r="LTP66" s="562"/>
      <c r="LTQ66" s="563"/>
      <c r="LTR66" s="564"/>
      <c r="LTS66" s="565"/>
      <c r="LTT66" s="566"/>
      <c r="LTU66" s="560"/>
      <c r="LTV66" s="561"/>
      <c r="LTW66" s="562"/>
      <c r="LTX66" s="563"/>
      <c r="LTY66" s="564"/>
      <c r="LTZ66" s="565"/>
      <c r="LUA66" s="566"/>
      <c r="LUB66" s="560"/>
      <c r="LUC66" s="561"/>
      <c r="LUD66" s="562"/>
      <c r="LUE66" s="563"/>
      <c r="LUF66" s="564"/>
      <c r="LUG66" s="565"/>
      <c r="LUH66" s="566"/>
      <c r="LUI66" s="560"/>
      <c r="LUJ66" s="561"/>
      <c r="LUK66" s="562"/>
      <c r="LUL66" s="563"/>
      <c r="LUM66" s="564"/>
      <c r="LUN66" s="565"/>
      <c r="LUO66" s="566"/>
      <c r="LUP66" s="560"/>
      <c r="LUQ66" s="561"/>
      <c r="LUR66" s="562"/>
      <c r="LUS66" s="563"/>
      <c r="LUT66" s="564"/>
      <c r="LUU66" s="565"/>
      <c r="LUV66" s="566"/>
      <c r="LUW66" s="560"/>
      <c r="LUX66" s="561"/>
      <c r="LUY66" s="562"/>
      <c r="LUZ66" s="563"/>
      <c r="LVA66" s="564"/>
      <c r="LVB66" s="565"/>
      <c r="LVC66" s="566"/>
      <c r="LVD66" s="560"/>
      <c r="LVE66" s="561"/>
      <c r="LVF66" s="562"/>
      <c r="LVG66" s="563"/>
      <c r="LVH66" s="564"/>
      <c r="LVI66" s="565"/>
      <c r="LVJ66" s="566"/>
      <c r="LVK66" s="560"/>
      <c r="LVL66" s="561"/>
      <c r="LVM66" s="562"/>
      <c r="LVN66" s="563"/>
      <c r="LVO66" s="564"/>
      <c r="LVP66" s="565"/>
      <c r="LVQ66" s="566"/>
      <c r="LVR66" s="560"/>
      <c r="LVS66" s="561"/>
      <c r="LVT66" s="562"/>
      <c r="LVU66" s="563"/>
      <c r="LVV66" s="564"/>
      <c r="LVW66" s="565"/>
      <c r="LVX66" s="566"/>
      <c r="LVY66" s="560"/>
      <c r="LVZ66" s="561"/>
      <c r="LWA66" s="562"/>
      <c r="LWB66" s="563"/>
      <c r="LWC66" s="564"/>
      <c r="LWD66" s="565"/>
      <c r="LWE66" s="566"/>
      <c r="LWF66" s="560"/>
      <c r="LWG66" s="561"/>
      <c r="LWH66" s="562"/>
      <c r="LWI66" s="563"/>
      <c r="LWJ66" s="564"/>
      <c r="LWK66" s="565"/>
      <c r="LWL66" s="566"/>
      <c r="LWM66" s="560"/>
      <c r="LWN66" s="561"/>
      <c r="LWO66" s="562"/>
      <c r="LWP66" s="563"/>
      <c r="LWQ66" s="564"/>
      <c r="LWR66" s="565"/>
      <c r="LWS66" s="566"/>
      <c r="LWT66" s="560"/>
      <c r="LWU66" s="561"/>
      <c r="LWV66" s="562"/>
      <c r="LWW66" s="563"/>
      <c r="LWX66" s="564"/>
      <c r="LWY66" s="565"/>
      <c r="LWZ66" s="566"/>
      <c r="LXA66" s="560"/>
      <c r="LXB66" s="561"/>
      <c r="LXC66" s="562"/>
      <c r="LXD66" s="563"/>
      <c r="LXE66" s="564"/>
      <c r="LXF66" s="565"/>
      <c r="LXG66" s="566"/>
      <c r="LXH66" s="560"/>
      <c r="LXI66" s="561"/>
      <c r="LXJ66" s="562"/>
      <c r="LXK66" s="563"/>
      <c r="LXL66" s="564"/>
      <c r="LXM66" s="565"/>
      <c r="LXN66" s="566"/>
      <c r="LXO66" s="560"/>
      <c r="LXP66" s="561"/>
      <c r="LXQ66" s="562"/>
      <c r="LXR66" s="563"/>
      <c r="LXS66" s="564"/>
      <c r="LXT66" s="565"/>
      <c r="LXU66" s="566"/>
      <c r="LXV66" s="560"/>
      <c r="LXW66" s="561"/>
      <c r="LXX66" s="562"/>
      <c r="LXY66" s="563"/>
      <c r="LXZ66" s="564"/>
      <c r="LYA66" s="565"/>
      <c r="LYB66" s="566"/>
      <c r="LYC66" s="560"/>
      <c r="LYD66" s="561"/>
      <c r="LYE66" s="562"/>
      <c r="LYF66" s="563"/>
      <c r="LYG66" s="564"/>
      <c r="LYH66" s="565"/>
      <c r="LYI66" s="566"/>
      <c r="LYJ66" s="560"/>
      <c r="LYK66" s="561"/>
      <c r="LYL66" s="562"/>
      <c r="LYM66" s="563"/>
      <c r="LYN66" s="564"/>
      <c r="LYO66" s="565"/>
      <c r="LYP66" s="566"/>
      <c r="LYQ66" s="560"/>
      <c r="LYR66" s="561"/>
      <c r="LYS66" s="562"/>
      <c r="LYT66" s="563"/>
      <c r="LYU66" s="564"/>
      <c r="LYV66" s="565"/>
      <c r="LYW66" s="566"/>
      <c r="LYX66" s="560"/>
      <c r="LYY66" s="561"/>
      <c r="LYZ66" s="562"/>
      <c r="LZA66" s="563"/>
      <c r="LZB66" s="564"/>
      <c r="LZC66" s="565"/>
      <c r="LZD66" s="566"/>
      <c r="LZE66" s="560"/>
      <c r="LZF66" s="561"/>
      <c r="LZG66" s="562"/>
      <c r="LZH66" s="563"/>
      <c r="LZI66" s="564"/>
      <c r="LZJ66" s="565"/>
      <c r="LZK66" s="566"/>
      <c r="LZL66" s="560"/>
      <c r="LZM66" s="561"/>
      <c r="LZN66" s="562"/>
      <c r="LZO66" s="563"/>
      <c r="LZP66" s="564"/>
      <c r="LZQ66" s="565"/>
      <c r="LZR66" s="566"/>
      <c r="LZS66" s="560"/>
      <c r="LZT66" s="561"/>
      <c r="LZU66" s="562"/>
      <c r="LZV66" s="563"/>
      <c r="LZW66" s="564"/>
      <c r="LZX66" s="565"/>
      <c r="LZY66" s="566"/>
      <c r="LZZ66" s="560"/>
      <c r="MAA66" s="561"/>
      <c r="MAB66" s="562"/>
      <c r="MAC66" s="563"/>
      <c r="MAD66" s="564"/>
      <c r="MAE66" s="565"/>
      <c r="MAF66" s="566"/>
      <c r="MAG66" s="560"/>
      <c r="MAH66" s="561"/>
      <c r="MAI66" s="562"/>
      <c r="MAJ66" s="563"/>
      <c r="MAK66" s="564"/>
      <c r="MAL66" s="565"/>
      <c r="MAM66" s="566"/>
      <c r="MAN66" s="560"/>
      <c r="MAO66" s="561"/>
      <c r="MAP66" s="562"/>
      <c r="MAQ66" s="563"/>
      <c r="MAR66" s="564"/>
      <c r="MAS66" s="565"/>
      <c r="MAT66" s="566"/>
      <c r="MAU66" s="560"/>
      <c r="MAV66" s="561"/>
      <c r="MAW66" s="562"/>
      <c r="MAX66" s="563"/>
      <c r="MAY66" s="564"/>
      <c r="MAZ66" s="565"/>
      <c r="MBA66" s="566"/>
      <c r="MBB66" s="560"/>
      <c r="MBC66" s="561"/>
      <c r="MBD66" s="562"/>
      <c r="MBE66" s="563"/>
      <c r="MBF66" s="564"/>
      <c r="MBG66" s="565"/>
      <c r="MBH66" s="566"/>
      <c r="MBI66" s="560"/>
      <c r="MBJ66" s="561"/>
      <c r="MBK66" s="562"/>
      <c r="MBL66" s="563"/>
      <c r="MBM66" s="564"/>
      <c r="MBN66" s="565"/>
      <c r="MBO66" s="566"/>
      <c r="MBP66" s="560"/>
      <c r="MBQ66" s="561"/>
      <c r="MBR66" s="562"/>
      <c r="MBS66" s="563"/>
      <c r="MBT66" s="564"/>
      <c r="MBU66" s="565"/>
      <c r="MBV66" s="566"/>
      <c r="MBW66" s="560"/>
      <c r="MBX66" s="561"/>
      <c r="MBY66" s="562"/>
      <c r="MBZ66" s="563"/>
      <c r="MCA66" s="564"/>
      <c r="MCB66" s="565"/>
      <c r="MCC66" s="566"/>
      <c r="MCD66" s="560"/>
      <c r="MCE66" s="561"/>
      <c r="MCF66" s="562"/>
      <c r="MCG66" s="563"/>
      <c r="MCH66" s="564"/>
      <c r="MCI66" s="565"/>
      <c r="MCJ66" s="566"/>
      <c r="MCK66" s="560"/>
      <c r="MCL66" s="561"/>
      <c r="MCM66" s="562"/>
      <c r="MCN66" s="563"/>
      <c r="MCO66" s="564"/>
      <c r="MCP66" s="565"/>
      <c r="MCQ66" s="566"/>
      <c r="MCR66" s="560"/>
      <c r="MCS66" s="561"/>
      <c r="MCT66" s="562"/>
      <c r="MCU66" s="563"/>
      <c r="MCV66" s="564"/>
      <c r="MCW66" s="565"/>
      <c r="MCX66" s="566"/>
      <c r="MCY66" s="560"/>
      <c r="MCZ66" s="561"/>
      <c r="MDA66" s="562"/>
      <c r="MDB66" s="563"/>
      <c r="MDC66" s="564"/>
      <c r="MDD66" s="565"/>
      <c r="MDE66" s="566"/>
      <c r="MDF66" s="560"/>
      <c r="MDG66" s="561"/>
      <c r="MDH66" s="562"/>
      <c r="MDI66" s="563"/>
      <c r="MDJ66" s="564"/>
      <c r="MDK66" s="565"/>
      <c r="MDL66" s="566"/>
      <c r="MDM66" s="560"/>
      <c r="MDN66" s="561"/>
      <c r="MDO66" s="562"/>
      <c r="MDP66" s="563"/>
      <c r="MDQ66" s="564"/>
      <c r="MDR66" s="565"/>
      <c r="MDS66" s="566"/>
      <c r="MDT66" s="560"/>
      <c r="MDU66" s="561"/>
      <c r="MDV66" s="562"/>
      <c r="MDW66" s="563"/>
      <c r="MDX66" s="564"/>
      <c r="MDY66" s="565"/>
      <c r="MDZ66" s="566"/>
      <c r="MEA66" s="560"/>
      <c r="MEB66" s="561"/>
      <c r="MEC66" s="562"/>
      <c r="MED66" s="563"/>
      <c r="MEE66" s="564"/>
      <c r="MEF66" s="565"/>
      <c r="MEG66" s="566"/>
      <c r="MEH66" s="560"/>
      <c r="MEI66" s="561"/>
      <c r="MEJ66" s="562"/>
      <c r="MEK66" s="563"/>
      <c r="MEL66" s="564"/>
      <c r="MEM66" s="565"/>
      <c r="MEN66" s="566"/>
      <c r="MEO66" s="560"/>
      <c r="MEP66" s="561"/>
      <c r="MEQ66" s="562"/>
      <c r="MER66" s="563"/>
      <c r="MES66" s="564"/>
      <c r="MET66" s="565"/>
      <c r="MEU66" s="566"/>
      <c r="MEV66" s="560"/>
      <c r="MEW66" s="561"/>
      <c r="MEX66" s="562"/>
      <c r="MEY66" s="563"/>
      <c r="MEZ66" s="564"/>
      <c r="MFA66" s="565"/>
      <c r="MFB66" s="566"/>
      <c r="MFC66" s="560"/>
      <c r="MFD66" s="561"/>
      <c r="MFE66" s="562"/>
      <c r="MFF66" s="563"/>
      <c r="MFG66" s="564"/>
      <c r="MFH66" s="565"/>
      <c r="MFI66" s="566"/>
      <c r="MFJ66" s="560"/>
      <c r="MFK66" s="561"/>
      <c r="MFL66" s="562"/>
      <c r="MFM66" s="563"/>
      <c r="MFN66" s="564"/>
      <c r="MFO66" s="565"/>
      <c r="MFP66" s="566"/>
      <c r="MFQ66" s="560"/>
      <c r="MFR66" s="561"/>
      <c r="MFS66" s="562"/>
      <c r="MFT66" s="563"/>
      <c r="MFU66" s="564"/>
      <c r="MFV66" s="565"/>
      <c r="MFW66" s="566"/>
      <c r="MFX66" s="560"/>
      <c r="MFY66" s="561"/>
      <c r="MFZ66" s="562"/>
      <c r="MGA66" s="563"/>
      <c r="MGB66" s="564"/>
      <c r="MGC66" s="565"/>
      <c r="MGD66" s="566"/>
      <c r="MGE66" s="560"/>
      <c r="MGF66" s="561"/>
      <c r="MGG66" s="562"/>
      <c r="MGH66" s="563"/>
      <c r="MGI66" s="564"/>
      <c r="MGJ66" s="565"/>
      <c r="MGK66" s="566"/>
      <c r="MGL66" s="560"/>
      <c r="MGM66" s="561"/>
      <c r="MGN66" s="562"/>
      <c r="MGO66" s="563"/>
      <c r="MGP66" s="564"/>
      <c r="MGQ66" s="565"/>
      <c r="MGR66" s="566"/>
      <c r="MGS66" s="560"/>
      <c r="MGT66" s="561"/>
      <c r="MGU66" s="562"/>
      <c r="MGV66" s="563"/>
      <c r="MGW66" s="564"/>
      <c r="MGX66" s="565"/>
      <c r="MGY66" s="566"/>
      <c r="MGZ66" s="560"/>
      <c r="MHA66" s="561"/>
      <c r="MHB66" s="562"/>
      <c r="MHC66" s="563"/>
      <c r="MHD66" s="564"/>
      <c r="MHE66" s="565"/>
      <c r="MHF66" s="566"/>
      <c r="MHG66" s="560"/>
      <c r="MHH66" s="561"/>
      <c r="MHI66" s="562"/>
      <c r="MHJ66" s="563"/>
      <c r="MHK66" s="564"/>
      <c r="MHL66" s="565"/>
      <c r="MHM66" s="566"/>
      <c r="MHN66" s="560"/>
      <c r="MHO66" s="561"/>
      <c r="MHP66" s="562"/>
      <c r="MHQ66" s="563"/>
      <c r="MHR66" s="564"/>
      <c r="MHS66" s="565"/>
      <c r="MHT66" s="566"/>
      <c r="MHU66" s="560"/>
      <c r="MHV66" s="561"/>
      <c r="MHW66" s="562"/>
      <c r="MHX66" s="563"/>
      <c r="MHY66" s="564"/>
      <c r="MHZ66" s="565"/>
      <c r="MIA66" s="566"/>
      <c r="MIB66" s="560"/>
      <c r="MIC66" s="561"/>
      <c r="MID66" s="562"/>
      <c r="MIE66" s="563"/>
      <c r="MIF66" s="564"/>
      <c r="MIG66" s="565"/>
      <c r="MIH66" s="566"/>
      <c r="MII66" s="560"/>
      <c r="MIJ66" s="561"/>
      <c r="MIK66" s="562"/>
      <c r="MIL66" s="563"/>
      <c r="MIM66" s="564"/>
      <c r="MIN66" s="565"/>
      <c r="MIO66" s="566"/>
      <c r="MIP66" s="560"/>
      <c r="MIQ66" s="561"/>
      <c r="MIR66" s="562"/>
      <c r="MIS66" s="563"/>
      <c r="MIT66" s="564"/>
      <c r="MIU66" s="565"/>
      <c r="MIV66" s="566"/>
      <c r="MIW66" s="560"/>
      <c r="MIX66" s="561"/>
      <c r="MIY66" s="562"/>
      <c r="MIZ66" s="563"/>
      <c r="MJA66" s="564"/>
      <c r="MJB66" s="565"/>
      <c r="MJC66" s="566"/>
      <c r="MJD66" s="560"/>
      <c r="MJE66" s="561"/>
      <c r="MJF66" s="562"/>
      <c r="MJG66" s="563"/>
      <c r="MJH66" s="564"/>
      <c r="MJI66" s="565"/>
      <c r="MJJ66" s="566"/>
      <c r="MJK66" s="560"/>
      <c r="MJL66" s="561"/>
      <c r="MJM66" s="562"/>
      <c r="MJN66" s="563"/>
      <c r="MJO66" s="564"/>
      <c r="MJP66" s="565"/>
      <c r="MJQ66" s="566"/>
      <c r="MJR66" s="560"/>
      <c r="MJS66" s="561"/>
      <c r="MJT66" s="562"/>
      <c r="MJU66" s="563"/>
      <c r="MJV66" s="564"/>
      <c r="MJW66" s="565"/>
      <c r="MJX66" s="566"/>
      <c r="MJY66" s="560"/>
      <c r="MJZ66" s="561"/>
      <c r="MKA66" s="562"/>
      <c r="MKB66" s="563"/>
      <c r="MKC66" s="564"/>
      <c r="MKD66" s="565"/>
      <c r="MKE66" s="566"/>
      <c r="MKF66" s="560"/>
      <c r="MKG66" s="561"/>
      <c r="MKH66" s="562"/>
      <c r="MKI66" s="563"/>
      <c r="MKJ66" s="564"/>
      <c r="MKK66" s="565"/>
      <c r="MKL66" s="566"/>
      <c r="MKM66" s="560"/>
      <c r="MKN66" s="561"/>
      <c r="MKO66" s="562"/>
      <c r="MKP66" s="563"/>
      <c r="MKQ66" s="564"/>
      <c r="MKR66" s="565"/>
      <c r="MKS66" s="566"/>
      <c r="MKT66" s="560"/>
      <c r="MKU66" s="561"/>
      <c r="MKV66" s="562"/>
      <c r="MKW66" s="563"/>
      <c r="MKX66" s="564"/>
      <c r="MKY66" s="565"/>
      <c r="MKZ66" s="566"/>
      <c r="MLA66" s="560"/>
      <c r="MLB66" s="561"/>
      <c r="MLC66" s="562"/>
      <c r="MLD66" s="563"/>
      <c r="MLE66" s="564"/>
      <c r="MLF66" s="565"/>
      <c r="MLG66" s="566"/>
      <c r="MLH66" s="560"/>
      <c r="MLI66" s="561"/>
      <c r="MLJ66" s="562"/>
      <c r="MLK66" s="563"/>
      <c r="MLL66" s="564"/>
      <c r="MLM66" s="565"/>
      <c r="MLN66" s="566"/>
      <c r="MLO66" s="560"/>
      <c r="MLP66" s="561"/>
      <c r="MLQ66" s="562"/>
      <c r="MLR66" s="563"/>
      <c r="MLS66" s="564"/>
      <c r="MLT66" s="565"/>
      <c r="MLU66" s="566"/>
      <c r="MLV66" s="560"/>
      <c r="MLW66" s="561"/>
      <c r="MLX66" s="562"/>
      <c r="MLY66" s="563"/>
      <c r="MLZ66" s="564"/>
      <c r="MMA66" s="565"/>
      <c r="MMB66" s="566"/>
      <c r="MMC66" s="560"/>
      <c r="MMD66" s="561"/>
      <c r="MME66" s="562"/>
      <c r="MMF66" s="563"/>
      <c r="MMG66" s="564"/>
      <c r="MMH66" s="565"/>
      <c r="MMI66" s="566"/>
      <c r="MMJ66" s="560"/>
      <c r="MMK66" s="561"/>
      <c r="MML66" s="562"/>
      <c r="MMM66" s="563"/>
      <c r="MMN66" s="564"/>
      <c r="MMO66" s="565"/>
      <c r="MMP66" s="566"/>
      <c r="MMQ66" s="560"/>
      <c r="MMR66" s="561"/>
      <c r="MMS66" s="562"/>
      <c r="MMT66" s="563"/>
      <c r="MMU66" s="564"/>
      <c r="MMV66" s="565"/>
      <c r="MMW66" s="566"/>
      <c r="MMX66" s="560"/>
      <c r="MMY66" s="561"/>
      <c r="MMZ66" s="562"/>
      <c r="MNA66" s="563"/>
      <c r="MNB66" s="564"/>
      <c r="MNC66" s="565"/>
      <c r="MND66" s="566"/>
      <c r="MNE66" s="560"/>
      <c r="MNF66" s="561"/>
      <c r="MNG66" s="562"/>
      <c r="MNH66" s="563"/>
      <c r="MNI66" s="564"/>
      <c r="MNJ66" s="565"/>
      <c r="MNK66" s="566"/>
      <c r="MNL66" s="560"/>
      <c r="MNM66" s="561"/>
      <c r="MNN66" s="562"/>
      <c r="MNO66" s="563"/>
      <c r="MNP66" s="564"/>
      <c r="MNQ66" s="565"/>
      <c r="MNR66" s="566"/>
      <c r="MNS66" s="560"/>
      <c r="MNT66" s="561"/>
      <c r="MNU66" s="562"/>
      <c r="MNV66" s="563"/>
      <c r="MNW66" s="564"/>
      <c r="MNX66" s="565"/>
      <c r="MNY66" s="566"/>
      <c r="MNZ66" s="560"/>
      <c r="MOA66" s="561"/>
      <c r="MOB66" s="562"/>
      <c r="MOC66" s="563"/>
      <c r="MOD66" s="564"/>
      <c r="MOE66" s="565"/>
      <c r="MOF66" s="566"/>
      <c r="MOG66" s="560"/>
      <c r="MOH66" s="561"/>
      <c r="MOI66" s="562"/>
      <c r="MOJ66" s="563"/>
      <c r="MOK66" s="564"/>
      <c r="MOL66" s="565"/>
      <c r="MOM66" s="566"/>
      <c r="MON66" s="560"/>
      <c r="MOO66" s="561"/>
      <c r="MOP66" s="562"/>
      <c r="MOQ66" s="563"/>
      <c r="MOR66" s="564"/>
      <c r="MOS66" s="565"/>
      <c r="MOT66" s="566"/>
      <c r="MOU66" s="560"/>
      <c r="MOV66" s="561"/>
      <c r="MOW66" s="562"/>
      <c r="MOX66" s="563"/>
      <c r="MOY66" s="564"/>
      <c r="MOZ66" s="565"/>
      <c r="MPA66" s="566"/>
      <c r="MPB66" s="560"/>
      <c r="MPC66" s="561"/>
      <c r="MPD66" s="562"/>
      <c r="MPE66" s="563"/>
      <c r="MPF66" s="564"/>
      <c r="MPG66" s="565"/>
      <c r="MPH66" s="566"/>
      <c r="MPI66" s="560"/>
      <c r="MPJ66" s="561"/>
      <c r="MPK66" s="562"/>
      <c r="MPL66" s="563"/>
      <c r="MPM66" s="564"/>
      <c r="MPN66" s="565"/>
      <c r="MPO66" s="566"/>
      <c r="MPP66" s="560"/>
      <c r="MPQ66" s="561"/>
      <c r="MPR66" s="562"/>
      <c r="MPS66" s="563"/>
      <c r="MPT66" s="564"/>
      <c r="MPU66" s="565"/>
      <c r="MPV66" s="566"/>
      <c r="MPW66" s="560"/>
      <c r="MPX66" s="561"/>
      <c r="MPY66" s="562"/>
      <c r="MPZ66" s="563"/>
      <c r="MQA66" s="564"/>
      <c r="MQB66" s="565"/>
      <c r="MQC66" s="566"/>
      <c r="MQD66" s="560"/>
      <c r="MQE66" s="561"/>
      <c r="MQF66" s="562"/>
      <c r="MQG66" s="563"/>
      <c r="MQH66" s="564"/>
      <c r="MQI66" s="565"/>
      <c r="MQJ66" s="566"/>
      <c r="MQK66" s="560"/>
      <c r="MQL66" s="561"/>
      <c r="MQM66" s="562"/>
      <c r="MQN66" s="563"/>
      <c r="MQO66" s="564"/>
      <c r="MQP66" s="565"/>
      <c r="MQQ66" s="566"/>
      <c r="MQR66" s="560"/>
      <c r="MQS66" s="561"/>
      <c r="MQT66" s="562"/>
      <c r="MQU66" s="563"/>
      <c r="MQV66" s="564"/>
      <c r="MQW66" s="565"/>
      <c r="MQX66" s="566"/>
      <c r="MQY66" s="560"/>
      <c r="MQZ66" s="561"/>
      <c r="MRA66" s="562"/>
      <c r="MRB66" s="563"/>
      <c r="MRC66" s="564"/>
      <c r="MRD66" s="565"/>
      <c r="MRE66" s="566"/>
      <c r="MRF66" s="560"/>
      <c r="MRG66" s="561"/>
      <c r="MRH66" s="562"/>
      <c r="MRI66" s="563"/>
      <c r="MRJ66" s="564"/>
      <c r="MRK66" s="565"/>
      <c r="MRL66" s="566"/>
      <c r="MRM66" s="560"/>
      <c r="MRN66" s="561"/>
      <c r="MRO66" s="562"/>
      <c r="MRP66" s="563"/>
      <c r="MRQ66" s="564"/>
      <c r="MRR66" s="565"/>
      <c r="MRS66" s="566"/>
      <c r="MRT66" s="560"/>
      <c r="MRU66" s="561"/>
      <c r="MRV66" s="562"/>
      <c r="MRW66" s="563"/>
      <c r="MRX66" s="564"/>
      <c r="MRY66" s="565"/>
      <c r="MRZ66" s="566"/>
      <c r="MSA66" s="560"/>
      <c r="MSB66" s="561"/>
      <c r="MSC66" s="562"/>
      <c r="MSD66" s="563"/>
      <c r="MSE66" s="564"/>
      <c r="MSF66" s="565"/>
      <c r="MSG66" s="566"/>
      <c r="MSH66" s="560"/>
      <c r="MSI66" s="561"/>
      <c r="MSJ66" s="562"/>
      <c r="MSK66" s="563"/>
      <c r="MSL66" s="564"/>
      <c r="MSM66" s="565"/>
      <c r="MSN66" s="566"/>
      <c r="MSO66" s="560"/>
      <c r="MSP66" s="561"/>
      <c r="MSQ66" s="562"/>
      <c r="MSR66" s="563"/>
      <c r="MSS66" s="564"/>
      <c r="MST66" s="565"/>
      <c r="MSU66" s="566"/>
      <c r="MSV66" s="560"/>
      <c r="MSW66" s="561"/>
      <c r="MSX66" s="562"/>
      <c r="MSY66" s="563"/>
      <c r="MSZ66" s="564"/>
      <c r="MTA66" s="565"/>
      <c r="MTB66" s="566"/>
      <c r="MTC66" s="560"/>
      <c r="MTD66" s="561"/>
      <c r="MTE66" s="562"/>
      <c r="MTF66" s="563"/>
      <c r="MTG66" s="564"/>
      <c r="MTH66" s="565"/>
      <c r="MTI66" s="566"/>
      <c r="MTJ66" s="560"/>
      <c r="MTK66" s="561"/>
      <c r="MTL66" s="562"/>
      <c r="MTM66" s="563"/>
      <c r="MTN66" s="564"/>
      <c r="MTO66" s="565"/>
      <c r="MTP66" s="566"/>
      <c r="MTQ66" s="560"/>
      <c r="MTR66" s="561"/>
      <c r="MTS66" s="562"/>
      <c r="MTT66" s="563"/>
      <c r="MTU66" s="564"/>
      <c r="MTV66" s="565"/>
      <c r="MTW66" s="566"/>
      <c r="MTX66" s="560"/>
      <c r="MTY66" s="561"/>
      <c r="MTZ66" s="562"/>
      <c r="MUA66" s="563"/>
      <c r="MUB66" s="564"/>
      <c r="MUC66" s="565"/>
      <c r="MUD66" s="566"/>
      <c r="MUE66" s="560"/>
      <c r="MUF66" s="561"/>
      <c r="MUG66" s="562"/>
      <c r="MUH66" s="563"/>
      <c r="MUI66" s="564"/>
      <c r="MUJ66" s="565"/>
      <c r="MUK66" s="566"/>
      <c r="MUL66" s="560"/>
      <c r="MUM66" s="561"/>
      <c r="MUN66" s="562"/>
      <c r="MUO66" s="563"/>
      <c r="MUP66" s="564"/>
      <c r="MUQ66" s="565"/>
      <c r="MUR66" s="566"/>
      <c r="MUS66" s="560"/>
      <c r="MUT66" s="561"/>
      <c r="MUU66" s="562"/>
      <c r="MUV66" s="563"/>
      <c r="MUW66" s="564"/>
      <c r="MUX66" s="565"/>
      <c r="MUY66" s="566"/>
      <c r="MUZ66" s="560"/>
      <c r="MVA66" s="561"/>
      <c r="MVB66" s="562"/>
      <c r="MVC66" s="563"/>
      <c r="MVD66" s="564"/>
      <c r="MVE66" s="565"/>
      <c r="MVF66" s="566"/>
      <c r="MVG66" s="560"/>
      <c r="MVH66" s="561"/>
      <c r="MVI66" s="562"/>
      <c r="MVJ66" s="563"/>
      <c r="MVK66" s="564"/>
      <c r="MVL66" s="565"/>
      <c r="MVM66" s="566"/>
      <c r="MVN66" s="560"/>
      <c r="MVO66" s="561"/>
      <c r="MVP66" s="562"/>
      <c r="MVQ66" s="563"/>
      <c r="MVR66" s="564"/>
      <c r="MVS66" s="565"/>
      <c r="MVT66" s="566"/>
      <c r="MVU66" s="560"/>
      <c r="MVV66" s="561"/>
      <c r="MVW66" s="562"/>
      <c r="MVX66" s="563"/>
      <c r="MVY66" s="564"/>
      <c r="MVZ66" s="565"/>
      <c r="MWA66" s="566"/>
      <c r="MWB66" s="560"/>
      <c r="MWC66" s="561"/>
      <c r="MWD66" s="562"/>
      <c r="MWE66" s="563"/>
      <c r="MWF66" s="564"/>
      <c r="MWG66" s="565"/>
      <c r="MWH66" s="566"/>
      <c r="MWI66" s="560"/>
      <c r="MWJ66" s="561"/>
      <c r="MWK66" s="562"/>
      <c r="MWL66" s="563"/>
      <c r="MWM66" s="564"/>
      <c r="MWN66" s="565"/>
      <c r="MWO66" s="566"/>
      <c r="MWP66" s="560"/>
      <c r="MWQ66" s="561"/>
      <c r="MWR66" s="562"/>
      <c r="MWS66" s="563"/>
      <c r="MWT66" s="564"/>
      <c r="MWU66" s="565"/>
      <c r="MWV66" s="566"/>
      <c r="MWW66" s="560"/>
      <c r="MWX66" s="561"/>
      <c r="MWY66" s="562"/>
      <c r="MWZ66" s="563"/>
      <c r="MXA66" s="564"/>
      <c r="MXB66" s="565"/>
      <c r="MXC66" s="566"/>
      <c r="MXD66" s="560"/>
      <c r="MXE66" s="561"/>
      <c r="MXF66" s="562"/>
      <c r="MXG66" s="563"/>
      <c r="MXH66" s="564"/>
      <c r="MXI66" s="565"/>
      <c r="MXJ66" s="566"/>
      <c r="MXK66" s="560"/>
      <c r="MXL66" s="561"/>
      <c r="MXM66" s="562"/>
      <c r="MXN66" s="563"/>
      <c r="MXO66" s="564"/>
      <c r="MXP66" s="565"/>
      <c r="MXQ66" s="566"/>
      <c r="MXR66" s="560"/>
      <c r="MXS66" s="561"/>
      <c r="MXT66" s="562"/>
      <c r="MXU66" s="563"/>
      <c r="MXV66" s="564"/>
      <c r="MXW66" s="565"/>
      <c r="MXX66" s="566"/>
      <c r="MXY66" s="560"/>
      <c r="MXZ66" s="561"/>
      <c r="MYA66" s="562"/>
      <c r="MYB66" s="563"/>
      <c r="MYC66" s="564"/>
      <c r="MYD66" s="565"/>
      <c r="MYE66" s="566"/>
      <c r="MYF66" s="560"/>
      <c r="MYG66" s="561"/>
      <c r="MYH66" s="562"/>
      <c r="MYI66" s="563"/>
      <c r="MYJ66" s="564"/>
      <c r="MYK66" s="565"/>
      <c r="MYL66" s="566"/>
      <c r="MYM66" s="560"/>
      <c r="MYN66" s="561"/>
      <c r="MYO66" s="562"/>
      <c r="MYP66" s="563"/>
      <c r="MYQ66" s="564"/>
      <c r="MYR66" s="565"/>
      <c r="MYS66" s="566"/>
      <c r="MYT66" s="560"/>
      <c r="MYU66" s="561"/>
      <c r="MYV66" s="562"/>
      <c r="MYW66" s="563"/>
      <c r="MYX66" s="564"/>
      <c r="MYY66" s="565"/>
      <c r="MYZ66" s="566"/>
      <c r="MZA66" s="560"/>
      <c r="MZB66" s="561"/>
      <c r="MZC66" s="562"/>
      <c r="MZD66" s="563"/>
      <c r="MZE66" s="564"/>
      <c r="MZF66" s="565"/>
      <c r="MZG66" s="566"/>
      <c r="MZH66" s="560"/>
      <c r="MZI66" s="561"/>
      <c r="MZJ66" s="562"/>
      <c r="MZK66" s="563"/>
      <c r="MZL66" s="564"/>
      <c r="MZM66" s="565"/>
      <c r="MZN66" s="566"/>
      <c r="MZO66" s="560"/>
      <c r="MZP66" s="561"/>
      <c r="MZQ66" s="562"/>
      <c r="MZR66" s="563"/>
      <c r="MZS66" s="564"/>
      <c r="MZT66" s="565"/>
      <c r="MZU66" s="566"/>
      <c r="MZV66" s="560"/>
      <c r="MZW66" s="561"/>
      <c r="MZX66" s="562"/>
      <c r="MZY66" s="563"/>
      <c r="MZZ66" s="564"/>
      <c r="NAA66" s="565"/>
      <c r="NAB66" s="566"/>
      <c r="NAC66" s="560"/>
      <c r="NAD66" s="561"/>
      <c r="NAE66" s="562"/>
      <c r="NAF66" s="563"/>
      <c r="NAG66" s="564"/>
      <c r="NAH66" s="565"/>
      <c r="NAI66" s="566"/>
      <c r="NAJ66" s="560"/>
      <c r="NAK66" s="561"/>
      <c r="NAL66" s="562"/>
      <c r="NAM66" s="563"/>
      <c r="NAN66" s="564"/>
      <c r="NAO66" s="565"/>
      <c r="NAP66" s="566"/>
      <c r="NAQ66" s="560"/>
      <c r="NAR66" s="561"/>
      <c r="NAS66" s="562"/>
      <c r="NAT66" s="563"/>
      <c r="NAU66" s="564"/>
      <c r="NAV66" s="565"/>
      <c r="NAW66" s="566"/>
      <c r="NAX66" s="560"/>
      <c r="NAY66" s="561"/>
      <c r="NAZ66" s="562"/>
      <c r="NBA66" s="563"/>
      <c r="NBB66" s="564"/>
      <c r="NBC66" s="565"/>
      <c r="NBD66" s="566"/>
      <c r="NBE66" s="560"/>
      <c r="NBF66" s="561"/>
      <c r="NBG66" s="562"/>
      <c r="NBH66" s="563"/>
      <c r="NBI66" s="564"/>
      <c r="NBJ66" s="565"/>
      <c r="NBK66" s="566"/>
      <c r="NBL66" s="560"/>
      <c r="NBM66" s="561"/>
      <c r="NBN66" s="562"/>
      <c r="NBO66" s="563"/>
      <c r="NBP66" s="564"/>
      <c r="NBQ66" s="565"/>
      <c r="NBR66" s="566"/>
      <c r="NBS66" s="560"/>
      <c r="NBT66" s="561"/>
      <c r="NBU66" s="562"/>
      <c r="NBV66" s="563"/>
      <c r="NBW66" s="564"/>
      <c r="NBX66" s="565"/>
      <c r="NBY66" s="566"/>
      <c r="NBZ66" s="560"/>
      <c r="NCA66" s="561"/>
      <c r="NCB66" s="562"/>
      <c r="NCC66" s="563"/>
      <c r="NCD66" s="564"/>
      <c r="NCE66" s="565"/>
      <c r="NCF66" s="566"/>
      <c r="NCG66" s="560"/>
      <c r="NCH66" s="561"/>
      <c r="NCI66" s="562"/>
      <c r="NCJ66" s="563"/>
      <c r="NCK66" s="564"/>
      <c r="NCL66" s="565"/>
      <c r="NCM66" s="566"/>
      <c r="NCN66" s="560"/>
      <c r="NCO66" s="561"/>
      <c r="NCP66" s="562"/>
      <c r="NCQ66" s="563"/>
      <c r="NCR66" s="564"/>
      <c r="NCS66" s="565"/>
      <c r="NCT66" s="566"/>
      <c r="NCU66" s="560"/>
      <c r="NCV66" s="561"/>
      <c r="NCW66" s="562"/>
      <c r="NCX66" s="563"/>
      <c r="NCY66" s="564"/>
      <c r="NCZ66" s="565"/>
      <c r="NDA66" s="566"/>
      <c r="NDB66" s="560"/>
      <c r="NDC66" s="561"/>
      <c r="NDD66" s="562"/>
      <c r="NDE66" s="563"/>
      <c r="NDF66" s="564"/>
      <c r="NDG66" s="565"/>
      <c r="NDH66" s="566"/>
      <c r="NDI66" s="560"/>
      <c r="NDJ66" s="561"/>
      <c r="NDK66" s="562"/>
      <c r="NDL66" s="563"/>
      <c r="NDM66" s="564"/>
      <c r="NDN66" s="565"/>
      <c r="NDO66" s="566"/>
      <c r="NDP66" s="560"/>
      <c r="NDQ66" s="561"/>
      <c r="NDR66" s="562"/>
      <c r="NDS66" s="563"/>
      <c r="NDT66" s="564"/>
      <c r="NDU66" s="565"/>
      <c r="NDV66" s="566"/>
      <c r="NDW66" s="560"/>
      <c r="NDX66" s="561"/>
      <c r="NDY66" s="562"/>
      <c r="NDZ66" s="563"/>
      <c r="NEA66" s="564"/>
      <c r="NEB66" s="565"/>
      <c r="NEC66" s="566"/>
      <c r="NED66" s="560"/>
      <c r="NEE66" s="561"/>
      <c r="NEF66" s="562"/>
      <c r="NEG66" s="563"/>
      <c r="NEH66" s="564"/>
      <c r="NEI66" s="565"/>
      <c r="NEJ66" s="566"/>
      <c r="NEK66" s="560"/>
      <c r="NEL66" s="561"/>
      <c r="NEM66" s="562"/>
      <c r="NEN66" s="563"/>
      <c r="NEO66" s="564"/>
      <c r="NEP66" s="565"/>
      <c r="NEQ66" s="566"/>
      <c r="NER66" s="560"/>
      <c r="NES66" s="561"/>
      <c r="NET66" s="562"/>
      <c r="NEU66" s="563"/>
      <c r="NEV66" s="564"/>
      <c r="NEW66" s="565"/>
      <c r="NEX66" s="566"/>
      <c r="NEY66" s="560"/>
      <c r="NEZ66" s="561"/>
      <c r="NFA66" s="562"/>
      <c r="NFB66" s="563"/>
      <c r="NFC66" s="564"/>
      <c r="NFD66" s="565"/>
      <c r="NFE66" s="566"/>
      <c r="NFF66" s="560"/>
      <c r="NFG66" s="561"/>
      <c r="NFH66" s="562"/>
      <c r="NFI66" s="563"/>
      <c r="NFJ66" s="564"/>
      <c r="NFK66" s="565"/>
      <c r="NFL66" s="566"/>
      <c r="NFM66" s="560"/>
      <c r="NFN66" s="561"/>
      <c r="NFO66" s="562"/>
      <c r="NFP66" s="563"/>
      <c r="NFQ66" s="564"/>
      <c r="NFR66" s="565"/>
      <c r="NFS66" s="566"/>
      <c r="NFT66" s="560"/>
      <c r="NFU66" s="561"/>
      <c r="NFV66" s="562"/>
      <c r="NFW66" s="563"/>
      <c r="NFX66" s="564"/>
      <c r="NFY66" s="565"/>
      <c r="NFZ66" s="566"/>
      <c r="NGA66" s="560"/>
      <c r="NGB66" s="561"/>
      <c r="NGC66" s="562"/>
      <c r="NGD66" s="563"/>
      <c r="NGE66" s="564"/>
      <c r="NGF66" s="565"/>
      <c r="NGG66" s="566"/>
      <c r="NGH66" s="560"/>
      <c r="NGI66" s="561"/>
      <c r="NGJ66" s="562"/>
      <c r="NGK66" s="563"/>
      <c r="NGL66" s="564"/>
      <c r="NGM66" s="565"/>
      <c r="NGN66" s="566"/>
      <c r="NGO66" s="560"/>
      <c r="NGP66" s="561"/>
      <c r="NGQ66" s="562"/>
      <c r="NGR66" s="563"/>
      <c r="NGS66" s="564"/>
      <c r="NGT66" s="565"/>
      <c r="NGU66" s="566"/>
      <c r="NGV66" s="560"/>
      <c r="NGW66" s="561"/>
      <c r="NGX66" s="562"/>
      <c r="NGY66" s="563"/>
      <c r="NGZ66" s="564"/>
      <c r="NHA66" s="565"/>
      <c r="NHB66" s="566"/>
      <c r="NHC66" s="560"/>
      <c r="NHD66" s="561"/>
      <c r="NHE66" s="562"/>
      <c r="NHF66" s="563"/>
      <c r="NHG66" s="564"/>
      <c r="NHH66" s="565"/>
      <c r="NHI66" s="566"/>
      <c r="NHJ66" s="560"/>
      <c r="NHK66" s="561"/>
      <c r="NHL66" s="562"/>
      <c r="NHM66" s="563"/>
      <c r="NHN66" s="564"/>
      <c r="NHO66" s="565"/>
      <c r="NHP66" s="566"/>
      <c r="NHQ66" s="560"/>
      <c r="NHR66" s="561"/>
      <c r="NHS66" s="562"/>
      <c r="NHT66" s="563"/>
      <c r="NHU66" s="564"/>
      <c r="NHV66" s="565"/>
      <c r="NHW66" s="566"/>
      <c r="NHX66" s="560"/>
      <c r="NHY66" s="561"/>
      <c r="NHZ66" s="562"/>
      <c r="NIA66" s="563"/>
      <c r="NIB66" s="564"/>
      <c r="NIC66" s="565"/>
      <c r="NID66" s="566"/>
      <c r="NIE66" s="560"/>
      <c r="NIF66" s="561"/>
      <c r="NIG66" s="562"/>
      <c r="NIH66" s="563"/>
      <c r="NII66" s="564"/>
      <c r="NIJ66" s="565"/>
      <c r="NIK66" s="566"/>
      <c r="NIL66" s="560"/>
      <c r="NIM66" s="561"/>
      <c r="NIN66" s="562"/>
      <c r="NIO66" s="563"/>
      <c r="NIP66" s="564"/>
      <c r="NIQ66" s="565"/>
      <c r="NIR66" s="566"/>
      <c r="NIS66" s="560"/>
      <c r="NIT66" s="561"/>
      <c r="NIU66" s="562"/>
      <c r="NIV66" s="563"/>
      <c r="NIW66" s="564"/>
      <c r="NIX66" s="565"/>
      <c r="NIY66" s="566"/>
      <c r="NIZ66" s="560"/>
      <c r="NJA66" s="561"/>
      <c r="NJB66" s="562"/>
      <c r="NJC66" s="563"/>
      <c r="NJD66" s="564"/>
      <c r="NJE66" s="565"/>
      <c r="NJF66" s="566"/>
      <c r="NJG66" s="560"/>
      <c r="NJH66" s="561"/>
      <c r="NJI66" s="562"/>
      <c r="NJJ66" s="563"/>
      <c r="NJK66" s="564"/>
      <c r="NJL66" s="565"/>
      <c r="NJM66" s="566"/>
      <c r="NJN66" s="560"/>
      <c r="NJO66" s="561"/>
      <c r="NJP66" s="562"/>
      <c r="NJQ66" s="563"/>
      <c r="NJR66" s="564"/>
      <c r="NJS66" s="565"/>
      <c r="NJT66" s="566"/>
      <c r="NJU66" s="560"/>
      <c r="NJV66" s="561"/>
      <c r="NJW66" s="562"/>
      <c r="NJX66" s="563"/>
      <c r="NJY66" s="564"/>
      <c r="NJZ66" s="565"/>
      <c r="NKA66" s="566"/>
      <c r="NKB66" s="560"/>
      <c r="NKC66" s="561"/>
      <c r="NKD66" s="562"/>
      <c r="NKE66" s="563"/>
      <c r="NKF66" s="564"/>
      <c r="NKG66" s="565"/>
      <c r="NKH66" s="566"/>
      <c r="NKI66" s="560"/>
      <c r="NKJ66" s="561"/>
      <c r="NKK66" s="562"/>
      <c r="NKL66" s="563"/>
      <c r="NKM66" s="564"/>
      <c r="NKN66" s="565"/>
      <c r="NKO66" s="566"/>
      <c r="NKP66" s="560"/>
      <c r="NKQ66" s="561"/>
      <c r="NKR66" s="562"/>
      <c r="NKS66" s="563"/>
      <c r="NKT66" s="564"/>
      <c r="NKU66" s="565"/>
      <c r="NKV66" s="566"/>
      <c r="NKW66" s="560"/>
      <c r="NKX66" s="561"/>
      <c r="NKY66" s="562"/>
      <c r="NKZ66" s="563"/>
      <c r="NLA66" s="564"/>
      <c r="NLB66" s="565"/>
      <c r="NLC66" s="566"/>
      <c r="NLD66" s="560"/>
      <c r="NLE66" s="561"/>
      <c r="NLF66" s="562"/>
      <c r="NLG66" s="563"/>
      <c r="NLH66" s="564"/>
      <c r="NLI66" s="565"/>
      <c r="NLJ66" s="566"/>
      <c r="NLK66" s="560"/>
      <c r="NLL66" s="561"/>
      <c r="NLM66" s="562"/>
      <c r="NLN66" s="563"/>
      <c r="NLO66" s="564"/>
      <c r="NLP66" s="565"/>
      <c r="NLQ66" s="566"/>
      <c r="NLR66" s="560"/>
      <c r="NLS66" s="561"/>
      <c r="NLT66" s="562"/>
      <c r="NLU66" s="563"/>
      <c r="NLV66" s="564"/>
      <c r="NLW66" s="565"/>
      <c r="NLX66" s="566"/>
      <c r="NLY66" s="560"/>
      <c r="NLZ66" s="561"/>
      <c r="NMA66" s="562"/>
      <c r="NMB66" s="563"/>
      <c r="NMC66" s="564"/>
      <c r="NMD66" s="565"/>
      <c r="NME66" s="566"/>
      <c r="NMF66" s="560"/>
      <c r="NMG66" s="561"/>
      <c r="NMH66" s="562"/>
      <c r="NMI66" s="563"/>
      <c r="NMJ66" s="564"/>
      <c r="NMK66" s="565"/>
      <c r="NML66" s="566"/>
      <c r="NMM66" s="560"/>
      <c r="NMN66" s="561"/>
      <c r="NMO66" s="562"/>
      <c r="NMP66" s="563"/>
      <c r="NMQ66" s="564"/>
      <c r="NMR66" s="565"/>
      <c r="NMS66" s="566"/>
      <c r="NMT66" s="560"/>
      <c r="NMU66" s="561"/>
      <c r="NMV66" s="562"/>
      <c r="NMW66" s="563"/>
      <c r="NMX66" s="564"/>
      <c r="NMY66" s="565"/>
      <c r="NMZ66" s="566"/>
      <c r="NNA66" s="560"/>
      <c r="NNB66" s="561"/>
      <c r="NNC66" s="562"/>
      <c r="NND66" s="563"/>
      <c r="NNE66" s="564"/>
      <c r="NNF66" s="565"/>
      <c r="NNG66" s="566"/>
      <c r="NNH66" s="560"/>
      <c r="NNI66" s="561"/>
      <c r="NNJ66" s="562"/>
      <c r="NNK66" s="563"/>
      <c r="NNL66" s="564"/>
      <c r="NNM66" s="565"/>
      <c r="NNN66" s="566"/>
      <c r="NNO66" s="560"/>
      <c r="NNP66" s="561"/>
      <c r="NNQ66" s="562"/>
      <c r="NNR66" s="563"/>
      <c r="NNS66" s="564"/>
      <c r="NNT66" s="565"/>
      <c r="NNU66" s="566"/>
      <c r="NNV66" s="560"/>
      <c r="NNW66" s="561"/>
      <c r="NNX66" s="562"/>
      <c r="NNY66" s="563"/>
      <c r="NNZ66" s="564"/>
      <c r="NOA66" s="565"/>
      <c r="NOB66" s="566"/>
      <c r="NOC66" s="560"/>
      <c r="NOD66" s="561"/>
      <c r="NOE66" s="562"/>
      <c r="NOF66" s="563"/>
      <c r="NOG66" s="564"/>
      <c r="NOH66" s="565"/>
      <c r="NOI66" s="566"/>
      <c r="NOJ66" s="560"/>
      <c r="NOK66" s="561"/>
      <c r="NOL66" s="562"/>
      <c r="NOM66" s="563"/>
      <c r="NON66" s="564"/>
      <c r="NOO66" s="565"/>
      <c r="NOP66" s="566"/>
      <c r="NOQ66" s="560"/>
      <c r="NOR66" s="561"/>
      <c r="NOS66" s="562"/>
      <c r="NOT66" s="563"/>
      <c r="NOU66" s="564"/>
      <c r="NOV66" s="565"/>
      <c r="NOW66" s="566"/>
      <c r="NOX66" s="560"/>
      <c r="NOY66" s="561"/>
      <c r="NOZ66" s="562"/>
      <c r="NPA66" s="563"/>
      <c r="NPB66" s="564"/>
      <c r="NPC66" s="565"/>
      <c r="NPD66" s="566"/>
      <c r="NPE66" s="560"/>
      <c r="NPF66" s="561"/>
      <c r="NPG66" s="562"/>
      <c r="NPH66" s="563"/>
      <c r="NPI66" s="564"/>
      <c r="NPJ66" s="565"/>
      <c r="NPK66" s="566"/>
      <c r="NPL66" s="560"/>
      <c r="NPM66" s="561"/>
      <c r="NPN66" s="562"/>
      <c r="NPO66" s="563"/>
      <c r="NPP66" s="564"/>
      <c r="NPQ66" s="565"/>
      <c r="NPR66" s="566"/>
      <c r="NPS66" s="560"/>
      <c r="NPT66" s="561"/>
      <c r="NPU66" s="562"/>
      <c r="NPV66" s="563"/>
      <c r="NPW66" s="564"/>
      <c r="NPX66" s="565"/>
      <c r="NPY66" s="566"/>
      <c r="NPZ66" s="560"/>
      <c r="NQA66" s="561"/>
      <c r="NQB66" s="562"/>
      <c r="NQC66" s="563"/>
      <c r="NQD66" s="564"/>
      <c r="NQE66" s="565"/>
      <c r="NQF66" s="566"/>
      <c r="NQG66" s="560"/>
      <c r="NQH66" s="561"/>
      <c r="NQI66" s="562"/>
      <c r="NQJ66" s="563"/>
      <c r="NQK66" s="564"/>
      <c r="NQL66" s="565"/>
      <c r="NQM66" s="566"/>
      <c r="NQN66" s="560"/>
      <c r="NQO66" s="561"/>
      <c r="NQP66" s="562"/>
      <c r="NQQ66" s="563"/>
      <c r="NQR66" s="564"/>
      <c r="NQS66" s="565"/>
      <c r="NQT66" s="566"/>
      <c r="NQU66" s="560"/>
      <c r="NQV66" s="561"/>
      <c r="NQW66" s="562"/>
      <c r="NQX66" s="563"/>
      <c r="NQY66" s="564"/>
      <c r="NQZ66" s="565"/>
      <c r="NRA66" s="566"/>
      <c r="NRB66" s="560"/>
      <c r="NRC66" s="561"/>
      <c r="NRD66" s="562"/>
      <c r="NRE66" s="563"/>
      <c r="NRF66" s="564"/>
      <c r="NRG66" s="565"/>
      <c r="NRH66" s="566"/>
      <c r="NRI66" s="560"/>
      <c r="NRJ66" s="561"/>
      <c r="NRK66" s="562"/>
      <c r="NRL66" s="563"/>
      <c r="NRM66" s="564"/>
      <c r="NRN66" s="565"/>
      <c r="NRO66" s="566"/>
      <c r="NRP66" s="560"/>
      <c r="NRQ66" s="561"/>
      <c r="NRR66" s="562"/>
      <c r="NRS66" s="563"/>
      <c r="NRT66" s="564"/>
      <c r="NRU66" s="565"/>
      <c r="NRV66" s="566"/>
      <c r="NRW66" s="560"/>
      <c r="NRX66" s="561"/>
      <c r="NRY66" s="562"/>
      <c r="NRZ66" s="563"/>
      <c r="NSA66" s="564"/>
      <c r="NSB66" s="565"/>
      <c r="NSC66" s="566"/>
      <c r="NSD66" s="560"/>
      <c r="NSE66" s="561"/>
      <c r="NSF66" s="562"/>
      <c r="NSG66" s="563"/>
      <c r="NSH66" s="564"/>
      <c r="NSI66" s="565"/>
      <c r="NSJ66" s="566"/>
      <c r="NSK66" s="560"/>
      <c r="NSL66" s="561"/>
      <c r="NSM66" s="562"/>
      <c r="NSN66" s="563"/>
      <c r="NSO66" s="564"/>
      <c r="NSP66" s="565"/>
      <c r="NSQ66" s="566"/>
      <c r="NSR66" s="560"/>
      <c r="NSS66" s="561"/>
      <c r="NST66" s="562"/>
      <c r="NSU66" s="563"/>
      <c r="NSV66" s="564"/>
      <c r="NSW66" s="565"/>
      <c r="NSX66" s="566"/>
      <c r="NSY66" s="560"/>
      <c r="NSZ66" s="561"/>
      <c r="NTA66" s="562"/>
      <c r="NTB66" s="563"/>
      <c r="NTC66" s="564"/>
      <c r="NTD66" s="565"/>
      <c r="NTE66" s="566"/>
      <c r="NTF66" s="560"/>
      <c r="NTG66" s="561"/>
      <c r="NTH66" s="562"/>
      <c r="NTI66" s="563"/>
      <c r="NTJ66" s="564"/>
      <c r="NTK66" s="565"/>
      <c r="NTL66" s="566"/>
      <c r="NTM66" s="560"/>
      <c r="NTN66" s="561"/>
      <c r="NTO66" s="562"/>
      <c r="NTP66" s="563"/>
      <c r="NTQ66" s="564"/>
      <c r="NTR66" s="565"/>
      <c r="NTS66" s="566"/>
      <c r="NTT66" s="560"/>
      <c r="NTU66" s="561"/>
      <c r="NTV66" s="562"/>
      <c r="NTW66" s="563"/>
      <c r="NTX66" s="564"/>
      <c r="NTY66" s="565"/>
      <c r="NTZ66" s="566"/>
      <c r="NUA66" s="560"/>
      <c r="NUB66" s="561"/>
      <c r="NUC66" s="562"/>
      <c r="NUD66" s="563"/>
      <c r="NUE66" s="564"/>
      <c r="NUF66" s="565"/>
      <c r="NUG66" s="566"/>
      <c r="NUH66" s="560"/>
      <c r="NUI66" s="561"/>
      <c r="NUJ66" s="562"/>
      <c r="NUK66" s="563"/>
      <c r="NUL66" s="564"/>
      <c r="NUM66" s="565"/>
      <c r="NUN66" s="566"/>
      <c r="NUO66" s="560"/>
      <c r="NUP66" s="561"/>
      <c r="NUQ66" s="562"/>
      <c r="NUR66" s="563"/>
      <c r="NUS66" s="564"/>
      <c r="NUT66" s="565"/>
      <c r="NUU66" s="566"/>
      <c r="NUV66" s="560"/>
      <c r="NUW66" s="561"/>
      <c r="NUX66" s="562"/>
      <c r="NUY66" s="563"/>
      <c r="NUZ66" s="564"/>
      <c r="NVA66" s="565"/>
      <c r="NVB66" s="566"/>
      <c r="NVC66" s="560"/>
      <c r="NVD66" s="561"/>
      <c r="NVE66" s="562"/>
      <c r="NVF66" s="563"/>
      <c r="NVG66" s="564"/>
      <c r="NVH66" s="565"/>
      <c r="NVI66" s="566"/>
      <c r="NVJ66" s="560"/>
      <c r="NVK66" s="561"/>
      <c r="NVL66" s="562"/>
      <c r="NVM66" s="563"/>
      <c r="NVN66" s="564"/>
      <c r="NVO66" s="565"/>
      <c r="NVP66" s="566"/>
      <c r="NVQ66" s="560"/>
      <c r="NVR66" s="561"/>
      <c r="NVS66" s="562"/>
      <c r="NVT66" s="563"/>
      <c r="NVU66" s="564"/>
      <c r="NVV66" s="565"/>
      <c r="NVW66" s="566"/>
      <c r="NVX66" s="560"/>
      <c r="NVY66" s="561"/>
      <c r="NVZ66" s="562"/>
      <c r="NWA66" s="563"/>
      <c r="NWB66" s="564"/>
      <c r="NWC66" s="565"/>
      <c r="NWD66" s="566"/>
      <c r="NWE66" s="560"/>
      <c r="NWF66" s="561"/>
      <c r="NWG66" s="562"/>
      <c r="NWH66" s="563"/>
      <c r="NWI66" s="564"/>
      <c r="NWJ66" s="565"/>
      <c r="NWK66" s="566"/>
      <c r="NWL66" s="560"/>
      <c r="NWM66" s="561"/>
      <c r="NWN66" s="562"/>
      <c r="NWO66" s="563"/>
      <c r="NWP66" s="564"/>
      <c r="NWQ66" s="565"/>
      <c r="NWR66" s="566"/>
      <c r="NWS66" s="560"/>
      <c r="NWT66" s="561"/>
      <c r="NWU66" s="562"/>
      <c r="NWV66" s="563"/>
      <c r="NWW66" s="564"/>
      <c r="NWX66" s="565"/>
      <c r="NWY66" s="566"/>
      <c r="NWZ66" s="560"/>
      <c r="NXA66" s="561"/>
      <c r="NXB66" s="562"/>
      <c r="NXC66" s="563"/>
      <c r="NXD66" s="564"/>
      <c r="NXE66" s="565"/>
      <c r="NXF66" s="566"/>
      <c r="NXG66" s="560"/>
      <c r="NXH66" s="561"/>
      <c r="NXI66" s="562"/>
      <c r="NXJ66" s="563"/>
      <c r="NXK66" s="564"/>
      <c r="NXL66" s="565"/>
      <c r="NXM66" s="566"/>
      <c r="NXN66" s="560"/>
      <c r="NXO66" s="561"/>
      <c r="NXP66" s="562"/>
      <c r="NXQ66" s="563"/>
      <c r="NXR66" s="564"/>
      <c r="NXS66" s="565"/>
      <c r="NXT66" s="566"/>
      <c r="NXU66" s="560"/>
      <c r="NXV66" s="561"/>
      <c r="NXW66" s="562"/>
      <c r="NXX66" s="563"/>
      <c r="NXY66" s="564"/>
      <c r="NXZ66" s="565"/>
      <c r="NYA66" s="566"/>
      <c r="NYB66" s="560"/>
      <c r="NYC66" s="561"/>
      <c r="NYD66" s="562"/>
      <c r="NYE66" s="563"/>
      <c r="NYF66" s="564"/>
      <c r="NYG66" s="565"/>
      <c r="NYH66" s="566"/>
      <c r="NYI66" s="560"/>
      <c r="NYJ66" s="561"/>
      <c r="NYK66" s="562"/>
      <c r="NYL66" s="563"/>
      <c r="NYM66" s="564"/>
      <c r="NYN66" s="565"/>
      <c r="NYO66" s="566"/>
      <c r="NYP66" s="560"/>
      <c r="NYQ66" s="561"/>
      <c r="NYR66" s="562"/>
      <c r="NYS66" s="563"/>
      <c r="NYT66" s="564"/>
      <c r="NYU66" s="565"/>
      <c r="NYV66" s="566"/>
      <c r="NYW66" s="560"/>
      <c r="NYX66" s="561"/>
      <c r="NYY66" s="562"/>
      <c r="NYZ66" s="563"/>
      <c r="NZA66" s="564"/>
      <c r="NZB66" s="565"/>
      <c r="NZC66" s="566"/>
      <c r="NZD66" s="560"/>
      <c r="NZE66" s="561"/>
      <c r="NZF66" s="562"/>
      <c r="NZG66" s="563"/>
      <c r="NZH66" s="564"/>
      <c r="NZI66" s="565"/>
      <c r="NZJ66" s="566"/>
      <c r="NZK66" s="560"/>
      <c r="NZL66" s="561"/>
      <c r="NZM66" s="562"/>
      <c r="NZN66" s="563"/>
      <c r="NZO66" s="564"/>
      <c r="NZP66" s="565"/>
      <c r="NZQ66" s="566"/>
      <c r="NZR66" s="560"/>
      <c r="NZS66" s="561"/>
      <c r="NZT66" s="562"/>
      <c r="NZU66" s="563"/>
      <c r="NZV66" s="564"/>
      <c r="NZW66" s="565"/>
      <c r="NZX66" s="566"/>
      <c r="NZY66" s="560"/>
      <c r="NZZ66" s="561"/>
      <c r="OAA66" s="562"/>
      <c r="OAB66" s="563"/>
      <c r="OAC66" s="564"/>
      <c r="OAD66" s="565"/>
      <c r="OAE66" s="566"/>
      <c r="OAF66" s="560"/>
      <c r="OAG66" s="561"/>
      <c r="OAH66" s="562"/>
      <c r="OAI66" s="563"/>
      <c r="OAJ66" s="564"/>
      <c r="OAK66" s="565"/>
      <c r="OAL66" s="566"/>
      <c r="OAM66" s="560"/>
      <c r="OAN66" s="561"/>
      <c r="OAO66" s="562"/>
      <c r="OAP66" s="563"/>
      <c r="OAQ66" s="564"/>
      <c r="OAR66" s="565"/>
      <c r="OAS66" s="566"/>
      <c r="OAT66" s="560"/>
      <c r="OAU66" s="561"/>
      <c r="OAV66" s="562"/>
      <c r="OAW66" s="563"/>
      <c r="OAX66" s="564"/>
      <c r="OAY66" s="565"/>
      <c r="OAZ66" s="566"/>
      <c r="OBA66" s="560"/>
      <c r="OBB66" s="561"/>
      <c r="OBC66" s="562"/>
      <c r="OBD66" s="563"/>
      <c r="OBE66" s="564"/>
      <c r="OBF66" s="565"/>
      <c r="OBG66" s="566"/>
      <c r="OBH66" s="560"/>
      <c r="OBI66" s="561"/>
      <c r="OBJ66" s="562"/>
      <c r="OBK66" s="563"/>
      <c r="OBL66" s="564"/>
      <c r="OBM66" s="565"/>
      <c r="OBN66" s="566"/>
      <c r="OBO66" s="560"/>
      <c r="OBP66" s="561"/>
      <c r="OBQ66" s="562"/>
      <c r="OBR66" s="563"/>
      <c r="OBS66" s="564"/>
      <c r="OBT66" s="565"/>
      <c r="OBU66" s="566"/>
      <c r="OBV66" s="560"/>
      <c r="OBW66" s="561"/>
      <c r="OBX66" s="562"/>
      <c r="OBY66" s="563"/>
      <c r="OBZ66" s="564"/>
      <c r="OCA66" s="565"/>
      <c r="OCB66" s="566"/>
      <c r="OCC66" s="560"/>
      <c r="OCD66" s="561"/>
      <c r="OCE66" s="562"/>
      <c r="OCF66" s="563"/>
      <c r="OCG66" s="564"/>
      <c r="OCH66" s="565"/>
      <c r="OCI66" s="566"/>
      <c r="OCJ66" s="560"/>
      <c r="OCK66" s="561"/>
      <c r="OCL66" s="562"/>
      <c r="OCM66" s="563"/>
      <c r="OCN66" s="564"/>
      <c r="OCO66" s="565"/>
      <c r="OCP66" s="566"/>
      <c r="OCQ66" s="560"/>
      <c r="OCR66" s="561"/>
      <c r="OCS66" s="562"/>
      <c r="OCT66" s="563"/>
      <c r="OCU66" s="564"/>
      <c r="OCV66" s="565"/>
      <c r="OCW66" s="566"/>
      <c r="OCX66" s="560"/>
      <c r="OCY66" s="561"/>
      <c r="OCZ66" s="562"/>
      <c r="ODA66" s="563"/>
      <c r="ODB66" s="564"/>
      <c r="ODC66" s="565"/>
      <c r="ODD66" s="566"/>
      <c r="ODE66" s="560"/>
      <c r="ODF66" s="561"/>
      <c r="ODG66" s="562"/>
      <c r="ODH66" s="563"/>
      <c r="ODI66" s="564"/>
      <c r="ODJ66" s="565"/>
      <c r="ODK66" s="566"/>
      <c r="ODL66" s="560"/>
      <c r="ODM66" s="561"/>
      <c r="ODN66" s="562"/>
      <c r="ODO66" s="563"/>
      <c r="ODP66" s="564"/>
      <c r="ODQ66" s="565"/>
      <c r="ODR66" s="566"/>
      <c r="ODS66" s="560"/>
      <c r="ODT66" s="561"/>
      <c r="ODU66" s="562"/>
      <c r="ODV66" s="563"/>
      <c r="ODW66" s="564"/>
      <c r="ODX66" s="565"/>
      <c r="ODY66" s="566"/>
      <c r="ODZ66" s="560"/>
      <c r="OEA66" s="561"/>
      <c r="OEB66" s="562"/>
      <c r="OEC66" s="563"/>
      <c r="OED66" s="564"/>
      <c r="OEE66" s="565"/>
      <c r="OEF66" s="566"/>
      <c r="OEG66" s="560"/>
      <c r="OEH66" s="561"/>
      <c r="OEI66" s="562"/>
      <c r="OEJ66" s="563"/>
      <c r="OEK66" s="564"/>
      <c r="OEL66" s="565"/>
      <c r="OEM66" s="566"/>
      <c r="OEN66" s="560"/>
      <c r="OEO66" s="561"/>
      <c r="OEP66" s="562"/>
      <c r="OEQ66" s="563"/>
      <c r="OER66" s="564"/>
      <c r="OES66" s="565"/>
      <c r="OET66" s="566"/>
      <c r="OEU66" s="560"/>
      <c r="OEV66" s="561"/>
      <c r="OEW66" s="562"/>
      <c r="OEX66" s="563"/>
      <c r="OEY66" s="564"/>
      <c r="OEZ66" s="565"/>
      <c r="OFA66" s="566"/>
      <c r="OFB66" s="560"/>
      <c r="OFC66" s="561"/>
      <c r="OFD66" s="562"/>
      <c r="OFE66" s="563"/>
      <c r="OFF66" s="564"/>
      <c r="OFG66" s="565"/>
      <c r="OFH66" s="566"/>
      <c r="OFI66" s="560"/>
      <c r="OFJ66" s="561"/>
      <c r="OFK66" s="562"/>
      <c r="OFL66" s="563"/>
      <c r="OFM66" s="564"/>
      <c r="OFN66" s="565"/>
      <c r="OFO66" s="566"/>
      <c r="OFP66" s="560"/>
      <c r="OFQ66" s="561"/>
      <c r="OFR66" s="562"/>
      <c r="OFS66" s="563"/>
      <c r="OFT66" s="564"/>
      <c r="OFU66" s="565"/>
      <c r="OFV66" s="566"/>
      <c r="OFW66" s="560"/>
      <c r="OFX66" s="561"/>
      <c r="OFY66" s="562"/>
      <c r="OFZ66" s="563"/>
      <c r="OGA66" s="564"/>
      <c r="OGB66" s="565"/>
      <c r="OGC66" s="566"/>
      <c r="OGD66" s="560"/>
      <c r="OGE66" s="561"/>
      <c r="OGF66" s="562"/>
      <c r="OGG66" s="563"/>
      <c r="OGH66" s="564"/>
      <c r="OGI66" s="565"/>
      <c r="OGJ66" s="566"/>
      <c r="OGK66" s="560"/>
      <c r="OGL66" s="561"/>
      <c r="OGM66" s="562"/>
      <c r="OGN66" s="563"/>
      <c r="OGO66" s="564"/>
      <c r="OGP66" s="565"/>
      <c r="OGQ66" s="566"/>
      <c r="OGR66" s="560"/>
      <c r="OGS66" s="561"/>
      <c r="OGT66" s="562"/>
      <c r="OGU66" s="563"/>
      <c r="OGV66" s="564"/>
      <c r="OGW66" s="565"/>
      <c r="OGX66" s="566"/>
      <c r="OGY66" s="560"/>
      <c r="OGZ66" s="561"/>
      <c r="OHA66" s="562"/>
      <c r="OHB66" s="563"/>
      <c r="OHC66" s="564"/>
      <c r="OHD66" s="565"/>
      <c r="OHE66" s="566"/>
      <c r="OHF66" s="560"/>
      <c r="OHG66" s="561"/>
      <c r="OHH66" s="562"/>
      <c r="OHI66" s="563"/>
      <c r="OHJ66" s="564"/>
      <c r="OHK66" s="565"/>
      <c r="OHL66" s="566"/>
      <c r="OHM66" s="560"/>
      <c r="OHN66" s="561"/>
      <c r="OHO66" s="562"/>
      <c r="OHP66" s="563"/>
      <c r="OHQ66" s="564"/>
      <c r="OHR66" s="565"/>
      <c r="OHS66" s="566"/>
      <c r="OHT66" s="560"/>
      <c r="OHU66" s="561"/>
      <c r="OHV66" s="562"/>
      <c r="OHW66" s="563"/>
      <c r="OHX66" s="564"/>
      <c r="OHY66" s="565"/>
      <c r="OHZ66" s="566"/>
      <c r="OIA66" s="560"/>
      <c r="OIB66" s="561"/>
      <c r="OIC66" s="562"/>
      <c r="OID66" s="563"/>
      <c r="OIE66" s="564"/>
      <c r="OIF66" s="565"/>
      <c r="OIG66" s="566"/>
      <c r="OIH66" s="560"/>
      <c r="OII66" s="561"/>
      <c r="OIJ66" s="562"/>
      <c r="OIK66" s="563"/>
      <c r="OIL66" s="564"/>
      <c r="OIM66" s="565"/>
      <c r="OIN66" s="566"/>
      <c r="OIO66" s="560"/>
      <c r="OIP66" s="561"/>
      <c r="OIQ66" s="562"/>
      <c r="OIR66" s="563"/>
      <c r="OIS66" s="564"/>
      <c r="OIT66" s="565"/>
      <c r="OIU66" s="566"/>
      <c r="OIV66" s="560"/>
      <c r="OIW66" s="561"/>
      <c r="OIX66" s="562"/>
      <c r="OIY66" s="563"/>
      <c r="OIZ66" s="564"/>
      <c r="OJA66" s="565"/>
      <c r="OJB66" s="566"/>
      <c r="OJC66" s="560"/>
      <c r="OJD66" s="561"/>
      <c r="OJE66" s="562"/>
      <c r="OJF66" s="563"/>
      <c r="OJG66" s="564"/>
      <c r="OJH66" s="565"/>
      <c r="OJI66" s="566"/>
      <c r="OJJ66" s="560"/>
      <c r="OJK66" s="561"/>
      <c r="OJL66" s="562"/>
      <c r="OJM66" s="563"/>
      <c r="OJN66" s="564"/>
      <c r="OJO66" s="565"/>
      <c r="OJP66" s="566"/>
      <c r="OJQ66" s="560"/>
      <c r="OJR66" s="561"/>
      <c r="OJS66" s="562"/>
      <c r="OJT66" s="563"/>
      <c r="OJU66" s="564"/>
      <c r="OJV66" s="565"/>
      <c r="OJW66" s="566"/>
      <c r="OJX66" s="560"/>
      <c r="OJY66" s="561"/>
      <c r="OJZ66" s="562"/>
      <c r="OKA66" s="563"/>
      <c r="OKB66" s="564"/>
      <c r="OKC66" s="565"/>
      <c r="OKD66" s="566"/>
      <c r="OKE66" s="560"/>
      <c r="OKF66" s="561"/>
      <c r="OKG66" s="562"/>
      <c r="OKH66" s="563"/>
      <c r="OKI66" s="564"/>
      <c r="OKJ66" s="565"/>
      <c r="OKK66" s="566"/>
      <c r="OKL66" s="560"/>
      <c r="OKM66" s="561"/>
      <c r="OKN66" s="562"/>
      <c r="OKO66" s="563"/>
      <c r="OKP66" s="564"/>
      <c r="OKQ66" s="565"/>
      <c r="OKR66" s="566"/>
      <c r="OKS66" s="560"/>
      <c r="OKT66" s="561"/>
      <c r="OKU66" s="562"/>
      <c r="OKV66" s="563"/>
      <c r="OKW66" s="564"/>
      <c r="OKX66" s="565"/>
      <c r="OKY66" s="566"/>
      <c r="OKZ66" s="560"/>
      <c r="OLA66" s="561"/>
      <c r="OLB66" s="562"/>
      <c r="OLC66" s="563"/>
      <c r="OLD66" s="564"/>
      <c r="OLE66" s="565"/>
      <c r="OLF66" s="566"/>
      <c r="OLG66" s="560"/>
      <c r="OLH66" s="561"/>
      <c r="OLI66" s="562"/>
      <c r="OLJ66" s="563"/>
      <c r="OLK66" s="564"/>
      <c r="OLL66" s="565"/>
      <c r="OLM66" s="566"/>
      <c r="OLN66" s="560"/>
      <c r="OLO66" s="561"/>
      <c r="OLP66" s="562"/>
      <c r="OLQ66" s="563"/>
      <c r="OLR66" s="564"/>
      <c r="OLS66" s="565"/>
      <c r="OLT66" s="566"/>
      <c r="OLU66" s="560"/>
      <c r="OLV66" s="561"/>
      <c r="OLW66" s="562"/>
      <c r="OLX66" s="563"/>
      <c r="OLY66" s="564"/>
      <c r="OLZ66" s="565"/>
      <c r="OMA66" s="566"/>
      <c r="OMB66" s="560"/>
      <c r="OMC66" s="561"/>
      <c r="OMD66" s="562"/>
      <c r="OME66" s="563"/>
      <c r="OMF66" s="564"/>
      <c r="OMG66" s="565"/>
      <c r="OMH66" s="566"/>
      <c r="OMI66" s="560"/>
      <c r="OMJ66" s="561"/>
      <c r="OMK66" s="562"/>
      <c r="OML66" s="563"/>
      <c r="OMM66" s="564"/>
      <c r="OMN66" s="565"/>
      <c r="OMO66" s="566"/>
      <c r="OMP66" s="560"/>
      <c r="OMQ66" s="561"/>
      <c r="OMR66" s="562"/>
      <c r="OMS66" s="563"/>
      <c r="OMT66" s="564"/>
      <c r="OMU66" s="565"/>
      <c r="OMV66" s="566"/>
      <c r="OMW66" s="560"/>
      <c r="OMX66" s="561"/>
      <c r="OMY66" s="562"/>
      <c r="OMZ66" s="563"/>
      <c r="ONA66" s="564"/>
      <c r="ONB66" s="565"/>
      <c r="ONC66" s="566"/>
      <c r="OND66" s="560"/>
      <c r="ONE66" s="561"/>
      <c r="ONF66" s="562"/>
      <c r="ONG66" s="563"/>
      <c r="ONH66" s="564"/>
      <c r="ONI66" s="565"/>
      <c r="ONJ66" s="566"/>
      <c r="ONK66" s="560"/>
      <c r="ONL66" s="561"/>
      <c r="ONM66" s="562"/>
      <c r="ONN66" s="563"/>
      <c r="ONO66" s="564"/>
      <c r="ONP66" s="565"/>
      <c r="ONQ66" s="566"/>
      <c r="ONR66" s="560"/>
      <c r="ONS66" s="561"/>
      <c r="ONT66" s="562"/>
      <c r="ONU66" s="563"/>
      <c r="ONV66" s="564"/>
      <c r="ONW66" s="565"/>
      <c r="ONX66" s="566"/>
      <c r="ONY66" s="560"/>
      <c r="ONZ66" s="561"/>
      <c r="OOA66" s="562"/>
      <c r="OOB66" s="563"/>
      <c r="OOC66" s="564"/>
      <c r="OOD66" s="565"/>
      <c r="OOE66" s="566"/>
      <c r="OOF66" s="560"/>
      <c r="OOG66" s="561"/>
      <c r="OOH66" s="562"/>
      <c r="OOI66" s="563"/>
      <c r="OOJ66" s="564"/>
      <c r="OOK66" s="565"/>
      <c r="OOL66" s="566"/>
      <c r="OOM66" s="560"/>
      <c r="OON66" s="561"/>
      <c r="OOO66" s="562"/>
      <c r="OOP66" s="563"/>
      <c r="OOQ66" s="564"/>
      <c r="OOR66" s="565"/>
      <c r="OOS66" s="566"/>
      <c r="OOT66" s="560"/>
      <c r="OOU66" s="561"/>
      <c r="OOV66" s="562"/>
      <c r="OOW66" s="563"/>
      <c r="OOX66" s="564"/>
      <c r="OOY66" s="565"/>
      <c r="OOZ66" s="566"/>
      <c r="OPA66" s="560"/>
      <c r="OPB66" s="561"/>
      <c r="OPC66" s="562"/>
      <c r="OPD66" s="563"/>
      <c r="OPE66" s="564"/>
      <c r="OPF66" s="565"/>
      <c r="OPG66" s="566"/>
      <c r="OPH66" s="560"/>
      <c r="OPI66" s="561"/>
      <c r="OPJ66" s="562"/>
      <c r="OPK66" s="563"/>
      <c r="OPL66" s="564"/>
      <c r="OPM66" s="565"/>
      <c r="OPN66" s="566"/>
      <c r="OPO66" s="560"/>
      <c r="OPP66" s="561"/>
      <c r="OPQ66" s="562"/>
      <c r="OPR66" s="563"/>
      <c r="OPS66" s="564"/>
      <c r="OPT66" s="565"/>
      <c r="OPU66" s="566"/>
      <c r="OPV66" s="560"/>
      <c r="OPW66" s="561"/>
      <c r="OPX66" s="562"/>
      <c r="OPY66" s="563"/>
      <c r="OPZ66" s="564"/>
      <c r="OQA66" s="565"/>
      <c r="OQB66" s="566"/>
      <c r="OQC66" s="560"/>
      <c r="OQD66" s="561"/>
      <c r="OQE66" s="562"/>
      <c r="OQF66" s="563"/>
      <c r="OQG66" s="564"/>
      <c r="OQH66" s="565"/>
      <c r="OQI66" s="566"/>
      <c r="OQJ66" s="560"/>
      <c r="OQK66" s="561"/>
      <c r="OQL66" s="562"/>
      <c r="OQM66" s="563"/>
      <c r="OQN66" s="564"/>
      <c r="OQO66" s="565"/>
      <c r="OQP66" s="566"/>
      <c r="OQQ66" s="560"/>
      <c r="OQR66" s="561"/>
      <c r="OQS66" s="562"/>
      <c r="OQT66" s="563"/>
      <c r="OQU66" s="564"/>
      <c r="OQV66" s="565"/>
      <c r="OQW66" s="566"/>
      <c r="OQX66" s="560"/>
      <c r="OQY66" s="561"/>
      <c r="OQZ66" s="562"/>
      <c r="ORA66" s="563"/>
      <c r="ORB66" s="564"/>
      <c r="ORC66" s="565"/>
      <c r="ORD66" s="566"/>
      <c r="ORE66" s="560"/>
      <c r="ORF66" s="561"/>
      <c r="ORG66" s="562"/>
      <c r="ORH66" s="563"/>
      <c r="ORI66" s="564"/>
      <c r="ORJ66" s="565"/>
      <c r="ORK66" s="566"/>
      <c r="ORL66" s="560"/>
      <c r="ORM66" s="561"/>
      <c r="ORN66" s="562"/>
      <c r="ORO66" s="563"/>
      <c r="ORP66" s="564"/>
      <c r="ORQ66" s="565"/>
      <c r="ORR66" s="566"/>
      <c r="ORS66" s="560"/>
      <c r="ORT66" s="561"/>
      <c r="ORU66" s="562"/>
      <c r="ORV66" s="563"/>
      <c r="ORW66" s="564"/>
      <c r="ORX66" s="565"/>
      <c r="ORY66" s="566"/>
      <c r="ORZ66" s="560"/>
      <c r="OSA66" s="561"/>
      <c r="OSB66" s="562"/>
      <c r="OSC66" s="563"/>
      <c r="OSD66" s="564"/>
      <c r="OSE66" s="565"/>
      <c r="OSF66" s="566"/>
      <c r="OSG66" s="560"/>
      <c r="OSH66" s="561"/>
      <c r="OSI66" s="562"/>
      <c r="OSJ66" s="563"/>
      <c r="OSK66" s="564"/>
      <c r="OSL66" s="565"/>
      <c r="OSM66" s="566"/>
      <c r="OSN66" s="560"/>
      <c r="OSO66" s="561"/>
      <c r="OSP66" s="562"/>
      <c r="OSQ66" s="563"/>
      <c r="OSR66" s="564"/>
      <c r="OSS66" s="565"/>
      <c r="OST66" s="566"/>
      <c r="OSU66" s="560"/>
      <c r="OSV66" s="561"/>
      <c r="OSW66" s="562"/>
      <c r="OSX66" s="563"/>
      <c r="OSY66" s="564"/>
      <c r="OSZ66" s="565"/>
      <c r="OTA66" s="566"/>
      <c r="OTB66" s="560"/>
      <c r="OTC66" s="561"/>
      <c r="OTD66" s="562"/>
      <c r="OTE66" s="563"/>
      <c r="OTF66" s="564"/>
      <c r="OTG66" s="565"/>
      <c r="OTH66" s="566"/>
      <c r="OTI66" s="560"/>
      <c r="OTJ66" s="561"/>
      <c r="OTK66" s="562"/>
      <c r="OTL66" s="563"/>
      <c r="OTM66" s="564"/>
      <c r="OTN66" s="565"/>
      <c r="OTO66" s="566"/>
      <c r="OTP66" s="560"/>
      <c r="OTQ66" s="561"/>
      <c r="OTR66" s="562"/>
      <c r="OTS66" s="563"/>
      <c r="OTT66" s="564"/>
      <c r="OTU66" s="565"/>
      <c r="OTV66" s="566"/>
      <c r="OTW66" s="560"/>
      <c r="OTX66" s="561"/>
      <c r="OTY66" s="562"/>
      <c r="OTZ66" s="563"/>
      <c r="OUA66" s="564"/>
      <c r="OUB66" s="565"/>
      <c r="OUC66" s="566"/>
      <c r="OUD66" s="560"/>
      <c r="OUE66" s="561"/>
      <c r="OUF66" s="562"/>
      <c r="OUG66" s="563"/>
      <c r="OUH66" s="564"/>
      <c r="OUI66" s="565"/>
      <c r="OUJ66" s="566"/>
      <c r="OUK66" s="560"/>
      <c r="OUL66" s="561"/>
      <c r="OUM66" s="562"/>
      <c r="OUN66" s="563"/>
      <c r="OUO66" s="564"/>
      <c r="OUP66" s="565"/>
      <c r="OUQ66" s="566"/>
      <c r="OUR66" s="560"/>
      <c r="OUS66" s="561"/>
      <c r="OUT66" s="562"/>
      <c r="OUU66" s="563"/>
      <c r="OUV66" s="564"/>
      <c r="OUW66" s="565"/>
      <c r="OUX66" s="566"/>
      <c r="OUY66" s="560"/>
      <c r="OUZ66" s="561"/>
      <c r="OVA66" s="562"/>
      <c r="OVB66" s="563"/>
      <c r="OVC66" s="564"/>
      <c r="OVD66" s="565"/>
      <c r="OVE66" s="566"/>
      <c r="OVF66" s="560"/>
      <c r="OVG66" s="561"/>
      <c r="OVH66" s="562"/>
      <c r="OVI66" s="563"/>
      <c r="OVJ66" s="564"/>
      <c r="OVK66" s="565"/>
      <c r="OVL66" s="566"/>
      <c r="OVM66" s="560"/>
      <c r="OVN66" s="561"/>
      <c r="OVO66" s="562"/>
      <c r="OVP66" s="563"/>
      <c r="OVQ66" s="564"/>
      <c r="OVR66" s="565"/>
      <c r="OVS66" s="566"/>
      <c r="OVT66" s="560"/>
      <c r="OVU66" s="561"/>
      <c r="OVV66" s="562"/>
      <c r="OVW66" s="563"/>
      <c r="OVX66" s="564"/>
      <c r="OVY66" s="565"/>
      <c r="OVZ66" s="566"/>
      <c r="OWA66" s="560"/>
      <c r="OWB66" s="561"/>
      <c r="OWC66" s="562"/>
      <c r="OWD66" s="563"/>
      <c r="OWE66" s="564"/>
      <c r="OWF66" s="565"/>
      <c r="OWG66" s="566"/>
      <c r="OWH66" s="560"/>
      <c r="OWI66" s="561"/>
      <c r="OWJ66" s="562"/>
      <c r="OWK66" s="563"/>
      <c r="OWL66" s="564"/>
      <c r="OWM66" s="565"/>
      <c r="OWN66" s="566"/>
      <c r="OWO66" s="560"/>
      <c r="OWP66" s="561"/>
      <c r="OWQ66" s="562"/>
      <c r="OWR66" s="563"/>
      <c r="OWS66" s="564"/>
      <c r="OWT66" s="565"/>
      <c r="OWU66" s="566"/>
      <c r="OWV66" s="560"/>
      <c r="OWW66" s="561"/>
      <c r="OWX66" s="562"/>
      <c r="OWY66" s="563"/>
      <c r="OWZ66" s="564"/>
      <c r="OXA66" s="565"/>
      <c r="OXB66" s="566"/>
      <c r="OXC66" s="560"/>
      <c r="OXD66" s="561"/>
      <c r="OXE66" s="562"/>
      <c r="OXF66" s="563"/>
      <c r="OXG66" s="564"/>
      <c r="OXH66" s="565"/>
      <c r="OXI66" s="566"/>
      <c r="OXJ66" s="560"/>
      <c r="OXK66" s="561"/>
      <c r="OXL66" s="562"/>
      <c r="OXM66" s="563"/>
      <c r="OXN66" s="564"/>
      <c r="OXO66" s="565"/>
      <c r="OXP66" s="566"/>
      <c r="OXQ66" s="560"/>
      <c r="OXR66" s="561"/>
      <c r="OXS66" s="562"/>
      <c r="OXT66" s="563"/>
      <c r="OXU66" s="564"/>
      <c r="OXV66" s="565"/>
      <c r="OXW66" s="566"/>
      <c r="OXX66" s="560"/>
      <c r="OXY66" s="561"/>
      <c r="OXZ66" s="562"/>
      <c r="OYA66" s="563"/>
      <c r="OYB66" s="564"/>
      <c r="OYC66" s="565"/>
      <c r="OYD66" s="566"/>
      <c r="OYE66" s="560"/>
      <c r="OYF66" s="561"/>
      <c r="OYG66" s="562"/>
      <c r="OYH66" s="563"/>
      <c r="OYI66" s="564"/>
      <c r="OYJ66" s="565"/>
      <c r="OYK66" s="566"/>
      <c r="OYL66" s="560"/>
      <c r="OYM66" s="561"/>
      <c r="OYN66" s="562"/>
      <c r="OYO66" s="563"/>
      <c r="OYP66" s="564"/>
      <c r="OYQ66" s="565"/>
      <c r="OYR66" s="566"/>
      <c r="OYS66" s="560"/>
      <c r="OYT66" s="561"/>
      <c r="OYU66" s="562"/>
      <c r="OYV66" s="563"/>
      <c r="OYW66" s="564"/>
      <c r="OYX66" s="565"/>
      <c r="OYY66" s="566"/>
      <c r="OYZ66" s="560"/>
      <c r="OZA66" s="561"/>
      <c r="OZB66" s="562"/>
      <c r="OZC66" s="563"/>
      <c r="OZD66" s="564"/>
      <c r="OZE66" s="565"/>
      <c r="OZF66" s="566"/>
      <c r="OZG66" s="560"/>
      <c r="OZH66" s="561"/>
      <c r="OZI66" s="562"/>
      <c r="OZJ66" s="563"/>
      <c r="OZK66" s="564"/>
      <c r="OZL66" s="565"/>
      <c r="OZM66" s="566"/>
      <c r="OZN66" s="560"/>
      <c r="OZO66" s="561"/>
      <c r="OZP66" s="562"/>
      <c r="OZQ66" s="563"/>
      <c r="OZR66" s="564"/>
      <c r="OZS66" s="565"/>
      <c r="OZT66" s="566"/>
      <c r="OZU66" s="560"/>
      <c r="OZV66" s="561"/>
      <c r="OZW66" s="562"/>
      <c r="OZX66" s="563"/>
      <c r="OZY66" s="564"/>
      <c r="OZZ66" s="565"/>
      <c r="PAA66" s="566"/>
      <c r="PAB66" s="560"/>
      <c r="PAC66" s="561"/>
      <c r="PAD66" s="562"/>
      <c r="PAE66" s="563"/>
      <c r="PAF66" s="564"/>
      <c r="PAG66" s="565"/>
      <c r="PAH66" s="566"/>
      <c r="PAI66" s="560"/>
      <c r="PAJ66" s="561"/>
      <c r="PAK66" s="562"/>
      <c r="PAL66" s="563"/>
      <c r="PAM66" s="564"/>
      <c r="PAN66" s="565"/>
      <c r="PAO66" s="566"/>
      <c r="PAP66" s="560"/>
      <c r="PAQ66" s="561"/>
      <c r="PAR66" s="562"/>
      <c r="PAS66" s="563"/>
      <c r="PAT66" s="564"/>
      <c r="PAU66" s="565"/>
      <c r="PAV66" s="566"/>
      <c r="PAW66" s="560"/>
      <c r="PAX66" s="561"/>
      <c r="PAY66" s="562"/>
      <c r="PAZ66" s="563"/>
      <c r="PBA66" s="564"/>
      <c r="PBB66" s="565"/>
      <c r="PBC66" s="566"/>
      <c r="PBD66" s="560"/>
      <c r="PBE66" s="561"/>
      <c r="PBF66" s="562"/>
      <c r="PBG66" s="563"/>
      <c r="PBH66" s="564"/>
      <c r="PBI66" s="565"/>
      <c r="PBJ66" s="566"/>
      <c r="PBK66" s="560"/>
      <c r="PBL66" s="561"/>
      <c r="PBM66" s="562"/>
      <c r="PBN66" s="563"/>
      <c r="PBO66" s="564"/>
      <c r="PBP66" s="565"/>
      <c r="PBQ66" s="566"/>
      <c r="PBR66" s="560"/>
      <c r="PBS66" s="561"/>
      <c r="PBT66" s="562"/>
      <c r="PBU66" s="563"/>
      <c r="PBV66" s="564"/>
      <c r="PBW66" s="565"/>
      <c r="PBX66" s="566"/>
      <c r="PBY66" s="560"/>
      <c r="PBZ66" s="561"/>
      <c r="PCA66" s="562"/>
      <c r="PCB66" s="563"/>
      <c r="PCC66" s="564"/>
      <c r="PCD66" s="565"/>
      <c r="PCE66" s="566"/>
      <c r="PCF66" s="560"/>
      <c r="PCG66" s="561"/>
      <c r="PCH66" s="562"/>
      <c r="PCI66" s="563"/>
      <c r="PCJ66" s="564"/>
      <c r="PCK66" s="565"/>
      <c r="PCL66" s="566"/>
      <c r="PCM66" s="560"/>
      <c r="PCN66" s="561"/>
      <c r="PCO66" s="562"/>
      <c r="PCP66" s="563"/>
      <c r="PCQ66" s="564"/>
      <c r="PCR66" s="565"/>
      <c r="PCS66" s="566"/>
      <c r="PCT66" s="560"/>
      <c r="PCU66" s="561"/>
      <c r="PCV66" s="562"/>
      <c r="PCW66" s="563"/>
      <c r="PCX66" s="564"/>
      <c r="PCY66" s="565"/>
      <c r="PCZ66" s="566"/>
      <c r="PDA66" s="560"/>
      <c r="PDB66" s="561"/>
      <c r="PDC66" s="562"/>
      <c r="PDD66" s="563"/>
      <c r="PDE66" s="564"/>
      <c r="PDF66" s="565"/>
      <c r="PDG66" s="566"/>
      <c r="PDH66" s="560"/>
      <c r="PDI66" s="561"/>
      <c r="PDJ66" s="562"/>
      <c r="PDK66" s="563"/>
      <c r="PDL66" s="564"/>
      <c r="PDM66" s="565"/>
      <c r="PDN66" s="566"/>
      <c r="PDO66" s="560"/>
      <c r="PDP66" s="561"/>
      <c r="PDQ66" s="562"/>
      <c r="PDR66" s="563"/>
      <c r="PDS66" s="564"/>
      <c r="PDT66" s="565"/>
      <c r="PDU66" s="566"/>
      <c r="PDV66" s="560"/>
      <c r="PDW66" s="561"/>
      <c r="PDX66" s="562"/>
      <c r="PDY66" s="563"/>
      <c r="PDZ66" s="564"/>
      <c r="PEA66" s="565"/>
      <c r="PEB66" s="566"/>
      <c r="PEC66" s="560"/>
      <c r="PED66" s="561"/>
      <c r="PEE66" s="562"/>
      <c r="PEF66" s="563"/>
      <c r="PEG66" s="564"/>
      <c r="PEH66" s="565"/>
      <c r="PEI66" s="566"/>
      <c r="PEJ66" s="560"/>
      <c r="PEK66" s="561"/>
      <c r="PEL66" s="562"/>
      <c r="PEM66" s="563"/>
      <c r="PEN66" s="564"/>
      <c r="PEO66" s="565"/>
      <c r="PEP66" s="566"/>
      <c r="PEQ66" s="560"/>
      <c r="PER66" s="561"/>
      <c r="PES66" s="562"/>
      <c r="PET66" s="563"/>
      <c r="PEU66" s="564"/>
      <c r="PEV66" s="565"/>
      <c r="PEW66" s="566"/>
      <c r="PEX66" s="560"/>
      <c r="PEY66" s="561"/>
      <c r="PEZ66" s="562"/>
      <c r="PFA66" s="563"/>
      <c r="PFB66" s="564"/>
      <c r="PFC66" s="565"/>
      <c r="PFD66" s="566"/>
      <c r="PFE66" s="560"/>
      <c r="PFF66" s="561"/>
      <c r="PFG66" s="562"/>
      <c r="PFH66" s="563"/>
      <c r="PFI66" s="564"/>
      <c r="PFJ66" s="565"/>
      <c r="PFK66" s="566"/>
      <c r="PFL66" s="560"/>
      <c r="PFM66" s="561"/>
      <c r="PFN66" s="562"/>
      <c r="PFO66" s="563"/>
      <c r="PFP66" s="564"/>
      <c r="PFQ66" s="565"/>
      <c r="PFR66" s="566"/>
      <c r="PFS66" s="560"/>
      <c r="PFT66" s="561"/>
      <c r="PFU66" s="562"/>
      <c r="PFV66" s="563"/>
      <c r="PFW66" s="564"/>
      <c r="PFX66" s="565"/>
      <c r="PFY66" s="566"/>
      <c r="PFZ66" s="560"/>
      <c r="PGA66" s="561"/>
      <c r="PGB66" s="562"/>
      <c r="PGC66" s="563"/>
      <c r="PGD66" s="564"/>
      <c r="PGE66" s="565"/>
      <c r="PGF66" s="566"/>
      <c r="PGG66" s="560"/>
      <c r="PGH66" s="561"/>
      <c r="PGI66" s="562"/>
      <c r="PGJ66" s="563"/>
      <c r="PGK66" s="564"/>
      <c r="PGL66" s="565"/>
      <c r="PGM66" s="566"/>
      <c r="PGN66" s="560"/>
      <c r="PGO66" s="561"/>
      <c r="PGP66" s="562"/>
      <c r="PGQ66" s="563"/>
      <c r="PGR66" s="564"/>
      <c r="PGS66" s="565"/>
      <c r="PGT66" s="566"/>
      <c r="PGU66" s="560"/>
      <c r="PGV66" s="561"/>
      <c r="PGW66" s="562"/>
      <c r="PGX66" s="563"/>
      <c r="PGY66" s="564"/>
      <c r="PGZ66" s="565"/>
      <c r="PHA66" s="566"/>
      <c r="PHB66" s="560"/>
      <c r="PHC66" s="561"/>
      <c r="PHD66" s="562"/>
      <c r="PHE66" s="563"/>
      <c r="PHF66" s="564"/>
      <c r="PHG66" s="565"/>
      <c r="PHH66" s="566"/>
      <c r="PHI66" s="560"/>
      <c r="PHJ66" s="561"/>
      <c r="PHK66" s="562"/>
      <c r="PHL66" s="563"/>
      <c r="PHM66" s="564"/>
      <c r="PHN66" s="565"/>
      <c r="PHO66" s="566"/>
      <c r="PHP66" s="560"/>
      <c r="PHQ66" s="561"/>
      <c r="PHR66" s="562"/>
      <c r="PHS66" s="563"/>
      <c r="PHT66" s="564"/>
      <c r="PHU66" s="565"/>
      <c r="PHV66" s="566"/>
      <c r="PHW66" s="560"/>
      <c r="PHX66" s="561"/>
      <c r="PHY66" s="562"/>
      <c r="PHZ66" s="563"/>
      <c r="PIA66" s="564"/>
      <c r="PIB66" s="565"/>
      <c r="PIC66" s="566"/>
      <c r="PID66" s="560"/>
      <c r="PIE66" s="561"/>
      <c r="PIF66" s="562"/>
      <c r="PIG66" s="563"/>
      <c r="PIH66" s="564"/>
      <c r="PII66" s="565"/>
      <c r="PIJ66" s="566"/>
      <c r="PIK66" s="560"/>
      <c r="PIL66" s="561"/>
      <c r="PIM66" s="562"/>
      <c r="PIN66" s="563"/>
      <c r="PIO66" s="564"/>
      <c r="PIP66" s="565"/>
      <c r="PIQ66" s="566"/>
      <c r="PIR66" s="560"/>
      <c r="PIS66" s="561"/>
      <c r="PIT66" s="562"/>
      <c r="PIU66" s="563"/>
      <c r="PIV66" s="564"/>
      <c r="PIW66" s="565"/>
      <c r="PIX66" s="566"/>
      <c r="PIY66" s="560"/>
      <c r="PIZ66" s="561"/>
      <c r="PJA66" s="562"/>
      <c r="PJB66" s="563"/>
      <c r="PJC66" s="564"/>
      <c r="PJD66" s="565"/>
      <c r="PJE66" s="566"/>
      <c r="PJF66" s="560"/>
      <c r="PJG66" s="561"/>
      <c r="PJH66" s="562"/>
      <c r="PJI66" s="563"/>
      <c r="PJJ66" s="564"/>
      <c r="PJK66" s="565"/>
      <c r="PJL66" s="566"/>
      <c r="PJM66" s="560"/>
      <c r="PJN66" s="561"/>
      <c r="PJO66" s="562"/>
      <c r="PJP66" s="563"/>
      <c r="PJQ66" s="564"/>
      <c r="PJR66" s="565"/>
      <c r="PJS66" s="566"/>
      <c r="PJT66" s="560"/>
      <c r="PJU66" s="561"/>
      <c r="PJV66" s="562"/>
      <c r="PJW66" s="563"/>
      <c r="PJX66" s="564"/>
      <c r="PJY66" s="565"/>
      <c r="PJZ66" s="566"/>
      <c r="PKA66" s="560"/>
      <c r="PKB66" s="561"/>
      <c r="PKC66" s="562"/>
      <c r="PKD66" s="563"/>
      <c r="PKE66" s="564"/>
      <c r="PKF66" s="565"/>
      <c r="PKG66" s="566"/>
      <c r="PKH66" s="560"/>
      <c r="PKI66" s="561"/>
      <c r="PKJ66" s="562"/>
      <c r="PKK66" s="563"/>
      <c r="PKL66" s="564"/>
      <c r="PKM66" s="565"/>
      <c r="PKN66" s="566"/>
      <c r="PKO66" s="560"/>
      <c r="PKP66" s="561"/>
      <c r="PKQ66" s="562"/>
      <c r="PKR66" s="563"/>
      <c r="PKS66" s="564"/>
      <c r="PKT66" s="565"/>
      <c r="PKU66" s="566"/>
      <c r="PKV66" s="560"/>
      <c r="PKW66" s="561"/>
      <c r="PKX66" s="562"/>
      <c r="PKY66" s="563"/>
      <c r="PKZ66" s="564"/>
      <c r="PLA66" s="565"/>
      <c r="PLB66" s="566"/>
      <c r="PLC66" s="560"/>
      <c r="PLD66" s="561"/>
      <c r="PLE66" s="562"/>
      <c r="PLF66" s="563"/>
      <c r="PLG66" s="564"/>
      <c r="PLH66" s="565"/>
      <c r="PLI66" s="566"/>
      <c r="PLJ66" s="560"/>
      <c r="PLK66" s="561"/>
      <c r="PLL66" s="562"/>
      <c r="PLM66" s="563"/>
      <c r="PLN66" s="564"/>
      <c r="PLO66" s="565"/>
      <c r="PLP66" s="566"/>
      <c r="PLQ66" s="560"/>
      <c r="PLR66" s="561"/>
      <c r="PLS66" s="562"/>
      <c r="PLT66" s="563"/>
      <c r="PLU66" s="564"/>
      <c r="PLV66" s="565"/>
      <c r="PLW66" s="566"/>
      <c r="PLX66" s="560"/>
      <c r="PLY66" s="561"/>
      <c r="PLZ66" s="562"/>
      <c r="PMA66" s="563"/>
      <c r="PMB66" s="564"/>
      <c r="PMC66" s="565"/>
      <c r="PMD66" s="566"/>
      <c r="PME66" s="560"/>
      <c r="PMF66" s="561"/>
      <c r="PMG66" s="562"/>
      <c r="PMH66" s="563"/>
      <c r="PMI66" s="564"/>
      <c r="PMJ66" s="565"/>
      <c r="PMK66" s="566"/>
      <c r="PML66" s="560"/>
      <c r="PMM66" s="561"/>
      <c r="PMN66" s="562"/>
      <c r="PMO66" s="563"/>
      <c r="PMP66" s="564"/>
      <c r="PMQ66" s="565"/>
      <c r="PMR66" s="566"/>
      <c r="PMS66" s="560"/>
      <c r="PMT66" s="561"/>
      <c r="PMU66" s="562"/>
      <c r="PMV66" s="563"/>
      <c r="PMW66" s="564"/>
      <c r="PMX66" s="565"/>
      <c r="PMY66" s="566"/>
      <c r="PMZ66" s="560"/>
      <c r="PNA66" s="561"/>
      <c r="PNB66" s="562"/>
      <c r="PNC66" s="563"/>
      <c r="PND66" s="564"/>
      <c r="PNE66" s="565"/>
      <c r="PNF66" s="566"/>
      <c r="PNG66" s="560"/>
      <c r="PNH66" s="561"/>
      <c r="PNI66" s="562"/>
      <c r="PNJ66" s="563"/>
      <c r="PNK66" s="564"/>
      <c r="PNL66" s="565"/>
      <c r="PNM66" s="566"/>
      <c r="PNN66" s="560"/>
      <c r="PNO66" s="561"/>
      <c r="PNP66" s="562"/>
      <c r="PNQ66" s="563"/>
      <c r="PNR66" s="564"/>
      <c r="PNS66" s="565"/>
      <c r="PNT66" s="566"/>
      <c r="PNU66" s="560"/>
      <c r="PNV66" s="561"/>
      <c r="PNW66" s="562"/>
      <c r="PNX66" s="563"/>
      <c r="PNY66" s="564"/>
      <c r="PNZ66" s="565"/>
      <c r="POA66" s="566"/>
      <c r="POB66" s="560"/>
      <c r="POC66" s="561"/>
      <c r="POD66" s="562"/>
      <c r="POE66" s="563"/>
      <c r="POF66" s="564"/>
      <c r="POG66" s="565"/>
      <c r="POH66" s="566"/>
      <c r="POI66" s="560"/>
      <c r="POJ66" s="561"/>
      <c r="POK66" s="562"/>
      <c r="POL66" s="563"/>
      <c r="POM66" s="564"/>
      <c r="PON66" s="565"/>
      <c r="POO66" s="566"/>
      <c r="POP66" s="560"/>
      <c r="POQ66" s="561"/>
      <c r="POR66" s="562"/>
      <c r="POS66" s="563"/>
      <c r="POT66" s="564"/>
      <c r="POU66" s="565"/>
      <c r="POV66" s="566"/>
      <c r="POW66" s="560"/>
      <c r="POX66" s="561"/>
      <c r="POY66" s="562"/>
      <c r="POZ66" s="563"/>
      <c r="PPA66" s="564"/>
      <c r="PPB66" s="565"/>
      <c r="PPC66" s="566"/>
      <c r="PPD66" s="560"/>
      <c r="PPE66" s="561"/>
      <c r="PPF66" s="562"/>
      <c r="PPG66" s="563"/>
      <c r="PPH66" s="564"/>
      <c r="PPI66" s="565"/>
      <c r="PPJ66" s="566"/>
      <c r="PPK66" s="560"/>
      <c r="PPL66" s="561"/>
      <c r="PPM66" s="562"/>
      <c r="PPN66" s="563"/>
      <c r="PPO66" s="564"/>
      <c r="PPP66" s="565"/>
      <c r="PPQ66" s="566"/>
      <c r="PPR66" s="560"/>
      <c r="PPS66" s="561"/>
      <c r="PPT66" s="562"/>
      <c r="PPU66" s="563"/>
      <c r="PPV66" s="564"/>
      <c r="PPW66" s="565"/>
      <c r="PPX66" s="566"/>
      <c r="PPY66" s="560"/>
      <c r="PPZ66" s="561"/>
      <c r="PQA66" s="562"/>
      <c r="PQB66" s="563"/>
      <c r="PQC66" s="564"/>
      <c r="PQD66" s="565"/>
      <c r="PQE66" s="566"/>
      <c r="PQF66" s="560"/>
      <c r="PQG66" s="561"/>
      <c r="PQH66" s="562"/>
      <c r="PQI66" s="563"/>
      <c r="PQJ66" s="564"/>
      <c r="PQK66" s="565"/>
      <c r="PQL66" s="566"/>
      <c r="PQM66" s="560"/>
      <c r="PQN66" s="561"/>
      <c r="PQO66" s="562"/>
      <c r="PQP66" s="563"/>
      <c r="PQQ66" s="564"/>
      <c r="PQR66" s="565"/>
      <c r="PQS66" s="566"/>
      <c r="PQT66" s="560"/>
      <c r="PQU66" s="561"/>
      <c r="PQV66" s="562"/>
      <c r="PQW66" s="563"/>
      <c r="PQX66" s="564"/>
      <c r="PQY66" s="565"/>
      <c r="PQZ66" s="566"/>
      <c r="PRA66" s="560"/>
      <c r="PRB66" s="561"/>
      <c r="PRC66" s="562"/>
      <c r="PRD66" s="563"/>
      <c r="PRE66" s="564"/>
      <c r="PRF66" s="565"/>
      <c r="PRG66" s="566"/>
      <c r="PRH66" s="560"/>
      <c r="PRI66" s="561"/>
      <c r="PRJ66" s="562"/>
      <c r="PRK66" s="563"/>
      <c r="PRL66" s="564"/>
      <c r="PRM66" s="565"/>
      <c r="PRN66" s="566"/>
      <c r="PRO66" s="560"/>
      <c r="PRP66" s="561"/>
      <c r="PRQ66" s="562"/>
      <c r="PRR66" s="563"/>
      <c r="PRS66" s="564"/>
      <c r="PRT66" s="565"/>
      <c r="PRU66" s="566"/>
      <c r="PRV66" s="560"/>
      <c r="PRW66" s="561"/>
      <c r="PRX66" s="562"/>
      <c r="PRY66" s="563"/>
      <c r="PRZ66" s="564"/>
      <c r="PSA66" s="565"/>
      <c r="PSB66" s="566"/>
      <c r="PSC66" s="560"/>
      <c r="PSD66" s="561"/>
      <c r="PSE66" s="562"/>
      <c r="PSF66" s="563"/>
      <c r="PSG66" s="564"/>
      <c r="PSH66" s="565"/>
      <c r="PSI66" s="566"/>
      <c r="PSJ66" s="560"/>
      <c r="PSK66" s="561"/>
      <c r="PSL66" s="562"/>
      <c r="PSM66" s="563"/>
      <c r="PSN66" s="564"/>
      <c r="PSO66" s="565"/>
      <c r="PSP66" s="566"/>
      <c r="PSQ66" s="560"/>
      <c r="PSR66" s="561"/>
      <c r="PSS66" s="562"/>
      <c r="PST66" s="563"/>
      <c r="PSU66" s="564"/>
      <c r="PSV66" s="565"/>
      <c r="PSW66" s="566"/>
      <c r="PSX66" s="560"/>
      <c r="PSY66" s="561"/>
      <c r="PSZ66" s="562"/>
      <c r="PTA66" s="563"/>
      <c r="PTB66" s="564"/>
      <c r="PTC66" s="565"/>
      <c r="PTD66" s="566"/>
      <c r="PTE66" s="560"/>
      <c r="PTF66" s="561"/>
      <c r="PTG66" s="562"/>
      <c r="PTH66" s="563"/>
      <c r="PTI66" s="564"/>
      <c r="PTJ66" s="565"/>
      <c r="PTK66" s="566"/>
      <c r="PTL66" s="560"/>
      <c r="PTM66" s="561"/>
      <c r="PTN66" s="562"/>
      <c r="PTO66" s="563"/>
      <c r="PTP66" s="564"/>
      <c r="PTQ66" s="565"/>
      <c r="PTR66" s="566"/>
      <c r="PTS66" s="560"/>
      <c r="PTT66" s="561"/>
      <c r="PTU66" s="562"/>
      <c r="PTV66" s="563"/>
      <c r="PTW66" s="564"/>
      <c r="PTX66" s="565"/>
      <c r="PTY66" s="566"/>
      <c r="PTZ66" s="560"/>
      <c r="PUA66" s="561"/>
      <c r="PUB66" s="562"/>
      <c r="PUC66" s="563"/>
      <c r="PUD66" s="564"/>
      <c r="PUE66" s="565"/>
      <c r="PUF66" s="566"/>
      <c r="PUG66" s="560"/>
      <c r="PUH66" s="561"/>
      <c r="PUI66" s="562"/>
      <c r="PUJ66" s="563"/>
      <c r="PUK66" s="564"/>
      <c r="PUL66" s="565"/>
      <c r="PUM66" s="566"/>
      <c r="PUN66" s="560"/>
      <c r="PUO66" s="561"/>
      <c r="PUP66" s="562"/>
      <c r="PUQ66" s="563"/>
      <c r="PUR66" s="564"/>
      <c r="PUS66" s="565"/>
      <c r="PUT66" s="566"/>
      <c r="PUU66" s="560"/>
      <c r="PUV66" s="561"/>
      <c r="PUW66" s="562"/>
      <c r="PUX66" s="563"/>
      <c r="PUY66" s="564"/>
      <c r="PUZ66" s="565"/>
      <c r="PVA66" s="566"/>
      <c r="PVB66" s="560"/>
      <c r="PVC66" s="561"/>
      <c r="PVD66" s="562"/>
      <c r="PVE66" s="563"/>
      <c r="PVF66" s="564"/>
      <c r="PVG66" s="565"/>
      <c r="PVH66" s="566"/>
      <c r="PVI66" s="560"/>
      <c r="PVJ66" s="561"/>
      <c r="PVK66" s="562"/>
      <c r="PVL66" s="563"/>
      <c r="PVM66" s="564"/>
      <c r="PVN66" s="565"/>
      <c r="PVO66" s="566"/>
      <c r="PVP66" s="560"/>
      <c r="PVQ66" s="561"/>
      <c r="PVR66" s="562"/>
      <c r="PVS66" s="563"/>
      <c r="PVT66" s="564"/>
      <c r="PVU66" s="565"/>
      <c r="PVV66" s="566"/>
      <c r="PVW66" s="560"/>
      <c r="PVX66" s="561"/>
      <c r="PVY66" s="562"/>
      <c r="PVZ66" s="563"/>
      <c r="PWA66" s="564"/>
      <c r="PWB66" s="565"/>
      <c r="PWC66" s="566"/>
      <c r="PWD66" s="560"/>
      <c r="PWE66" s="561"/>
      <c r="PWF66" s="562"/>
      <c r="PWG66" s="563"/>
      <c r="PWH66" s="564"/>
      <c r="PWI66" s="565"/>
      <c r="PWJ66" s="566"/>
      <c r="PWK66" s="560"/>
      <c r="PWL66" s="561"/>
      <c r="PWM66" s="562"/>
      <c r="PWN66" s="563"/>
      <c r="PWO66" s="564"/>
      <c r="PWP66" s="565"/>
      <c r="PWQ66" s="566"/>
      <c r="PWR66" s="560"/>
      <c r="PWS66" s="561"/>
      <c r="PWT66" s="562"/>
      <c r="PWU66" s="563"/>
      <c r="PWV66" s="564"/>
      <c r="PWW66" s="565"/>
      <c r="PWX66" s="566"/>
      <c r="PWY66" s="560"/>
      <c r="PWZ66" s="561"/>
      <c r="PXA66" s="562"/>
      <c r="PXB66" s="563"/>
      <c r="PXC66" s="564"/>
      <c r="PXD66" s="565"/>
      <c r="PXE66" s="566"/>
      <c r="PXF66" s="560"/>
      <c r="PXG66" s="561"/>
      <c r="PXH66" s="562"/>
      <c r="PXI66" s="563"/>
      <c r="PXJ66" s="564"/>
      <c r="PXK66" s="565"/>
      <c r="PXL66" s="566"/>
      <c r="PXM66" s="560"/>
      <c r="PXN66" s="561"/>
      <c r="PXO66" s="562"/>
      <c r="PXP66" s="563"/>
      <c r="PXQ66" s="564"/>
      <c r="PXR66" s="565"/>
      <c r="PXS66" s="566"/>
      <c r="PXT66" s="560"/>
      <c r="PXU66" s="561"/>
      <c r="PXV66" s="562"/>
      <c r="PXW66" s="563"/>
      <c r="PXX66" s="564"/>
      <c r="PXY66" s="565"/>
      <c r="PXZ66" s="566"/>
      <c r="PYA66" s="560"/>
      <c r="PYB66" s="561"/>
      <c r="PYC66" s="562"/>
      <c r="PYD66" s="563"/>
      <c r="PYE66" s="564"/>
      <c r="PYF66" s="565"/>
      <c r="PYG66" s="566"/>
      <c r="PYH66" s="560"/>
      <c r="PYI66" s="561"/>
      <c r="PYJ66" s="562"/>
      <c r="PYK66" s="563"/>
      <c r="PYL66" s="564"/>
      <c r="PYM66" s="565"/>
      <c r="PYN66" s="566"/>
      <c r="PYO66" s="560"/>
      <c r="PYP66" s="561"/>
      <c r="PYQ66" s="562"/>
      <c r="PYR66" s="563"/>
      <c r="PYS66" s="564"/>
      <c r="PYT66" s="565"/>
      <c r="PYU66" s="566"/>
      <c r="PYV66" s="560"/>
      <c r="PYW66" s="561"/>
      <c r="PYX66" s="562"/>
      <c r="PYY66" s="563"/>
      <c r="PYZ66" s="564"/>
      <c r="PZA66" s="565"/>
      <c r="PZB66" s="566"/>
      <c r="PZC66" s="560"/>
      <c r="PZD66" s="561"/>
      <c r="PZE66" s="562"/>
      <c r="PZF66" s="563"/>
      <c r="PZG66" s="564"/>
      <c r="PZH66" s="565"/>
      <c r="PZI66" s="566"/>
      <c r="PZJ66" s="560"/>
      <c r="PZK66" s="561"/>
      <c r="PZL66" s="562"/>
      <c r="PZM66" s="563"/>
      <c r="PZN66" s="564"/>
      <c r="PZO66" s="565"/>
      <c r="PZP66" s="566"/>
      <c r="PZQ66" s="560"/>
      <c r="PZR66" s="561"/>
      <c r="PZS66" s="562"/>
      <c r="PZT66" s="563"/>
      <c r="PZU66" s="564"/>
      <c r="PZV66" s="565"/>
      <c r="PZW66" s="566"/>
      <c r="PZX66" s="560"/>
      <c r="PZY66" s="561"/>
      <c r="PZZ66" s="562"/>
      <c r="QAA66" s="563"/>
      <c r="QAB66" s="564"/>
      <c r="QAC66" s="565"/>
      <c r="QAD66" s="566"/>
      <c r="QAE66" s="560"/>
      <c r="QAF66" s="561"/>
      <c r="QAG66" s="562"/>
      <c r="QAH66" s="563"/>
      <c r="QAI66" s="564"/>
      <c r="QAJ66" s="565"/>
      <c r="QAK66" s="566"/>
      <c r="QAL66" s="560"/>
      <c r="QAM66" s="561"/>
      <c r="QAN66" s="562"/>
      <c r="QAO66" s="563"/>
      <c r="QAP66" s="564"/>
      <c r="QAQ66" s="565"/>
      <c r="QAR66" s="566"/>
      <c r="QAS66" s="560"/>
      <c r="QAT66" s="561"/>
      <c r="QAU66" s="562"/>
      <c r="QAV66" s="563"/>
      <c r="QAW66" s="564"/>
      <c r="QAX66" s="565"/>
      <c r="QAY66" s="566"/>
      <c r="QAZ66" s="560"/>
      <c r="QBA66" s="561"/>
      <c r="QBB66" s="562"/>
      <c r="QBC66" s="563"/>
      <c r="QBD66" s="564"/>
      <c r="QBE66" s="565"/>
      <c r="QBF66" s="566"/>
      <c r="QBG66" s="560"/>
      <c r="QBH66" s="561"/>
      <c r="QBI66" s="562"/>
      <c r="QBJ66" s="563"/>
      <c r="QBK66" s="564"/>
      <c r="QBL66" s="565"/>
      <c r="QBM66" s="566"/>
      <c r="QBN66" s="560"/>
      <c r="QBO66" s="561"/>
      <c r="QBP66" s="562"/>
      <c r="QBQ66" s="563"/>
      <c r="QBR66" s="564"/>
      <c r="QBS66" s="565"/>
      <c r="QBT66" s="566"/>
      <c r="QBU66" s="560"/>
      <c r="QBV66" s="561"/>
      <c r="QBW66" s="562"/>
      <c r="QBX66" s="563"/>
      <c r="QBY66" s="564"/>
      <c r="QBZ66" s="565"/>
      <c r="QCA66" s="566"/>
      <c r="QCB66" s="560"/>
      <c r="QCC66" s="561"/>
      <c r="QCD66" s="562"/>
      <c r="QCE66" s="563"/>
      <c r="QCF66" s="564"/>
      <c r="QCG66" s="565"/>
      <c r="QCH66" s="566"/>
      <c r="QCI66" s="560"/>
      <c r="QCJ66" s="561"/>
      <c r="QCK66" s="562"/>
      <c r="QCL66" s="563"/>
      <c r="QCM66" s="564"/>
      <c r="QCN66" s="565"/>
      <c r="QCO66" s="566"/>
      <c r="QCP66" s="560"/>
      <c r="QCQ66" s="561"/>
      <c r="QCR66" s="562"/>
      <c r="QCS66" s="563"/>
      <c r="QCT66" s="564"/>
      <c r="QCU66" s="565"/>
      <c r="QCV66" s="566"/>
      <c r="QCW66" s="560"/>
      <c r="QCX66" s="561"/>
      <c r="QCY66" s="562"/>
      <c r="QCZ66" s="563"/>
      <c r="QDA66" s="564"/>
      <c r="QDB66" s="565"/>
      <c r="QDC66" s="566"/>
      <c r="QDD66" s="560"/>
      <c r="QDE66" s="561"/>
      <c r="QDF66" s="562"/>
      <c r="QDG66" s="563"/>
      <c r="QDH66" s="564"/>
      <c r="QDI66" s="565"/>
      <c r="QDJ66" s="566"/>
      <c r="QDK66" s="560"/>
      <c r="QDL66" s="561"/>
      <c r="QDM66" s="562"/>
      <c r="QDN66" s="563"/>
      <c r="QDO66" s="564"/>
      <c r="QDP66" s="565"/>
      <c r="QDQ66" s="566"/>
      <c r="QDR66" s="560"/>
      <c r="QDS66" s="561"/>
      <c r="QDT66" s="562"/>
      <c r="QDU66" s="563"/>
      <c r="QDV66" s="564"/>
      <c r="QDW66" s="565"/>
      <c r="QDX66" s="566"/>
      <c r="QDY66" s="560"/>
      <c r="QDZ66" s="561"/>
      <c r="QEA66" s="562"/>
      <c r="QEB66" s="563"/>
      <c r="QEC66" s="564"/>
      <c r="QED66" s="565"/>
      <c r="QEE66" s="566"/>
      <c r="QEF66" s="560"/>
      <c r="QEG66" s="561"/>
      <c r="QEH66" s="562"/>
      <c r="QEI66" s="563"/>
      <c r="QEJ66" s="564"/>
      <c r="QEK66" s="565"/>
      <c r="QEL66" s="566"/>
      <c r="QEM66" s="560"/>
      <c r="QEN66" s="561"/>
      <c r="QEO66" s="562"/>
      <c r="QEP66" s="563"/>
      <c r="QEQ66" s="564"/>
      <c r="QER66" s="565"/>
      <c r="QES66" s="566"/>
      <c r="QET66" s="560"/>
      <c r="QEU66" s="561"/>
      <c r="QEV66" s="562"/>
      <c r="QEW66" s="563"/>
      <c r="QEX66" s="564"/>
      <c r="QEY66" s="565"/>
      <c r="QEZ66" s="566"/>
      <c r="QFA66" s="560"/>
      <c r="QFB66" s="561"/>
      <c r="QFC66" s="562"/>
      <c r="QFD66" s="563"/>
      <c r="QFE66" s="564"/>
      <c r="QFF66" s="565"/>
      <c r="QFG66" s="566"/>
      <c r="QFH66" s="560"/>
      <c r="QFI66" s="561"/>
      <c r="QFJ66" s="562"/>
      <c r="QFK66" s="563"/>
      <c r="QFL66" s="564"/>
      <c r="QFM66" s="565"/>
      <c r="QFN66" s="566"/>
      <c r="QFO66" s="560"/>
      <c r="QFP66" s="561"/>
      <c r="QFQ66" s="562"/>
      <c r="QFR66" s="563"/>
      <c r="QFS66" s="564"/>
      <c r="QFT66" s="565"/>
      <c r="QFU66" s="566"/>
      <c r="QFV66" s="560"/>
      <c r="QFW66" s="561"/>
      <c r="QFX66" s="562"/>
      <c r="QFY66" s="563"/>
      <c r="QFZ66" s="564"/>
      <c r="QGA66" s="565"/>
      <c r="QGB66" s="566"/>
      <c r="QGC66" s="560"/>
      <c r="QGD66" s="561"/>
      <c r="QGE66" s="562"/>
      <c r="QGF66" s="563"/>
      <c r="QGG66" s="564"/>
      <c r="QGH66" s="565"/>
      <c r="QGI66" s="566"/>
      <c r="QGJ66" s="560"/>
      <c r="QGK66" s="561"/>
      <c r="QGL66" s="562"/>
      <c r="QGM66" s="563"/>
      <c r="QGN66" s="564"/>
      <c r="QGO66" s="565"/>
      <c r="QGP66" s="566"/>
      <c r="QGQ66" s="560"/>
      <c r="QGR66" s="561"/>
      <c r="QGS66" s="562"/>
      <c r="QGT66" s="563"/>
      <c r="QGU66" s="564"/>
      <c r="QGV66" s="565"/>
      <c r="QGW66" s="566"/>
      <c r="QGX66" s="560"/>
      <c r="QGY66" s="561"/>
      <c r="QGZ66" s="562"/>
      <c r="QHA66" s="563"/>
      <c r="QHB66" s="564"/>
      <c r="QHC66" s="565"/>
      <c r="QHD66" s="566"/>
      <c r="QHE66" s="560"/>
      <c r="QHF66" s="561"/>
      <c r="QHG66" s="562"/>
      <c r="QHH66" s="563"/>
      <c r="QHI66" s="564"/>
      <c r="QHJ66" s="565"/>
      <c r="QHK66" s="566"/>
      <c r="QHL66" s="560"/>
      <c r="QHM66" s="561"/>
      <c r="QHN66" s="562"/>
      <c r="QHO66" s="563"/>
      <c r="QHP66" s="564"/>
      <c r="QHQ66" s="565"/>
      <c r="QHR66" s="566"/>
      <c r="QHS66" s="560"/>
      <c r="QHT66" s="561"/>
      <c r="QHU66" s="562"/>
      <c r="QHV66" s="563"/>
      <c r="QHW66" s="564"/>
      <c r="QHX66" s="565"/>
      <c r="QHY66" s="566"/>
      <c r="QHZ66" s="560"/>
      <c r="QIA66" s="561"/>
      <c r="QIB66" s="562"/>
      <c r="QIC66" s="563"/>
      <c r="QID66" s="564"/>
      <c r="QIE66" s="565"/>
      <c r="QIF66" s="566"/>
      <c r="QIG66" s="560"/>
      <c r="QIH66" s="561"/>
      <c r="QII66" s="562"/>
      <c r="QIJ66" s="563"/>
      <c r="QIK66" s="564"/>
      <c r="QIL66" s="565"/>
      <c r="QIM66" s="566"/>
      <c r="QIN66" s="560"/>
      <c r="QIO66" s="561"/>
      <c r="QIP66" s="562"/>
      <c r="QIQ66" s="563"/>
      <c r="QIR66" s="564"/>
      <c r="QIS66" s="565"/>
      <c r="QIT66" s="566"/>
      <c r="QIU66" s="560"/>
      <c r="QIV66" s="561"/>
      <c r="QIW66" s="562"/>
      <c r="QIX66" s="563"/>
      <c r="QIY66" s="564"/>
      <c r="QIZ66" s="565"/>
      <c r="QJA66" s="566"/>
      <c r="QJB66" s="560"/>
      <c r="QJC66" s="561"/>
      <c r="QJD66" s="562"/>
      <c r="QJE66" s="563"/>
      <c r="QJF66" s="564"/>
      <c r="QJG66" s="565"/>
      <c r="QJH66" s="566"/>
      <c r="QJI66" s="560"/>
      <c r="QJJ66" s="561"/>
      <c r="QJK66" s="562"/>
      <c r="QJL66" s="563"/>
      <c r="QJM66" s="564"/>
      <c r="QJN66" s="565"/>
      <c r="QJO66" s="566"/>
      <c r="QJP66" s="560"/>
      <c r="QJQ66" s="561"/>
      <c r="QJR66" s="562"/>
      <c r="QJS66" s="563"/>
      <c r="QJT66" s="564"/>
      <c r="QJU66" s="565"/>
      <c r="QJV66" s="566"/>
      <c r="QJW66" s="560"/>
      <c r="QJX66" s="561"/>
      <c r="QJY66" s="562"/>
      <c r="QJZ66" s="563"/>
      <c r="QKA66" s="564"/>
      <c r="QKB66" s="565"/>
      <c r="QKC66" s="566"/>
      <c r="QKD66" s="560"/>
      <c r="QKE66" s="561"/>
      <c r="QKF66" s="562"/>
      <c r="QKG66" s="563"/>
      <c r="QKH66" s="564"/>
      <c r="QKI66" s="565"/>
      <c r="QKJ66" s="566"/>
      <c r="QKK66" s="560"/>
      <c r="QKL66" s="561"/>
      <c r="QKM66" s="562"/>
      <c r="QKN66" s="563"/>
      <c r="QKO66" s="564"/>
      <c r="QKP66" s="565"/>
      <c r="QKQ66" s="566"/>
      <c r="QKR66" s="560"/>
      <c r="QKS66" s="561"/>
      <c r="QKT66" s="562"/>
      <c r="QKU66" s="563"/>
      <c r="QKV66" s="564"/>
      <c r="QKW66" s="565"/>
      <c r="QKX66" s="566"/>
      <c r="QKY66" s="560"/>
      <c r="QKZ66" s="561"/>
      <c r="QLA66" s="562"/>
      <c r="QLB66" s="563"/>
      <c r="QLC66" s="564"/>
      <c r="QLD66" s="565"/>
      <c r="QLE66" s="566"/>
      <c r="QLF66" s="560"/>
      <c r="QLG66" s="561"/>
      <c r="QLH66" s="562"/>
      <c r="QLI66" s="563"/>
      <c r="QLJ66" s="564"/>
      <c r="QLK66" s="565"/>
      <c r="QLL66" s="566"/>
      <c r="QLM66" s="560"/>
      <c r="QLN66" s="561"/>
      <c r="QLO66" s="562"/>
      <c r="QLP66" s="563"/>
      <c r="QLQ66" s="564"/>
      <c r="QLR66" s="565"/>
      <c r="QLS66" s="566"/>
      <c r="QLT66" s="560"/>
      <c r="QLU66" s="561"/>
      <c r="QLV66" s="562"/>
      <c r="QLW66" s="563"/>
      <c r="QLX66" s="564"/>
      <c r="QLY66" s="565"/>
      <c r="QLZ66" s="566"/>
      <c r="QMA66" s="560"/>
      <c r="QMB66" s="561"/>
      <c r="QMC66" s="562"/>
      <c r="QMD66" s="563"/>
      <c r="QME66" s="564"/>
      <c r="QMF66" s="565"/>
      <c r="QMG66" s="566"/>
      <c r="QMH66" s="560"/>
      <c r="QMI66" s="561"/>
      <c r="QMJ66" s="562"/>
      <c r="QMK66" s="563"/>
      <c r="QML66" s="564"/>
      <c r="QMM66" s="565"/>
      <c r="QMN66" s="566"/>
      <c r="QMO66" s="560"/>
      <c r="QMP66" s="561"/>
      <c r="QMQ66" s="562"/>
      <c r="QMR66" s="563"/>
      <c r="QMS66" s="564"/>
      <c r="QMT66" s="565"/>
      <c r="QMU66" s="566"/>
      <c r="QMV66" s="560"/>
      <c r="QMW66" s="561"/>
      <c r="QMX66" s="562"/>
      <c r="QMY66" s="563"/>
      <c r="QMZ66" s="564"/>
      <c r="QNA66" s="565"/>
      <c r="QNB66" s="566"/>
      <c r="QNC66" s="560"/>
      <c r="QND66" s="561"/>
      <c r="QNE66" s="562"/>
      <c r="QNF66" s="563"/>
      <c r="QNG66" s="564"/>
      <c r="QNH66" s="565"/>
      <c r="QNI66" s="566"/>
      <c r="QNJ66" s="560"/>
      <c r="QNK66" s="561"/>
      <c r="QNL66" s="562"/>
      <c r="QNM66" s="563"/>
      <c r="QNN66" s="564"/>
      <c r="QNO66" s="565"/>
      <c r="QNP66" s="566"/>
      <c r="QNQ66" s="560"/>
      <c r="QNR66" s="561"/>
      <c r="QNS66" s="562"/>
      <c r="QNT66" s="563"/>
      <c r="QNU66" s="564"/>
      <c r="QNV66" s="565"/>
      <c r="QNW66" s="566"/>
      <c r="QNX66" s="560"/>
      <c r="QNY66" s="561"/>
      <c r="QNZ66" s="562"/>
      <c r="QOA66" s="563"/>
      <c r="QOB66" s="564"/>
      <c r="QOC66" s="565"/>
      <c r="QOD66" s="566"/>
      <c r="QOE66" s="560"/>
      <c r="QOF66" s="561"/>
      <c r="QOG66" s="562"/>
      <c r="QOH66" s="563"/>
      <c r="QOI66" s="564"/>
      <c r="QOJ66" s="565"/>
      <c r="QOK66" s="566"/>
      <c r="QOL66" s="560"/>
      <c r="QOM66" s="561"/>
      <c r="QON66" s="562"/>
      <c r="QOO66" s="563"/>
      <c r="QOP66" s="564"/>
      <c r="QOQ66" s="565"/>
      <c r="QOR66" s="566"/>
      <c r="QOS66" s="560"/>
      <c r="QOT66" s="561"/>
      <c r="QOU66" s="562"/>
      <c r="QOV66" s="563"/>
      <c r="QOW66" s="564"/>
      <c r="QOX66" s="565"/>
      <c r="QOY66" s="566"/>
      <c r="QOZ66" s="560"/>
      <c r="QPA66" s="561"/>
      <c r="QPB66" s="562"/>
      <c r="QPC66" s="563"/>
      <c r="QPD66" s="564"/>
      <c r="QPE66" s="565"/>
      <c r="QPF66" s="566"/>
      <c r="QPG66" s="560"/>
      <c r="QPH66" s="561"/>
      <c r="QPI66" s="562"/>
      <c r="QPJ66" s="563"/>
      <c r="QPK66" s="564"/>
      <c r="QPL66" s="565"/>
      <c r="QPM66" s="566"/>
      <c r="QPN66" s="560"/>
      <c r="QPO66" s="561"/>
      <c r="QPP66" s="562"/>
      <c r="QPQ66" s="563"/>
      <c r="QPR66" s="564"/>
      <c r="QPS66" s="565"/>
      <c r="QPT66" s="566"/>
      <c r="QPU66" s="560"/>
      <c r="QPV66" s="561"/>
      <c r="QPW66" s="562"/>
      <c r="QPX66" s="563"/>
      <c r="QPY66" s="564"/>
      <c r="QPZ66" s="565"/>
      <c r="QQA66" s="566"/>
      <c r="QQB66" s="560"/>
      <c r="QQC66" s="561"/>
      <c r="QQD66" s="562"/>
      <c r="QQE66" s="563"/>
      <c r="QQF66" s="564"/>
      <c r="QQG66" s="565"/>
      <c r="QQH66" s="566"/>
      <c r="QQI66" s="560"/>
      <c r="QQJ66" s="561"/>
      <c r="QQK66" s="562"/>
      <c r="QQL66" s="563"/>
      <c r="QQM66" s="564"/>
      <c r="QQN66" s="565"/>
      <c r="QQO66" s="566"/>
      <c r="QQP66" s="560"/>
      <c r="QQQ66" s="561"/>
      <c r="QQR66" s="562"/>
      <c r="QQS66" s="563"/>
      <c r="QQT66" s="564"/>
      <c r="QQU66" s="565"/>
      <c r="QQV66" s="566"/>
      <c r="QQW66" s="560"/>
      <c r="QQX66" s="561"/>
      <c r="QQY66" s="562"/>
      <c r="QQZ66" s="563"/>
      <c r="QRA66" s="564"/>
      <c r="QRB66" s="565"/>
      <c r="QRC66" s="566"/>
      <c r="QRD66" s="560"/>
      <c r="QRE66" s="561"/>
      <c r="QRF66" s="562"/>
      <c r="QRG66" s="563"/>
      <c r="QRH66" s="564"/>
      <c r="QRI66" s="565"/>
      <c r="QRJ66" s="566"/>
      <c r="QRK66" s="560"/>
      <c r="QRL66" s="561"/>
      <c r="QRM66" s="562"/>
      <c r="QRN66" s="563"/>
      <c r="QRO66" s="564"/>
      <c r="QRP66" s="565"/>
      <c r="QRQ66" s="566"/>
      <c r="QRR66" s="560"/>
      <c r="QRS66" s="561"/>
      <c r="QRT66" s="562"/>
      <c r="QRU66" s="563"/>
      <c r="QRV66" s="564"/>
      <c r="QRW66" s="565"/>
      <c r="QRX66" s="566"/>
      <c r="QRY66" s="560"/>
      <c r="QRZ66" s="561"/>
      <c r="QSA66" s="562"/>
      <c r="QSB66" s="563"/>
      <c r="QSC66" s="564"/>
      <c r="QSD66" s="565"/>
      <c r="QSE66" s="566"/>
      <c r="QSF66" s="560"/>
      <c r="QSG66" s="561"/>
      <c r="QSH66" s="562"/>
      <c r="QSI66" s="563"/>
      <c r="QSJ66" s="564"/>
      <c r="QSK66" s="565"/>
      <c r="QSL66" s="566"/>
      <c r="QSM66" s="560"/>
      <c r="QSN66" s="561"/>
      <c r="QSO66" s="562"/>
      <c r="QSP66" s="563"/>
      <c r="QSQ66" s="564"/>
      <c r="QSR66" s="565"/>
      <c r="QSS66" s="566"/>
      <c r="QST66" s="560"/>
      <c r="QSU66" s="561"/>
      <c r="QSV66" s="562"/>
      <c r="QSW66" s="563"/>
      <c r="QSX66" s="564"/>
      <c r="QSY66" s="565"/>
      <c r="QSZ66" s="566"/>
      <c r="QTA66" s="560"/>
      <c r="QTB66" s="561"/>
      <c r="QTC66" s="562"/>
      <c r="QTD66" s="563"/>
      <c r="QTE66" s="564"/>
      <c r="QTF66" s="565"/>
      <c r="QTG66" s="566"/>
      <c r="QTH66" s="560"/>
      <c r="QTI66" s="561"/>
      <c r="QTJ66" s="562"/>
      <c r="QTK66" s="563"/>
      <c r="QTL66" s="564"/>
      <c r="QTM66" s="565"/>
      <c r="QTN66" s="566"/>
      <c r="QTO66" s="560"/>
      <c r="QTP66" s="561"/>
      <c r="QTQ66" s="562"/>
      <c r="QTR66" s="563"/>
      <c r="QTS66" s="564"/>
      <c r="QTT66" s="565"/>
      <c r="QTU66" s="566"/>
      <c r="QTV66" s="560"/>
      <c r="QTW66" s="561"/>
      <c r="QTX66" s="562"/>
      <c r="QTY66" s="563"/>
      <c r="QTZ66" s="564"/>
      <c r="QUA66" s="565"/>
      <c r="QUB66" s="566"/>
      <c r="QUC66" s="560"/>
      <c r="QUD66" s="561"/>
      <c r="QUE66" s="562"/>
      <c r="QUF66" s="563"/>
      <c r="QUG66" s="564"/>
      <c r="QUH66" s="565"/>
      <c r="QUI66" s="566"/>
      <c r="QUJ66" s="560"/>
      <c r="QUK66" s="561"/>
      <c r="QUL66" s="562"/>
      <c r="QUM66" s="563"/>
      <c r="QUN66" s="564"/>
      <c r="QUO66" s="565"/>
      <c r="QUP66" s="566"/>
      <c r="QUQ66" s="560"/>
      <c r="QUR66" s="561"/>
      <c r="QUS66" s="562"/>
      <c r="QUT66" s="563"/>
      <c r="QUU66" s="564"/>
      <c r="QUV66" s="565"/>
      <c r="QUW66" s="566"/>
      <c r="QUX66" s="560"/>
      <c r="QUY66" s="561"/>
      <c r="QUZ66" s="562"/>
      <c r="QVA66" s="563"/>
      <c r="QVB66" s="564"/>
      <c r="QVC66" s="565"/>
      <c r="QVD66" s="566"/>
      <c r="QVE66" s="560"/>
      <c r="QVF66" s="561"/>
      <c r="QVG66" s="562"/>
      <c r="QVH66" s="563"/>
      <c r="QVI66" s="564"/>
      <c r="QVJ66" s="565"/>
      <c r="QVK66" s="566"/>
      <c r="QVL66" s="560"/>
      <c r="QVM66" s="561"/>
      <c r="QVN66" s="562"/>
      <c r="QVO66" s="563"/>
      <c r="QVP66" s="564"/>
      <c r="QVQ66" s="565"/>
      <c r="QVR66" s="566"/>
      <c r="QVS66" s="560"/>
      <c r="QVT66" s="561"/>
      <c r="QVU66" s="562"/>
      <c r="QVV66" s="563"/>
      <c r="QVW66" s="564"/>
      <c r="QVX66" s="565"/>
      <c r="QVY66" s="566"/>
      <c r="QVZ66" s="560"/>
      <c r="QWA66" s="561"/>
      <c r="QWB66" s="562"/>
      <c r="QWC66" s="563"/>
      <c r="QWD66" s="564"/>
      <c r="QWE66" s="565"/>
      <c r="QWF66" s="566"/>
      <c r="QWG66" s="560"/>
      <c r="QWH66" s="561"/>
      <c r="QWI66" s="562"/>
      <c r="QWJ66" s="563"/>
      <c r="QWK66" s="564"/>
      <c r="QWL66" s="565"/>
      <c r="QWM66" s="566"/>
      <c r="QWN66" s="560"/>
      <c r="QWO66" s="561"/>
      <c r="QWP66" s="562"/>
      <c r="QWQ66" s="563"/>
      <c r="QWR66" s="564"/>
      <c r="QWS66" s="565"/>
      <c r="QWT66" s="566"/>
      <c r="QWU66" s="560"/>
      <c r="QWV66" s="561"/>
      <c r="QWW66" s="562"/>
      <c r="QWX66" s="563"/>
      <c r="QWY66" s="564"/>
      <c r="QWZ66" s="565"/>
      <c r="QXA66" s="566"/>
      <c r="QXB66" s="560"/>
      <c r="QXC66" s="561"/>
      <c r="QXD66" s="562"/>
      <c r="QXE66" s="563"/>
      <c r="QXF66" s="564"/>
      <c r="QXG66" s="565"/>
      <c r="QXH66" s="566"/>
      <c r="QXI66" s="560"/>
      <c r="QXJ66" s="561"/>
      <c r="QXK66" s="562"/>
      <c r="QXL66" s="563"/>
      <c r="QXM66" s="564"/>
      <c r="QXN66" s="565"/>
      <c r="QXO66" s="566"/>
      <c r="QXP66" s="560"/>
      <c r="QXQ66" s="561"/>
      <c r="QXR66" s="562"/>
      <c r="QXS66" s="563"/>
      <c r="QXT66" s="564"/>
      <c r="QXU66" s="565"/>
      <c r="QXV66" s="566"/>
      <c r="QXW66" s="560"/>
      <c r="QXX66" s="561"/>
      <c r="QXY66" s="562"/>
      <c r="QXZ66" s="563"/>
      <c r="QYA66" s="564"/>
      <c r="QYB66" s="565"/>
      <c r="QYC66" s="566"/>
      <c r="QYD66" s="560"/>
      <c r="QYE66" s="561"/>
      <c r="QYF66" s="562"/>
      <c r="QYG66" s="563"/>
      <c r="QYH66" s="564"/>
      <c r="QYI66" s="565"/>
      <c r="QYJ66" s="566"/>
      <c r="QYK66" s="560"/>
      <c r="QYL66" s="561"/>
      <c r="QYM66" s="562"/>
      <c r="QYN66" s="563"/>
      <c r="QYO66" s="564"/>
      <c r="QYP66" s="565"/>
      <c r="QYQ66" s="566"/>
      <c r="QYR66" s="560"/>
      <c r="QYS66" s="561"/>
      <c r="QYT66" s="562"/>
      <c r="QYU66" s="563"/>
      <c r="QYV66" s="564"/>
      <c r="QYW66" s="565"/>
      <c r="QYX66" s="566"/>
      <c r="QYY66" s="560"/>
      <c r="QYZ66" s="561"/>
      <c r="QZA66" s="562"/>
      <c r="QZB66" s="563"/>
      <c r="QZC66" s="564"/>
      <c r="QZD66" s="565"/>
      <c r="QZE66" s="566"/>
      <c r="QZF66" s="560"/>
      <c r="QZG66" s="561"/>
      <c r="QZH66" s="562"/>
      <c r="QZI66" s="563"/>
      <c r="QZJ66" s="564"/>
      <c r="QZK66" s="565"/>
      <c r="QZL66" s="566"/>
      <c r="QZM66" s="560"/>
      <c r="QZN66" s="561"/>
      <c r="QZO66" s="562"/>
      <c r="QZP66" s="563"/>
      <c r="QZQ66" s="564"/>
      <c r="QZR66" s="565"/>
      <c r="QZS66" s="566"/>
      <c r="QZT66" s="560"/>
      <c r="QZU66" s="561"/>
      <c r="QZV66" s="562"/>
      <c r="QZW66" s="563"/>
      <c r="QZX66" s="564"/>
      <c r="QZY66" s="565"/>
      <c r="QZZ66" s="566"/>
      <c r="RAA66" s="560"/>
      <c r="RAB66" s="561"/>
      <c r="RAC66" s="562"/>
      <c r="RAD66" s="563"/>
      <c r="RAE66" s="564"/>
      <c r="RAF66" s="565"/>
      <c r="RAG66" s="566"/>
      <c r="RAH66" s="560"/>
      <c r="RAI66" s="561"/>
      <c r="RAJ66" s="562"/>
      <c r="RAK66" s="563"/>
      <c r="RAL66" s="564"/>
      <c r="RAM66" s="565"/>
      <c r="RAN66" s="566"/>
      <c r="RAO66" s="560"/>
      <c r="RAP66" s="561"/>
      <c r="RAQ66" s="562"/>
      <c r="RAR66" s="563"/>
      <c r="RAS66" s="564"/>
      <c r="RAT66" s="565"/>
      <c r="RAU66" s="566"/>
      <c r="RAV66" s="560"/>
      <c r="RAW66" s="561"/>
      <c r="RAX66" s="562"/>
      <c r="RAY66" s="563"/>
      <c r="RAZ66" s="564"/>
      <c r="RBA66" s="565"/>
      <c r="RBB66" s="566"/>
      <c r="RBC66" s="560"/>
      <c r="RBD66" s="561"/>
      <c r="RBE66" s="562"/>
      <c r="RBF66" s="563"/>
      <c r="RBG66" s="564"/>
      <c r="RBH66" s="565"/>
      <c r="RBI66" s="566"/>
      <c r="RBJ66" s="560"/>
      <c r="RBK66" s="561"/>
      <c r="RBL66" s="562"/>
      <c r="RBM66" s="563"/>
      <c r="RBN66" s="564"/>
      <c r="RBO66" s="565"/>
      <c r="RBP66" s="566"/>
      <c r="RBQ66" s="560"/>
      <c r="RBR66" s="561"/>
      <c r="RBS66" s="562"/>
      <c r="RBT66" s="563"/>
      <c r="RBU66" s="564"/>
      <c r="RBV66" s="565"/>
      <c r="RBW66" s="566"/>
      <c r="RBX66" s="560"/>
      <c r="RBY66" s="561"/>
      <c r="RBZ66" s="562"/>
      <c r="RCA66" s="563"/>
      <c r="RCB66" s="564"/>
      <c r="RCC66" s="565"/>
      <c r="RCD66" s="566"/>
      <c r="RCE66" s="560"/>
      <c r="RCF66" s="561"/>
      <c r="RCG66" s="562"/>
      <c r="RCH66" s="563"/>
      <c r="RCI66" s="564"/>
      <c r="RCJ66" s="565"/>
      <c r="RCK66" s="566"/>
      <c r="RCL66" s="560"/>
      <c r="RCM66" s="561"/>
      <c r="RCN66" s="562"/>
      <c r="RCO66" s="563"/>
      <c r="RCP66" s="564"/>
      <c r="RCQ66" s="565"/>
      <c r="RCR66" s="566"/>
      <c r="RCS66" s="560"/>
      <c r="RCT66" s="561"/>
      <c r="RCU66" s="562"/>
      <c r="RCV66" s="563"/>
      <c r="RCW66" s="564"/>
      <c r="RCX66" s="565"/>
      <c r="RCY66" s="566"/>
      <c r="RCZ66" s="560"/>
      <c r="RDA66" s="561"/>
      <c r="RDB66" s="562"/>
      <c r="RDC66" s="563"/>
      <c r="RDD66" s="564"/>
      <c r="RDE66" s="565"/>
      <c r="RDF66" s="566"/>
      <c r="RDG66" s="560"/>
      <c r="RDH66" s="561"/>
      <c r="RDI66" s="562"/>
      <c r="RDJ66" s="563"/>
      <c r="RDK66" s="564"/>
      <c r="RDL66" s="565"/>
      <c r="RDM66" s="566"/>
      <c r="RDN66" s="560"/>
      <c r="RDO66" s="561"/>
      <c r="RDP66" s="562"/>
      <c r="RDQ66" s="563"/>
      <c r="RDR66" s="564"/>
      <c r="RDS66" s="565"/>
      <c r="RDT66" s="566"/>
      <c r="RDU66" s="560"/>
      <c r="RDV66" s="561"/>
      <c r="RDW66" s="562"/>
      <c r="RDX66" s="563"/>
      <c r="RDY66" s="564"/>
      <c r="RDZ66" s="565"/>
      <c r="REA66" s="566"/>
      <c r="REB66" s="560"/>
      <c r="REC66" s="561"/>
      <c r="RED66" s="562"/>
      <c r="REE66" s="563"/>
      <c r="REF66" s="564"/>
      <c r="REG66" s="565"/>
      <c r="REH66" s="566"/>
      <c r="REI66" s="560"/>
      <c r="REJ66" s="561"/>
      <c r="REK66" s="562"/>
      <c r="REL66" s="563"/>
      <c r="REM66" s="564"/>
      <c r="REN66" s="565"/>
      <c r="REO66" s="566"/>
      <c r="REP66" s="560"/>
      <c r="REQ66" s="561"/>
      <c r="RER66" s="562"/>
      <c r="RES66" s="563"/>
      <c r="RET66" s="564"/>
      <c r="REU66" s="565"/>
      <c r="REV66" s="566"/>
      <c r="REW66" s="560"/>
      <c r="REX66" s="561"/>
      <c r="REY66" s="562"/>
      <c r="REZ66" s="563"/>
      <c r="RFA66" s="564"/>
      <c r="RFB66" s="565"/>
      <c r="RFC66" s="566"/>
      <c r="RFD66" s="560"/>
      <c r="RFE66" s="561"/>
      <c r="RFF66" s="562"/>
      <c r="RFG66" s="563"/>
      <c r="RFH66" s="564"/>
      <c r="RFI66" s="565"/>
      <c r="RFJ66" s="566"/>
      <c r="RFK66" s="560"/>
      <c r="RFL66" s="561"/>
      <c r="RFM66" s="562"/>
      <c r="RFN66" s="563"/>
      <c r="RFO66" s="564"/>
      <c r="RFP66" s="565"/>
      <c r="RFQ66" s="566"/>
      <c r="RFR66" s="560"/>
      <c r="RFS66" s="561"/>
      <c r="RFT66" s="562"/>
      <c r="RFU66" s="563"/>
      <c r="RFV66" s="564"/>
      <c r="RFW66" s="565"/>
      <c r="RFX66" s="566"/>
      <c r="RFY66" s="560"/>
      <c r="RFZ66" s="561"/>
      <c r="RGA66" s="562"/>
      <c r="RGB66" s="563"/>
      <c r="RGC66" s="564"/>
      <c r="RGD66" s="565"/>
      <c r="RGE66" s="566"/>
      <c r="RGF66" s="560"/>
      <c r="RGG66" s="561"/>
      <c r="RGH66" s="562"/>
      <c r="RGI66" s="563"/>
      <c r="RGJ66" s="564"/>
      <c r="RGK66" s="565"/>
      <c r="RGL66" s="566"/>
      <c r="RGM66" s="560"/>
      <c r="RGN66" s="561"/>
      <c r="RGO66" s="562"/>
      <c r="RGP66" s="563"/>
      <c r="RGQ66" s="564"/>
      <c r="RGR66" s="565"/>
      <c r="RGS66" s="566"/>
      <c r="RGT66" s="560"/>
      <c r="RGU66" s="561"/>
      <c r="RGV66" s="562"/>
      <c r="RGW66" s="563"/>
      <c r="RGX66" s="564"/>
      <c r="RGY66" s="565"/>
      <c r="RGZ66" s="566"/>
      <c r="RHA66" s="560"/>
      <c r="RHB66" s="561"/>
      <c r="RHC66" s="562"/>
      <c r="RHD66" s="563"/>
      <c r="RHE66" s="564"/>
      <c r="RHF66" s="565"/>
      <c r="RHG66" s="566"/>
      <c r="RHH66" s="560"/>
      <c r="RHI66" s="561"/>
      <c r="RHJ66" s="562"/>
      <c r="RHK66" s="563"/>
      <c r="RHL66" s="564"/>
      <c r="RHM66" s="565"/>
      <c r="RHN66" s="566"/>
      <c r="RHO66" s="560"/>
      <c r="RHP66" s="561"/>
      <c r="RHQ66" s="562"/>
      <c r="RHR66" s="563"/>
      <c r="RHS66" s="564"/>
      <c r="RHT66" s="565"/>
      <c r="RHU66" s="566"/>
      <c r="RHV66" s="560"/>
      <c r="RHW66" s="561"/>
      <c r="RHX66" s="562"/>
      <c r="RHY66" s="563"/>
      <c r="RHZ66" s="564"/>
      <c r="RIA66" s="565"/>
      <c r="RIB66" s="566"/>
      <c r="RIC66" s="560"/>
      <c r="RID66" s="561"/>
      <c r="RIE66" s="562"/>
      <c r="RIF66" s="563"/>
      <c r="RIG66" s="564"/>
      <c r="RIH66" s="565"/>
      <c r="RII66" s="566"/>
      <c r="RIJ66" s="560"/>
      <c r="RIK66" s="561"/>
      <c r="RIL66" s="562"/>
      <c r="RIM66" s="563"/>
      <c r="RIN66" s="564"/>
      <c r="RIO66" s="565"/>
      <c r="RIP66" s="566"/>
      <c r="RIQ66" s="560"/>
      <c r="RIR66" s="561"/>
      <c r="RIS66" s="562"/>
      <c r="RIT66" s="563"/>
      <c r="RIU66" s="564"/>
      <c r="RIV66" s="565"/>
      <c r="RIW66" s="566"/>
      <c r="RIX66" s="560"/>
      <c r="RIY66" s="561"/>
      <c r="RIZ66" s="562"/>
      <c r="RJA66" s="563"/>
      <c r="RJB66" s="564"/>
      <c r="RJC66" s="565"/>
      <c r="RJD66" s="566"/>
      <c r="RJE66" s="560"/>
      <c r="RJF66" s="561"/>
      <c r="RJG66" s="562"/>
      <c r="RJH66" s="563"/>
      <c r="RJI66" s="564"/>
      <c r="RJJ66" s="565"/>
      <c r="RJK66" s="566"/>
      <c r="RJL66" s="560"/>
      <c r="RJM66" s="561"/>
      <c r="RJN66" s="562"/>
      <c r="RJO66" s="563"/>
      <c r="RJP66" s="564"/>
      <c r="RJQ66" s="565"/>
      <c r="RJR66" s="566"/>
      <c r="RJS66" s="560"/>
      <c r="RJT66" s="561"/>
      <c r="RJU66" s="562"/>
      <c r="RJV66" s="563"/>
      <c r="RJW66" s="564"/>
      <c r="RJX66" s="565"/>
      <c r="RJY66" s="566"/>
      <c r="RJZ66" s="560"/>
      <c r="RKA66" s="561"/>
      <c r="RKB66" s="562"/>
      <c r="RKC66" s="563"/>
      <c r="RKD66" s="564"/>
      <c r="RKE66" s="565"/>
      <c r="RKF66" s="566"/>
      <c r="RKG66" s="560"/>
      <c r="RKH66" s="561"/>
      <c r="RKI66" s="562"/>
      <c r="RKJ66" s="563"/>
      <c r="RKK66" s="564"/>
      <c r="RKL66" s="565"/>
      <c r="RKM66" s="566"/>
      <c r="RKN66" s="560"/>
      <c r="RKO66" s="561"/>
      <c r="RKP66" s="562"/>
      <c r="RKQ66" s="563"/>
      <c r="RKR66" s="564"/>
      <c r="RKS66" s="565"/>
      <c r="RKT66" s="566"/>
      <c r="RKU66" s="560"/>
      <c r="RKV66" s="561"/>
      <c r="RKW66" s="562"/>
      <c r="RKX66" s="563"/>
      <c r="RKY66" s="564"/>
      <c r="RKZ66" s="565"/>
      <c r="RLA66" s="566"/>
      <c r="RLB66" s="560"/>
      <c r="RLC66" s="561"/>
      <c r="RLD66" s="562"/>
      <c r="RLE66" s="563"/>
      <c r="RLF66" s="564"/>
      <c r="RLG66" s="565"/>
      <c r="RLH66" s="566"/>
      <c r="RLI66" s="560"/>
      <c r="RLJ66" s="561"/>
      <c r="RLK66" s="562"/>
      <c r="RLL66" s="563"/>
      <c r="RLM66" s="564"/>
      <c r="RLN66" s="565"/>
      <c r="RLO66" s="566"/>
      <c r="RLP66" s="560"/>
      <c r="RLQ66" s="561"/>
      <c r="RLR66" s="562"/>
      <c r="RLS66" s="563"/>
      <c r="RLT66" s="564"/>
      <c r="RLU66" s="565"/>
      <c r="RLV66" s="566"/>
      <c r="RLW66" s="560"/>
      <c r="RLX66" s="561"/>
      <c r="RLY66" s="562"/>
      <c r="RLZ66" s="563"/>
      <c r="RMA66" s="564"/>
      <c r="RMB66" s="565"/>
      <c r="RMC66" s="566"/>
      <c r="RMD66" s="560"/>
      <c r="RME66" s="561"/>
      <c r="RMF66" s="562"/>
      <c r="RMG66" s="563"/>
      <c r="RMH66" s="564"/>
      <c r="RMI66" s="565"/>
      <c r="RMJ66" s="566"/>
      <c r="RMK66" s="560"/>
      <c r="RML66" s="561"/>
      <c r="RMM66" s="562"/>
      <c r="RMN66" s="563"/>
      <c r="RMO66" s="564"/>
      <c r="RMP66" s="565"/>
      <c r="RMQ66" s="566"/>
      <c r="RMR66" s="560"/>
      <c r="RMS66" s="561"/>
      <c r="RMT66" s="562"/>
      <c r="RMU66" s="563"/>
      <c r="RMV66" s="564"/>
      <c r="RMW66" s="565"/>
      <c r="RMX66" s="566"/>
      <c r="RMY66" s="560"/>
      <c r="RMZ66" s="561"/>
      <c r="RNA66" s="562"/>
      <c r="RNB66" s="563"/>
      <c r="RNC66" s="564"/>
      <c r="RND66" s="565"/>
      <c r="RNE66" s="566"/>
      <c r="RNF66" s="560"/>
      <c r="RNG66" s="561"/>
      <c r="RNH66" s="562"/>
      <c r="RNI66" s="563"/>
      <c r="RNJ66" s="564"/>
      <c r="RNK66" s="565"/>
      <c r="RNL66" s="566"/>
      <c r="RNM66" s="560"/>
      <c r="RNN66" s="561"/>
      <c r="RNO66" s="562"/>
      <c r="RNP66" s="563"/>
      <c r="RNQ66" s="564"/>
      <c r="RNR66" s="565"/>
      <c r="RNS66" s="566"/>
      <c r="RNT66" s="560"/>
      <c r="RNU66" s="561"/>
      <c r="RNV66" s="562"/>
      <c r="RNW66" s="563"/>
      <c r="RNX66" s="564"/>
      <c r="RNY66" s="565"/>
      <c r="RNZ66" s="566"/>
      <c r="ROA66" s="560"/>
      <c r="ROB66" s="561"/>
      <c r="ROC66" s="562"/>
      <c r="ROD66" s="563"/>
      <c r="ROE66" s="564"/>
      <c r="ROF66" s="565"/>
      <c r="ROG66" s="566"/>
      <c r="ROH66" s="560"/>
      <c r="ROI66" s="561"/>
      <c r="ROJ66" s="562"/>
      <c r="ROK66" s="563"/>
      <c r="ROL66" s="564"/>
      <c r="ROM66" s="565"/>
      <c r="RON66" s="566"/>
      <c r="ROO66" s="560"/>
      <c r="ROP66" s="561"/>
      <c r="ROQ66" s="562"/>
      <c r="ROR66" s="563"/>
      <c r="ROS66" s="564"/>
      <c r="ROT66" s="565"/>
      <c r="ROU66" s="566"/>
      <c r="ROV66" s="560"/>
      <c r="ROW66" s="561"/>
      <c r="ROX66" s="562"/>
      <c r="ROY66" s="563"/>
      <c r="ROZ66" s="564"/>
      <c r="RPA66" s="565"/>
      <c r="RPB66" s="566"/>
      <c r="RPC66" s="560"/>
      <c r="RPD66" s="561"/>
      <c r="RPE66" s="562"/>
      <c r="RPF66" s="563"/>
      <c r="RPG66" s="564"/>
      <c r="RPH66" s="565"/>
      <c r="RPI66" s="566"/>
      <c r="RPJ66" s="560"/>
      <c r="RPK66" s="561"/>
      <c r="RPL66" s="562"/>
      <c r="RPM66" s="563"/>
      <c r="RPN66" s="564"/>
      <c r="RPO66" s="565"/>
      <c r="RPP66" s="566"/>
      <c r="RPQ66" s="560"/>
      <c r="RPR66" s="561"/>
      <c r="RPS66" s="562"/>
      <c r="RPT66" s="563"/>
      <c r="RPU66" s="564"/>
      <c r="RPV66" s="565"/>
      <c r="RPW66" s="566"/>
      <c r="RPX66" s="560"/>
      <c r="RPY66" s="561"/>
      <c r="RPZ66" s="562"/>
      <c r="RQA66" s="563"/>
      <c r="RQB66" s="564"/>
      <c r="RQC66" s="565"/>
      <c r="RQD66" s="566"/>
      <c r="RQE66" s="560"/>
      <c r="RQF66" s="561"/>
      <c r="RQG66" s="562"/>
      <c r="RQH66" s="563"/>
      <c r="RQI66" s="564"/>
      <c r="RQJ66" s="565"/>
      <c r="RQK66" s="566"/>
      <c r="RQL66" s="560"/>
      <c r="RQM66" s="561"/>
      <c r="RQN66" s="562"/>
      <c r="RQO66" s="563"/>
      <c r="RQP66" s="564"/>
      <c r="RQQ66" s="565"/>
      <c r="RQR66" s="566"/>
      <c r="RQS66" s="560"/>
      <c r="RQT66" s="561"/>
      <c r="RQU66" s="562"/>
      <c r="RQV66" s="563"/>
      <c r="RQW66" s="564"/>
      <c r="RQX66" s="565"/>
      <c r="RQY66" s="566"/>
      <c r="RQZ66" s="560"/>
      <c r="RRA66" s="561"/>
      <c r="RRB66" s="562"/>
      <c r="RRC66" s="563"/>
      <c r="RRD66" s="564"/>
      <c r="RRE66" s="565"/>
      <c r="RRF66" s="566"/>
      <c r="RRG66" s="560"/>
      <c r="RRH66" s="561"/>
      <c r="RRI66" s="562"/>
      <c r="RRJ66" s="563"/>
      <c r="RRK66" s="564"/>
      <c r="RRL66" s="565"/>
      <c r="RRM66" s="566"/>
      <c r="RRN66" s="560"/>
      <c r="RRO66" s="561"/>
      <c r="RRP66" s="562"/>
      <c r="RRQ66" s="563"/>
      <c r="RRR66" s="564"/>
      <c r="RRS66" s="565"/>
      <c r="RRT66" s="566"/>
      <c r="RRU66" s="560"/>
      <c r="RRV66" s="561"/>
      <c r="RRW66" s="562"/>
      <c r="RRX66" s="563"/>
      <c r="RRY66" s="564"/>
      <c r="RRZ66" s="565"/>
      <c r="RSA66" s="566"/>
      <c r="RSB66" s="560"/>
      <c r="RSC66" s="561"/>
      <c r="RSD66" s="562"/>
      <c r="RSE66" s="563"/>
      <c r="RSF66" s="564"/>
      <c r="RSG66" s="565"/>
      <c r="RSH66" s="566"/>
      <c r="RSI66" s="560"/>
      <c r="RSJ66" s="561"/>
      <c r="RSK66" s="562"/>
      <c r="RSL66" s="563"/>
      <c r="RSM66" s="564"/>
      <c r="RSN66" s="565"/>
      <c r="RSO66" s="566"/>
      <c r="RSP66" s="560"/>
      <c r="RSQ66" s="561"/>
      <c r="RSR66" s="562"/>
      <c r="RSS66" s="563"/>
      <c r="RST66" s="564"/>
      <c r="RSU66" s="565"/>
      <c r="RSV66" s="566"/>
      <c r="RSW66" s="560"/>
      <c r="RSX66" s="561"/>
      <c r="RSY66" s="562"/>
      <c r="RSZ66" s="563"/>
      <c r="RTA66" s="564"/>
      <c r="RTB66" s="565"/>
      <c r="RTC66" s="566"/>
      <c r="RTD66" s="560"/>
      <c r="RTE66" s="561"/>
      <c r="RTF66" s="562"/>
      <c r="RTG66" s="563"/>
      <c r="RTH66" s="564"/>
      <c r="RTI66" s="565"/>
      <c r="RTJ66" s="566"/>
      <c r="RTK66" s="560"/>
      <c r="RTL66" s="561"/>
      <c r="RTM66" s="562"/>
      <c r="RTN66" s="563"/>
      <c r="RTO66" s="564"/>
      <c r="RTP66" s="565"/>
      <c r="RTQ66" s="566"/>
      <c r="RTR66" s="560"/>
      <c r="RTS66" s="561"/>
      <c r="RTT66" s="562"/>
      <c r="RTU66" s="563"/>
      <c r="RTV66" s="564"/>
      <c r="RTW66" s="565"/>
      <c r="RTX66" s="566"/>
      <c r="RTY66" s="560"/>
      <c r="RTZ66" s="561"/>
      <c r="RUA66" s="562"/>
      <c r="RUB66" s="563"/>
      <c r="RUC66" s="564"/>
      <c r="RUD66" s="565"/>
      <c r="RUE66" s="566"/>
      <c r="RUF66" s="560"/>
      <c r="RUG66" s="561"/>
      <c r="RUH66" s="562"/>
      <c r="RUI66" s="563"/>
      <c r="RUJ66" s="564"/>
      <c r="RUK66" s="565"/>
      <c r="RUL66" s="566"/>
      <c r="RUM66" s="560"/>
      <c r="RUN66" s="561"/>
      <c r="RUO66" s="562"/>
      <c r="RUP66" s="563"/>
      <c r="RUQ66" s="564"/>
      <c r="RUR66" s="565"/>
      <c r="RUS66" s="566"/>
      <c r="RUT66" s="560"/>
      <c r="RUU66" s="561"/>
      <c r="RUV66" s="562"/>
      <c r="RUW66" s="563"/>
      <c r="RUX66" s="564"/>
      <c r="RUY66" s="565"/>
      <c r="RUZ66" s="566"/>
      <c r="RVA66" s="560"/>
      <c r="RVB66" s="561"/>
      <c r="RVC66" s="562"/>
      <c r="RVD66" s="563"/>
      <c r="RVE66" s="564"/>
      <c r="RVF66" s="565"/>
      <c r="RVG66" s="566"/>
      <c r="RVH66" s="560"/>
      <c r="RVI66" s="561"/>
      <c r="RVJ66" s="562"/>
      <c r="RVK66" s="563"/>
      <c r="RVL66" s="564"/>
      <c r="RVM66" s="565"/>
      <c r="RVN66" s="566"/>
      <c r="RVO66" s="560"/>
      <c r="RVP66" s="561"/>
      <c r="RVQ66" s="562"/>
      <c r="RVR66" s="563"/>
      <c r="RVS66" s="564"/>
      <c r="RVT66" s="565"/>
      <c r="RVU66" s="566"/>
      <c r="RVV66" s="560"/>
      <c r="RVW66" s="561"/>
      <c r="RVX66" s="562"/>
      <c r="RVY66" s="563"/>
      <c r="RVZ66" s="564"/>
      <c r="RWA66" s="565"/>
      <c r="RWB66" s="566"/>
      <c r="RWC66" s="560"/>
      <c r="RWD66" s="561"/>
      <c r="RWE66" s="562"/>
      <c r="RWF66" s="563"/>
      <c r="RWG66" s="564"/>
      <c r="RWH66" s="565"/>
      <c r="RWI66" s="566"/>
      <c r="RWJ66" s="560"/>
      <c r="RWK66" s="561"/>
      <c r="RWL66" s="562"/>
      <c r="RWM66" s="563"/>
      <c r="RWN66" s="564"/>
      <c r="RWO66" s="565"/>
      <c r="RWP66" s="566"/>
      <c r="RWQ66" s="560"/>
      <c r="RWR66" s="561"/>
      <c r="RWS66" s="562"/>
      <c r="RWT66" s="563"/>
      <c r="RWU66" s="564"/>
      <c r="RWV66" s="565"/>
      <c r="RWW66" s="566"/>
      <c r="RWX66" s="560"/>
      <c r="RWY66" s="561"/>
      <c r="RWZ66" s="562"/>
      <c r="RXA66" s="563"/>
      <c r="RXB66" s="564"/>
      <c r="RXC66" s="565"/>
      <c r="RXD66" s="566"/>
      <c r="RXE66" s="560"/>
      <c r="RXF66" s="561"/>
      <c r="RXG66" s="562"/>
      <c r="RXH66" s="563"/>
      <c r="RXI66" s="564"/>
      <c r="RXJ66" s="565"/>
      <c r="RXK66" s="566"/>
      <c r="RXL66" s="560"/>
      <c r="RXM66" s="561"/>
      <c r="RXN66" s="562"/>
      <c r="RXO66" s="563"/>
      <c r="RXP66" s="564"/>
      <c r="RXQ66" s="565"/>
      <c r="RXR66" s="566"/>
      <c r="RXS66" s="560"/>
      <c r="RXT66" s="561"/>
      <c r="RXU66" s="562"/>
      <c r="RXV66" s="563"/>
      <c r="RXW66" s="564"/>
      <c r="RXX66" s="565"/>
      <c r="RXY66" s="566"/>
      <c r="RXZ66" s="560"/>
      <c r="RYA66" s="561"/>
      <c r="RYB66" s="562"/>
      <c r="RYC66" s="563"/>
      <c r="RYD66" s="564"/>
      <c r="RYE66" s="565"/>
      <c r="RYF66" s="566"/>
      <c r="RYG66" s="560"/>
      <c r="RYH66" s="561"/>
      <c r="RYI66" s="562"/>
      <c r="RYJ66" s="563"/>
      <c r="RYK66" s="564"/>
      <c r="RYL66" s="565"/>
      <c r="RYM66" s="566"/>
      <c r="RYN66" s="560"/>
      <c r="RYO66" s="561"/>
      <c r="RYP66" s="562"/>
      <c r="RYQ66" s="563"/>
      <c r="RYR66" s="564"/>
      <c r="RYS66" s="565"/>
      <c r="RYT66" s="566"/>
      <c r="RYU66" s="560"/>
      <c r="RYV66" s="561"/>
      <c r="RYW66" s="562"/>
      <c r="RYX66" s="563"/>
      <c r="RYY66" s="564"/>
      <c r="RYZ66" s="565"/>
      <c r="RZA66" s="566"/>
      <c r="RZB66" s="560"/>
      <c r="RZC66" s="561"/>
      <c r="RZD66" s="562"/>
      <c r="RZE66" s="563"/>
      <c r="RZF66" s="564"/>
      <c r="RZG66" s="565"/>
      <c r="RZH66" s="566"/>
      <c r="RZI66" s="560"/>
      <c r="RZJ66" s="561"/>
      <c r="RZK66" s="562"/>
      <c r="RZL66" s="563"/>
      <c r="RZM66" s="564"/>
      <c r="RZN66" s="565"/>
      <c r="RZO66" s="566"/>
      <c r="RZP66" s="560"/>
      <c r="RZQ66" s="561"/>
      <c r="RZR66" s="562"/>
      <c r="RZS66" s="563"/>
      <c r="RZT66" s="564"/>
      <c r="RZU66" s="565"/>
      <c r="RZV66" s="566"/>
      <c r="RZW66" s="560"/>
      <c r="RZX66" s="561"/>
      <c r="RZY66" s="562"/>
      <c r="RZZ66" s="563"/>
      <c r="SAA66" s="564"/>
      <c r="SAB66" s="565"/>
      <c r="SAC66" s="566"/>
      <c r="SAD66" s="560"/>
      <c r="SAE66" s="561"/>
      <c r="SAF66" s="562"/>
      <c r="SAG66" s="563"/>
      <c r="SAH66" s="564"/>
      <c r="SAI66" s="565"/>
      <c r="SAJ66" s="566"/>
      <c r="SAK66" s="560"/>
      <c r="SAL66" s="561"/>
      <c r="SAM66" s="562"/>
      <c r="SAN66" s="563"/>
      <c r="SAO66" s="564"/>
      <c r="SAP66" s="565"/>
      <c r="SAQ66" s="566"/>
      <c r="SAR66" s="560"/>
      <c r="SAS66" s="561"/>
      <c r="SAT66" s="562"/>
      <c r="SAU66" s="563"/>
      <c r="SAV66" s="564"/>
      <c r="SAW66" s="565"/>
      <c r="SAX66" s="566"/>
      <c r="SAY66" s="560"/>
      <c r="SAZ66" s="561"/>
      <c r="SBA66" s="562"/>
      <c r="SBB66" s="563"/>
      <c r="SBC66" s="564"/>
      <c r="SBD66" s="565"/>
      <c r="SBE66" s="566"/>
      <c r="SBF66" s="560"/>
      <c r="SBG66" s="561"/>
      <c r="SBH66" s="562"/>
      <c r="SBI66" s="563"/>
      <c r="SBJ66" s="564"/>
      <c r="SBK66" s="565"/>
      <c r="SBL66" s="566"/>
      <c r="SBM66" s="560"/>
      <c r="SBN66" s="561"/>
      <c r="SBO66" s="562"/>
      <c r="SBP66" s="563"/>
      <c r="SBQ66" s="564"/>
      <c r="SBR66" s="565"/>
      <c r="SBS66" s="566"/>
      <c r="SBT66" s="560"/>
      <c r="SBU66" s="561"/>
      <c r="SBV66" s="562"/>
      <c r="SBW66" s="563"/>
      <c r="SBX66" s="564"/>
      <c r="SBY66" s="565"/>
      <c r="SBZ66" s="566"/>
      <c r="SCA66" s="560"/>
      <c r="SCB66" s="561"/>
      <c r="SCC66" s="562"/>
      <c r="SCD66" s="563"/>
      <c r="SCE66" s="564"/>
      <c r="SCF66" s="565"/>
      <c r="SCG66" s="566"/>
      <c r="SCH66" s="560"/>
      <c r="SCI66" s="561"/>
      <c r="SCJ66" s="562"/>
      <c r="SCK66" s="563"/>
      <c r="SCL66" s="564"/>
      <c r="SCM66" s="565"/>
      <c r="SCN66" s="566"/>
      <c r="SCO66" s="560"/>
      <c r="SCP66" s="561"/>
      <c r="SCQ66" s="562"/>
      <c r="SCR66" s="563"/>
      <c r="SCS66" s="564"/>
      <c r="SCT66" s="565"/>
      <c r="SCU66" s="566"/>
      <c r="SCV66" s="560"/>
      <c r="SCW66" s="561"/>
      <c r="SCX66" s="562"/>
      <c r="SCY66" s="563"/>
      <c r="SCZ66" s="564"/>
      <c r="SDA66" s="565"/>
      <c r="SDB66" s="566"/>
      <c r="SDC66" s="560"/>
      <c r="SDD66" s="561"/>
      <c r="SDE66" s="562"/>
      <c r="SDF66" s="563"/>
      <c r="SDG66" s="564"/>
      <c r="SDH66" s="565"/>
      <c r="SDI66" s="566"/>
      <c r="SDJ66" s="560"/>
      <c r="SDK66" s="561"/>
      <c r="SDL66" s="562"/>
      <c r="SDM66" s="563"/>
      <c r="SDN66" s="564"/>
      <c r="SDO66" s="565"/>
      <c r="SDP66" s="566"/>
      <c r="SDQ66" s="560"/>
      <c r="SDR66" s="561"/>
      <c r="SDS66" s="562"/>
      <c r="SDT66" s="563"/>
      <c r="SDU66" s="564"/>
      <c r="SDV66" s="565"/>
      <c r="SDW66" s="566"/>
      <c r="SDX66" s="560"/>
      <c r="SDY66" s="561"/>
      <c r="SDZ66" s="562"/>
      <c r="SEA66" s="563"/>
      <c r="SEB66" s="564"/>
      <c r="SEC66" s="565"/>
      <c r="SED66" s="566"/>
      <c r="SEE66" s="560"/>
      <c r="SEF66" s="561"/>
      <c r="SEG66" s="562"/>
      <c r="SEH66" s="563"/>
      <c r="SEI66" s="564"/>
      <c r="SEJ66" s="565"/>
      <c r="SEK66" s="566"/>
      <c r="SEL66" s="560"/>
      <c r="SEM66" s="561"/>
      <c r="SEN66" s="562"/>
      <c r="SEO66" s="563"/>
      <c r="SEP66" s="564"/>
      <c r="SEQ66" s="565"/>
      <c r="SER66" s="566"/>
      <c r="SES66" s="560"/>
      <c r="SET66" s="561"/>
      <c r="SEU66" s="562"/>
      <c r="SEV66" s="563"/>
      <c r="SEW66" s="564"/>
      <c r="SEX66" s="565"/>
      <c r="SEY66" s="566"/>
      <c r="SEZ66" s="560"/>
      <c r="SFA66" s="561"/>
      <c r="SFB66" s="562"/>
      <c r="SFC66" s="563"/>
      <c r="SFD66" s="564"/>
      <c r="SFE66" s="565"/>
      <c r="SFF66" s="566"/>
      <c r="SFG66" s="560"/>
      <c r="SFH66" s="561"/>
      <c r="SFI66" s="562"/>
      <c r="SFJ66" s="563"/>
      <c r="SFK66" s="564"/>
      <c r="SFL66" s="565"/>
      <c r="SFM66" s="566"/>
      <c r="SFN66" s="560"/>
      <c r="SFO66" s="561"/>
      <c r="SFP66" s="562"/>
      <c r="SFQ66" s="563"/>
      <c r="SFR66" s="564"/>
      <c r="SFS66" s="565"/>
      <c r="SFT66" s="566"/>
      <c r="SFU66" s="560"/>
      <c r="SFV66" s="561"/>
      <c r="SFW66" s="562"/>
      <c r="SFX66" s="563"/>
      <c r="SFY66" s="564"/>
      <c r="SFZ66" s="565"/>
      <c r="SGA66" s="566"/>
      <c r="SGB66" s="560"/>
      <c r="SGC66" s="561"/>
      <c r="SGD66" s="562"/>
      <c r="SGE66" s="563"/>
      <c r="SGF66" s="564"/>
      <c r="SGG66" s="565"/>
      <c r="SGH66" s="566"/>
      <c r="SGI66" s="560"/>
      <c r="SGJ66" s="561"/>
      <c r="SGK66" s="562"/>
      <c r="SGL66" s="563"/>
      <c r="SGM66" s="564"/>
      <c r="SGN66" s="565"/>
      <c r="SGO66" s="566"/>
      <c r="SGP66" s="560"/>
      <c r="SGQ66" s="561"/>
      <c r="SGR66" s="562"/>
      <c r="SGS66" s="563"/>
      <c r="SGT66" s="564"/>
      <c r="SGU66" s="565"/>
      <c r="SGV66" s="566"/>
      <c r="SGW66" s="560"/>
      <c r="SGX66" s="561"/>
      <c r="SGY66" s="562"/>
      <c r="SGZ66" s="563"/>
      <c r="SHA66" s="564"/>
      <c r="SHB66" s="565"/>
      <c r="SHC66" s="566"/>
      <c r="SHD66" s="560"/>
      <c r="SHE66" s="561"/>
      <c r="SHF66" s="562"/>
      <c r="SHG66" s="563"/>
      <c r="SHH66" s="564"/>
      <c r="SHI66" s="565"/>
      <c r="SHJ66" s="566"/>
      <c r="SHK66" s="560"/>
      <c r="SHL66" s="561"/>
      <c r="SHM66" s="562"/>
      <c r="SHN66" s="563"/>
      <c r="SHO66" s="564"/>
      <c r="SHP66" s="565"/>
      <c r="SHQ66" s="566"/>
      <c r="SHR66" s="560"/>
      <c r="SHS66" s="561"/>
      <c r="SHT66" s="562"/>
      <c r="SHU66" s="563"/>
      <c r="SHV66" s="564"/>
      <c r="SHW66" s="565"/>
      <c r="SHX66" s="566"/>
      <c r="SHY66" s="560"/>
      <c r="SHZ66" s="561"/>
      <c r="SIA66" s="562"/>
      <c r="SIB66" s="563"/>
      <c r="SIC66" s="564"/>
      <c r="SID66" s="565"/>
      <c r="SIE66" s="566"/>
      <c r="SIF66" s="560"/>
      <c r="SIG66" s="561"/>
      <c r="SIH66" s="562"/>
      <c r="SII66" s="563"/>
      <c r="SIJ66" s="564"/>
      <c r="SIK66" s="565"/>
      <c r="SIL66" s="566"/>
      <c r="SIM66" s="560"/>
      <c r="SIN66" s="561"/>
      <c r="SIO66" s="562"/>
      <c r="SIP66" s="563"/>
      <c r="SIQ66" s="564"/>
      <c r="SIR66" s="565"/>
      <c r="SIS66" s="566"/>
      <c r="SIT66" s="560"/>
      <c r="SIU66" s="561"/>
      <c r="SIV66" s="562"/>
      <c r="SIW66" s="563"/>
      <c r="SIX66" s="564"/>
      <c r="SIY66" s="565"/>
      <c r="SIZ66" s="566"/>
      <c r="SJA66" s="560"/>
      <c r="SJB66" s="561"/>
      <c r="SJC66" s="562"/>
      <c r="SJD66" s="563"/>
      <c r="SJE66" s="564"/>
      <c r="SJF66" s="565"/>
      <c r="SJG66" s="566"/>
      <c r="SJH66" s="560"/>
      <c r="SJI66" s="561"/>
      <c r="SJJ66" s="562"/>
      <c r="SJK66" s="563"/>
      <c r="SJL66" s="564"/>
      <c r="SJM66" s="565"/>
      <c r="SJN66" s="566"/>
      <c r="SJO66" s="560"/>
      <c r="SJP66" s="561"/>
      <c r="SJQ66" s="562"/>
      <c r="SJR66" s="563"/>
      <c r="SJS66" s="564"/>
      <c r="SJT66" s="565"/>
      <c r="SJU66" s="566"/>
      <c r="SJV66" s="560"/>
      <c r="SJW66" s="561"/>
      <c r="SJX66" s="562"/>
      <c r="SJY66" s="563"/>
      <c r="SJZ66" s="564"/>
      <c r="SKA66" s="565"/>
      <c r="SKB66" s="566"/>
      <c r="SKC66" s="560"/>
      <c r="SKD66" s="561"/>
      <c r="SKE66" s="562"/>
      <c r="SKF66" s="563"/>
      <c r="SKG66" s="564"/>
      <c r="SKH66" s="565"/>
      <c r="SKI66" s="566"/>
      <c r="SKJ66" s="560"/>
      <c r="SKK66" s="561"/>
      <c r="SKL66" s="562"/>
      <c r="SKM66" s="563"/>
      <c r="SKN66" s="564"/>
      <c r="SKO66" s="565"/>
      <c r="SKP66" s="566"/>
      <c r="SKQ66" s="560"/>
      <c r="SKR66" s="561"/>
      <c r="SKS66" s="562"/>
      <c r="SKT66" s="563"/>
      <c r="SKU66" s="564"/>
      <c r="SKV66" s="565"/>
      <c r="SKW66" s="566"/>
      <c r="SKX66" s="560"/>
      <c r="SKY66" s="561"/>
      <c r="SKZ66" s="562"/>
      <c r="SLA66" s="563"/>
      <c r="SLB66" s="564"/>
      <c r="SLC66" s="565"/>
      <c r="SLD66" s="566"/>
      <c r="SLE66" s="560"/>
      <c r="SLF66" s="561"/>
      <c r="SLG66" s="562"/>
      <c r="SLH66" s="563"/>
      <c r="SLI66" s="564"/>
      <c r="SLJ66" s="565"/>
      <c r="SLK66" s="566"/>
      <c r="SLL66" s="560"/>
      <c r="SLM66" s="561"/>
      <c r="SLN66" s="562"/>
      <c r="SLO66" s="563"/>
      <c r="SLP66" s="564"/>
      <c r="SLQ66" s="565"/>
      <c r="SLR66" s="566"/>
      <c r="SLS66" s="560"/>
      <c r="SLT66" s="561"/>
      <c r="SLU66" s="562"/>
      <c r="SLV66" s="563"/>
      <c r="SLW66" s="564"/>
      <c r="SLX66" s="565"/>
      <c r="SLY66" s="566"/>
      <c r="SLZ66" s="560"/>
      <c r="SMA66" s="561"/>
      <c r="SMB66" s="562"/>
      <c r="SMC66" s="563"/>
      <c r="SMD66" s="564"/>
      <c r="SME66" s="565"/>
      <c r="SMF66" s="566"/>
      <c r="SMG66" s="560"/>
      <c r="SMH66" s="561"/>
      <c r="SMI66" s="562"/>
      <c r="SMJ66" s="563"/>
      <c r="SMK66" s="564"/>
      <c r="SML66" s="565"/>
      <c r="SMM66" s="566"/>
      <c r="SMN66" s="560"/>
      <c r="SMO66" s="561"/>
      <c r="SMP66" s="562"/>
      <c r="SMQ66" s="563"/>
      <c r="SMR66" s="564"/>
      <c r="SMS66" s="565"/>
      <c r="SMT66" s="566"/>
      <c r="SMU66" s="560"/>
      <c r="SMV66" s="561"/>
      <c r="SMW66" s="562"/>
      <c r="SMX66" s="563"/>
      <c r="SMY66" s="564"/>
      <c r="SMZ66" s="565"/>
      <c r="SNA66" s="566"/>
      <c r="SNB66" s="560"/>
      <c r="SNC66" s="561"/>
      <c r="SND66" s="562"/>
      <c r="SNE66" s="563"/>
      <c r="SNF66" s="564"/>
      <c r="SNG66" s="565"/>
      <c r="SNH66" s="566"/>
      <c r="SNI66" s="560"/>
      <c r="SNJ66" s="561"/>
      <c r="SNK66" s="562"/>
      <c r="SNL66" s="563"/>
      <c r="SNM66" s="564"/>
      <c r="SNN66" s="565"/>
      <c r="SNO66" s="566"/>
      <c r="SNP66" s="560"/>
      <c r="SNQ66" s="561"/>
      <c r="SNR66" s="562"/>
      <c r="SNS66" s="563"/>
      <c r="SNT66" s="564"/>
      <c r="SNU66" s="565"/>
      <c r="SNV66" s="566"/>
      <c r="SNW66" s="560"/>
      <c r="SNX66" s="561"/>
      <c r="SNY66" s="562"/>
      <c r="SNZ66" s="563"/>
      <c r="SOA66" s="564"/>
      <c r="SOB66" s="565"/>
      <c r="SOC66" s="566"/>
      <c r="SOD66" s="560"/>
      <c r="SOE66" s="561"/>
      <c r="SOF66" s="562"/>
      <c r="SOG66" s="563"/>
      <c r="SOH66" s="564"/>
      <c r="SOI66" s="565"/>
      <c r="SOJ66" s="566"/>
      <c r="SOK66" s="560"/>
      <c r="SOL66" s="561"/>
      <c r="SOM66" s="562"/>
      <c r="SON66" s="563"/>
      <c r="SOO66" s="564"/>
      <c r="SOP66" s="565"/>
      <c r="SOQ66" s="566"/>
      <c r="SOR66" s="560"/>
      <c r="SOS66" s="561"/>
      <c r="SOT66" s="562"/>
      <c r="SOU66" s="563"/>
      <c r="SOV66" s="564"/>
      <c r="SOW66" s="565"/>
      <c r="SOX66" s="566"/>
      <c r="SOY66" s="560"/>
      <c r="SOZ66" s="561"/>
      <c r="SPA66" s="562"/>
      <c r="SPB66" s="563"/>
      <c r="SPC66" s="564"/>
      <c r="SPD66" s="565"/>
      <c r="SPE66" s="566"/>
      <c r="SPF66" s="560"/>
      <c r="SPG66" s="561"/>
      <c r="SPH66" s="562"/>
      <c r="SPI66" s="563"/>
      <c r="SPJ66" s="564"/>
      <c r="SPK66" s="565"/>
      <c r="SPL66" s="566"/>
      <c r="SPM66" s="560"/>
      <c r="SPN66" s="561"/>
      <c r="SPO66" s="562"/>
      <c r="SPP66" s="563"/>
      <c r="SPQ66" s="564"/>
      <c r="SPR66" s="565"/>
      <c r="SPS66" s="566"/>
      <c r="SPT66" s="560"/>
      <c r="SPU66" s="561"/>
      <c r="SPV66" s="562"/>
      <c r="SPW66" s="563"/>
      <c r="SPX66" s="564"/>
      <c r="SPY66" s="565"/>
      <c r="SPZ66" s="566"/>
      <c r="SQA66" s="560"/>
      <c r="SQB66" s="561"/>
      <c r="SQC66" s="562"/>
      <c r="SQD66" s="563"/>
      <c r="SQE66" s="564"/>
      <c r="SQF66" s="565"/>
      <c r="SQG66" s="566"/>
      <c r="SQH66" s="560"/>
      <c r="SQI66" s="561"/>
      <c r="SQJ66" s="562"/>
      <c r="SQK66" s="563"/>
      <c r="SQL66" s="564"/>
      <c r="SQM66" s="565"/>
      <c r="SQN66" s="566"/>
      <c r="SQO66" s="560"/>
      <c r="SQP66" s="561"/>
      <c r="SQQ66" s="562"/>
      <c r="SQR66" s="563"/>
      <c r="SQS66" s="564"/>
      <c r="SQT66" s="565"/>
      <c r="SQU66" s="566"/>
      <c r="SQV66" s="560"/>
      <c r="SQW66" s="561"/>
      <c r="SQX66" s="562"/>
      <c r="SQY66" s="563"/>
      <c r="SQZ66" s="564"/>
      <c r="SRA66" s="565"/>
      <c r="SRB66" s="566"/>
      <c r="SRC66" s="560"/>
      <c r="SRD66" s="561"/>
      <c r="SRE66" s="562"/>
      <c r="SRF66" s="563"/>
      <c r="SRG66" s="564"/>
      <c r="SRH66" s="565"/>
      <c r="SRI66" s="566"/>
      <c r="SRJ66" s="560"/>
      <c r="SRK66" s="561"/>
      <c r="SRL66" s="562"/>
      <c r="SRM66" s="563"/>
      <c r="SRN66" s="564"/>
      <c r="SRO66" s="565"/>
      <c r="SRP66" s="566"/>
      <c r="SRQ66" s="560"/>
      <c r="SRR66" s="561"/>
      <c r="SRS66" s="562"/>
      <c r="SRT66" s="563"/>
      <c r="SRU66" s="564"/>
      <c r="SRV66" s="565"/>
      <c r="SRW66" s="566"/>
      <c r="SRX66" s="560"/>
      <c r="SRY66" s="561"/>
      <c r="SRZ66" s="562"/>
      <c r="SSA66" s="563"/>
      <c r="SSB66" s="564"/>
      <c r="SSC66" s="565"/>
      <c r="SSD66" s="566"/>
      <c r="SSE66" s="560"/>
      <c r="SSF66" s="561"/>
      <c r="SSG66" s="562"/>
      <c r="SSH66" s="563"/>
      <c r="SSI66" s="564"/>
      <c r="SSJ66" s="565"/>
      <c r="SSK66" s="566"/>
      <c r="SSL66" s="560"/>
      <c r="SSM66" s="561"/>
      <c r="SSN66" s="562"/>
      <c r="SSO66" s="563"/>
      <c r="SSP66" s="564"/>
      <c r="SSQ66" s="565"/>
      <c r="SSR66" s="566"/>
      <c r="SSS66" s="560"/>
      <c r="SST66" s="561"/>
      <c r="SSU66" s="562"/>
      <c r="SSV66" s="563"/>
      <c r="SSW66" s="564"/>
      <c r="SSX66" s="565"/>
      <c r="SSY66" s="566"/>
      <c r="SSZ66" s="560"/>
      <c r="STA66" s="561"/>
      <c r="STB66" s="562"/>
      <c r="STC66" s="563"/>
      <c r="STD66" s="564"/>
      <c r="STE66" s="565"/>
      <c r="STF66" s="566"/>
      <c r="STG66" s="560"/>
      <c r="STH66" s="561"/>
      <c r="STI66" s="562"/>
      <c r="STJ66" s="563"/>
      <c r="STK66" s="564"/>
      <c r="STL66" s="565"/>
      <c r="STM66" s="566"/>
      <c r="STN66" s="560"/>
      <c r="STO66" s="561"/>
      <c r="STP66" s="562"/>
      <c r="STQ66" s="563"/>
      <c r="STR66" s="564"/>
      <c r="STS66" s="565"/>
      <c r="STT66" s="566"/>
      <c r="STU66" s="560"/>
      <c r="STV66" s="561"/>
      <c r="STW66" s="562"/>
      <c r="STX66" s="563"/>
      <c r="STY66" s="564"/>
      <c r="STZ66" s="565"/>
      <c r="SUA66" s="566"/>
      <c r="SUB66" s="560"/>
      <c r="SUC66" s="561"/>
      <c r="SUD66" s="562"/>
      <c r="SUE66" s="563"/>
      <c r="SUF66" s="564"/>
      <c r="SUG66" s="565"/>
      <c r="SUH66" s="566"/>
      <c r="SUI66" s="560"/>
      <c r="SUJ66" s="561"/>
      <c r="SUK66" s="562"/>
      <c r="SUL66" s="563"/>
      <c r="SUM66" s="564"/>
      <c r="SUN66" s="565"/>
      <c r="SUO66" s="566"/>
      <c r="SUP66" s="560"/>
      <c r="SUQ66" s="561"/>
      <c r="SUR66" s="562"/>
      <c r="SUS66" s="563"/>
      <c r="SUT66" s="564"/>
      <c r="SUU66" s="565"/>
      <c r="SUV66" s="566"/>
      <c r="SUW66" s="560"/>
      <c r="SUX66" s="561"/>
      <c r="SUY66" s="562"/>
      <c r="SUZ66" s="563"/>
      <c r="SVA66" s="564"/>
      <c r="SVB66" s="565"/>
      <c r="SVC66" s="566"/>
      <c r="SVD66" s="560"/>
      <c r="SVE66" s="561"/>
      <c r="SVF66" s="562"/>
      <c r="SVG66" s="563"/>
      <c r="SVH66" s="564"/>
      <c r="SVI66" s="565"/>
      <c r="SVJ66" s="566"/>
      <c r="SVK66" s="560"/>
      <c r="SVL66" s="561"/>
      <c r="SVM66" s="562"/>
      <c r="SVN66" s="563"/>
      <c r="SVO66" s="564"/>
      <c r="SVP66" s="565"/>
      <c r="SVQ66" s="566"/>
      <c r="SVR66" s="560"/>
      <c r="SVS66" s="561"/>
      <c r="SVT66" s="562"/>
      <c r="SVU66" s="563"/>
      <c r="SVV66" s="564"/>
      <c r="SVW66" s="565"/>
      <c r="SVX66" s="566"/>
      <c r="SVY66" s="560"/>
      <c r="SVZ66" s="561"/>
      <c r="SWA66" s="562"/>
      <c r="SWB66" s="563"/>
      <c r="SWC66" s="564"/>
      <c r="SWD66" s="565"/>
      <c r="SWE66" s="566"/>
      <c r="SWF66" s="560"/>
      <c r="SWG66" s="561"/>
      <c r="SWH66" s="562"/>
      <c r="SWI66" s="563"/>
      <c r="SWJ66" s="564"/>
      <c r="SWK66" s="565"/>
      <c r="SWL66" s="566"/>
      <c r="SWM66" s="560"/>
      <c r="SWN66" s="561"/>
      <c r="SWO66" s="562"/>
      <c r="SWP66" s="563"/>
      <c r="SWQ66" s="564"/>
      <c r="SWR66" s="565"/>
      <c r="SWS66" s="566"/>
      <c r="SWT66" s="560"/>
      <c r="SWU66" s="561"/>
      <c r="SWV66" s="562"/>
      <c r="SWW66" s="563"/>
      <c r="SWX66" s="564"/>
      <c r="SWY66" s="565"/>
      <c r="SWZ66" s="566"/>
      <c r="SXA66" s="560"/>
      <c r="SXB66" s="561"/>
      <c r="SXC66" s="562"/>
      <c r="SXD66" s="563"/>
      <c r="SXE66" s="564"/>
      <c r="SXF66" s="565"/>
      <c r="SXG66" s="566"/>
      <c r="SXH66" s="560"/>
      <c r="SXI66" s="561"/>
      <c r="SXJ66" s="562"/>
      <c r="SXK66" s="563"/>
      <c r="SXL66" s="564"/>
      <c r="SXM66" s="565"/>
      <c r="SXN66" s="566"/>
      <c r="SXO66" s="560"/>
      <c r="SXP66" s="561"/>
      <c r="SXQ66" s="562"/>
      <c r="SXR66" s="563"/>
      <c r="SXS66" s="564"/>
      <c r="SXT66" s="565"/>
      <c r="SXU66" s="566"/>
      <c r="SXV66" s="560"/>
      <c r="SXW66" s="561"/>
      <c r="SXX66" s="562"/>
      <c r="SXY66" s="563"/>
      <c r="SXZ66" s="564"/>
      <c r="SYA66" s="565"/>
      <c r="SYB66" s="566"/>
      <c r="SYC66" s="560"/>
      <c r="SYD66" s="561"/>
      <c r="SYE66" s="562"/>
      <c r="SYF66" s="563"/>
      <c r="SYG66" s="564"/>
      <c r="SYH66" s="565"/>
      <c r="SYI66" s="566"/>
      <c r="SYJ66" s="560"/>
      <c r="SYK66" s="561"/>
      <c r="SYL66" s="562"/>
      <c r="SYM66" s="563"/>
      <c r="SYN66" s="564"/>
      <c r="SYO66" s="565"/>
      <c r="SYP66" s="566"/>
      <c r="SYQ66" s="560"/>
      <c r="SYR66" s="561"/>
      <c r="SYS66" s="562"/>
      <c r="SYT66" s="563"/>
      <c r="SYU66" s="564"/>
      <c r="SYV66" s="565"/>
      <c r="SYW66" s="566"/>
      <c r="SYX66" s="560"/>
      <c r="SYY66" s="561"/>
      <c r="SYZ66" s="562"/>
      <c r="SZA66" s="563"/>
      <c r="SZB66" s="564"/>
      <c r="SZC66" s="565"/>
      <c r="SZD66" s="566"/>
      <c r="SZE66" s="560"/>
      <c r="SZF66" s="561"/>
      <c r="SZG66" s="562"/>
      <c r="SZH66" s="563"/>
      <c r="SZI66" s="564"/>
      <c r="SZJ66" s="565"/>
      <c r="SZK66" s="566"/>
      <c r="SZL66" s="560"/>
      <c r="SZM66" s="561"/>
      <c r="SZN66" s="562"/>
      <c r="SZO66" s="563"/>
      <c r="SZP66" s="564"/>
      <c r="SZQ66" s="565"/>
      <c r="SZR66" s="566"/>
      <c r="SZS66" s="560"/>
      <c r="SZT66" s="561"/>
      <c r="SZU66" s="562"/>
      <c r="SZV66" s="563"/>
      <c r="SZW66" s="564"/>
      <c r="SZX66" s="565"/>
      <c r="SZY66" s="566"/>
      <c r="SZZ66" s="560"/>
      <c r="TAA66" s="561"/>
      <c r="TAB66" s="562"/>
      <c r="TAC66" s="563"/>
      <c r="TAD66" s="564"/>
      <c r="TAE66" s="565"/>
      <c r="TAF66" s="566"/>
      <c r="TAG66" s="560"/>
      <c r="TAH66" s="561"/>
      <c r="TAI66" s="562"/>
      <c r="TAJ66" s="563"/>
      <c r="TAK66" s="564"/>
      <c r="TAL66" s="565"/>
      <c r="TAM66" s="566"/>
      <c r="TAN66" s="560"/>
      <c r="TAO66" s="561"/>
      <c r="TAP66" s="562"/>
      <c r="TAQ66" s="563"/>
      <c r="TAR66" s="564"/>
      <c r="TAS66" s="565"/>
      <c r="TAT66" s="566"/>
      <c r="TAU66" s="560"/>
      <c r="TAV66" s="561"/>
      <c r="TAW66" s="562"/>
      <c r="TAX66" s="563"/>
      <c r="TAY66" s="564"/>
      <c r="TAZ66" s="565"/>
      <c r="TBA66" s="566"/>
      <c r="TBB66" s="560"/>
      <c r="TBC66" s="561"/>
      <c r="TBD66" s="562"/>
      <c r="TBE66" s="563"/>
      <c r="TBF66" s="564"/>
      <c r="TBG66" s="565"/>
      <c r="TBH66" s="566"/>
      <c r="TBI66" s="560"/>
      <c r="TBJ66" s="561"/>
      <c r="TBK66" s="562"/>
      <c r="TBL66" s="563"/>
      <c r="TBM66" s="564"/>
      <c r="TBN66" s="565"/>
      <c r="TBO66" s="566"/>
      <c r="TBP66" s="560"/>
      <c r="TBQ66" s="561"/>
      <c r="TBR66" s="562"/>
      <c r="TBS66" s="563"/>
      <c r="TBT66" s="564"/>
      <c r="TBU66" s="565"/>
      <c r="TBV66" s="566"/>
      <c r="TBW66" s="560"/>
      <c r="TBX66" s="561"/>
      <c r="TBY66" s="562"/>
      <c r="TBZ66" s="563"/>
      <c r="TCA66" s="564"/>
      <c r="TCB66" s="565"/>
      <c r="TCC66" s="566"/>
      <c r="TCD66" s="560"/>
      <c r="TCE66" s="561"/>
      <c r="TCF66" s="562"/>
      <c r="TCG66" s="563"/>
      <c r="TCH66" s="564"/>
      <c r="TCI66" s="565"/>
      <c r="TCJ66" s="566"/>
      <c r="TCK66" s="560"/>
      <c r="TCL66" s="561"/>
      <c r="TCM66" s="562"/>
      <c r="TCN66" s="563"/>
      <c r="TCO66" s="564"/>
      <c r="TCP66" s="565"/>
      <c r="TCQ66" s="566"/>
      <c r="TCR66" s="560"/>
      <c r="TCS66" s="561"/>
      <c r="TCT66" s="562"/>
      <c r="TCU66" s="563"/>
      <c r="TCV66" s="564"/>
      <c r="TCW66" s="565"/>
      <c r="TCX66" s="566"/>
      <c r="TCY66" s="560"/>
      <c r="TCZ66" s="561"/>
      <c r="TDA66" s="562"/>
      <c r="TDB66" s="563"/>
      <c r="TDC66" s="564"/>
      <c r="TDD66" s="565"/>
      <c r="TDE66" s="566"/>
      <c r="TDF66" s="560"/>
      <c r="TDG66" s="561"/>
      <c r="TDH66" s="562"/>
      <c r="TDI66" s="563"/>
      <c r="TDJ66" s="564"/>
      <c r="TDK66" s="565"/>
      <c r="TDL66" s="566"/>
      <c r="TDM66" s="560"/>
      <c r="TDN66" s="561"/>
      <c r="TDO66" s="562"/>
      <c r="TDP66" s="563"/>
      <c r="TDQ66" s="564"/>
      <c r="TDR66" s="565"/>
      <c r="TDS66" s="566"/>
      <c r="TDT66" s="560"/>
      <c r="TDU66" s="561"/>
      <c r="TDV66" s="562"/>
      <c r="TDW66" s="563"/>
      <c r="TDX66" s="564"/>
      <c r="TDY66" s="565"/>
      <c r="TDZ66" s="566"/>
      <c r="TEA66" s="560"/>
      <c r="TEB66" s="561"/>
      <c r="TEC66" s="562"/>
      <c r="TED66" s="563"/>
      <c r="TEE66" s="564"/>
      <c r="TEF66" s="565"/>
      <c r="TEG66" s="566"/>
      <c r="TEH66" s="560"/>
      <c r="TEI66" s="561"/>
      <c r="TEJ66" s="562"/>
      <c r="TEK66" s="563"/>
      <c r="TEL66" s="564"/>
      <c r="TEM66" s="565"/>
      <c r="TEN66" s="566"/>
      <c r="TEO66" s="560"/>
      <c r="TEP66" s="561"/>
      <c r="TEQ66" s="562"/>
      <c r="TER66" s="563"/>
      <c r="TES66" s="564"/>
      <c r="TET66" s="565"/>
      <c r="TEU66" s="566"/>
      <c r="TEV66" s="560"/>
      <c r="TEW66" s="561"/>
      <c r="TEX66" s="562"/>
      <c r="TEY66" s="563"/>
      <c r="TEZ66" s="564"/>
      <c r="TFA66" s="565"/>
      <c r="TFB66" s="566"/>
      <c r="TFC66" s="560"/>
      <c r="TFD66" s="561"/>
      <c r="TFE66" s="562"/>
      <c r="TFF66" s="563"/>
      <c r="TFG66" s="564"/>
      <c r="TFH66" s="565"/>
      <c r="TFI66" s="566"/>
      <c r="TFJ66" s="560"/>
      <c r="TFK66" s="561"/>
      <c r="TFL66" s="562"/>
      <c r="TFM66" s="563"/>
      <c r="TFN66" s="564"/>
      <c r="TFO66" s="565"/>
      <c r="TFP66" s="566"/>
      <c r="TFQ66" s="560"/>
      <c r="TFR66" s="561"/>
      <c r="TFS66" s="562"/>
      <c r="TFT66" s="563"/>
      <c r="TFU66" s="564"/>
      <c r="TFV66" s="565"/>
      <c r="TFW66" s="566"/>
      <c r="TFX66" s="560"/>
      <c r="TFY66" s="561"/>
      <c r="TFZ66" s="562"/>
      <c r="TGA66" s="563"/>
      <c r="TGB66" s="564"/>
      <c r="TGC66" s="565"/>
      <c r="TGD66" s="566"/>
      <c r="TGE66" s="560"/>
      <c r="TGF66" s="561"/>
      <c r="TGG66" s="562"/>
      <c r="TGH66" s="563"/>
      <c r="TGI66" s="564"/>
      <c r="TGJ66" s="565"/>
      <c r="TGK66" s="566"/>
      <c r="TGL66" s="560"/>
      <c r="TGM66" s="561"/>
      <c r="TGN66" s="562"/>
      <c r="TGO66" s="563"/>
      <c r="TGP66" s="564"/>
      <c r="TGQ66" s="565"/>
      <c r="TGR66" s="566"/>
      <c r="TGS66" s="560"/>
      <c r="TGT66" s="561"/>
      <c r="TGU66" s="562"/>
      <c r="TGV66" s="563"/>
      <c r="TGW66" s="564"/>
      <c r="TGX66" s="565"/>
      <c r="TGY66" s="566"/>
      <c r="TGZ66" s="560"/>
      <c r="THA66" s="561"/>
      <c r="THB66" s="562"/>
      <c r="THC66" s="563"/>
      <c r="THD66" s="564"/>
      <c r="THE66" s="565"/>
      <c r="THF66" s="566"/>
      <c r="THG66" s="560"/>
      <c r="THH66" s="561"/>
      <c r="THI66" s="562"/>
      <c r="THJ66" s="563"/>
      <c r="THK66" s="564"/>
      <c r="THL66" s="565"/>
      <c r="THM66" s="566"/>
      <c r="THN66" s="560"/>
      <c r="THO66" s="561"/>
      <c r="THP66" s="562"/>
      <c r="THQ66" s="563"/>
      <c r="THR66" s="564"/>
      <c r="THS66" s="565"/>
      <c r="THT66" s="566"/>
      <c r="THU66" s="560"/>
      <c r="THV66" s="561"/>
      <c r="THW66" s="562"/>
      <c r="THX66" s="563"/>
      <c r="THY66" s="564"/>
      <c r="THZ66" s="565"/>
      <c r="TIA66" s="566"/>
      <c r="TIB66" s="560"/>
      <c r="TIC66" s="561"/>
      <c r="TID66" s="562"/>
      <c r="TIE66" s="563"/>
      <c r="TIF66" s="564"/>
      <c r="TIG66" s="565"/>
      <c r="TIH66" s="566"/>
      <c r="TII66" s="560"/>
      <c r="TIJ66" s="561"/>
      <c r="TIK66" s="562"/>
      <c r="TIL66" s="563"/>
      <c r="TIM66" s="564"/>
      <c r="TIN66" s="565"/>
      <c r="TIO66" s="566"/>
      <c r="TIP66" s="560"/>
      <c r="TIQ66" s="561"/>
      <c r="TIR66" s="562"/>
      <c r="TIS66" s="563"/>
      <c r="TIT66" s="564"/>
      <c r="TIU66" s="565"/>
      <c r="TIV66" s="566"/>
      <c r="TIW66" s="560"/>
      <c r="TIX66" s="561"/>
      <c r="TIY66" s="562"/>
      <c r="TIZ66" s="563"/>
      <c r="TJA66" s="564"/>
      <c r="TJB66" s="565"/>
      <c r="TJC66" s="566"/>
      <c r="TJD66" s="560"/>
      <c r="TJE66" s="561"/>
      <c r="TJF66" s="562"/>
      <c r="TJG66" s="563"/>
      <c r="TJH66" s="564"/>
      <c r="TJI66" s="565"/>
      <c r="TJJ66" s="566"/>
      <c r="TJK66" s="560"/>
      <c r="TJL66" s="561"/>
      <c r="TJM66" s="562"/>
      <c r="TJN66" s="563"/>
      <c r="TJO66" s="564"/>
      <c r="TJP66" s="565"/>
      <c r="TJQ66" s="566"/>
      <c r="TJR66" s="560"/>
      <c r="TJS66" s="561"/>
      <c r="TJT66" s="562"/>
      <c r="TJU66" s="563"/>
      <c r="TJV66" s="564"/>
      <c r="TJW66" s="565"/>
      <c r="TJX66" s="566"/>
      <c r="TJY66" s="560"/>
      <c r="TJZ66" s="561"/>
      <c r="TKA66" s="562"/>
      <c r="TKB66" s="563"/>
      <c r="TKC66" s="564"/>
      <c r="TKD66" s="565"/>
      <c r="TKE66" s="566"/>
      <c r="TKF66" s="560"/>
      <c r="TKG66" s="561"/>
      <c r="TKH66" s="562"/>
      <c r="TKI66" s="563"/>
      <c r="TKJ66" s="564"/>
      <c r="TKK66" s="565"/>
      <c r="TKL66" s="566"/>
      <c r="TKM66" s="560"/>
      <c r="TKN66" s="561"/>
      <c r="TKO66" s="562"/>
      <c r="TKP66" s="563"/>
      <c r="TKQ66" s="564"/>
      <c r="TKR66" s="565"/>
      <c r="TKS66" s="566"/>
      <c r="TKT66" s="560"/>
      <c r="TKU66" s="561"/>
      <c r="TKV66" s="562"/>
      <c r="TKW66" s="563"/>
      <c r="TKX66" s="564"/>
      <c r="TKY66" s="565"/>
      <c r="TKZ66" s="566"/>
      <c r="TLA66" s="560"/>
      <c r="TLB66" s="561"/>
      <c r="TLC66" s="562"/>
      <c r="TLD66" s="563"/>
      <c r="TLE66" s="564"/>
      <c r="TLF66" s="565"/>
      <c r="TLG66" s="566"/>
      <c r="TLH66" s="560"/>
      <c r="TLI66" s="561"/>
      <c r="TLJ66" s="562"/>
      <c r="TLK66" s="563"/>
      <c r="TLL66" s="564"/>
      <c r="TLM66" s="565"/>
      <c r="TLN66" s="566"/>
      <c r="TLO66" s="560"/>
      <c r="TLP66" s="561"/>
      <c r="TLQ66" s="562"/>
      <c r="TLR66" s="563"/>
      <c r="TLS66" s="564"/>
      <c r="TLT66" s="565"/>
      <c r="TLU66" s="566"/>
      <c r="TLV66" s="560"/>
      <c r="TLW66" s="561"/>
      <c r="TLX66" s="562"/>
      <c r="TLY66" s="563"/>
      <c r="TLZ66" s="564"/>
      <c r="TMA66" s="565"/>
      <c r="TMB66" s="566"/>
      <c r="TMC66" s="560"/>
      <c r="TMD66" s="561"/>
      <c r="TME66" s="562"/>
      <c r="TMF66" s="563"/>
      <c r="TMG66" s="564"/>
      <c r="TMH66" s="565"/>
      <c r="TMI66" s="566"/>
      <c r="TMJ66" s="560"/>
      <c r="TMK66" s="561"/>
      <c r="TML66" s="562"/>
      <c r="TMM66" s="563"/>
      <c r="TMN66" s="564"/>
      <c r="TMO66" s="565"/>
      <c r="TMP66" s="566"/>
      <c r="TMQ66" s="560"/>
      <c r="TMR66" s="561"/>
      <c r="TMS66" s="562"/>
      <c r="TMT66" s="563"/>
      <c r="TMU66" s="564"/>
      <c r="TMV66" s="565"/>
      <c r="TMW66" s="566"/>
      <c r="TMX66" s="560"/>
      <c r="TMY66" s="561"/>
      <c r="TMZ66" s="562"/>
      <c r="TNA66" s="563"/>
      <c r="TNB66" s="564"/>
      <c r="TNC66" s="565"/>
      <c r="TND66" s="566"/>
      <c r="TNE66" s="560"/>
      <c r="TNF66" s="561"/>
      <c r="TNG66" s="562"/>
      <c r="TNH66" s="563"/>
      <c r="TNI66" s="564"/>
      <c r="TNJ66" s="565"/>
      <c r="TNK66" s="566"/>
      <c r="TNL66" s="560"/>
      <c r="TNM66" s="561"/>
      <c r="TNN66" s="562"/>
      <c r="TNO66" s="563"/>
      <c r="TNP66" s="564"/>
      <c r="TNQ66" s="565"/>
      <c r="TNR66" s="566"/>
      <c r="TNS66" s="560"/>
      <c r="TNT66" s="561"/>
      <c r="TNU66" s="562"/>
      <c r="TNV66" s="563"/>
      <c r="TNW66" s="564"/>
      <c r="TNX66" s="565"/>
      <c r="TNY66" s="566"/>
      <c r="TNZ66" s="560"/>
      <c r="TOA66" s="561"/>
      <c r="TOB66" s="562"/>
      <c r="TOC66" s="563"/>
      <c r="TOD66" s="564"/>
      <c r="TOE66" s="565"/>
      <c r="TOF66" s="566"/>
      <c r="TOG66" s="560"/>
      <c r="TOH66" s="561"/>
      <c r="TOI66" s="562"/>
      <c r="TOJ66" s="563"/>
      <c r="TOK66" s="564"/>
      <c r="TOL66" s="565"/>
      <c r="TOM66" s="566"/>
      <c r="TON66" s="560"/>
      <c r="TOO66" s="561"/>
      <c r="TOP66" s="562"/>
      <c r="TOQ66" s="563"/>
      <c r="TOR66" s="564"/>
      <c r="TOS66" s="565"/>
      <c r="TOT66" s="566"/>
      <c r="TOU66" s="560"/>
      <c r="TOV66" s="561"/>
      <c r="TOW66" s="562"/>
      <c r="TOX66" s="563"/>
      <c r="TOY66" s="564"/>
      <c r="TOZ66" s="565"/>
      <c r="TPA66" s="566"/>
      <c r="TPB66" s="560"/>
      <c r="TPC66" s="561"/>
      <c r="TPD66" s="562"/>
      <c r="TPE66" s="563"/>
      <c r="TPF66" s="564"/>
      <c r="TPG66" s="565"/>
      <c r="TPH66" s="566"/>
      <c r="TPI66" s="560"/>
      <c r="TPJ66" s="561"/>
      <c r="TPK66" s="562"/>
      <c r="TPL66" s="563"/>
      <c r="TPM66" s="564"/>
      <c r="TPN66" s="565"/>
      <c r="TPO66" s="566"/>
      <c r="TPP66" s="560"/>
      <c r="TPQ66" s="561"/>
      <c r="TPR66" s="562"/>
      <c r="TPS66" s="563"/>
      <c r="TPT66" s="564"/>
      <c r="TPU66" s="565"/>
      <c r="TPV66" s="566"/>
      <c r="TPW66" s="560"/>
      <c r="TPX66" s="561"/>
      <c r="TPY66" s="562"/>
      <c r="TPZ66" s="563"/>
      <c r="TQA66" s="564"/>
      <c r="TQB66" s="565"/>
      <c r="TQC66" s="566"/>
      <c r="TQD66" s="560"/>
      <c r="TQE66" s="561"/>
      <c r="TQF66" s="562"/>
      <c r="TQG66" s="563"/>
      <c r="TQH66" s="564"/>
      <c r="TQI66" s="565"/>
      <c r="TQJ66" s="566"/>
      <c r="TQK66" s="560"/>
      <c r="TQL66" s="561"/>
      <c r="TQM66" s="562"/>
      <c r="TQN66" s="563"/>
      <c r="TQO66" s="564"/>
      <c r="TQP66" s="565"/>
      <c r="TQQ66" s="566"/>
      <c r="TQR66" s="560"/>
      <c r="TQS66" s="561"/>
      <c r="TQT66" s="562"/>
      <c r="TQU66" s="563"/>
      <c r="TQV66" s="564"/>
      <c r="TQW66" s="565"/>
      <c r="TQX66" s="566"/>
      <c r="TQY66" s="560"/>
      <c r="TQZ66" s="561"/>
      <c r="TRA66" s="562"/>
      <c r="TRB66" s="563"/>
      <c r="TRC66" s="564"/>
      <c r="TRD66" s="565"/>
      <c r="TRE66" s="566"/>
      <c r="TRF66" s="560"/>
      <c r="TRG66" s="561"/>
      <c r="TRH66" s="562"/>
      <c r="TRI66" s="563"/>
      <c r="TRJ66" s="564"/>
      <c r="TRK66" s="565"/>
      <c r="TRL66" s="566"/>
      <c r="TRM66" s="560"/>
      <c r="TRN66" s="561"/>
      <c r="TRO66" s="562"/>
      <c r="TRP66" s="563"/>
      <c r="TRQ66" s="564"/>
      <c r="TRR66" s="565"/>
      <c r="TRS66" s="566"/>
      <c r="TRT66" s="560"/>
      <c r="TRU66" s="561"/>
      <c r="TRV66" s="562"/>
      <c r="TRW66" s="563"/>
      <c r="TRX66" s="564"/>
      <c r="TRY66" s="565"/>
      <c r="TRZ66" s="566"/>
      <c r="TSA66" s="560"/>
      <c r="TSB66" s="561"/>
      <c r="TSC66" s="562"/>
      <c r="TSD66" s="563"/>
      <c r="TSE66" s="564"/>
      <c r="TSF66" s="565"/>
      <c r="TSG66" s="566"/>
      <c r="TSH66" s="560"/>
      <c r="TSI66" s="561"/>
      <c r="TSJ66" s="562"/>
      <c r="TSK66" s="563"/>
      <c r="TSL66" s="564"/>
      <c r="TSM66" s="565"/>
      <c r="TSN66" s="566"/>
      <c r="TSO66" s="560"/>
      <c r="TSP66" s="561"/>
      <c r="TSQ66" s="562"/>
      <c r="TSR66" s="563"/>
      <c r="TSS66" s="564"/>
      <c r="TST66" s="565"/>
      <c r="TSU66" s="566"/>
      <c r="TSV66" s="560"/>
      <c r="TSW66" s="561"/>
      <c r="TSX66" s="562"/>
      <c r="TSY66" s="563"/>
      <c r="TSZ66" s="564"/>
      <c r="TTA66" s="565"/>
      <c r="TTB66" s="566"/>
      <c r="TTC66" s="560"/>
      <c r="TTD66" s="561"/>
      <c r="TTE66" s="562"/>
      <c r="TTF66" s="563"/>
      <c r="TTG66" s="564"/>
      <c r="TTH66" s="565"/>
      <c r="TTI66" s="566"/>
      <c r="TTJ66" s="560"/>
      <c r="TTK66" s="561"/>
      <c r="TTL66" s="562"/>
      <c r="TTM66" s="563"/>
      <c r="TTN66" s="564"/>
      <c r="TTO66" s="565"/>
      <c r="TTP66" s="566"/>
      <c r="TTQ66" s="560"/>
      <c r="TTR66" s="561"/>
      <c r="TTS66" s="562"/>
      <c r="TTT66" s="563"/>
      <c r="TTU66" s="564"/>
      <c r="TTV66" s="565"/>
      <c r="TTW66" s="566"/>
      <c r="TTX66" s="560"/>
      <c r="TTY66" s="561"/>
      <c r="TTZ66" s="562"/>
      <c r="TUA66" s="563"/>
      <c r="TUB66" s="564"/>
      <c r="TUC66" s="565"/>
      <c r="TUD66" s="566"/>
      <c r="TUE66" s="560"/>
      <c r="TUF66" s="561"/>
      <c r="TUG66" s="562"/>
      <c r="TUH66" s="563"/>
      <c r="TUI66" s="564"/>
      <c r="TUJ66" s="565"/>
      <c r="TUK66" s="566"/>
      <c r="TUL66" s="560"/>
      <c r="TUM66" s="561"/>
      <c r="TUN66" s="562"/>
      <c r="TUO66" s="563"/>
      <c r="TUP66" s="564"/>
      <c r="TUQ66" s="565"/>
      <c r="TUR66" s="566"/>
      <c r="TUS66" s="560"/>
      <c r="TUT66" s="561"/>
      <c r="TUU66" s="562"/>
      <c r="TUV66" s="563"/>
      <c r="TUW66" s="564"/>
      <c r="TUX66" s="565"/>
      <c r="TUY66" s="566"/>
      <c r="TUZ66" s="560"/>
      <c r="TVA66" s="561"/>
      <c r="TVB66" s="562"/>
      <c r="TVC66" s="563"/>
      <c r="TVD66" s="564"/>
      <c r="TVE66" s="565"/>
      <c r="TVF66" s="566"/>
      <c r="TVG66" s="560"/>
      <c r="TVH66" s="561"/>
      <c r="TVI66" s="562"/>
      <c r="TVJ66" s="563"/>
      <c r="TVK66" s="564"/>
      <c r="TVL66" s="565"/>
      <c r="TVM66" s="566"/>
      <c r="TVN66" s="560"/>
      <c r="TVO66" s="561"/>
      <c r="TVP66" s="562"/>
      <c r="TVQ66" s="563"/>
      <c r="TVR66" s="564"/>
      <c r="TVS66" s="565"/>
      <c r="TVT66" s="566"/>
      <c r="TVU66" s="560"/>
      <c r="TVV66" s="561"/>
      <c r="TVW66" s="562"/>
      <c r="TVX66" s="563"/>
      <c r="TVY66" s="564"/>
      <c r="TVZ66" s="565"/>
      <c r="TWA66" s="566"/>
      <c r="TWB66" s="560"/>
      <c r="TWC66" s="561"/>
      <c r="TWD66" s="562"/>
      <c r="TWE66" s="563"/>
      <c r="TWF66" s="564"/>
      <c r="TWG66" s="565"/>
      <c r="TWH66" s="566"/>
      <c r="TWI66" s="560"/>
      <c r="TWJ66" s="561"/>
      <c r="TWK66" s="562"/>
      <c r="TWL66" s="563"/>
      <c r="TWM66" s="564"/>
      <c r="TWN66" s="565"/>
      <c r="TWO66" s="566"/>
      <c r="TWP66" s="560"/>
      <c r="TWQ66" s="561"/>
      <c r="TWR66" s="562"/>
      <c r="TWS66" s="563"/>
      <c r="TWT66" s="564"/>
      <c r="TWU66" s="565"/>
      <c r="TWV66" s="566"/>
      <c r="TWW66" s="560"/>
      <c r="TWX66" s="561"/>
      <c r="TWY66" s="562"/>
      <c r="TWZ66" s="563"/>
      <c r="TXA66" s="564"/>
      <c r="TXB66" s="565"/>
      <c r="TXC66" s="566"/>
      <c r="TXD66" s="560"/>
      <c r="TXE66" s="561"/>
      <c r="TXF66" s="562"/>
      <c r="TXG66" s="563"/>
      <c r="TXH66" s="564"/>
      <c r="TXI66" s="565"/>
      <c r="TXJ66" s="566"/>
      <c r="TXK66" s="560"/>
      <c r="TXL66" s="561"/>
      <c r="TXM66" s="562"/>
      <c r="TXN66" s="563"/>
      <c r="TXO66" s="564"/>
      <c r="TXP66" s="565"/>
      <c r="TXQ66" s="566"/>
      <c r="TXR66" s="560"/>
      <c r="TXS66" s="561"/>
      <c r="TXT66" s="562"/>
      <c r="TXU66" s="563"/>
      <c r="TXV66" s="564"/>
      <c r="TXW66" s="565"/>
      <c r="TXX66" s="566"/>
      <c r="TXY66" s="560"/>
      <c r="TXZ66" s="561"/>
      <c r="TYA66" s="562"/>
      <c r="TYB66" s="563"/>
      <c r="TYC66" s="564"/>
      <c r="TYD66" s="565"/>
      <c r="TYE66" s="566"/>
      <c r="TYF66" s="560"/>
      <c r="TYG66" s="561"/>
      <c r="TYH66" s="562"/>
      <c r="TYI66" s="563"/>
      <c r="TYJ66" s="564"/>
      <c r="TYK66" s="565"/>
      <c r="TYL66" s="566"/>
      <c r="TYM66" s="560"/>
      <c r="TYN66" s="561"/>
      <c r="TYO66" s="562"/>
      <c r="TYP66" s="563"/>
      <c r="TYQ66" s="564"/>
      <c r="TYR66" s="565"/>
      <c r="TYS66" s="566"/>
      <c r="TYT66" s="560"/>
      <c r="TYU66" s="561"/>
      <c r="TYV66" s="562"/>
      <c r="TYW66" s="563"/>
      <c r="TYX66" s="564"/>
      <c r="TYY66" s="565"/>
      <c r="TYZ66" s="566"/>
      <c r="TZA66" s="560"/>
      <c r="TZB66" s="561"/>
      <c r="TZC66" s="562"/>
      <c r="TZD66" s="563"/>
      <c r="TZE66" s="564"/>
      <c r="TZF66" s="565"/>
      <c r="TZG66" s="566"/>
      <c r="TZH66" s="560"/>
      <c r="TZI66" s="561"/>
      <c r="TZJ66" s="562"/>
      <c r="TZK66" s="563"/>
      <c r="TZL66" s="564"/>
      <c r="TZM66" s="565"/>
      <c r="TZN66" s="566"/>
      <c r="TZO66" s="560"/>
      <c r="TZP66" s="561"/>
      <c r="TZQ66" s="562"/>
      <c r="TZR66" s="563"/>
      <c r="TZS66" s="564"/>
      <c r="TZT66" s="565"/>
      <c r="TZU66" s="566"/>
      <c r="TZV66" s="560"/>
      <c r="TZW66" s="561"/>
      <c r="TZX66" s="562"/>
      <c r="TZY66" s="563"/>
      <c r="TZZ66" s="564"/>
      <c r="UAA66" s="565"/>
      <c r="UAB66" s="566"/>
      <c r="UAC66" s="560"/>
      <c r="UAD66" s="561"/>
      <c r="UAE66" s="562"/>
      <c r="UAF66" s="563"/>
      <c r="UAG66" s="564"/>
      <c r="UAH66" s="565"/>
      <c r="UAI66" s="566"/>
      <c r="UAJ66" s="560"/>
      <c r="UAK66" s="561"/>
      <c r="UAL66" s="562"/>
      <c r="UAM66" s="563"/>
      <c r="UAN66" s="564"/>
      <c r="UAO66" s="565"/>
      <c r="UAP66" s="566"/>
      <c r="UAQ66" s="560"/>
      <c r="UAR66" s="561"/>
      <c r="UAS66" s="562"/>
      <c r="UAT66" s="563"/>
      <c r="UAU66" s="564"/>
      <c r="UAV66" s="565"/>
      <c r="UAW66" s="566"/>
      <c r="UAX66" s="560"/>
      <c r="UAY66" s="561"/>
      <c r="UAZ66" s="562"/>
      <c r="UBA66" s="563"/>
      <c r="UBB66" s="564"/>
      <c r="UBC66" s="565"/>
      <c r="UBD66" s="566"/>
      <c r="UBE66" s="560"/>
      <c r="UBF66" s="561"/>
      <c r="UBG66" s="562"/>
      <c r="UBH66" s="563"/>
      <c r="UBI66" s="564"/>
      <c r="UBJ66" s="565"/>
      <c r="UBK66" s="566"/>
      <c r="UBL66" s="560"/>
      <c r="UBM66" s="561"/>
      <c r="UBN66" s="562"/>
      <c r="UBO66" s="563"/>
      <c r="UBP66" s="564"/>
      <c r="UBQ66" s="565"/>
      <c r="UBR66" s="566"/>
      <c r="UBS66" s="560"/>
      <c r="UBT66" s="561"/>
      <c r="UBU66" s="562"/>
      <c r="UBV66" s="563"/>
      <c r="UBW66" s="564"/>
      <c r="UBX66" s="565"/>
      <c r="UBY66" s="566"/>
      <c r="UBZ66" s="560"/>
      <c r="UCA66" s="561"/>
      <c r="UCB66" s="562"/>
      <c r="UCC66" s="563"/>
      <c r="UCD66" s="564"/>
      <c r="UCE66" s="565"/>
      <c r="UCF66" s="566"/>
      <c r="UCG66" s="560"/>
      <c r="UCH66" s="561"/>
      <c r="UCI66" s="562"/>
      <c r="UCJ66" s="563"/>
      <c r="UCK66" s="564"/>
      <c r="UCL66" s="565"/>
      <c r="UCM66" s="566"/>
      <c r="UCN66" s="560"/>
      <c r="UCO66" s="561"/>
      <c r="UCP66" s="562"/>
      <c r="UCQ66" s="563"/>
      <c r="UCR66" s="564"/>
      <c r="UCS66" s="565"/>
      <c r="UCT66" s="566"/>
      <c r="UCU66" s="560"/>
      <c r="UCV66" s="561"/>
      <c r="UCW66" s="562"/>
      <c r="UCX66" s="563"/>
      <c r="UCY66" s="564"/>
      <c r="UCZ66" s="565"/>
      <c r="UDA66" s="566"/>
      <c r="UDB66" s="560"/>
      <c r="UDC66" s="561"/>
      <c r="UDD66" s="562"/>
      <c r="UDE66" s="563"/>
      <c r="UDF66" s="564"/>
      <c r="UDG66" s="565"/>
      <c r="UDH66" s="566"/>
      <c r="UDI66" s="560"/>
      <c r="UDJ66" s="561"/>
      <c r="UDK66" s="562"/>
      <c r="UDL66" s="563"/>
      <c r="UDM66" s="564"/>
      <c r="UDN66" s="565"/>
      <c r="UDO66" s="566"/>
      <c r="UDP66" s="560"/>
      <c r="UDQ66" s="561"/>
      <c r="UDR66" s="562"/>
      <c r="UDS66" s="563"/>
      <c r="UDT66" s="564"/>
      <c r="UDU66" s="565"/>
      <c r="UDV66" s="566"/>
      <c r="UDW66" s="560"/>
      <c r="UDX66" s="561"/>
      <c r="UDY66" s="562"/>
      <c r="UDZ66" s="563"/>
      <c r="UEA66" s="564"/>
      <c r="UEB66" s="565"/>
      <c r="UEC66" s="566"/>
      <c r="UED66" s="560"/>
      <c r="UEE66" s="561"/>
      <c r="UEF66" s="562"/>
      <c r="UEG66" s="563"/>
      <c r="UEH66" s="564"/>
      <c r="UEI66" s="565"/>
      <c r="UEJ66" s="566"/>
      <c r="UEK66" s="560"/>
      <c r="UEL66" s="561"/>
      <c r="UEM66" s="562"/>
      <c r="UEN66" s="563"/>
      <c r="UEO66" s="564"/>
      <c r="UEP66" s="565"/>
      <c r="UEQ66" s="566"/>
      <c r="UER66" s="560"/>
      <c r="UES66" s="561"/>
      <c r="UET66" s="562"/>
      <c r="UEU66" s="563"/>
      <c r="UEV66" s="564"/>
      <c r="UEW66" s="565"/>
      <c r="UEX66" s="566"/>
      <c r="UEY66" s="560"/>
      <c r="UEZ66" s="561"/>
      <c r="UFA66" s="562"/>
      <c r="UFB66" s="563"/>
      <c r="UFC66" s="564"/>
      <c r="UFD66" s="565"/>
      <c r="UFE66" s="566"/>
      <c r="UFF66" s="560"/>
      <c r="UFG66" s="561"/>
      <c r="UFH66" s="562"/>
      <c r="UFI66" s="563"/>
      <c r="UFJ66" s="564"/>
      <c r="UFK66" s="565"/>
      <c r="UFL66" s="566"/>
      <c r="UFM66" s="560"/>
      <c r="UFN66" s="561"/>
      <c r="UFO66" s="562"/>
      <c r="UFP66" s="563"/>
      <c r="UFQ66" s="564"/>
      <c r="UFR66" s="565"/>
      <c r="UFS66" s="566"/>
      <c r="UFT66" s="560"/>
      <c r="UFU66" s="561"/>
      <c r="UFV66" s="562"/>
      <c r="UFW66" s="563"/>
      <c r="UFX66" s="564"/>
      <c r="UFY66" s="565"/>
      <c r="UFZ66" s="566"/>
      <c r="UGA66" s="560"/>
      <c r="UGB66" s="561"/>
      <c r="UGC66" s="562"/>
      <c r="UGD66" s="563"/>
      <c r="UGE66" s="564"/>
      <c r="UGF66" s="565"/>
      <c r="UGG66" s="566"/>
      <c r="UGH66" s="560"/>
      <c r="UGI66" s="561"/>
      <c r="UGJ66" s="562"/>
      <c r="UGK66" s="563"/>
      <c r="UGL66" s="564"/>
      <c r="UGM66" s="565"/>
      <c r="UGN66" s="566"/>
      <c r="UGO66" s="560"/>
      <c r="UGP66" s="561"/>
      <c r="UGQ66" s="562"/>
      <c r="UGR66" s="563"/>
      <c r="UGS66" s="564"/>
      <c r="UGT66" s="565"/>
      <c r="UGU66" s="566"/>
      <c r="UGV66" s="560"/>
      <c r="UGW66" s="561"/>
      <c r="UGX66" s="562"/>
      <c r="UGY66" s="563"/>
      <c r="UGZ66" s="564"/>
      <c r="UHA66" s="565"/>
      <c r="UHB66" s="566"/>
      <c r="UHC66" s="560"/>
      <c r="UHD66" s="561"/>
      <c r="UHE66" s="562"/>
      <c r="UHF66" s="563"/>
      <c r="UHG66" s="564"/>
      <c r="UHH66" s="565"/>
      <c r="UHI66" s="566"/>
      <c r="UHJ66" s="560"/>
      <c r="UHK66" s="561"/>
      <c r="UHL66" s="562"/>
      <c r="UHM66" s="563"/>
      <c r="UHN66" s="564"/>
      <c r="UHO66" s="565"/>
      <c r="UHP66" s="566"/>
      <c r="UHQ66" s="560"/>
      <c r="UHR66" s="561"/>
      <c r="UHS66" s="562"/>
      <c r="UHT66" s="563"/>
      <c r="UHU66" s="564"/>
      <c r="UHV66" s="565"/>
      <c r="UHW66" s="566"/>
      <c r="UHX66" s="560"/>
      <c r="UHY66" s="561"/>
      <c r="UHZ66" s="562"/>
      <c r="UIA66" s="563"/>
      <c r="UIB66" s="564"/>
      <c r="UIC66" s="565"/>
      <c r="UID66" s="566"/>
      <c r="UIE66" s="560"/>
      <c r="UIF66" s="561"/>
      <c r="UIG66" s="562"/>
      <c r="UIH66" s="563"/>
      <c r="UII66" s="564"/>
      <c r="UIJ66" s="565"/>
      <c r="UIK66" s="566"/>
      <c r="UIL66" s="560"/>
      <c r="UIM66" s="561"/>
      <c r="UIN66" s="562"/>
      <c r="UIO66" s="563"/>
      <c r="UIP66" s="564"/>
      <c r="UIQ66" s="565"/>
      <c r="UIR66" s="566"/>
      <c r="UIS66" s="560"/>
      <c r="UIT66" s="561"/>
      <c r="UIU66" s="562"/>
      <c r="UIV66" s="563"/>
      <c r="UIW66" s="564"/>
      <c r="UIX66" s="565"/>
      <c r="UIY66" s="566"/>
      <c r="UIZ66" s="560"/>
      <c r="UJA66" s="561"/>
      <c r="UJB66" s="562"/>
      <c r="UJC66" s="563"/>
      <c r="UJD66" s="564"/>
      <c r="UJE66" s="565"/>
      <c r="UJF66" s="566"/>
      <c r="UJG66" s="560"/>
      <c r="UJH66" s="561"/>
      <c r="UJI66" s="562"/>
      <c r="UJJ66" s="563"/>
      <c r="UJK66" s="564"/>
      <c r="UJL66" s="565"/>
      <c r="UJM66" s="566"/>
      <c r="UJN66" s="560"/>
      <c r="UJO66" s="561"/>
      <c r="UJP66" s="562"/>
      <c r="UJQ66" s="563"/>
      <c r="UJR66" s="564"/>
      <c r="UJS66" s="565"/>
      <c r="UJT66" s="566"/>
      <c r="UJU66" s="560"/>
      <c r="UJV66" s="561"/>
      <c r="UJW66" s="562"/>
      <c r="UJX66" s="563"/>
      <c r="UJY66" s="564"/>
      <c r="UJZ66" s="565"/>
      <c r="UKA66" s="566"/>
      <c r="UKB66" s="560"/>
      <c r="UKC66" s="561"/>
      <c r="UKD66" s="562"/>
      <c r="UKE66" s="563"/>
      <c r="UKF66" s="564"/>
      <c r="UKG66" s="565"/>
      <c r="UKH66" s="566"/>
      <c r="UKI66" s="560"/>
      <c r="UKJ66" s="561"/>
      <c r="UKK66" s="562"/>
      <c r="UKL66" s="563"/>
      <c r="UKM66" s="564"/>
      <c r="UKN66" s="565"/>
      <c r="UKO66" s="566"/>
      <c r="UKP66" s="560"/>
      <c r="UKQ66" s="561"/>
      <c r="UKR66" s="562"/>
      <c r="UKS66" s="563"/>
      <c r="UKT66" s="564"/>
      <c r="UKU66" s="565"/>
      <c r="UKV66" s="566"/>
      <c r="UKW66" s="560"/>
      <c r="UKX66" s="561"/>
      <c r="UKY66" s="562"/>
      <c r="UKZ66" s="563"/>
      <c r="ULA66" s="564"/>
      <c r="ULB66" s="565"/>
      <c r="ULC66" s="566"/>
      <c r="ULD66" s="560"/>
      <c r="ULE66" s="561"/>
      <c r="ULF66" s="562"/>
      <c r="ULG66" s="563"/>
      <c r="ULH66" s="564"/>
      <c r="ULI66" s="565"/>
      <c r="ULJ66" s="566"/>
      <c r="ULK66" s="560"/>
      <c r="ULL66" s="561"/>
      <c r="ULM66" s="562"/>
      <c r="ULN66" s="563"/>
      <c r="ULO66" s="564"/>
      <c r="ULP66" s="565"/>
      <c r="ULQ66" s="566"/>
      <c r="ULR66" s="560"/>
      <c r="ULS66" s="561"/>
      <c r="ULT66" s="562"/>
      <c r="ULU66" s="563"/>
      <c r="ULV66" s="564"/>
      <c r="ULW66" s="565"/>
      <c r="ULX66" s="566"/>
      <c r="ULY66" s="560"/>
      <c r="ULZ66" s="561"/>
      <c r="UMA66" s="562"/>
      <c r="UMB66" s="563"/>
      <c r="UMC66" s="564"/>
      <c r="UMD66" s="565"/>
      <c r="UME66" s="566"/>
      <c r="UMF66" s="560"/>
      <c r="UMG66" s="561"/>
      <c r="UMH66" s="562"/>
      <c r="UMI66" s="563"/>
      <c r="UMJ66" s="564"/>
      <c r="UMK66" s="565"/>
      <c r="UML66" s="566"/>
      <c r="UMM66" s="560"/>
      <c r="UMN66" s="561"/>
      <c r="UMO66" s="562"/>
      <c r="UMP66" s="563"/>
      <c r="UMQ66" s="564"/>
      <c r="UMR66" s="565"/>
      <c r="UMS66" s="566"/>
      <c r="UMT66" s="560"/>
      <c r="UMU66" s="561"/>
      <c r="UMV66" s="562"/>
      <c r="UMW66" s="563"/>
      <c r="UMX66" s="564"/>
      <c r="UMY66" s="565"/>
      <c r="UMZ66" s="566"/>
      <c r="UNA66" s="560"/>
      <c r="UNB66" s="561"/>
      <c r="UNC66" s="562"/>
      <c r="UND66" s="563"/>
      <c r="UNE66" s="564"/>
      <c r="UNF66" s="565"/>
      <c r="UNG66" s="566"/>
      <c r="UNH66" s="560"/>
      <c r="UNI66" s="561"/>
      <c r="UNJ66" s="562"/>
      <c r="UNK66" s="563"/>
      <c r="UNL66" s="564"/>
      <c r="UNM66" s="565"/>
      <c r="UNN66" s="566"/>
      <c r="UNO66" s="560"/>
      <c r="UNP66" s="561"/>
      <c r="UNQ66" s="562"/>
      <c r="UNR66" s="563"/>
      <c r="UNS66" s="564"/>
      <c r="UNT66" s="565"/>
      <c r="UNU66" s="566"/>
      <c r="UNV66" s="560"/>
      <c r="UNW66" s="561"/>
      <c r="UNX66" s="562"/>
      <c r="UNY66" s="563"/>
      <c r="UNZ66" s="564"/>
      <c r="UOA66" s="565"/>
      <c r="UOB66" s="566"/>
      <c r="UOC66" s="560"/>
      <c r="UOD66" s="561"/>
      <c r="UOE66" s="562"/>
      <c r="UOF66" s="563"/>
      <c r="UOG66" s="564"/>
      <c r="UOH66" s="565"/>
      <c r="UOI66" s="566"/>
      <c r="UOJ66" s="560"/>
      <c r="UOK66" s="561"/>
      <c r="UOL66" s="562"/>
      <c r="UOM66" s="563"/>
      <c r="UON66" s="564"/>
      <c r="UOO66" s="565"/>
      <c r="UOP66" s="566"/>
      <c r="UOQ66" s="560"/>
      <c r="UOR66" s="561"/>
      <c r="UOS66" s="562"/>
      <c r="UOT66" s="563"/>
      <c r="UOU66" s="564"/>
      <c r="UOV66" s="565"/>
      <c r="UOW66" s="566"/>
      <c r="UOX66" s="560"/>
      <c r="UOY66" s="561"/>
      <c r="UOZ66" s="562"/>
      <c r="UPA66" s="563"/>
      <c r="UPB66" s="564"/>
      <c r="UPC66" s="565"/>
      <c r="UPD66" s="566"/>
      <c r="UPE66" s="560"/>
      <c r="UPF66" s="561"/>
      <c r="UPG66" s="562"/>
      <c r="UPH66" s="563"/>
      <c r="UPI66" s="564"/>
      <c r="UPJ66" s="565"/>
      <c r="UPK66" s="566"/>
      <c r="UPL66" s="560"/>
      <c r="UPM66" s="561"/>
      <c r="UPN66" s="562"/>
      <c r="UPO66" s="563"/>
      <c r="UPP66" s="564"/>
      <c r="UPQ66" s="565"/>
      <c r="UPR66" s="566"/>
      <c r="UPS66" s="560"/>
      <c r="UPT66" s="561"/>
      <c r="UPU66" s="562"/>
      <c r="UPV66" s="563"/>
      <c r="UPW66" s="564"/>
      <c r="UPX66" s="565"/>
      <c r="UPY66" s="566"/>
      <c r="UPZ66" s="560"/>
      <c r="UQA66" s="561"/>
      <c r="UQB66" s="562"/>
      <c r="UQC66" s="563"/>
      <c r="UQD66" s="564"/>
      <c r="UQE66" s="565"/>
      <c r="UQF66" s="566"/>
      <c r="UQG66" s="560"/>
      <c r="UQH66" s="561"/>
      <c r="UQI66" s="562"/>
      <c r="UQJ66" s="563"/>
      <c r="UQK66" s="564"/>
      <c r="UQL66" s="565"/>
      <c r="UQM66" s="566"/>
      <c r="UQN66" s="560"/>
      <c r="UQO66" s="561"/>
      <c r="UQP66" s="562"/>
      <c r="UQQ66" s="563"/>
      <c r="UQR66" s="564"/>
      <c r="UQS66" s="565"/>
      <c r="UQT66" s="566"/>
      <c r="UQU66" s="560"/>
      <c r="UQV66" s="561"/>
      <c r="UQW66" s="562"/>
      <c r="UQX66" s="563"/>
      <c r="UQY66" s="564"/>
      <c r="UQZ66" s="565"/>
      <c r="URA66" s="566"/>
      <c r="URB66" s="560"/>
      <c r="URC66" s="561"/>
      <c r="URD66" s="562"/>
      <c r="URE66" s="563"/>
      <c r="URF66" s="564"/>
      <c r="URG66" s="565"/>
      <c r="URH66" s="566"/>
      <c r="URI66" s="560"/>
      <c r="URJ66" s="561"/>
      <c r="URK66" s="562"/>
      <c r="URL66" s="563"/>
      <c r="URM66" s="564"/>
      <c r="URN66" s="565"/>
      <c r="URO66" s="566"/>
      <c r="URP66" s="560"/>
      <c r="URQ66" s="561"/>
      <c r="URR66" s="562"/>
      <c r="URS66" s="563"/>
      <c r="URT66" s="564"/>
      <c r="URU66" s="565"/>
      <c r="URV66" s="566"/>
      <c r="URW66" s="560"/>
      <c r="URX66" s="561"/>
      <c r="URY66" s="562"/>
      <c r="URZ66" s="563"/>
      <c r="USA66" s="564"/>
      <c r="USB66" s="565"/>
      <c r="USC66" s="566"/>
      <c r="USD66" s="560"/>
      <c r="USE66" s="561"/>
      <c r="USF66" s="562"/>
      <c r="USG66" s="563"/>
      <c r="USH66" s="564"/>
      <c r="USI66" s="565"/>
      <c r="USJ66" s="566"/>
      <c r="USK66" s="560"/>
      <c r="USL66" s="561"/>
      <c r="USM66" s="562"/>
      <c r="USN66" s="563"/>
      <c r="USO66" s="564"/>
      <c r="USP66" s="565"/>
      <c r="USQ66" s="566"/>
      <c r="USR66" s="560"/>
      <c r="USS66" s="561"/>
      <c r="UST66" s="562"/>
      <c r="USU66" s="563"/>
      <c r="USV66" s="564"/>
      <c r="USW66" s="565"/>
      <c r="USX66" s="566"/>
      <c r="USY66" s="560"/>
      <c r="USZ66" s="561"/>
      <c r="UTA66" s="562"/>
      <c r="UTB66" s="563"/>
      <c r="UTC66" s="564"/>
      <c r="UTD66" s="565"/>
      <c r="UTE66" s="566"/>
      <c r="UTF66" s="560"/>
      <c r="UTG66" s="561"/>
      <c r="UTH66" s="562"/>
      <c r="UTI66" s="563"/>
      <c r="UTJ66" s="564"/>
      <c r="UTK66" s="565"/>
      <c r="UTL66" s="566"/>
      <c r="UTM66" s="560"/>
      <c r="UTN66" s="561"/>
      <c r="UTO66" s="562"/>
      <c r="UTP66" s="563"/>
      <c r="UTQ66" s="564"/>
      <c r="UTR66" s="565"/>
      <c r="UTS66" s="566"/>
      <c r="UTT66" s="560"/>
      <c r="UTU66" s="561"/>
      <c r="UTV66" s="562"/>
      <c r="UTW66" s="563"/>
      <c r="UTX66" s="564"/>
      <c r="UTY66" s="565"/>
      <c r="UTZ66" s="566"/>
      <c r="UUA66" s="560"/>
      <c r="UUB66" s="561"/>
      <c r="UUC66" s="562"/>
      <c r="UUD66" s="563"/>
      <c r="UUE66" s="564"/>
      <c r="UUF66" s="565"/>
      <c r="UUG66" s="566"/>
      <c r="UUH66" s="560"/>
      <c r="UUI66" s="561"/>
      <c r="UUJ66" s="562"/>
      <c r="UUK66" s="563"/>
      <c r="UUL66" s="564"/>
      <c r="UUM66" s="565"/>
      <c r="UUN66" s="566"/>
      <c r="UUO66" s="560"/>
      <c r="UUP66" s="561"/>
      <c r="UUQ66" s="562"/>
      <c r="UUR66" s="563"/>
      <c r="UUS66" s="564"/>
      <c r="UUT66" s="565"/>
      <c r="UUU66" s="566"/>
      <c r="UUV66" s="560"/>
      <c r="UUW66" s="561"/>
      <c r="UUX66" s="562"/>
      <c r="UUY66" s="563"/>
      <c r="UUZ66" s="564"/>
      <c r="UVA66" s="565"/>
      <c r="UVB66" s="566"/>
      <c r="UVC66" s="560"/>
      <c r="UVD66" s="561"/>
      <c r="UVE66" s="562"/>
      <c r="UVF66" s="563"/>
      <c r="UVG66" s="564"/>
      <c r="UVH66" s="565"/>
      <c r="UVI66" s="566"/>
      <c r="UVJ66" s="560"/>
      <c r="UVK66" s="561"/>
      <c r="UVL66" s="562"/>
      <c r="UVM66" s="563"/>
      <c r="UVN66" s="564"/>
      <c r="UVO66" s="565"/>
      <c r="UVP66" s="566"/>
      <c r="UVQ66" s="560"/>
      <c r="UVR66" s="561"/>
      <c r="UVS66" s="562"/>
      <c r="UVT66" s="563"/>
      <c r="UVU66" s="564"/>
      <c r="UVV66" s="565"/>
      <c r="UVW66" s="566"/>
      <c r="UVX66" s="560"/>
      <c r="UVY66" s="561"/>
      <c r="UVZ66" s="562"/>
      <c r="UWA66" s="563"/>
      <c r="UWB66" s="564"/>
      <c r="UWC66" s="565"/>
      <c r="UWD66" s="566"/>
      <c r="UWE66" s="560"/>
      <c r="UWF66" s="561"/>
      <c r="UWG66" s="562"/>
      <c r="UWH66" s="563"/>
      <c r="UWI66" s="564"/>
      <c r="UWJ66" s="565"/>
      <c r="UWK66" s="566"/>
      <c r="UWL66" s="560"/>
      <c r="UWM66" s="561"/>
      <c r="UWN66" s="562"/>
      <c r="UWO66" s="563"/>
      <c r="UWP66" s="564"/>
      <c r="UWQ66" s="565"/>
      <c r="UWR66" s="566"/>
      <c r="UWS66" s="560"/>
      <c r="UWT66" s="561"/>
      <c r="UWU66" s="562"/>
      <c r="UWV66" s="563"/>
      <c r="UWW66" s="564"/>
      <c r="UWX66" s="565"/>
      <c r="UWY66" s="566"/>
      <c r="UWZ66" s="560"/>
      <c r="UXA66" s="561"/>
      <c r="UXB66" s="562"/>
      <c r="UXC66" s="563"/>
      <c r="UXD66" s="564"/>
      <c r="UXE66" s="565"/>
      <c r="UXF66" s="566"/>
      <c r="UXG66" s="560"/>
      <c r="UXH66" s="561"/>
      <c r="UXI66" s="562"/>
      <c r="UXJ66" s="563"/>
      <c r="UXK66" s="564"/>
      <c r="UXL66" s="565"/>
      <c r="UXM66" s="566"/>
      <c r="UXN66" s="560"/>
      <c r="UXO66" s="561"/>
      <c r="UXP66" s="562"/>
      <c r="UXQ66" s="563"/>
      <c r="UXR66" s="564"/>
      <c r="UXS66" s="565"/>
      <c r="UXT66" s="566"/>
      <c r="UXU66" s="560"/>
      <c r="UXV66" s="561"/>
      <c r="UXW66" s="562"/>
      <c r="UXX66" s="563"/>
      <c r="UXY66" s="564"/>
      <c r="UXZ66" s="565"/>
      <c r="UYA66" s="566"/>
      <c r="UYB66" s="560"/>
      <c r="UYC66" s="561"/>
      <c r="UYD66" s="562"/>
      <c r="UYE66" s="563"/>
      <c r="UYF66" s="564"/>
      <c r="UYG66" s="565"/>
      <c r="UYH66" s="566"/>
      <c r="UYI66" s="560"/>
      <c r="UYJ66" s="561"/>
      <c r="UYK66" s="562"/>
      <c r="UYL66" s="563"/>
      <c r="UYM66" s="564"/>
      <c r="UYN66" s="565"/>
      <c r="UYO66" s="566"/>
      <c r="UYP66" s="560"/>
      <c r="UYQ66" s="561"/>
      <c r="UYR66" s="562"/>
      <c r="UYS66" s="563"/>
      <c r="UYT66" s="564"/>
      <c r="UYU66" s="565"/>
      <c r="UYV66" s="566"/>
      <c r="UYW66" s="560"/>
      <c r="UYX66" s="561"/>
      <c r="UYY66" s="562"/>
      <c r="UYZ66" s="563"/>
      <c r="UZA66" s="564"/>
      <c r="UZB66" s="565"/>
      <c r="UZC66" s="566"/>
      <c r="UZD66" s="560"/>
      <c r="UZE66" s="561"/>
      <c r="UZF66" s="562"/>
      <c r="UZG66" s="563"/>
      <c r="UZH66" s="564"/>
      <c r="UZI66" s="565"/>
      <c r="UZJ66" s="566"/>
      <c r="UZK66" s="560"/>
      <c r="UZL66" s="561"/>
      <c r="UZM66" s="562"/>
      <c r="UZN66" s="563"/>
      <c r="UZO66" s="564"/>
      <c r="UZP66" s="565"/>
      <c r="UZQ66" s="566"/>
      <c r="UZR66" s="560"/>
      <c r="UZS66" s="561"/>
      <c r="UZT66" s="562"/>
      <c r="UZU66" s="563"/>
      <c r="UZV66" s="564"/>
      <c r="UZW66" s="565"/>
      <c r="UZX66" s="566"/>
      <c r="UZY66" s="560"/>
      <c r="UZZ66" s="561"/>
      <c r="VAA66" s="562"/>
      <c r="VAB66" s="563"/>
      <c r="VAC66" s="564"/>
      <c r="VAD66" s="565"/>
      <c r="VAE66" s="566"/>
      <c r="VAF66" s="560"/>
      <c r="VAG66" s="561"/>
      <c r="VAH66" s="562"/>
      <c r="VAI66" s="563"/>
      <c r="VAJ66" s="564"/>
      <c r="VAK66" s="565"/>
      <c r="VAL66" s="566"/>
      <c r="VAM66" s="560"/>
      <c r="VAN66" s="561"/>
      <c r="VAO66" s="562"/>
      <c r="VAP66" s="563"/>
      <c r="VAQ66" s="564"/>
      <c r="VAR66" s="565"/>
      <c r="VAS66" s="566"/>
      <c r="VAT66" s="560"/>
      <c r="VAU66" s="561"/>
      <c r="VAV66" s="562"/>
      <c r="VAW66" s="563"/>
      <c r="VAX66" s="564"/>
      <c r="VAY66" s="565"/>
      <c r="VAZ66" s="566"/>
      <c r="VBA66" s="560"/>
      <c r="VBB66" s="561"/>
      <c r="VBC66" s="562"/>
      <c r="VBD66" s="563"/>
      <c r="VBE66" s="564"/>
      <c r="VBF66" s="565"/>
      <c r="VBG66" s="566"/>
      <c r="VBH66" s="560"/>
      <c r="VBI66" s="561"/>
      <c r="VBJ66" s="562"/>
      <c r="VBK66" s="563"/>
      <c r="VBL66" s="564"/>
      <c r="VBM66" s="565"/>
      <c r="VBN66" s="566"/>
      <c r="VBO66" s="560"/>
      <c r="VBP66" s="561"/>
      <c r="VBQ66" s="562"/>
      <c r="VBR66" s="563"/>
      <c r="VBS66" s="564"/>
      <c r="VBT66" s="565"/>
      <c r="VBU66" s="566"/>
      <c r="VBV66" s="560"/>
      <c r="VBW66" s="561"/>
      <c r="VBX66" s="562"/>
      <c r="VBY66" s="563"/>
      <c r="VBZ66" s="564"/>
      <c r="VCA66" s="565"/>
      <c r="VCB66" s="566"/>
      <c r="VCC66" s="560"/>
      <c r="VCD66" s="561"/>
      <c r="VCE66" s="562"/>
      <c r="VCF66" s="563"/>
      <c r="VCG66" s="564"/>
      <c r="VCH66" s="565"/>
      <c r="VCI66" s="566"/>
      <c r="VCJ66" s="560"/>
      <c r="VCK66" s="561"/>
      <c r="VCL66" s="562"/>
      <c r="VCM66" s="563"/>
      <c r="VCN66" s="564"/>
      <c r="VCO66" s="565"/>
      <c r="VCP66" s="566"/>
      <c r="VCQ66" s="560"/>
      <c r="VCR66" s="561"/>
      <c r="VCS66" s="562"/>
      <c r="VCT66" s="563"/>
      <c r="VCU66" s="564"/>
      <c r="VCV66" s="565"/>
      <c r="VCW66" s="566"/>
      <c r="VCX66" s="560"/>
      <c r="VCY66" s="561"/>
      <c r="VCZ66" s="562"/>
      <c r="VDA66" s="563"/>
      <c r="VDB66" s="564"/>
      <c r="VDC66" s="565"/>
      <c r="VDD66" s="566"/>
      <c r="VDE66" s="560"/>
      <c r="VDF66" s="561"/>
      <c r="VDG66" s="562"/>
      <c r="VDH66" s="563"/>
      <c r="VDI66" s="564"/>
      <c r="VDJ66" s="565"/>
      <c r="VDK66" s="566"/>
      <c r="VDL66" s="560"/>
      <c r="VDM66" s="561"/>
      <c r="VDN66" s="562"/>
      <c r="VDO66" s="563"/>
      <c r="VDP66" s="564"/>
      <c r="VDQ66" s="565"/>
      <c r="VDR66" s="566"/>
      <c r="VDS66" s="560"/>
      <c r="VDT66" s="561"/>
      <c r="VDU66" s="562"/>
      <c r="VDV66" s="563"/>
      <c r="VDW66" s="564"/>
      <c r="VDX66" s="565"/>
      <c r="VDY66" s="566"/>
      <c r="VDZ66" s="560"/>
      <c r="VEA66" s="561"/>
      <c r="VEB66" s="562"/>
      <c r="VEC66" s="563"/>
      <c r="VED66" s="564"/>
      <c r="VEE66" s="565"/>
      <c r="VEF66" s="566"/>
      <c r="VEG66" s="560"/>
      <c r="VEH66" s="561"/>
      <c r="VEI66" s="562"/>
      <c r="VEJ66" s="563"/>
      <c r="VEK66" s="564"/>
      <c r="VEL66" s="565"/>
      <c r="VEM66" s="566"/>
      <c r="VEN66" s="560"/>
      <c r="VEO66" s="561"/>
      <c r="VEP66" s="562"/>
      <c r="VEQ66" s="563"/>
      <c r="VER66" s="564"/>
      <c r="VES66" s="565"/>
      <c r="VET66" s="566"/>
      <c r="VEU66" s="560"/>
      <c r="VEV66" s="561"/>
      <c r="VEW66" s="562"/>
      <c r="VEX66" s="563"/>
      <c r="VEY66" s="564"/>
      <c r="VEZ66" s="565"/>
      <c r="VFA66" s="566"/>
      <c r="VFB66" s="560"/>
      <c r="VFC66" s="561"/>
      <c r="VFD66" s="562"/>
      <c r="VFE66" s="563"/>
      <c r="VFF66" s="564"/>
      <c r="VFG66" s="565"/>
      <c r="VFH66" s="566"/>
      <c r="VFI66" s="560"/>
      <c r="VFJ66" s="561"/>
      <c r="VFK66" s="562"/>
      <c r="VFL66" s="563"/>
      <c r="VFM66" s="564"/>
      <c r="VFN66" s="565"/>
      <c r="VFO66" s="566"/>
      <c r="VFP66" s="560"/>
      <c r="VFQ66" s="561"/>
      <c r="VFR66" s="562"/>
      <c r="VFS66" s="563"/>
      <c r="VFT66" s="564"/>
      <c r="VFU66" s="565"/>
      <c r="VFV66" s="566"/>
      <c r="VFW66" s="560"/>
      <c r="VFX66" s="561"/>
      <c r="VFY66" s="562"/>
      <c r="VFZ66" s="563"/>
      <c r="VGA66" s="564"/>
      <c r="VGB66" s="565"/>
      <c r="VGC66" s="566"/>
      <c r="VGD66" s="560"/>
      <c r="VGE66" s="561"/>
      <c r="VGF66" s="562"/>
      <c r="VGG66" s="563"/>
      <c r="VGH66" s="564"/>
      <c r="VGI66" s="565"/>
      <c r="VGJ66" s="566"/>
      <c r="VGK66" s="560"/>
      <c r="VGL66" s="561"/>
      <c r="VGM66" s="562"/>
      <c r="VGN66" s="563"/>
      <c r="VGO66" s="564"/>
      <c r="VGP66" s="565"/>
      <c r="VGQ66" s="566"/>
      <c r="VGR66" s="560"/>
      <c r="VGS66" s="561"/>
      <c r="VGT66" s="562"/>
      <c r="VGU66" s="563"/>
      <c r="VGV66" s="564"/>
      <c r="VGW66" s="565"/>
      <c r="VGX66" s="566"/>
      <c r="VGY66" s="560"/>
      <c r="VGZ66" s="561"/>
      <c r="VHA66" s="562"/>
      <c r="VHB66" s="563"/>
      <c r="VHC66" s="564"/>
      <c r="VHD66" s="565"/>
      <c r="VHE66" s="566"/>
      <c r="VHF66" s="560"/>
      <c r="VHG66" s="561"/>
      <c r="VHH66" s="562"/>
      <c r="VHI66" s="563"/>
      <c r="VHJ66" s="564"/>
      <c r="VHK66" s="565"/>
      <c r="VHL66" s="566"/>
      <c r="VHM66" s="560"/>
      <c r="VHN66" s="561"/>
      <c r="VHO66" s="562"/>
      <c r="VHP66" s="563"/>
      <c r="VHQ66" s="564"/>
      <c r="VHR66" s="565"/>
      <c r="VHS66" s="566"/>
      <c r="VHT66" s="560"/>
      <c r="VHU66" s="561"/>
      <c r="VHV66" s="562"/>
      <c r="VHW66" s="563"/>
      <c r="VHX66" s="564"/>
      <c r="VHY66" s="565"/>
      <c r="VHZ66" s="566"/>
      <c r="VIA66" s="560"/>
      <c r="VIB66" s="561"/>
      <c r="VIC66" s="562"/>
      <c r="VID66" s="563"/>
      <c r="VIE66" s="564"/>
      <c r="VIF66" s="565"/>
      <c r="VIG66" s="566"/>
      <c r="VIH66" s="560"/>
      <c r="VII66" s="561"/>
      <c r="VIJ66" s="562"/>
      <c r="VIK66" s="563"/>
      <c r="VIL66" s="564"/>
      <c r="VIM66" s="565"/>
      <c r="VIN66" s="566"/>
      <c r="VIO66" s="560"/>
      <c r="VIP66" s="561"/>
      <c r="VIQ66" s="562"/>
      <c r="VIR66" s="563"/>
      <c r="VIS66" s="564"/>
      <c r="VIT66" s="565"/>
      <c r="VIU66" s="566"/>
      <c r="VIV66" s="560"/>
      <c r="VIW66" s="561"/>
      <c r="VIX66" s="562"/>
      <c r="VIY66" s="563"/>
      <c r="VIZ66" s="564"/>
      <c r="VJA66" s="565"/>
      <c r="VJB66" s="566"/>
      <c r="VJC66" s="560"/>
      <c r="VJD66" s="561"/>
      <c r="VJE66" s="562"/>
      <c r="VJF66" s="563"/>
      <c r="VJG66" s="564"/>
      <c r="VJH66" s="565"/>
      <c r="VJI66" s="566"/>
      <c r="VJJ66" s="560"/>
      <c r="VJK66" s="561"/>
      <c r="VJL66" s="562"/>
      <c r="VJM66" s="563"/>
      <c r="VJN66" s="564"/>
      <c r="VJO66" s="565"/>
      <c r="VJP66" s="566"/>
      <c r="VJQ66" s="560"/>
      <c r="VJR66" s="561"/>
      <c r="VJS66" s="562"/>
      <c r="VJT66" s="563"/>
      <c r="VJU66" s="564"/>
      <c r="VJV66" s="565"/>
      <c r="VJW66" s="566"/>
      <c r="VJX66" s="560"/>
      <c r="VJY66" s="561"/>
      <c r="VJZ66" s="562"/>
      <c r="VKA66" s="563"/>
      <c r="VKB66" s="564"/>
      <c r="VKC66" s="565"/>
      <c r="VKD66" s="566"/>
      <c r="VKE66" s="560"/>
      <c r="VKF66" s="561"/>
      <c r="VKG66" s="562"/>
      <c r="VKH66" s="563"/>
      <c r="VKI66" s="564"/>
      <c r="VKJ66" s="565"/>
      <c r="VKK66" s="566"/>
      <c r="VKL66" s="560"/>
      <c r="VKM66" s="561"/>
      <c r="VKN66" s="562"/>
      <c r="VKO66" s="563"/>
      <c r="VKP66" s="564"/>
      <c r="VKQ66" s="565"/>
      <c r="VKR66" s="566"/>
      <c r="VKS66" s="560"/>
      <c r="VKT66" s="561"/>
      <c r="VKU66" s="562"/>
      <c r="VKV66" s="563"/>
      <c r="VKW66" s="564"/>
      <c r="VKX66" s="565"/>
      <c r="VKY66" s="566"/>
      <c r="VKZ66" s="560"/>
      <c r="VLA66" s="561"/>
      <c r="VLB66" s="562"/>
      <c r="VLC66" s="563"/>
      <c r="VLD66" s="564"/>
      <c r="VLE66" s="565"/>
      <c r="VLF66" s="566"/>
      <c r="VLG66" s="560"/>
      <c r="VLH66" s="561"/>
      <c r="VLI66" s="562"/>
      <c r="VLJ66" s="563"/>
      <c r="VLK66" s="564"/>
      <c r="VLL66" s="565"/>
      <c r="VLM66" s="566"/>
      <c r="VLN66" s="560"/>
      <c r="VLO66" s="561"/>
      <c r="VLP66" s="562"/>
      <c r="VLQ66" s="563"/>
      <c r="VLR66" s="564"/>
      <c r="VLS66" s="565"/>
      <c r="VLT66" s="566"/>
      <c r="VLU66" s="560"/>
      <c r="VLV66" s="561"/>
      <c r="VLW66" s="562"/>
      <c r="VLX66" s="563"/>
      <c r="VLY66" s="564"/>
      <c r="VLZ66" s="565"/>
      <c r="VMA66" s="566"/>
      <c r="VMB66" s="560"/>
      <c r="VMC66" s="561"/>
      <c r="VMD66" s="562"/>
      <c r="VME66" s="563"/>
      <c r="VMF66" s="564"/>
      <c r="VMG66" s="565"/>
      <c r="VMH66" s="566"/>
      <c r="VMI66" s="560"/>
      <c r="VMJ66" s="561"/>
      <c r="VMK66" s="562"/>
      <c r="VML66" s="563"/>
      <c r="VMM66" s="564"/>
      <c r="VMN66" s="565"/>
      <c r="VMO66" s="566"/>
      <c r="VMP66" s="560"/>
      <c r="VMQ66" s="561"/>
      <c r="VMR66" s="562"/>
      <c r="VMS66" s="563"/>
      <c r="VMT66" s="564"/>
      <c r="VMU66" s="565"/>
      <c r="VMV66" s="566"/>
      <c r="VMW66" s="560"/>
      <c r="VMX66" s="561"/>
      <c r="VMY66" s="562"/>
      <c r="VMZ66" s="563"/>
      <c r="VNA66" s="564"/>
      <c r="VNB66" s="565"/>
      <c r="VNC66" s="566"/>
      <c r="VND66" s="560"/>
      <c r="VNE66" s="561"/>
      <c r="VNF66" s="562"/>
      <c r="VNG66" s="563"/>
      <c r="VNH66" s="564"/>
      <c r="VNI66" s="565"/>
      <c r="VNJ66" s="566"/>
      <c r="VNK66" s="560"/>
      <c r="VNL66" s="561"/>
      <c r="VNM66" s="562"/>
      <c r="VNN66" s="563"/>
      <c r="VNO66" s="564"/>
      <c r="VNP66" s="565"/>
      <c r="VNQ66" s="566"/>
      <c r="VNR66" s="560"/>
      <c r="VNS66" s="561"/>
      <c r="VNT66" s="562"/>
      <c r="VNU66" s="563"/>
      <c r="VNV66" s="564"/>
      <c r="VNW66" s="565"/>
      <c r="VNX66" s="566"/>
      <c r="VNY66" s="560"/>
      <c r="VNZ66" s="561"/>
      <c r="VOA66" s="562"/>
      <c r="VOB66" s="563"/>
      <c r="VOC66" s="564"/>
      <c r="VOD66" s="565"/>
      <c r="VOE66" s="566"/>
      <c r="VOF66" s="560"/>
      <c r="VOG66" s="561"/>
      <c r="VOH66" s="562"/>
      <c r="VOI66" s="563"/>
      <c r="VOJ66" s="564"/>
      <c r="VOK66" s="565"/>
      <c r="VOL66" s="566"/>
      <c r="VOM66" s="560"/>
      <c r="VON66" s="561"/>
      <c r="VOO66" s="562"/>
      <c r="VOP66" s="563"/>
      <c r="VOQ66" s="564"/>
      <c r="VOR66" s="565"/>
      <c r="VOS66" s="566"/>
      <c r="VOT66" s="560"/>
      <c r="VOU66" s="561"/>
      <c r="VOV66" s="562"/>
      <c r="VOW66" s="563"/>
      <c r="VOX66" s="564"/>
      <c r="VOY66" s="565"/>
      <c r="VOZ66" s="566"/>
      <c r="VPA66" s="560"/>
      <c r="VPB66" s="561"/>
      <c r="VPC66" s="562"/>
      <c r="VPD66" s="563"/>
      <c r="VPE66" s="564"/>
      <c r="VPF66" s="565"/>
      <c r="VPG66" s="566"/>
      <c r="VPH66" s="560"/>
      <c r="VPI66" s="561"/>
      <c r="VPJ66" s="562"/>
      <c r="VPK66" s="563"/>
      <c r="VPL66" s="564"/>
      <c r="VPM66" s="565"/>
      <c r="VPN66" s="566"/>
      <c r="VPO66" s="560"/>
      <c r="VPP66" s="561"/>
      <c r="VPQ66" s="562"/>
      <c r="VPR66" s="563"/>
      <c r="VPS66" s="564"/>
      <c r="VPT66" s="565"/>
      <c r="VPU66" s="566"/>
      <c r="VPV66" s="560"/>
      <c r="VPW66" s="561"/>
      <c r="VPX66" s="562"/>
      <c r="VPY66" s="563"/>
      <c r="VPZ66" s="564"/>
      <c r="VQA66" s="565"/>
      <c r="VQB66" s="566"/>
      <c r="VQC66" s="560"/>
      <c r="VQD66" s="561"/>
      <c r="VQE66" s="562"/>
      <c r="VQF66" s="563"/>
      <c r="VQG66" s="564"/>
      <c r="VQH66" s="565"/>
      <c r="VQI66" s="566"/>
      <c r="VQJ66" s="560"/>
      <c r="VQK66" s="561"/>
      <c r="VQL66" s="562"/>
      <c r="VQM66" s="563"/>
      <c r="VQN66" s="564"/>
      <c r="VQO66" s="565"/>
      <c r="VQP66" s="566"/>
      <c r="VQQ66" s="560"/>
      <c r="VQR66" s="561"/>
      <c r="VQS66" s="562"/>
      <c r="VQT66" s="563"/>
      <c r="VQU66" s="564"/>
      <c r="VQV66" s="565"/>
      <c r="VQW66" s="566"/>
      <c r="VQX66" s="560"/>
      <c r="VQY66" s="561"/>
      <c r="VQZ66" s="562"/>
      <c r="VRA66" s="563"/>
      <c r="VRB66" s="564"/>
      <c r="VRC66" s="565"/>
      <c r="VRD66" s="566"/>
      <c r="VRE66" s="560"/>
      <c r="VRF66" s="561"/>
      <c r="VRG66" s="562"/>
      <c r="VRH66" s="563"/>
      <c r="VRI66" s="564"/>
      <c r="VRJ66" s="565"/>
      <c r="VRK66" s="566"/>
      <c r="VRL66" s="560"/>
      <c r="VRM66" s="561"/>
      <c r="VRN66" s="562"/>
      <c r="VRO66" s="563"/>
      <c r="VRP66" s="564"/>
      <c r="VRQ66" s="565"/>
      <c r="VRR66" s="566"/>
      <c r="VRS66" s="560"/>
      <c r="VRT66" s="561"/>
      <c r="VRU66" s="562"/>
      <c r="VRV66" s="563"/>
      <c r="VRW66" s="564"/>
      <c r="VRX66" s="565"/>
      <c r="VRY66" s="566"/>
      <c r="VRZ66" s="560"/>
      <c r="VSA66" s="561"/>
      <c r="VSB66" s="562"/>
      <c r="VSC66" s="563"/>
      <c r="VSD66" s="564"/>
      <c r="VSE66" s="565"/>
      <c r="VSF66" s="566"/>
      <c r="VSG66" s="560"/>
      <c r="VSH66" s="561"/>
      <c r="VSI66" s="562"/>
      <c r="VSJ66" s="563"/>
      <c r="VSK66" s="564"/>
      <c r="VSL66" s="565"/>
      <c r="VSM66" s="566"/>
      <c r="VSN66" s="560"/>
      <c r="VSO66" s="561"/>
      <c r="VSP66" s="562"/>
      <c r="VSQ66" s="563"/>
      <c r="VSR66" s="564"/>
      <c r="VSS66" s="565"/>
      <c r="VST66" s="566"/>
      <c r="VSU66" s="560"/>
      <c r="VSV66" s="561"/>
      <c r="VSW66" s="562"/>
      <c r="VSX66" s="563"/>
      <c r="VSY66" s="564"/>
      <c r="VSZ66" s="565"/>
      <c r="VTA66" s="566"/>
      <c r="VTB66" s="560"/>
      <c r="VTC66" s="561"/>
      <c r="VTD66" s="562"/>
      <c r="VTE66" s="563"/>
      <c r="VTF66" s="564"/>
      <c r="VTG66" s="565"/>
      <c r="VTH66" s="566"/>
      <c r="VTI66" s="560"/>
      <c r="VTJ66" s="561"/>
      <c r="VTK66" s="562"/>
      <c r="VTL66" s="563"/>
      <c r="VTM66" s="564"/>
      <c r="VTN66" s="565"/>
      <c r="VTO66" s="566"/>
      <c r="VTP66" s="560"/>
      <c r="VTQ66" s="561"/>
      <c r="VTR66" s="562"/>
      <c r="VTS66" s="563"/>
      <c r="VTT66" s="564"/>
      <c r="VTU66" s="565"/>
      <c r="VTV66" s="566"/>
      <c r="VTW66" s="560"/>
      <c r="VTX66" s="561"/>
      <c r="VTY66" s="562"/>
      <c r="VTZ66" s="563"/>
      <c r="VUA66" s="564"/>
      <c r="VUB66" s="565"/>
      <c r="VUC66" s="566"/>
      <c r="VUD66" s="560"/>
      <c r="VUE66" s="561"/>
      <c r="VUF66" s="562"/>
      <c r="VUG66" s="563"/>
      <c r="VUH66" s="564"/>
      <c r="VUI66" s="565"/>
      <c r="VUJ66" s="566"/>
      <c r="VUK66" s="560"/>
      <c r="VUL66" s="561"/>
      <c r="VUM66" s="562"/>
      <c r="VUN66" s="563"/>
      <c r="VUO66" s="564"/>
      <c r="VUP66" s="565"/>
      <c r="VUQ66" s="566"/>
      <c r="VUR66" s="560"/>
      <c r="VUS66" s="561"/>
      <c r="VUT66" s="562"/>
      <c r="VUU66" s="563"/>
      <c r="VUV66" s="564"/>
      <c r="VUW66" s="565"/>
      <c r="VUX66" s="566"/>
      <c r="VUY66" s="560"/>
      <c r="VUZ66" s="561"/>
      <c r="VVA66" s="562"/>
      <c r="VVB66" s="563"/>
      <c r="VVC66" s="564"/>
      <c r="VVD66" s="565"/>
      <c r="VVE66" s="566"/>
      <c r="VVF66" s="560"/>
      <c r="VVG66" s="561"/>
      <c r="VVH66" s="562"/>
      <c r="VVI66" s="563"/>
      <c r="VVJ66" s="564"/>
      <c r="VVK66" s="565"/>
      <c r="VVL66" s="566"/>
      <c r="VVM66" s="560"/>
      <c r="VVN66" s="561"/>
      <c r="VVO66" s="562"/>
      <c r="VVP66" s="563"/>
      <c r="VVQ66" s="564"/>
      <c r="VVR66" s="565"/>
      <c r="VVS66" s="566"/>
      <c r="VVT66" s="560"/>
      <c r="VVU66" s="561"/>
      <c r="VVV66" s="562"/>
      <c r="VVW66" s="563"/>
      <c r="VVX66" s="564"/>
      <c r="VVY66" s="565"/>
      <c r="VVZ66" s="566"/>
      <c r="VWA66" s="560"/>
      <c r="VWB66" s="561"/>
      <c r="VWC66" s="562"/>
      <c r="VWD66" s="563"/>
      <c r="VWE66" s="564"/>
      <c r="VWF66" s="565"/>
      <c r="VWG66" s="566"/>
      <c r="VWH66" s="560"/>
      <c r="VWI66" s="561"/>
      <c r="VWJ66" s="562"/>
      <c r="VWK66" s="563"/>
      <c r="VWL66" s="564"/>
      <c r="VWM66" s="565"/>
      <c r="VWN66" s="566"/>
      <c r="VWO66" s="560"/>
      <c r="VWP66" s="561"/>
      <c r="VWQ66" s="562"/>
      <c r="VWR66" s="563"/>
      <c r="VWS66" s="564"/>
      <c r="VWT66" s="565"/>
      <c r="VWU66" s="566"/>
      <c r="VWV66" s="560"/>
      <c r="VWW66" s="561"/>
      <c r="VWX66" s="562"/>
      <c r="VWY66" s="563"/>
      <c r="VWZ66" s="564"/>
      <c r="VXA66" s="565"/>
      <c r="VXB66" s="566"/>
      <c r="VXC66" s="560"/>
      <c r="VXD66" s="561"/>
      <c r="VXE66" s="562"/>
      <c r="VXF66" s="563"/>
      <c r="VXG66" s="564"/>
      <c r="VXH66" s="565"/>
      <c r="VXI66" s="566"/>
      <c r="VXJ66" s="560"/>
      <c r="VXK66" s="561"/>
      <c r="VXL66" s="562"/>
      <c r="VXM66" s="563"/>
      <c r="VXN66" s="564"/>
      <c r="VXO66" s="565"/>
      <c r="VXP66" s="566"/>
      <c r="VXQ66" s="560"/>
      <c r="VXR66" s="561"/>
      <c r="VXS66" s="562"/>
      <c r="VXT66" s="563"/>
      <c r="VXU66" s="564"/>
      <c r="VXV66" s="565"/>
      <c r="VXW66" s="566"/>
      <c r="VXX66" s="560"/>
      <c r="VXY66" s="561"/>
      <c r="VXZ66" s="562"/>
      <c r="VYA66" s="563"/>
      <c r="VYB66" s="564"/>
      <c r="VYC66" s="565"/>
      <c r="VYD66" s="566"/>
      <c r="VYE66" s="560"/>
      <c r="VYF66" s="561"/>
      <c r="VYG66" s="562"/>
      <c r="VYH66" s="563"/>
      <c r="VYI66" s="564"/>
      <c r="VYJ66" s="565"/>
      <c r="VYK66" s="566"/>
      <c r="VYL66" s="560"/>
      <c r="VYM66" s="561"/>
      <c r="VYN66" s="562"/>
      <c r="VYO66" s="563"/>
      <c r="VYP66" s="564"/>
      <c r="VYQ66" s="565"/>
      <c r="VYR66" s="566"/>
      <c r="VYS66" s="560"/>
      <c r="VYT66" s="561"/>
      <c r="VYU66" s="562"/>
      <c r="VYV66" s="563"/>
      <c r="VYW66" s="564"/>
      <c r="VYX66" s="565"/>
      <c r="VYY66" s="566"/>
      <c r="VYZ66" s="560"/>
      <c r="VZA66" s="561"/>
      <c r="VZB66" s="562"/>
      <c r="VZC66" s="563"/>
      <c r="VZD66" s="564"/>
      <c r="VZE66" s="565"/>
      <c r="VZF66" s="566"/>
      <c r="VZG66" s="560"/>
      <c r="VZH66" s="561"/>
      <c r="VZI66" s="562"/>
      <c r="VZJ66" s="563"/>
      <c r="VZK66" s="564"/>
      <c r="VZL66" s="565"/>
      <c r="VZM66" s="566"/>
      <c r="VZN66" s="560"/>
      <c r="VZO66" s="561"/>
      <c r="VZP66" s="562"/>
      <c r="VZQ66" s="563"/>
      <c r="VZR66" s="564"/>
      <c r="VZS66" s="565"/>
      <c r="VZT66" s="566"/>
      <c r="VZU66" s="560"/>
      <c r="VZV66" s="561"/>
      <c r="VZW66" s="562"/>
      <c r="VZX66" s="563"/>
      <c r="VZY66" s="564"/>
      <c r="VZZ66" s="565"/>
      <c r="WAA66" s="566"/>
      <c r="WAB66" s="560"/>
      <c r="WAC66" s="561"/>
      <c r="WAD66" s="562"/>
      <c r="WAE66" s="563"/>
      <c r="WAF66" s="564"/>
      <c r="WAG66" s="565"/>
      <c r="WAH66" s="566"/>
      <c r="WAI66" s="560"/>
      <c r="WAJ66" s="561"/>
      <c r="WAK66" s="562"/>
      <c r="WAL66" s="563"/>
      <c r="WAM66" s="564"/>
      <c r="WAN66" s="565"/>
      <c r="WAO66" s="566"/>
      <c r="WAP66" s="560"/>
      <c r="WAQ66" s="561"/>
      <c r="WAR66" s="562"/>
      <c r="WAS66" s="563"/>
      <c r="WAT66" s="564"/>
      <c r="WAU66" s="565"/>
      <c r="WAV66" s="566"/>
      <c r="WAW66" s="560"/>
      <c r="WAX66" s="561"/>
      <c r="WAY66" s="562"/>
      <c r="WAZ66" s="563"/>
      <c r="WBA66" s="564"/>
      <c r="WBB66" s="565"/>
      <c r="WBC66" s="566"/>
      <c r="WBD66" s="560"/>
      <c r="WBE66" s="561"/>
      <c r="WBF66" s="562"/>
      <c r="WBG66" s="563"/>
      <c r="WBH66" s="564"/>
      <c r="WBI66" s="565"/>
      <c r="WBJ66" s="566"/>
      <c r="WBK66" s="560"/>
      <c r="WBL66" s="561"/>
      <c r="WBM66" s="562"/>
      <c r="WBN66" s="563"/>
      <c r="WBO66" s="564"/>
      <c r="WBP66" s="565"/>
      <c r="WBQ66" s="566"/>
      <c r="WBR66" s="560"/>
      <c r="WBS66" s="561"/>
      <c r="WBT66" s="562"/>
      <c r="WBU66" s="563"/>
      <c r="WBV66" s="564"/>
      <c r="WBW66" s="565"/>
      <c r="WBX66" s="566"/>
      <c r="WBY66" s="560"/>
      <c r="WBZ66" s="561"/>
      <c r="WCA66" s="562"/>
      <c r="WCB66" s="563"/>
      <c r="WCC66" s="564"/>
      <c r="WCD66" s="565"/>
      <c r="WCE66" s="566"/>
      <c r="WCF66" s="560"/>
      <c r="WCG66" s="561"/>
      <c r="WCH66" s="562"/>
      <c r="WCI66" s="563"/>
      <c r="WCJ66" s="564"/>
      <c r="WCK66" s="565"/>
      <c r="WCL66" s="566"/>
      <c r="WCM66" s="560"/>
      <c r="WCN66" s="561"/>
      <c r="WCO66" s="562"/>
      <c r="WCP66" s="563"/>
      <c r="WCQ66" s="564"/>
      <c r="WCR66" s="565"/>
      <c r="WCS66" s="566"/>
      <c r="WCT66" s="560"/>
      <c r="WCU66" s="561"/>
      <c r="WCV66" s="562"/>
      <c r="WCW66" s="563"/>
      <c r="WCX66" s="564"/>
      <c r="WCY66" s="565"/>
      <c r="WCZ66" s="566"/>
      <c r="WDA66" s="560"/>
      <c r="WDB66" s="561"/>
      <c r="WDC66" s="562"/>
      <c r="WDD66" s="563"/>
      <c r="WDE66" s="564"/>
      <c r="WDF66" s="565"/>
      <c r="WDG66" s="566"/>
      <c r="WDH66" s="560"/>
      <c r="WDI66" s="561"/>
      <c r="WDJ66" s="562"/>
      <c r="WDK66" s="563"/>
      <c r="WDL66" s="564"/>
      <c r="WDM66" s="565"/>
      <c r="WDN66" s="566"/>
      <c r="WDO66" s="560"/>
      <c r="WDP66" s="561"/>
      <c r="WDQ66" s="562"/>
      <c r="WDR66" s="563"/>
      <c r="WDS66" s="564"/>
      <c r="WDT66" s="565"/>
      <c r="WDU66" s="566"/>
      <c r="WDV66" s="560"/>
      <c r="WDW66" s="561"/>
      <c r="WDX66" s="562"/>
      <c r="WDY66" s="563"/>
      <c r="WDZ66" s="564"/>
      <c r="WEA66" s="565"/>
      <c r="WEB66" s="566"/>
      <c r="WEC66" s="560"/>
      <c r="WED66" s="561"/>
      <c r="WEE66" s="562"/>
      <c r="WEF66" s="563"/>
      <c r="WEG66" s="564"/>
      <c r="WEH66" s="565"/>
      <c r="WEI66" s="566"/>
      <c r="WEJ66" s="560"/>
      <c r="WEK66" s="561"/>
      <c r="WEL66" s="562"/>
      <c r="WEM66" s="563"/>
      <c r="WEN66" s="564"/>
      <c r="WEO66" s="565"/>
      <c r="WEP66" s="566"/>
      <c r="WEQ66" s="560"/>
      <c r="WER66" s="561"/>
      <c r="WES66" s="562"/>
      <c r="WET66" s="563"/>
      <c r="WEU66" s="564"/>
      <c r="WEV66" s="565"/>
      <c r="WEW66" s="566"/>
      <c r="WEX66" s="560"/>
      <c r="WEY66" s="561"/>
      <c r="WEZ66" s="562"/>
      <c r="WFA66" s="563"/>
      <c r="WFB66" s="564"/>
      <c r="WFC66" s="565"/>
      <c r="WFD66" s="566"/>
      <c r="WFE66" s="560"/>
      <c r="WFF66" s="561"/>
      <c r="WFG66" s="562"/>
      <c r="WFH66" s="563"/>
      <c r="WFI66" s="564"/>
      <c r="WFJ66" s="565"/>
      <c r="WFK66" s="566"/>
      <c r="WFL66" s="560"/>
      <c r="WFM66" s="561"/>
      <c r="WFN66" s="562"/>
      <c r="WFO66" s="563"/>
      <c r="WFP66" s="564"/>
      <c r="WFQ66" s="565"/>
      <c r="WFR66" s="566"/>
      <c r="WFS66" s="560"/>
      <c r="WFT66" s="561"/>
      <c r="WFU66" s="562"/>
      <c r="WFV66" s="563"/>
      <c r="WFW66" s="564"/>
      <c r="WFX66" s="565"/>
      <c r="WFY66" s="566"/>
      <c r="WFZ66" s="560"/>
      <c r="WGA66" s="561"/>
      <c r="WGB66" s="562"/>
      <c r="WGC66" s="563"/>
      <c r="WGD66" s="564"/>
      <c r="WGE66" s="565"/>
      <c r="WGF66" s="566"/>
      <c r="WGG66" s="560"/>
      <c r="WGH66" s="561"/>
      <c r="WGI66" s="562"/>
      <c r="WGJ66" s="563"/>
      <c r="WGK66" s="564"/>
      <c r="WGL66" s="565"/>
      <c r="WGM66" s="566"/>
      <c r="WGN66" s="560"/>
      <c r="WGO66" s="561"/>
      <c r="WGP66" s="562"/>
      <c r="WGQ66" s="563"/>
      <c r="WGR66" s="564"/>
      <c r="WGS66" s="565"/>
      <c r="WGT66" s="566"/>
      <c r="WGU66" s="560"/>
      <c r="WGV66" s="561"/>
      <c r="WGW66" s="562"/>
      <c r="WGX66" s="563"/>
      <c r="WGY66" s="564"/>
      <c r="WGZ66" s="565"/>
      <c r="WHA66" s="566"/>
      <c r="WHB66" s="560"/>
      <c r="WHC66" s="561"/>
      <c r="WHD66" s="562"/>
      <c r="WHE66" s="563"/>
      <c r="WHF66" s="564"/>
      <c r="WHG66" s="565"/>
      <c r="WHH66" s="566"/>
      <c r="WHI66" s="560"/>
      <c r="WHJ66" s="561"/>
      <c r="WHK66" s="562"/>
      <c r="WHL66" s="563"/>
      <c r="WHM66" s="564"/>
      <c r="WHN66" s="565"/>
      <c r="WHO66" s="566"/>
      <c r="WHP66" s="560"/>
      <c r="WHQ66" s="561"/>
      <c r="WHR66" s="562"/>
      <c r="WHS66" s="563"/>
      <c r="WHT66" s="564"/>
      <c r="WHU66" s="565"/>
      <c r="WHV66" s="566"/>
      <c r="WHW66" s="560"/>
      <c r="WHX66" s="561"/>
      <c r="WHY66" s="562"/>
      <c r="WHZ66" s="563"/>
      <c r="WIA66" s="564"/>
      <c r="WIB66" s="565"/>
      <c r="WIC66" s="566"/>
      <c r="WID66" s="560"/>
      <c r="WIE66" s="561"/>
      <c r="WIF66" s="562"/>
      <c r="WIG66" s="563"/>
      <c r="WIH66" s="564"/>
      <c r="WII66" s="565"/>
      <c r="WIJ66" s="566"/>
      <c r="WIK66" s="560"/>
      <c r="WIL66" s="561"/>
      <c r="WIM66" s="562"/>
      <c r="WIN66" s="563"/>
      <c r="WIO66" s="564"/>
      <c r="WIP66" s="565"/>
      <c r="WIQ66" s="566"/>
      <c r="WIR66" s="560"/>
      <c r="WIS66" s="561"/>
      <c r="WIT66" s="562"/>
      <c r="WIU66" s="563"/>
      <c r="WIV66" s="564"/>
      <c r="WIW66" s="565"/>
      <c r="WIX66" s="566"/>
      <c r="WIY66" s="560"/>
      <c r="WIZ66" s="561"/>
      <c r="WJA66" s="562"/>
      <c r="WJB66" s="563"/>
      <c r="WJC66" s="564"/>
      <c r="WJD66" s="565"/>
      <c r="WJE66" s="566"/>
      <c r="WJF66" s="560"/>
      <c r="WJG66" s="561"/>
      <c r="WJH66" s="562"/>
      <c r="WJI66" s="563"/>
      <c r="WJJ66" s="564"/>
      <c r="WJK66" s="565"/>
      <c r="WJL66" s="566"/>
      <c r="WJM66" s="560"/>
      <c r="WJN66" s="561"/>
      <c r="WJO66" s="562"/>
      <c r="WJP66" s="563"/>
      <c r="WJQ66" s="564"/>
      <c r="WJR66" s="565"/>
      <c r="WJS66" s="566"/>
      <c r="WJT66" s="560"/>
      <c r="WJU66" s="561"/>
      <c r="WJV66" s="562"/>
      <c r="WJW66" s="563"/>
      <c r="WJX66" s="564"/>
      <c r="WJY66" s="565"/>
      <c r="WJZ66" s="566"/>
      <c r="WKA66" s="560"/>
      <c r="WKB66" s="561"/>
      <c r="WKC66" s="562"/>
      <c r="WKD66" s="563"/>
      <c r="WKE66" s="564"/>
      <c r="WKF66" s="565"/>
      <c r="WKG66" s="566"/>
      <c r="WKH66" s="560"/>
      <c r="WKI66" s="561"/>
      <c r="WKJ66" s="562"/>
      <c r="WKK66" s="563"/>
      <c r="WKL66" s="564"/>
      <c r="WKM66" s="565"/>
      <c r="WKN66" s="566"/>
      <c r="WKO66" s="560"/>
      <c r="WKP66" s="561"/>
      <c r="WKQ66" s="562"/>
      <c r="WKR66" s="563"/>
      <c r="WKS66" s="564"/>
      <c r="WKT66" s="565"/>
      <c r="WKU66" s="566"/>
      <c r="WKV66" s="560"/>
      <c r="WKW66" s="561"/>
      <c r="WKX66" s="562"/>
      <c r="WKY66" s="563"/>
      <c r="WKZ66" s="564"/>
      <c r="WLA66" s="565"/>
      <c r="WLB66" s="566"/>
      <c r="WLC66" s="560"/>
      <c r="WLD66" s="561"/>
      <c r="WLE66" s="562"/>
      <c r="WLF66" s="563"/>
      <c r="WLG66" s="564"/>
      <c r="WLH66" s="565"/>
      <c r="WLI66" s="566"/>
      <c r="WLJ66" s="560"/>
      <c r="WLK66" s="561"/>
      <c r="WLL66" s="562"/>
      <c r="WLM66" s="563"/>
      <c r="WLN66" s="564"/>
      <c r="WLO66" s="565"/>
      <c r="WLP66" s="566"/>
      <c r="WLQ66" s="560"/>
      <c r="WLR66" s="561"/>
      <c r="WLS66" s="562"/>
      <c r="WLT66" s="563"/>
      <c r="WLU66" s="564"/>
      <c r="WLV66" s="565"/>
      <c r="WLW66" s="566"/>
      <c r="WLX66" s="560"/>
      <c r="WLY66" s="561"/>
      <c r="WLZ66" s="562"/>
      <c r="WMA66" s="563"/>
      <c r="WMB66" s="564"/>
      <c r="WMC66" s="565"/>
      <c r="WMD66" s="566"/>
      <c r="WME66" s="560"/>
      <c r="WMF66" s="561"/>
      <c r="WMG66" s="562"/>
      <c r="WMH66" s="563"/>
      <c r="WMI66" s="564"/>
      <c r="WMJ66" s="565"/>
      <c r="WMK66" s="566"/>
      <c r="WML66" s="560"/>
      <c r="WMM66" s="561"/>
      <c r="WMN66" s="562"/>
      <c r="WMO66" s="563"/>
      <c r="WMP66" s="564"/>
      <c r="WMQ66" s="565"/>
      <c r="WMR66" s="566"/>
      <c r="WMS66" s="560"/>
      <c r="WMT66" s="561"/>
      <c r="WMU66" s="562"/>
      <c r="WMV66" s="563"/>
      <c r="WMW66" s="564"/>
      <c r="WMX66" s="565"/>
      <c r="WMY66" s="566"/>
      <c r="WMZ66" s="560"/>
      <c r="WNA66" s="561"/>
      <c r="WNB66" s="562"/>
      <c r="WNC66" s="563"/>
      <c r="WND66" s="564"/>
      <c r="WNE66" s="565"/>
      <c r="WNF66" s="566"/>
      <c r="WNG66" s="560"/>
      <c r="WNH66" s="561"/>
      <c r="WNI66" s="562"/>
      <c r="WNJ66" s="563"/>
      <c r="WNK66" s="564"/>
      <c r="WNL66" s="565"/>
      <c r="WNM66" s="566"/>
      <c r="WNN66" s="560"/>
      <c r="WNO66" s="561"/>
      <c r="WNP66" s="562"/>
      <c r="WNQ66" s="563"/>
      <c r="WNR66" s="564"/>
      <c r="WNS66" s="565"/>
      <c r="WNT66" s="566"/>
      <c r="WNU66" s="560"/>
      <c r="WNV66" s="561"/>
      <c r="WNW66" s="562"/>
      <c r="WNX66" s="563"/>
      <c r="WNY66" s="564"/>
      <c r="WNZ66" s="565"/>
      <c r="WOA66" s="566"/>
      <c r="WOB66" s="560"/>
      <c r="WOC66" s="561"/>
      <c r="WOD66" s="562"/>
      <c r="WOE66" s="563"/>
      <c r="WOF66" s="564"/>
      <c r="WOG66" s="565"/>
      <c r="WOH66" s="566"/>
      <c r="WOI66" s="560"/>
      <c r="WOJ66" s="561"/>
      <c r="WOK66" s="562"/>
      <c r="WOL66" s="563"/>
      <c r="WOM66" s="564"/>
      <c r="WON66" s="565"/>
      <c r="WOO66" s="566"/>
      <c r="WOP66" s="560"/>
      <c r="WOQ66" s="561"/>
      <c r="WOR66" s="562"/>
      <c r="WOS66" s="563"/>
      <c r="WOT66" s="564"/>
      <c r="WOU66" s="565"/>
      <c r="WOV66" s="566"/>
      <c r="WOW66" s="560"/>
      <c r="WOX66" s="561"/>
      <c r="WOY66" s="562"/>
      <c r="WOZ66" s="563"/>
      <c r="WPA66" s="564"/>
      <c r="WPB66" s="565"/>
      <c r="WPC66" s="566"/>
      <c r="WPD66" s="560"/>
      <c r="WPE66" s="561"/>
      <c r="WPF66" s="562"/>
      <c r="WPG66" s="563"/>
      <c r="WPH66" s="564"/>
      <c r="WPI66" s="565"/>
      <c r="WPJ66" s="566"/>
      <c r="WPK66" s="560"/>
      <c r="WPL66" s="561"/>
      <c r="WPM66" s="562"/>
      <c r="WPN66" s="563"/>
      <c r="WPO66" s="564"/>
      <c r="WPP66" s="565"/>
      <c r="WPQ66" s="566"/>
      <c r="WPR66" s="560"/>
      <c r="WPS66" s="561"/>
      <c r="WPT66" s="562"/>
      <c r="WPU66" s="563"/>
      <c r="WPV66" s="564"/>
      <c r="WPW66" s="565"/>
      <c r="WPX66" s="566"/>
      <c r="WPY66" s="560"/>
      <c r="WPZ66" s="561"/>
      <c r="WQA66" s="562"/>
      <c r="WQB66" s="563"/>
      <c r="WQC66" s="564"/>
      <c r="WQD66" s="565"/>
      <c r="WQE66" s="566"/>
      <c r="WQF66" s="560"/>
      <c r="WQG66" s="561"/>
      <c r="WQH66" s="562"/>
      <c r="WQI66" s="563"/>
      <c r="WQJ66" s="564"/>
      <c r="WQK66" s="565"/>
      <c r="WQL66" s="566"/>
      <c r="WQM66" s="560"/>
      <c r="WQN66" s="561"/>
      <c r="WQO66" s="562"/>
      <c r="WQP66" s="563"/>
      <c r="WQQ66" s="564"/>
      <c r="WQR66" s="565"/>
      <c r="WQS66" s="566"/>
      <c r="WQT66" s="560"/>
      <c r="WQU66" s="561"/>
      <c r="WQV66" s="562"/>
      <c r="WQW66" s="563"/>
      <c r="WQX66" s="564"/>
      <c r="WQY66" s="565"/>
      <c r="WQZ66" s="566"/>
      <c r="WRA66" s="560"/>
      <c r="WRB66" s="561"/>
      <c r="WRC66" s="562"/>
      <c r="WRD66" s="563"/>
      <c r="WRE66" s="564"/>
      <c r="WRF66" s="565"/>
      <c r="WRG66" s="566"/>
      <c r="WRH66" s="560"/>
      <c r="WRI66" s="561"/>
      <c r="WRJ66" s="562"/>
      <c r="WRK66" s="563"/>
      <c r="WRL66" s="564"/>
      <c r="WRM66" s="565"/>
      <c r="WRN66" s="566"/>
      <c r="WRO66" s="560"/>
      <c r="WRP66" s="561"/>
      <c r="WRQ66" s="562"/>
      <c r="WRR66" s="563"/>
      <c r="WRS66" s="564"/>
      <c r="WRT66" s="565"/>
      <c r="WRU66" s="566"/>
      <c r="WRV66" s="560"/>
      <c r="WRW66" s="561"/>
      <c r="WRX66" s="562"/>
      <c r="WRY66" s="563"/>
      <c r="WRZ66" s="564"/>
      <c r="WSA66" s="565"/>
      <c r="WSB66" s="566"/>
      <c r="WSC66" s="560"/>
      <c r="WSD66" s="561"/>
      <c r="WSE66" s="562"/>
      <c r="WSF66" s="563"/>
      <c r="WSG66" s="564"/>
      <c r="WSH66" s="565"/>
      <c r="WSI66" s="566"/>
      <c r="WSJ66" s="560"/>
      <c r="WSK66" s="561"/>
      <c r="WSL66" s="562"/>
      <c r="WSM66" s="563"/>
      <c r="WSN66" s="564"/>
      <c r="WSO66" s="565"/>
      <c r="WSP66" s="566"/>
      <c r="WSQ66" s="560"/>
      <c r="WSR66" s="561"/>
      <c r="WSS66" s="562"/>
      <c r="WST66" s="563"/>
      <c r="WSU66" s="564"/>
      <c r="WSV66" s="565"/>
      <c r="WSW66" s="566"/>
      <c r="WSX66" s="560"/>
      <c r="WSY66" s="561"/>
      <c r="WSZ66" s="562"/>
      <c r="WTA66" s="563"/>
      <c r="WTB66" s="564"/>
      <c r="WTC66" s="565"/>
      <c r="WTD66" s="566"/>
      <c r="WTE66" s="560"/>
      <c r="WTF66" s="561"/>
      <c r="WTG66" s="562"/>
      <c r="WTH66" s="563"/>
      <c r="WTI66" s="564"/>
      <c r="WTJ66" s="565"/>
      <c r="WTK66" s="566"/>
      <c r="WTL66" s="560"/>
      <c r="WTM66" s="561"/>
      <c r="WTN66" s="562"/>
      <c r="WTO66" s="563"/>
      <c r="WTP66" s="564"/>
      <c r="WTQ66" s="565"/>
      <c r="WTR66" s="566"/>
      <c r="WTS66" s="560"/>
      <c r="WTT66" s="561"/>
      <c r="WTU66" s="562"/>
      <c r="WTV66" s="563"/>
      <c r="WTW66" s="564"/>
      <c r="WTX66" s="565"/>
      <c r="WTY66" s="566"/>
      <c r="WTZ66" s="560"/>
      <c r="WUA66" s="561"/>
      <c r="WUB66" s="562"/>
      <c r="WUC66" s="563"/>
      <c r="WUD66" s="564"/>
      <c r="WUE66" s="565"/>
      <c r="WUF66" s="566"/>
      <c r="WUG66" s="560"/>
      <c r="WUH66" s="561"/>
      <c r="WUI66" s="562"/>
      <c r="WUJ66" s="563"/>
      <c r="WUK66" s="564"/>
      <c r="WUL66" s="565"/>
      <c r="WUM66" s="566"/>
      <c r="WUN66" s="560"/>
      <c r="WUO66" s="561"/>
      <c r="WUP66" s="562"/>
      <c r="WUQ66" s="563"/>
      <c r="WUR66" s="564"/>
      <c r="WUS66" s="565"/>
      <c r="WUT66" s="566"/>
      <c r="WUU66" s="560"/>
      <c r="WUV66" s="561"/>
      <c r="WUW66" s="562"/>
      <c r="WUX66" s="563"/>
      <c r="WUY66" s="564"/>
      <c r="WUZ66" s="565"/>
      <c r="WVA66" s="566"/>
      <c r="WVB66" s="560"/>
      <c r="WVC66" s="561"/>
      <c r="WVD66" s="562"/>
      <c r="WVE66" s="563"/>
      <c r="WVF66" s="564"/>
      <c r="WVG66" s="565"/>
      <c r="WVH66" s="566"/>
      <c r="WVI66" s="560"/>
      <c r="WVJ66" s="561"/>
      <c r="WVK66" s="562"/>
      <c r="WVL66" s="563"/>
      <c r="WVM66" s="564"/>
      <c r="WVN66" s="565"/>
      <c r="WVO66" s="566"/>
      <c r="WVP66" s="560"/>
      <c r="WVQ66" s="561"/>
      <c r="WVR66" s="562"/>
      <c r="WVS66" s="563"/>
      <c r="WVT66" s="564"/>
      <c r="WVU66" s="565"/>
      <c r="WVV66" s="566"/>
      <c r="WVW66" s="560"/>
      <c r="WVX66" s="561"/>
      <c r="WVY66" s="562"/>
      <c r="WVZ66" s="563"/>
      <c r="WWA66" s="564"/>
      <c r="WWB66" s="565"/>
      <c r="WWC66" s="566"/>
      <c r="WWD66" s="560"/>
      <c r="WWE66" s="561"/>
      <c r="WWF66" s="562"/>
      <c r="WWG66" s="563"/>
      <c r="WWH66" s="564"/>
      <c r="WWI66" s="565"/>
      <c r="WWJ66" s="566"/>
      <c r="WWK66" s="560"/>
      <c r="WWL66" s="561"/>
      <c r="WWM66" s="562"/>
      <c r="WWN66" s="563"/>
      <c r="WWO66" s="564"/>
      <c r="WWP66" s="565"/>
      <c r="WWQ66" s="566"/>
      <c r="WWR66" s="560"/>
      <c r="WWS66" s="561"/>
      <c r="WWT66" s="562"/>
      <c r="WWU66" s="563"/>
      <c r="WWV66" s="564"/>
      <c r="WWW66" s="565"/>
      <c r="WWX66" s="566"/>
      <c r="WWY66" s="560"/>
      <c r="WWZ66" s="561"/>
      <c r="WXA66" s="562"/>
      <c r="WXB66" s="563"/>
      <c r="WXC66" s="564"/>
      <c r="WXD66" s="565"/>
      <c r="WXE66" s="566"/>
      <c r="WXF66" s="560"/>
      <c r="WXG66" s="561"/>
      <c r="WXH66" s="562"/>
      <c r="WXI66" s="563"/>
      <c r="WXJ66" s="564"/>
      <c r="WXK66" s="565"/>
      <c r="WXL66" s="566"/>
      <c r="WXM66" s="560"/>
      <c r="WXN66" s="561"/>
      <c r="WXO66" s="562"/>
      <c r="WXP66" s="563"/>
      <c r="WXQ66" s="564"/>
      <c r="WXR66" s="565"/>
      <c r="WXS66" s="566"/>
      <c r="WXT66" s="560"/>
      <c r="WXU66" s="561"/>
      <c r="WXV66" s="562"/>
      <c r="WXW66" s="563"/>
      <c r="WXX66" s="564"/>
      <c r="WXY66" s="565"/>
      <c r="WXZ66" s="566"/>
      <c r="WYA66" s="560"/>
      <c r="WYB66" s="561"/>
      <c r="WYC66" s="562"/>
      <c r="WYD66" s="563"/>
      <c r="WYE66" s="564"/>
      <c r="WYF66" s="565"/>
      <c r="WYG66" s="566"/>
      <c r="WYH66" s="560"/>
      <c r="WYI66" s="561"/>
      <c r="WYJ66" s="562"/>
      <c r="WYK66" s="563"/>
      <c r="WYL66" s="564"/>
      <c r="WYM66" s="565"/>
      <c r="WYN66" s="566"/>
      <c r="WYO66" s="560"/>
      <c r="WYP66" s="561"/>
      <c r="WYQ66" s="562"/>
      <c r="WYR66" s="563"/>
      <c r="WYS66" s="564"/>
      <c r="WYT66" s="565"/>
      <c r="WYU66" s="566"/>
      <c r="WYV66" s="560"/>
      <c r="WYW66" s="561"/>
      <c r="WYX66" s="562"/>
      <c r="WYY66" s="563"/>
      <c r="WYZ66" s="564"/>
      <c r="WZA66" s="565"/>
      <c r="WZB66" s="566"/>
      <c r="WZC66" s="560"/>
      <c r="WZD66" s="561"/>
      <c r="WZE66" s="562"/>
      <c r="WZF66" s="563"/>
      <c r="WZG66" s="564"/>
      <c r="WZH66" s="565"/>
      <c r="WZI66" s="566"/>
      <c r="WZJ66" s="560"/>
      <c r="WZK66" s="561"/>
      <c r="WZL66" s="562"/>
      <c r="WZM66" s="563"/>
      <c r="WZN66" s="564"/>
      <c r="WZO66" s="565"/>
      <c r="WZP66" s="566"/>
      <c r="WZQ66" s="560"/>
      <c r="WZR66" s="561"/>
      <c r="WZS66" s="562"/>
      <c r="WZT66" s="563"/>
      <c r="WZU66" s="564"/>
      <c r="WZV66" s="565"/>
      <c r="WZW66" s="566"/>
      <c r="WZX66" s="560"/>
      <c r="WZY66" s="561"/>
      <c r="WZZ66" s="562"/>
      <c r="XAA66" s="563"/>
      <c r="XAB66" s="564"/>
      <c r="XAC66" s="565"/>
      <c r="XAD66" s="566"/>
      <c r="XAE66" s="560"/>
      <c r="XAF66" s="561"/>
      <c r="XAG66" s="562"/>
      <c r="XAH66" s="563"/>
      <c r="XAI66" s="564"/>
      <c r="XAJ66" s="565"/>
      <c r="XAK66" s="566"/>
      <c r="XAL66" s="560"/>
      <c r="XAM66" s="561"/>
      <c r="XAN66" s="562"/>
      <c r="XAO66" s="563"/>
      <c r="XAP66" s="564"/>
      <c r="XAQ66" s="565"/>
      <c r="XAR66" s="566"/>
      <c r="XAS66" s="560"/>
      <c r="XAT66" s="561"/>
      <c r="XAU66" s="562"/>
      <c r="XAV66" s="563"/>
      <c r="XAW66" s="564"/>
      <c r="XAX66" s="565"/>
      <c r="XAY66" s="566"/>
      <c r="XAZ66" s="560"/>
      <c r="XBA66" s="561"/>
      <c r="XBB66" s="562"/>
      <c r="XBC66" s="563"/>
      <c r="XBD66" s="564"/>
      <c r="XBE66" s="565"/>
      <c r="XBF66" s="566"/>
      <c r="XBG66" s="560"/>
      <c r="XBH66" s="561"/>
      <c r="XBI66" s="562"/>
      <c r="XBJ66" s="563"/>
      <c r="XBK66" s="564"/>
      <c r="XBL66" s="565"/>
      <c r="XBM66" s="566"/>
      <c r="XBN66" s="560"/>
      <c r="XBO66" s="561"/>
      <c r="XBP66" s="562"/>
      <c r="XBQ66" s="563"/>
      <c r="XBR66" s="564"/>
      <c r="XBS66" s="565"/>
      <c r="XBT66" s="566"/>
      <c r="XBU66" s="560"/>
      <c r="XBV66" s="561"/>
      <c r="XBW66" s="562"/>
      <c r="XBX66" s="563"/>
      <c r="XBY66" s="564"/>
      <c r="XBZ66" s="565"/>
      <c r="XCA66" s="566"/>
      <c r="XCB66" s="560"/>
      <c r="XCC66" s="561"/>
      <c r="XCD66" s="562"/>
      <c r="XCE66" s="563"/>
      <c r="XCF66" s="564"/>
      <c r="XCG66" s="565"/>
      <c r="XCH66" s="566"/>
      <c r="XCI66" s="560"/>
      <c r="XCJ66" s="561"/>
      <c r="XCK66" s="562"/>
      <c r="XCL66" s="563"/>
      <c r="XCM66" s="564"/>
      <c r="XCN66" s="565"/>
      <c r="XCO66" s="566"/>
      <c r="XCP66" s="560"/>
      <c r="XCQ66" s="561"/>
      <c r="XCR66" s="562"/>
      <c r="XCS66" s="563"/>
      <c r="XCT66" s="564"/>
      <c r="XCU66" s="565"/>
      <c r="XCV66" s="566"/>
      <c r="XCW66" s="560"/>
      <c r="XCX66" s="561"/>
      <c r="XCY66" s="562"/>
      <c r="XCZ66" s="563"/>
      <c r="XDA66" s="564"/>
      <c r="XDB66" s="565"/>
      <c r="XDC66" s="566"/>
      <c r="XDD66" s="560"/>
      <c r="XDE66" s="561"/>
      <c r="XDF66" s="562"/>
      <c r="XDG66" s="563"/>
      <c r="XDH66" s="564"/>
      <c r="XDI66" s="565"/>
      <c r="XDJ66" s="566"/>
      <c r="XDK66" s="560"/>
      <c r="XDL66" s="561"/>
      <c r="XDM66" s="562"/>
      <c r="XDN66" s="563"/>
      <c r="XDO66" s="564"/>
      <c r="XDP66" s="565"/>
      <c r="XDQ66" s="566"/>
      <c r="XDR66" s="560"/>
      <c r="XDS66" s="561"/>
      <c r="XDT66" s="562"/>
      <c r="XDU66" s="563"/>
      <c r="XDV66" s="564"/>
      <c r="XDW66" s="565"/>
      <c r="XDX66" s="566"/>
      <c r="XDY66" s="560"/>
      <c r="XDZ66" s="561"/>
      <c r="XEA66" s="562"/>
      <c r="XEB66" s="563"/>
      <c r="XEC66" s="564"/>
      <c r="XED66" s="565"/>
      <c r="XEE66" s="566"/>
      <c r="XEF66" s="560"/>
      <c r="XEG66" s="561"/>
      <c r="XEH66" s="562"/>
      <c r="XEI66" s="563"/>
      <c r="XEJ66" s="564"/>
      <c r="XEK66" s="565"/>
      <c r="XEL66" s="566"/>
      <c r="XEM66" s="560"/>
      <c r="XEN66" s="561"/>
      <c r="XEO66" s="562"/>
      <c r="XEP66" s="563"/>
      <c r="XEQ66" s="564"/>
      <c r="XER66" s="565"/>
      <c r="XES66" s="566"/>
      <c r="XET66" s="560"/>
      <c r="XEU66" s="561"/>
      <c r="XEV66" s="562"/>
      <c r="XEW66" s="563"/>
      <c r="XEX66" s="564"/>
      <c r="XEY66" s="565"/>
      <c r="XEZ66" s="566"/>
      <c r="XFA66" s="560"/>
      <c r="XFB66" s="561"/>
      <c r="XFC66" s="562"/>
      <c r="XFD66" s="563"/>
    </row>
    <row r="67" spans="1:16384" ht="24" customHeight="1" x14ac:dyDescent="0.2">
      <c r="A67" s="695"/>
      <c r="B67" s="531" t="s">
        <v>960</v>
      </c>
      <c r="C67" s="543">
        <v>45000000</v>
      </c>
      <c r="D67" s="543"/>
      <c r="E67" s="534">
        <f t="shared" si="12"/>
        <v>45000000</v>
      </c>
      <c r="F67" s="544">
        <v>42577</v>
      </c>
      <c r="G67" s="531" t="s">
        <v>824</v>
      </c>
      <c r="I67" s="244"/>
    </row>
    <row r="68" spans="1:16384" ht="101.25" x14ac:dyDescent="0.2">
      <c r="A68" s="695"/>
      <c r="B68" s="531" t="s">
        <v>960</v>
      </c>
      <c r="C68" s="543">
        <v>45000000</v>
      </c>
      <c r="D68" s="543"/>
      <c r="E68" s="534">
        <f t="shared" si="12"/>
        <v>45000000</v>
      </c>
      <c r="F68" s="544">
        <v>42577</v>
      </c>
      <c r="G68" s="531" t="s">
        <v>824</v>
      </c>
    </row>
    <row r="69" spans="1:16384" ht="101.25" x14ac:dyDescent="0.2">
      <c r="A69" s="695"/>
      <c r="B69" s="531" t="s">
        <v>960</v>
      </c>
      <c r="C69" s="543">
        <v>45000000</v>
      </c>
      <c r="D69" s="543"/>
      <c r="E69" s="534">
        <f t="shared" si="12"/>
        <v>45000000</v>
      </c>
      <c r="F69" s="544">
        <v>42577</v>
      </c>
      <c r="G69" s="531" t="s">
        <v>824</v>
      </c>
    </row>
    <row r="70" spans="1:16384" s="262" customFormat="1" ht="12.75" x14ac:dyDescent="0.2">
      <c r="A70" s="696"/>
      <c r="B70" s="548" t="s">
        <v>665</v>
      </c>
      <c r="C70" s="549">
        <f>SUM(C62:C69)</f>
        <v>312000000</v>
      </c>
      <c r="D70" s="549">
        <f>SUM(D68:D69)</f>
        <v>0</v>
      </c>
      <c r="E70" s="550">
        <f t="shared" ref="E70" si="13">C70-D70</f>
        <v>312000000</v>
      </c>
      <c r="F70" s="551"/>
      <c r="G70" s="552">
        <f>D70/C70</f>
        <v>0</v>
      </c>
    </row>
    <row r="71" spans="1:16384" ht="22.5" customHeight="1" x14ac:dyDescent="0.2">
      <c r="A71" s="52"/>
      <c r="B71" s="52" t="s">
        <v>956</v>
      </c>
      <c r="C71" s="53">
        <f>+C60+C57+C53+C42+C70</f>
        <v>729295344</v>
      </c>
      <c r="D71" s="53">
        <f t="shared" ref="D71:E71" si="14">+D60+D57+D53+D42+D70</f>
        <v>0</v>
      </c>
      <c r="E71" s="53">
        <f t="shared" si="14"/>
        <v>729295344</v>
      </c>
      <c r="F71" s="53"/>
      <c r="G71" s="54">
        <f t="shared" ref="G71" si="15">D71/C71</f>
        <v>0</v>
      </c>
    </row>
    <row r="72" spans="1:16384" ht="12.75" customHeight="1" x14ac:dyDescent="0.2">
      <c r="A72" s="699" t="s">
        <v>961</v>
      </c>
      <c r="B72" s="699"/>
      <c r="C72" s="699"/>
      <c r="D72" s="699"/>
      <c r="E72" s="699"/>
      <c r="F72" s="699"/>
      <c r="G72" s="699"/>
    </row>
    <row r="73" spans="1:16384" ht="33.75" x14ac:dyDescent="0.2">
      <c r="A73" s="567" t="s">
        <v>266</v>
      </c>
      <c r="B73" s="567" t="s">
        <v>267</v>
      </c>
      <c r="C73" s="567" t="s">
        <v>277</v>
      </c>
      <c r="D73" s="567" t="s">
        <v>269</v>
      </c>
      <c r="E73" s="567" t="s">
        <v>270</v>
      </c>
      <c r="F73" s="567" t="s">
        <v>271</v>
      </c>
      <c r="G73" s="567" t="s">
        <v>272</v>
      </c>
    </row>
    <row r="74" spans="1:16384" s="10" customFormat="1" ht="184.5" customHeight="1" x14ac:dyDescent="0.2">
      <c r="A74" s="694" t="s">
        <v>963</v>
      </c>
      <c r="B74" s="531" t="s">
        <v>962</v>
      </c>
      <c r="C74" s="533">
        <v>860000000</v>
      </c>
      <c r="D74" s="533"/>
      <c r="E74" s="534">
        <f>+C74-D74</f>
        <v>860000000</v>
      </c>
      <c r="F74" s="555">
        <v>42508</v>
      </c>
      <c r="G74" s="576" t="s">
        <v>755</v>
      </c>
      <c r="H74" s="560"/>
      <c r="I74" s="561"/>
      <c r="J74" s="562"/>
      <c r="K74" s="563"/>
      <c r="L74" s="564"/>
      <c r="M74" s="565"/>
      <c r="N74" s="566"/>
      <c r="O74" s="560"/>
      <c r="P74" s="561"/>
      <c r="Q74" s="562"/>
      <c r="R74" s="563"/>
      <c r="S74" s="564"/>
      <c r="T74" s="565"/>
      <c r="U74" s="566"/>
      <c r="V74" s="560"/>
      <c r="W74" s="561"/>
      <c r="X74" s="562"/>
      <c r="Y74" s="563"/>
      <c r="Z74" s="564"/>
      <c r="AA74" s="565"/>
      <c r="AB74" s="566"/>
      <c r="AC74" s="560"/>
      <c r="AD74" s="561"/>
      <c r="AE74" s="562"/>
      <c r="AF74" s="563"/>
      <c r="AG74" s="564"/>
      <c r="AH74" s="565"/>
      <c r="AI74" s="566"/>
      <c r="AJ74" s="560"/>
      <c r="AK74" s="561"/>
      <c r="AL74" s="562"/>
      <c r="AM74" s="563"/>
      <c r="AN74" s="564"/>
      <c r="AO74" s="565"/>
      <c r="AP74" s="566"/>
      <c r="AQ74" s="560"/>
      <c r="AR74" s="561"/>
      <c r="AS74" s="562"/>
      <c r="AT74" s="563"/>
      <c r="AU74" s="564"/>
      <c r="AV74" s="565"/>
      <c r="AW74" s="566"/>
      <c r="AX74" s="560"/>
      <c r="AY74" s="561"/>
      <c r="AZ74" s="562"/>
      <c r="BA74" s="563"/>
      <c r="BB74" s="564"/>
      <c r="BC74" s="565"/>
      <c r="BD74" s="566"/>
      <c r="BE74" s="560"/>
      <c r="BF74" s="561"/>
      <c r="BG74" s="562"/>
      <c r="BH74" s="563"/>
      <c r="BI74" s="564"/>
      <c r="BJ74" s="565"/>
      <c r="BK74" s="566"/>
      <c r="BL74" s="560"/>
      <c r="BM74" s="561"/>
      <c r="BN74" s="562"/>
      <c r="BO74" s="563"/>
      <c r="BP74" s="564"/>
      <c r="BQ74" s="565"/>
      <c r="BR74" s="566"/>
      <c r="BS74" s="560"/>
      <c r="BT74" s="561"/>
      <c r="BU74" s="562"/>
      <c r="BV74" s="563"/>
      <c r="BW74" s="564"/>
      <c r="BX74" s="565"/>
      <c r="BY74" s="566"/>
      <c r="BZ74" s="560"/>
      <c r="CA74" s="561"/>
      <c r="CB74" s="562"/>
      <c r="CC74" s="563"/>
      <c r="CD74" s="564"/>
      <c r="CE74" s="565"/>
      <c r="CF74" s="566"/>
      <c r="CG74" s="560"/>
      <c r="CH74" s="561"/>
      <c r="CI74" s="562"/>
      <c r="CJ74" s="563"/>
      <c r="CK74" s="564"/>
      <c r="CL74" s="565"/>
      <c r="CM74" s="566"/>
      <c r="CN74" s="560"/>
      <c r="CO74" s="561"/>
      <c r="CP74" s="562"/>
      <c r="CQ74" s="563"/>
      <c r="CR74" s="564"/>
      <c r="CS74" s="565"/>
      <c r="CT74" s="566"/>
      <c r="CU74" s="560"/>
      <c r="CV74" s="561"/>
      <c r="CW74" s="562"/>
      <c r="CX74" s="563"/>
      <c r="CY74" s="564"/>
      <c r="CZ74" s="565"/>
      <c r="DA74" s="566"/>
      <c r="DB74" s="560"/>
      <c r="DC74" s="561"/>
      <c r="DD74" s="562"/>
      <c r="DE74" s="563"/>
      <c r="DF74" s="564"/>
      <c r="DG74" s="565"/>
      <c r="DH74" s="566"/>
      <c r="DI74" s="560"/>
      <c r="DJ74" s="561"/>
      <c r="DK74" s="562"/>
      <c r="DL74" s="563"/>
      <c r="DM74" s="564"/>
      <c r="DN74" s="565"/>
      <c r="DO74" s="566"/>
      <c r="DP74" s="560"/>
      <c r="DQ74" s="561"/>
      <c r="DR74" s="562"/>
      <c r="DS74" s="563"/>
      <c r="DT74" s="564"/>
      <c r="DU74" s="565"/>
      <c r="DV74" s="566"/>
      <c r="DW74" s="560"/>
      <c r="DX74" s="561"/>
      <c r="DY74" s="562"/>
      <c r="DZ74" s="563"/>
      <c r="EA74" s="564"/>
      <c r="EB74" s="565"/>
      <c r="EC74" s="566"/>
      <c r="ED74" s="560"/>
      <c r="EE74" s="561"/>
      <c r="EF74" s="562"/>
      <c r="EG74" s="563"/>
      <c r="EH74" s="564"/>
      <c r="EI74" s="565"/>
      <c r="EJ74" s="566"/>
      <c r="EK74" s="560"/>
      <c r="EL74" s="561"/>
      <c r="EM74" s="562"/>
      <c r="EN74" s="563"/>
      <c r="EO74" s="564"/>
      <c r="EP74" s="565"/>
      <c r="EQ74" s="566"/>
      <c r="ER74" s="560"/>
      <c r="ES74" s="561"/>
      <c r="ET74" s="562"/>
      <c r="EU74" s="563"/>
      <c r="EV74" s="564"/>
      <c r="EW74" s="565"/>
      <c r="EX74" s="566"/>
      <c r="EY74" s="560"/>
      <c r="EZ74" s="561"/>
      <c r="FA74" s="562"/>
      <c r="FB74" s="563"/>
      <c r="FC74" s="564"/>
      <c r="FD74" s="565"/>
      <c r="FE74" s="566"/>
      <c r="FF74" s="560"/>
      <c r="FG74" s="561"/>
      <c r="FH74" s="562"/>
      <c r="FI74" s="563"/>
      <c r="FJ74" s="564"/>
      <c r="FK74" s="565"/>
      <c r="FL74" s="566"/>
      <c r="FM74" s="560"/>
      <c r="FN74" s="561"/>
      <c r="FO74" s="562"/>
      <c r="FP74" s="563"/>
      <c r="FQ74" s="564"/>
      <c r="FR74" s="565"/>
      <c r="FS74" s="566"/>
      <c r="FT74" s="560"/>
      <c r="FU74" s="561"/>
      <c r="FV74" s="562"/>
      <c r="FW74" s="563"/>
      <c r="FX74" s="564"/>
      <c r="FY74" s="565"/>
      <c r="FZ74" s="566"/>
      <c r="GA74" s="560"/>
      <c r="GB74" s="561"/>
      <c r="GC74" s="562"/>
      <c r="GD74" s="563"/>
      <c r="GE74" s="564"/>
      <c r="GF74" s="565"/>
      <c r="GG74" s="566"/>
      <c r="GH74" s="560"/>
      <c r="GI74" s="561"/>
      <c r="GJ74" s="562"/>
      <c r="GK74" s="563"/>
      <c r="GL74" s="564"/>
      <c r="GM74" s="565"/>
      <c r="GN74" s="566"/>
      <c r="GO74" s="560"/>
      <c r="GP74" s="561"/>
      <c r="GQ74" s="562"/>
      <c r="GR74" s="563"/>
      <c r="GS74" s="564"/>
      <c r="GT74" s="565"/>
      <c r="GU74" s="566"/>
      <c r="GV74" s="560"/>
      <c r="GW74" s="561"/>
      <c r="GX74" s="562"/>
      <c r="GY74" s="563"/>
      <c r="GZ74" s="564"/>
      <c r="HA74" s="565"/>
      <c r="HB74" s="566"/>
      <c r="HC74" s="560"/>
      <c r="HD74" s="561"/>
      <c r="HE74" s="562"/>
      <c r="HF74" s="563"/>
      <c r="HG74" s="564"/>
      <c r="HH74" s="565"/>
      <c r="HI74" s="566"/>
      <c r="HJ74" s="560"/>
      <c r="HK74" s="561"/>
      <c r="HL74" s="562"/>
      <c r="HM74" s="563"/>
      <c r="HN74" s="564"/>
      <c r="HO74" s="565"/>
      <c r="HP74" s="566"/>
      <c r="HQ74" s="560"/>
      <c r="HR74" s="561"/>
      <c r="HS74" s="562"/>
      <c r="HT74" s="563"/>
      <c r="HU74" s="564"/>
      <c r="HV74" s="565"/>
      <c r="HW74" s="566"/>
      <c r="HX74" s="560"/>
      <c r="HY74" s="561"/>
      <c r="HZ74" s="562"/>
      <c r="IA74" s="563"/>
      <c r="IB74" s="564"/>
      <c r="IC74" s="565"/>
      <c r="ID74" s="566"/>
      <c r="IE74" s="560"/>
      <c r="IF74" s="561"/>
      <c r="IG74" s="562"/>
      <c r="IH74" s="563"/>
      <c r="II74" s="564"/>
      <c r="IJ74" s="565"/>
      <c r="IK74" s="566"/>
      <c r="IL74" s="560"/>
      <c r="IM74" s="561"/>
      <c r="IN74" s="562"/>
      <c r="IO74" s="563"/>
      <c r="IP74" s="564"/>
      <c r="IQ74" s="565"/>
      <c r="IR74" s="566"/>
      <c r="IS74" s="560"/>
      <c r="IT74" s="561"/>
      <c r="IU74" s="562"/>
      <c r="IV74" s="563"/>
      <c r="IW74" s="564"/>
      <c r="IX74" s="565"/>
      <c r="IY74" s="566"/>
      <c r="IZ74" s="560"/>
      <c r="JA74" s="561"/>
      <c r="JB74" s="562"/>
      <c r="JC74" s="563"/>
      <c r="JD74" s="564"/>
      <c r="JE74" s="565"/>
      <c r="JF74" s="566"/>
      <c r="JG74" s="560"/>
      <c r="JH74" s="561"/>
      <c r="JI74" s="562"/>
      <c r="JJ74" s="563"/>
      <c r="JK74" s="564"/>
      <c r="JL74" s="565"/>
      <c r="JM74" s="566"/>
      <c r="JN74" s="560"/>
      <c r="JO74" s="561"/>
      <c r="JP74" s="562"/>
      <c r="JQ74" s="563"/>
      <c r="JR74" s="564"/>
      <c r="JS74" s="565"/>
      <c r="JT74" s="566"/>
      <c r="JU74" s="560"/>
      <c r="JV74" s="561"/>
      <c r="JW74" s="562"/>
      <c r="JX74" s="563"/>
      <c r="JY74" s="564"/>
      <c r="JZ74" s="565"/>
      <c r="KA74" s="566"/>
      <c r="KB74" s="560"/>
      <c r="KC74" s="561"/>
      <c r="KD74" s="562"/>
      <c r="KE74" s="563"/>
      <c r="KF74" s="564"/>
      <c r="KG74" s="565"/>
      <c r="KH74" s="566"/>
      <c r="KI74" s="560"/>
      <c r="KJ74" s="561"/>
      <c r="KK74" s="562"/>
      <c r="KL74" s="563"/>
      <c r="KM74" s="564"/>
      <c r="KN74" s="565"/>
      <c r="KO74" s="566"/>
      <c r="KP74" s="560"/>
      <c r="KQ74" s="561"/>
      <c r="KR74" s="562"/>
      <c r="KS74" s="563"/>
      <c r="KT74" s="564"/>
      <c r="KU74" s="565"/>
      <c r="KV74" s="566"/>
      <c r="KW74" s="560"/>
      <c r="KX74" s="561"/>
      <c r="KY74" s="562"/>
      <c r="KZ74" s="563"/>
      <c r="LA74" s="564"/>
      <c r="LB74" s="565"/>
      <c r="LC74" s="566"/>
      <c r="LD74" s="560"/>
      <c r="LE74" s="561"/>
      <c r="LF74" s="562"/>
      <c r="LG74" s="563"/>
      <c r="LH74" s="564"/>
      <c r="LI74" s="565"/>
      <c r="LJ74" s="566"/>
      <c r="LK74" s="560"/>
      <c r="LL74" s="561"/>
      <c r="LM74" s="562"/>
      <c r="LN74" s="563"/>
      <c r="LO74" s="564"/>
      <c r="LP74" s="565"/>
      <c r="LQ74" s="566"/>
      <c r="LR74" s="560"/>
      <c r="LS74" s="561"/>
      <c r="LT74" s="562"/>
      <c r="LU74" s="563"/>
      <c r="LV74" s="564"/>
      <c r="LW74" s="565"/>
      <c r="LX74" s="566"/>
      <c r="LY74" s="560"/>
      <c r="LZ74" s="561"/>
      <c r="MA74" s="562"/>
      <c r="MB74" s="563"/>
      <c r="MC74" s="564"/>
      <c r="MD74" s="565"/>
      <c r="ME74" s="566"/>
      <c r="MF74" s="560"/>
      <c r="MG74" s="561"/>
      <c r="MH74" s="562"/>
      <c r="MI74" s="563"/>
      <c r="MJ74" s="564"/>
      <c r="MK74" s="565"/>
      <c r="ML74" s="566"/>
      <c r="MM74" s="560"/>
      <c r="MN74" s="561"/>
      <c r="MO74" s="562"/>
      <c r="MP74" s="563"/>
      <c r="MQ74" s="564"/>
      <c r="MR74" s="565"/>
      <c r="MS74" s="566"/>
      <c r="MT74" s="560"/>
      <c r="MU74" s="561"/>
      <c r="MV74" s="562"/>
      <c r="MW74" s="563"/>
      <c r="MX74" s="564"/>
      <c r="MY74" s="565"/>
      <c r="MZ74" s="566"/>
      <c r="NA74" s="560"/>
      <c r="NB74" s="561"/>
      <c r="NC74" s="562"/>
      <c r="ND74" s="563"/>
      <c r="NE74" s="564"/>
      <c r="NF74" s="565"/>
      <c r="NG74" s="566"/>
      <c r="NH74" s="560"/>
      <c r="NI74" s="561"/>
      <c r="NJ74" s="562"/>
      <c r="NK74" s="563"/>
      <c r="NL74" s="564"/>
      <c r="NM74" s="565"/>
      <c r="NN74" s="566"/>
      <c r="NO74" s="560"/>
      <c r="NP74" s="561"/>
      <c r="NQ74" s="562"/>
      <c r="NR74" s="563"/>
      <c r="NS74" s="564"/>
      <c r="NT74" s="565"/>
      <c r="NU74" s="566"/>
      <c r="NV74" s="560"/>
      <c r="NW74" s="561"/>
      <c r="NX74" s="562"/>
      <c r="NY74" s="563"/>
      <c r="NZ74" s="564"/>
      <c r="OA74" s="565"/>
      <c r="OB74" s="566"/>
      <c r="OC74" s="560"/>
      <c r="OD74" s="561"/>
      <c r="OE74" s="562"/>
      <c r="OF74" s="563"/>
      <c r="OG74" s="564"/>
      <c r="OH74" s="565"/>
      <c r="OI74" s="566"/>
      <c r="OJ74" s="560"/>
      <c r="OK74" s="561"/>
      <c r="OL74" s="562"/>
      <c r="OM74" s="563"/>
      <c r="ON74" s="564"/>
      <c r="OO74" s="565"/>
      <c r="OP74" s="566"/>
      <c r="OQ74" s="560"/>
      <c r="OR74" s="561"/>
      <c r="OS74" s="562"/>
      <c r="OT74" s="563"/>
      <c r="OU74" s="564"/>
      <c r="OV74" s="565"/>
      <c r="OW74" s="566"/>
      <c r="OX74" s="560"/>
      <c r="OY74" s="561"/>
      <c r="OZ74" s="562"/>
      <c r="PA74" s="563"/>
      <c r="PB74" s="564"/>
      <c r="PC74" s="565"/>
      <c r="PD74" s="566"/>
      <c r="PE74" s="560"/>
      <c r="PF74" s="561"/>
      <c r="PG74" s="562"/>
      <c r="PH74" s="563"/>
      <c r="PI74" s="564"/>
      <c r="PJ74" s="565"/>
      <c r="PK74" s="566"/>
      <c r="PL74" s="560"/>
      <c r="PM74" s="561"/>
      <c r="PN74" s="562"/>
      <c r="PO74" s="563"/>
      <c r="PP74" s="564"/>
      <c r="PQ74" s="565"/>
      <c r="PR74" s="566"/>
      <c r="PS74" s="560"/>
      <c r="PT74" s="561"/>
      <c r="PU74" s="562"/>
      <c r="PV74" s="563"/>
      <c r="PW74" s="564"/>
      <c r="PX74" s="565"/>
      <c r="PY74" s="566"/>
      <c r="PZ74" s="560"/>
      <c r="QA74" s="561"/>
      <c r="QB74" s="562"/>
      <c r="QC74" s="563"/>
      <c r="QD74" s="564"/>
      <c r="QE74" s="565"/>
      <c r="QF74" s="566"/>
      <c r="QG74" s="560"/>
      <c r="QH74" s="561"/>
      <c r="QI74" s="562"/>
      <c r="QJ74" s="563"/>
      <c r="QK74" s="564"/>
      <c r="QL74" s="565"/>
      <c r="QM74" s="566"/>
      <c r="QN74" s="560"/>
      <c r="QO74" s="561"/>
      <c r="QP74" s="562"/>
      <c r="QQ74" s="563"/>
      <c r="QR74" s="564"/>
      <c r="QS74" s="565"/>
      <c r="QT74" s="566"/>
      <c r="QU74" s="560"/>
      <c r="QV74" s="561"/>
      <c r="QW74" s="562"/>
      <c r="QX74" s="563"/>
      <c r="QY74" s="564"/>
      <c r="QZ74" s="565"/>
      <c r="RA74" s="566"/>
      <c r="RB74" s="560"/>
      <c r="RC74" s="561"/>
      <c r="RD74" s="562"/>
      <c r="RE74" s="563"/>
      <c r="RF74" s="564"/>
      <c r="RG74" s="565"/>
      <c r="RH74" s="566"/>
      <c r="RI74" s="560"/>
      <c r="RJ74" s="561"/>
      <c r="RK74" s="562"/>
      <c r="RL74" s="563"/>
      <c r="RM74" s="564"/>
      <c r="RN74" s="565"/>
      <c r="RO74" s="566"/>
      <c r="RP74" s="560"/>
      <c r="RQ74" s="561"/>
      <c r="RR74" s="562"/>
      <c r="RS74" s="563"/>
      <c r="RT74" s="564"/>
      <c r="RU74" s="565"/>
      <c r="RV74" s="566"/>
      <c r="RW74" s="560"/>
      <c r="RX74" s="561"/>
      <c r="RY74" s="562"/>
      <c r="RZ74" s="563"/>
      <c r="SA74" s="564"/>
      <c r="SB74" s="565"/>
      <c r="SC74" s="566"/>
      <c r="SD74" s="560"/>
      <c r="SE74" s="561"/>
      <c r="SF74" s="562"/>
      <c r="SG74" s="563"/>
      <c r="SH74" s="564"/>
      <c r="SI74" s="565"/>
      <c r="SJ74" s="566"/>
      <c r="SK74" s="560"/>
      <c r="SL74" s="561"/>
      <c r="SM74" s="562"/>
      <c r="SN74" s="563"/>
      <c r="SO74" s="564"/>
      <c r="SP74" s="565"/>
      <c r="SQ74" s="566"/>
      <c r="SR74" s="560"/>
      <c r="SS74" s="561"/>
      <c r="ST74" s="562"/>
      <c r="SU74" s="563"/>
      <c r="SV74" s="564"/>
      <c r="SW74" s="565"/>
      <c r="SX74" s="566"/>
      <c r="SY74" s="560"/>
      <c r="SZ74" s="561"/>
      <c r="TA74" s="562"/>
      <c r="TB74" s="563"/>
      <c r="TC74" s="564"/>
      <c r="TD74" s="565"/>
      <c r="TE74" s="566"/>
      <c r="TF74" s="560"/>
      <c r="TG74" s="561"/>
      <c r="TH74" s="562"/>
      <c r="TI74" s="563"/>
      <c r="TJ74" s="564"/>
      <c r="TK74" s="565"/>
      <c r="TL74" s="566"/>
      <c r="TM74" s="560"/>
      <c r="TN74" s="561"/>
      <c r="TO74" s="562"/>
      <c r="TP74" s="563"/>
      <c r="TQ74" s="564"/>
      <c r="TR74" s="565"/>
      <c r="TS74" s="566"/>
      <c r="TT74" s="560"/>
      <c r="TU74" s="561"/>
      <c r="TV74" s="562"/>
      <c r="TW74" s="563"/>
      <c r="TX74" s="564"/>
      <c r="TY74" s="565"/>
      <c r="TZ74" s="566"/>
      <c r="UA74" s="560"/>
      <c r="UB74" s="561"/>
      <c r="UC74" s="562"/>
      <c r="UD74" s="563"/>
      <c r="UE74" s="564"/>
      <c r="UF74" s="565"/>
      <c r="UG74" s="566"/>
      <c r="UH74" s="560"/>
      <c r="UI74" s="561"/>
      <c r="UJ74" s="562"/>
      <c r="UK74" s="563"/>
      <c r="UL74" s="564"/>
      <c r="UM74" s="565"/>
      <c r="UN74" s="566"/>
      <c r="UO74" s="560"/>
      <c r="UP74" s="561"/>
      <c r="UQ74" s="562"/>
      <c r="UR74" s="563"/>
      <c r="US74" s="564"/>
      <c r="UT74" s="565"/>
      <c r="UU74" s="566"/>
      <c r="UV74" s="560"/>
      <c r="UW74" s="561"/>
      <c r="UX74" s="562"/>
      <c r="UY74" s="563"/>
      <c r="UZ74" s="564"/>
      <c r="VA74" s="565"/>
      <c r="VB74" s="566"/>
      <c r="VC74" s="560"/>
      <c r="VD74" s="561"/>
      <c r="VE74" s="562"/>
      <c r="VF74" s="563"/>
      <c r="VG74" s="564"/>
      <c r="VH74" s="565"/>
      <c r="VI74" s="566"/>
      <c r="VJ74" s="560"/>
      <c r="VK74" s="561"/>
      <c r="VL74" s="562"/>
      <c r="VM74" s="563"/>
      <c r="VN74" s="564"/>
      <c r="VO74" s="565"/>
      <c r="VP74" s="566"/>
      <c r="VQ74" s="560"/>
      <c r="VR74" s="561"/>
      <c r="VS74" s="562"/>
      <c r="VT74" s="563"/>
      <c r="VU74" s="564"/>
      <c r="VV74" s="565"/>
      <c r="VW74" s="566"/>
      <c r="VX74" s="560"/>
      <c r="VY74" s="561"/>
      <c r="VZ74" s="562"/>
      <c r="WA74" s="563"/>
      <c r="WB74" s="564"/>
      <c r="WC74" s="565"/>
      <c r="WD74" s="566"/>
      <c r="WE74" s="560"/>
      <c r="WF74" s="561"/>
      <c r="WG74" s="562"/>
      <c r="WH74" s="563"/>
      <c r="WI74" s="564"/>
      <c r="WJ74" s="565"/>
      <c r="WK74" s="566"/>
      <c r="WL74" s="560"/>
      <c r="WM74" s="561"/>
      <c r="WN74" s="562"/>
      <c r="WO74" s="563"/>
      <c r="WP74" s="564"/>
      <c r="WQ74" s="565"/>
      <c r="WR74" s="566"/>
      <c r="WS74" s="560"/>
      <c r="WT74" s="561"/>
      <c r="WU74" s="562"/>
      <c r="WV74" s="563"/>
      <c r="WW74" s="564"/>
      <c r="WX74" s="565"/>
      <c r="WY74" s="566"/>
      <c r="WZ74" s="560"/>
      <c r="XA74" s="561"/>
      <c r="XB74" s="562"/>
      <c r="XC74" s="563"/>
      <c r="XD74" s="564"/>
      <c r="XE74" s="565"/>
      <c r="XF74" s="566"/>
      <c r="XG74" s="560"/>
      <c r="XH74" s="561"/>
      <c r="XI74" s="562"/>
      <c r="XJ74" s="563"/>
      <c r="XK74" s="564"/>
      <c r="XL74" s="565"/>
      <c r="XM74" s="566"/>
      <c r="XN74" s="560"/>
      <c r="XO74" s="561"/>
      <c r="XP74" s="562"/>
      <c r="XQ74" s="563"/>
      <c r="XR74" s="564"/>
      <c r="XS74" s="565"/>
      <c r="XT74" s="566"/>
      <c r="XU74" s="560"/>
      <c r="XV74" s="561"/>
      <c r="XW74" s="562"/>
      <c r="XX74" s="563"/>
      <c r="XY74" s="564"/>
      <c r="XZ74" s="565"/>
      <c r="YA74" s="566"/>
      <c r="YB74" s="560"/>
      <c r="YC74" s="561"/>
      <c r="YD74" s="562"/>
      <c r="YE74" s="563"/>
      <c r="YF74" s="564"/>
      <c r="YG74" s="565"/>
      <c r="YH74" s="566"/>
      <c r="YI74" s="560"/>
      <c r="YJ74" s="561"/>
      <c r="YK74" s="562"/>
      <c r="YL74" s="563"/>
      <c r="YM74" s="564"/>
      <c r="YN74" s="565"/>
      <c r="YO74" s="566"/>
      <c r="YP74" s="560"/>
      <c r="YQ74" s="561"/>
      <c r="YR74" s="562"/>
      <c r="YS74" s="563"/>
      <c r="YT74" s="564"/>
      <c r="YU74" s="565"/>
      <c r="YV74" s="566"/>
      <c r="YW74" s="560"/>
      <c r="YX74" s="561"/>
      <c r="YY74" s="562"/>
      <c r="YZ74" s="563"/>
      <c r="ZA74" s="564"/>
      <c r="ZB74" s="565"/>
      <c r="ZC74" s="566"/>
      <c r="ZD74" s="560"/>
      <c r="ZE74" s="561"/>
      <c r="ZF74" s="562"/>
      <c r="ZG74" s="563"/>
      <c r="ZH74" s="564"/>
      <c r="ZI74" s="565"/>
      <c r="ZJ74" s="566"/>
      <c r="ZK74" s="560"/>
      <c r="ZL74" s="561"/>
      <c r="ZM74" s="562"/>
      <c r="ZN74" s="563"/>
      <c r="ZO74" s="564"/>
      <c r="ZP74" s="565"/>
      <c r="ZQ74" s="566"/>
      <c r="ZR74" s="560"/>
      <c r="ZS74" s="561"/>
      <c r="ZT74" s="562"/>
      <c r="ZU74" s="563"/>
      <c r="ZV74" s="564"/>
      <c r="ZW74" s="565"/>
      <c r="ZX74" s="566"/>
      <c r="ZY74" s="560"/>
      <c r="ZZ74" s="561"/>
      <c r="AAA74" s="562"/>
      <c r="AAB74" s="563"/>
      <c r="AAC74" s="564"/>
      <c r="AAD74" s="565"/>
      <c r="AAE74" s="566"/>
      <c r="AAF74" s="560"/>
      <c r="AAG74" s="561"/>
      <c r="AAH74" s="562"/>
      <c r="AAI74" s="563"/>
      <c r="AAJ74" s="564"/>
      <c r="AAK74" s="565"/>
      <c r="AAL74" s="566"/>
      <c r="AAM74" s="560"/>
      <c r="AAN74" s="561"/>
      <c r="AAO74" s="562"/>
      <c r="AAP74" s="563"/>
      <c r="AAQ74" s="564"/>
      <c r="AAR74" s="565"/>
      <c r="AAS74" s="566"/>
      <c r="AAT74" s="560"/>
      <c r="AAU74" s="561"/>
      <c r="AAV74" s="562"/>
      <c r="AAW74" s="563"/>
      <c r="AAX74" s="564"/>
      <c r="AAY74" s="565"/>
      <c r="AAZ74" s="566"/>
      <c r="ABA74" s="560"/>
      <c r="ABB74" s="561"/>
      <c r="ABC74" s="562"/>
      <c r="ABD74" s="563"/>
      <c r="ABE74" s="564"/>
      <c r="ABF74" s="565"/>
      <c r="ABG74" s="566"/>
      <c r="ABH74" s="560"/>
      <c r="ABI74" s="561"/>
      <c r="ABJ74" s="562"/>
      <c r="ABK74" s="563"/>
      <c r="ABL74" s="564"/>
      <c r="ABM74" s="565"/>
      <c r="ABN74" s="566"/>
      <c r="ABO74" s="560"/>
      <c r="ABP74" s="561"/>
      <c r="ABQ74" s="562"/>
      <c r="ABR74" s="563"/>
      <c r="ABS74" s="564"/>
      <c r="ABT74" s="565"/>
      <c r="ABU74" s="566"/>
      <c r="ABV74" s="560"/>
      <c r="ABW74" s="561"/>
      <c r="ABX74" s="562"/>
      <c r="ABY74" s="563"/>
      <c r="ABZ74" s="564"/>
      <c r="ACA74" s="565"/>
      <c r="ACB74" s="566"/>
      <c r="ACC74" s="560"/>
      <c r="ACD74" s="561"/>
      <c r="ACE74" s="562"/>
      <c r="ACF74" s="563"/>
      <c r="ACG74" s="564"/>
      <c r="ACH74" s="565"/>
      <c r="ACI74" s="566"/>
      <c r="ACJ74" s="560"/>
      <c r="ACK74" s="561"/>
      <c r="ACL74" s="562"/>
      <c r="ACM74" s="563"/>
      <c r="ACN74" s="564"/>
      <c r="ACO74" s="565"/>
      <c r="ACP74" s="566"/>
      <c r="ACQ74" s="560"/>
      <c r="ACR74" s="561"/>
      <c r="ACS74" s="562"/>
      <c r="ACT74" s="563"/>
      <c r="ACU74" s="564"/>
      <c r="ACV74" s="565"/>
      <c r="ACW74" s="566"/>
      <c r="ACX74" s="560"/>
      <c r="ACY74" s="561"/>
      <c r="ACZ74" s="562"/>
      <c r="ADA74" s="563"/>
      <c r="ADB74" s="564"/>
      <c r="ADC74" s="565"/>
      <c r="ADD74" s="566"/>
      <c r="ADE74" s="560"/>
      <c r="ADF74" s="561"/>
      <c r="ADG74" s="562"/>
      <c r="ADH74" s="563"/>
      <c r="ADI74" s="564"/>
      <c r="ADJ74" s="565"/>
      <c r="ADK74" s="566"/>
      <c r="ADL74" s="560"/>
      <c r="ADM74" s="561"/>
      <c r="ADN74" s="562"/>
      <c r="ADO74" s="563"/>
      <c r="ADP74" s="564"/>
      <c r="ADQ74" s="565"/>
      <c r="ADR74" s="566"/>
      <c r="ADS74" s="560"/>
      <c r="ADT74" s="561"/>
      <c r="ADU74" s="562"/>
      <c r="ADV74" s="563"/>
      <c r="ADW74" s="564"/>
      <c r="ADX74" s="565"/>
      <c r="ADY74" s="566"/>
      <c r="ADZ74" s="560"/>
      <c r="AEA74" s="561"/>
      <c r="AEB74" s="562"/>
      <c r="AEC74" s="563"/>
      <c r="AED74" s="564"/>
      <c r="AEE74" s="565"/>
      <c r="AEF74" s="566"/>
      <c r="AEG74" s="560"/>
      <c r="AEH74" s="561"/>
      <c r="AEI74" s="562"/>
      <c r="AEJ74" s="563"/>
      <c r="AEK74" s="564"/>
      <c r="AEL74" s="565"/>
      <c r="AEM74" s="566"/>
      <c r="AEN74" s="560"/>
      <c r="AEO74" s="561"/>
      <c r="AEP74" s="562"/>
      <c r="AEQ74" s="563"/>
      <c r="AER74" s="564"/>
      <c r="AES74" s="565"/>
      <c r="AET74" s="566"/>
      <c r="AEU74" s="560"/>
      <c r="AEV74" s="561"/>
      <c r="AEW74" s="562"/>
      <c r="AEX74" s="563"/>
      <c r="AEY74" s="564"/>
      <c r="AEZ74" s="565"/>
      <c r="AFA74" s="566"/>
      <c r="AFB74" s="560"/>
      <c r="AFC74" s="561"/>
      <c r="AFD74" s="562"/>
      <c r="AFE74" s="563"/>
      <c r="AFF74" s="564"/>
      <c r="AFG74" s="565"/>
      <c r="AFH74" s="566"/>
      <c r="AFI74" s="560"/>
      <c r="AFJ74" s="561"/>
      <c r="AFK74" s="562"/>
      <c r="AFL74" s="563"/>
      <c r="AFM74" s="564"/>
      <c r="AFN74" s="565"/>
      <c r="AFO74" s="566"/>
      <c r="AFP74" s="560"/>
      <c r="AFQ74" s="561"/>
      <c r="AFR74" s="562"/>
      <c r="AFS74" s="563"/>
      <c r="AFT74" s="564"/>
      <c r="AFU74" s="565"/>
      <c r="AFV74" s="566"/>
      <c r="AFW74" s="560"/>
      <c r="AFX74" s="561"/>
      <c r="AFY74" s="562"/>
      <c r="AFZ74" s="563"/>
      <c r="AGA74" s="564"/>
      <c r="AGB74" s="565"/>
      <c r="AGC74" s="566"/>
      <c r="AGD74" s="560"/>
      <c r="AGE74" s="561"/>
      <c r="AGF74" s="562"/>
      <c r="AGG74" s="563"/>
      <c r="AGH74" s="564"/>
      <c r="AGI74" s="565"/>
      <c r="AGJ74" s="566"/>
      <c r="AGK74" s="560"/>
      <c r="AGL74" s="561"/>
      <c r="AGM74" s="562"/>
      <c r="AGN74" s="563"/>
      <c r="AGO74" s="564"/>
      <c r="AGP74" s="565"/>
      <c r="AGQ74" s="566"/>
      <c r="AGR74" s="560"/>
      <c r="AGS74" s="561"/>
      <c r="AGT74" s="562"/>
      <c r="AGU74" s="563"/>
      <c r="AGV74" s="564"/>
      <c r="AGW74" s="565"/>
      <c r="AGX74" s="566"/>
      <c r="AGY74" s="560"/>
      <c r="AGZ74" s="561"/>
      <c r="AHA74" s="562"/>
      <c r="AHB74" s="563"/>
      <c r="AHC74" s="564"/>
      <c r="AHD74" s="565"/>
      <c r="AHE74" s="566"/>
      <c r="AHF74" s="560"/>
      <c r="AHG74" s="561"/>
      <c r="AHH74" s="562"/>
      <c r="AHI74" s="563"/>
      <c r="AHJ74" s="564"/>
      <c r="AHK74" s="565"/>
      <c r="AHL74" s="566"/>
      <c r="AHM74" s="560"/>
      <c r="AHN74" s="561"/>
      <c r="AHO74" s="562"/>
      <c r="AHP74" s="563"/>
      <c r="AHQ74" s="564"/>
      <c r="AHR74" s="565"/>
      <c r="AHS74" s="566"/>
      <c r="AHT74" s="560"/>
      <c r="AHU74" s="561"/>
      <c r="AHV74" s="562"/>
      <c r="AHW74" s="563"/>
      <c r="AHX74" s="564"/>
      <c r="AHY74" s="565"/>
      <c r="AHZ74" s="566"/>
      <c r="AIA74" s="560"/>
      <c r="AIB74" s="561"/>
      <c r="AIC74" s="562"/>
      <c r="AID74" s="563"/>
      <c r="AIE74" s="564"/>
      <c r="AIF74" s="565"/>
      <c r="AIG74" s="566"/>
      <c r="AIH74" s="560"/>
      <c r="AII74" s="561"/>
      <c r="AIJ74" s="562"/>
      <c r="AIK74" s="563"/>
      <c r="AIL74" s="564"/>
      <c r="AIM74" s="565"/>
      <c r="AIN74" s="566"/>
      <c r="AIO74" s="560"/>
      <c r="AIP74" s="561"/>
      <c r="AIQ74" s="562"/>
      <c r="AIR74" s="563"/>
      <c r="AIS74" s="564"/>
      <c r="AIT74" s="565"/>
      <c r="AIU74" s="566"/>
      <c r="AIV74" s="560"/>
      <c r="AIW74" s="561"/>
      <c r="AIX74" s="562"/>
      <c r="AIY74" s="563"/>
      <c r="AIZ74" s="564"/>
      <c r="AJA74" s="565"/>
      <c r="AJB74" s="566"/>
      <c r="AJC74" s="560"/>
      <c r="AJD74" s="561"/>
      <c r="AJE74" s="562"/>
      <c r="AJF74" s="563"/>
      <c r="AJG74" s="564"/>
      <c r="AJH74" s="565"/>
      <c r="AJI74" s="566"/>
      <c r="AJJ74" s="560"/>
      <c r="AJK74" s="561"/>
      <c r="AJL74" s="562"/>
      <c r="AJM74" s="563"/>
      <c r="AJN74" s="564"/>
      <c r="AJO74" s="565"/>
      <c r="AJP74" s="566"/>
      <c r="AJQ74" s="560"/>
      <c r="AJR74" s="561"/>
      <c r="AJS74" s="562"/>
      <c r="AJT74" s="563"/>
      <c r="AJU74" s="564"/>
      <c r="AJV74" s="565"/>
      <c r="AJW74" s="566"/>
      <c r="AJX74" s="560"/>
      <c r="AJY74" s="561"/>
      <c r="AJZ74" s="562"/>
      <c r="AKA74" s="563"/>
      <c r="AKB74" s="564"/>
      <c r="AKC74" s="565"/>
      <c r="AKD74" s="566"/>
      <c r="AKE74" s="560"/>
      <c r="AKF74" s="561"/>
      <c r="AKG74" s="562"/>
      <c r="AKH74" s="563"/>
      <c r="AKI74" s="564"/>
      <c r="AKJ74" s="565"/>
      <c r="AKK74" s="566"/>
      <c r="AKL74" s="560"/>
      <c r="AKM74" s="561"/>
      <c r="AKN74" s="562"/>
      <c r="AKO74" s="563"/>
      <c r="AKP74" s="564"/>
      <c r="AKQ74" s="565"/>
      <c r="AKR74" s="566"/>
      <c r="AKS74" s="560"/>
      <c r="AKT74" s="561"/>
      <c r="AKU74" s="562"/>
      <c r="AKV74" s="563"/>
      <c r="AKW74" s="564"/>
      <c r="AKX74" s="565"/>
      <c r="AKY74" s="566"/>
      <c r="AKZ74" s="560"/>
      <c r="ALA74" s="561"/>
      <c r="ALB74" s="562"/>
      <c r="ALC74" s="563"/>
      <c r="ALD74" s="564"/>
      <c r="ALE74" s="565"/>
      <c r="ALF74" s="566"/>
      <c r="ALG74" s="560"/>
      <c r="ALH74" s="561"/>
      <c r="ALI74" s="562"/>
      <c r="ALJ74" s="563"/>
      <c r="ALK74" s="564"/>
      <c r="ALL74" s="565"/>
      <c r="ALM74" s="566"/>
      <c r="ALN74" s="560"/>
      <c r="ALO74" s="561"/>
      <c r="ALP74" s="562"/>
      <c r="ALQ74" s="563"/>
      <c r="ALR74" s="564"/>
      <c r="ALS74" s="565"/>
      <c r="ALT74" s="566"/>
      <c r="ALU74" s="560"/>
      <c r="ALV74" s="561"/>
      <c r="ALW74" s="562"/>
      <c r="ALX74" s="563"/>
      <c r="ALY74" s="564"/>
      <c r="ALZ74" s="565"/>
      <c r="AMA74" s="566"/>
      <c r="AMB74" s="560"/>
      <c r="AMC74" s="561"/>
      <c r="AMD74" s="562"/>
      <c r="AME74" s="563"/>
      <c r="AMF74" s="564"/>
      <c r="AMG74" s="565"/>
      <c r="AMH74" s="566"/>
      <c r="AMI74" s="560"/>
      <c r="AMJ74" s="561"/>
      <c r="AMK74" s="562"/>
      <c r="AML74" s="563"/>
      <c r="AMM74" s="564"/>
      <c r="AMN74" s="565"/>
      <c r="AMO74" s="566"/>
      <c r="AMP74" s="560"/>
      <c r="AMQ74" s="561"/>
      <c r="AMR74" s="562"/>
      <c r="AMS74" s="563"/>
      <c r="AMT74" s="564"/>
      <c r="AMU74" s="565"/>
      <c r="AMV74" s="566"/>
      <c r="AMW74" s="560"/>
      <c r="AMX74" s="561"/>
      <c r="AMY74" s="562"/>
      <c r="AMZ74" s="563"/>
      <c r="ANA74" s="564"/>
      <c r="ANB74" s="565"/>
      <c r="ANC74" s="566"/>
      <c r="AND74" s="560"/>
      <c r="ANE74" s="561"/>
      <c r="ANF74" s="562"/>
      <c r="ANG74" s="563"/>
      <c r="ANH74" s="564"/>
      <c r="ANI74" s="565"/>
      <c r="ANJ74" s="566"/>
      <c r="ANK74" s="560"/>
      <c r="ANL74" s="561"/>
      <c r="ANM74" s="562"/>
      <c r="ANN74" s="563"/>
      <c r="ANO74" s="564"/>
      <c r="ANP74" s="565"/>
      <c r="ANQ74" s="566"/>
      <c r="ANR74" s="560"/>
      <c r="ANS74" s="561"/>
      <c r="ANT74" s="562"/>
      <c r="ANU74" s="563"/>
      <c r="ANV74" s="564"/>
      <c r="ANW74" s="565"/>
      <c r="ANX74" s="566"/>
      <c r="ANY74" s="560"/>
      <c r="ANZ74" s="561"/>
      <c r="AOA74" s="562"/>
      <c r="AOB74" s="563"/>
      <c r="AOC74" s="564"/>
      <c r="AOD74" s="565"/>
      <c r="AOE74" s="566"/>
      <c r="AOF74" s="560"/>
      <c r="AOG74" s="561"/>
      <c r="AOH74" s="562"/>
      <c r="AOI74" s="563"/>
      <c r="AOJ74" s="564"/>
      <c r="AOK74" s="565"/>
      <c r="AOL74" s="566"/>
      <c r="AOM74" s="560"/>
      <c r="AON74" s="561"/>
      <c r="AOO74" s="562"/>
      <c r="AOP74" s="563"/>
      <c r="AOQ74" s="564"/>
      <c r="AOR74" s="565"/>
      <c r="AOS74" s="566"/>
      <c r="AOT74" s="560"/>
      <c r="AOU74" s="561"/>
      <c r="AOV74" s="562"/>
      <c r="AOW74" s="563"/>
      <c r="AOX74" s="564"/>
      <c r="AOY74" s="565"/>
      <c r="AOZ74" s="566"/>
      <c r="APA74" s="560"/>
      <c r="APB74" s="561"/>
      <c r="APC74" s="562"/>
      <c r="APD74" s="563"/>
      <c r="APE74" s="564"/>
      <c r="APF74" s="565"/>
      <c r="APG74" s="566"/>
      <c r="APH74" s="560"/>
      <c r="API74" s="561"/>
      <c r="APJ74" s="562"/>
      <c r="APK74" s="563"/>
      <c r="APL74" s="564"/>
      <c r="APM74" s="565"/>
      <c r="APN74" s="566"/>
      <c r="APO74" s="560"/>
      <c r="APP74" s="561"/>
      <c r="APQ74" s="562"/>
      <c r="APR74" s="563"/>
      <c r="APS74" s="564"/>
      <c r="APT74" s="565"/>
      <c r="APU74" s="566"/>
      <c r="APV74" s="560"/>
      <c r="APW74" s="561"/>
      <c r="APX74" s="562"/>
      <c r="APY74" s="563"/>
      <c r="APZ74" s="564"/>
      <c r="AQA74" s="565"/>
      <c r="AQB74" s="566"/>
      <c r="AQC74" s="560"/>
      <c r="AQD74" s="561"/>
      <c r="AQE74" s="562"/>
      <c r="AQF74" s="563"/>
      <c r="AQG74" s="564"/>
      <c r="AQH74" s="565"/>
      <c r="AQI74" s="566"/>
      <c r="AQJ74" s="560"/>
      <c r="AQK74" s="561"/>
      <c r="AQL74" s="562"/>
      <c r="AQM74" s="563"/>
      <c r="AQN74" s="564"/>
      <c r="AQO74" s="565"/>
      <c r="AQP74" s="566"/>
      <c r="AQQ74" s="560"/>
      <c r="AQR74" s="561"/>
      <c r="AQS74" s="562"/>
      <c r="AQT74" s="563"/>
      <c r="AQU74" s="564"/>
      <c r="AQV74" s="565"/>
      <c r="AQW74" s="566"/>
      <c r="AQX74" s="560"/>
      <c r="AQY74" s="561"/>
      <c r="AQZ74" s="562"/>
      <c r="ARA74" s="563"/>
      <c r="ARB74" s="564"/>
      <c r="ARC74" s="565"/>
      <c r="ARD74" s="566"/>
      <c r="ARE74" s="560"/>
      <c r="ARF74" s="561"/>
      <c r="ARG74" s="562"/>
      <c r="ARH74" s="563"/>
      <c r="ARI74" s="564"/>
      <c r="ARJ74" s="565"/>
      <c r="ARK74" s="566"/>
      <c r="ARL74" s="560"/>
      <c r="ARM74" s="561"/>
      <c r="ARN74" s="562"/>
      <c r="ARO74" s="563"/>
      <c r="ARP74" s="564"/>
      <c r="ARQ74" s="565"/>
      <c r="ARR74" s="566"/>
      <c r="ARS74" s="560"/>
      <c r="ART74" s="561"/>
      <c r="ARU74" s="562"/>
      <c r="ARV74" s="563"/>
      <c r="ARW74" s="564"/>
      <c r="ARX74" s="565"/>
      <c r="ARY74" s="566"/>
      <c r="ARZ74" s="560"/>
      <c r="ASA74" s="561"/>
      <c r="ASB74" s="562"/>
      <c r="ASC74" s="563"/>
      <c r="ASD74" s="564"/>
      <c r="ASE74" s="565"/>
      <c r="ASF74" s="566"/>
      <c r="ASG74" s="560"/>
      <c r="ASH74" s="561"/>
      <c r="ASI74" s="562"/>
      <c r="ASJ74" s="563"/>
      <c r="ASK74" s="564"/>
      <c r="ASL74" s="565"/>
      <c r="ASM74" s="566"/>
      <c r="ASN74" s="560"/>
      <c r="ASO74" s="561"/>
      <c r="ASP74" s="562"/>
      <c r="ASQ74" s="563"/>
      <c r="ASR74" s="564"/>
      <c r="ASS74" s="565"/>
      <c r="AST74" s="566"/>
      <c r="ASU74" s="560"/>
      <c r="ASV74" s="561"/>
      <c r="ASW74" s="562"/>
      <c r="ASX74" s="563"/>
      <c r="ASY74" s="564"/>
      <c r="ASZ74" s="565"/>
      <c r="ATA74" s="566"/>
      <c r="ATB74" s="560"/>
      <c r="ATC74" s="561"/>
      <c r="ATD74" s="562"/>
      <c r="ATE74" s="563"/>
      <c r="ATF74" s="564"/>
      <c r="ATG74" s="565"/>
      <c r="ATH74" s="566"/>
      <c r="ATI74" s="560"/>
      <c r="ATJ74" s="561"/>
      <c r="ATK74" s="562"/>
      <c r="ATL74" s="563"/>
      <c r="ATM74" s="564"/>
      <c r="ATN74" s="565"/>
      <c r="ATO74" s="566"/>
      <c r="ATP74" s="560"/>
      <c r="ATQ74" s="561"/>
      <c r="ATR74" s="562"/>
      <c r="ATS74" s="563"/>
      <c r="ATT74" s="564"/>
      <c r="ATU74" s="565"/>
      <c r="ATV74" s="566"/>
      <c r="ATW74" s="560"/>
      <c r="ATX74" s="561"/>
      <c r="ATY74" s="562"/>
      <c r="ATZ74" s="563"/>
      <c r="AUA74" s="564"/>
      <c r="AUB74" s="565"/>
      <c r="AUC74" s="566"/>
      <c r="AUD74" s="560"/>
      <c r="AUE74" s="561"/>
      <c r="AUF74" s="562"/>
      <c r="AUG74" s="563"/>
      <c r="AUH74" s="564"/>
      <c r="AUI74" s="565"/>
      <c r="AUJ74" s="566"/>
      <c r="AUK74" s="560"/>
      <c r="AUL74" s="561"/>
      <c r="AUM74" s="562"/>
      <c r="AUN74" s="563"/>
      <c r="AUO74" s="564"/>
      <c r="AUP74" s="565"/>
      <c r="AUQ74" s="566"/>
      <c r="AUR74" s="560"/>
      <c r="AUS74" s="561"/>
      <c r="AUT74" s="562"/>
      <c r="AUU74" s="563"/>
      <c r="AUV74" s="564"/>
      <c r="AUW74" s="565"/>
      <c r="AUX74" s="566"/>
      <c r="AUY74" s="560"/>
      <c r="AUZ74" s="561"/>
      <c r="AVA74" s="562"/>
      <c r="AVB74" s="563"/>
      <c r="AVC74" s="564"/>
      <c r="AVD74" s="565"/>
      <c r="AVE74" s="566"/>
      <c r="AVF74" s="560"/>
      <c r="AVG74" s="561"/>
      <c r="AVH74" s="562"/>
      <c r="AVI74" s="563"/>
      <c r="AVJ74" s="564"/>
      <c r="AVK74" s="565"/>
      <c r="AVL74" s="566"/>
      <c r="AVM74" s="560"/>
      <c r="AVN74" s="561"/>
      <c r="AVO74" s="562"/>
      <c r="AVP74" s="563"/>
      <c r="AVQ74" s="564"/>
      <c r="AVR74" s="565"/>
      <c r="AVS74" s="566"/>
      <c r="AVT74" s="560"/>
      <c r="AVU74" s="561"/>
      <c r="AVV74" s="562"/>
      <c r="AVW74" s="563"/>
      <c r="AVX74" s="564"/>
      <c r="AVY74" s="565"/>
      <c r="AVZ74" s="566"/>
      <c r="AWA74" s="560"/>
      <c r="AWB74" s="561"/>
      <c r="AWC74" s="562"/>
      <c r="AWD74" s="563"/>
      <c r="AWE74" s="564"/>
      <c r="AWF74" s="565"/>
      <c r="AWG74" s="566"/>
      <c r="AWH74" s="560"/>
      <c r="AWI74" s="561"/>
      <c r="AWJ74" s="562"/>
      <c r="AWK74" s="563"/>
      <c r="AWL74" s="564"/>
      <c r="AWM74" s="565"/>
      <c r="AWN74" s="566"/>
      <c r="AWO74" s="560"/>
      <c r="AWP74" s="561"/>
      <c r="AWQ74" s="562"/>
      <c r="AWR74" s="563"/>
      <c r="AWS74" s="564"/>
      <c r="AWT74" s="565"/>
      <c r="AWU74" s="566"/>
      <c r="AWV74" s="560"/>
      <c r="AWW74" s="561"/>
      <c r="AWX74" s="562"/>
      <c r="AWY74" s="563"/>
      <c r="AWZ74" s="564"/>
      <c r="AXA74" s="565"/>
      <c r="AXB74" s="566"/>
      <c r="AXC74" s="560"/>
      <c r="AXD74" s="561"/>
      <c r="AXE74" s="562"/>
      <c r="AXF74" s="563"/>
      <c r="AXG74" s="564"/>
      <c r="AXH74" s="565"/>
      <c r="AXI74" s="566"/>
      <c r="AXJ74" s="560"/>
      <c r="AXK74" s="561"/>
      <c r="AXL74" s="562"/>
      <c r="AXM74" s="563"/>
      <c r="AXN74" s="564"/>
      <c r="AXO74" s="565"/>
      <c r="AXP74" s="566"/>
      <c r="AXQ74" s="560"/>
      <c r="AXR74" s="561"/>
      <c r="AXS74" s="562"/>
      <c r="AXT74" s="563"/>
      <c r="AXU74" s="564"/>
      <c r="AXV74" s="565"/>
      <c r="AXW74" s="566"/>
      <c r="AXX74" s="560"/>
      <c r="AXY74" s="561"/>
      <c r="AXZ74" s="562"/>
      <c r="AYA74" s="563"/>
      <c r="AYB74" s="564"/>
      <c r="AYC74" s="565"/>
      <c r="AYD74" s="566"/>
      <c r="AYE74" s="560"/>
      <c r="AYF74" s="561"/>
      <c r="AYG74" s="562"/>
      <c r="AYH74" s="563"/>
      <c r="AYI74" s="564"/>
      <c r="AYJ74" s="565"/>
      <c r="AYK74" s="566"/>
      <c r="AYL74" s="560"/>
      <c r="AYM74" s="561"/>
      <c r="AYN74" s="562"/>
      <c r="AYO74" s="563"/>
      <c r="AYP74" s="564"/>
      <c r="AYQ74" s="565"/>
      <c r="AYR74" s="566"/>
      <c r="AYS74" s="560"/>
      <c r="AYT74" s="561"/>
      <c r="AYU74" s="562"/>
      <c r="AYV74" s="563"/>
      <c r="AYW74" s="564"/>
      <c r="AYX74" s="565"/>
      <c r="AYY74" s="566"/>
      <c r="AYZ74" s="560"/>
      <c r="AZA74" s="561"/>
      <c r="AZB74" s="562"/>
      <c r="AZC74" s="563"/>
      <c r="AZD74" s="564"/>
      <c r="AZE74" s="565"/>
      <c r="AZF74" s="566"/>
      <c r="AZG74" s="560"/>
      <c r="AZH74" s="561"/>
      <c r="AZI74" s="562"/>
      <c r="AZJ74" s="563"/>
      <c r="AZK74" s="564"/>
      <c r="AZL74" s="565"/>
      <c r="AZM74" s="566"/>
      <c r="AZN74" s="560"/>
      <c r="AZO74" s="561"/>
      <c r="AZP74" s="562"/>
      <c r="AZQ74" s="563"/>
      <c r="AZR74" s="564"/>
      <c r="AZS74" s="565"/>
      <c r="AZT74" s="566"/>
      <c r="AZU74" s="560"/>
      <c r="AZV74" s="561"/>
      <c r="AZW74" s="562"/>
      <c r="AZX74" s="563"/>
      <c r="AZY74" s="564"/>
      <c r="AZZ74" s="565"/>
      <c r="BAA74" s="566"/>
      <c r="BAB74" s="560"/>
      <c r="BAC74" s="561"/>
      <c r="BAD74" s="562"/>
      <c r="BAE74" s="563"/>
      <c r="BAF74" s="564"/>
      <c r="BAG74" s="565"/>
      <c r="BAH74" s="566"/>
      <c r="BAI74" s="560"/>
      <c r="BAJ74" s="561"/>
      <c r="BAK74" s="562"/>
      <c r="BAL74" s="563"/>
      <c r="BAM74" s="564"/>
      <c r="BAN74" s="565"/>
      <c r="BAO74" s="566"/>
      <c r="BAP74" s="560"/>
      <c r="BAQ74" s="561"/>
      <c r="BAR74" s="562"/>
      <c r="BAS74" s="563"/>
      <c r="BAT74" s="564"/>
      <c r="BAU74" s="565"/>
      <c r="BAV74" s="566"/>
      <c r="BAW74" s="560"/>
      <c r="BAX74" s="561"/>
      <c r="BAY74" s="562"/>
      <c r="BAZ74" s="563"/>
      <c r="BBA74" s="564"/>
      <c r="BBB74" s="565"/>
      <c r="BBC74" s="566"/>
      <c r="BBD74" s="560"/>
      <c r="BBE74" s="561"/>
      <c r="BBF74" s="562"/>
      <c r="BBG74" s="563"/>
      <c r="BBH74" s="564"/>
      <c r="BBI74" s="565"/>
      <c r="BBJ74" s="566"/>
      <c r="BBK74" s="560"/>
      <c r="BBL74" s="561"/>
      <c r="BBM74" s="562"/>
      <c r="BBN74" s="563"/>
      <c r="BBO74" s="564"/>
      <c r="BBP74" s="565"/>
      <c r="BBQ74" s="566"/>
      <c r="BBR74" s="560"/>
      <c r="BBS74" s="561"/>
      <c r="BBT74" s="562"/>
      <c r="BBU74" s="563"/>
      <c r="BBV74" s="564"/>
      <c r="BBW74" s="565"/>
      <c r="BBX74" s="566"/>
      <c r="BBY74" s="560"/>
      <c r="BBZ74" s="561"/>
      <c r="BCA74" s="562"/>
      <c r="BCB74" s="563"/>
      <c r="BCC74" s="564"/>
      <c r="BCD74" s="565"/>
      <c r="BCE74" s="566"/>
      <c r="BCF74" s="560"/>
      <c r="BCG74" s="561"/>
      <c r="BCH74" s="562"/>
      <c r="BCI74" s="563"/>
      <c r="BCJ74" s="564"/>
      <c r="BCK74" s="565"/>
      <c r="BCL74" s="566"/>
      <c r="BCM74" s="560"/>
      <c r="BCN74" s="561"/>
      <c r="BCO74" s="562"/>
      <c r="BCP74" s="563"/>
      <c r="BCQ74" s="564"/>
      <c r="BCR74" s="565"/>
      <c r="BCS74" s="566"/>
      <c r="BCT74" s="560"/>
      <c r="BCU74" s="561"/>
      <c r="BCV74" s="562"/>
      <c r="BCW74" s="563"/>
      <c r="BCX74" s="564"/>
      <c r="BCY74" s="565"/>
      <c r="BCZ74" s="566"/>
      <c r="BDA74" s="560"/>
      <c r="BDB74" s="561"/>
      <c r="BDC74" s="562"/>
      <c r="BDD74" s="563"/>
      <c r="BDE74" s="564"/>
      <c r="BDF74" s="565"/>
      <c r="BDG74" s="566"/>
      <c r="BDH74" s="560"/>
      <c r="BDI74" s="561"/>
      <c r="BDJ74" s="562"/>
      <c r="BDK74" s="563"/>
      <c r="BDL74" s="564"/>
      <c r="BDM74" s="565"/>
      <c r="BDN74" s="566"/>
      <c r="BDO74" s="560"/>
      <c r="BDP74" s="561"/>
      <c r="BDQ74" s="562"/>
      <c r="BDR74" s="563"/>
      <c r="BDS74" s="564"/>
      <c r="BDT74" s="565"/>
      <c r="BDU74" s="566"/>
      <c r="BDV74" s="560"/>
      <c r="BDW74" s="561"/>
      <c r="BDX74" s="562"/>
      <c r="BDY74" s="563"/>
      <c r="BDZ74" s="564"/>
      <c r="BEA74" s="565"/>
      <c r="BEB74" s="566"/>
      <c r="BEC74" s="560"/>
      <c r="BED74" s="561"/>
      <c r="BEE74" s="562"/>
      <c r="BEF74" s="563"/>
      <c r="BEG74" s="564"/>
      <c r="BEH74" s="565"/>
      <c r="BEI74" s="566"/>
      <c r="BEJ74" s="560"/>
      <c r="BEK74" s="561"/>
      <c r="BEL74" s="562"/>
      <c r="BEM74" s="563"/>
      <c r="BEN74" s="564"/>
      <c r="BEO74" s="565"/>
      <c r="BEP74" s="566"/>
      <c r="BEQ74" s="560"/>
      <c r="BER74" s="561"/>
      <c r="BES74" s="562"/>
      <c r="BET74" s="563"/>
      <c r="BEU74" s="564"/>
      <c r="BEV74" s="565"/>
      <c r="BEW74" s="566"/>
      <c r="BEX74" s="560"/>
      <c r="BEY74" s="561"/>
      <c r="BEZ74" s="562"/>
      <c r="BFA74" s="563"/>
      <c r="BFB74" s="564"/>
      <c r="BFC74" s="565"/>
      <c r="BFD74" s="566"/>
      <c r="BFE74" s="560"/>
      <c r="BFF74" s="561"/>
      <c r="BFG74" s="562"/>
      <c r="BFH74" s="563"/>
      <c r="BFI74" s="564"/>
      <c r="BFJ74" s="565"/>
      <c r="BFK74" s="566"/>
      <c r="BFL74" s="560"/>
      <c r="BFM74" s="561"/>
      <c r="BFN74" s="562"/>
      <c r="BFO74" s="563"/>
      <c r="BFP74" s="564"/>
      <c r="BFQ74" s="565"/>
      <c r="BFR74" s="566"/>
      <c r="BFS74" s="560"/>
      <c r="BFT74" s="561"/>
      <c r="BFU74" s="562"/>
      <c r="BFV74" s="563"/>
      <c r="BFW74" s="564"/>
      <c r="BFX74" s="565"/>
      <c r="BFY74" s="566"/>
      <c r="BFZ74" s="560"/>
      <c r="BGA74" s="561"/>
      <c r="BGB74" s="562"/>
      <c r="BGC74" s="563"/>
      <c r="BGD74" s="564"/>
      <c r="BGE74" s="565"/>
      <c r="BGF74" s="566"/>
      <c r="BGG74" s="560"/>
      <c r="BGH74" s="561"/>
      <c r="BGI74" s="562"/>
      <c r="BGJ74" s="563"/>
      <c r="BGK74" s="564"/>
      <c r="BGL74" s="565"/>
      <c r="BGM74" s="566"/>
      <c r="BGN74" s="560"/>
      <c r="BGO74" s="561"/>
      <c r="BGP74" s="562"/>
      <c r="BGQ74" s="563"/>
      <c r="BGR74" s="564"/>
      <c r="BGS74" s="565"/>
      <c r="BGT74" s="566"/>
      <c r="BGU74" s="560"/>
      <c r="BGV74" s="561"/>
      <c r="BGW74" s="562"/>
      <c r="BGX74" s="563"/>
      <c r="BGY74" s="564"/>
      <c r="BGZ74" s="565"/>
      <c r="BHA74" s="566"/>
      <c r="BHB74" s="560"/>
      <c r="BHC74" s="561"/>
      <c r="BHD74" s="562"/>
      <c r="BHE74" s="563"/>
      <c r="BHF74" s="564"/>
      <c r="BHG74" s="565"/>
      <c r="BHH74" s="566"/>
      <c r="BHI74" s="560"/>
      <c r="BHJ74" s="561"/>
      <c r="BHK74" s="562"/>
      <c r="BHL74" s="563"/>
      <c r="BHM74" s="564"/>
      <c r="BHN74" s="565"/>
      <c r="BHO74" s="566"/>
      <c r="BHP74" s="560"/>
      <c r="BHQ74" s="561"/>
      <c r="BHR74" s="562"/>
      <c r="BHS74" s="563"/>
      <c r="BHT74" s="564"/>
      <c r="BHU74" s="565"/>
      <c r="BHV74" s="566"/>
      <c r="BHW74" s="560"/>
      <c r="BHX74" s="561"/>
      <c r="BHY74" s="562"/>
      <c r="BHZ74" s="563"/>
      <c r="BIA74" s="564"/>
      <c r="BIB74" s="565"/>
      <c r="BIC74" s="566"/>
      <c r="BID74" s="560"/>
      <c r="BIE74" s="561"/>
      <c r="BIF74" s="562"/>
      <c r="BIG74" s="563"/>
      <c r="BIH74" s="564"/>
      <c r="BII74" s="565"/>
      <c r="BIJ74" s="566"/>
      <c r="BIK74" s="560"/>
      <c r="BIL74" s="561"/>
      <c r="BIM74" s="562"/>
      <c r="BIN74" s="563"/>
      <c r="BIO74" s="564"/>
      <c r="BIP74" s="565"/>
      <c r="BIQ74" s="566"/>
      <c r="BIR74" s="560"/>
      <c r="BIS74" s="561"/>
      <c r="BIT74" s="562"/>
      <c r="BIU74" s="563"/>
      <c r="BIV74" s="564"/>
      <c r="BIW74" s="565"/>
      <c r="BIX74" s="566"/>
      <c r="BIY74" s="560"/>
      <c r="BIZ74" s="561"/>
      <c r="BJA74" s="562"/>
      <c r="BJB74" s="563"/>
      <c r="BJC74" s="564"/>
      <c r="BJD74" s="565"/>
      <c r="BJE74" s="566"/>
      <c r="BJF74" s="560"/>
      <c r="BJG74" s="561"/>
      <c r="BJH74" s="562"/>
      <c r="BJI74" s="563"/>
      <c r="BJJ74" s="564"/>
      <c r="BJK74" s="565"/>
      <c r="BJL74" s="566"/>
      <c r="BJM74" s="560"/>
      <c r="BJN74" s="561"/>
      <c r="BJO74" s="562"/>
      <c r="BJP74" s="563"/>
      <c r="BJQ74" s="564"/>
      <c r="BJR74" s="565"/>
      <c r="BJS74" s="566"/>
      <c r="BJT74" s="560"/>
      <c r="BJU74" s="561"/>
      <c r="BJV74" s="562"/>
      <c r="BJW74" s="563"/>
      <c r="BJX74" s="564"/>
      <c r="BJY74" s="565"/>
      <c r="BJZ74" s="566"/>
      <c r="BKA74" s="560"/>
      <c r="BKB74" s="561"/>
      <c r="BKC74" s="562"/>
      <c r="BKD74" s="563"/>
      <c r="BKE74" s="564"/>
      <c r="BKF74" s="565"/>
      <c r="BKG74" s="566"/>
      <c r="BKH74" s="560"/>
      <c r="BKI74" s="561"/>
      <c r="BKJ74" s="562"/>
      <c r="BKK74" s="563"/>
      <c r="BKL74" s="564"/>
      <c r="BKM74" s="565"/>
      <c r="BKN74" s="566"/>
      <c r="BKO74" s="560"/>
      <c r="BKP74" s="561"/>
      <c r="BKQ74" s="562"/>
      <c r="BKR74" s="563"/>
      <c r="BKS74" s="564"/>
      <c r="BKT74" s="565"/>
      <c r="BKU74" s="566"/>
      <c r="BKV74" s="560"/>
      <c r="BKW74" s="561"/>
      <c r="BKX74" s="562"/>
      <c r="BKY74" s="563"/>
      <c r="BKZ74" s="564"/>
      <c r="BLA74" s="565"/>
      <c r="BLB74" s="566"/>
      <c r="BLC74" s="560"/>
      <c r="BLD74" s="561"/>
      <c r="BLE74" s="562"/>
      <c r="BLF74" s="563"/>
      <c r="BLG74" s="564"/>
      <c r="BLH74" s="565"/>
      <c r="BLI74" s="566"/>
      <c r="BLJ74" s="560"/>
      <c r="BLK74" s="561"/>
      <c r="BLL74" s="562"/>
      <c r="BLM74" s="563"/>
      <c r="BLN74" s="564"/>
      <c r="BLO74" s="565"/>
      <c r="BLP74" s="566"/>
      <c r="BLQ74" s="560"/>
      <c r="BLR74" s="561"/>
      <c r="BLS74" s="562"/>
      <c r="BLT74" s="563"/>
      <c r="BLU74" s="564"/>
      <c r="BLV74" s="565"/>
      <c r="BLW74" s="566"/>
      <c r="BLX74" s="560"/>
      <c r="BLY74" s="561"/>
      <c r="BLZ74" s="562"/>
      <c r="BMA74" s="563"/>
      <c r="BMB74" s="564"/>
      <c r="BMC74" s="565"/>
      <c r="BMD74" s="566"/>
      <c r="BME74" s="560"/>
      <c r="BMF74" s="561"/>
      <c r="BMG74" s="562"/>
      <c r="BMH74" s="563"/>
      <c r="BMI74" s="564"/>
      <c r="BMJ74" s="565"/>
      <c r="BMK74" s="566"/>
      <c r="BML74" s="560"/>
      <c r="BMM74" s="561"/>
      <c r="BMN74" s="562"/>
      <c r="BMO74" s="563"/>
      <c r="BMP74" s="564"/>
      <c r="BMQ74" s="565"/>
      <c r="BMR74" s="566"/>
      <c r="BMS74" s="560"/>
      <c r="BMT74" s="561"/>
      <c r="BMU74" s="562"/>
      <c r="BMV74" s="563"/>
      <c r="BMW74" s="564"/>
      <c r="BMX74" s="565"/>
      <c r="BMY74" s="566"/>
      <c r="BMZ74" s="560"/>
      <c r="BNA74" s="561"/>
      <c r="BNB74" s="562"/>
      <c r="BNC74" s="563"/>
      <c r="BND74" s="564"/>
      <c r="BNE74" s="565"/>
      <c r="BNF74" s="566"/>
      <c r="BNG74" s="560"/>
      <c r="BNH74" s="561"/>
      <c r="BNI74" s="562"/>
      <c r="BNJ74" s="563"/>
      <c r="BNK74" s="564"/>
      <c r="BNL74" s="565"/>
      <c r="BNM74" s="566"/>
      <c r="BNN74" s="560"/>
      <c r="BNO74" s="561"/>
      <c r="BNP74" s="562"/>
      <c r="BNQ74" s="563"/>
      <c r="BNR74" s="564"/>
      <c r="BNS74" s="565"/>
      <c r="BNT74" s="566"/>
      <c r="BNU74" s="560"/>
      <c r="BNV74" s="561"/>
      <c r="BNW74" s="562"/>
      <c r="BNX74" s="563"/>
      <c r="BNY74" s="564"/>
      <c r="BNZ74" s="565"/>
      <c r="BOA74" s="566"/>
      <c r="BOB74" s="560"/>
      <c r="BOC74" s="561"/>
      <c r="BOD74" s="562"/>
      <c r="BOE74" s="563"/>
      <c r="BOF74" s="564"/>
      <c r="BOG74" s="565"/>
      <c r="BOH74" s="566"/>
      <c r="BOI74" s="560"/>
      <c r="BOJ74" s="561"/>
      <c r="BOK74" s="562"/>
      <c r="BOL74" s="563"/>
      <c r="BOM74" s="564"/>
      <c r="BON74" s="565"/>
      <c r="BOO74" s="566"/>
      <c r="BOP74" s="560"/>
      <c r="BOQ74" s="561"/>
      <c r="BOR74" s="562"/>
      <c r="BOS74" s="563"/>
      <c r="BOT74" s="564"/>
      <c r="BOU74" s="565"/>
      <c r="BOV74" s="566"/>
      <c r="BOW74" s="560"/>
      <c r="BOX74" s="561"/>
      <c r="BOY74" s="562"/>
      <c r="BOZ74" s="563"/>
      <c r="BPA74" s="564"/>
      <c r="BPB74" s="565"/>
      <c r="BPC74" s="566"/>
      <c r="BPD74" s="560"/>
      <c r="BPE74" s="561"/>
      <c r="BPF74" s="562"/>
      <c r="BPG74" s="563"/>
      <c r="BPH74" s="564"/>
      <c r="BPI74" s="565"/>
      <c r="BPJ74" s="566"/>
      <c r="BPK74" s="560"/>
      <c r="BPL74" s="561"/>
      <c r="BPM74" s="562"/>
      <c r="BPN74" s="563"/>
      <c r="BPO74" s="564"/>
      <c r="BPP74" s="565"/>
      <c r="BPQ74" s="566"/>
      <c r="BPR74" s="560"/>
      <c r="BPS74" s="561"/>
      <c r="BPT74" s="562"/>
      <c r="BPU74" s="563"/>
      <c r="BPV74" s="564"/>
      <c r="BPW74" s="565"/>
      <c r="BPX74" s="566"/>
      <c r="BPY74" s="560"/>
      <c r="BPZ74" s="561"/>
      <c r="BQA74" s="562"/>
      <c r="BQB74" s="563"/>
      <c r="BQC74" s="564"/>
      <c r="BQD74" s="565"/>
      <c r="BQE74" s="566"/>
      <c r="BQF74" s="560"/>
      <c r="BQG74" s="561"/>
      <c r="BQH74" s="562"/>
      <c r="BQI74" s="563"/>
      <c r="BQJ74" s="564"/>
      <c r="BQK74" s="565"/>
      <c r="BQL74" s="566"/>
      <c r="BQM74" s="560"/>
      <c r="BQN74" s="561"/>
      <c r="BQO74" s="562"/>
      <c r="BQP74" s="563"/>
      <c r="BQQ74" s="564"/>
      <c r="BQR74" s="565"/>
      <c r="BQS74" s="566"/>
      <c r="BQT74" s="560"/>
      <c r="BQU74" s="561"/>
      <c r="BQV74" s="562"/>
      <c r="BQW74" s="563"/>
      <c r="BQX74" s="564"/>
      <c r="BQY74" s="565"/>
      <c r="BQZ74" s="566"/>
      <c r="BRA74" s="560"/>
      <c r="BRB74" s="561"/>
      <c r="BRC74" s="562"/>
      <c r="BRD74" s="563"/>
      <c r="BRE74" s="564"/>
      <c r="BRF74" s="565"/>
      <c r="BRG74" s="566"/>
      <c r="BRH74" s="560"/>
      <c r="BRI74" s="561"/>
      <c r="BRJ74" s="562"/>
      <c r="BRK74" s="563"/>
      <c r="BRL74" s="564"/>
      <c r="BRM74" s="565"/>
      <c r="BRN74" s="566"/>
      <c r="BRO74" s="560"/>
      <c r="BRP74" s="561"/>
      <c r="BRQ74" s="562"/>
      <c r="BRR74" s="563"/>
      <c r="BRS74" s="564"/>
      <c r="BRT74" s="565"/>
      <c r="BRU74" s="566"/>
      <c r="BRV74" s="560"/>
      <c r="BRW74" s="561"/>
      <c r="BRX74" s="562"/>
      <c r="BRY74" s="563"/>
      <c r="BRZ74" s="564"/>
      <c r="BSA74" s="565"/>
      <c r="BSB74" s="566"/>
      <c r="BSC74" s="560"/>
      <c r="BSD74" s="561"/>
      <c r="BSE74" s="562"/>
      <c r="BSF74" s="563"/>
      <c r="BSG74" s="564"/>
      <c r="BSH74" s="565"/>
      <c r="BSI74" s="566"/>
      <c r="BSJ74" s="560"/>
      <c r="BSK74" s="561"/>
      <c r="BSL74" s="562"/>
      <c r="BSM74" s="563"/>
      <c r="BSN74" s="564"/>
      <c r="BSO74" s="565"/>
      <c r="BSP74" s="566"/>
      <c r="BSQ74" s="560"/>
      <c r="BSR74" s="561"/>
      <c r="BSS74" s="562"/>
      <c r="BST74" s="563"/>
      <c r="BSU74" s="564"/>
      <c r="BSV74" s="565"/>
      <c r="BSW74" s="566"/>
      <c r="BSX74" s="560"/>
      <c r="BSY74" s="561"/>
      <c r="BSZ74" s="562"/>
      <c r="BTA74" s="563"/>
      <c r="BTB74" s="564"/>
      <c r="BTC74" s="565"/>
      <c r="BTD74" s="566"/>
      <c r="BTE74" s="560"/>
      <c r="BTF74" s="561"/>
      <c r="BTG74" s="562"/>
      <c r="BTH74" s="563"/>
      <c r="BTI74" s="564"/>
      <c r="BTJ74" s="565"/>
      <c r="BTK74" s="566"/>
      <c r="BTL74" s="560"/>
      <c r="BTM74" s="561"/>
      <c r="BTN74" s="562"/>
      <c r="BTO74" s="563"/>
      <c r="BTP74" s="564"/>
      <c r="BTQ74" s="565"/>
      <c r="BTR74" s="566"/>
      <c r="BTS74" s="560"/>
      <c r="BTT74" s="561"/>
      <c r="BTU74" s="562"/>
      <c r="BTV74" s="563"/>
      <c r="BTW74" s="564"/>
      <c r="BTX74" s="565"/>
      <c r="BTY74" s="566"/>
      <c r="BTZ74" s="560"/>
      <c r="BUA74" s="561"/>
      <c r="BUB74" s="562"/>
      <c r="BUC74" s="563"/>
      <c r="BUD74" s="564"/>
      <c r="BUE74" s="565"/>
      <c r="BUF74" s="566"/>
      <c r="BUG74" s="560"/>
      <c r="BUH74" s="561"/>
      <c r="BUI74" s="562"/>
      <c r="BUJ74" s="563"/>
      <c r="BUK74" s="564"/>
      <c r="BUL74" s="565"/>
      <c r="BUM74" s="566"/>
      <c r="BUN74" s="560"/>
      <c r="BUO74" s="561"/>
      <c r="BUP74" s="562"/>
      <c r="BUQ74" s="563"/>
      <c r="BUR74" s="564"/>
      <c r="BUS74" s="565"/>
      <c r="BUT74" s="566"/>
      <c r="BUU74" s="560"/>
      <c r="BUV74" s="561"/>
      <c r="BUW74" s="562"/>
      <c r="BUX74" s="563"/>
      <c r="BUY74" s="564"/>
      <c r="BUZ74" s="565"/>
      <c r="BVA74" s="566"/>
      <c r="BVB74" s="560"/>
      <c r="BVC74" s="561"/>
      <c r="BVD74" s="562"/>
      <c r="BVE74" s="563"/>
      <c r="BVF74" s="564"/>
      <c r="BVG74" s="565"/>
      <c r="BVH74" s="566"/>
      <c r="BVI74" s="560"/>
      <c r="BVJ74" s="561"/>
      <c r="BVK74" s="562"/>
      <c r="BVL74" s="563"/>
      <c r="BVM74" s="564"/>
      <c r="BVN74" s="565"/>
      <c r="BVO74" s="566"/>
      <c r="BVP74" s="560"/>
      <c r="BVQ74" s="561"/>
      <c r="BVR74" s="562"/>
      <c r="BVS74" s="563"/>
      <c r="BVT74" s="564"/>
      <c r="BVU74" s="565"/>
      <c r="BVV74" s="566"/>
      <c r="BVW74" s="560"/>
      <c r="BVX74" s="561"/>
      <c r="BVY74" s="562"/>
      <c r="BVZ74" s="563"/>
      <c r="BWA74" s="564"/>
      <c r="BWB74" s="565"/>
      <c r="BWC74" s="566"/>
      <c r="BWD74" s="560"/>
      <c r="BWE74" s="561"/>
      <c r="BWF74" s="562"/>
      <c r="BWG74" s="563"/>
      <c r="BWH74" s="564"/>
      <c r="BWI74" s="565"/>
      <c r="BWJ74" s="566"/>
      <c r="BWK74" s="560"/>
      <c r="BWL74" s="561"/>
      <c r="BWM74" s="562"/>
      <c r="BWN74" s="563"/>
      <c r="BWO74" s="564"/>
      <c r="BWP74" s="565"/>
      <c r="BWQ74" s="566"/>
      <c r="BWR74" s="560"/>
      <c r="BWS74" s="561"/>
      <c r="BWT74" s="562"/>
      <c r="BWU74" s="563"/>
      <c r="BWV74" s="564"/>
      <c r="BWW74" s="565"/>
      <c r="BWX74" s="566"/>
      <c r="BWY74" s="560"/>
      <c r="BWZ74" s="561"/>
      <c r="BXA74" s="562"/>
      <c r="BXB74" s="563"/>
      <c r="BXC74" s="564"/>
      <c r="BXD74" s="565"/>
      <c r="BXE74" s="566"/>
      <c r="BXF74" s="560"/>
      <c r="BXG74" s="561"/>
      <c r="BXH74" s="562"/>
      <c r="BXI74" s="563"/>
      <c r="BXJ74" s="564"/>
      <c r="BXK74" s="565"/>
      <c r="BXL74" s="566"/>
      <c r="BXM74" s="560"/>
      <c r="BXN74" s="561"/>
      <c r="BXO74" s="562"/>
      <c r="BXP74" s="563"/>
      <c r="BXQ74" s="564"/>
      <c r="BXR74" s="565"/>
      <c r="BXS74" s="566"/>
      <c r="BXT74" s="560"/>
      <c r="BXU74" s="561"/>
      <c r="BXV74" s="562"/>
      <c r="BXW74" s="563"/>
      <c r="BXX74" s="564"/>
      <c r="BXY74" s="565"/>
      <c r="BXZ74" s="566"/>
      <c r="BYA74" s="560"/>
      <c r="BYB74" s="561"/>
      <c r="BYC74" s="562"/>
      <c r="BYD74" s="563"/>
      <c r="BYE74" s="564"/>
      <c r="BYF74" s="565"/>
      <c r="BYG74" s="566"/>
      <c r="BYH74" s="560"/>
      <c r="BYI74" s="561"/>
      <c r="BYJ74" s="562"/>
      <c r="BYK74" s="563"/>
      <c r="BYL74" s="564"/>
      <c r="BYM74" s="565"/>
      <c r="BYN74" s="566"/>
      <c r="BYO74" s="560"/>
      <c r="BYP74" s="561"/>
      <c r="BYQ74" s="562"/>
      <c r="BYR74" s="563"/>
      <c r="BYS74" s="564"/>
      <c r="BYT74" s="565"/>
      <c r="BYU74" s="566"/>
      <c r="BYV74" s="560"/>
      <c r="BYW74" s="561"/>
      <c r="BYX74" s="562"/>
      <c r="BYY74" s="563"/>
      <c r="BYZ74" s="564"/>
      <c r="BZA74" s="565"/>
      <c r="BZB74" s="566"/>
      <c r="BZC74" s="560"/>
      <c r="BZD74" s="561"/>
      <c r="BZE74" s="562"/>
      <c r="BZF74" s="563"/>
      <c r="BZG74" s="564"/>
      <c r="BZH74" s="565"/>
      <c r="BZI74" s="566"/>
      <c r="BZJ74" s="560"/>
      <c r="BZK74" s="561"/>
      <c r="BZL74" s="562"/>
      <c r="BZM74" s="563"/>
      <c r="BZN74" s="564"/>
      <c r="BZO74" s="565"/>
      <c r="BZP74" s="566"/>
      <c r="BZQ74" s="560"/>
      <c r="BZR74" s="561"/>
      <c r="BZS74" s="562"/>
      <c r="BZT74" s="563"/>
      <c r="BZU74" s="564"/>
      <c r="BZV74" s="565"/>
      <c r="BZW74" s="566"/>
      <c r="BZX74" s="560"/>
      <c r="BZY74" s="561"/>
      <c r="BZZ74" s="562"/>
      <c r="CAA74" s="563"/>
      <c r="CAB74" s="564"/>
      <c r="CAC74" s="565"/>
      <c r="CAD74" s="566"/>
      <c r="CAE74" s="560"/>
      <c r="CAF74" s="561"/>
      <c r="CAG74" s="562"/>
      <c r="CAH74" s="563"/>
      <c r="CAI74" s="564"/>
      <c r="CAJ74" s="565"/>
      <c r="CAK74" s="566"/>
      <c r="CAL74" s="560"/>
      <c r="CAM74" s="561"/>
      <c r="CAN74" s="562"/>
      <c r="CAO74" s="563"/>
      <c r="CAP74" s="564"/>
      <c r="CAQ74" s="565"/>
      <c r="CAR74" s="566"/>
      <c r="CAS74" s="560"/>
      <c r="CAT74" s="561"/>
      <c r="CAU74" s="562"/>
      <c r="CAV74" s="563"/>
      <c r="CAW74" s="564"/>
      <c r="CAX74" s="565"/>
      <c r="CAY74" s="566"/>
      <c r="CAZ74" s="560"/>
      <c r="CBA74" s="561"/>
      <c r="CBB74" s="562"/>
      <c r="CBC74" s="563"/>
      <c r="CBD74" s="564"/>
      <c r="CBE74" s="565"/>
      <c r="CBF74" s="566"/>
      <c r="CBG74" s="560"/>
      <c r="CBH74" s="561"/>
      <c r="CBI74" s="562"/>
      <c r="CBJ74" s="563"/>
      <c r="CBK74" s="564"/>
      <c r="CBL74" s="565"/>
      <c r="CBM74" s="566"/>
      <c r="CBN74" s="560"/>
      <c r="CBO74" s="561"/>
      <c r="CBP74" s="562"/>
      <c r="CBQ74" s="563"/>
      <c r="CBR74" s="564"/>
      <c r="CBS74" s="565"/>
      <c r="CBT74" s="566"/>
      <c r="CBU74" s="560"/>
      <c r="CBV74" s="561"/>
      <c r="CBW74" s="562"/>
      <c r="CBX74" s="563"/>
      <c r="CBY74" s="564"/>
      <c r="CBZ74" s="565"/>
      <c r="CCA74" s="566"/>
      <c r="CCB74" s="560"/>
      <c r="CCC74" s="561"/>
      <c r="CCD74" s="562"/>
      <c r="CCE74" s="563"/>
      <c r="CCF74" s="564"/>
      <c r="CCG74" s="565"/>
      <c r="CCH74" s="566"/>
      <c r="CCI74" s="560"/>
      <c r="CCJ74" s="561"/>
      <c r="CCK74" s="562"/>
      <c r="CCL74" s="563"/>
      <c r="CCM74" s="564"/>
      <c r="CCN74" s="565"/>
      <c r="CCO74" s="566"/>
      <c r="CCP74" s="560"/>
      <c r="CCQ74" s="561"/>
      <c r="CCR74" s="562"/>
      <c r="CCS74" s="563"/>
      <c r="CCT74" s="564"/>
      <c r="CCU74" s="565"/>
      <c r="CCV74" s="566"/>
      <c r="CCW74" s="560"/>
      <c r="CCX74" s="561"/>
      <c r="CCY74" s="562"/>
      <c r="CCZ74" s="563"/>
      <c r="CDA74" s="564"/>
      <c r="CDB74" s="565"/>
      <c r="CDC74" s="566"/>
      <c r="CDD74" s="560"/>
      <c r="CDE74" s="561"/>
      <c r="CDF74" s="562"/>
      <c r="CDG74" s="563"/>
      <c r="CDH74" s="564"/>
      <c r="CDI74" s="565"/>
      <c r="CDJ74" s="566"/>
      <c r="CDK74" s="560"/>
      <c r="CDL74" s="561"/>
      <c r="CDM74" s="562"/>
      <c r="CDN74" s="563"/>
      <c r="CDO74" s="564"/>
      <c r="CDP74" s="565"/>
      <c r="CDQ74" s="566"/>
      <c r="CDR74" s="560"/>
      <c r="CDS74" s="561"/>
      <c r="CDT74" s="562"/>
      <c r="CDU74" s="563"/>
      <c r="CDV74" s="564"/>
      <c r="CDW74" s="565"/>
      <c r="CDX74" s="566"/>
      <c r="CDY74" s="560"/>
      <c r="CDZ74" s="561"/>
      <c r="CEA74" s="562"/>
      <c r="CEB74" s="563"/>
      <c r="CEC74" s="564"/>
      <c r="CED74" s="565"/>
      <c r="CEE74" s="566"/>
      <c r="CEF74" s="560"/>
      <c r="CEG74" s="561"/>
      <c r="CEH74" s="562"/>
      <c r="CEI74" s="563"/>
      <c r="CEJ74" s="564"/>
      <c r="CEK74" s="565"/>
      <c r="CEL74" s="566"/>
      <c r="CEM74" s="560"/>
      <c r="CEN74" s="561"/>
      <c r="CEO74" s="562"/>
      <c r="CEP74" s="563"/>
      <c r="CEQ74" s="564"/>
      <c r="CER74" s="565"/>
      <c r="CES74" s="566"/>
      <c r="CET74" s="560"/>
      <c r="CEU74" s="561"/>
      <c r="CEV74" s="562"/>
      <c r="CEW74" s="563"/>
      <c r="CEX74" s="564"/>
      <c r="CEY74" s="565"/>
      <c r="CEZ74" s="566"/>
      <c r="CFA74" s="560"/>
      <c r="CFB74" s="561"/>
      <c r="CFC74" s="562"/>
      <c r="CFD74" s="563"/>
      <c r="CFE74" s="564"/>
      <c r="CFF74" s="565"/>
      <c r="CFG74" s="566"/>
      <c r="CFH74" s="560"/>
      <c r="CFI74" s="561"/>
      <c r="CFJ74" s="562"/>
      <c r="CFK74" s="563"/>
      <c r="CFL74" s="564"/>
      <c r="CFM74" s="565"/>
      <c r="CFN74" s="566"/>
      <c r="CFO74" s="560"/>
      <c r="CFP74" s="561"/>
      <c r="CFQ74" s="562"/>
      <c r="CFR74" s="563"/>
      <c r="CFS74" s="564"/>
      <c r="CFT74" s="565"/>
      <c r="CFU74" s="566"/>
      <c r="CFV74" s="560"/>
      <c r="CFW74" s="561"/>
      <c r="CFX74" s="562"/>
      <c r="CFY74" s="563"/>
      <c r="CFZ74" s="564"/>
      <c r="CGA74" s="565"/>
      <c r="CGB74" s="566"/>
      <c r="CGC74" s="560"/>
      <c r="CGD74" s="561"/>
      <c r="CGE74" s="562"/>
      <c r="CGF74" s="563"/>
      <c r="CGG74" s="564"/>
      <c r="CGH74" s="565"/>
      <c r="CGI74" s="566"/>
      <c r="CGJ74" s="560"/>
      <c r="CGK74" s="561"/>
      <c r="CGL74" s="562"/>
      <c r="CGM74" s="563"/>
      <c r="CGN74" s="564"/>
      <c r="CGO74" s="565"/>
      <c r="CGP74" s="566"/>
      <c r="CGQ74" s="560"/>
      <c r="CGR74" s="561"/>
      <c r="CGS74" s="562"/>
      <c r="CGT74" s="563"/>
      <c r="CGU74" s="564"/>
      <c r="CGV74" s="565"/>
      <c r="CGW74" s="566"/>
      <c r="CGX74" s="560"/>
      <c r="CGY74" s="561"/>
      <c r="CGZ74" s="562"/>
      <c r="CHA74" s="563"/>
      <c r="CHB74" s="564"/>
      <c r="CHC74" s="565"/>
      <c r="CHD74" s="566"/>
      <c r="CHE74" s="560"/>
      <c r="CHF74" s="561"/>
      <c r="CHG74" s="562"/>
      <c r="CHH74" s="563"/>
      <c r="CHI74" s="564"/>
      <c r="CHJ74" s="565"/>
      <c r="CHK74" s="566"/>
      <c r="CHL74" s="560"/>
      <c r="CHM74" s="561"/>
      <c r="CHN74" s="562"/>
      <c r="CHO74" s="563"/>
      <c r="CHP74" s="564"/>
      <c r="CHQ74" s="565"/>
      <c r="CHR74" s="566"/>
      <c r="CHS74" s="560"/>
      <c r="CHT74" s="561"/>
      <c r="CHU74" s="562"/>
      <c r="CHV74" s="563"/>
      <c r="CHW74" s="564"/>
      <c r="CHX74" s="565"/>
      <c r="CHY74" s="566"/>
      <c r="CHZ74" s="560"/>
      <c r="CIA74" s="561"/>
      <c r="CIB74" s="562"/>
      <c r="CIC74" s="563"/>
      <c r="CID74" s="564"/>
      <c r="CIE74" s="565"/>
      <c r="CIF74" s="566"/>
      <c r="CIG74" s="560"/>
      <c r="CIH74" s="561"/>
      <c r="CII74" s="562"/>
      <c r="CIJ74" s="563"/>
      <c r="CIK74" s="564"/>
      <c r="CIL74" s="565"/>
      <c r="CIM74" s="566"/>
      <c r="CIN74" s="560"/>
      <c r="CIO74" s="561"/>
      <c r="CIP74" s="562"/>
      <c r="CIQ74" s="563"/>
      <c r="CIR74" s="564"/>
      <c r="CIS74" s="565"/>
      <c r="CIT74" s="566"/>
      <c r="CIU74" s="560"/>
      <c r="CIV74" s="561"/>
      <c r="CIW74" s="562"/>
      <c r="CIX74" s="563"/>
      <c r="CIY74" s="564"/>
      <c r="CIZ74" s="565"/>
      <c r="CJA74" s="566"/>
      <c r="CJB74" s="560"/>
      <c r="CJC74" s="561"/>
      <c r="CJD74" s="562"/>
      <c r="CJE74" s="563"/>
      <c r="CJF74" s="564"/>
      <c r="CJG74" s="565"/>
      <c r="CJH74" s="566"/>
      <c r="CJI74" s="560"/>
      <c r="CJJ74" s="561"/>
      <c r="CJK74" s="562"/>
      <c r="CJL74" s="563"/>
      <c r="CJM74" s="564"/>
      <c r="CJN74" s="565"/>
      <c r="CJO74" s="566"/>
      <c r="CJP74" s="560"/>
      <c r="CJQ74" s="561"/>
      <c r="CJR74" s="562"/>
      <c r="CJS74" s="563"/>
      <c r="CJT74" s="564"/>
      <c r="CJU74" s="565"/>
      <c r="CJV74" s="566"/>
      <c r="CJW74" s="560"/>
      <c r="CJX74" s="561"/>
      <c r="CJY74" s="562"/>
      <c r="CJZ74" s="563"/>
      <c r="CKA74" s="564"/>
      <c r="CKB74" s="565"/>
      <c r="CKC74" s="566"/>
      <c r="CKD74" s="560"/>
      <c r="CKE74" s="561"/>
      <c r="CKF74" s="562"/>
      <c r="CKG74" s="563"/>
      <c r="CKH74" s="564"/>
      <c r="CKI74" s="565"/>
      <c r="CKJ74" s="566"/>
      <c r="CKK74" s="560"/>
      <c r="CKL74" s="561"/>
      <c r="CKM74" s="562"/>
      <c r="CKN74" s="563"/>
      <c r="CKO74" s="564"/>
      <c r="CKP74" s="565"/>
      <c r="CKQ74" s="566"/>
      <c r="CKR74" s="560"/>
      <c r="CKS74" s="561"/>
      <c r="CKT74" s="562"/>
      <c r="CKU74" s="563"/>
      <c r="CKV74" s="564"/>
      <c r="CKW74" s="565"/>
      <c r="CKX74" s="566"/>
      <c r="CKY74" s="560"/>
      <c r="CKZ74" s="561"/>
      <c r="CLA74" s="562"/>
      <c r="CLB74" s="563"/>
      <c r="CLC74" s="564"/>
      <c r="CLD74" s="565"/>
      <c r="CLE74" s="566"/>
      <c r="CLF74" s="560"/>
      <c r="CLG74" s="561"/>
      <c r="CLH74" s="562"/>
      <c r="CLI74" s="563"/>
      <c r="CLJ74" s="564"/>
      <c r="CLK74" s="565"/>
      <c r="CLL74" s="566"/>
      <c r="CLM74" s="560"/>
      <c r="CLN74" s="561"/>
      <c r="CLO74" s="562"/>
      <c r="CLP74" s="563"/>
      <c r="CLQ74" s="564"/>
      <c r="CLR74" s="565"/>
      <c r="CLS74" s="566"/>
      <c r="CLT74" s="560"/>
      <c r="CLU74" s="561"/>
      <c r="CLV74" s="562"/>
      <c r="CLW74" s="563"/>
      <c r="CLX74" s="564"/>
      <c r="CLY74" s="565"/>
      <c r="CLZ74" s="566"/>
      <c r="CMA74" s="560"/>
      <c r="CMB74" s="561"/>
      <c r="CMC74" s="562"/>
      <c r="CMD74" s="563"/>
      <c r="CME74" s="564"/>
      <c r="CMF74" s="565"/>
      <c r="CMG74" s="566"/>
      <c r="CMH74" s="560"/>
      <c r="CMI74" s="561"/>
      <c r="CMJ74" s="562"/>
      <c r="CMK74" s="563"/>
      <c r="CML74" s="564"/>
      <c r="CMM74" s="565"/>
      <c r="CMN74" s="566"/>
      <c r="CMO74" s="560"/>
      <c r="CMP74" s="561"/>
      <c r="CMQ74" s="562"/>
      <c r="CMR74" s="563"/>
      <c r="CMS74" s="564"/>
      <c r="CMT74" s="565"/>
      <c r="CMU74" s="566"/>
      <c r="CMV74" s="560"/>
      <c r="CMW74" s="561"/>
      <c r="CMX74" s="562"/>
      <c r="CMY74" s="563"/>
      <c r="CMZ74" s="564"/>
      <c r="CNA74" s="565"/>
      <c r="CNB74" s="566"/>
      <c r="CNC74" s="560"/>
      <c r="CND74" s="561"/>
      <c r="CNE74" s="562"/>
      <c r="CNF74" s="563"/>
      <c r="CNG74" s="564"/>
      <c r="CNH74" s="565"/>
      <c r="CNI74" s="566"/>
      <c r="CNJ74" s="560"/>
      <c r="CNK74" s="561"/>
      <c r="CNL74" s="562"/>
      <c r="CNM74" s="563"/>
      <c r="CNN74" s="564"/>
      <c r="CNO74" s="565"/>
      <c r="CNP74" s="566"/>
      <c r="CNQ74" s="560"/>
      <c r="CNR74" s="561"/>
      <c r="CNS74" s="562"/>
      <c r="CNT74" s="563"/>
      <c r="CNU74" s="564"/>
      <c r="CNV74" s="565"/>
      <c r="CNW74" s="566"/>
      <c r="CNX74" s="560"/>
      <c r="CNY74" s="561"/>
      <c r="CNZ74" s="562"/>
      <c r="COA74" s="563"/>
      <c r="COB74" s="564"/>
      <c r="COC74" s="565"/>
      <c r="COD74" s="566"/>
      <c r="COE74" s="560"/>
      <c r="COF74" s="561"/>
      <c r="COG74" s="562"/>
      <c r="COH74" s="563"/>
      <c r="COI74" s="564"/>
      <c r="COJ74" s="565"/>
      <c r="COK74" s="566"/>
      <c r="COL74" s="560"/>
      <c r="COM74" s="561"/>
      <c r="CON74" s="562"/>
      <c r="COO74" s="563"/>
      <c r="COP74" s="564"/>
      <c r="COQ74" s="565"/>
      <c r="COR74" s="566"/>
      <c r="COS74" s="560"/>
      <c r="COT74" s="561"/>
      <c r="COU74" s="562"/>
      <c r="COV74" s="563"/>
      <c r="COW74" s="564"/>
      <c r="COX74" s="565"/>
      <c r="COY74" s="566"/>
      <c r="COZ74" s="560"/>
      <c r="CPA74" s="561"/>
      <c r="CPB74" s="562"/>
      <c r="CPC74" s="563"/>
      <c r="CPD74" s="564"/>
      <c r="CPE74" s="565"/>
      <c r="CPF74" s="566"/>
      <c r="CPG74" s="560"/>
      <c r="CPH74" s="561"/>
      <c r="CPI74" s="562"/>
      <c r="CPJ74" s="563"/>
      <c r="CPK74" s="564"/>
      <c r="CPL74" s="565"/>
      <c r="CPM74" s="566"/>
      <c r="CPN74" s="560"/>
      <c r="CPO74" s="561"/>
      <c r="CPP74" s="562"/>
      <c r="CPQ74" s="563"/>
      <c r="CPR74" s="564"/>
      <c r="CPS74" s="565"/>
      <c r="CPT74" s="566"/>
      <c r="CPU74" s="560"/>
      <c r="CPV74" s="561"/>
      <c r="CPW74" s="562"/>
      <c r="CPX74" s="563"/>
      <c r="CPY74" s="564"/>
      <c r="CPZ74" s="565"/>
      <c r="CQA74" s="566"/>
      <c r="CQB74" s="560"/>
      <c r="CQC74" s="561"/>
      <c r="CQD74" s="562"/>
      <c r="CQE74" s="563"/>
      <c r="CQF74" s="564"/>
      <c r="CQG74" s="565"/>
      <c r="CQH74" s="566"/>
      <c r="CQI74" s="560"/>
      <c r="CQJ74" s="561"/>
      <c r="CQK74" s="562"/>
      <c r="CQL74" s="563"/>
      <c r="CQM74" s="564"/>
      <c r="CQN74" s="565"/>
      <c r="CQO74" s="566"/>
      <c r="CQP74" s="560"/>
      <c r="CQQ74" s="561"/>
      <c r="CQR74" s="562"/>
      <c r="CQS74" s="563"/>
      <c r="CQT74" s="564"/>
      <c r="CQU74" s="565"/>
      <c r="CQV74" s="566"/>
      <c r="CQW74" s="560"/>
      <c r="CQX74" s="561"/>
      <c r="CQY74" s="562"/>
      <c r="CQZ74" s="563"/>
      <c r="CRA74" s="564"/>
      <c r="CRB74" s="565"/>
      <c r="CRC74" s="566"/>
      <c r="CRD74" s="560"/>
      <c r="CRE74" s="561"/>
      <c r="CRF74" s="562"/>
      <c r="CRG74" s="563"/>
      <c r="CRH74" s="564"/>
      <c r="CRI74" s="565"/>
      <c r="CRJ74" s="566"/>
      <c r="CRK74" s="560"/>
      <c r="CRL74" s="561"/>
      <c r="CRM74" s="562"/>
      <c r="CRN74" s="563"/>
      <c r="CRO74" s="564"/>
      <c r="CRP74" s="565"/>
      <c r="CRQ74" s="566"/>
      <c r="CRR74" s="560"/>
      <c r="CRS74" s="561"/>
      <c r="CRT74" s="562"/>
      <c r="CRU74" s="563"/>
      <c r="CRV74" s="564"/>
      <c r="CRW74" s="565"/>
      <c r="CRX74" s="566"/>
      <c r="CRY74" s="560"/>
      <c r="CRZ74" s="561"/>
      <c r="CSA74" s="562"/>
      <c r="CSB74" s="563"/>
      <c r="CSC74" s="564"/>
      <c r="CSD74" s="565"/>
      <c r="CSE74" s="566"/>
      <c r="CSF74" s="560"/>
      <c r="CSG74" s="561"/>
      <c r="CSH74" s="562"/>
      <c r="CSI74" s="563"/>
      <c r="CSJ74" s="564"/>
      <c r="CSK74" s="565"/>
      <c r="CSL74" s="566"/>
      <c r="CSM74" s="560"/>
      <c r="CSN74" s="561"/>
      <c r="CSO74" s="562"/>
      <c r="CSP74" s="563"/>
      <c r="CSQ74" s="564"/>
      <c r="CSR74" s="565"/>
      <c r="CSS74" s="566"/>
      <c r="CST74" s="560"/>
      <c r="CSU74" s="561"/>
      <c r="CSV74" s="562"/>
      <c r="CSW74" s="563"/>
      <c r="CSX74" s="564"/>
      <c r="CSY74" s="565"/>
      <c r="CSZ74" s="566"/>
      <c r="CTA74" s="560"/>
      <c r="CTB74" s="561"/>
      <c r="CTC74" s="562"/>
      <c r="CTD74" s="563"/>
      <c r="CTE74" s="564"/>
      <c r="CTF74" s="565"/>
      <c r="CTG74" s="566"/>
      <c r="CTH74" s="560"/>
      <c r="CTI74" s="561"/>
      <c r="CTJ74" s="562"/>
      <c r="CTK74" s="563"/>
      <c r="CTL74" s="564"/>
      <c r="CTM74" s="565"/>
      <c r="CTN74" s="566"/>
      <c r="CTO74" s="560"/>
      <c r="CTP74" s="561"/>
      <c r="CTQ74" s="562"/>
      <c r="CTR74" s="563"/>
      <c r="CTS74" s="564"/>
      <c r="CTT74" s="565"/>
      <c r="CTU74" s="566"/>
      <c r="CTV74" s="560"/>
      <c r="CTW74" s="561"/>
      <c r="CTX74" s="562"/>
      <c r="CTY74" s="563"/>
      <c r="CTZ74" s="564"/>
      <c r="CUA74" s="565"/>
      <c r="CUB74" s="566"/>
      <c r="CUC74" s="560"/>
      <c r="CUD74" s="561"/>
      <c r="CUE74" s="562"/>
      <c r="CUF74" s="563"/>
      <c r="CUG74" s="564"/>
      <c r="CUH74" s="565"/>
      <c r="CUI74" s="566"/>
      <c r="CUJ74" s="560"/>
      <c r="CUK74" s="561"/>
      <c r="CUL74" s="562"/>
      <c r="CUM74" s="563"/>
      <c r="CUN74" s="564"/>
      <c r="CUO74" s="565"/>
      <c r="CUP74" s="566"/>
      <c r="CUQ74" s="560"/>
      <c r="CUR74" s="561"/>
      <c r="CUS74" s="562"/>
      <c r="CUT74" s="563"/>
      <c r="CUU74" s="564"/>
      <c r="CUV74" s="565"/>
      <c r="CUW74" s="566"/>
      <c r="CUX74" s="560"/>
      <c r="CUY74" s="561"/>
      <c r="CUZ74" s="562"/>
      <c r="CVA74" s="563"/>
      <c r="CVB74" s="564"/>
      <c r="CVC74" s="565"/>
      <c r="CVD74" s="566"/>
      <c r="CVE74" s="560"/>
      <c r="CVF74" s="561"/>
      <c r="CVG74" s="562"/>
      <c r="CVH74" s="563"/>
      <c r="CVI74" s="564"/>
      <c r="CVJ74" s="565"/>
      <c r="CVK74" s="566"/>
      <c r="CVL74" s="560"/>
      <c r="CVM74" s="561"/>
      <c r="CVN74" s="562"/>
      <c r="CVO74" s="563"/>
      <c r="CVP74" s="564"/>
      <c r="CVQ74" s="565"/>
      <c r="CVR74" s="566"/>
      <c r="CVS74" s="560"/>
      <c r="CVT74" s="561"/>
      <c r="CVU74" s="562"/>
      <c r="CVV74" s="563"/>
      <c r="CVW74" s="564"/>
      <c r="CVX74" s="565"/>
      <c r="CVY74" s="566"/>
      <c r="CVZ74" s="560"/>
      <c r="CWA74" s="561"/>
      <c r="CWB74" s="562"/>
      <c r="CWC74" s="563"/>
      <c r="CWD74" s="564"/>
      <c r="CWE74" s="565"/>
      <c r="CWF74" s="566"/>
      <c r="CWG74" s="560"/>
      <c r="CWH74" s="561"/>
      <c r="CWI74" s="562"/>
      <c r="CWJ74" s="563"/>
      <c r="CWK74" s="564"/>
      <c r="CWL74" s="565"/>
      <c r="CWM74" s="566"/>
      <c r="CWN74" s="560"/>
      <c r="CWO74" s="561"/>
      <c r="CWP74" s="562"/>
      <c r="CWQ74" s="563"/>
      <c r="CWR74" s="564"/>
      <c r="CWS74" s="565"/>
      <c r="CWT74" s="566"/>
      <c r="CWU74" s="560"/>
      <c r="CWV74" s="561"/>
      <c r="CWW74" s="562"/>
      <c r="CWX74" s="563"/>
      <c r="CWY74" s="564"/>
      <c r="CWZ74" s="565"/>
      <c r="CXA74" s="566"/>
      <c r="CXB74" s="560"/>
      <c r="CXC74" s="561"/>
      <c r="CXD74" s="562"/>
      <c r="CXE74" s="563"/>
      <c r="CXF74" s="564"/>
      <c r="CXG74" s="565"/>
      <c r="CXH74" s="566"/>
      <c r="CXI74" s="560"/>
      <c r="CXJ74" s="561"/>
      <c r="CXK74" s="562"/>
      <c r="CXL74" s="563"/>
      <c r="CXM74" s="564"/>
      <c r="CXN74" s="565"/>
      <c r="CXO74" s="566"/>
      <c r="CXP74" s="560"/>
      <c r="CXQ74" s="561"/>
      <c r="CXR74" s="562"/>
      <c r="CXS74" s="563"/>
      <c r="CXT74" s="564"/>
      <c r="CXU74" s="565"/>
      <c r="CXV74" s="566"/>
      <c r="CXW74" s="560"/>
      <c r="CXX74" s="561"/>
      <c r="CXY74" s="562"/>
      <c r="CXZ74" s="563"/>
      <c r="CYA74" s="564"/>
      <c r="CYB74" s="565"/>
      <c r="CYC74" s="566"/>
      <c r="CYD74" s="560"/>
      <c r="CYE74" s="561"/>
      <c r="CYF74" s="562"/>
      <c r="CYG74" s="563"/>
      <c r="CYH74" s="564"/>
      <c r="CYI74" s="565"/>
      <c r="CYJ74" s="566"/>
      <c r="CYK74" s="560"/>
      <c r="CYL74" s="561"/>
      <c r="CYM74" s="562"/>
      <c r="CYN74" s="563"/>
      <c r="CYO74" s="564"/>
      <c r="CYP74" s="565"/>
      <c r="CYQ74" s="566"/>
      <c r="CYR74" s="560"/>
      <c r="CYS74" s="561"/>
      <c r="CYT74" s="562"/>
      <c r="CYU74" s="563"/>
      <c r="CYV74" s="564"/>
      <c r="CYW74" s="565"/>
      <c r="CYX74" s="566"/>
      <c r="CYY74" s="560"/>
      <c r="CYZ74" s="561"/>
      <c r="CZA74" s="562"/>
      <c r="CZB74" s="563"/>
      <c r="CZC74" s="564"/>
      <c r="CZD74" s="565"/>
      <c r="CZE74" s="566"/>
      <c r="CZF74" s="560"/>
      <c r="CZG74" s="561"/>
      <c r="CZH74" s="562"/>
      <c r="CZI74" s="563"/>
      <c r="CZJ74" s="564"/>
      <c r="CZK74" s="565"/>
      <c r="CZL74" s="566"/>
      <c r="CZM74" s="560"/>
      <c r="CZN74" s="561"/>
      <c r="CZO74" s="562"/>
      <c r="CZP74" s="563"/>
      <c r="CZQ74" s="564"/>
      <c r="CZR74" s="565"/>
      <c r="CZS74" s="566"/>
      <c r="CZT74" s="560"/>
      <c r="CZU74" s="561"/>
      <c r="CZV74" s="562"/>
      <c r="CZW74" s="563"/>
      <c r="CZX74" s="564"/>
      <c r="CZY74" s="565"/>
      <c r="CZZ74" s="566"/>
      <c r="DAA74" s="560"/>
      <c r="DAB74" s="561"/>
      <c r="DAC74" s="562"/>
      <c r="DAD74" s="563"/>
      <c r="DAE74" s="564"/>
      <c r="DAF74" s="565"/>
      <c r="DAG74" s="566"/>
      <c r="DAH74" s="560"/>
      <c r="DAI74" s="561"/>
      <c r="DAJ74" s="562"/>
      <c r="DAK74" s="563"/>
      <c r="DAL74" s="564"/>
      <c r="DAM74" s="565"/>
      <c r="DAN74" s="566"/>
      <c r="DAO74" s="560"/>
      <c r="DAP74" s="561"/>
      <c r="DAQ74" s="562"/>
      <c r="DAR74" s="563"/>
      <c r="DAS74" s="564"/>
      <c r="DAT74" s="565"/>
      <c r="DAU74" s="566"/>
      <c r="DAV74" s="560"/>
      <c r="DAW74" s="561"/>
      <c r="DAX74" s="562"/>
      <c r="DAY74" s="563"/>
      <c r="DAZ74" s="564"/>
      <c r="DBA74" s="565"/>
      <c r="DBB74" s="566"/>
      <c r="DBC74" s="560"/>
      <c r="DBD74" s="561"/>
      <c r="DBE74" s="562"/>
      <c r="DBF74" s="563"/>
      <c r="DBG74" s="564"/>
      <c r="DBH74" s="565"/>
      <c r="DBI74" s="566"/>
      <c r="DBJ74" s="560"/>
      <c r="DBK74" s="561"/>
      <c r="DBL74" s="562"/>
      <c r="DBM74" s="563"/>
      <c r="DBN74" s="564"/>
      <c r="DBO74" s="565"/>
      <c r="DBP74" s="566"/>
      <c r="DBQ74" s="560"/>
      <c r="DBR74" s="561"/>
      <c r="DBS74" s="562"/>
      <c r="DBT74" s="563"/>
      <c r="DBU74" s="564"/>
      <c r="DBV74" s="565"/>
      <c r="DBW74" s="566"/>
      <c r="DBX74" s="560"/>
      <c r="DBY74" s="561"/>
      <c r="DBZ74" s="562"/>
      <c r="DCA74" s="563"/>
      <c r="DCB74" s="564"/>
      <c r="DCC74" s="565"/>
      <c r="DCD74" s="566"/>
      <c r="DCE74" s="560"/>
      <c r="DCF74" s="561"/>
      <c r="DCG74" s="562"/>
      <c r="DCH74" s="563"/>
      <c r="DCI74" s="564"/>
      <c r="DCJ74" s="565"/>
      <c r="DCK74" s="566"/>
      <c r="DCL74" s="560"/>
      <c r="DCM74" s="561"/>
      <c r="DCN74" s="562"/>
      <c r="DCO74" s="563"/>
      <c r="DCP74" s="564"/>
      <c r="DCQ74" s="565"/>
      <c r="DCR74" s="566"/>
      <c r="DCS74" s="560"/>
      <c r="DCT74" s="561"/>
      <c r="DCU74" s="562"/>
      <c r="DCV74" s="563"/>
      <c r="DCW74" s="564"/>
      <c r="DCX74" s="565"/>
      <c r="DCY74" s="566"/>
      <c r="DCZ74" s="560"/>
      <c r="DDA74" s="561"/>
      <c r="DDB74" s="562"/>
      <c r="DDC74" s="563"/>
      <c r="DDD74" s="564"/>
      <c r="DDE74" s="565"/>
      <c r="DDF74" s="566"/>
      <c r="DDG74" s="560"/>
      <c r="DDH74" s="561"/>
      <c r="DDI74" s="562"/>
      <c r="DDJ74" s="563"/>
      <c r="DDK74" s="564"/>
      <c r="DDL74" s="565"/>
      <c r="DDM74" s="566"/>
      <c r="DDN74" s="560"/>
      <c r="DDO74" s="561"/>
      <c r="DDP74" s="562"/>
      <c r="DDQ74" s="563"/>
      <c r="DDR74" s="564"/>
      <c r="DDS74" s="565"/>
      <c r="DDT74" s="566"/>
      <c r="DDU74" s="560"/>
      <c r="DDV74" s="561"/>
      <c r="DDW74" s="562"/>
      <c r="DDX74" s="563"/>
      <c r="DDY74" s="564"/>
      <c r="DDZ74" s="565"/>
      <c r="DEA74" s="566"/>
      <c r="DEB74" s="560"/>
      <c r="DEC74" s="561"/>
      <c r="DED74" s="562"/>
      <c r="DEE74" s="563"/>
      <c r="DEF74" s="564"/>
      <c r="DEG74" s="565"/>
      <c r="DEH74" s="566"/>
      <c r="DEI74" s="560"/>
      <c r="DEJ74" s="561"/>
      <c r="DEK74" s="562"/>
      <c r="DEL74" s="563"/>
      <c r="DEM74" s="564"/>
      <c r="DEN74" s="565"/>
      <c r="DEO74" s="566"/>
      <c r="DEP74" s="560"/>
      <c r="DEQ74" s="561"/>
      <c r="DER74" s="562"/>
      <c r="DES74" s="563"/>
      <c r="DET74" s="564"/>
      <c r="DEU74" s="565"/>
      <c r="DEV74" s="566"/>
      <c r="DEW74" s="560"/>
      <c r="DEX74" s="561"/>
      <c r="DEY74" s="562"/>
      <c r="DEZ74" s="563"/>
      <c r="DFA74" s="564"/>
      <c r="DFB74" s="565"/>
      <c r="DFC74" s="566"/>
      <c r="DFD74" s="560"/>
      <c r="DFE74" s="561"/>
      <c r="DFF74" s="562"/>
      <c r="DFG74" s="563"/>
      <c r="DFH74" s="564"/>
      <c r="DFI74" s="565"/>
      <c r="DFJ74" s="566"/>
      <c r="DFK74" s="560"/>
      <c r="DFL74" s="561"/>
      <c r="DFM74" s="562"/>
      <c r="DFN74" s="563"/>
      <c r="DFO74" s="564"/>
      <c r="DFP74" s="565"/>
      <c r="DFQ74" s="566"/>
      <c r="DFR74" s="560"/>
      <c r="DFS74" s="561"/>
      <c r="DFT74" s="562"/>
      <c r="DFU74" s="563"/>
      <c r="DFV74" s="564"/>
      <c r="DFW74" s="565"/>
      <c r="DFX74" s="566"/>
      <c r="DFY74" s="560"/>
      <c r="DFZ74" s="561"/>
      <c r="DGA74" s="562"/>
      <c r="DGB74" s="563"/>
      <c r="DGC74" s="564"/>
      <c r="DGD74" s="565"/>
      <c r="DGE74" s="566"/>
      <c r="DGF74" s="560"/>
      <c r="DGG74" s="561"/>
      <c r="DGH74" s="562"/>
      <c r="DGI74" s="563"/>
      <c r="DGJ74" s="564"/>
      <c r="DGK74" s="565"/>
      <c r="DGL74" s="566"/>
      <c r="DGM74" s="560"/>
      <c r="DGN74" s="561"/>
      <c r="DGO74" s="562"/>
      <c r="DGP74" s="563"/>
      <c r="DGQ74" s="564"/>
      <c r="DGR74" s="565"/>
      <c r="DGS74" s="566"/>
      <c r="DGT74" s="560"/>
      <c r="DGU74" s="561"/>
      <c r="DGV74" s="562"/>
      <c r="DGW74" s="563"/>
      <c r="DGX74" s="564"/>
      <c r="DGY74" s="565"/>
      <c r="DGZ74" s="566"/>
      <c r="DHA74" s="560"/>
      <c r="DHB74" s="561"/>
      <c r="DHC74" s="562"/>
      <c r="DHD74" s="563"/>
      <c r="DHE74" s="564"/>
      <c r="DHF74" s="565"/>
      <c r="DHG74" s="566"/>
      <c r="DHH74" s="560"/>
      <c r="DHI74" s="561"/>
      <c r="DHJ74" s="562"/>
      <c r="DHK74" s="563"/>
      <c r="DHL74" s="564"/>
      <c r="DHM74" s="565"/>
      <c r="DHN74" s="566"/>
      <c r="DHO74" s="560"/>
      <c r="DHP74" s="561"/>
      <c r="DHQ74" s="562"/>
      <c r="DHR74" s="563"/>
      <c r="DHS74" s="564"/>
      <c r="DHT74" s="565"/>
      <c r="DHU74" s="566"/>
      <c r="DHV74" s="560"/>
      <c r="DHW74" s="561"/>
      <c r="DHX74" s="562"/>
      <c r="DHY74" s="563"/>
      <c r="DHZ74" s="564"/>
      <c r="DIA74" s="565"/>
      <c r="DIB74" s="566"/>
      <c r="DIC74" s="560"/>
      <c r="DID74" s="561"/>
      <c r="DIE74" s="562"/>
      <c r="DIF74" s="563"/>
      <c r="DIG74" s="564"/>
      <c r="DIH74" s="565"/>
      <c r="DII74" s="566"/>
      <c r="DIJ74" s="560"/>
      <c r="DIK74" s="561"/>
      <c r="DIL74" s="562"/>
      <c r="DIM74" s="563"/>
      <c r="DIN74" s="564"/>
      <c r="DIO74" s="565"/>
      <c r="DIP74" s="566"/>
      <c r="DIQ74" s="560"/>
      <c r="DIR74" s="561"/>
      <c r="DIS74" s="562"/>
      <c r="DIT74" s="563"/>
      <c r="DIU74" s="564"/>
      <c r="DIV74" s="565"/>
      <c r="DIW74" s="566"/>
      <c r="DIX74" s="560"/>
      <c r="DIY74" s="561"/>
      <c r="DIZ74" s="562"/>
      <c r="DJA74" s="563"/>
      <c r="DJB74" s="564"/>
      <c r="DJC74" s="565"/>
      <c r="DJD74" s="566"/>
      <c r="DJE74" s="560"/>
      <c r="DJF74" s="561"/>
      <c r="DJG74" s="562"/>
      <c r="DJH74" s="563"/>
      <c r="DJI74" s="564"/>
      <c r="DJJ74" s="565"/>
      <c r="DJK74" s="566"/>
      <c r="DJL74" s="560"/>
      <c r="DJM74" s="561"/>
      <c r="DJN74" s="562"/>
      <c r="DJO74" s="563"/>
      <c r="DJP74" s="564"/>
      <c r="DJQ74" s="565"/>
      <c r="DJR74" s="566"/>
      <c r="DJS74" s="560"/>
      <c r="DJT74" s="561"/>
      <c r="DJU74" s="562"/>
      <c r="DJV74" s="563"/>
      <c r="DJW74" s="564"/>
      <c r="DJX74" s="565"/>
      <c r="DJY74" s="566"/>
      <c r="DJZ74" s="560"/>
      <c r="DKA74" s="561"/>
      <c r="DKB74" s="562"/>
      <c r="DKC74" s="563"/>
      <c r="DKD74" s="564"/>
      <c r="DKE74" s="565"/>
      <c r="DKF74" s="566"/>
      <c r="DKG74" s="560"/>
      <c r="DKH74" s="561"/>
      <c r="DKI74" s="562"/>
      <c r="DKJ74" s="563"/>
      <c r="DKK74" s="564"/>
      <c r="DKL74" s="565"/>
      <c r="DKM74" s="566"/>
      <c r="DKN74" s="560"/>
      <c r="DKO74" s="561"/>
      <c r="DKP74" s="562"/>
      <c r="DKQ74" s="563"/>
      <c r="DKR74" s="564"/>
      <c r="DKS74" s="565"/>
      <c r="DKT74" s="566"/>
      <c r="DKU74" s="560"/>
      <c r="DKV74" s="561"/>
      <c r="DKW74" s="562"/>
      <c r="DKX74" s="563"/>
      <c r="DKY74" s="564"/>
      <c r="DKZ74" s="565"/>
      <c r="DLA74" s="566"/>
      <c r="DLB74" s="560"/>
      <c r="DLC74" s="561"/>
      <c r="DLD74" s="562"/>
      <c r="DLE74" s="563"/>
      <c r="DLF74" s="564"/>
      <c r="DLG74" s="565"/>
      <c r="DLH74" s="566"/>
      <c r="DLI74" s="560"/>
      <c r="DLJ74" s="561"/>
      <c r="DLK74" s="562"/>
      <c r="DLL74" s="563"/>
      <c r="DLM74" s="564"/>
      <c r="DLN74" s="565"/>
      <c r="DLO74" s="566"/>
      <c r="DLP74" s="560"/>
      <c r="DLQ74" s="561"/>
      <c r="DLR74" s="562"/>
      <c r="DLS74" s="563"/>
      <c r="DLT74" s="564"/>
      <c r="DLU74" s="565"/>
      <c r="DLV74" s="566"/>
      <c r="DLW74" s="560"/>
      <c r="DLX74" s="561"/>
      <c r="DLY74" s="562"/>
      <c r="DLZ74" s="563"/>
      <c r="DMA74" s="564"/>
      <c r="DMB74" s="565"/>
      <c r="DMC74" s="566"/>
      <c r="DMD74" s="560"/>
      <c r="DME74" s="561"/>
      <c r="DMF74" s="562"/>
      <c r="DMG74" s="563"/>
      <c r="DMH74" s="564"/>
      <c r="DMI74" s="565"/>
      <c r="DMJ74" s="566"/>
      <c r="DMK74" s="560"/>
      <c r="DML74" s="561"/>
      <c r="DMM74" s="562"/>
      <c r="DMN74" s="563"/>
      <c r="DMO74" s="564"/>
      <c r="DMP74" s="565"/>
      <c r="DMQ74" s="566"/>
      <c r="DMR74" s="560"/>
      <c r="DMS74" s="561"/>
      <c r="DMT74" s="562"/>
      <c r="DMU74" s="563"/>
      <c r="DMV74" s="564"/>
      <c r="DMW74" s="565"/>
      <c r="DMX74" s="566"/>
      <c r="DMY74" s="560"/>
      <c r="DMZ74" s="561"/>
      <c r="DNA74" s="562"/>
      <c r="DNB74" s="563"/>
      <c r="DNC74" s="564"/>
      <c r="DND74" s="565"/>
      <c r="DNE74" s="566"/>
      <c r="DNF74" s="560"/>
      <c r="DNG74" s="561"/>
      <c r="DNH74" s="562"/>
      <c r="DNI74" s="563"/>
      <c r="DNJ74" s="564"/>
      <c r="DNK74" s="565"/>
      <c r="DNL74" s="566"/>
      <c r="DNM74" s="560"/>
      <c r="DNN74" s="561"/>
      <c r="DNO74" s="562"/>
      <c r="DNP74" s="563"/>
      <c r="DNQ74" s="564"/>
      <c r="DNR74" s="565"/>
      <c r="DNS74" s="566"/>
      <c r="DNT74" s="560"/>
      <c r="DNU74" s="561"/>
      <c r="DNV74" s="562"/>
      <c r="DNW74" s="563"/>
      <c r="DNX74" s="564"/>
      <c r="DNY74" s="565"/>
      <c r="DNZ74" s="566"/>
      <c r="DOA74" s="560"/>
      <c r="DOB74" s="561"/>
      <c r="DOC74" s="562"/>
      <c r="DOD74" s="563"/>
      <c r="DOE74" s="564"/>
      <c r="DOF74" s="565"/>
      <c r="DOG74" s="566"/>
      <c r="DOH74" s="560"/>
      <c r="DOI74" s="561"/>
      <c r="DOJ74" s="562"/>
      <c r="DOK74" s="563"/>
      <c r="DOL74" s="564"/>
      <c r="DOM74" s="565"/>
      <c r="DON74" s="566"/>
      <c r="DOO74" s="560"/>
      <c r="DOP74" s="561"/>
      <c r="DOQ74" s="562"/>
      <c r="DOR74" s="563"/>
      <c r="DOS74" s="564"/>
      <c r="DOT74" s="565"/>
      <c r="DOU74" s="566"/>
      <c r="DOV74" s="560"/>
      <c r="DOW74" s="561"/>
      <c r="DOX74" s="562"/>
      <c r="DOY74" s="563"/>
      <c r="DOZ74" s="564"/>
      <c r="DPA74" s="565"/>
      <c r="DPB74" s="566"/>
      <c r="DPC74" s="560"/>
      <c r="DPD74" s="561"/>
      <c r="DPE74" s="562"/>
      <c r="DPF74" s="563"/>
      <c r="DPG74" s="564"/>
      <c r="DPH74" s="565"/>
      <c r="DPI74" s="566"/>
      <c r="DPJ74" s="560"/>
      <c r="DPK74" s="561"/>
      <c r="DPL74" s="562"/>
      <c r="DPM74" s="563"/>
      <c r="DPN74" s="564"/>
      <c r="DPO74" s="565"/>
      <c r="DPP74" s="566"/>
      <c r="DPQ74" s="560"/>
      <c r="DPR74" s="561"/>
      <c r="DPS74" s="562"/>
      <c r="DPT74" s="563"/>
      <c r="DPU74" s="564"/>
      <c r="DPV74" s="565"/>
      <c r="DPW74" s="566"/>
      <c r="DPX74" s="560"/>
      <c r="DPY74" s="561"/>
      <c r="DPZ74" s="562"/>
      <c r="DQA74" s="563"/>
      <c r="DQB74" s="564"/>
      <c r="DQC74" s="565"/>
      <c r="DQD74" s="566"/>
      <c r="DQE74" s="560"/>
      <c r="DQF74" s="561"/>
      <c r="DQG74" s="562"/>
      <c r="DQH74" s="563"/>
      <c r="DQI74" s="564"/>
      <c r="DQJ74" s="565"/>
      <c r="DQK74" s="566"/>
      <c r="DQL74" s="560"/>
      <c r="DQM74" s="561"/>
      <c r="DQN74" s="562"/>
      <c r="DQO74" s="563"/>
      <c r="DQP74" s="564"/>
      <c r="DQQ74" s="565"/>
      <c r="DQR74" s="566"/>
      <c r="DQS74" s="560"/>
      <c r="DQT74" s="561"/>
      <c r="DQU74" s="562"/>
      <c r="DQV74" s="563"/>
      <c r="DQW74" s="564"/>
      <c r="DQX74" s="565"/>
      <c r="DQY74" s="566"/>
      <c r="DQZ74" s="560"/>
      <c r="DRA74" s="561"/>
      <c r="DRB74" s="562"/>
      <c r="DRC74" s="563"/>
      <c r="DRD74" s="564"/>
      <c r="DRE74" s="565"/>
      <c r="DRF74" s="566"/>
      <c r="DRG74" s="560"/>
      <c r="DRH74" s="561"/>
      <c r="DRI74" s="562"/>
      <c r="DRJ74" s="563"/>
      <c r="DRK74" s="564"/>
      <c r="DRL74" s="565"/>
      <c r="DRM74" s="566"/>
      <c r="DRN74" s="560"/>
      <c r="DRO74" s="561"/>
      <c r="DRP74" s="562"/>
      <c r="DRQ74" s="563"/>
      <c r="DRR74" s="564"/>
      <c r="DRS74" s="565"/>
      <c r="DRT74" s="566"/>
      <c r="DRU74" s="560"/>
      <c r="DRV74" s="561"/>
      <c r="DRW74" s="562"/>
      <c r="DRX74" s="563"/>
      <c r="DRY74" s="564"/>
      <c r="DRZ74" s="565"/>
      <c r="DSA74" s="566"/>
      <c r="DSB74" s="560"/>
      <c r="DSC74" s="561"/>
      <c r="DSD74" s="562"/>
      <c r="DSE74" s="563"/>
      <c r="DSF74" s="564"/>
      <c r="DSG74" s="565"/>
      <c r="DSH74" s="566"/>
      <c r="DSI74" s="560"/>
      <c r="DSJ74" s="561"/>
      <c r="DSK74" s="562"/>
      <c r="DSL74" s="563"/>
      <c r="DSM74" s="564"/>
      <c r="DSN74" s="565"/>
      <c r="DSO74" s="566"/>
      <c r="DSP74" s="560"/>
      <c r="DSQ74" s="561"/>
      <c r="DSR74" s="562"/>
      <c r="DSS74" s="563"/>
      <c r="DST74" s="564"/>
      <c r="DSU74" s="565"/>
      <c r="DSV74" s="566"/>
      <c r="DSW74" s="560"/>
      <c r="DSX74" s="561"/>
      <c r="DSY74" s="562"/>
      <c r="DSZ74" s="563"/>
      <c r="DTA74" s="564"/>
      <c r="DTB74" s="565"/>
      <c r="DTC74" s="566"/>
      <c r="DTD74" s="560"/>
      <c r="DTE74" s="561"/>
      <c r="DTF74" s="562"/>
      <c r="DTG74" s="563"/>
      <c r="DTH74" s="564"/>
      <c r="DTI74" s="565"/>
      <c r="DTJ74" s="566"/>
      <c r="DTK74" s="560"/>
      <c r="DTL74" s="561"/>
      <c r="DTM74" s="562"/>
      <c r="DTN74" s="563"/>
      <c r="DTO74" s="564"/>
      <c r="DTP74" s="565"/>
      <c r="DTQ74" s="566"/>
      <c r="DTR74" s="560"/>
      <c r="DTS74" s="561"/>
      <c r="DTT74" s="562"/>
      <c r="DTU74" s="563"/>
      <c r="DTV74" s="564"/>
      <c r="DTW74" s="565"/>
      <c r="DTX74" s="566"/>
      <c r="DTY74" s="560"/>
      <c r="DTZ74" s="561"/>
      <c r="DUA74" s="562"/>
      <c r="DUB74" s="563"/>
      <c r="DUC74" s="564"/>
      <c r="DUD74" s="565"/>
      <c r="DUE74" s="566"/>
      <c r="DUF74" s="560"/>
      <c r="DUG74" s="561"/>
      <c r="DUH74" s="562"/>
      <c r="DUI74" s="563"/>
      <c r="DUJ74" s="564"/>
      <c r="DUK74" s="565"/>
      <c r="DUL74" s="566"/>
      <c r="DUM74" s="560"/>
      <c r="DUN74" s="561"/>
      <c r="DUO74" s="562"/>
      <c r="DUP74" s="563"/>
      <c r="DUQ74" s="564"/>
      <c r="DUR74" s="565"/>
      <c r="DUS74" s="566"/>
      <c r="DUT74" s="560"/>
      <c r="DUU74" s="561"/>
      <c r="DUV74" s="562"/>
      <c r="DUW74" s="563"/>
      <c r="DUX74" s="564"/>
      <c r="DUY74" s="565"/>
      <c r="DUZ74" s="566"/>
      <c r="DVA74" s="560"/>
      <c r="DVB74" s="561"/>
      <c r="DVC74" s="562"/>
      <c r="DVD74" s="563"/>
      <c r="DVE74" s="564"/>
      <c r="DVF74" s="565"/>
      <c r="DVG74" s="566"/>
      <c r="DVH74" s="560"/>
      <c r="DVI74" s="561"/>
      <c r="DVJ74" s="562"/>
      <c r="DVK74" s="563"/>
      <c r="DVL74" s="564"/>
      <c r="DVM74" s="565"/>
      <c r="DVN74" s="566"/>
      <c r="DVO74" s="560"/>
      <c r="DVP74" s="561"/>
      <c r="DVQ74" s="562"/>
      <c r="DVR74" s="563"/>
      <c r="DVS74" s="564"/>
      <c r="DVT74" s="565"/>
      <c r="DVU74" s="566"/>
      <c r="DVV74" s="560"/>
      <c r="DVW74" s="561"/>
      <c r="DVX74" s="562"/>
      <c r="DVY74" s="563"/>
      <c r="DVZ74" s="564"/>
      <c r="DWA74" s="565"/>
      <c r="DWB74" s="566"/>
      <c r="DWC74" s="560"/>
      <c r="DWD74" s="561"/>
      <c r="DWE74" s="562"/>
      <c r="DWF74" s="563"/>
      <c r="DWG74" s="564"/>
      <c r="DWH74" s="565"/>
      <c r="DWI74" s="566"/>
      <c r="DWJ74" s="560"/>
      <c r="DWK74" s="561"/>
      <c r="DWL74" s="562"/>
      <c r="DWM74" s="563"/>
      <c r="DWN74" s="564"/>
      <c r="DWO74" s="565"/>
      <c r="DWP74" s="566"/>
      <c r="DWQ74" s="560"/>
      <c r="DWR74" s="561"/>
      <c r="DWS74" s="562"/>
      <c r="DWT74" s="563"/>
      <c r="DWU74" s="564"/>
      <c r="DWV74" s="565"/>
      <c r="DWW74" s="566"/>
      <c r="DWX74" s="560"/>
      <c r="DWY74" s="561"/>
      <c r="DWZ74" s="562"/>
      <c r="DXA74" s="563"/>
      <c r="DXB74" s="564"/>
      <c r="DXC74" s="565"/>
      <c r="DXD74" s="566"/>
      <c r="DXE74" s="560"/>
      <c r="DXF74" s="561"/>
      <c r="DXG74" s="562"/>
      <c r="DXH74" s="563"/>
      <c r="DXI74" s="564"/>
      <c r="DXJ74" s="565"/>
      <c r="DXK74" s="566"/>
      <c r="DXL74" s="560"/>
      <c r="DXM74" s="561"/>
      <c r="DXN74" s="562"/>
      <c r="DXO74" s="563"/>
      <c r="DXP74" s="564"/>
      <c r="DXQ74" s="565"/>
      <c r="DXR74" s="566"/>
      <c r="DXS74" s="560"/>
      <c r="DXT74" s="561"/>
      <c r="DXU74" s="562"/>
      <c r="DXV74" s="563"/>
      <c r="DXW74" s="564"/>
      <c r="DXX74" s="565"/>
      <c r="DXY74" s="566"/>
      <c r="DXZ74" s="560"/>
      <c r="DYA74" s="561"/>
      <c r="DYB74" s="562"/>
      <c r="DYC74" s="563"/>
      <c r="DYD74" s="564"/>
      <c r="DYE74" s="565"/>
      <c r="DYF74" s="566"/>
      <c r="DYG74" s="560"/>
      <c r="DYH74" s="561"/>
      <c r="DYI74" s="562"/>
      <c r="DYJ74" s="563"/>
      <c r="DYK74" s="564"/>
      <c r="DYL74" s="565"/>
      <c r="DYM74" s="566"/>
      <c r="DYN74" s="560"/>
      <c r="DYO74" s="561"/>
      <c r="DYP74" s="562"/>
      <c r="DYQ74" s="563"/>
      <c r="DYR74" s="564"/>
      <c r="DYS74" s="565"/>
      <c r="DYT74" s="566"/>
      <c r="DYU74" s="560"/>
      <c r="DYV74" s="561"/>
      <c r="DYW74" s="562"/>
      <c r="DYX74" s="563"/>
      <c r="DYY74" s="564"/>
      <c r="DYZ74" s="565"/>
      <c r="DZA74" s="566"/>
      <c r="DZB74" s="560"/>
      <c r="DZC74" s="561"/>
      <c r="DZD74" s="562"/>
      <c r="DZE74" s="563"/>
      <c r="DZF74" s="564"/>
      <c r="DZG74" s="565"/>
      <c r="DZH74" s="566"/>
      <c r="DZI74" s="560"/>
      <c r="DZJ74" s="561"/>
      <c r="DZK74" s="562"/>
      <c r="DZL74" s="563"/>
      <c r="DZM74" s="564"/>
      <c r="DZN74" s="565"/>
      <c r="DZO74" s="566"/>
      <c r="DZP74" s="560"/>
      <c r="DZQ74" s="561"/>
      <c r="DZR74" s="562"/>
      <c r="DZS74" s="563"/>
      <c r="DZT74" s="564"/>
      <c r="DZU74" s="565"/>
      <c r="DZV74" s="566"/>
      <c r="DZW74" s="560"/>
      <c r="DZX74" s="561"/>
      <c r="DZY74" s="562"/>
      <c r="DZZ74" s="563"/>
      <c r="EAA74" s="564"/>
      <c r="EAB74" s="565"/>
      <c r="EAC74" s="566"/>
      <c r="EAD74" s="560"/>
      <c r="EAE74" s="561"/>
      <c r="EAF74" s="562"/>
      <c r="EAG74" s="563"/>
      <c r="EAH74" s="564"/>
      <c r="EAI74" s="565"/>
      <c r="EAJ74" s="566"/>
      <c r="EAK74" s="560"/>
      <c r="EAL74" s="561"/>
      <c r="EAM74" s="562"/>
      <c r="EAN74" s="563"/>
      <c r="EAO74" s="564"/>
      <c r="EAP74" s="565"/>
      <c r="EAQ74" s="566"/>
      <c r="EAR74" s="560"/>
      <c r="EAS74" s="561"/>
      <c r="EAT74" s="562"/>
      <c r="EAU74" s="563"/>
      <c r="EAV74" s="564"/>
      <c r="EAW74" s="565"/>
      <c r="EAX74" s="566"/>
      <c r="EAY74" s="560"/>
      <c r="EAZ74" s="561"/>
      <c r="EBA74" s="562"/>
      <c r="EBB74" s="563"/>
      <c r="EBC74" s="564"/>
      <c r="EBD74" s="565"/>
      <c r="EBE74" s="566"/>
      <c r="EBF74" s="560"/>
      <c r="EBG74" s="561"/>
      <c r="EBH74" s="562"/>
      <c r="EBI74" s="563"/>
      <c r="EBJ74" s="564"/>
      <c r="EBK74" s="565"/>
      <c r="EBL74" s="566"/>
      <c r="EBM74" s="560"/>
      <c r="EBN74" s="561"/>
      <c r="EBO74" s="562"/>
      <c r="EBP74" s="563"/>
      <c r="EBQ74" s="564"/>
      <c r="EBR74" s="565"/>
      <c r="EBS74" s="566"/>
      <c r="EBT74" s="560"/>
      <c r="EBU74" s="561"/>
      <c r="EBV74" s="562"/>
      <c r="EBW74" s="563"/>
      <c r="EBX74" s="564"/>
      <c r="EBY74" s="565"/>
      <c r="EBZ74" s="566"/>
      <c r="ECA74" s="560"/>
      <c r="ECB74" s="561"/>
      <c r="ECC74" s="562"/>
      <c r="ECD74" s="563"/>
      <c r="ECE74" s="564"/>
      <c r="ECF74" s="565"/>
      <c r="ECG74" s="566"/>
      <c r="ECH74" s="560"/>
      <c r="ECI74" s="561"/>
      <c r="ECJ74" s="562"/>
      <c r="ECK74" s="563"/>
      <c r="ECL74" s="564"/>
      <c r="ECM74" s="565"/>
      <c r="ECN74" s="566"/>
      <c r="ECO74" s="560"/>
      <c r="ECP74" s="561"/>
      <c r="ECQ74" s="562"/>
      <c r="ECR74" s="563"/>
      <c r="ECS74" s="564"/>
      <c r="ECT74" s="565"/>
      <c r="ECU74" s="566"/>
      <c r="ECV74" s="560"/>
      <c r="ECW74" s="561"/>
      <c r="ECX74" s="562"/>
      <c r="ECY74" s="563"/>
      <c r="ECZ74" s="564"/>
      <c r="EDA74" s="565"/>
      <c r="EDB74" s="566"/>
      <c r="EDC74" s="560"/>
      <c r="EDD74" s="561"/>
      <c r="EDE74" s="562"/>
      <c r="EDF74" s="563"/>
      <c r="EDG74" s="564"/>
      <c r="EDH74" s="565"/>
      <c r="EDI74" s="566"/>
      <c r="EDJ74" s="560"/>
      <c r="EDK74" s="561"/>
      <c r="EDL74" s="562"/>
      <c r="EDM74" s="563"/>
      <c r="EDN74" s="564"/>
      <c r="EDO74" s="565"/>
      <c r="EDP74" s="566"/>
      <c r="EDQ74" s="560"/>
      <c r="EDR74" s="561"/>
      <c r="EDS74" s="562"/>
      <c r="EDT74" s="563"/>
      <c r="EDU74" s="564"/>
      <c r="EDV74" s="565"/>
      <c r="EDW74" s="566"/>
      <c r="EDX74" s="560"/>
      <c r="EDY74" s="561"/>
      <c r="EDZ74" s="562"/>
      <c r="EEA74" s="563"/>
      <c r="EEB74" s="564"/>
      <c r="EEC74" s="565"/>
      <c r="EED74" s="566"/>
      <c r="EEE74" s="560"/>
      <c r="EEF74" s="561"/>
      <c r="EEG74" s="562"/>
      <c r="EEH74" s="563"/>
      <c r="EEI74" s="564"/>
      <c r="EEJ74" s="565"/>
      <c r="EEK74" s="566"/>
      <c r="EEL74" s="560"/>
      <c r="EEM74" s="561"/>
      <c r="EEN74" s="562"/>
      <c r="EEO74" s="563"/>
      <c r="EEP74" s="564"/>
      <c r="EEQ74" s="565"/>
      <c r="EER74" s="566"/>
      <c r="EES74" s="560"/>
      <c r="EET74" s="561"/>
      <c r="EEU74" s="562"/>
      <c r="EEV74" s="563"/>
      <c r="EEW74" s="564"/>
      <c r="EEX74" s="565"/>
      <c r="EEY74" s="566"/>
      <c r="EEZ74" s="560"/>
      <c r="EFA74" s="561"/>
      <c r="EFB74" s="562"/>
      <c r="EFC74" s="563"/>
      <c r="EFD74" s="564"/>
      <c r="EFE74" s="565"/>
      <c r="EFF74" s="566"/>
      <c r="EFG74" s="560"/>
      <c r="EFH74" s="561"/>
      <c r="EFI74" s="562"/>
      <c r="EFJ74" s="563"/>
      <c r="EFK74" s="564"/>
      <c r="EFL74" s="565"/>
      <c r="EFM74" s="566"/>
      <c r="EFN74" s="560"/>
      <c r="EFO74" s="561"/>
      <c r="EFP74" s="562"/>
      <c r="EFQ74" s="563"/>
      <c r="EFR74" s="564"/>
      <c r="EFS74" s="565"/>
      <c r="EFT74" s="566"/>
      <c r="EFU74" s="560"/>
      <c r="EFV74" s="561"/>
      <c r="EFW74" s="562"/>
      <c r="EFX74" s="563"/>
      <c r="EFY74" s="564"/>
      <c r="EFZ74" s="565"/>
      <c r="EGA74" s="566"/>
      <c r="EGB74" s="560"/>
      <c r="EGC74" s="561"/>
      <c r="EGD74" s="562"/>
      <c r="EGE74" s="563"/>
      <c r="EGF74" s="564"/>
      <c r="EGG74" s="565"/>
      <c r="EGH74" s="566"/>
      <c r="EGI74" s="560"/>
      <c r="EGJ74" s="561"/>
      <c r="EGK74" s="562"/>
      <c r="EGL74" s="563"/>
      <c r="EGM74" s="564"/>
      <c r="EGN74" s="565"/>
      <c r="EGO74" s="566"/>
      <c r="EGP74" s="560"/>
      <c r="EGQ74" s="561"/>
      <c r="EGR74" s="562"/>
      <c r="EGS74" s="563"/>
      <c r="EGT74" s="564"/>
      <c r="EGU74" s="565"/>
      <c r="EGV74" s="566"/>
      <c r="EGW74" s="560"/>
      <c r="EGX74" s="561"/>
      <c r="EGY74" s="562"/>
      <c r="EGZ74" s="563"/>
      <c r="EHA74" s="564"/>
      <c r="EHB74" s="565"/>
      <c r="EHC74" s="566"/>
      <c r="EHD74" s="560"/>
      <c r="EHE74" s="561"/>
      <c r="EHF74" s="562"/>
      <c r="EHG74" s="563"/>
      <c r="EHH74" s="564"/>
      <c r="EHI74" s="565"/>
      <c r="EHJ74" s="566"/>
      <c r="EHK74" s="560"/>
      <c r="EHL74" s="561"/>
      <c r="EHM74" s="562"/>
      <c r="EHN74" s="563"/>
      <c r="EHO74" s="564"/>
      <c r="EHP74" s="565"/>
      <c r="EHQ74" s="566"/>
      <c r="EHR74" s="560"/>
      <c r="EHS74" s="561"/>
      <c r="EHT74" s="562"/>
      <c r="EHU74" s="563"/>
      <c r="EHV74" s="564"/>
      <c r="EHW74" s="565"/>
      <c r="EHX74" s="566"/>
      <c r="EHY74" s="560"/>
      <c r="EHZ74" s="561"/>
      <c r="EIA74" s="562"/>
      <c r="EIB74" s="563"/>
      <c r="EIC74" s="564"/>
      <c r="EID74" s="565"/>
      <c r="EIE74" s="566"/>
      <c r="EIF74" s="560"/>
      <c r="EIG74" s="561"/>
      <c r="EIH74" s="562"/>
      <c r="EII74" s="563"/>
      <c r="EIJ74" s="564"/>
      <c r="EIK74" s="565"/>
      <c r="EIL74" s="566"/>
      <c r="EIM74" s="560"/>
      <c r="EIN74" s="561"/>
      <c r="EIO74" s="562"/>
      <c r="EIP74" s="563"/>
      <c r="EIQ74" s="564"/>
      <c r="EIR74" s="565"/>
      <c r="EIS74" s="566"/>
      <c r="EIT74" s="560"/>
      <c r="EIU74" s="561"/>
      <c r="EIV74" s="562"/>
      <c r="EIW74" s="563"/>
      <c r="EIX74" s="564"/>
      <c r="EIY74" s="565"/>
      <c r="EIZ74" s="566"/>
      <c r="EJA74" s="560"/>
      <c r="EJB74" s="561"/>
      <c r="EJC74" s="562"/>
      <c r="EJD74" s="563"/>
      <c r="EJE74" s="564"/>
      <c r="EJF74" s="565"/>
      <c r="EJG74" s="566"/>
      <c r="EJH74" s="560"/>
      <c r="EJI74" s="561"/>
      <c r="EJJ74" s="562"/>
      <c r="EJK74" s="563"/>
      <c r="EJL74" s="564"/>
      <c r="EJM74" s="565"/>
      <c r="EJN74" s="566"/>
      <c r="EJO74" s="560"/>
      <c r="EJP74" s="561"/>
      <c r="EJQ74" s="562"/>
      <c r="EJR74" s="563"/>
      <c r="EJS74" s="564"/>
      <c r="EJT74" s="565"/>
      <c r="EJU74" s="566"/>
      <c r="EJV74" s="560"/>
      <c r="EJW74" s="561"/>
      <c r="EJX74" s="562"/>
      <c r="EJY74" s="563"/>
      <c r="EJZ74" s="564"/>
      <c r="EKA74" s="565"/>
      <c r="EKB74" s="566"/>
      <c r="EKC74" s="560"/>
      <c r="EKD74" s="561"/>
      <c r="EKE74" s="562"/>
      <c r="EKF74" s="563"/>
      <c r="EKG74" s="564"/>
      <c r="EKH74" s="565"/>
      <c r="EKI74" s="566"/>
      <c r="EKJ74" s="560"/>
      <c r="EKK74" s="561"/>
      <c r="EKL74" s="562"/>
      <c r="EKM74" s="563"/>
      <c r="EKN74" s="564"/>
      <c r="EKO74" s="565"/>
      <c r="EKP74" s="566"/>
      <c r="EKQ74" s="560"/>
      <c r="EKR74" s="561"/>
      <c r="EKS74" s="562"/>
      <c r="EKT74" s="563"/>
      <c r="EKU74" s="564"/>
      <c r="EKV74" s="565"/>
      <c r="EKW74" s="566"/>
      <c r="EKX74" s="560"/>
      <c r="EKY74" s="561"/>
      <c r="EKZ74" s="562"/>
      <c r="ELA74" s="563"/>
      <c r="ELB74" s="564"/>
      <c r="ELC74" s="565"/>
      <c r="ELD74" s="566"/>
      <c r="ELE74" s="560"/>
      <c r="ELF74" s="561"/>
      <c r="ELG74" s="562"/>
      <c r="ELH74" s="563"/>
      <c r="ELI74" s="564"/>
      <c r="ELJ74" s="565"/>
      <c r="ELK74" s="566"/>
      <c r="ELL74" s="560"/>
      <c r="ELM74" s="561"/>
      <c r="ELN74" s="562"/>
      <c r="ELO74" s="563"/>
      <c r="ELP74" s="564"/>
      <c r="ELQ74" s="565"/>
      <c r="ELR74" s="566"/>
      <c r="ELS74" s="560"/>
      <c r="ELT74" s="561"/>
      <c r="ELU74" s="562"/>
      <c r="ELV74" s="563"/>
      <c r="ELW74" s="564"/>
      <c r="ELX74" s="565"/>
      <c r="ELY74" s="566"/>
      <c r="ELZ74" s="560"/>
      <c r="EMA74" s="561"/>
      <c r="EMB74" s="562"/>
      <c r="EMC74" s="563"/>
      <c r="EMD74" s="564"/>
      <c r="EME74" s="565"/>
      <c r="EMF74" s="566"/>
      <c r="EMG74" s="560"/>
      <c r="EMH74" s="561"/>
      <c r="EMI74" s="562"/>
      <c r="EMJ74" s="563"/>
      <c r="EMK74" s="564"/>
      <c r="EML74" s="565"/>
      <c r="EMM74" s="566"/>
      <c r="EMN74" s="560"/>
      <c r="EMO74" s="561"/>
      <c r="EMP74" s="562"/>
      <c r="EMQ74" s="563"/>
      <c r="EMR74" s="564"/>
      <c r="EMS74" s="565"/>
      <c r="EMT74" s="566"/>
      <c r="EMU74" s="560"/>
      <c r="EMV74" s="561"/>
      <c r="EMW74" s="562"/>
      <c r="EMX74" s="563"/>
      <c r="EMY74" s="564"/>
      <c r="EMZ74" s="565"/>
      <c r="ENA74" s="566"/>
      <c r="ENB74" s="560"/>
      <c r="ENC74" s="561"/>
      <c r="END74" s="562"/>
      <c r="ENE74" s="563"/>
      <c r="ENF74" s="564"/>
      <c r="ENG74" s="565"/>
      <c r="ENH74" s="566"/>
      <c r="ENI74" s="560"/>
      <c r="ENJ74" s="561"/>
      <c r="ENK74" s="562"/>
      <c r="ENL74" s="563"/>
      <c r="ENM74" s="564"/>
      <c r="ENN74" s="565"/>
      <c r="ENO74" s="566"/>
      <c r="ENP74" s="560"/>
      <c r="ENQ74" s="561"/>
      <c r="ENR74" s="562"/>
      <c r="ENS74" s="563"/>
      <c r="ENT74" s="564"/>
      <c r="ENU74" s="565"/>
      <c r="ENV74" s="566"/>
      <c r="ENW74" s="560"/>
      <c r="ENX74" s="561"/>
      <c r="ENY74" s="562"/>
      <c r="ENZ74" s="563"/>
      <c r="EOA74" s="564"/>
      <c r="EOB74" s="565"/>
      <c r="EOC74" s="566"/>
      <c r="EOD74" s="560"/>
      <c r="EOE74" s="561"/>
      <c r="EOF74" s="562"/>
      <c r="EOG74" s="563"/>
      <c r="EOH74" s="564"/>
      <c r="EOI74" s="565"/>
      <c r="EOJ74" s="566"/>
      <c r="EOK74" s="560"/>
      <c r="EOL74" s="561"/>
      <c r="EOM74" s="562"/>
      <c r="EON74" s="563"/>
      <c r="EOO74" s="564"/>
      <c r="EOP74" s="565"/>
      <c r="EOQ74" s="566"/>
      <c r="EOR74" s="560"/>
      <c r="EOS74" s="561"/>
      <c r="EOT74" s="562"/>
      <c r="EOU74" s="563"/>
      <c r="EOV74" s="564"/>
      <c r="EOW74" s="565"/>
      <c r="EOX74" s="566"/>
      <c r="EOY74" s="560"/>
      <c r="EOZ74" s="561"/>
      <c r="EPA74" s="562"/>
      <c r="EPB74" s="563"/>
      <c r="EPC74" s="564"/>
      <c r="EPD74" s="565"/>
      <c r="EPE74" s="566"/>
      <c r="EPF74" s="560"/>
      <c r="EPG74" s="561"/>
      <c r="EPH74" s="562"/>
      <c r="EPI74" s="563"/>
      <c r="EPJ74" s="564"/>
      <c r="EPK74" s="565"/>
      <c r="EPL74" s="566"/>
      <c r="EPM74" s="560"/>
      <c r="EPN74" s="561"/>
      <c r="EPO74" s="562"/>
      <c r="EPP74" s="563"/>
      <c r="EPQ74" s="564"/>
      <c r="EPR74" s="565"/>
      <c r="EPS74" s="566"/>
      <c r="EPT74" s="560"/>
      <c r="EPU74" s="561"/>
      <c r="EPV74" s="562"/>
      <c r="EPW74" s="563"/>
      <c r="EPX74" s="564"/>
      <c r="EPY74" s="565"/>
      <c r="EPZ74" s="566"/>
      <c r="EQA74" s="560"/>
      <c r="EQB74" s="561"/>
      <c r="EQC74" s="562"/>
      <c r="EQD74" s="563"/>
      <c r="EQE74" s="564"/>
      <c r="EQF74" s="565"/>
      <c r="EQG74" s="566"/>
      <c r="EQH74" s="560"/>
      <c r="EQI74" s="561"/>
      <c r="EQJ74" s="562"/>
      <c r="EQK74" s="563"/>
      <c r="EQL74" s="564"/>
      <c r="EQM74" s="565"/>
      <c r="EQN74" s="566"/>
      <c r="EQO74" s="560"/>
      <c r="EQP74" s="561"/>
      <c r="EQQ74" s="562"/>
      <c r="EQR74" s="563"/>
      <c r="EQS74" s="564"/>
      <c r="EQT74" s="565"/>
      <c r="EQU74" s="566"/>
      <c r="EQV74" s="560"/>
      <c r="EQW74" s="561"/>
      <c r="EQX74" s="562"/>
      <c r="EQY74" s="563"/>
      <c r="EQZ74" s="564"/>
      <c r="ERA74" s="565"/>
      <c r="ERB74" s="566"/>
      <c r="ERC74" s="560"/>
      <c r="ERD74" s="561"/>
      <c r="ERE74" s="562"/>
      <c r="ERF74" s="563"/>
      <c r="ERG74" s="564"/>
      <c r="ERH74" s="565"/>
      <c r="ERI74" s="566"/>
      <c r="ERJ74" s="560"/>
      <c r="ERK74" s="561"/>
      <c r="ERL74" s="562"/>
      <c r="ERM74" s="563"/>
      <c r="ERN74" s="564"/>
      <c r="ERO74" s="565"/>
      <c r="ERP74" s="566"/>
      <c r="ERQ74" s="560"/>
      <c r="ERR74" s="561"/>
      <c r="ERS74" s="562"/>
      <c r="ERT74" s="563"/>
      <c r="ERU74" s="564"/>
      <c r="ERV74" s="565"/>
      <c r="ERW74" s="566"/>
      <c r="ERX74" s="560"/>
      <c r="ERY74" s="561"/>
      <c r="ERZ74" s="562"/>
      <c r="ESA74" s="563"/>
      <c r="ESB74" s="564"/>
      <c r="ESC74" s="565"/>
      <c r="ESD74" s="566"/>
      <c r="ESE74" s="560"/>
      <c r="ESF74" s="561"/>
      <c r="ESG74" s="562"/>
      <c r="ESH74" s="563"/>
      <c r="ESI74" s="564"/>
      <c r="ESJ74" s="565"/>
      <c r="ESK74" s="566"/>
      <c r="ESL74" s="560"/>
      <c r="ESM74" s="561"/>
      <c r="ESN74" s="562"/>
      <c r="ESO74" s="563"/>
      <c r="ESP74" s="564"/>
      <c r="ESQ74" s="565"/>
      <c r="ESR74" s="566"/>
      <c r="ESS74" s="560"/>
      <c r="EST74" s="561"/>
      <c r="ESU74" s="562"/>
      <c r="ESV74" s="563"/>
      <c r="ESW74" s="564"/>
      <c r="ESX74" s="565"/>
      <c r="ESY74" s="566"/>
      <c r="ESZ74" s="560"/>
      <c r="ETA74" s="561"/>
      <c r="ETB74" s="562"/>
      <c r="ETC74" s="563"/>
      <c r="ETD74" s="564"/>
      <c r="ETE74" s="565"/>
      <c r="ETF74" s="566"/>
      <c r="ETG74" s="560"/>
      <c r="ETH74" s="561"/>
      <c r="ETI74" s="562"/>
      <c r="ETJ74" s="563"/>
      <c r="ETK74" s="564"/>
      <c r="ETL74" s="565"/>
      <c r="ETM74" s="566"/>
      <c r="ETN74" s="560"/>
      <c r="ETO74" s="561"/>
      <c r="ETP74" s="562"/>
      <c r="ETQ74" s="563"/>
      <c r="ETR74" s="564"/>
      <c r="ETS74" s="565"/>
      <c r="ETT74" s="566"/>
      <c r="ETU74" s="560"/>
      <c r="ETV74" s="561"/>
      <c r="ETW74" s="562"/>
      <c r="ETX74" s="563"/>
      <c r="ETY74" s="564"/>
      <c r="ETZ74" s="565"/>
      <c r="EUA74" s="566"/>
      <c r="EUB74" s="560"/>
      <c r="EUC74" s="561"/>
      <c r="EUD74" s="562"/>
      <c r="EUE74" s="563"/>
      <c r="EUF74" s="564"/>
      <c r="EUG74" s="565"/>
      <c r="EUH74" s="566"/>
      <c r="EUI74" s="560"/>
      <c r="EUJ74" s="561"/>
      <c r="EUK74" s="562"/>
      <c r="EUL74" s="563"/>
      <c r="EUM74" s="564"/>
      <c r="EUN74" s="565"/>
      <c r="EUO74" s="566"/>
      <c r="EUP74" s="560"/>
      <c r="EUQ74" s="561"/>
      <c r="EUR74" s="562"/>
      <c r="EUS74" s="563"/>
      <c r="EUT74" s="564"/>
      <c r="EUU74" s="565"/>
      <c r="EUV74" s="566"/>
      <c r="EUW74" s="560"/>
      <c r="EUX74" s="561"/>
      <c r="EUY74" s="562"/>
      <c r="EUZ74" s="563"/>
      <c r="EVA74" s="564"/>
      <c r="EVB74" s="565"/>
      <c r="EVC74" s="566"/>
      <c r="EVD74" s="560"/>
      <c r="EVE74" s="561"/>
      <c r="EVF74" s="562"/>
      <c r="EVG74" s="563"/>
      <c r="EVH74" s="564"/>
      <c r="EVI74" s="565"/>
      <c r="EVJ74" s="566"/>
      <c r="EVK74" s="560"/>
      <c r="EVL74" s="561"/>
      <c r="EVM74" s="562"/>
      <c r="EVN74" s="563"/>
      <c r="EVO74" s="564"/>
      <c r="EVP74" s="565"/>
      <c r="EVQ74" s="566"/>
      <c r="EVR74" s="560"/>
      <c r="EVS74" s="561"/>
      <c r="EVT74" s="562"/>
      <c r="EVU74" s="563"/>
      <c r="EVV74" s="564"/>
      <c r="EVW74" s="565"/>
      <c r="EVX74" s="566"/>
      <c r="EVY74" s="560"/>
      <c r="EVZ74" s="561"/>
      <c r="EWA74" s="562"/>
      <c r="EWB74" s="563"/>
      <c r="EWC74" s="564"/>
      <c r="EWD74" s="565"/>
      <c r="EWE74" s="566"/>
      <c r="EWF74" s="560"/>
      <c r="EWG74" s="561"/>
      <c r="EWH74" s="562"/>
      <c r="EWI74" s="563"/>
      <c r="EWJ74" s="564"/>
      <c r="EWK74" s="565"/>
      <c r="EWL74" s="566"/>
      <c r="EWM74" s="560"/>
      <c r="EWN74" s="561"/>
      <c r="EWO74" s="562"/>
      <c r="EWP74" s="563"/>
      <c r="EWQ74" s="564"/>
      <c r="EWR74" s="565"/>
      <c r="EWS74" s="566"/>
      <c r="EWT74" s="560"/>
      <c r="EWU74" s="561"/>
      <c r="EWV74" s="562"/>
      <c r="EWW74" s="563"/>
      <c r="EWX74" s="564"/>
      <c r="EWY74" s="565"/>
      <c r="EWZ74" s="566"/>
      <c r="EXA74" s="560"/>
      <c r="EXB74" s="561"/>
      <c r="EXC74" s="562"/>
      <c r="EXD74" s="563"/>
      <c r="EXE74" s="564"/>
      <c r="EXF74" s="565"/>
      <c r="EXG74" s="566"/>
      <c r="EXH74" s="560"/>
      <c r="EXI74" s="561"/>
      <c r="EXJ74" s="562"/>
      <c r="EXK74" s="563"/>
      <c r="EXL74" s="564"/>
      <c r="EXM74" s="565"/>
      <c r="EXN74" s="566"/>
      <c r="EXO74" s="560"/>
      <c r="EXP74" s="561"/>
      <c r="EXQ74" s="562"/>
      <c r="EXR74" s="563"/>
      <c r="EXS74" s="564"/>
      <c r="EXT74" s="565"/>
      <c r="EXU74" s="566"/>
      <c r="EXV74" s="560"/>
      <c r="EXW74" s="561"/>
      <c r="EXX74" s="562"/>
      <c r="EXY74" s="563"/>
      <c r="EXZ74" s="564"/>
      <c r="EYA74" s="565"/>
      <c r="EYB74" s="566"/>
      <c r="EYC74" s="560"/>
      <c r="EYD74" s="561"/>
      <c r="EYE74" s="562"/>
      <c r="EYF74" s="563"/>
      <c r="EYG74" s="564"/>
      <c r="EYH74" s="565"/>
      <c r="EYI74" s="566"/>
      <c r="EYJ74" s="560"/>
      <c r="EYK74" s="561"/>
      <c r="EYL74" s="562"/>
      <c r="EYM74" s="563"/>
      <c r="EYN74" s="564"/>
      <c r="EYO74" s="565"/>
      <c r="EYP74" s="566"/>
      <c r="EYQ74" s="560"/>
      <c r="EYR74" s="561"/>
      <c r="EYS74" s="562"/>
      <c r="EYT74" s="563"/>
      <c r="EYU74" s="564"/>
      <c r="EYV74" s="565"/>
      <c r="EYW74" s="566"/>
      <c r="EYX74" s="560"/>
      <c r="EYY74" s="561"/>
      <c r="EYZ74" s="562"/>
      <c r="EZA74" s="563"/>
      <c r="EZB74" s="564"/>
      <c r="EZC74" s="565"/>
      <c r="EZD74" s="566"/>
      <c r="EZE74" s="560"/>
      <c r="EZF74" s="561"/>
      <c r="EZG74" s="562"/>
      <c r="EZH74" s="563"/>
      <c r="EZI74" s="564"/>
      <c r="EZJ74" s="565"/>
      <c r="EZK74" s="566"/>
      <c r="EZL74" s="560"/>
      <c r="EZM74" s="561"/>
      <c r="EZN74" s="562"/>
      <c r="EZO74" s="563"/>
      <c r="EZP74" s="564"/>
      <c r="EZQ74" s="565"/>
      <c r="EZR74" s="566"/>
      <c r="EZS74" s="560"/>
      <c r="EZT74" s="561"/>
      <c r="EZU74" s="562"/>
      <c r="EZV74" s="563"/>
      <c r="EZW74" s="564"/>
      <c r="EZX74" s="565"/>
      <c r="EZY74" s="566"/>
      <c r="EZZ74" s="560"/>
      <c r="FAA74" s="561"/>
      <c r="FAB74" s="562"/>
      <c r="FAC74" s="563"/>
      <c r="FAD74" s="564"/>
      <c r="FAE74" s="565"/>
      <c r="FAF74" s="566"/>
      <c r="FAG74" s="560"/>
      <c r="FAH74" s="561"/>
      <c r="FAI74" s="562"/>
      <c r="FAJ74" s="563"/>
      <c r="FAK74" s="564"/>
      <c r="FAL74" s="565"/>
      <c r="FAM74" s="566"/>
      <c r="FAN74" s="560"/>
      <c r="FAO74" s="561"/>
      <c r="FAP74" s="562"/>
      <c r="FAQ74" s="563"/>
      <c r="FAR74" s="564"/>
      <c r="FAS74" s="565"/>
      <c r="FAT74" s="566"/>
      <c r="FAU74" s="560"/>
      <c r="FAV74" s="561"/>
      <c r="FAW74" s="562"/>
      <c r="FAX74" s="563"/>
      <c r="FAY74" s="564"/>
      <c r="FAZ74" s="565"/>
      <c r="FBA74" s="566"/>
      <c r="FBB74" s="560"/>
      <c r="FBC74" s="561"/>
      <c r="FBD74" s="562"/>
      <c r="FBE74" s="563"/>
      <c r="FBF74" s="564"/>
      <c r="FBG74" s="565"/>
      <c r="FBH74" s="566"/>
      <c r="FBI74" s="560"/>
      <c r="FBJ74" s="561"/>
      <c r="FBK74" s="562"/>
      <c r="FBL74" s="563"/>
      <c r="FBM74" s="564"/>
      <c r="FBN74" s="565"/>
      <c r="FBO74" s="566"/>
      <c r="FBP74" s="560"/>
      <c r="FBQ74" s="561"/>
      <c r="FBR74" s="562"/>
      <c r="FBS74" s="563"/>
      <c r="FBT74" s="564"/>
      <c r="FBU74" s="565"/>
      <c r="FBV74" s="566"/>
      <c r="FBW74" s="560"/>
      <c r="FBX74" s="561"/>
      <c r="FBY74" s="562"/>
      <c r="FBZ74" s="563"/>
      <c r="FCA74" s="564"/>
      <c r="FCB74" s="565"/>
      <c r="FCC74" s="566"/>
      <c r="FCD74" s="560"/>
      <c r="FCE74" s="561"/>
      <c r="FCF74" s="562"/>
      <c r="FCG74" s="563"/>
      <c r="FCH74" s="564"/>
      <c r="FCI74" s="565"/>
      <c r="FCJ74" s="566"/>
      <c r="FCK74" s="560"/>
      <c r="FCL74" s="561"/>
      <c r="FCM74" s="562"/>
      <c r="FCN74" s="563"/>
      <c r="FCO74" s="564"/>
      <c r="FCP74" s="565"/>
      <c r="FCQ74" s="566"/>
      <c r="FCR74" s="560"/>
      <c r="FCS74" s="561"/>
      <c r="FCT74" s="562"/>
      <c r="FCU74" s="563"/>
      <c r="FCV74" s="564"/>
      <c r="FCW74" s="565"/>
      <c r="FCX74" s="566"/>
      <c r="FCY74" s="560"/>
      <c r="FCZ74" s="561"/>
      <c r="FDA74" s="562"/>
      <c r="FDB74" s="563"/>
      <c r="FDC74" s="564"/>
      <c r="FDD74" s="565"/>
      <c r="FDE74" s="566"/>
      <c r="FDF74" s="560"/>
      <c r="FDG74" s="561"/>
      <c r="FDH74" s="562"/>
      <c r="FDI74" s="563"/>
      <c r="FDJ74" s="564"/>
      <c r="FDK74" s="565"/>
      <c r="FDL74" s="566"/>
      <c r="FDM74" s="560"/>
      <c r="FDN74" s="561"/>
      <c r="FDO74" s="562"/>
      <c r="FDP74" s="563"/>
      <c r="FDQ74" s="564"/>
      <c r="FDR74" s="565"/>
      <c r="FDS74" s="566"/>
      <c r="FDT74" s="560"/>
      <c r="FDU74" s="561"/>
      <c r="FDV74" s="562"/>
      <c r="FDW74" s="563"/>
      <c r="FDX74" s="564"/>
      <c r="FDY74" s="565"/>
      <c r="FDZ74" s="566"/>
      <c r="FEA74" s="560"/>
      <c r="FEB74" s="561"/>
      <c r="FEC74" s="562"/>
      <c r="FED74" s="563"/>
      <c r="FEE74" s="564"/>
      <c r="FEF74" s="565"/>
      <c r="FEG74" s="566"/>
      <c r="FEH74" s="560"/>
      <c r="FEI74" s="561"/>
      <c r="FEJ74" s="562"/>
      <c r="FEK74" s="563"/>
      <c r="FEL74" s="564"/>
      <c r="FEM74" s="565"/>
      <c r="FEN74" s="566"/>
      <c r="FEO74" s="560"/>
      <c r="FEP74" s="561"/>
      <c r="FEQ74" s="562"/>
      <c r="FER74" s="563"/>
      <c r="FES74" s="564"/>
      <c r="FET74" s="565"/>
      <c r="FEU74" s="566"/>
      <c r="FEV74" s="560"/>
      <c r="FEW74" s="561"/>
      <c r="FEX74" s="562"/>
      <c r="FEY74" s="563"/>
      <c r="FEZ74" s="564"/>
      <c r="FFA74" s="565"/>
      <c r="FFB74" s="566"/>
      <c r="FFC74" s="560"/>
      <c r="FFD74" s="561"/>
      <c r="FFE74" s="562"/>
      <c r="FFF74" s="563"/>
      <c r="FFG74" s="564"/>
      <c r="FFH74" s="565"/>
      <c r="FFI74" s="566"/>
      <c r="FFJ74" s="560"/>
      <c r="FFK74" s="561"/>
      <c r="FFL74" s="562"/>
      <c r="FFM74" s="563"/>
      <c r="FFN74" s="564"/>
      <c r="FFO74" s="565"/>
      <c r="FFP74" s="566"/>
      <c r="FFQ74" s="560"/>
      <c r="FFR74" s="561"/>
      <c r="FFS74" s="562"/>
      <c r="FFT74" s="563"/>
      <c r="FFU74" s="564"/>
      <c r="FFV74" s="565"/>
      <c r="FFW74" s="566"/>
      <c r="FFX74" s="560"/>
      <c r="FFY74" s="561"/>
      <c r="FFZ74" s="562"/>
      <c r="FGA74" s="563"/>
      <c r="FGB74" s="564"/>
      <c r="FGC74" s="565"/>
      <c r="FGD74" s="566"/>
      <c r="FGE74" s="560"/>
      <c r="FGF74" s="561"/>
      <c r="FGG74" s="562"/>
      <c r="FGH74" s="563"/>
      <c r="FGI74" s="564"/>
      <c r="FGJ74" s="565"/>
      <c r="FGK74" s="566"/>
      <c r="FGL74" s="560"/>
      <c r="FGM74" s="561"/>
      <c r="FGN74" s="562"/>
      <c r="FGO74" s="563"/>
      <c r="FGP74" s="564"/>
      <c r="FGQ74" s="565"/>
      <c r="FGR74" s="566"/>
      <c r="FGS74" s="560"/>
      <c r="FGT74" s="561"/>
      <c r="FGU74" s="562"/>
      <c r="FGV74" s="563"/>
      <c r="FGW74" s="564"/>
      <c r="FGX74" s="565"/>
      <c r="FGY74" s="566"/>
      <c r="FGZ74" s="560"/>
      <c r="FHA74" s="561"/>
      <c r="FHB74" s="562"/>
      <c r="FHC74" s="563"/>
      <c r="FHD74" s="564"/>
      <c r="FHE74" s="565"/>
      <c r="FHF74" s="566"/>
      <c r="FHG74" s="560"/>
      <c r="FHH74" s="561"/>
      <c r="FHI74" s="562"/>
      <c r="FHJ74" s="563"/>
      <c r="FHK74" s="564"/>
      <c r="FHL74" s="565"/>
      <c r="FHM74" s="566"/>
      <c r="FHN74" s="560"/>
      <c r="FHO74" s="561"/>
      <c r="FHP74" s="562"/>
      <c r="FHQ74" s="563"/>
      <c r="FHR74" s="564"/>
      <c r="FHS74" s="565"/>
      <c r="FHT74" s="566"/>
      <c r="FHU74" s="560"/>
      <c r="FHV74" s="561"/>
      <c r="FHW74" s="562"/>
      <c r="FHX74" s="563"/>
      <c r="FHY74" s="564"/>
      <c r="FHZ74" s="565"/>
      <c r="FIA74" s="566"/>
      <c r="FIB74" s="560"/>
      <c r="FIC74" s="561"/>
      <c r="FID74" s="562"/>
      <c r="FIE74" s="563"/>
      <c r="FIF74" s="564"/>
      <c r="FIG74" s="565"/>
      <c r="FIH74" s="566"/>
      <c r="FII74" s="560"/>
      <c r="FIJ74" s="561"/>
      <c r="FIK74" s="562"/>
      <c r="FIL74" s="563"/>
      <c r="FIM74" s="564"/>
      <c r="FIN74" s="565"/>
      <c r="FIO74" s="566"/>
      <c r="FIP74" s="560"/>
      <c r="FIQ74" s="561"/>
      <c r="FIR74" s="562"/>
      <c r="FIS74" s="563"/>
      <c r="FIT74" s="564"/>
      <c r="FIU74" s="565"/>
      <c r="FIV74" s="566"/>
      <c r="FIW74" s="560"/>
      <c r="FIX74" s="561"/>
      <c r="FIY74" s="562"/>
      <c r="FIZ74" s="563"/>
      <c r="FJA74" s="564"/>
      <c r="FJB74" s="565"/>
      <c r="FJC74" s="566"/>
      <c r="FJD74" s="560"/>
      <c r="FJE74" s="561"/>
      <c r="FJF74" s="562"/>
      <c r="FJG74" s="563"/>
      <c r="FJH74" s="564"/>
      <c r="FJI74" s="565"/>
      <c r="FJJ74" s="566"/>
      <c r="FJK74" s="560"/>
      <c r="FJL74" s="561"/>
      <c r="FJM74" s="562"/>
      <c r="FJN74" s="563"/>
      <c r="FJO74" s="564"/>
      <c r="FJP74" s="565"/>
      <c r="FJQ74" s="566"/>
      <c r="FJR74" s="560"/>
      <c r="FJS74" s="561"/>
      <c r="FJT74" s="562"/>
      <c r="FJU74" s="563"/>
      <c r="FJV74" s="564"/>
      <c r="FJW74" s="565"/>
      <c r="FJX74" s="566"/>
      <c r="FJY74" s="560"/>
      <c r="FJZ74" s="561"/>
      <c r="FKA74" s="562"/>
      <c r="FKB74" s="563"/>
      <c r="FKC74" s="564"/>
      <c r="FKD74" s="565"/>
      <c r="FKE74" s="566"/>
      <c r="FKF74" s="560"/>
      <c r="FKG74" s="561"/>
      <c r="FKH74" s="562"/>
      <c r="FKI74" s="563"/>
      <c r="FKJ74" s="564"/>
      <c r="FKK74" s="565"/>
      <c r="FKL74" s="566"/>
      <c r="FKM74" s="560"/>
      <c r="FKN74" s="561"/>
      <c r="FKO74" s="562"/>
      <c r="FKP74" s="563"/>
      <c r="FKQ74" s="564"/>
      <c r="FKR74" s="565"/>
      <c r="FKS74" s="566"/>
      <c r="FKT74" s="560"/>
      <c r="FKU74" s="561"/>
      <c r="FKV74" s="562"/>
      <c r="FKW74" s="563"/>
      <c r="FKX74" s="564"/>
      <c r="FKY74" s="565"/>
      <c r="FKZ74" s="566"/>
      <c r="FLA74" s="560"/>
      <c r="FLB74" s="561"/>
      <c r="FLC74" s="562"/>
      <c r="FLD74" s="563"/>
      <c r="FLE74" s="564"/>
      <c r="FLF74" s="565"/>
      <c r="FLG74" s="566"/>
      <c r="FLH74" s="560"/>
      <c r="FLI74" s="561"/>
      <c r="FLJ74" s="562"/>
      <c r="FLK74" s="563"/>
      <c r="FLL74" s="564"/>
      <c r="FLM74" s="565"/>
      <c r="FLN74" s="566"/>
      <c r="FLO74" s="560"/>
      <c r="FLP74" s="561"/>
      <c r="FLQ74" s="562"/>
      <c r="FLR74" s="563"/>
      <c r="FLS74" s="564"/>
      <c r="FLT74" s="565"/>
      <c r="FLU74" s="566"/>
      <c r="FLV74" s="560"/>
      <c r="FLW74" s="561"/>
      <c r="FLX74" s="562"/>
      <c r="FLY74" s="563"/>
      <c r="FLZ74" s="564"/>
      <c r="FMA74" s="565"/>
      <c r="FMB74" s="566"/>
      <c r="FMC74" s="560"/>
      <c r="FMD74" s="561"/>
      <c r="FME74" s="562"/>
      <c r="FMF74" s="563"/>
      <c r="FMG74" s="564"/>
      <c r="FMH74" s="565"/>
      <c r="FMI74" s="566"/>
      <c r="FMJ74" s="560"/>
      <c r="FMK74" s="561"/>
      <c r="FML74" s="562"/>
      <c r="FMM74" s="563"/>
      <c r="FMN74" s="564"/>
      <c r="FMO74" s="565"/>
      <c r="FMP74" s="566"/>
      <c r="FMQ74" s="560"/>
      <c r="FMR74" s="561"/>
      <c r="FMS74" s="562"/>
      <c r="FMT74" s="563"/>
      <c r="FMU74" s="564"/>
      <c r="FMV74" s="565"/>
      <c r="FMW74" s="566"/>
      <c r="FMX74" s="560"/>
      <c r="FMY74" s="561"/>
      <c r="FMZ74" s="562"/>
      <c r="FNA74" s="563"/>
      <c r="FNB74" s="564"/>
      <c r="FNC74" s="565"/>
      <c r="FND74" s="566"/>
      <c r="FNE74" s="560"/>
      <c r="FNF74" s="561"/>
      <c r="FNG74" s="562"/>
      <c r="FNH74" s="563"/>
      <c r="FNI74" s="564"/>
      <c r="FNJ74" s="565"/>
      <c r="FNK74" s="566"/>
      <c r="FNL74" s="560"/>
      <c r="FNM74" s="561"/>
      <c r="FNN74" s="562"/>
      <c r="FNO74" s="563"/>
      <c r="FNP74" s="564"/>
      <c r="FNQ74" s="565"/>
      <c r="FNR74" s="566"/>
      <c r="FNS74" s="560"/>
      <c r="FNT74" s="561"/>
      <c r="FNU74" s="562"/>
      <c r="FNV74" s="563"/>
      <c r="FNW74" s="564"/>
      <c r="FNX74" s="565"/>
      <c r="FNY74" s="566"/>
      <c r="FNZ74" s="560"/>
      <c r="FOA74" s="561"/>
      <c r="FOB74" s="562"/>
      <c r="FOC74" s="563"/>
      <c r="FOD74" s="564"/>
      <c r="FOE74" s="565"/>
      <c r="FOF74" s="566"/>
      <c r="FOG74" s="560"/>
      <c r="FOH74" s="561"/>
      <c r="FOI74" s="562"/>
      <c r="FOJ74" s="563"/>
      <c r="FOK74" s="564"/>
      <c r="FOL74" s="565"/>
      <c r="FOM74" s="566"/>
      <c r="FON74" s="560"/>
      <c r="FOO74" s="561"/>
      <c r="FOP74" s="562"/>
      <c r="FOQ74" s="563"/>
      <c r="FOR74" s="564"/>
      <c r="FOS74" s="565"/>
      <c r="FOT74" s="566"/>
      <c r="FOU74" s="560"/>
      <c r="FOV74" s="561"/>
      <c r="FOW74" s="562"/>
      <c r="FOX74" s="563"/>
      <c r="FOY74" s="564"/>
      <c r="FOZ74" s="565"/>
      <c r="FPA74" s="566"/>
      <c r="FPB74" s="560"/>
      <c r="FPC74" s="561"/>
      <c r="FPD74" s="562"/>
      <c r="FPE74" s="563"/>
      <c r="FPF74" s="564"/>
      <c r="FPG74" s="565"/>
      <c r="FPH74" s="566"/>
      <c r="FPI74" s="560"/>
      <c r="FPJ74" s="561"/>
      <c r="FPK74" s="562"/>
      <c r="FPL74" s="563"/>
      <c r="FPM74" s="564"/>
      <c r="FPN74" s="565"/>
      <c r="FPO74" s="566"/>
      <c r="FPP74" s="560"/>
      <c r="FPQ74" s="561"/>
      <c r="FPR74" s="562"/>
      <c r="FPS74" s="563"/>
      <c r="FPT74" s="564"/>
      <c r="FPU74" s="565"/>
      <c r="FPV74" s="566"/>
      <c r="FPW74" s="560"/>
      <c r="FPX74" s="561"/>
      <c r="FPY74" s="562"/>
      <c r="FPZ74" s="563"/>
      <c r="FQA74" s="564"/>
      <c r="FQB74" s="565"/>
      <c r="FQC74" s="566"/>
      <c r="FQD74" s="560"/>
      <c r="FQE74" s="561"/>
      <c r="FQF74" s="562"/>
      <c r="FQG74" s="563"/>
      <c r="FQH74" s="564"/>
      <c r="FQI74" s="565"/>
      <c r="FQJ74" s="566"/>
      <c r="FQK74" s="560"/>
      <c r="FQL74" s="561"/>
      <c r="FQM74" s="562"/>
      <c r="FQN74" s="563"/>
      <c r="FQO74" s="564"/>
      <c r="FQP74" s="565"/>
      <c r="FQQ74" s="566"/>
      <c r="FQR74" s="560"/>
      <c r="FQS74" s="561"/>
      <c r="FQT74" s="562"/>
      <c r="FQU74" s="563"/>
      <c r="FQV74" s="564"/>
      <c r="FQW74" s="565"/>
      <c r="FQX74" s="566"/>
      <c r="FQY74" s="560"/>
      <c r="FQZ74" s="561"/>
      <c r="FRA74" s="562"/>
      <c r="FRB74" s="563"/>
      <c r="FRC74" s="564"/>
      <c r="FRD74" s="565"/>
      <c r="FRE74" s="566"/>
      <c r="FRF74" s="560"/>
      <c r="FRG74" s="561"/>
      <c r="FRH74" s="562"/>
      <c r="FRI74" s="563"/>
      <c r="FRJ74" s="564"/>
      <c r="FRK74" s="565"/>
      <c r="FRL74" s="566"/>
      <c r="FRM74" s="560"/>
      <c r="FRN74" s="561"/>
      <c r="FRO74" s="562"/>
      <c r="FRP74" s="563"/>
      <c r="FRQ74" s="564"/>
      <c r="FRR74" s="565"/>
      <c r="FRS74" s="566"/>
      <c r="FRT74" s="560"/>
      <c r="FRU74" s="561"/>
      <c r="FRV74" s="562"/>
      <c r="FRW74" s="563"/>
      <c r="FRX74" s="564"/>
      <c r="FRY74" s="565"/>
      <c r="FRZ74" s="566"/>
      <c r="FSA74" s="560"/>
      <c r="FSB74" s="561"/>
      <c r="FSC74" s="562"/>
      <c r="FSD74" s="563"/>
      <c r="FSE74" s="564"/>
      <c r="FSF74" s="565"/>
      <c r="FSG74" s="566"/>
      <c r="FSH74" s="560"/>
      <c r="FSI74" s="561"/>
      <c r="FSJ74" s="562"/>
      <c r="FSK74" s="563"/>
      <c r="FSL74" s="564"/>
      <c r="FSM74" s="565"/>
      <c r="FSN74" s="566"/>
      <c r="FSO74" s="560"/>
      <c r="FSP74" s="561"/>
      <c r="FSQ74" s="562"/>
      <c r="FSR74" s="563"/>
      <c r="FSS74" s="564"/>
      <c r="FST74" s="565"/>
      <c r="FSU74" s="566"/>
      <c r="FSV74" s="560"/>
      <c r="FSW74" s="561"/>
      <c r="FSX74" s="562"/>
      <c r="FSY74" s="563"/>
      <c r="FSZ74" s="564"/>
      <c r="FTA74" s="565"/>
      <c r="FTB74" s="566"/>
      <c r="FTC74" s="560"/>
      <c r="FTD74" s="561"/>
      <c r="FTE74" s="562"/>
      <c r="FTF74" s="563"/>
      <c r="FTG74" s="564"/>
      <c r="FTH74" s="565"/>
      <c r="FTI74" s="566"/>
      <c r="FTJ74" s="560"/>
      <c r="FTK74" s="561"/>
      <c r="FTL74" s="562"/>
      <c r="FTM74" s="563"/>
      <c r="FTN74" s="564"/>
      <c r="FTO74" s="565"/>
      <c r="FTP74" s="566"/>
      <c r="FTQ74" s="560"/>
      <c r="FTR74" s="561"/>
      <c r="FTS74" s="562"/>
      <c r="FTT74" s="563"/>
      <c r="FTU74" s="564"/>
      <c r="FTV74" s="565"/>
      <c r="FTW74" s="566"/>
      <c r="FTX74" s="560"/>
      <c r="FTY74" s="561"/>
      <c r="FTZ74" s="562"/>
      <c r="FUA74" s="563"/>
      <c r="FUB74" s="564"/>
      <c r="FUC74" s="565"/>
      <c r="FUD74" s="566"/>
      <c r="FUE74" s="560"/>
      <c r="FUF74" s="561"/>
      <c r="FUG74" s="562"/>
      <c r="FUH74" s="563"/>
      <c r="FUI74" s="564"/>
      <c r="FUJ74" s="565"/>
      <c r="FUK74" s="566"/>
      <c r="FUL74" s="560"/>
      <c r="FUM74" s="561"/>
      <c r="FUN74" s="562"/>
      <c r="FUO74" s="563"/>
      <c r="FUP74" s="564"/>
      <c r="FUQ74" s="565"/>
      <c r="FUR74" s="566"/>
      <c r="FUS74" s="560"/>
      <c r="FUT74" s="561"/>
      <c r="FUU74" s="562"/>
      <c r="FUV74" s="563"/>
      <c r="FUW74" s="564"/>
      <c r="FUX74" s="565"/>
      <c r="FUY74" s="566"/>
      <c r="FUZ74" s="560"/>
      <c r="FVA74" s="561"/>
      <c r="FVB74" s="562"/>
      <c r="FVC74" s="563"/>
      <c r="FVD74" s="564"/>
      <c r="FVE74" s="565"/>
      <c r="FVF74" s="566"/>
      <c r="FVG74" s="560"/>
      <c r="FVH74" s="561"/>
      <c r="FVI74" s="562"/>
      <c r="FVJ74" s="563"/>
      <c r="FVK74" s="564"/>
      <c r="FVL74" s="565"/>
      <c r="FVM74" s="566"/>
      <c r="FVN74" s="560"/>
      <c r="FVO74" s="561"/>
      <c r="FVP74" s="562"/>
      <c r="FVQ74" s="563"/>
      <c r="FVR74" s="564"/>
      <c r="FVS74" s="565"/>
      <c r="FVT74" s="566"/>
      <c r="FVU74" s="560"/>
      <c r="FVV74" s="561"/>
      <c r="FVW74" s="562"/>
      <c r="FVX74" s="563"/>
      <c r="FVY74" s="564"/>
      <c r="FVZ74" s="565"/>
      <c r="FWA74" s="566"/>
      <c r="FWB74" s="560"/>
      <c r="FWC74" s="561"/>
      <c r="FWD74" s="562"/>
      <c r="FWE74" s="563"/>
      <c r="FWF74" s="564"/>
      <c r="FWG74" s="565"/>
      <c r="FWH74" s="566"/>
      <c r="FWI74" s="560"/>
      <c r="FWJ74" s="561"/>
      <c r="FWK74" s="562"/>
      <c r="FWL74" s="563"/>
      <c r="FWM74" s="564"/>
      <c r="FWN74" s="565"/>
      <c r="FWO74" s="566"/>
      <c r="FWP74" s="560"/>
      <c r="FWQ74" s="561"/>
      <c r="FWR74" s="562"/>
      <c r="FWS74" s="563"/>
      <c r="FWT74" s="564"/>
      <c r="FWU74" s="565"/>
      <c r="FWV74" s="566"/>
      <c r="FWW74" s="560"/>
      <c r="FWX74" s="561"/>
      <c r="FWY74" s="562"/>
      <c r="FWZ74" s="563"/>
      <c r="FXA74" s="564"/>
      <c r="FXB74" s="565"/>
      <c r="FXC74" s="566"/>
      <c r="FXD74" s="560"/>
      <c r="FXE74" s="561"/>
      <c r="FXF74" s="562"/>
      <c r="FXG74" s="563"/>
      <c r="FXH74" s="564"/>
      <c r="FXI74" s="565"/>
      <c r="FXJ74" s="566"/>
      <c r="FXK74" s="560"/>
      <c r="FXL74" s="561"/>
      <c r="FXM74" s="562"/>
      <c r="FXN74" s="563"/>
      <c r="FXO74" s="564"/>
      <c r="FXP74" s="565"/>
      <c r="FXQ74" s="566"/>
      <c r="FXR74" s="560"/>
      <c r="FXS74" s="561"/>
      <c r="FXT74" s="562"/>
      <c r="FXU74" s="563"/>
      <c r="FXV74" s="564"/>
      <c r="FXW74" s="565"/>
      <c r="FXX74" s="566"/>
      <c r="FXY74" s="560"/>
      <c r="FXZ74" s="561"/>
      <c r="FYA74" s="562"/>
      <c r="FYB74" s="563"/>
      <c r="FYC74" s="564"/>
      <c r="FYD74" s="565"/>
      <c r="FYE74" s="566"/>
      <c r="FYF74" s="560"/>
      <c r="FYG74" s="561"/>
      <c r="FYH74" s="562"/>
      <c r="FYI74" s="563"/>
      <c r="FYJ74" s="564"/>
      <c r="FYK74" s="565"/>
      <c r="FYL74" s="566"/>
      <c r="FYM74" s="560"/>
      <c r="FYN74" s="561"/>
      <c r="FYO74" s="562"/>
      <c r="FYP74" s="563"/>
      <c r="FYQ74" s="564"/>
      <c r="FYR74" s="565"/>
      <c r="FYS74" s="566"/>
      <c r="FYT74" s="560"/>
      <c r="FYU74" s="561"/>
      <c r="FYV74" s="562"/>
      <c r="FYW74" s="563"/>
      <c r="FYX74" s="564"/>
      <c r="FYY74" s="565"/>
      <c r="FYZ74" s="566"/>
      <c r="FZA74" s="560"/>
      <c r="FZB74" s="561"/>
      <c r="FZC74" s="562"/>
      <c r="FZD74" s="563"/>
      <c r="FZE74" s="564"/>
      <c r="FZF74" s="565"/>
      <c r="FZG74" s="566"/>
      <c r="FZH74" s="560"/>
      <c r="FZI74" s="561"/>
      <c r="FZJ74" s="562"/>
      <c r="FZK74" s="563"/>
      <c r="FZL74" s="564"/>
      <c r="FZM74" s="565"/>
      <c r="FZN74" s="566"/>
      <c r="FZO74" s="560"/>
      <c r="FZP74" s="561"/>
      <c r="FZQ74" s="562"/>
      <c r="FZR74" s="563"/>
      <c r="FZS74" s="564"/>
      <c r="FZT74" s="565"/>
      <c r="FZU74" s="566"/>
      <c r="FZV74" s="560"/>
      <c r="FZW74" s="561"/>
      <c r="FZX74" s="562"/>
      <c r="FZY74" s="563"/>
      <c r="FZZ74" s="564"/>
      <c r="GAA74" s="565"/>
      <c r="GAB74" s="566"/>
      <c r="GAC74" s="560"/>
      <c r="GAD74" s="561"/>
      <c r="GAE74" s="562"/>
      <c r="GAF74" s="563"/>
      <c r="GAG74" s="564"/>
      <c r="GAH74" s="565"/>
      <c r="GAI74" s="566"/>
      <c r="GAJ74" s="560"/>
      <c r="GAK74" s="561"/>
      <c r="GAL74" s="562"/>
      <c r="GAM74" s="563"/>
      <c r="GAN74" s="564"/>
      <c r="GAO74" s="565"/>
      <c r="GAP74" s="566"/>
      <c r="GAQ74" s="560"/>
      <c r="GAR74" s="561"/>
      <c r="GAS74" s="562"/>
      <c r="GAT74" s="563"/>
      <c r="GAU74" s="564"/>
      <c r="GAV74" s="565"/>
      <c r="GAW74" s="566"/>
      <c r="GAX74" s="560"/>
      <c r="GAY74" s="561"/>
      <c r="GAZ74" s="562"/>
      <c r="GBA74" s="563"/>
      <c r="GBB74" s="564"/>
      <c r="GBC74" s="565"/>
      <c r="GBD74" s="566"/>
      <c r="GBE74" s="560"/>
      <c r="GBF74" s="561"/>
      <c r="GBG74" s="562"/>
      <c r="GBH74" s="563"/>
      <c r="GBI74" s="564"/>
      <c r="GBJ74" s="565"/>
      <c r="GBK74" s="566"/>
      <c r="GBL74" s="560"/>
      <c r="GBM74" s="561"/>
      <c r="GBN74" s="562"/>
      <c r="GBO74" s="563"/>
      <c r="GBP74" s="564"/>
      <c r="GBQ74" s="565"/>
      <c r="GBR74" s="566"/>
      <c r="GBS74" s="560"/>
      <c r="GBT74" s="561"/>
      <c r="GBU74" s="562"/>
      <c r="GBV74" s="563"/>
      <c r="GBW74" s="564"/>
      <c r="GBX74" s="565"/>
      <c r="GBY74" s="566"/>
      <c r="GBZ74" s="560"/>
      <c r="GCA74" s="561"/>
      <c r="GCB74" s="562"/>
      <c r="GCC74" s="563"/>
      <c r="GCD74" s="564"/>
      <c r="GCE74" s="565"/>
      <c r="GCF74" s="566"/>
      <c r="GCG74" s="560"/>
      <c r="GCH74" s="561"/>
      <c r="GCI74" s="562"/>
      <c r="GCJ74" s="563"/>
      <c r="GCK74" s="564"/>
      <c r="GCL74" s="565"/>
      <c r="GCM74" s="566"/>
      <c r="GCN74" s="560"/>
      <c r="GCO74" s="561"/>
      <c r="GCP74" s="562"/>
      <c r="GCQ74" s="563"/>
      <c r="GCR74" s="564"/>
      <c r="GCS74" s="565"/>
      <c r="GCT74" s="566"/>
      <c r="GCU74" s="560"/>
      <c r="GCV74" s="561"/>
      <c r="GCW74" s="562"/>
      <c r="GCX74" s="563"/>
      <c r="GCY74" s="564"/>
      <c r="GCZ74" s="565"/>
      <c r="GDA74" s="566"/>
      <c r="GDB74" s="560"/>
      <c r="GDC74" s="561"/>
      <c r="GDD74" s="562"/>
      <c r="GDE74" s="563"/>
      <c r="GDF74" s="564"/>
      <c r="GDG74" s="565"/>
      <c r="GDH74" s="566"/>
      <c r="GDI74" s="560"/>
      <c r="GDJ74" s="561"/>
      <c r="GDK74" s="562"/>
      <c r="GDL74" s="563"/>
      <c r="GDM74" s="564"/>
      <c r="GDN74" s="565"/>
      <c r="GDO74" s="566"/>
      <c r="GDP74" s="560"/>
      <c r="GDQ74" s="561"/>
      <c r="GDR74" s="562"/>
      <c r="GDS74" s="563"/>
      <c r="GDT74" s="564"/>
      <c r="GDU74" s="565"/>
      <c r="GDV74" s="566"/>
      <c r="GDW74" s="560"/>
      <c r="GDX74" s="561"/>
      <c r="GDY74" s="562"/>
      <c r="GDZ74" s="563"/>
      <c r="GEA74" s="564"/>
      <c r="GEB74" s="565"/>
      <c r="GEC74" s="566"/>
      <c r="GED74" s="560"/>
      <c r="GEE74" s="561"/>
      <c r="GEF74" s="562"/>
      <c r="GEG74" s="563"/>
      <c r="GEH74" s="564"/>
      <c r="GEI74" s="565"/>
      <c r="GEJ74" s="566"/>
      <c r="GEK74" s="560"/>
      <c r="GEL74" s="561"/>
      <c r="GEM74" s="562"/>
      <c r="GEN74" s="563"/>
      <c r="GEO74" s="564"/>
      <c r="GEP74" s="565"/>
      <c r="GEQ74" s="566"/>
      <c r="GER74" s="560"/>
      <c r="GES74" s="561"/>
      <c r="GET74" s="562"/>
      <c r="GEU74" s="563"/>
      <c r="GEV74" s="564"/>
      <c r="GEW74" s="565"/>
      <c r="GEX74" s="566"/>
      <c r="GEY74" s="560"/>
      <c r="GEZ74" s="561"/>
      <c r="GFA74" s="562"/>
      <c r="GFB74" s="563"/>
      <c r="GFC74" s="564"/>
      <c r="GFD74" s="565"/>
      <c r="GFE74" s="566"/>
      <c r="GFF74" s="560"/>
      <c r="GFG74" s="561"/>
      <c r="GFH74" s="562"/>
      <c r="GFI74" s="563"/>
      <c r="GFJ74" s="564"/>
      <c r="GFK74" s="565"/>
      <c r="GFL74" s="566"/>
      <c r="GFM74" s="560"/>
      <c r="GFN74" s="561"/>
      <c r="GFO74" s="562"/>
      <c r="GFP74" s="563"/>
      <c r="GFQ74" s="564"/>
      <c r="GFR74" s="565"/>
      <c r="GFS74" s="566"/>
      <c r="GFT74" s="560"/>
      <c r="GFU74" s="561"/>
      <c r="GFV74" s="562"/>
      <c r="GFW74" s="563"/>
      <c r="GFX74" s="564"/>
      <c r="GFY74" s="565"/>
      <c r="GFZ74" s="566"/>
      <c r="GGA74" s="560"/>
      <c r="GGB74" s="561"/>
      <c r="GGC74" s="562"/>
      <c r="GGD74" s="563"/>
      <c r="GGE74" s="564"/>
      <c r="GGF74" s="565"/>
      <c r="GGG74" s="566"/>
      <c r="GGH74" s="560"/>
      <c r="GGI74" s="561"/>
      <c r="GGJ74" s="562"/>
      <c r="GGK74" s="563"/>
      <c r="GGL74" s="564"/>
      <c r="GGM74" s="565"/>
      <c r="GGN74" s="566"/>
      <c r="GGO74" s="560"/>
      <c r="GGP74" s="561"/>
      <c r="GGQ74" s="562"/>
      <c r="GGR74" s="563"/>
      <c r="GGS74" s="564"/>
      <c r="GGT74" s="565"/>
      <c r="GGU74" s="566"/>
      <c r="GGV74" s="560"/>
      <c r="GGW74" s="561"/>
      <c r="GGX74" s="562"/>
      <c r="GGY74" s="563"/>
      <c r="GGZ74" s="564"/>
      <c r="GHA74" s="565"/>
      <c r="GHB74" s="566"/>
      <c r="GHC74" s="560"/>
      <c r="GHD74" s="561"/>
      <c r="GHE74" s="562"/>
      <c r="GHF74" s="563"/>
      <c r="GHG74" s="564"/>
      <c r="GHH74" s="565"/>
      <c r="GHI74" s="566"/>
      <c r="GHJ74" s="560"/>
      <c r="GHK74" s="561"/>
      <c r="GHL74" s="562"/>
      <c r="GHM74" s="563"/>
      <c r="GHN74" s="564"/>
      <c r="GHO74" s="565"/>
      <c r="GHP74" s="566"/>
      <c r="GHQ74" s="560"/>
      <c r="GHR74" s="561"/>
      <c r="GHS74" s="562"/>
      <c r="GHT74" s="563"/>
      <c r="GHU74" s="564"/>
      <c r="GHV74" s="565"/>
      <c r="GHW74" s="566"/>
      <c r="GHX74" s="560"/>
      <c r="GHY74" s="561"/>
      <c r="GHZ74" s="562"/>
      <c r="GIA74" s="563"/>
      <c r="GIB74" s="564"/>
      <c r="GIC74" s="565"/>
      <c r="GID74" s="566"/>
      <c r="GIE74" s="560"/>
      <c r="GIF74" s="561"/>
      <c r="GIG74" s="562"/>
      <c r="GIH74" s="563"/>
      <c r="GII74" s="564"/>
      <c r="GIJ74" s="565"/>
      <c r="GIK74" s="566"/>
      <c r="GIL74" s="560"/>
      <c r="GIM74" s="561"/>
      <c r="GIN74" s="562"/>
      <c r="GIO74" s="563"/>
      <c r="GIP74" s="564"/>
      <c r="GIQ74" s="565"/>
      <c r="GIR74" s="566"/>
      <c r="GIS74" s="560"/>
      <c r="GIT74" s="561"/>
      <c r="GIU74" s="562"/>
      <c r="GIV74" s="563"/>
      <c r="GIW74" s="564"/>
      <c r="GIX74" s="565"/>
      <c r="GIY74" s="566"/>
      <c r="GIZ74" s="560"/>
      <c r="GJA74" s="561"/>
      <c r="GJB74" s="562"/>
      <c r="GJC74" s="563"/>
      <c r="GJD74" s="564"/>
      <c r="GJE74" s="565"/>
      <c r="GJF74" s="566"/>
      <c r="GJG74" s="560"/>
      <c r="GJH74" s="561"/>
      <c r="GJI74" s="562"/>
      <c r="GJJ74" s="563"/>
      <c r="GJK74" s="564"/>
      <c r="GJL74" s="565"/>
      <c r="GJM74" s="566"/>
      <c r="GJN74" s="560"/>
      <c r="GJO74" s="561"/>
      <c r="GJP74" s="562"/>
      <c r="GJQ74" s="563"/>
      <c r="GJR74" s="564"/>
      <c r="GJS74" s="565"/>
      <c r="GJT74" s="566"/>
      <c r="GJU74" s="560"/>
      <c r="GJV74" s="561"/>
      <c r="GJW74" s="562"/>
      <c r="GJX74" s="563"/>
      <c r="GJY74" s="564"/>
      <c r="GJZ74" s="565"/>
      <c r="GKA74" s="566"/>
      <c r="GKB74" s="560"/>
      <c r="GKC74" s="561"/>
      <c r="GKD74" s="562"/>
      <c r="GKE74" s="563"/>
      <c r="GKF74" s="564"/>
      <c r="GKG74" s="565"/>
      <c r="GKH74" s="566"/>
      <c r="GKI74" s="560"/>
      <c r="GKJ74" s="561"/>
      <c r="GKK74" s="562"/>
      <c r="GKL74" s="563"/>
      <c r="GKM74" s="564"/>
      <c r="GKN74" s="565"/>
      <c r="GKO74" s="566"/>
      <c r="GKP74" s="560"/>
      <c r="GKQ74" s="561"/>
      <c r="GKR74" s="562"/>
      <c r="GKS74" s="563"/>
      <c r="GKT74" s="564"/>
      <c r="GKU74" s="565"/>
      <c r="GKV74" s="566"/>
      <c r="GKW74" s="560"/>
      <c r="GKX74" s="561"/>
      <c r="GKY74" s="562"/>
      <c r="GKZ74" s="563"/>
      <c r="GLA74" s="564"/>
      <c r="GLB74" s="565"/>
      <c r="GLC74" s="566"/>
      <c r="GLD74" s="560"/>
      <c r="GLE74" s="561"/>
      <c r="GLF74" s="562"/>
      <c r="GLG74" s="563"/>
      <c r="GLH74" s="564"/>
      <c r="GLI74" s="565"/>
      <c r="GLJ74" s="566"/>
      <c r="GLK74" s="560"/>
      <c r="GLL74" s="561"/>
      <c r="GLM74" s="562"/>
      <c r="GLN74" s="563"/>
      <c r="GLO74" s="564"/>
      <c r="GLP74" s="565"/>
      <c r="GLQ74" s="566"/>
      <c r="GLR74" s="560"/>
      <c r="GLS74" s="561"/>
      <c r="GLT74" s="562"/>
      <c r="GLU74" s="563"/>
      <c r="GLV74" s="564"/>
      <c r="GLW74" s="565"/>
      <c r="GLX74" s="566"/>
      <c r="GLY74" s="560"/>
      <c r="GLZ74" s="561"/>
      <c r="GMA74" s="562"/>
      <c r="GMB74" s="563"/>
      <c r="GMC74" s="564"/>
      <c r="GMD74" s="565"/>
      <c r="GME74" s="566"/>
      <c r="GMF74" s="560"/>
      <c r="GMG74" s="561"/>
      <c r="GMH74" s="562"/>
      <c r="GMI74" s="563"/>
      <c r="GMJ74" s="564"/>
      <c r="GMK74" s="565"/>
      <c r="GML74" s="566"/>
      <c r="GMM74" s="560"/>
      <c r="GMN74" s="561"/>
      <c r="GMO74" s="562"/>
      <c r="GMP74" s="563"/>
      <c r="GMQ74" s="564"/>
      <c r="GMR74" s="565"/>
      <c r="GMS74" s="566"/>
      <c r="GMT74" s="560"/>
      <c r="GMU74" s="561"/>
      <c r="GMV74" s="562"/>
      <c r="GMW74" s="563"/>
      <c r="GMX74" s="564"/>
      <c r="GMY74" s="565"/>
      <c r="GMZ74" s="566"/>
      <c r="GNA74" s="560"/>
      <c r="GNB74" s="561"/>
      <c r="GNC74" s="562"/>
      <c r="GND74" s="563"/>
      <c r="GNE74" s="564"/>
      <c r="GNF74" s="565"/>
      <c r="GNG74" s="566"/>
      <c r="GNH74" s="560"/>
      <c r="GNI74" s="561"/>
      <c r="GNJ74" s="562"/>
      <c r="GNK74" s="563"/>
      <c r="GNL74" s="564"/>
      <c r="GNM74" s="565"/>
      <c r="GNN74" s="566"/>
      <c r="GNO74" s="560"/>
      <c r="GNP74" s="561"/>
      <c r="GNQ74" s="562"/>
      <c r="GNR74" s="563"/>
      <c r="GNS74" s="564"/>
      <c r="GNT74" s="565"/>
      <c r="GNU74" s="566"/>
      <c r="GNV74" s="560"/>
      <c r="GNW74" s="561"/>
      <c r="GNX74" s="562"/>
      <c r="GNY74" s="563"/>
      <c r="GNZ74" s="564"/>
      <c r="GOA74" s="565"/>
      <c r="GOB74" s="566"/>
      <c r="GOC74" s="560"/>
      <c r="GOD74" s="561"/>
      <c r="GOE74" s="562"/>
      <c r="GOF74" s="563"/>
      <c r="GOG74" s="564"/>
      <c r="GOH74" s="565"/>
      <c r="GOI74" s="566"/>
      <c r="GOJ74" s="560"/>
      <c r="GOK74" s="561"/>
      <c r="GOL74" s="562"/>
      <c r="GOM74" s="563"/>
      <c r="GON74" s="564"/>
      <c r="GOO74" s="565"/>
      <c r="GOP74" s="566"/>
      <c r="GOQ74" s="560"/>
      <c r="GOR74" s="561"/>
      <c r="GOS74" s="562"/>
      <c r="GOT74" s="563"/>
      <c r="GOU74" s="564"/>
      <c r="GOV74" s="565"/>
      <c r="GOW74" s="566"/>
      <c r="GOX74" s="560"/>
      <c r="GOY74" s="561"/>
      <c r="GOZ74" s="562"/>
      <c r="GPA74" s="563"/>
      <c r="GPB74" s="564"/>
      <c r="GPC74" s="565"/>
      <c r="GPD74" s="566"/>
      <c r="GPE74" s="560"/>
      <c r="GPF74" s="561"/>
      <c r="GPG74" s="562"/>
      <c r="GPH74" s="563"/>
      <c r="GPI74" s="564"/>
      <c r="GPJ74" s="565"/>
      <c r="GPK74" s="566"/>
      <c r="GPL74" s="560"/>
      <c r="GPM74" s="561"/>
      <c r="GPN74" s="562"/>
      <c r="GPO74" s="563"/>
      <c r="GPP74" s="564"/>
      <c r="GPQ74" s="565"/>
      <c r="GPR74" s="566"/>
      <c r="GPS74" s="560"/>
      <c r="GPT74" s="561"/>
      <c r="GPU74" s="562"/>
      <c r="GPV74" s="563"/>
      <c r="GPW74" s="564"/>
      <c r="GPX74" s="565"/>
      <c r="GPY74" s="566"/>
      <c r="GPZ74" s="560"/>
      <c r="GQA74" s="561"/>
      <c r="GQB74" s="562"/>
      <c r="GQC74" s="563"/>
      <c r="GQD74" s="564"/>
      <c r="GQE74" s="565"/>
      <c r="GQF74" s="566"/>
      <c r="GQG74" s="560"/>
      <c r="GQH74" s="561"/>
      <c r="GQI74" s="562"/>
      <c r="GQJ74" s="563"/>
      <c r="GQK74" s="564"/>
      <c r="GQL74" s="565"/>
      <c r="GQM74" s="566"/>
      <c r="GQN74" s="560"/>
      <c r="GQO74" s="561"/>
      <c r="GQP74" s="562"/>
      <c r="GQQ74" s="563"/>
      <c r="GQR74" s="564"/>
      <c r="GQS74" s="565"/>
      <c r="GQT74" s="566"/>
      <c r="GQU74" s="560"/>
      <c r="GQV74" s="561"/>
      <c r="GQW74" s="562"/>
      <c r="GQX74" s="563"/>
      <c r="GQY74" s="564"/>
      <c r="GQZ74" s="565"/>
      <c r="GRA74" s="566"/>
      <c r="GRB74" s="560"/>
      <c r="GRC74" s="561"/>
      <c r="GRD74" s="562"/>
      <c r="GRE74" s="563"/>
      <c r="GRF74" s="564"/>
      <c r="GRG74" s="565"/>
      <c r="GRH74" s="566"/>
      <c r="GRI74" s="560"/>
      <c r="GRJ74" s="561"/>
      <c r="GRK74" s="562"/>
      <c r="GRL74" s="563"/>
      <c r="GRM74" s="564"/>
      <c r="GRN74" s="565"/>
      <c r="GRO74" s="566"/>
      <c r="GRP74" s="560"/>
      <c r="GRQ74" s="561"/>
      <c r="GRR74" s="562"/>
      <c r="GRS74" s="563"/>
      <c r="GRT74" s="564"/>
      <c r="GRU74" s="565"/>
      <c r="GRV74" s="566"/>
      <c r="GRW74" s="560"/>
      <c r="GRX74" s="561"/>
      <c r="GRY74" s="562"/>
      <c r="GRZ74" s="563"/>
      <c r="GSA74" s="564"/>
      <c r="GSB74" s="565"/>
      <c r="GSC74" s="566"/>
      <c r="GSD74" s="560"/>
      <c r="GSE74" s="561"/>
      <c r="GSF74" s="562"/>
      <c r="GSG74" s="563"/>
      <c r="GSH74" s="564"/>
      <c r="GSI74" s="565"/>
      <c r="GSJ74" s="566"/>
      <c r="GSK74" s="560"/>
      <c r="GSL74" s="561"/>
      <c r="GSM74" s="562"/>
      <c r="GSN74" s="563"/>
      <c r="GSO74" s="564"/>
      <c r="GSP74" s="565"/>
      <c r="GSQ74" s="566"/>
      <c r="GSR74" s="560"/>
      <c r="GSS74" s="561"/>
      <c r="GST74" s="562"/>
      <c r="GSU74" s="563"/>
      <c r="GSV74" s="564"/>
      <c r="GSW74" s="565"/>
      <c r="GSX74" s="566"/>
      <c r="GSY74" s="560"/>
      <c r="GSZ74" s="561"/>
      <c r="GTA74" s="562"/>
      <c r="GTB74" s="563"/>
      <c r="GTC74" s="564"/>
      <c r="GTD74" s="565"/>
      <c r="GTE74" s="566"/>
      <c r="GTF74" s="560"/>
      <c r="GTG74" s="561"/>
      <c r="GTH74" s="562"/>
      <c r="GTI74" s="563"/>
      <c r="GTJ74" s="564"/>
      <c r="GTK74" s="565"/>
      <c r="GTL74" s="566"/>
      <c r="GTM74" s="560"/>
      <c r="GTN74" s="561"/>
      <c r="GTO74" s="562"/>
      <c r="GTP74" s="563"/>
      <c r="GTQ74" s="564"/>
      <c r="GTR74" s="565"/>
      <c r="GTS74" s="566"/>
      <c r="GTT74" s="560"/>
      <c r="GTU74" s="561"/>
      <c r="GTV74" s="562"/>
      <c r="GTW74" s="563"/>
      <c r="GTX74" s="564"/>
      <c r="GTY74" s="565"/>
      <c r="GTZ74" s="566"/>
      <c r="GUA74" s="560"/>
      <c r="GUB74" s="561"/>
      <c r="GUC74" s="562"/>
      <c r="GUD74" s="563"/>
      <c r="GUE74" s="564"/>
      <c r="GUF74" s="565"/>
      <c r="GUG74" s="566"/>
      <c r="GUH74" s="560"/>
      <c r="GUI74" s="561"/>
      <c r="GUJ74" s="562"/>
      <c r="GUK74" s="563"/>
      <c r="GUL74" s="564"/>
      <c r="GUM74" s="565"/>
      <c r="GUN74" s="566"/>
      <c r="GUO74" s="560"/>
      <c r="GUP74" s="561"/>
      <c r="GUQ74" s="562"/>
      <c r="GUR74" s="563"/>
      <c r="GUS74" s="564"/>
      <c r="GUT74" s="565"/>
      <c r="GUU74" s="566"/>
      <c r="GUV74" s="560"/>
      <c r="GUW74" s="561"/>
      <c r="GUX74" s="562"/>
      <c r="GUY74" s="563"/>
      <c r="GUZ74" s="564"/>
      <c r="GVA74" s="565"/>
      <c r="GVB74" s="566"/>
      <c r="GVC74" s="560"/>
      <c r="GVD74" s="561"/>
      <c r="GVE74" s="562"/>
      <c r="GVF74" s="563"/>
      <c r="GVG74" s="564"/>
      <c r="GVH74" s="565"/>
      <c r="GVI74" s="566"/>
      <c r="GVJ74" s="560"/>
      <c r="GVK74" s="561"/>
      <c r="GVL74" s="562"/>
      <c r="GVM74" s="563"/>
      <c r="GVN74" s="564"/>
      <c r="GVO74" s="565"/>
      <c r="GVP74" s="566"/>
      <c r="GVQ74" s="560"/>
      <c r="GVR74" s="561"/>
      <c r="GVS74" s="562"/>
      <c r="GVT74" s="563"/>
      <c r="GVU74" s="564"/>
      <c r="GVV74" s="565"/>
      <c r="GVW74" s="566"/>
      <c r="GVX74" s="560"/>
      <c r="GVY74" s="561"/>
      <c r="GVZ74" s="562"/>
      <c r="GWA74" s="563"/>
      <c r="GWB74" s="564"/>
      <c r="GWC74" s="565"/>
      <c r="GWD74" s="566"/>
      <c r="GWE74" s="560"/>
      <c r="GWF74" s="561"/>
      <c r="GWG74" s="562"/>
      <c r="GWH74" s="563"/>
      <c r="GWI74" s="564"/>
      <c r="GWJ74" s="565"/>
      <c r="GWK74" s="566"/>
      <c r="GWL74" s="560"/>
      <c r="GWM74" s="561"/>
      <c r="GWN74" s="562"/>
      <c r="GWO74" s="563"/>
      <c r="GWP74" s="564"/>
      <c r="GWQ74" s="565"/>
      <c r="GWR74" s="566"/>
      <c r="GWS74" s="560"/>
      <c r="GWT74" s="561"/>
      <c r="GWU74" s="562"/>
      <c r="GWV74" s="563"/>
      <c r="GWW74" s="564"/>
      <c r="GWX74" s="565"/>
      <c r="GWY74" s="566"/>
      <c r="GWZ74" s="560"/>
      <c r="GXA74" s="561"/>
      <c r="GXB74" s="562"/>
      <c r="GXC74" s="563"/>
      <c r="GXD74" s="564"/>
      <c r="GXE74" s="565"/>
      <c r="GXF74" s="566"/>
      <c r="GXG74" s="560"/>
      <c r="GXH74" s="561"/>
      <c r="GXI74" s="562"/>
      <c r="GXJ74" s="563"/>
      <c r="GXK74" s="564"/>
      <c r="GXL74" s="565"/>
      <c r="GXM74" s="566"/>
      <c r="GXN74" s="560"/>
      <c r="GXO74" s="561"/>
      <c r="GXP74" s="562"/>
      <c r="GXQ74" s="563"/>
      <c r="GXR74" s="564"/>
      <c r="GXS74" s="565"/>
      <c r="GXT74" s="566"/>
      <c r="GXU74" s="560"/>
      <c r="GXV74" s="561"/>
      <c r="GXW74" s="562"/>
      <c r="GXX74" s="563"/>
      <c r="GXY74" s="564"/>
      <c r="GXZ74" s="565"/>
      <c r="GYA74" s="566"/>
      <c r="GYB74" s="560"/>
      <c r="GYC74" s="561"/>
      <c r="GYD74" s="562"/>
      <c r="GYE74" s="563"/>
      <c r="GYF74" s="564"/>
      <c r="GYG74" s="565"/>
      <c r="GYH74" s="566"/>
      <c r="GYI74" s="560"/>
      <c r="GYJ74" s="561"/>
      <c r="GYK74" s="562"/>
      <c r="GYL74" s="563"/>
      <c r="GYM74" s="564"/>
      <c r="GYN74" s="565"/>
      <c r="GYO74" s="566"/>
      <c r="GYP74" s="560"/>
      <c r="GYQ74" s="561"/>
      <c r="GYR74" s="562"/>
      <c r="GYS74" s="563"/>
      <c r="GYT74" s="564"/>
      <c r="GYU74" s="565"/>
      <c r="GYV74" s="566"/>
      <c r="GYW74" s="560"/>
      <c r="GYX74" s="561"/>
      <c r="GYY74" s="562"/>
      <c r="GYZ74" s="563"/>
      <c r="GZA74" s="564"/>
      <c r="GZB74" s="565"/>
      <c r="GZC74" s="566"/>
      <c r="GZD74" s="560"/>
      <c r="GZE74" s="561"/>
      <c r="GZF74" s="562"/>
      <c r="GZG74" s="563"/>
      <c r="GZH74" s="564"/>
      <c r="GZI74" s="565"/>
      <c r="GZJ74" s="566"/>
      <c r="GZK74" s="560"/>
      <c r="GZL74" s="561"/>
      <c r="GZM74" s="562"/>
      <c r="GZN74" s="563"/>
      <c r="GZO74" s="564"/>
      <c r="GZP74" s="565"/>
      <c r="GZQ74" s="566"/>
      <c r="GZR74" s="560"/>
      <c r="GZS74" s="561"/>
      <c r="GZT74" s="562"/>
      <c r="GZU74" s="563"/>
      <c r="GZV74" s="564"/>
      <c r="GZW74" s="565"/>
      <c r="GZX74" s="566"/>
      <c r="GZY74" s="560"/>
      <c r="GZZ74" s="561"/>
      <c r="HAA74" s="562"/>
      <c r="HAB74" s="563"/>
      <c r="HAC74" s="564"/>
      <c r="HAD74" s="565"/>
      <c r="HAE74" s="566"/>
      <c r="HAF74" s="560"/>
      <c r="HAG74" s="561"/>
      <c r="HAH74" s="562"/>
      <c r="HAI74" s="563"/>
      <c r="HAJ74" s="564"/>
      <c r="HAK74" s="565"/>
      <c r="HAL74" s="566"/>
      <c r="HAM74" s="560"/>
      <c r="HAN74" s="561"/>
      <c r="HAO74" s="562"/>
      <c r="HAP74" s="563"/>
      <c r="HAQ74" s="564"/>
      <c r="HAR74" s="565"/>
      <c r="HAS74" s="566"/>
      <c r="HAT74" s="560"/>
      <c r="HAU74" s="561"/>
      <c r="HAV74" s="562"/>
      <c r="HAW74" s="563"/>
      <c r="HAX74" s="564"/>
      <c r="HAY74" s="565"/>
      <c r="HAZ74" s="566"/>
      <c r="HBA74" s="560"/>
      <c r="HBB74" s="561"/>
      <c r="HBC74" s="562"/>
      <c r="HBD74" s="563"/>
      <c r="HBE74" s="564"/>
      <c r="HBF74" s="565"/>
      <c r="HBG74" s="566"/>
      <c r="HBH74" s="560"/>
      <c r="HBI74" s="561"/>
      <c r="HBJ74" s="562"/>
      <c r="HBK74" s="563"/>
      <c r="HBL74" s="564"/>
      <c r="HBM74" s="565"/>
      <c r="HBN74" s="566"/>
      <c r="HBO74" s="560"/>
      <c r="HBP74" s="561"/>
      <c r="HBQ74" s="562"/>
      <c r="HBR74" s="563"/>
      <c r="HBS74" s="564"/>
      <c r="HBT74" s="565"/>
      <c r="HBU74" s="566"/>
      <c r="HBV74" s="560"/>
      <c r="HBW74" s="561"/>
      <c r="HBX74" s="562"/>
      <c r="HBY74" s="563"/>
      <c r="HBZ74" s="564"/>
      <c r="HCA74" s="565"/>
      <c r="HCB74" s="566"/>
      <c r="HCC74" s="560"/>
      <c r="HCD74" s="561"/>
      <c r="HCE74" s="562"/>
      <c r="HCF74" s="563"/>
      <c r="HCG74" s="564"/>
      <c r="HCH74" s="565"/>
      <c r="HCI74" s="566"/>
      <c r="HCJ74" s="560"/>
      <c r="HCK74" s="561"/>
      <c r="HCL74" s="562"/>
      <c r="HCM74" s="563"/>
      <c r="HCN74" s="564"/>
      <c r="HCO74" s="565"/>
      <c r="HCP74" s="566"/>
      <c r="HCQ74" s="560"/>
      <c r="HCR74" s="561"/>
      <c r="HCS74" s="562"/>
      <c r="HCT74" s="563"/>
      <c r="HCU74" s="564"/>
      <c r="HCV74" s="565"/>
      <c r="HCW74" s="566"/>
      <c r="HCX74" s="560"/>
      <c r="HCY74" s="561"/>
      <c r="HCZ74" s="562"/>
      <c r="HDA74" s="563"/>
      <c r="HDB74" s="564"/>
      <c r="HDC74" s="565"/>
      <c r="HDD74" s="566"/>
      <c r="HDE74" s="560"/>
      <c r="HDF74" s="561"/>
      <c r="HDG74" s="562"/>
      <c r="HDH74" s="563"/>
      <c r="HDI74" s="564"/>
      <c r="HDJ74" s="565"/>
      <c r="HDK74" s="566"/>
      <c r="HDL74" s="560"/>
      <c r="HDM74" s="561"/>
      <c r="HDN74" s="562"/>
      <c r="HDO74" s="563"/>
      <c r="HDP74" s="564"/>
      <c r="HDQ74" s="565"/>
      <c r="HDR74" s="566"/>
      <c r="HDS74" s="560"/>
      <c r="HDT74" s="561"/>
      <c r="HDU74" s="562"/>
      <c r="HDV74" s="563"/>
      <c r="HDW74" s="564"/>
      <c r="HDX74" s="565"/>
      <c r="HDY74" s="566"/>
      <c r="HDZ74" s="560"/>
      <c r="HEA74" s="561"/>
      <c r="HEB74" s="562"/>
      <c r="HEC74" s="563"/>
      <c r="HED74" s="564"/>
      <c r="HEE74" s="565"/>
      <c r="HEF74" s="566"/>
      <c r="HEG74" s="560"/>
      <c r="HEH74" s="561"/>
      <c r="HEI74" s="562"/>
      <c r="HEJ74" s="563"/>
      <c r="HEK74" s="564"/>
      <c r="HEL74" s="565"/>
      <c r="HEM74" s="566"/>
      <c r="HEN74" s="560"/>
      <c r="HEO74" s="561"/>
      <c r="HEP74" s="562"/>
      <c r="HEQ74" s="563"/>
      <c r="HER74" s="564"/>
      <c r="HES74" s="565"/>
      <c r="HET74" s="566"/>
      <c r="HEU74" s="560"/>
      <c r="HEV74" s="561"/>
      <c r="HEW74" s="562"/>
      <c r="HEX74" s="563"/>
      <c r="HEY74" s="564"/>
      <c r="HEZ74" s="565"/>
      <c r="HFA74" s="566"/>
      <c r="HFB74" s="560"/>
      <c r="HFC74" s="561"/>
      <c r="HFD74" s="562"/>
      <c r="HFE74" s="563"/>
      <c r="HFF74" s="564"/>
      <c r="HFG74" s="565"/>
      <c r="HFH74" s="566"/>
      <c r="HFI74" s="560"/>
      <c r="HFJ74" s="561"/>
      <c r="HFK74" s="562"/>
      <c r="HFL74" s="563"/>
      <c r="HFM74" s="564"/>
      <c r="HFN74" s="565"/>
      <c r="HFO74" s="566"/>
      <c r="HFP74" s="560"/>
      <c r="HFQ74" s="561"/>
      <c r="HFR74" s="562"/>
      <c r="HFS74" s="563"/>
      <c r="HFT74" s="564"/>
      <c r="HFU74" s="565"/>
      <c r="HFV74" s="566"/>
      <c r="HFW74" s="560"/>
      <c r="HFX74" s="561"/>
      <c r="HFY74" s="562"/>
      <c r="HFZ74" s="563"/>
      <c r="HGA74" s="564"/>
      <c r="HGB74" s="565"/>
      <c r="HGC74" s="566"/>
      <c r="HGD74" s="560"/>
      <c r="HGE74" s="561"/>
      <c r="HGF74" s="562"/>
      <c r="HGG74" s="563"/>
      <c r="HGH74" s="564"/>
      <c r="HGI74" s="565"/>
      <c r="HGJ74" s="566"/>
      <c r="HGK74" s="560"/>
      <c r="HGL74" s="561"/>
      <c r="HGM74" s="562"/>
      <c r="HGN74" s="563"/>
      <c r="HGO74" s="564"/>
      <c r="HGP74" s="565"/>
      <c r="HGQ74" s="566"/>
      <c r="HGR74" s="560"/>
      <c r="HGS74" s="561"/>
      <c r="HGT74" s="562"/>
      <c r="HGU74" s="563"/>
      <c r="HGV74" s="564"/>
      <c r="HGW74" s="565"/>
      <c r="HGX74" s="566"/>
      <c r="HGY74" s="560"/>
      <c r="HGZ74" s="561"/>
      <c r="HHA74" s="562"/>
      <c r="HHB74" s="563"/>
      <c r="HHC74" s="564"/>
      <c r="HHD74" s="565"/>
      <c r="HHE74" s="566"/>
      <c r="HHF74" s="560"/>
      <c r="HHG74" s="561"/>
      <c r="HHH74" s="562"/>
      <c r="HHI74" s="563"/>
      <c r="HHJ74" s="564"/>
      <c r="HHK74" s="565"/>
      <c r="HHL74" s="566"/>
      <c r="HHM74" s="560"/>
      <c r="HHN74" s="561"/>
      <c r="HHO74" s="562"/>
      <c r="HHP74" s="563"/>
      <c r="HHQ74" s="564"/>
      <c r="HHR74" s="565"/>
      <c r="HHS74" s="566"/>
      <c r="HHT74" s="560"/>
      <c r="HHU74" s="561"/>
      <c r="HHV74" s="562"/>
      <c r="HHW74" s="563"/>
      <c r="HHX74" s="564"/>
      <c r="HHY74" s="565"/>
      <c r="HHZ74" s="566"/>
      <c r="HIA74" s="560"/>
      <c r="HIB74" s="561"/>
      <c r="HIC74" s="562"/>
      <c r="HID74" s="563"/>
      <c r="HIE74" s="564"/>
      <c r="HIF74" s="565"/>
      <c r="HIG74" s="566"/>
      <c r="HIH74" s="560"/>
      <c r="HII74" s="561"/>
      <c r="HIJ74" s="562"/>
      <c r="HIK74" s="563"/>
      <c r="HIL74" s="564"/>
      <c r="HIM74" s="565"/>
      <c r="HIN74" s="566"/>
      <c r="HIO74" s="560"/>
      <c r="HIP74" s="561"/>
      <c r="HIQ74" s="562"/>
      <c r="HIR74" s="563"/>
      <c r="HIS74" s="564"/>
      <c r="HIT74" s="565"/>
      <c r="HIU74" s="566"/>
      <c r="HIV74" s="560"/>
      <c r="HIW74" s="561"/>
      <c r="HIX74" s="562"/>
      <c r="HIY74" s="563"/>
      <c r="HIZ74" s="564"/>
      <c r="HJA74" s="565"/>
      <c r="HJB74" s="566"/>
      <c r="HJC74" s="560"/>
      <c r="HJD74" s="561"/>
      <c r="HJE74" s="562"/>
      <c r="HJF74" s="563"/>
      <c r="HJG74" s="564"/>
      <c r="HJH74" s="565"/>
      <c r="HJI74" s="566"/>
      <c r="HJJ74" s="560"/>
      <c r="HJK74" s="561"/>
      <c r="HJL74" s="562"/>
      <c r="HJM74" s="563"/>
      <c r="HJN74" s="564"/>
      <c r="HJO74" s="565"/>
      <c r="HJP74" s="566"/>
      <c r="HJQ74" s="560"/>
      <c r="HJR74" s="561"/>
      <c r="HJS74" s="562"/>
      <c r="HJT74" s="563"/>
      <c r="HJU74" s="564"/>
      <c r="HJV74" s="565"/>
      <c r="HJW74" s="566"/>
      <c r="HJX74" s="560"/>
      <c r="HJY74" s="561"/>
      <c r="HJZ74" s="562"/>
      <c r="HKA74" s="563"/>
      <c r="HKB74" s="564"/>
      <c r="HKC74" s="565"/>
      <c r="HKD74" s="566"/>
      <c r="HKE74" s="560"/>
      <c r="HKF74" s="561"/>
      <c r="HKG74" s="562"/>
      <c r="HKH74" s="563"/>
      <c r="HKI74" s="564"/>
      <c r="HKJ74" s="565"/>
      <c r="HKK74" s="566"/>
      <c r="HKL74" s="560"/>
      <c r="HKM74" s="561"/>
      <c r="HKN74" s="562"/>
      <c r="HKO74" s="563"/>
      <c r="HKP74" s="564"/>
      <c r="HKQ74" s="565"/>
      <c r="HKR74" s="566"/>
      <c r="HKS74" s="560"/>
      <c r="HKT74" s="561"/>
      <c r="HKU74" s="562"/>
      <c r="HKV74" s="563"/>
      <c r="HKW74" s="564"/>
      <c r="HKX74" s="565"/>
      <c r="HKY74" s="566"/>
      <c r="HKZ74" s="560"/>
      <c r="HLA74" s="561"/>
      <c r="HLB74" s="562"/>
      <c r="HLC74" s="563"/>
      <c r="HLD74" s="564"/>
      <c r="HLE74" s="565"/>
      <c r="HLF74" s="566"/>
      <c r="HLG74" s="560"/>
      <c r="HLH74" s="561"/>
      <c r="HLI74" s="562"/>
      <c r="HLJ74" s="563"/>
      <c r="HLK74" s="564"/>
      <c r="HLL74" s="565"/>
      <c r="HLM74" s="566"/>
      <c r="HLN74" s="560"/>
      <c r="HLO74" s="561"/>
      <c r="HLP74" s="562"/>
      <c r="HLQ74" s="563"/>
      <c r="HLR74" s="564"/>
      <c r="HLS74" s="565"/>
      <c r="HLT74" s="566"/>
      <c r="HLU74" s="560"/>
      <c r="HLV74" s="561"/>
      <c r="HLW74" s="562"/>
      <c r="HLX74" s="563"/>
      <c r="HLY74" s="564"/>
      <c r="HLZ74" s="565"/>
      <c r="HMA74" s="566"/>
      <c r="HMB74" s="560"/>
      <c r="HMC74" s="561"/>
      <c r="HMD74" s="562"/>
      <c r="HME74" s="563"/>
      <c r="HMF74" s="564"/>
      <c r="HMG74" s="565"/>
      <c r="HMH74" s="566"/>
      <c r="HMI74" s="560"/>
      <c r="HMJ74" s="561"/>
      <c r="HMK74" s="562"/>
      <c r="HML74" s="563"/>
      <c r="HMM74" s="564"/>
      <c r="HMN74" s="565"/>
      <c r="HMO74" s="566"/>
      <c r="HMP74" s="560"/>
      <c r="HMQ74" s="561"/>
      <c r="HMR74" s="562"/>
      <c r="HMS74" s="563"/>
      <c r="HMT74" s="564"/>
      <c r="HMU74" s="565"/>
      <c r="HMV74" s="566"/>
      <c r="HMW74" s="560"/>
      <c r="HMX74" s="561"/>
      <c r="HMY74" s="562"/>
      <c r="HMZ74" s="563"/>
      <c r="HNA74" s="564"/>
      <c r="HNB74" s="565"/>
      <c r="HNC74" s="566"/>
      <c r="HND74" s="560"/>
      <c r="HNE74" s="561"/>
      <c r="HNF74" s="562"/>
      <c r="HNG74" s="563"/>
      <c r="HNH74" s="564"/>
      <c r="HNI74" s="565"/>
      <c r="HNJ74" s="566"/>
      <c r="HNK74" s="560"/>
      <c r="HNL74" s="561"/>
      <c r="HNM74" s="562"/>
      <c r="HNN74" s="563"/>
      <c r="HNO74" s="564"/>
      <c r="HNP74" s="565"/>
      <c r="HNQ74" s="566"/>
      <c r="HNR74" s="560"/>
      <c r="HNS74" s="561"/>
      <c r="HNT74" s="562"/>
      <c r="HNU74" s="563"/>
      <c r="HNV74" s="564"/>
      <c r="HNW74" s="565"/>
      <c r="HNX74" s="566"/>
      <c r="HNY74" s="560"/>
      <c r="HNZ74" s="561"/>
      <c r="HOA74" s="562"/>
      <c r="HOB74" s="563"/>
      <c r="HOC74" s="564"/>
      <c r="HOD74" s="565"/>
      <c r="HOE74" s="566"/>
      <c r="HOF74" s="560"/>
      <c r="HOG74" s="561"/>
      <c r="HOH74" s="562"/>
      <c r="HOI74" s="563"/>
      <c r="HOJ74" s="564"/>
      <c r="HOK74" s="565"/>
      <c r="HOL74" s="566"/>
      <c r="HOM74" s="560"/>
      <c r="HON74" s="561"/>
      <c r="HOO74" s="562"/>
      <c r="HOP74" s="563"/>
      <c r="HOQ74" s="564"/>
      <c r="HOR74" s="565"/>
      <c r="HOS74" s="566"/>
      <c r="HOT74" s="560"/>
      <c r="HOU74" s="561"/>
      <c r="HOV74" s="562"/>
      <c r="HOW74" s="563"/>
      <c r="HOX74" s="564"/>
      <c r="HOY74" s="565"/>
      <c r="HOZ74" s="566"/>
      <c r="HPA74" s="560"/>
      <c r="HPB74" s="561"/>
      <c r="HPC74" s="562"/>
      <c r="HPD74" s="563"/>
      <c r="HPE74" s="564"/>
      <c r="HPF74" s="565"/>
      <c r="HPG74" s="566"/>
      <c r="HPH74" s="560"/>
      <c r="HPI74" s="561"/>
      <c r="HPJ74" s="562"/>
      <c r="HPK74" s="563"/>
      <c r="HPL74" s="564"/>
      <c r="HPM74" s="565"/>
      <c r="HPN74" s="566"/>
      <c r="HPO74" s="560"/>
      <c r="HPP74" s="561"/>
      <c r="HPQ74" s="562"/>
      <c r="HPR74" s="563"/>
      <c r="HPS74" s="564"/>
      <c r="HPT74" s="565"/>
      <c r="HPU74" s="566"/>
      <c r="HPV74" s="560"/>
      <c r="HPW74" s="561"/>
      <c r="HPX74" s="562"/>
      <c r="HPY74" s="563"/>
      <c r="HPZ74" s="564"/>
      <c r="HQA74" s="565"/>
      <c r="HQB74" s="566"/>
      <c r="HQC74" s="560"/>
      <c r="HQD74" s="561"/>
      <c r="HQE74" s="562"/>
      <c r="HQF74" s="563"/>
      <c r="HQG74" s="564"/>
      <c r="HQH74" s="565"/>
      <c r="HQI74" s="566"/>
      <c r="HQJ74" s="560"/>
      <c r="HQK74" s="561"/>
      <c r="HQL74" s="562"/>
      <c r="HQM74" s="563"/>
      <c r="HQN74" s="564"/>
      <c r="HQO74" s="565"/>
      <c r="HQP74" s="566"/>
      <c r="HQQ74" s="560"/>
      <c r="HQR74" s="561"/>
      <c r="HQS74" s="562"/>
      <c r="HQT74" s="563"/>
      <c r="HQU74" s="564"/>
      <c r="HQV74" s="565"/>
      <c r="HQW74" s="566"/>
      <c r="HQX74" s="560"/>
      <c r="HQY74" s="561"/>
      <c r="HQZ74" s="562"/>
      <c r="HRA74" s="563"/>
      <c r="HRB74" s="564"/>
      <c r="HRC74" s="565"/>
      <c r="HRD74" s="566"/>
      <c r="HRE74" s="560"/>
      <c r="HRF74" s="561"/>
      <c r="HRG74" s="562"/>
      <c r="HRH74" s="563"/>
      <c r="HRI74" s="564"/>
      <c r="HRJ74" s="565"/>
      <c r="HRK74" s="566"/>
      <c r="HRL74" s="560"/>
      <c r="HRM74" s="561"/>
      <c r="HRN74" s="562"/>
      <c r="HRO74" s="563"/>
      <c r="HRP74" s="564"/>
      <c r="HRQ74" s="565"/>
      <c r="HRR74" s="566"/>
      <c r="HRS74" s="560"/>
      <c r="HRT74" s="561"/>
      <c r="HRU74" s="562"/>
      <c r="HRV74" s="563"/>
      <c r="HRW74" s="564"/>
      <c r="HRX74" s="565"/>
      <c r="HRY74" s="566"/>
      <c r="HRZ74" s="560"/>
      <c r="HSA74" s="561"/>
      <c r="HSB74" s="562"/>
      <c r="HSC74" s="563"/>
      <c r="HSD74" s="564"/>
      <c r="HSE74" s="565"/>
      <c r="HSF74" s="566"/>
      <c r="HSG74" s="560"/>
      <c r="HSH74" s="561"/>
      <c r="HSI74" s="562"/>
      <c r="HSJ74" s="563"/>
      <c r="HSK74" s="564"/>
      <c r="HSL74" s="565"/>
      <c r="HSM74" s="566"/>
      <c r="HSN74" s="560"/>
      <c r="HSO74" s="561"/>
      <c r="HSP74" s="562"/>
      <c r="HSQ74" s="563"/>
      <c r="HSR74" s="564"/>
      <c r="HSS74" s="565"/>
      <c r="HST74" s="566"/>
      <c r="HSU74" s="560"/>
      <c r="HSV74" s="561"/>
      <c r="HSW74" s="562"/>
      <c r="HSX74" s="563"/>
      <c r="HSY74" s="564"/>
      <c r="HSZ74" s="565"/>
      <c r="HTA74" s="566"/>
      <c r="HTB74" s="560"/>
      <c r="HTC74" s="561"/>
      <c r="HTD74" s="562"/>
      <c r="HTE74" s="563"/>
      <c r="HTF74" s="564"/>
      <c r="HTG74" s="565"/>
      <c r="HTH74" s="566"/>
      <c r="HTI74" s="560"/>
      <c r="HTJ74" s="561"/>
      <c r="HTK74" s="562"/>
      <c r="HTL74" s="563"/>
      <c r="HTM74" s="564"/>
      <c r="HTN74" s="565"/>
      <c r="HTO74" s="566"/>
      <c r="HTP74" s="560"/>
      <c r="HTQ74" s="561"/>
      <c r="HTR74" s="562"/>
      <c r="HTS74" s="563"/>
      <c r="HTT74" s="564"/>
      <c r="HTU74" s="565"/>
      <c r="HTV74" s="566"/>
      <c r="HTW74" s="560"/>
      <c r="HTX74" s="561"/>
      <c r="HTY74" s="562"/>
      <c r="HTZ74" s="563"/>
      <c r="HUA74" s="564"/>
      <c r="HUB74" s="565"/>
      <c r="HUC74" s="566"/>
      <c r="HUD74" s="560"/>
      <c r="HUE74" s="561"/>
      <c r="HUF74" s="562"/>
      <c r="HUG74" s="563"/>
      <c r="HUH74" s="564"/>
      <c r="HUI74" s="565"/>
      <c r="HUJ74" s="566"/>
      <c r="HUK74" s="560"/>
      <c r="HUL74" s="561"/>
      <c r="HUM74" s="562"/>
      <c r="HUN74" s="563"/>
      <c r="HUO74" s="564"/>
      <c r="HUP74" s="565"/>
      <c r="HUQ74" s="566"/>
      <c r="HUR74" s="560"/>
      <c r="HUS74" s="561"/>
      <c r="HUT74" s="562"/>
      <c r="HUU74" s="563"/>
      <c r="HUV74" s="564"/>
      <c r="HUW74" s="565"/>
      <c r="HUX74" s="566"/>
      <c r="HUY74" s="560"/>
      <c r="HUZ74" s="561"/>
      <c r="HVA74" s="562"/>
      <c r="HVB74" s="563"/>
      <c r="HVC74" s="564"/>
      <c r="HVD74" s="565"/>
      <c r="HVE74" s="566"/>
      <c r="HVF74" s="560"/>
      <c r="HVG74" s="561"/>
      <c r="HVH74" s="562"/>
      <c r="HVI74" s="563"/>
      <c r="HVJ74" s="564"/>
      <c r="HVK74" s="565"/>
      <c r="HVL74" s="566"/>
      <c r="HVM74" s="560"/>
      <c r="HVN74" s="561"/>
      <c r="HVO74" s="562"/>
      <c r="HVP74" s="563"/>
      <c r="HVQ74" s="564"/>
      <c r="HVR74" s="565"/>
      <c r="HVS74" s="566"/>
      <c r="HVT74" s="560"/>
      <c r="HVU74" s="561"/>
      <c r="HVV74" s="562"/>
      <c r="HVW74" s="563"/>
      <c r="HVX74" s="564"/>
      <c r="HVY74" s="565"/>
      <c r="HVZ74" s="566"/>
      <c r="HWA74" s="560"/>
      <c r="HWB74" s="561"/>
      <c r="HWC74" s="562"/>
      <c r="HWD74" s="563"/>
      <c r="HWE74" s="564"/>
      <c r="HWF74" s="565"/>
      <c r="HWG74" s="566"/>
      <c r="HWH74" s="560"/>
      <c r="HWI74" s="561"/>
      <c r="HWJ74" s="562"/>
      <c r="HWK74" s="563"/>
      <c r="HWL74" s="564"/>
      <c r="HWM74" s="565"/>
      <c r="HWN74" s="566"/>
      <c r="HWO74" s="560"/>
      <c r="HWP74" s="561"/>
      <c r="HWQ74" s="562"/>
      <c r="HWR74" s="563"/>
      <c r="HWS74" s="564"/>
      <c r="HWT74" s="565"/>
      <c r="HWU74" s="566"/>
      <c r="HWV74" s="560"/>
      <c r="HWW74" s="561"/>
      <c r="HWX74" s="562"/>
      <c r="HWY74" s="563"/>
      <c r="HWZ74" s="564"/>
      <c r="HXA74" s="565"/>
      <c r="HXB74" s="566"/>
      <c r="HXC74" s="560"/>
      <c r="HXD74" s="561"/>
      <c r="HXE74" s="562"/>
      <c r="HXF74" s="563"/>
      <c r="HXG74" s="564"/>
      <c r="HXH74" s="565"/>
      <c r="HXI74" s="566"/>
      <c r="HXJ74" s="560"/>
      <c r="HXK74" s="561"/>
      <c r="HXL74" s="562"/>
      <c r="HXM74" s="563"/>
      <c r="HXN74" s="564"/>
      <c r="HXO74" s="565"/>
      <c r="HXP74" s="566"/>
      <c r="HXQ74" s="560"/>
      <c r="HXR74" s="561"/>
      <c r="HXS74" s="562"/>
      <c r="HXT74" s="563"/>
      <c r="HXU74" s="564"/>
      <c r="HXV74" s="565"/>
      <c r="HXW74" s="566"/>
      <c r="HXX74" s="560"/>
      <c r="HXY74" s="561"/>
      <c r="HXZ74" s="562"/>
      <c r="HYA74" s="563"/>
      <c r="HYB74" s="564"/>
      <c r="HYC74" s="565"/>
      <c r="HYD74" s="566"/>
      <c r="HYE74" s="560"/>
      <c r="HYF74" s="561"/>
      <c r="HYG74" s="562"/>
      <c r="HYH74" s="563"/>
      <c r="HYI74" s="564"/>
      <c r="HYJ74" s="565"/>
      <c r="HYK74" s="566"/>
      <c r="HYL74" s="560"/>
      <c r="HYM74" s="561"/>
      <c r="HYN74" s="562"/>
      <c r="HYO74" s="563"/>
      <c r="HYP74" s="564"/>
      <c r="HYQ74" s="565"/>
      <c r="HYR74" s="566"/>
      <c r="HYS74" s="560"/>
      <c r="HYT74" s="561"/>
      <c r="HYU74" s="562"/>
      <c r="HYV74" s="563"/>
      <c r="HYW74" s="564"/>
      <c r="HYX74" s="565"/>
      <c r="HYY74" s="566"/>
      <c r="HYZ74" s="560"/>
      <c r="HZA74" s="561"/>
      <c r="HZB74" s="562"/>
      <c r="HZC74" s="563"/>
      <c r="HZD74" s="564"/>
      <c r="HZE74" s="565"/>
      <c r="HZF74" s="566"/>
      <c r="HZG74" s="560"/>
      <c r="HZH74" s="561"/>
      <c r="HZI74" s="562"/>
      <c r="HZJ74" s="563"/>
      <c r="HZK74" s="564"/>
      <c r="HZL74" s="565"/>
      <c r="HZM74" s="566"/>
      <c r="HZN74" s="560"/>
      <c r="HZO74" s="561"/>
      <c r="HZP74" s="562"/>
      <c r="HZQ74" s="563"/>
      <c r="HZR74" s="564"/>
      <c r="HZS74" s="565"/>
      <c r="HZT74" s="566"/>
      <c r="HZU74" s="560"/>
      <c r="HZV74" s="561"/>
      <c r="HZW74" s="562"/>
      <c r="HZX74" s="563"/>
      <c r="HZY74" s="564"/>
      <c r="HZZ74" s="565"/>
      <c r="IAA74" s="566"/>
      <c r="IAB74" s="560"/>
      <c r="IAC74" s="561"/>
      <c r="IAD74" s="562"/>
      <c r="IAE74" s="563"/>
      <c r="IAF74" s="564"/>
      <c r="IAG74" s="565"/>
      <c r="IAH74" s="566"/>
      <c r="IAI74" s="560"/>
      <c r="IAJ74" s="561"/>
      <c r="IAK74" s="562"/>
      <c r="IAL74" s="563"/>
      <c r="IAM74" s="564"/>
      <c r="IAN74" s="565"/>
      <c r="IAO74" s="566"/>
      <c r="IAP74" s="560"/>
      <c r="IAQ74" s="561"/>
      <c r="IAR74" s="562"/>
      <c r="IAS74" s="563"/>
      <c r="IAT74" s="564"/>
      <c r="IAU74" s="565"/>
      <c r="IAV74" s="566"/>
      <c r="IAW74" s="560"/>
      <c r="IAX74" s="561"/>
      <c r="IAY74" s="562"/>
      <c r="IAZ74" s="563"/>
      <c r="IBA74" s="564"/>
      <c r="IBB74" s="565"/>
      <c r="IBC74" s="566"/>
      <c r="IBD74" s="560"/>
      <c r="IBE74" s="561"/>
      <c r="IBF74" s="562"/>
      <c r="IBG74" s="563"/>
      <c r="IBH74" s="564"/>
      <c r="IBI74" s="565"/>
      <c r="IBJ74" s="566"/>
      <c r="IBK74" s="560"/>
      <c r="IBL74" s="561"/>
      <c r="IBM74" s="562"/>
      <c r="IBN74" s="563"/>
      <c r="IBO74" s="564"/>
      <c r="IBP74" s="565"/>
      <c r="IBQ74" s="566"/>
      <c r="IBR74" s="560"/>
      <c r="IBS74" s="561"/>
      <c r="IBT74" s="562"/>
      <c r="IBU74" s="563"/>
      <c r="IBV74" s="564"/>
      <c r="IBW74" s="565"/>
      <c r="IBX74" s="566"/>
      <c r="IBY74" s="560"/>
      <c r="IBZ74" s="561"/>
      <c r="ICA74" s="562"/>
      <c r="ICB74" s="563"/>
      <c r="ICC74" s="564"/>
      <c r="ICD74" s="565"/>
      <c r="ICE74" s="566"/>
      <c r="ICF74" s="560"/>
      <c r="ICG74" s="561"/>
      <c r="ICH74" s="562"/>
      <c r="ICI74" s="563"/>
      <c r="ICJ74" s="564"/>
      <c r="ICK74" s="565"/>
      <c r="ICL74" s="566"/>
      <c r="ICM74" s="560"/>
      <c r="ICN74" s="561"/>
      <c r="ICO74" s="562"/>
      <c r="ICP74" s="563"/>
      <c r="ICQ74" s="564"/>
      <c r="ICR74" s="565"/>
      <c r="ICS74" s="566"/>
      <c r="ICT74" s="560"/>
      <c r="ICU74" s="561"/>
      <c r="ICV74" s="562"/>
      <c r="ICW74" s="563"/>
      <c r="ICX74" s="564"/>
      <c r="ICY74" s="565"/>
      <c r="ICZ74" s="566"/>
      <c r="IDA74" s="560"/>
      <c r="IDB74" s="561"/>
      <c r="IDC74" s="562"/>
      <c r="IDD74" s="563"/>
      <c r="IDE74" s="564"/>
      <c r="IDF74" s="565"/>
      <c r="IDG74" s="566"/>
      <c r="IDH74" s="560"/>
      <c r="IDI74" s="561"/>
      <c r="IDJ74" s="562"/>
      <c r="IDK74" s="563"/>
      <c r="IDL74" s="564"/>
      <c r="IDM74" s="565"/>
      <c r="IDN74" s="566"/>
      <c r="IDO74" s="560"/>
      <c r="IDP74" s="561"/>
      <c r="IDQ74" s="562"/>
      <c r="IDR74" s="563"/>
      <c r="IDS74" s="564"/>
      <c r="IDT74" s="565"/>
      <c r="IDU74" s="566"/>
      <c r="IDV74" s="560"/>
      <c r="IDW74" s="561"/>
      <c r="IDX74" s="562"/>
      <c r="IDY74" s="563"/>
      <c r="IDZ74" s="564"/>
      <c r="IEA74" s="565"/>
      <c r="IEB74" s="566"/>
      <c r="IEC74" s="560"/>
      <c r="IED74" s="561"/>
      <c r="IEE74" s="562"/>
      <c r="IEF74" s="563"/>
      <c r="IEG74" s="564"/>
      <c r="IEH74" s="565"/>
      <c r="IEI74" s="566"/>
      <c r="IEJ74" s="560"/>
      <c r="IEK74" s="561"/>
      <c r="IEL74" s="562"/>
      <c r="IEM74" s="563"/>
      <c r="IEN74" s="564"/>
      <c r="IEO74" s="565"/>
      <c r="IEP74" s="566"/>
      <c r="IEQ74" s="560"/>
      <c r="IER74" s="561"/>
      <c r="IES74" s="562"/>
      <c r="IET74" s="563"/>
      <c r="IEU74" s="564"/>
      <c r="IEV74" s="565"/>
      <c r="IEW74" s="566"/>
      <c r="IEX74" s="560"/>
      <c r="IEY74" s="561"/>
      <c r="IEZ74" s="562"/>
      <c r="IFA74" s="563"/>
      <c r="IFB74" s="564"/>
      <c r="IFC74" s="565"/>
      <c r="IFD74" s="566"/>
      <c r="IFE74" s="560"/>
      <c r="IFF74" s="561"/>
      <c r="IFG74" s="562"/>
      <c r="IFH74" s="563"/>
      <c r="IFI74" s="564"/>
      <c r="IFJ74" s="565"/>
      <c r="IFK74" s="566"/>
      <c r="IFL74" s="560"/>
      <c r="IFM74" s="561"/>
      <c r="IFN74" s="562"/>
      <c r="IFO74" s="563"/>
      <c r="IFP74" s="564"/>
      <c r="IFQ74" s="565"/>
      <c r="IFR74" s="566"/>
      <c r="IFS74" s="560"/>
      <c r="IFT74" s="561"/>
      <c r="IFU74" s="562"/>
      <c r="IFV74" s="563"/>
      <c r="IFW74" s="564"/>
      <c r="IFX74" s="565"/>
      <c r="IFY74" s="566"/>
      <c r="IFZ74" s="560"/>
      <c r="IGA74" s="561"/>
      <c r="IGB74" s="562"/>
      <c r="IGC74" s="563"/>
      <c r="IGD74" s="564"/>
      <c r="IGE74" s="565"/>
      <c r="IGF74" s="566"/>
      <c r="IGG74" s="560"/>
      <c r="IGH74" s="561"/>
      <c r="IGI74" s="562"/>
      <c r="IGJ74" s="563"/>
      <c r="IGK74" s="564"/>
      <c r="IGL74" s="565"/>
      <c r="IGM74" s="566"/>
      <c r="IGN74" s="560"/>
      <c r="IGO74" s="561"/>
      <c r="IGP74" s="562"/>
      <c r="IGQ74" s="563"/>
      <c r="IGR74" s="564"/>
      <c r="IGS74" s="565"/>
      <c r="IGT74" s="566"/>
      <c r="IGU74" s="560"/>
      <c r="IGV74" s="561"/>
      <c r="IGW74" s="562"/>
      <c r="IGX74" s="563"/>
      <c r="IGY74" s="564"/>
      <c r="IGZ74" s="565"/>
      <c r="IHA74" s="566"/>
      <c r="IHB74" s="560"/>
      <c r="IHC74" s="561"/>
      <c r="IHD74" s="562"/>
      <c r="IHE74" s="563"/>
      <c r="IHF74" s="564"/>
      <c r="IHG74" s="565"/>
      <c r="IHH74" s="566"/>
      <c r="IHI74" s="560"/>
      <c r="IHJ74" s="561"/>
      <c r="IHK74" s="562"/>
      <c r="IHL74" s="563"/>
      <c r="IHM74" s="564"/>
      <c r="IHN74" s="565"/>
      <c r="IHO74" s="566"/>
      <c r="IHP74" s="560"/>
      <c r="IHQ74" s="561"/>
      <c r="IHR74" s="562"/>
      <c r="IHS74" s="563"/>
      <c r="IHT74" s="564"/>
      <c r="IHU74" s="565"/>
      <c r="IHV74" s="566"/>
      <c r="IHW74" s="560"/>
      <c r="IHX74" s="561"/>
      <c r="IHY74" s="562"/>
      <c r="IHZ74" s="563"/>
      <c r="IIA74" s="564"/>
      <c r="IIB74" s="565"/>
      <c r="IIC74" s="566"/>
      <c r="IID74" s="560"/>
      <c r="IIE74" s="561"/>
      <c r="IIF74" s="562"/>
      <c r="IIG74" s="563"/>
      <c r="IIH74" s="564"/>
      <c r="III74" s="565"/>
      <c r="IIJ74" s="566"/>
      <c r="IIK74" s="560"/>
      <c r="IIL74" s="561"/>
      <c r="IIM74" s="562"/>
      <c r="IIN74" s="563"/>
      <c r="IIO74" s="564"/>
      <c r="IIP74" s="565"/>
      <c r="IIQ74" s="566"/>
      <c r="IIR74" s="560"/>
      <c r="IIS74" s="561"/>
      <c r="IIT74" s="562"/>
      <c r="IIU74" s="563"/>
      <c r="IIV74" s="564"/>
      <c r="IIW74" s="565"/>
      <c r="IIX74" s="566"/>
      <c r="IIY74" s="560"/>
      <c r="IIZ74" s="561"/>
      <c r="IJA74" s="562"/>
      <c r="IJB74" s="563"/>
      <c r="IJC74" s="564"/>
      <c r="IJD74" s="565"/>
      <c r="IJE74" s="566"/>
      <c r="IJF74" s="560"/>
      <c r="IJG74" s="561"/>
      <c r="IJH74" s="562"/>
      <c r="IJI74" s="563"/>
      <c r="IJJ74" s="564"/>
      <c r="IJK74" s="565"/>
      <c r="IJL74" s="566"/>
      <c r="IJM74" s="560"/>
      <c r="IJN74" s="561"/>
      <c r="IJO74" s="562"/>
      <c r="IJP74" s="563"/>
      <c r="IJQ74" s="564"/>
      <c r="IJR74" s="565"/>
      <c r="IJS74" s="566"/>
      <c r="IJT74" s="560"/>
      <c r="IJU74" s="561"/>
      <c r="IJV74" s="562"/>
      <c r="IJW74" s="563"/>
      <c r="IJX74" s="564"/>
      <c r="IJY74" s="565"/>
      <c r="IJZ74" s="566"/>
      <c r="IKA74" s="560"/>
      <c r="IKB74" s="561"/>
      <c r="IKC74" s="562"/>
      <c r="IKD74" s="563"/>
      <c r="IKE74" s="564"/>
      <c r="IKF74" s="565"/>
      <c r="IKG74" s="566"/>
      <c r="IKH74" s="560"/>
      <c r="IKI74" s="561"/>
      <c r="IKJ74" s="562"/>
      <c r="IKK74" s="563"/>
      <c r="IKL74" s="564"/>
      <c r="IKM74" s="565"/>
      <c r="IKN74" s="566"/>
      <c r="IKO74" s="560"/>
      <c r="IKP74" s="561"/>
      <c r="IKQ74" s="562"/>
      <c r="IKR74" s="563"/>
      <c r="IKS74" s="564"/>
      <c r="IKT74" s="565"/>
      <c r="IKU74" s="566"/>
      <c r="IKV74" s="560"/>
      <c r="IKW74" s="561"/>
      <c r="IKX74" s="562"/>
      <c r="IKY74" s="563"/>
      <c r="IKZ74" s="564"/>
      <c r="ILA74" s="565"/>
      <c r="ILB74" s="566"/>
      <c r="ILC74" s="560"/>
      <c r="ILD74" s="561"/>
      <c r="ILE74" s="562"/>
      <c r="ILF74" s="563"/>
      <c r="ILG74" s="564"/>
      <c r="ILH74" s="565"/>
      <c r="ILI74" s="566"/>
      <c r="ILJ74" s="560"/>
      <c r="ILK74" s="561"/>
      <c r="ILL74" s="562"/>
      <c r="ILM74" s="563"/>
      <c r="ILN74" s="564"/>
      <c r="ILO74" s="565"/>
      <c r="ILP74" s="566"/>
      <c r="ILQ74" s="560"/>
      <c r="ILR74" s="561"/>
      <c r="ILS74" s="562"/>
      <c r="ILT74" s="563"/>
      <c r="ILU74" s="564"/>
      <c r="ILV74" s="565"/>
      <c r="ILW74" s="566"/>
      <c r="ILX74" s="560"/>
      <c r="ILY74" s="561"/>
      <c r="ILZ74" s="562"/>
      <c r="IMA74" s="563"/>
      <c r="IMB74" s="564"/>
      <c r="IMC74" s="565"/>
      <c r="IMD74" s="566"/>
      <c r="IME74" s="560"/>
      <c r="IMF74" s="561"/>
      <c r="IMG74" s="562"/>
      <c r="IMH74" s="563"/>
      <c r="IMI74" s="564"/>
      <c r="IMJ74" s="565"/>
      <c r="IMK74" s="566"/>
      <c r="IML74" s="560"/>
      <c r="IMM74" s="561"/>
      <c r="IMN74" s="562"/>
      <c r="IMO74" s="563"/>
      <c r="IMP74" s="564"/>
      <c r="IMQ74" s="565"/>
      <c r="IMR74" s="566"/>
      <c r="IMS74" s="560"/>
      <c r="IMT74" s="561"/>
      <c r="IMU74" s="562"/>
      <c r="IMV74" s="563"/>
      <c r="IMW74" s="564"/>
      <c r="IMX74" s="565"/>
      <c r="IMY74" s="566"/>
      <c r="IMZ74" s="560"/>
      <c r="INA74" s="561"/>
      <c r="INB74" s="562"/>
      <c r="INC74" s="563"/>
      <c r="IND74" s="564"/>
      <c r="INE74" s="565"/>
      <c r="INF74" s="566"/>
      <c r="ING74" s="560"/>
      <c r="INH74" s="561"/>
      <c r="INI74" s="562"/>
      <c r="INJ74" s="563"/>
      <c r="INK74" s="564"/>
      <c r="INL74" s="565"/>
      <c r="INM74" s="566"/>
      <c r="INN74" s="560"/>
      <c r="INO74" s="561"/>
      <c r="INP74" s="562"/>
      <c r="INQ74" s="563"/>
      <c r="INR74" s="564"/>
      <c r="INS74" s="565"/>
      <c r="INT74" s="566"/>
      <c r="INU74" s="560"/>
      <c r="INV74" s="561"/>
      <c r="INW74" s="562"/>
      <c r="INX74" s="563"/>
      <c r="INY74" s="564"/>
      <c r="INZ74" s="565"/>
      <c r="IOA74" s="566"/>
      <c r="IOB74" s="560"/>
      <c r="IOC74" s="561"/>
      <c r="IOD74" s="562"/>
      <c r="IOE74" s="563"/>
      <c r="IOF74" s="564"/>
      <c r="IOG74" s="565"/>
      <c r="IOH74" s="566"/>
      <c r="IOI74" s="560"/>
      <c r="IOJ74" s="561"/>
      <c r="IOK74" s="562"/>
      <c r="IOL74" s="563"/>
      <c r="IOM74" s="564"/>
      <c r="ION74" s="565"/>
      <c r="IOO74" s="566"/>
      <c r="IOP74" s="560"/>
      <c r="IOQ74" s="561"/>
      <c r="IOR74" s="562"/>
      <c r="IOS74" s="563"/>
      <c r="IOT74" s="564"/>
      <c r="IOU74" s="565"/>
      <c r="IOV74" s="566"/>
      <c r="IOW74" s="560"/>
      <c r="IOX74" s="561"/>
      <c r="IOY74" s="562"/>
      <c r="IOZ74" s="563"/>
      <c r="IPA74" s="564"/>
      <c r="IPB74" s="565"/>
      <c r="IPC74" s="566"/>
      <c r="IPD74" s="560"/>
      <c r="IPE74" s="561"/>
      <c r="IPF74" s="562"/>
      <c r="IPG74" s="563"/>
      <c r="IPH74" s="564"/>
      <c r="IPI74" s="565"/>
      <c r="IPJ74" s="566"/>
      <c r="IPK74" s="560"/>
      <c r="IPL74" s="561"/>
      <c r="IPM74" s="562"/>
      <c r="IPN74" s="563"/>
      <c r="IPO74" s="564"/>
      <c r="IPP74" s="565"/>
      <c r="IPQ74" s="566"/>
      <c r="IPR74" s="560"/>
      <c r="IPS74" s="561"/>
      <c r="IPT74" s="562"/>
      <c r="IPU74" s="563"/>
      <c r="IPV74" s="564"/>
      <c r="IPW74" s="565"/>
      <c r="IPX74" s="566"/>
      <c r="IPY74" s="560"/>
      <c r="IPZ74" s="561"/>
      <c r="IQA74" s="562"/>
      <c r="IQB74" s="563"/>
      <c r="IQC74" s="564"/>
      <c r="IQD74" s="565"/>
      <c r="IQE74" s="566"/>
      <c r="IQF74" s="560"/>
      <c r="IQG74" s="561"/>
      <c r="IQH74" s="562"/>
      <c r="IQI74" s="563"/>
      <c r="IQJ74" s="564"/>
      <c r="IQK74" s="565"/>
      <c r="IQL74" s="566"/>
      <c r="IQM74" s="560"/>
      <c r="IQN74" s="561"/>
      <c r="IQO74" s="562"/>
      <c r="IQP74" s="563"/>
      <c r="IQQ74" s="564"/>
      <c r="IQR74" s="565"/>
      <c r="IQS74" s="566"/>
      <c r="IQT74" s="560"/>
      <c r="IQU74" s="561"/>
      <c r="IQV74" s="562"/>
      <c r="IQW74" s="563"/>
      <c r="IQX74" s="564"/>
      <c r="IQY74" s="565"/>
      <c r="IQZ74" s="566"/>
      <c r="IRA74" s="560"/>
      <c r="IRB74" s="561"/>
      <c r="IRC74" s="562"/>
      <c r="IRD74" s="563"/>
      <c r="IRE74" s="564"/>
      <c r="IRF74" s="565"/>
      <c r="IRG74" s="566"/>
      <c r="IRH74" s="560"/>
      <c r="IRI74" s="561"/>
      <c r="IRJ74" s="562"/>
      <c r="IRK74" s="563"/>
      <c r="IRL74" s="564"/>
      <c r="IRM74" s="565"/>
      <c r="IRN74" s="566"/>
      <c r="IRO74" s="560"/>
      <c r="IRP74" s="561"/>
      <c r="IRQ74" s="562"/>
      <c r="IRR74" s="563"/>
      <c r="IRS74" s="564"/>
      <c r="IRT74" s="565"/>
      <c r="IRU74" s="566"/>
      <c r="IRV74" s="560"/>
      <c r="IRW74" s="561"/>
      <c r="IRX74" s="562"/>
      <c r="IRY74" s="563"/>
      <c r="IRZ74" s="564"/>
      <c r="ISA74" s="565"/>
      <c r="ISB74" s="566"/>
      <c r="ISC74" s="560"/>
      <c r="ISD74" s="561"/>
      <c r="ISE74" s="562"/>
      <c r="ISF74" s="563"/>
      <c r="ISG74" s="564"/>
      <c r="ISH74" s="565"/>
      <c r="ISI74" s="566"/>
      <c r="ISJ74" s="560"/>
      <c r="ISK74" s="561"/>
      <c r="ISL74" s="562"/>
      <c r="ISM74" s="563"/>
      <c r="ISN74" s="564"/>
      <c r="ISO74" s="565"/>
      <c r="ISP74" s="566"/>
      <c r="ISQ74" s="560"/>
      <c r="ISR74" s="561"/>
      <c r="ISS74" s="562"/>
      <c r="IST74" s="563"/>
      <c r="ISU74" s="564"/>
      <c r="ISV74" s="565"/>
      <c r="ISW74" s="566"/>
      <c r="ISX74" s="560"/>
      <c r="ISY74" s="561"/>
      <c r="ISZ74" s="562"/>
      <c r="ITA74" s="563"/>
      <c r="ITB74" s="564"/>
      <c r="ITC74" s="565"/>
      <c r="ITD74" s="566"/>
      <c r="ITE74" s="560"/>
      <c r="ITF74" s="561"/>
      <c r="ITG74" s="562"/>
      <c r="ITH74" s="563"/>
      <c r="ITI74" s="564"/>
      <c r="ITJ74" s="565"/>
      <c r="ITK74" s="566"/>
      <c r="ITL74" s="560"/>
      <c r="ITM74" s="561"/>
      <c r="ITN74" s="562"/>
      <c r="ITO74" s="563"/>
      <c r="ITP74" s="564"/>
      <c r="ITQ74" s="565"/>
      <c r="ITR74" s="566"/>
      <c r="ITS74" s="560"/>
      <c r="ITT74" s="561"/>
      <c r="ITU74" s="562"/>
      <c r="ITV74" s="563"/>
      <c r="ITW74" s="564"/>
      <c r="ITX74" s="565"/>
      <c r="ITY74" s="566"/>
      <c r="ITZ74" s="560"/>
      <c r="IUA74" s="561"/>
      <c r="IUB74" s="562"/>
      <c r="IUC74" s="563"/>
      <c r="IUD74" s="564"/>
      <c r="IUE74" s="565"/>
      <c r="IUF74" s="566"/>
      <c r="IUG74" s="560"/>
      <c r="IUH74" s="561"/>
      <c r="IUI74" s="562"/>
      <c r="IUJ74" s="563"/>
      <c r="IUK74" s="564"/>
      <c r="IUL74" s="565"/>
      <c r="IUM74" s="566"/>
      <c r="IUN74" s="560"/>
      <c r="IUO74" s="561"/>
      <c r="IUP74" s="562"/>
      <c r="IUQ74" s="563"/>
      <c r="IUR74" s="564"/>
      <c r="IUS74" s="565"/>
      <c r="IUT74" s="566"/>
      <c r="IUU74" s="560"/>
      <c r="IUV74" s="561"/>
      <c r="IUW74" s="562"/>
      <c r="IUX74" s="563"/>
      <c r="IUY74" s="564"/>
      <c r="IUZ74" s="565"/>
      <c r="IVA74" s="566"/>
      <c r="IVB74" s="560"/>
      <c r="IVC74" s="561"/>
      <c r="IVD74" s="562"/>
      <c r="IVE74" s="563"/>
      <c r="IVF74" s="564"/>
      <c r="IVG74" s="565"/>
      <c r="IVH74" s="566"/>
      <c r="IVI74" s="560"/>
      <c r="IVJ74" s="561"/>
      <c r="IVK74" s="562"/>
      <c r="IVL74" s="563"/>
      <c r="IVM74" s="564"/>
      <c r="IVN74" s="565"/>
      <c r="IVO74" s="566"/>
      <c r="IVP74" s="560"/>
      <c r="IVQ74" s="561"/>
      <c r="IVR74" s="562"/>
      <c r="IVS74" s="563"/>
      <c r="IVT74" s="564"/>
      <c r="IVU74" s="565"/>
      <c r="IVV74" s="566"/>
      <c r="IVW74" s="560"/>
      <c r="IVX74" s="561"/>
      <c r="IVY74" s="562"/>
      <c r="IVZ74" s="563"/>
      <c r="IWA74" s="564"/>
      <c r="IWB74" s="565"/>
      <c r="IWC74" s="566"/>
      <c r="IWD74" s="560"/>
      <c r="IWE74" s="561"/>
      <c r="IWF74" s="562"/>
      <c r="IWG74" s="563"/>
      <c r="IWH74" s="564"/>
      <c r="IWI74" s="565"/>
      <c r="IWJ74" s="566"/>
      <c r="IWK74" s="560"/>
      <c r="IWL74" s="561"/>
      <c r="IWM74" s="562"/>
      <c r="IWN74" s="563"/>
      <c r="IWO74" s="564"/>
      <c r="IWP74" s="565"/>
      <c r="IWQ74" s="566"/>
      <c r="IWR74" s="560"/>
      <c r="IWS74" s="561"/>
      <c r="IWT74" s="562"/>
      <c r="IWU74" s="563"/>
      <c r="IWV74" s="564"/>
      <c r="IWW74" s="565"/>
      <c r="IWX74" s="566"/>
      <c r="IWY74" s="560"/>
      <c r="IWZ74" s="561"/>
      <c r="IXA74" s="562"/>
      <c r="IXB74" s="563"/>
      <c r="IXC74" s="564"/>
      <c r="IXD74" s="565"/>
      <c r="IXE74" s="566"/>
      <c r="IXF74" s="560"/>
      <c r="IXG74" s="561"/>
      <c r="IXH74" s="562"/>
      <c r="IXI74" s="563"/>
      <c r="IXJ74" s="564"/>
      <c r="IXK74" s="565"/>
      <c r="IXL74" s="566"/>
      <c r="IXM74" s="560"/>
      <c r="IXN74" s="561"/>
      <c r="IXO74" s="562"/>
      <c r="IXP74" s="563"/>
      <c r="IXQ74" s="564"/>
      <c r="IXR74" s="565"/>
      <c r="IXS74" s="566"/>
      <c r="IXT74" s="560"/>
      <c r="IXU74" s="561"/>
      <c r="IXV74" s="562"/>
      <c r="IXW74" s="563"/>
      <c r="IXX74" s="564"/>
      <c r="IXY74" s="565"/>
      <c r="IXZ74" s="566"/>
      <c r="IYA74" s="560"/>
      <c r="IYB74" s="561"/>
      <c r="IYC74" s="562"/>
      <c r="IYD74" s="563"/>
      <c r="IYE74" s="564"/>
      <c r="IYF74" s="565"/>
      <c r="IYG74" s="566"/>
      <c r="IYH74" s="560"/>
      <c r="IYI74" s="561"/>
      <c r="IYJ74" s="562"/>
      <c r="IYK74" s="563"/>
      <c r="IYL74" s="564"/>
      <c r="IYM74" s="565"/>
      <c r="IYN74" s="566"/>
      <c r="IYO74" s="560"/>
      <c r="IYP74" s="561"/>
      <c r="IYQ74" s="562"/>
      <c r="IYR74" s="563"/>
      <c r="IYS74" s="564"/>
      <c r="IYT74" s="565"/>
      <c r="IYU74" s="566"/>
      <c r="IYV74" s="560"/>
      <c r="IYW74" s="561"/>
      <c r="IYX74" s="562"/>
      <c r="IYY74" s="563"/>
      <c r="IYZ74" s="564"/>
      <c r="IZA74" s="565"/>
      <c r="IZB74" s="566"/>
      <c r="IZC74" s="560"/>
      <c r="IZD74" s="561"/>
      <c r="IZE74" s="562"/>
      <c r="IZF74" s="563"/>
      <c r="IZG74" s="564"/>
      <c r="IZH74" s="565"/>
      <c r="IZI74" s="566"/>
      <c r="IZJ74" s="560"/>
      <c r="IZK74" s="561"/>
      <c r="IZL74" s="562"/>
      <c r="IZM74" s="563"/>
      <c r="IZN74" s="564"/>
      <c r="IZO74" s="565"/>
      <c r="IZP74" s="566"/>
      <c r="IZQ74" s="560"/>
      <c r="IZR74" s="561"/>
      <c r="IZS74" s="562"/>
      <c r="IZT74" s="563"/>
      <c r="IZU74" s="564"/>
      <c r="IZV74" s="565"/>
      <c r="IZW74" s="566"/>
      <c r="IZX74" s="560"/>
      <c r="IZY74" s="561"/>
      <c r="IZZ74" s="562"/>
      <c r="JAA74" s="563"/>
      <c r="JAB74" s="564"/>
      <c r="JAC74" s="565"/>
      <c r="JAD74" s="566"/>
      <c r="JAE74" s="560"/>
      <c r="JAF74" s="561"/>
      <c r="JAG74" s="562"/>
      <c r="JAH74" s="563"/>
      <c r="JAI74" s="564"/>
      <c r="JAJ74" s="565"/>
      <c r="JAK74" s="566"/>
      <c r="JAL74" s="560"/>
      <c r="JAM74" s="561"/>
      <c r="JAN74" s="562"/>
      <c r="JAO74" s="563"/>
      <c r="JAP74" s="564"/>
      <c r="JAQ74" s="565"/>
      <c r="JAR74" s="566"/>
      <c r="JAS74" s="560"/>
      <c r="JAT74" s="561"/>
      <c r="JAU74" s="562"/>
      <c r="JAV74" s="563"/>
      <c r="JAW74" s="564"/>
      <c r="JAX74" s="565"/>
      <c r="JAY74" s="566"/>
      <c r="JAZ74" s="560"/>
      <c r="JBA74" s="561"/>
      <c r="JBB74" s="562"/>
      <c r="JBC74" s="563"/>
      <c r="JBD74" s="564"/>
      <c r="JBE74" s="565"/>
      <c r="JBF74" s="566"/>
      <c r="JBG74" s="560"/>
      <c r="JBH74" s="561"/>
      <c r="JBI74" s="562"/>
      <c r="JBJ74" s="563"/>
      <c r="JBK74" s="564"/>
      <c r="JBL74" s="565"/>
      <c r="JBM74" s="566"/>
      <c r="JBN74" s="560"/>
      <c r="JBO74" s="561"/>
      <c r="JBP74" s="562"/>
      <c r="JBQ74" s="563"/>
      <c r="JBR74" s="564"/>
      <c r="JBS74" s="565"/>
      <c r="JBT74" s="566"/>
      <c r="JBU74" s="560"/>
      <c r="JBV74" s="561"/>
      <c r="JBW74" s="562"/>
      <c r="JBX74" s="563"/>
      <c r="JBY74" s="564"/>
      <c r="JBZ74" s="565"/>
      <c r="JCA74" s="566"/>
      <c r="JCB74" s="560"/>
      <c r="JCC74" s="561"/>
      <c r="JCD74" s="562"/>
      <c r="JCE74" s="563"/>
      <c r="JCF74" s="564"/>
      <c r="JCG74" s="565"/>
      <c r="JCH74" s="566"/>
      <c r="JCI74" s="560"/>
      <c r="JCJ74" s="561"/>
      <c r="JCK74" s="562"/>
      <c r="JCL74" s="563"/>
      <c r="JCM74" s="564"/>
      <c r="JCN74" s="565"/>
      <c r="JCO74" s="566"/>
      <c r="JCP74" s="560"/>
      <c r="JCQ74" s="561"/>
      <c r="JCR74" s="562"/>
      <c r="JCS74" s="563"/>
      <c r="JCT74" s="564"/>
      <c r="JCU74" s="565"/>
      <c r="JCV74" s="566"/>
      <c r="JCW74" s="560"/>
      <c r="JCX74" s="561"/>
      <c r="JCY74" s="562"/>
      <c r="JCZ74" s="563"/>
      <c r="JDA74" s="564"/>
      <c r="JDB74" s="565"/>
      <c r="JDC74" s="566"/>
      <c r="JDD74" s="560"/>
      <c r="JDE74" s="561"/>
      <c r="JDF74" s="562"/>
      <c r="JDG74" s="563"/>
      <c r="JDH74" s="564"/>
      <c r="JDI74" s="565"/>
      <c r="JDJ74" s="566"/>
      <c r="JDK74" s="560"/>
      <c r="JDL74" s="561"/>
      <c r="JDM74" s="562"/>
      <c r="JDN74" s="563"/>
      <c r="JDO74" s="564"/>
      <c r="JDP74" s="565"/>
      <c r="JDQ74" s="566"/>
      <c r="JDR74" s="560"/>
      <c r="JDS74" s="561"/>
      <c r="JDT74" s="562"/>
      <c r="JDU74" s="563"/>
      <c r="JDV74" s="564"/>
      <c r="JDW74" s="565"/>
      <c r="JDX74" s="566"/>
      <c r="JDY74" s="560"/>
      <c r="JDZ74" s="561"/>
      <c r="JEA74" s="562"/>
      <c r="JEB74" s="563"/>
      <c r="JEC74" s="564"/>
      <c r="JED74" s="565"/>
      <c r="JEE74" s="566"/>
      <c r="JEF74" s="560"/>
      <c r="JEG74" s="561"/>
      <c r="JEH74" s="562"/>
      <c r="JEI74" s="563"/>
      <c r="JEJ74" s="564"/>
      <c r="JEK74" s="565"/>
      <c r="JEL74" s="566"/>
      <c r="JEM74" s="560"/>
      <c r="JEN74" s="561"/>
      <c r="JEO74" s="562"/>
      <c r="JEP74" s="563"/>
      <c r="JEQ74" s="564"/>
      <c r="JER74" s="565"/>
      <c r="JES74" s="566"/>
      <c r="JET74" s="560"/>
      <c r="JEU74" s="561"/>
      <c r="JEV74" s="562"/>
      <c r="JEW74" s="563"/>
      <c r="JEX74" s="564"/>
      <c r="JEY74" s="565"/>
      <c r="JEZ74" s="566"/>
      <c r="JFA74" s="560"/>
      <c r="JFB74" s="561"/>
      <c r="JFC74" s="562"/>
      <c r="JFD74" s="563"/>
      <c r="JFE74" s="564"/>
      <c r="JFF74" s="565"/>
      <c r="JFG74" s="566"/>
      <c r="JFH74" s="560"/>
      <c r="JFI74" s="561"/>
      <c r="JFJ74" s="562"/>
      <c r="JFK74" s="563"/>
      <c r="JFL74" s="564"/>
      <c r="JFM74" s="565"/>
      <c r="JFN74" s="566"/>
      <c r="JFO74" s="560"/>
      <c r="JFP74" s="561"/>
      <c r="JFQ74" s="562"/>
      <c r="JFR74" s="563"/>
      <c r="JFS74" s="564"/>
      <c r="JFT74" s="565"/>
      <c r="JFU74" s="566"/>
      <c r="JFV74" s="560"/>
      <c r="JFW74" s="561"/>
      <c r="JFX74" s="562"/>
      <c r="JFY74" s="563"/>
      <c r="JFZ74" s="564"/>
      <c r="JGA74" s="565"/>
      <c r="JGB74" s="566"/>
      <c r="JGC74" s="560"/>
      <c r="JGD74" s="561"/>
      <c r="JGE74" s="562"/>
      <c r="JGF74" s="563"/>
      <c r="JGG74" s="564"/>
      <c r="JGH74" s="565"/>
      <c r="JGI74" s="566"/>
      <c r="JGJ74" s="560"/>
      <c r="JGK74" s="561"/>
      <c r="JGL74" s="562"/>
      <c r="JGM74" s="563"/>
      <c r="JGN74" s="564"/>
      <c r="JGO74" s="565"/>
      <c r="JGP74" s="566"/>
      <c r="JGQ74" s="560"/>
      <c r="JGR74" s="561"/>
      <c r="JGS74" s="562"/>
      <c r="JGT74" s="563"/>
      <c r="JGU74" s="564"/>
      <c r="JGV74" s="565"/>
      <c r="JGW74" s="566"/>
      <c r="JGX74" s="560"/>
      <c r="JGY74" s="561"/>
      <c r="JGZ74" s="562"/>
      <c r="JHA74" s="563"/>
      <c r="JHB74" s="564"/>
      <c r="JHC74" s="565"/>
      <c r="JHD74" s="566"/>
      <c r="JHE74" s="560"/>
      <c r="JHF74" s="561"/>
      <c r="JHG74" s="562"/>
      <c r="JHH74" s="563"/>
      <c r="JHI74" s="564"/>
      <c r="JHJ74" s="565"/>
      <c r="JHK74" s="566"/>
      <c r="JHL74" s="560"/>
      <c r="JHM74" s="561"/>
      <c r="JHN74" s="562"/>
      <c r="JHO74" s="563"/>
      <c r="JHP74" s="564"/>
      <c r="JHQ74" s="565"/>
      <c r="JHR74" s="566"/>
      <c r="JHS74" s="560"/>
      <c r="JHT74" s="561"/>
      <c r="JHU74" s="562"/>
      <c r="JHV74" s="563"/>
      <c r="JHW74" s="564"/>
      <c r="JHX74" s="565"/>
      <c r="JHY74" s="566"/>
      <c r="JHZ74" s="560"/>
      <c r="JIA74" s="561"/>
      <c r="JIB74" s="562"/>
      <c r="JIC74" s="563"/>
      <c r="JID74" s="564"/>
      <c r="JIE74" s="565"/>
      <c r="JIF74" s="566"/>
      <c r="JIG74" s="560"/>
      <c r="JIH74" s="561"/>
      <c r="JII74" s="562"/>
      <c r="JIJ74" s="563"/>
      <c r="JIK74" s="564"/>
      <c r="JIL74" s="565"/>
      <c r="JIM74" s="566"/>
      <c r="JIN74" s="560"/>
      <c r="JIO74" s="561"/>
      <c r="JIP74" s="562"/>
      <c r="JIQ74" s="563"/>
      <c r="JIR74" s="564"/>
      <c r="JIS74" s="565"/>
      <c r="JIT74" s="566"/>
      <c r="JIU74" s="560"/>
      <c r="JIV74" s="561"/>
      <c r="JIW74" s="562"/>
      <c r="JIX74" s="563"/>
      <c r="JIY74" s="564"/>
      <c r="JIZ74" s="565"/>
      <c r="JJA74" s="566"/>
      <c r="JJB74" s="560"/>
      <c r="JJC74" s="561"/>
      <c r="JJD74" s="562"/>
      <c r="JJE74" s="563"/>
      <c r="JJF74" s="564"/>
      <c r="JJG74" s="565"/>
      <c r="JJH74" s="566"/>
      <c r="JJI74" s="560"/>
      <c r="JJJ74" s="561"/>
      <c r="JJK74" s="562"/>
      <c r="JJL74" s="563"/>
      <c r="JJM74" s="564"/>
      <c r="JJN74" s="565"/>
      <c r="JJO74" s="566"/>
      <c r="JJP74" s="560"/>
      <c r="JJQ74" s="561"/>
      <c r="JJR74" s="562"/>
      <c r="JJS74" s="563"/>
      <c r="JJT74" s="564"/>
      <c r="JJU74" s="565"/>
      <c r="JJV74" s="566"/>
      <c r="JJW74" s="560"/>
      <c r="JJX74" s="561"/>
      <c r="JJY74" s="562"/>
      <c r="JJZ74" s="563"/>
      <c r="JKA74" s="564"/>
      <c r="JKB74" s="565"/>
      <c r="JKC74" s="566"/>
      <c r="JKD74" s="560"/>
      <c r="JKE74" s="561"/>
      <c r="JKF74" s="562"/>
      <c r="JKG74" s="563"/>
      <c r="JKH74" s="564"/>
      <c r="JKI74" s="565"/>
      <c r="JKJ74" s="566"/>
      <c r="JKK74" s="560"/>
      <c r="JKL74" s="561"/>
      <c r="JKM74" s="562"/>
      <c r="JKN74" s="563"/>
      <c r="JKO74" s="564"/>
      <c r="JKP74" s="565"/>
      <c r="JKQ74" s="566"/>
      <c r="JKR74" s="560"/>
      <c r="JKS74" s="561"/>
      <c r="JKT74" s="562"/>
      <c r="JKU74" s="563"/>
      <c r="JKV74" s="564"/>
      <c r="JKW74" s="565"/>
      <c r="JKX74" s="566"/>
      <c r="JKY74" s="560"/>
      <c r="JKZ74" s="561"/>
      <c r="JLA74" s="562"/>
      <c r="JLB74" s="563"/>
      <c r="JLC74" s="564"/>
      <c r="JLD74" s="565"/>
      <c r="JLE74" s="566"/>
      <c r="JLF74" s="560"/>
      <c r="JLG74" s="561"/>
      <c r="JLH74" s="562"/>
      <c r="JLI74" s="563"/>
      <c r="JLJ74" s="564"/>
      <c r="JLK74" s="565"/>
      <c r="JLL74" s="566"/>
      <c r="JLM74" s="560"/>
      <c r="JLN74" s="561"/>
      <c r="JLO74" s="562"/>
      <c r="JLP74" s="563"/>
      <c r="JLQ74" s="564"/>
      <c r="JLR74" s="565"/>
      <c r="JLS74" s="566"/>
      <c r="JLT74" s="560"/>
      <c r="JLU74" s="561"/>
      <c r="JLV74" s="562"/>
      <c r="JLW74" s="563"/>
      <c r="JLX74" s="564"/>
      <c r="JLY74" s="565"/>
      <c r="JLZ74" s="566"/>
      <c r="JMA74" s="560"/>
      <c r="JMB74" s="561"/>
      <c r="JMC74" s="562"/>
      <c r="JMD74" s="563"/>
      <c r="JME74" s="564"/>
      <c r="JMF74" s="565"/>
      <c r="JMG74" s="566"/>
      <c r="JMH74" s="560"/>
      <c r="JMI74" s="561"/>
      <c r="JMJ74" s="562"/>
      <c r="JMK74" s="563"/>
      <c r="JML74" s="564"/>
      <c r="JMM74" s="565"/>
      <c r="JMN74" s="566"/>
      <c r="JMO74" s="560"/>
      <c r="JMP74" s="561"/>
      <c r="JMQ74" s="562"/>
      <c r="JMR74" s="563"/>
      <c r="JMS74" s="564"/>
      <c r="JMT74" s="565"/>
      <c r="JMU74" s="566"/>
      <c r="JMV74" s="560"/>
      <c r="JMW74" s="561"/>
      <c r="JMX74" s="562"/>
      <c r="JMY74" s="563"/>
      <c r="JMZ74" s="564"/>
      <c r="JNA74" s="565"/>
      <c r="JNB74" s="566"/>
      <c r="JNC74" s="560"/>
      <c r="JND74" s="561"/>
      <c r="JNE74" s="562"/>
      <c r="JNF74" s="563"/>
      <c r="JNG74" s="564"/>
      <c r="JNH74" s="565"/>
      <c r="JNI74" s="566"/>
      <c r="JNJ74" s="560"/>
      <c r="JNK74" s="561"/>
      <c r="JNL74" s="562"/>
      <c r="JNM74" s="563"/>
      <c r="JNN74" s="564"/>
      <c r="JNO74" s="565"/>
      <c r="JNP74" s="566"/>
      <c r="JNQ74" s="560"/>
      <c r="JNR74" s="561"/>
      <c r="JNS74" s="562"/>
      <c r="JNT74" s="563"/>
      <c r="JNU74" s="564"/>
      <c r="JNV74" s="565"/>
      <c r="JNW74" s="566"/>
      <c r="JNX74" s="560"/>
      <c r="JNY74" s="561"/>
      <c r="JNZ74" s="562"/>
      <c r="JOA74" s="563"/>
      <c r="JOB74" s="564"/>
      <c r="JOC74" s="565"/>
      <c r="JOD74" s="566"/>
      <c r="JOE74" s="560"/>
      <c r="JOF74" s="561"/>
      <c r="JOG74" s="562"/>
      <c r="JOH74" s="563"/>
      <c r="JOI74" s="564"/>
      <c r="JOJ74" s="565"/>
      <c r="JOK74" s="566"/>
      <c r="JOL74" s="560"/>
      <c r="JOM74" s="561"/>
      <c r="JON74" s="562"/>
      <c r="JOO74" s="563"/>
      <c r="JOP74" s="564"/>
      <c r="JOQ74" s="565"/>
      <c r="JOR74" s="566"/>
      <c r="JOS74" s="560"/>
      <c r="JOT74" s="561"/>
      <c r="JOU74" s="562"/>
      <c r="JOV74" s="563"/>
      <c r="JOW74" s="564"/>
      <c r="JOX74" s="565"/>
      <c r="JOY74" s="566"/>
      <c r="JOZ74" s="560"/>
      <c r="JPA74" s="561"/>
      <c r="JPB74" s="562"/>
      <c r="JPC74" s="563"/>
      <c r="JPD74" s="564"/>
      <c r="JPE74" s="565"/>
      <c r="JPF74" s="566"/>
      <c r="JPG74" s="560"/>
      <c r="JPH74" s="561"/>
      <c r="JPI74" s="562"/>
      <c r="JPJ74" s="563"/>
      <c r="JPK74" s="564"/>
      <c r="JPL74" s="565"/>
      <c r="JPM74" s="566"/>
      <c r="JPN74" s="560"/>
      <c r="JPO74" s="561"/>
      <c r="JPP74" s="562"/>
      <c r="JPQ74" s="563"/>
      <c r="JPR74" s="564"/>
      <c r="JPS74" s="565"/>
      <c r="JPT74" s="566"/>
      <c r="JPU74" s="560"/>
      <c r="JPV74" s="561"/>
      <c r="JPW74" s="562"/>
      <c r="JPX74" s="563"/>
      <c r="JPY74" s="564"/>
      <c r="JPZ74" s="565"/>
      <c r="JQA74" s="566"/>
      <c r="JQB74" s="560"/>
      <c r="JQC74" s="561"/>
      <c r="JQD74" s="562"/>
      <c r="JQE74" s="563"/>
      <c r="JQF74" s="564"/>
      <c r="JQG74" s="565"/>
      <c r="JQH74" s="566"/>
      <c r="JQI74" s="560"/>
      <c r="JQJ74" s="561"/>
      <c r="JQK74" s="562"/>
      <c r="JQL74" s="563"/>
      <c r="JQM74" s="564"/>
      <c r="JQN74" s="565"/>
      <c r="JQO74" s="566"/>
      <c r="JQP74" s="560"/>
      <c r="JQQ74" s="561"/>
      <c r="JQR74" s="562"/>
      <c r="JQS74" s="563"/>
      <c r="JQT74" s="564"/>
      <c r="JQU74" s="565"/>
      <c r="JQV74" s="566"/>
      <c r="JQW74" s="560"/>
      <c r="JQX74" s="561"/>
      <c r="JQY74" s="562"/>
      <c r="JQZ74" s="563"/>
      <c r="JRA74" s="564"/>
      <c r="JRB74" s="565"/>
      <c r="JRC74" s="566"/>
      <c r="JRD74" s="560"/>
      <c r="JRE74" s="561"/>
      <c r="JRF74" s="562"/>
      <c r="JRG74" s="563"/>
      <c r="JRH74" s="564"/>
      <c r="JRI74" s="565"/>
      <c r="JRJ74" s="566"/>
      <c r="JRK74" s="560"/>
      <c r="JRL74" s="561"/>
      <c r="JRM74" s="562"/>
      <c r="JRN74" s="563"/>
      <c r="JRO74" s="564"/>
      <c r="JRP74" s="565"/>
      <c r="JRQ74" s="566"/>
      <c r="JRR74" s="560"/>
      <c r="JRS74" s="561"/>
      <c r="JRT74" s="562"/>
      <c r="JRU74" s="563"/>
      <c r="JRV74" s="564"/>
      <c r="JRW74" s="565"/>
      <c r="JRX74" s="566"/>
      <c r="JRY74" s="560"/>
      <c r="JRZ74" s="561"/>
      <c r="JSA74" s="562"/>
      <c r="JSB74" s="563"/>
      <c r="JSC74" s="564"/>
      <c r="JSD74" s="565"/>
      <c r="JSE74" s="566"/>
      <c r="JSF74" s="560"/>
      <c r="JSG74" s="561"/>
      <c r="JSH74" s="562"/>
      <c r="JSI74" s="563"/>
      <c r="JSJ74" s="564"/>
      <c r="JSK74" s="565"/>
      <c r="JSL74" s="566"/>
      <c r="JSM74" s="560"/>
      <c r="JSN74" s="561"/>
      <c r="JSO74" s="562"/>
      <c r="JSP74" s="563"/>
      <c r="JSQ74" s="564"/>
      <c r="JSR74" s="565"/>
      <c r="JSS74" s="566"/>
      <c r="JST74" s="560"/>
      <c r="JSU74" s="561"/>
      <c r="JSV74" s="562"/>
      <c r="JSW74" s="563"/>
      <c r="JSX74" s="564"/>
      <c r="JSY74" s="565"/>
      <c r="JSZ74" s="566"/>
      <c r="JTA74" s="560"/>
      <c r="JTB74" s="561"/>
      <c r="JTC74" s="562"/>
      <c r="JTD74" s="563"/>
      <c r="JTE74" s="564"/>
      <c r="JTF74" s="565"/>
      <c r="JTG74" s="566"/>
      <c r="JTH74" s="560"/>
      <c r="JTI74" s="561"/>
      <c r="JTJ74" s="562"/>
      <c r="JTK74" s="563"/>
      <c r="JTL74" s="564"/>
      <c r="JTM74" s="565"/>
      <c r="JTN74" s="566"/>
      <c r="JTO74" s="560"/>
      <c r="JTP74" s="561"/>
      <c r="JTQ74" s="562"/>
      <c r="JTR74" s="563"/>
      <c r="JTS74" s="564"/>
      <c r="JTT74" s="565"/>
      <c r="JTU74" s="566"/>
      <c r="JTV74" s="560"/>
      <c r="JTW74" s="561"/>
      <c r="JTX74" s="562"/>
      <c r="JTY74" s="563"/>
      <c r="JTZ74" s="564"/>
      <c r="JUA74" s="565"/>
      <c r="JUB74" s="566"/>
      <c r="JUC74" s="560"/>
      <c r="JUD74" s="561"/>
      <c r="JUE74" s="562"/>
      <c r="JUF74" s="563"/>
      <c r="JUG74" s="564"/>
      <c r="JUH74" s="565"/>
      <c r="JUI74" s="566"/>
      <c r="JUJ74" s="560"/>
      <c r="JUK74" s="561"/>
      <c r="JUL74" s="562"/>
      <c r="JUM74" s="563"/>
      <c r="JUN74" s="564"/>
      <c r="JUO74" s="565"/>
      <c r="JUP74" s="566"/>
      <c r="JUQ74" s="560"/>
      <c r="JUR74" s="561"/>
      <c r="JUS74" s="562"/>
      <c r="JUT74" s="563"/>
      <c r="JUU74" s="564"/>
      <c r="JUV74" s="565"/>
      <c r="JUW74" s="566"/>
      <c r="JUX74" s="560"/>
      <c r="JUY74" s="561"/>
      <c r="JUZ74" s="562"/>
      <c r="JVA74" s="563"/>
      <c r="JVB74" s="564"/>
      <c r="JVC74" s="565"/>
      <c r="JVD74" s="566"/>
      <c r="JVE74" s="560"/>
      <c r="JVF74" s="561"/>
      <c r="JVG74" s="562"/>
      <c r="JVH74" s="563"/>
      <c r="JVI74" s="564"/>
      <c r="JVJ74" s="565"/>
      <c r="JVK74" s="566"/>
      <c r="JVL74" s="560"/>
      <c r="JVM74" s="561"/>
      <c r="JVN74" s="562"/>
      <c r="JVO74" s="563"/>
      <c r="JVP74" s="564"/>
      <c r="JVQ74" s="565"/>
      <c r="JVR74" s="566"/>
      <c r="JVS74" s="560"/>
      <c r="JVT74" s="561"/>
      <c r="JVU74" s="562"/>
      <c r="JVV74" s="563"/>
      <c r="JVW74" s="564"/>
      <c r="JVX74" s="565"/>
      <c r="JVY74" s="566"/>
      <c r="JVZ74" s="560"/>
      <c r="JWA74" s="561"/>
      <c r="JWB74" s="562"/>
      <c r="JWC74" s="563"/>
      <c r="JWD74" s="564"/>
      <c r="JWE74" s="565"/>
      <c r="JWF74" s="566"/>
      <c r="JWG74" s="560"/>
      <c r="JWH74" s="561"/>
      <c r="JWI74" s="562"/>
      <c r="JWJ74" s="563"/>
      <c r="JWK74" s="564"/>
      <c r="JWL74" s="565"/>
      <c r="JWM74" s="566"/>
      <c r="JWN74" s="560"/>
      <c r="JWO74" s="561"/>
      <c r="JWP74" s="562"/>
      <c r="JWQ74" s="563"/>
      <c r="JWR74" s="564"/>
      <c r="JWS74" s="565"/>
      <c r="JWT74" s="566"/>
      <c r="JWU74" s="560"/>
      <c r="JWV74" s="561"/>
      <c r="JWW74" s="562"/>
      <c r="JWX74" s="563"/>
      <c r="JWY74" s="564"/>
      <c r="JWZ74" s="565"/>
      <c r="JXA74" s="566"/>
      <c r="JXB74" s="560"/>
      <c r="JXC74" s="561"/>
      <c r="JXD74" s="562"/>
      <c r="JXE74" s="563"/>
      <c r="JXF74" s="564"/>
      <c r="JXG74" s="565"/>
      <c r="JXH74" s="566"/>
      <c r="JXI74" s="560"/>
      <c r="JXJ74" s="561"/>
      <c r="JXK74" s="562"/>
      <c r="JXL74" s="563"/>
      <c r="JXM74" s="564"/>
      <c r="JXN74" s="565"/>
      <c r="JXO74" s="566"/>
      <c r="JXP74" s="560"/>
      <c r="JXQ74" s="561"/>
      <c r="JXR74" s="562"/>
      <c r="JXS74" s="563"/>
      <c r="JXT74" s="564"/>
      <c r="JXU74" s="565"/>
      <c r="JXV74" s="566"/>
      <c r="JXW74" s="560"/>
      <c r="JXX74" s="561"/>
      <c r="JXY74" s="562"/>
      <c r="JXZ74" s="563"/>
      <c r="JYA74" s="564"/>
      <c r="JYB74" s="565"/>
      <c r="JYC74" s="566"/>
      <c r="JYD74" s="560"/>
      <c r="JYE74" s="561"/>
      <c r="JYF74" s="562"/>
      <c r="JYG74" s="563"/>
      <c r="JYH74" s="564"/>
      <c r="JYI74" s="565"/>
      <c r="JYJ74" s="566"/>
      <c r="JYK74" s="560"/>
      <c r="JYL74" s="561"/>
      <c r="JYM74" s="562"/>
      <c r="JYN74" s="563"/>
      <c r="JYO74" s="564"/>
      <c r="JYP74" s="565"/>
      <c r="JYQ74" s="566"/>
      <c r="JYR74" s="560"/>
      <c r="JYS74" s="561"/>
      <c r="JYT74" s="562"/>
      <c r="JYU74" s="563"/>
      <c r="JYV74" s="564"/>
      <c r="JYW74" s="565"/>
      <c r="JYX74" s="566"/>
      <c r="JYY74" s="560"/>
      <c r="JYZ74" s="561"/>
      <c r="JZA74" s="562"/>
      <c r="JZB74" s="563"/>
      <c r="JZC74" s="564"/>
      <c r="JZD74" s="565"/>
      <c r="JZE74" s="566"/>
      <c r="JZF74" s="560"/>
      <c r="JZG74" s="561"/>
      <c r="JZH74" s="562"/>
      <c r="JZI74" s="563"/>
      <c r="JZJ74" s="564"/>
      <c r="JZK74" s="565"/>
      <c r="JZL74" s="566"/>
      <c r="JZM74" s="560"/>
      <c r="JZN74" s="561"/>
      <c r="JZO74" s="562"/>
      <c r="JZP74" s="563"/>
      <c r="JZQ74" s="564"/>
      <c r="JZR74" s="565"/>
      <c r="JZS74" s="566"/>
      <c r="JZT74" s="560"/>
      <c r="JZU74" s="561"/>
      <c r="JZV74" s="562"/>
      <c r="JZW74" s="563"/>
      <c r="JZX74" s="564"/>
      <c r="JZY74" s="565"/>
      <c r="JZZ74" s="566"/>
      <c r="KAA74" s="560"/>
      <c r="KAB74" s="561"/>
      <c r="KAC74" s="562"/>
      <c r="KAD74" s="563"/>
      <c r="KAE74" s="564"/>
      <c r="KAF74" s="565"/>
      <c r="KAG74" s="566"/>
      <c r="KAH74" s="560"/>
      <c r="KAI74" s="561"/>
      <c r="KAJ74" s="562"/>
      <c r="KAK74" s="563"/>
      <c r="KAL74" s="564"/>
      <c r="KAM74" s="565"/>
      <c r="KAN74" s="566"/>
      <c r="KAO74" s="560"/>
      <c r="KAP74" s="561"/>
      <c r="KAQ74" s="562"/>
      <c r="KAR74" s="563"/>
      <c r="KAS74" s="564"/>
      <c r="KAT74" s="565"/>
      <c r="KAU74" s="566"/>
      <c r="KAV74" s="560"/>
      <c r="KAW74" s="561"/>
      <c r="KAX74" s="562"/>
      <c r="KAY74" s="563"/>
      <c r="KAZ74" s="564"/>
      <c r="KBA74" s="565"/>
      <c r="KBB74" s="566"/>
      <c r="KBC74" s="560"/>
      <c r="KBD74" s="561"/>
      <c r="KBE74" s="562"/>
      <c r="KBF74" s="563"/>
      <c r="KBG74" s="564"/>
      <c r="KBH74" s="565"/>
      <c r="KBI74" s="566"/>
      <c r="KBJ74" s="560"/>
      <c r="KBK74" s="561"/>
      <c r="KBL74" s="562"/>
      <c r="KBM74" s="563"/>
      <c r="KBN74" s="564"/>
      <c r="KBO74" s="565"/>
      <c r="KBP74" s="566"/>
      <c r="KBQ74" s="560"/>
      <c r="KBR74" s="561"/>
      <c r="KBS74" s="562"/>
      <c r="KBT74" s="563"/>
      <c r="KBU74" s="564"/>
      <c r="KBV74" s="565"/>
      <c r="KBW74" s="566"/>
      <c r="KBX74" s="560"/>
      <c r="KBY74" s="561"/>
      <c r="KBZ74" s="562"/>
      <c r="KCA74" s="563"/>
      <c r="KCB74" s="564"/>
      <c r="KCC74" s="565"/>
      <c r="KCD74" s="566"/>
      <c r="KCE74" s="560"/>
      <c r="KCF74" s="561"/>
      <c r="KCG74" s="562"/>
      <c r="KCH74" s="563"/>
      <c r="KCI74" s="564"/>
      <c r="KCJ74" s="565"/>
      <c r="KCK74" s="566"/>
      <c r="KCL74" s="560"/>
      <c r="KCM74" s="561"/>
      <c r="KCN74" s="562"/>
      <c r="KCO74" s="563"/>
      <c r="KCP74" s="564"/>
      <c r="KCQ74" s="565"/>
      <c r="KCR74" s="566"/>
      <c r="KCS74" s="560"/>
      <c r="KCT74" s="561"/>
      <c r="KCU74" s="562"/>
      <c r="KCV74" s="563"/>
      <c r="KCW74" s="564"/>
      <c r="KCX74" s="565"/>
      <c r="KCY74" s="566"/>
      <c r="KCZ74" s="560"/>
      <c r="KDA74" s="561"/>
      <c r="KDB74" s="562"/>
      <c r="KDC74" s="563"/>
      <c r="KDD74" s="564"/>
      <c r="KDE74" s="565"/>
      <c r="KDF74" s="566"/>
      <c r="KDG74" s="560"/>
      <c r="KDH74" s="561"/>
      <c r="KDI74" s="562"/>
      <c r="KDJ74" s="563"/>
      <c r="KDK74" s="564"/>
      <c r="KDL74" s="565"/>
      <c r="KDM74" s="566"/>
      <c r="KDN74" s="560"/>
      <c r="KDO74" s="561"/>
      <c r="KDP74" s="562"/>
      <c r="KDQ74" s="563"/>
      <c r="KDR74" s="564"/>
      <c r="KDS74" s="565"/>
      <c r="KDT74" s="566"/>
      <c r="KDU74" s="560"/>
      <c r="KDV74" s="561"/>
      <c r="KDW74" s="562"/>
      <c r="KDX74" s="563"/>
      <c r="KDY74" s="564"/>
      <c r="KDZ74" s="565"/>
      <c r="KEA74" s="566"/>
      <c r="KEB74" s="560"/>
      <c r="KEC74" s="561"/>
      <c r="KED74" s="562"/>
      <c r="KEE74" s="563"/>
      <c r="KEF74" s="564"/>
      <c r="KEG74" s="565"/>
      <c r="KEH74" s="566"/>
      <c r="KEI74" s="560"/>
      <c r="KEJ74" s="561"/>
      <c r="KEK74" s="562"/>
      <c r="KEL74" s="563"/>
      <c r="KEM74" s="564"/>
      <c r="KEN74" s="565"/>
      <c r="KEO74" s="566"/>
      <c r="KEP74" s="560"/>
      <c r="KEQ74" s="561"/>
      <c r="KER74" s="562"/>
      <c r="KES74" s="563"/>
      <c r="KET74" s="564"/>
      <c r="KEU74" s="565"/>
      <c r="KEV74" s="566"/>
      <c r="KEW74" s="560"/>
      <c r="KEX74" s="561"/>
      <c r="KEY74" s="562"/>
      <c r="KEZ74" s="563"/>
      <c r="KFA74" s="564"/>
      <c r="KFB74" s="565"/>
      <c r="KFC74" s="566"/>
      <c r="KFD74" s="560"/>
      <c r="KFE74" s="561"/>
      <c r="KFF74" s="562"/>
      <c r="KFG74" s="563"/>
      <c r="KFH74" s="564"/>
      <c r="KFI74" s="565"/>
      <c r="KFJ74" s="566"/>
      <c r="KFK74" s="560"/>
      <c r="KFL74" s="561"/>
      <c r="KFM74" s="562"/>
      <c r="KFN74" s="563"/>
      <c r="KFO74" s="564"/>
      <c r="KFP74" s="565"/>
      <c r="KFQ74" s="566"/>
      <c r="KFR74" s="560"/>
      <c r="KFS74" s="561"/>
      <c r="KFT74" s="562"/>
      <c r="KFU74" s="563"/>
      <c r="KFV74" s="564"/>
      <c r="KFW74" s="565"/>
      <c r="KFX74" s="566"/>
      <c r="KFY74" s="560"/>
      <c r="KFZ74" s="561"/>
      <c r="KGA74" s="562"/>
      <c r="KGB74" s="563"/>
      <c r="KGC74" s="564"/>
      <c r="KGD74" s="565"/>
      <c r="KGE74" s="566"/>
      <c r="KGF74" s="560"/>
      <c r="KGG74" s="561"/>
      <c r="KGH74" s="562"/>
      <c r="KGI74" s="563"/>
      <c r="KGJ74" s="564"/>
      <c r="KGK74" s="565"/>
      <c r="KGL74" s="566"/>
      <c r="KGM74" s="560"/>
      <c r="KGN74" s="561"/>
      <c r="KGO74" s="562"/>
      <c r="KGP74" s="563"/>
      <c r="KGQ74" s="564"/>
      <c r="KGR74" s="565"/>
      <c r="KGS74" s="566"/>
      <c r="KGT74" s="560"/>
      <c r="KGU74" s="561"/>
      <c r="KGV74" s="562"/>
      <c r="KGW74" s="563"/>
      <c r="KGX74" s="564"/>
      <c r="KGY74" s="565"/>
      <c r="KGZ74" s="566"/>
      <c r="KHA74" s="560"/>
      <c r="KHB74" s="561"/>
      <c r="KHC74" s="562"/>
      <c r="KHD74" s="563"/>
      <c r="KHE74" s="564"/>
      <c r="KHF74" s="565"/>
      <c r="KHG74" s="566"/>
      <c r="KHH74" s="560"/>
      <c r="KHI74" s="561"/>
      <c r="KHJ74" s="562"/>
      <c r="KHK74" s="563"/>
      <c r="KHL74" s="564"/>
      <c r="KHM74" s="565"/>
      <c r="KHN74" s="566"/>
      <c r="KHO74" s="560"/>
      <c r="KHP74" s="561"/>
      <c r="KHQ74" s="562"/>
      <c r="KHR74" s="563"/>
      <c r="KHS74" s="564"/>
      <c r="KHT74" s="565"/>
      <c r="KHU74" s="566"/>
      <c r="KHV74" s="560"/>
      <c r="KHW74" s="561"/>
      <c r="KHX74" s="562"/>
      <c r="KHY74" s="563"/>
      <c r="KHZ74" s="564"/>
      <c r="KIA74" s="565"/>
      <c r="KIB74" s="566"/>
      <c r="KIC74" s="560"/>
      <c r="KID74" s="561"/>
      <c r="KIE74" s="562"/>
      <c r="KIF74" s="563"/>
      <c r="KIG74" s="564"/>
      <c r="KIH74" s="565"/>
      <c r="KII74" s="566"/>
      <c r="KIJ74" s="560"/>
      <c r="KIK74" s="561"/>
      <c r="KIL74" s="562"/>
      <c r="KIM74" s="563"/>
      <c r="KIN74" s="564"/>
      <c r="KIO74" s="565"/>
      <c r="KIP74" s="566"/>
      <c r="KIQ74" s="560"/>
      <c r="KIR74" s="561"/>
      <c r="KIS74" s="562"/>
      <c r="KIT74" s="563"/>
      <c r="KIU74" s="564"/>
      <c r="KIV74" s="565"/>
      <c r="KIW74" s="566"/>
      <c r="KIX74" s="560"/>
      <c r="KIY74" s="561"/>
      <c r="KIZ74" s="562"/>
      <c r="KJA74" s="563"/>
      <c r="KJB74" s="564"/>
      <c r="KJC74" s="565"/>
      <c r="KJD74" s="566"/>
      <c r="KJE74" s="560"/>
      <c r="KJF74" s="561"/>
      <c r="KJG74" s="562"/>
      <c r="KJH74" s="563"/>
      <c r="KJI74" s="564"/>
      <c r="KJJ74" s="565"/>
      <c r="KJK74" s="566"/>
      <c r="KJL74" s="560"/>
      <c r="KJM74" s="561"/>
      <c r="KJN74" s="562"/>
      <c r="KJO74" s="563"/>
      <c r="KJP74" s="564"/>
      <c r="KJQ74" s="565"/>
      <c r="KJR74" s="566"/>
      <c r="KJS74" s="560"/>
      <c r="KJT74" s="561"/>
      <c r="KJU74" s="562"/>
      <c r="KJV74" s="563"/>
      <c r="KJW74" s="564"/>
      <c r="KJX74" s="565"/>
      <c r="KJY74" s="566"/>
      <c r="KJZ74" s="560"/>
      <c r="KKA74" s="561"/>
      <c r="KKB74" s="562"/>
      <c r="KKC74" s="563"/>
      <c r="KKD74" s="564"/>
      <c r="KKE74" s="565"/>
      <c r="KKF74" s="566"/>
      <c r="KKG74" s="560"/>
      <c r="KKH74" s="561"/>
      <c r="KKI74" s="562"/>
      <c r="KKJ74" s="563"/>
      <c r="KKK74" s="564"/>
      <c r="KKL74" s="565"/>
      <c r="KKM74" s="566"/>
      <c r="KKN74" s="560"/>
      <c r="KKO74" s="561"/>
      <c r="KKP74" s="562"/>
      <c r="KKQ74" s="563"/>
      <c r="KKR74" s="564"/>
      <c r="KKS74" s="565"/>
      <c r="KKT74" s="566"/>
      <c r="KKU74" s="560"/>
      <c r="KKV74" s="561"/>
      <c r="KKW74" s="562"/>
      <c r="KKX74" s="563"/>
      <c r="KKY74" s="564"/>
      <c r="KKZ74" s="565"/>
      <c r="KLA74" s="566"/>
      <c r="KLB74" s="560"/>
      <c r="KLC74" s="561"/>
      <c r="KLD74" s="562"/>
      <c r="KLE74" s="563"/>
      <c r="KLF74" s="564"/>
      <c r="KLG74" s="565"/>
      <c r="KLH74" s="566"/>
      <c r="KLI74" s="560"/>
      <c r="KLJ74" s="561"/>
      <c r="KLK74" s="562"/>
      <c r="KLL74" s="563"/>
      <c r="KLM74" s="564"/>
      <c r="KLN74" s="565"/>
      <c r="KLO74" s="566"/>
      <c r="KLP74" s="560"/>
      <c r="KLQ74" s="561"/>
      <c r="KLR74" s="562"/>
      <c r="KLS74" s="563"/>
      <c r="KLT74" s="564"/>
      <c r="KLU74" s="565"/>
      <c r="KLV74" s="566"/>
      <c r="KLW74" s="560"/>
      <c r="KLX74" s="561"/>
      <c r="KLY74" s="562"/>
      <c r="KLZ74" s="563"/>
      <c r="KMA74" s="564"/>
      <c r="KMB74" s="565"/>
      <c r="KMC74" s="566"/>
      <c r="KMD74" s="560"/>
      <c r="KME74" s="561"/>
      <c r="KMF74" s="562"/>
      <c r="KMG74" s="563"/>
      <c r="KMH74" s="564"/>
      <c r="KMI74" s="565"/>
      <c r="KMJ74" s="566"/>
      <c r="KMK74" s="560"/>
      <c r="KML74" s="561"/>
      <c r="KMM74" s="562"/>
      <c r="KMN74" s="563"/>
      <c r="KMO74" s="564"/>
      <c r="KMP74" s="565"/>
      <c r="KMQ74" s="566"/>
      <c r="KMR74" s="560"/>
      <c r="KMS74" s="561"/>
      <c r="KMT74" s="562"/>
      <c r="KMU74" s="563"/>
      <c r="KMV74" s="564"/>
      <c r="KMW74" s="565"/>
      <c r="KMX74" s="566"/>
      <c r="KMY74" s="560"/>
      <c r="KMZ74" s="561"/>
      <c r="KNA74" s="562"/>
      <c r="KNB74" s="563"/>
      <c r="KNC74" s="564"/>
      <c r="KND74" s="565"/>
      <c r="KNE74" s="566"/>
      <c r="KNF74" s="560"/>
      <c r="KNG74" s="561"/>
      <c r="KNH74" s="562"/>
      <c r="KNI74" s="563"/>
      <c r="KNJ74" s="564"/>
      <c r="KNK74" s="565"/>
      <c r="KNL74" s="566"/>
      <c r="KNM74" s="560"/>
      <c r="KNN74" s="561"/>
      <c r="KNO74" s="562"/>
      <c r="KNP74" s="563"/>
      <c r="KNQ74" s="564"/>
      <c r="KNR74" s="565"/>
      <c r="KNS74" s="566"/>
      <c r="KNT74" s="560"/>
      <c r="KNU74" s="561"/>
      <c r="KNV74" s="562"/>
      <c r="KNW74" s="563"/>
      <c r="KNX74" s="564"/>
      <c r="KNY74" s="565"/>
      <c r="KNZ74" s="566"/>
      <c r="KOA74" s="560"/>
      <c r="KOB74" s="561"/>
      <c r="KOC74" s="562"/>
      <c r="KOD74" s="563"/>
      <c r="KOE74" s="564"/>
      <c r="KOF74" s="565"/>
      <c r="KOG74" s="566"/>
      <c r="KOH74" s="560"/>
      <c r="KOI74" s="561"/>
      <c r="KOJ74" s="562"/>
      <c r="KOK74" s="563"/>
      <c r="KOL74" s="564"/>
      <c r="KOM74" s="565"/>
      <c r="KON74" s="566"/>
      <c r="KOO74" s="560"/>
      <c r="KOP74" s="561"/>
      <c r="KOQ74" s="562"/>
      <c r="KOR74" s="563"/>
      <c r="KOS74" s="564"/>
      <c r="KOT74" s="565"/>
      <c r="KOU74" s="566"/>
      <c r="KOV74" s="560"/>
      <c r="KOW74" s="561"/>
      <c r="KOX74" s="562"/>
      <c r="KOY74" s="563"/>
      <c r="KOZ74" s="564"/>
      <c r="KPA74" s="565"/>
      <c r="KPB74" s="566"/>
      <c r="KPC74" s="560"/>
      <c r="KPD74" s="561"/>
      <c r="KPE74" s="562"/>
      <c r="KPF74" s="563"/>
      <c r="KPG74" s="564"/>
      <c r="KPH74" s="565"/>
      <c r="KPI74" s="566"/>
      <c r="KPJ74" s="560"/>
      <c r="KPK74" s="561"/>
      <c r="KPL74" s="562"/>
      <c r="KPM74" s="563"/>
      <c r="KPN74" s="564"/>
      <c r="KPO74" s="565"/>
      <c r="KPP74" s="566"/>
      <c r="KPQ74" s="560"/>
      <c r="KPR74" s="561"/>
      <c r="KPS74" s="562"/>
      <c r="KPT74" s="563"/>
      <c r="KPU74" s="564"/>
      <c r="KPV74" s="565"/>
      <c r="KPW74" s="566"/>
      <c r="KPX74" s="560"/>
      <c r="KPY74" s="561"/>
      <c r="KPZ74" s="562"/>
      <c r="KQA74" s="563"/>
      <c r="KQB74" s="564"/>
      <c r="KQC74" s="565"/>
      <c r="KQD74" s="566"/>
      <c r="KQE74" s="560"/>
      <c r="KQF74" s="561"/>
      <c r="KQG74" s="562"/>
      <c r="KQH74" s="563"/>
      <c r="KQI74" s="564"/>
      <c r="KQJ74" s="565"/>
      <c r="KQK74" s="566"/>
      <c r="KQL74" s="560"/>
      <c r="KQM74" s="561"/>
      <c r="KQN74" s="562"/>
      <c r="KQO74" s="563"/>
      <c r="KQP74" s="564"/>
      <c r="KQQ74" s="565"/>
      <c r="KQR74" s="566"/>
      <c r="KQS74" s="560"/>
      <c r="KQT74" s="561"/>
      <c r="KQU74" s="562"/>
      <c r="KQV74" s="563"/>
      <c r="KQW74" s="564"/>
      <c r="KQX74" s="565"/>
      <c r="KQY74" s="566"/>
      <c r="KQZ74" s="560"/>
      <c r="KRA74" s="561"/>
      <c r="KRB74" s="562"/>
      <c r="KRC74" s="563"/>
      <c r="KRD74" s="564"/>
      <c r="KRE74" s="565"/>
      <c r="KRF74" s="566"/>
      <c r="KRG74" s="560"/>
      <c r="KRH74" s="561"/>
      <c r="KRI74" s="562"/>
      <c r="KRJ74" s="563"/>
      <c r="KRK74" s="564"/>
      <c r="KRL74" s="565"/>
      <c r="KRM74" s="566"/>
      <c r="KRN74" s="560"/>
      <c r="KRO74" s="561"/>
      <c r="KRP74" s="562"/>
      <c r="KRQ74" s="563"/>
      <c r="KRR74" s="564"/>
      <c r="KRS74" s="565"/>
      <c r="KRT74" s="566"/>
      <c r="KRU74" s="560"/>
      <c r="KRV74" s="561"/>
      <c r="KRW74" s="562"/>
      <c r="KRX74" s="563"/>
      <c r="KRY74" s="564"/>
      <c r="KRZ74" s="565"/>
      <c r="KSA74" s="566"/>
      <c r="KSB74" s="560"/>
      <c r="KSC74" s="561"/>
      <c r="KSD74" s="562"/>
      <c r="KSE74" s="563"/>
      <c r="KSF74" s="564"/>
      <c r="KSG74" s="565"/>
      <c r="KSH74" s="566"/>
      <c r="KSI74" s="560"/>
      <c r="KSJ74" s="561"/>
      <c r="KSK74" s="562"/>
      <c r="KSL74" s="563"/>
      <c r="KSM74" s="564"/>
      <c r="KSN74" s="565"/>
      <c r="KSO74" s="566"/>
      <c r="KSP74" s="560"/>
      <c r="KSQ74" s="561"/>
      <c r="KSR74" s="562"/>
      <c r="KSS74" s="563"/>
      <c r="KST74" s="564"/>
      <c r="KSU74" s="565"/>
      <c r="KSV74" s="566"/>
      <c r="KSW74" s="560"/>
      <c r="KSX74" s="561"/>
      <c r="KSY74" s="562"/>
      <c r="KSZ74" s="563"/>
      <c r="KTA74" s="564"/>
      <c r="KTB74" s="565"/>
      <c r="KTC74" s="566"/>
      <c r="KTD74" s="560"/>
      <c r="KTE74" s="561"/>
      <c r="KTF74" s="562"/>
      <c r="KTG74" s="563"/>
      <c r="KTH74" s="564"/>
      <c r="KTI74" s="565"/>
      <c r="KTJ74" s="566"/>
      <c r="KTK74" s="560"/>
      <c r="KTL74" s="561"/>
      <c r="KTM74" s="562"/>
      <c r="KTN74" s="563"/>
      <c r="KTO74" s="564"/>
      <c r="KTP74" s="565"/>
      <c r="KTQ74" s="566"/>
      <c r="KTR74" s="560"/>
      <c r="KTS74" s="561"/>
      <c r="KTT74" s="562"/>
      <c r="KTU74" s="563"/>
      <c r="KTV74" s="564"/>
      <c r="KTW74" s="565"/>
      <c r="KTX74" s="566"/>
      <c r="KTY74" s="560"/>
      <c r="KTZ74" s="561"/>
      <c r="KUA74" s="562"/>
      <c r="KUB74" s="563"/>
      <c r="KUC74" s="564"/>
      <c r="KUD74" s="565"/>
      <c r="KUE74" s="566"/>
      <c r="KUF74" s="560"/>
      <c r="KUG74" s="561"/>
      <c r="KUH74" s="562"/>
      <c r="KUI74" s="563"/>
      <c r="KUJ74" s="564"/>
      <c r="KUK74" s="565"/>
      <c r="KUL74" s="566"/>
      <c r="KUM74" s="560"/>
      <c r="KUN74" s="561"/>
      <c r="KUO74" s="562"/>
      <c r="KUP74" s="563"/>
      <c r="KUQ74" s="564"/>
      <c r="KUR74" s="565"/>
      <c r="KUS74" s="566"/>
      <c r="KUT74" s="560"/>
      <c r="KUU74" s="561"/>
      <c r="KUV74" s="562"/>
      <c r="KUW74" s="563"/>
      <c r="KUX74" s="564"/>
      <c r="KUY74" s="565"/>
      <c r="KUZ74" s="566"/>
      <c r="KVA74" s="560"/>
      <c r="KVB74" s="561"/>
      <c r="KVC74" s="562"/>
      <c r="KVD74" s="563"/>
      <c r="KVE74" s="564"/>
      <c r="KVF74" s="565"/>
      <c r="KVG74" s="566"/>
      <c r="KVH74" s="560"/>
      <c r="KVI74" s="561"/>
      <c r="KVJ74" s="562"/>
      <c r="KVK74" s="563"/>
      <c r="KVL74" s="564"/>
      <c r="KVM74" s="565"/>
      <c r="KVN74" s="566"/>
      <c r="KVO74" s="560"/>
      <c r="KVP74" s="561"/>
      <c r="KVQ74" s="562"/>
      <c r="KVR74" s="563"/>
      <c r="KVS74" s="564"/>
      <c r="KVT74" s="565"/>
      <c r="KVU74" s="566"/>
      <c r="KVV74" s="560"/>
      <c r="KVW74" s="561"/>
      <c r="KVX74" s="562"/>
      <c r="KVY74" s="563"/>
      <c r="KVZ74" s="564"/>
      <c r="KWA74" s="565"/>
      <c r="KWB74" s="566"/>
      <c r="KWC74" s="560"/>
      <c r="KWD74" s="561"/>
      <c r="KWE74" s="562"/>
      <c r="KWF74" s="563"/>
      <c r="KWG74" s="564"/>
      <c r="KWH74" s="565"/>
      <c r="KWI74" s="566"/>
      <c r="KWJ74" s="560"/>
      <c r="KWK74" s="561"/>
      <c r="KWL74" s="562"/>
      <c r="KWM74" s="563"/>
      <c r="KWN74" s="564"/>
      <c r="KWO74" s="565"/>
      <c r="KWP74" s="566"/>
      <c r="KWQ74" s="560"/>
      <c r="KWR74" s="561"/>
      <c r="KWS74" s="562"/>
      <c r="KWT74" s="563"/>
      <c r="KWU74" s="564"/>
      <c r="KWV74" s="565"/>
      <c r="KWW74" s="566"/>
      <c r="KWX74" s="560"/>
      <c r="KWY74" s="561"/>
      <c r="KWZ74" s="562"/>
      <c r="KXA74" s="563"/>
      <c r="KXB74" s="564"/>
      <c r="KXC74" s="565"/>
      <c r="KXD74" s="566"/>
      <c r="KXE74" s="560"/>
      <c r="KXF74" s="561"/>
      <c r="KXG74" s="562"/>
      <c r="KXH74" s="563"/>
      <c r="KXI74" s="564"/>
      <c r="KXJ74" s="565"/>
      <c r="KXK74" s="566"/>
      <c r="KXL74" s="560"/>
      <c r="KXM74" s="561"/>
      <c r="KXN74" s="562"/>
      <c r="KXO74" s="563"/>
      <c r="KXP74" s="564"/>
      <c r="KXQ74" s="565"/>
      <c r="KXR74" s="566"/>
      <c r="KXS74" s="560"/>
      <c r="KXT74" s="561"/>
      <c r="KXU74" s="562"/>
      <c r="KXV74" s="563"/>
      <c r="KXW74" s="564"/>
      <c r="KXX74" s="565"/>
      <c r="KXY74" s="566"/>
      <c r="KXZ74" s="560"/>
      <c r="KYA74" s="561"/>
      <c r="KYB74" s="562"/>
      <c r="KYC74" s="563"/>
      <c r="KYD74" s="564"/>
      <c r="KYE74" s="565"/>
      <c r="KYF74" s="566"/>
      <c r="KYG74" s="560"/>
      <c r="KYH74" s="561"/>
      <c r="KYI74" s="562"/>
      <c r="KYJ74" s="563"/>
      <c r="KYK74" s="564"/>
      <c r="KYL74" s="565"/>
      <c r="KYM74" s="566"/>
      <c r="KYN74" s="560"/>
      <c r="KYO74" s="561"/>
      <c r="KYP74" s="562"/>
      <c r="KYQ74" s="563"/>
      <c r="KYR74" s="564"/>
      <c r="KYS74" s="565"/>
      <c r="KYT74" s="566"/>
      <c r="KYU74" s="560"/>
      <c r="KYV74" s="561"/>
      <c r="KYW74" s="562"/>
      <c r="KYX74" s="563"/>
      <c r="KYY74" s="564"/>
      <c r="KYZ74" s="565"/>
      <c r="KZA74" s="566"/>
      <c r="KZB74" s="560"/>
      <c r="KZC74" s="561"/>
      <c r="KZD74" s="562"/>
      <c r="KZE74" s="563"/>
      <c r="KZF74" s="564"/>
      <c r="KZG74" s="565"/>
      <c r="KZH74" s="566"/>
      <c r="KZI74" s="560"/>
      <c r="KZJ74" s="561"/>
      <c r="KZK74" s="562"/>
      <c r="KZL74" s="563"/>
      <c r="KZM74" s="564"/>
      <c r="KZN74" s="565"/>
      <c r="KZO74" s="566"/>
      <c r="KZP74" s="560"/>
      <c r="KZQ74" s="561"/>
      <c r="KZR74" s="562"/>
      <c r="KZS74" s="563"/>
      <c r="KZT74" s="564"/>
      <c r="KZU74" s="565"/>
      <c r="KZV74" s="566"/>
      <c r="KZW74" s="560"/>
      <c r="KZX74" s="561"/>
      <c r="KZY74" s="562"/>
      <c r="KZZ74" s="563"/>
      <c r="LAA74" s="564"/>
      <c r="LAB74" s="565"/>
      <c r="LAC74" s="566"/>
      <c r="LAD74" s="560"/>
      <c r="LAE74" s="561"/>
      <c r="LAF74" s="562"/>
      <c r="LAG74" s="563"/>
      <c r="LAH74" s="564"/>
      <c r="LAI74" s="565"/>
      <c r="LAJ74" s="566"/>
      <c r="LAK74" s="560"/>
      <c r="LAL74" s="561"/>
      <c r="LAM74" s="562"/>
      <c r="LAN74" s="563"/>
      <c r="LAO74" s="564"/>
      <c r="LAP74" s="565"/>
      <c r="LAQ74" s="566"/>
      <c r="LAR74" s="560"/>
      <c r="LAS74" s="561"/>
      <c r="LAT74" s="562"/>
      <c r="LAU74" s="563"/>
      <c r="LAV74" s="564"/>
      <c r="LAW74" s="565"/>
      <c r="LAX74" s="566"/>
      <c r="LAY74" s="560"/>
      <c r="LAZ74" s="561"/>
      <c r="LBA74" s="562"/>
      <c r="LBB74" s="563"/>
      <c r="LBC74" s="564"/>
      <c r="LBD74" s="565"/>
      <c r="LBE74" s="566"/>
      <c r="LBF74" s="560"/>
      <c r="LBG74" s="561"/>
      <c r="LBH74" s="562"/>
      <c r="LBI74" s="563"/>
      <c r="LBJ74" s="564"/>
      <c r="LBK74" s="565"/>
      <c r="LBL74" s="566"/>
      <c r="LBM74" s="560"/>
      <c r="LBN74" s="561"/>
      <c r="LBO74" s="562"/>
      <c r="LBP74" s="563"/>
      <c r="LBQ74" s="564"/>
      <c r="LBR74" s="565"/>
      <c r="LBS74" s="566"/>
      <c r="LBT74" s="560"/>
      <c r="LBU74" s="561"/>
      <c r="LBV74" s="562"/>
      <c r="LBW74" s="563"/>
      <c r="LBX74" s="564"/>
      <c r="LBY74" s="565"/>
      <c r="LBZ74" s="566"/>
      <c r="LCA74" s="560"/>
      <c r="LCB74" s="561"/>
      <c r="LCC74" s="562"/>
      <c r="LCD74" s="563"/>
      <c r="LCE74" s="564"/>
      <c r="LCF74" s="565"/>
      <c r="LCG74" s="566"/>
      <c r="LCH74" s="560"/>
      <c r="LCI74" s="561"/>
      <c r="LCJ74" s="562"/>
      <c r="LCK74" s="563"/>
      <c r="LCL74" s="564"/>
      <c r="LCM74" s="565"/>
      <c r="LCN74" s="566"/>
      <c r="LCO74" s="560"/>
      <c r="LCP74" s="561"/>
      <c r="LCQ74" s="562"/>
      <c r="LCR74" s="563"/>
      <c r="LCS74" s="564"/>
      <c r="LCT74" s="565"/>
      <c r="LCU74" s="566"/>
      <c r="LCV74" s="560"/>
      <c r="LCW74" s="561"/>
      <c r="LCX74" s="562"/>
      <c r="LCY74" s="563"/>
      <c r="LCZ74" s="564"/>
      <c r="LDA74" s="565"/>
      <c r="LDB74" s="566"/>
      <c r="LDC74" s="560"/>
      <c r="LDD74" s="561"/>
      <c r="LDE74" s="562"/>
      <c r="LDF74" s="563"/>
      <c r="LDG74" s="564"/>
      <c r="LDH74" s="565"/>
      <c r="LDI74" s="566"/>
      <c r="LDJ74" s="560"/>
      <c r="LDK74" s="561"/>
      <c r="LDL74" s="562"/>
      <c r="LDM74" s="563"/>
      <c r="LDN74" s="564"/>
      <c r="LDO74" s="565"/>
      <c r="LDP74" s="566"/>
      <c r="LDQ74" s="560"/>
      <c r="LDR74" s="561"/>
      <c r="LDS74" s="562"/>
      <c r="LDT74" s="563"/>
      <c r="LDU74" s="564"/>
      <c r="LDV74" s="565"/>
      <c r="LDW74" s="566"/>
      <c r="LDX74" s="560"/>
      <c r="LDY74" s="561"/>
      <c r="LDZ74" s="562"/>
      <c r="LEA74" s="563"/>
      <c r="LEB74" s="564"/>
      <c r="LEC74" s="565"/>
      <c r="LED74" s="566"/>
      <c r="LEE74" s="560"/>
      <c r="LEF74" s="561"/>
      <c r="LEG74" s="562"/>
      <c r="LEH74" s="563"/>
      <c r="LEI74" s="564"/>
      <c r="LEJ74" s="565"/>
      <c r="LEK74" s="566"/>
      <c r="LEL74" s="560"/>
      <c r="LEM74" s="561"/>
      <c r="LEN74" s="562"/>
      <c r="LEO74" s="563"/>
      <c r="LEP74" s="564"/>
      <c r="LEQ74" s="565"/>
      <c r="LER74" s="566"/>
      <c r="LES74" s="560"/>
      <c r="LET74" s="561"/>
      <c r="LEU74" s="562"/>
      <c r="LEV74" s="563"/>
      <c r="LEW74" s="564"/>
      <c r="LEX74" s="565"/>
      <c r="LEY74" s="566"/>
      <c r="LEZ74" s="560"/>
      <c r="LFA74" s="561"/>
      <c r="LFB74" s="562"/>
      <c r="LFC74" s="563"/>
      <c r="LFD74" s="564"/>
      <c r="LFE74" s="565"/>
      <c r="LFF74" s="566"/>
      <c r="LFG74" s="560"/>
      <c r="LFH74" s="561"/>
      <c r="LFI74" s="562"/>
      <c r="LFJ74" s="563"/>
      <c r="LFK74" s="564"/>
      <c r="LFL74" s="565"/>
      <c r="LFM74" s="566"/>
      <c r="LFN74" s="560"/>
      <c r="LFO74" s="561"/>
      <c r="LFP74" s="562"/>
      <c r="LFQ74" s="563"/>
      <c r="LFR74" s="564"/>
      <c r="LFS74" s="565"/>
      <c r="LFT74" s="566"/>
      <c r="LFU74" s="560"/>
      <c r="LFV74" s="561"/>
      <c r="LFW74" s="562"/>
      <c r="LFX74" s="563"/>
      <c r="LFY74" s="564"/>
      <c r="LFZ74" s="565"/>
      <c r="LGA74" s="566"/>
      <c r="LGB74" s="560"/>
      <c r="LGC74" s="561"/>
      <c r="LGD74" s="562"/>
      <c r="LGE74" s="563"/>
      <c r="LGF74" s="564"/>
      <c r="LGG74" s="565"/>
      <c r="LGH74" s="566"/>
      <c r="LGI74" s="560"/>
      <c r="LGJ74" s="561"/>
      <c r="LGK74" s="562"/>
      <c r="LGL74" s="563"/>
      <c r="LGM74" s="564"/>
      <c r="LGN74" s="565"/>
      <c r="LGO74" s="566"/>
      <c r="LGP74" s="560"/>
      <c r="LGQ74" s="561"/>
      <c r="LGR74" s="562"/>
      <c r="LGS74" s="563"/>
      <c r="LGT74" s="564"/>
      <c r="LGU74" s="565"/>
      <c r="LGV74" s="566"/>
      <c r="LGW74" s="560"/>
      <c r="LGX74" s="561"/>
      <c r="LGY74" s="562"/>
      <c r="LGZ74" s="563"/>
      <c r="LHA74" s="564"/>
      <c r="LHB74" s="565"/>
      <c r="LHC74" s="566"/>
      <c r="LHD74" s="560"/>
      <c r="LHE74" s="561"/>
      <c r="LHF74" s="562"/>
      <c r="LHG74" s="563"/>
      <c r="LHH74" s="564"/>
      <c r="LHI74" s="565"/>
      <c r="LHJ74" s="566"/>
      <c r="LHK74" s="560"/>
      <c r="LHL74" s="561"/>
      <c r="LHM74" s="562"/>
      <c r="LHN74" s="563"/>
      <c r="LHO74" s="564"/>
      <c r="LHP74" s="565"/>
      <c r="LHQ74" s="566"/>
      <c r="LHR74" s="560"/>
      <c r="LHS74" s="561"/>
      <c r="LHT74" s="562"/>
      <c r="LHU74" s="563"/>
      <c r="LHV74" s="564"/>
      <c r="LHW74" s="565"/>
      <c r="LHX74" s="566"/>
      <c r="LHY74" s="560"/>
      <c r="LHZ74" s="561"/>
      <c r="LIA74" s="562"/>
      <c r="LIB74" s="563"/>
      <c r="LIC74" s="564"/>
      <c r="LID74" s="565"/>
      <c r="LIE74" s="566"/>
      <c r="LIF74" s="560"/>
      <c r="LIG74" s="561"/>
      <c r="LIH74" s="562"/>
      <c r="LII74" s="563"/>
      <c r="LIJ74" s="564"/>
      <c r="LIK74" s="565"/>
      <c r="LIL74" s="566"/>
      <c r="LIM74" s="560"/>
      <c r="LIN74" s="561"/>
      <c r="LIO74" s="562"/>
      <c r="LIP74" s="563"/>
      <c r="LIQ74" s="564"/>
      <c r="LIR74" s="565"/>
      <c r="LIS74" s="566"/>
      <c r="LIT74" s="560"/>
      <c r="LIU74" s="561"/>
      <c r="LIV74" s="562"/>
      <c r="LIW74" s="563"/>
      <c r="LIX74" s="564"/>
      <c r="LIY74" s="565"/>
      <c r="LIZ74" s="566"/>
      <c r="LJA74" s="560"/>
      <c r="LJB74" s="561"/>
      <c r="LJC74" s="562"/>
      <c r="LJD74" s="563"/>
      <c r="LJE74" s="564"/>
      <c r="LJF74" s="565"/>
      <c r="LJG74" s="566"/>
      <c r="LJH74" s="560"/>
      <c r="LJI74" s="561"/>
      <c r="LJJ74" s="562"/>
      <c r="LJK74" s="563"/>
      <c r="LJL74" s="564"/>
      <c r="LJM74" s="565"/>
      <c r="LJN74" s="566"/>
      <c r="LJO74" s="560"/>
      <c r="LJP74" s="561"/>
      <c r="LJQ74" s="562"/>
      <c r="LJR74" s="563"/>
      <c r="LJS74" s="564"/>
      <c r="LJT74" s="565"/>
      <c r="LJU74" s="566"/>
      <c r="LJV74" s="560"/>
      <c r="LJW74" s="561"/>
      <c r="LJX74" s="562"/>
      <c r="LJY74" s="563"/>
      <c r="LJZ74" s="564"/>
      <c r="LKA74" s="565"/>
      <c r="LKB74" s="566"/>
      <c r="LKC74" s="560"/>
      <c r="LKD74" s="561"/>
      <c r="LKE74" s="562"/>
      <c r="LKF74" s="563"/>
      <c r="LKG74" s="564"/>
      <c r="LKH74" s="565"/>
      <c r="LKI74" s="566"/>
      <c r="LKJ74" s="560"/>
      <c r="LKK74" s="561"/>
      <c r="LKL74" s="562"/>
      <c r="LKM74" s="563"/>
      <c r="LKN74" s="564"/>
      <c r="LKO74" s="565"/>
      <c r="LKP74" s="566"/>
      <c r="LKQ74" s="560"/>
      <c r="LKR74" s="561"/>
      <c r="LKS74" s="562"/>
      <c r="LKT74" s="563"/>
      <c r="LKU74" s="564"/>
      <c r="LKV74" s="565"/>
      <c r="LKW74" s="566"/>
      <c r="LKX74" s="560"/>
      <c r="LKY74" s="561"/>
      <c r="LKZ74" s="562"/>
      <c r="LLA74" s="563"/>
      <c r="LLB74" s="564"/>
      <c r="LLC74" s="565"/>
      <c r="LLD74" s="566"/>
      <c r="LLE74" s="560"/>
      <c r="LLF74" s="561"/>
      <c r="LLG74" s="562"/>
      <c r="LLH74" s="563"/>
      <c r="LLI74" s="564"/>
      <c r="LLJ74" s="565"/>
      <c r="LLK74" s="566"/>
      <c r="LLL74" s="560"/>
      <c r="LLM74" s="561"/>
      <c r="LLN74" s="562"/>
      <c r="LLO74" s="563"/>
      <c r="LLP74" s="564"/>
      <c r="LLQ74" s="565"/>
      <c r="LLR74" s="566"/>
      <c r="LLS74" s="560"/>
      <c r="LLT74" s="561"/>
      <c r="LLU74" s="562"/>
      <c r="LLV74" s="563"/>
      <c r="LLW74" s="564"/>
      <c r="LLX74" s="565"/>
      <c r="LLY74" s="566"/>
      <c r="LLZ74" s="560"/>
      <c r="LMA74" s="561"/>
      <c r="LMB74" s="562"/>
      <c r="LMC74" s="563"/>
      <c r="LMD74" s="564"/>
      <c r="LME74" s="565"/>
      <c r="LMF74" s="566"/>
      <c r="LMG74" s="560"/>
      <c r="LMH74" s="561"/>
      <c r="LMI74" s="562"/>
      <c r="LMJ74" s="563"/>
      <c r="LMK74" s="564"/>
      <c r="LML74" s="565"/>
      <c r="LMM74" s="566"/>
      <c r="LMN74" s="560"/>
      <c r="LMO74" s="561"/>
      <c r="LMP74" s="562"/>
      <c r="LMQ74" s="563"/>
      <c r="LMR74" s="564"/>
      <c r="LMS74" s="565"/>
      <c r="LMT74" s="566"/>
      <c r="LMU74" s="560"/>
      <c r="LMV74" s="561"/>
      <c r="LMW74" s="562"/>
      <c r="LMX74" s="563"/>
      <c r="LMY74" s="564"/>
      <c r="LMZ74" s="565"/>
      <c r="LNA74" s="566"/>
      <c r="LNB74" s="560"/>
      <c r="LNC74" s="561"/>
      <c r="LND74" s="562"/>
      <c r="LNE74" s="563"/>
      <c r="LNF74" s="564"/>
      <c r="LNG74" s="565"/>
      <c r="LNH74" s="566"/>
      <c r="LNI74" s="560"/>
      <c r="LNJ74" s="561"/>
      <c r="LNK74" s="562"/>
      <c r="LNL74" s="563"/>
      <c r="LNM74" s="564"/>
      <c r="LNN74" s="565"/>
      <c r="LNO74" s="566"/>
      <c r="LNP74" s="560"/>
      <c r="LNQ74" s="561"/>
      <c r="LNR74" s="562"/>
      <c r="LNS74" s="563"/>
      <c r="LNT74" s="564"/>
      <c r="LNU74" s="565"/>
      <c r="LNV74" s="566"/>
      <c r="LNW74" s="560"/>
      <c r="LNX74" s="561"/>
      <c r="LNY74" s="562"/>
      <c r="LNZ74" s="563"/>
      <c r="LOA74" s="564"/>
      <c r="LOB74" s="565"/>
      <c r="LOC74" s="566"/>
      <c r="LOD74" s="560"/>
      <c r="LOE74" s="561"/>
      <c r="LOF74" s="562"/>
      <c r="LOG74" s="563"/>
      <c r="LOH74" s="564"/>
      <c r="LOI74" s="565"/>
      <c r="LOJ74" s="566"/>
      <c r="LOK74" s="560"/>
      <c r="LOL74" s="561"/>
      <c r="LOM74" s="562"/>
      <c r="LON74" s="563"/>
      <c r="LOO74" s="564"/>
      <c r="LOP74" s="565"/>
      <c r="LOQ74" s="566"/>
      <c r="LOR74" s="560"/>
      <c r="LOS74" s="561"/>
      <c r="LOT74" s="562"/>
      <c r="LOU74" s="563"/>
      <c r="LOV74" s="564"/>
      <c r="LOW74" s="565"/>
      <c r="LOX74" s="566"/>
      <c r="LOY74" s="560"/>
      <c r="LOZ74" s="561"/>
      <c r="LPA74" s="562"/>
      <c r="LPB74" s="563"/>
      <c r="LPC74" s="564"/>
      <c r="LPD74" s="565"/>
      <c r="LPE74" s="566"/>
      <c r="LPF74" s="560"/>
      <c r="LPG74" s="561"/>
      <c r="LPH74" s="562"/>
      <c r="LPI74" s="563"/>
      <c r="LPJ74" s="564"/>
      <c r="LPK74" s="565"/>
      <c r="LPL74" s="566"/>
      <c r="LPM74" s="560"/>
      <c r="LPN74" s="561"/>
      <c r="LPO74" s="562"/>
      <c r="LPP74" s="563"/>
      <c r="LPQ74" s="564"/>
      <c r="LPR74" s="565"/>
      <c r="LPS74" s="566"/>
      <c r="LPT74" s="560"/>
      <c r="LPU74" s="561"/>
      <c r="LPV74" s="562"/>
      <c r="LPW74" s="563"/>
      <c r="LPX74" s="564"/>
      <c r="LPY74" s="565"/>
      <c r="LPZ74" s="566"/>
      <c r="LQA74" s="560"/>
      <c r="LQB74" s="561"/>
      <c r="LQC74" s="562"/>
      <c r="LQD74" s="563"/>
      <c r="LQE74" s="564"/>
      <c r="LQF74" s="565"/>
      <c r="LQG74" s="566"/>
      <c r="LQH74" s="560"/>
      <c r="LQI74" s="561"/>
      <c r="LQJ74" s="562"/>
      <c r="LQK74" s="563"/>
      <c r="LQL74" s="564"/>
      <c r="LQM74" s="565"/>
      <c r="LQN74" s="566"/>
      <c r="LQO74" s="560"/>
      <c r="LQP74" s="561"/>
      <c r="LQQ74" s="562"/>
      <c r="LQR74" s="563"/>
      <c r="LQS74" s="564"/>
      <c r="LQT74" s="565"/>
      <c r="LQU74" s="566"/>
      <c r="LQV74" s="560"/>
      <c r="LQW74" s="561"/>
      <c r="LQX74" s="562"/>
      <c r="LQY74" s="563"/>
      <c r="LQZ74" s="564"/>
      <c r="LRA74" s="565"/>
      <c r="LRB74" s="566"/>
      <c r="LRC74" s="560"/>
      <c r="LRD74" s="561"/>
      <c r="LRE74" s="562"/>
      <c r="LRF74" s="563"/>
      <c r="LRG74" s="564"/>
      <c r="LRH74" s="565"/>
      <c r="LRI74" s="566"/>
      <c r="LRJ74" s="560"/>
      <c r="LRK74" s="561"/>
      <c r="LRL74" s="562"/>
      <c r="LRM74" s="563"/>
      <c r="LRN74" s="564"/>
      <c r="LRO74" s="565"/>
      <c r="LRP74" s="566"/>
      <c r="LRQ74" s="560"/>
      <c r="LRR74" s="561"/>
      <c r="LRS74" s="562"/>
      <c r="LRT74" s="563"/>
      <c r="LRU74" s="564"/>
      <c r="LRV74" s="565"/>
      <c r="LRW74" s="566"/>
      <c r="LRX74" s="560"/>
      <c r="LRY74" s="561"/>
      <c r="LRZ74" s="562"/>
      <c r="LSA74" s="563"/>
      <c r="LSB74" s="564"/>
      <c r="LSC74" s="565"/>
      <c r="LSD74" s="566"/>
      <c r="LSE74" s="560"/>
      <c r="LSF74" s="561"/>
      <c r="LSG74" s="562"/>
      <c r="LSH74" s="563"/>
      <c r="LSI74" s="564"/>
      <c r="LSJ74" s="565"/>
      <c r="LSK74" s="566"/>
      <c r="LSL74" s="560"/>
      <c r="LSM74" s="561"/>
      <c r="LSN74" s="562"/>
      <c r="LSO74" s="563"/>
      <c r="LSP74" s="564"/>
      <c r="LSQ74" s="565"/>
      <c r="LSR74" s="566"/>
      <c r="LSS74" s="560"/>
      <c r="LST74" s="561"/>
      <c r="LSU74" s="562"/>
      <c r="LSV74" s="563"/>
      <c r="LSW74" s="564"/>
      <c r="LSX74" s="565"/>
      <c r="LSY74" s="566"/>
      <c r="LSZ74" s="560"/>
      <c r="LTA74" s="561"/>
      <c r="LTB74" s="562"/>
      <c r="LTC74" s="563"/>
      <c r="LTD74" s="564"/>
      <c r="LTE74" s="565"/>
      <c r="LTF74" s="566"/>
      <c r="LTG74" s="560"/>
      <c r="LTH74" s="561"/>
      <c r="LTI74" s="562"/>
      <c r="LTJ74" s="563"/>
      <c r="LTK74" s="564"/>
      <c r="LTL74" s="565"/>
      <c r="LTM74" s="566"/>
      <c r="LTN74" s="560"/>
      <c r="LTO74" s="561"/>
      <c r="LTP74" s="562"/>
      <c r="LTQ74" s="563"/>
      <c r="LTR74" s="564"/>
      <c r="LTS74" s="565"/>
      <c r="LTT74" s="566"/>
      <c r="LTU74" s="560"/>
      <c r="LTV74" s="561"/>
      <c r="LTW74" s="562"/>
      <c r="LTX74" s="563"/>
      <c r="LTY74" s="564"/>
      <c r="LTZ74" s="565"/>
      <c r="LUA74" s="566"/>
      <c r="LUB74" s="560"/>
      <c r="LUC74" s="561"/>
      <c r="LUD74" s="562"/>
      <c r="LUE74" s="563"/>
      <c r="LUF74" s="564"/>
      <c r="LUG74" s="565"/>
      <c r="LUH74" s="566"/>
      <c r="LUI74" s="560"/>
      <c r="LUJ74" s="561"/>
      <c r="LUK74" s="562"/>
      <c r="LUL74" s="563"/>
      <c r="LUM74" s="564"/>
      <c r="LUN74" s="565"/>
      <c r="LUO74" s="566"/>
      <c r="LUP74" s="560"/>
      <c r="LUQ74" s="561"/>
      <c r="LUR74" s="562"/>
      <c r="LUS74" s="563"/>
      <c r="LUT74" s="564"/>
      <c r="LUU74" s="565"/>
      <c r="LUV74" s="566"/>
      <c r="LUW74" s="560"/>
      <c r="LUX74" s="561"/>
      <c r="LUY74" s="562"/>
      <c r="LUZ74" s="563"/>
      <c r="LVA74" s="564"/>
      <c r="LVB74" s="565"/>
      <c r="LVC74" s="566"/>
      <c r="LVD74" s="560"/>
      <c r="LVE74" s="561"/>
      <c r="LVF74" s="562"/>
      <c r="LVG74" s="563"/>
      <c r="LVH74" s="564"/>
      <c r="LVI74" s="565"/>
      <c r="LVJ74" s="566"/>
      <c r="LVK74" s="560"/>
      <c r="LVL74" s="561"/>
      <c r="LVM74" s="562"/>
      <c r="LVN74" s="563"/>
      <c r="LVO74" s="564"/>
      <c r="LVP74" s="565"/>
      <c r="LVQ74" s="566"/>
      <c r="LVR74" s="560"/>
      <c r="LVS74" s="561"/>
      <c r="LVT74" s="562"/>
      <c r="LVU74" s="563"/>
      <c r="LVV74" s="564"/>
      <c r="LVW74" s="565"/>
      <c r="LVX74" s="566"/>
      <c r="LVY74" s="560"/>
      <c r="LVZ74" s="561"/>
      <c r="LWA74" s="562"/>
      <c r="LWB74" s="563"/>
      <c r="LWC74" s="564"/>
      <c r="LWD74" s="565"/>
      <c r="LWE74" s="566"/>
      <c r="LWF74" s="560"/>
      <c r="LWG74" s="561"/>
      <c r="LWH74" s="562"/>
      <c r="LWI74" s="563"/>
      <c r="LWJ74" s="564"/>
      <c r="LWK74" s="565"/>
      <c r="LWL74" s="566"/>
      <c r="LWM74" s="560"/>
      <c r="LWN74" s="561"/>
      <c r="LWO74" s="562"/>
      <c r="LWP74" s="563"/>
      <c r="LWQ74" s="564"/>
      <c r="LWR74" s="565"/>
      <c r="LWS74" s="566"/>
      <c r="LWT74" s="560"/>
      <c r="LWU74" s="561"/>
      <c r="LWV74" s="562"/>
      <c r="LWW74" s="563"/>
      <c r="LWX74" s="564"/>
      <c r="LWY74" s="565"/>
      <c r="LWZ74" s="566"/>
      <c r="LXA74" s="560"/>
      <c r="LXB74" s="561"/>
      <c r="LXC74" s="562"/>
      <c r="LXD74" s="563"/>
      <c r="LXE74" s="564"/>
      <c r="LXF74" s="565"/>
      <c r="LXG74" s="566"/>
      <c r="LXH74" s="560"/>
      <c r="LXI74" s="561"/>
      <c r="LXJ74" s="562"/>
      <c r="LXK74" s="563"/>
      <c r="LXL74" s="564"/>
      <c r="LXM74" s="565"/>
      <c r="LXN74" s="566"/>
      <c r="LXO74" s="560"/>
      <c r="LXP74" s="561"/>
      <c r="LXQ74" s="562"/>
      <c r="LXR74" s="563"/>
      <c r="LXS74" s="564"/>
      <c r="LXT74" s="565"/>
      <c r="LXU74" s="566"/>
      <c r="LXV74" s="560"/>
      <c r="LXW74" s="561"/>
      <c r="LXX74" s="562"/>
      <c r="LXY74" s="563"/>
      <c r="LXZ74" s="564"/>
      <c r="LYA74" s="565"/>
      <c r="LYB74" s="566"/>
      <c r="LYC74" s="560"/>
      <c r="LYD74" s="561"/>
      <c r="LYE74" s="562"/>
      <c r="LYF74" s="563"/>
      <c r="LYG74" s="564"/>
      <c r="LYH74" s="565"/>
      <c r="LYI74" s="566"/>
      <c r="LYJ74" s="560"/>
      <c r="LYK74" s="561"/>
      <c r="LYL74" s="562"/>
      <c r="LYM74" s="563"/>
      <c r="LYN74" s="564"/>
      <c r="LYO74" s="565"/>
      <c r="LYP74" s="566"/>
      <c r="LYQ74" s="560"/>
      <c r="LYR74" s="561"/>
      <c r="LYS74" s="562"/>
      <c r="LYT74" s="563"/>
      <c r="LYU74" s="564"/>
      <c r="LYV74" s="565"/>
      <c r="LYW74" s="566"/>
      <c r="LYX74" s="560"/>
      <c r="LYY74" s="561"/>
      <c r="LYZ74" s="562"/>
      <c r="LZA74" s="563"/>
      <c r="LZB74" s="564"/>
      <c r="LZC74" s="565"/>
      <c r="LZD74" s="566"/>
      <c r="LZE74" s="560"/>
      <c r="LZF74" s="561"/>
      <c r="LZG74" s="562"/>
      <c r="LZH74" s="563"/>
      <c r="LZI74" s="564"/>
      <c r="LZJ74" s="565"/>
      <c r="LZK74" s="566"/>
      <c r="LZL74" s="560"/>
      <c r="LZM74" s="561"/>
      <c r="LZN74" s="562"/>
      <c r="LZO74" s="563"/>
      <c r="LZP74" s="564"/>
      <c r="LZQ74" s="565"/>
      <c r="LZR74" s="566"/>
      <c r="LZS74" s="560"/>
      <c r="LZT74" s="561"/>
      <c r="LZU74" s="562"/>
      <c r="LZV74" s="563"/>
      <c r="LZW74" s="564"/>
      <c r="LZX74" s="565"/>
      <c r="LZY74" s="566"/>
      <c r="LZZ74" s="560"/>
      <c r="MAA74" s="561"/>
      <c r="MAB74" s="562"/>
      <c r="MAC74" s="563"/>
      <c r="MAD74" s="564"/>
      <c r="MAE74" s="565"/>
      <c r="MAF74" s="566"/>
      <c r="MAG74" s="560"/>
      <c r="MAH74" s="561"/>
      <c r="MAI74" s="562"/>
      <c r="MAJ74" s="563"/>
      <c r="MAK74" s="564"/>
      <c r="MAL74" s="565"/>
      <c r="MAM74" s="566"/>
      <c r="MAN74" s="560"/>
      <c r="MAO74" s="561"/>
      <c r="MAP74" s="562"/>
      <c r="MAQ74" s="563"/>
      <c r="MAR74" s="564"/>
      <c r="MAS74" s="565"/>
      <c r="MAT74" s="566"/>
      <c r="MAU74" s="560"/>
      <c r="MAV74" s="561"/>
      <c r="MAW74" s="562"/>
      <c r="MAX74" s="563"/>
      <c r="MAY74" s="564"/>
      <c r="MAZ74" s="565"/>
      <c r="MBA74" s="566"/>
      <c r="MBB74" s="560"/>
      <c r="MBC74" s="561"/>
      <c r="MBD74" s="562"/>
      <c r="MBE74" s="563"/>
      <c r="MBF74" s="564"/>
      <c r="MBG74" s="565"/>
      <c r="MBH74" s="566"/>
      <c r="MBI74" s="560"/>
      <c r="MBJ74" s="561"/>
      <c r="MBK74" s="562"/>
      <c r="MBL74" s="563"/>
      <c r="MBM74" s="564"/>
      <c r="MBN74" s="565"/>
      <c r="MBO74" s="566"/>
      <c r="MBP74" s="560"/>
      <c r="MBQ74" s="561"/>
      <c r="MBR74" s="562"/>
      <c r="MBS74" s="563"/>
      <c r="MBT74" s="564"/>
      <c r="MBU74" s="565"/>
      <c r="MBV74" s="566"/>
      <c r="MBW74" s="560"/>
      <c r="MBX74" s="561"/>
      <c r="MBY74" s="562"/>
      <c r="MBZ74" s="563"/>
      <c r="MCA74" s="564"/>
      <c r="MCB74" s="565"/>
      <c r="MCC74" s="566"/>
      <c r="MCD74" s="560"/>
      <c r="MCE74" s="561"/>
      <c r="MCF74" s="562"/>
      <c r="MCG74" s="563"/>
      <c r="MCH74" s="564"/>
      <c r="MCI74" s="565"/>
      <c r="MCJ74" s="566"/>
      <c r="MCK74" s="560"/>
      <c r="MCL74" s="561"/>
      <c r="MCM74" s="562"/>
      <c r="MCN74" s="563"/>
      <c r="MCO74" s="564"/>
      <c r="MCP74" s="565"/>
      <c r="MCQ74" s="566"/>
      <c r="MCR74" s="560"/>
      <c r="MCS74" s="561"/>
      <c r="MCT74" s="562"/>
      <c r="MCU74" s="563"/>
      <c r="MCV74" s="564"/>
      <c r="MCW74" s="565"/>
      <c r="MCX74" s="566"/>
      <c r="MCY74" s="560"/>
      <c r="MCZ74" s="561"/>
      <c r="MDA74" s="562"/>
      <c r="MDB74" s="563"/>
      <c r="MDC74" s="564"/>
      <c r="MDD74" s="565"/>
      <c r="MDE74" s="566"/>
      <c r="MDF74" s="560"/>
      <c r="MDG74" s="561"/>
      <c r="MDH74" s="562"/>
      <c r="MDI74" s="563"/>
      <c r="MDJ74" s="564"/>
      <c r="MDK74" s="565"/>
      <c r="MDL74" s="566"/>
      <c r="MDM74" s="560"/>
      <c r="MDN74" s="561"/>
      <c r="MDO74" s="562"/>
      <c r="MDP74" s="563"/>
      <c r="MDQ74" s="564"/>
      <c r="MDR74" s="565"/>
      <c r="MDS74" s="566"/>
      <c r="MDT74" s="560"/>
      <c r="MDU74" s="561"/>
      <c r="MDV74" s="562"/>
      <c r="MDW74" s="563"/>
      <c r="MDX74" s="564"/>
      <c r="MDY74" s="565"/>
      <c r="MDZ74" s="566"/>
      <c r="MEA74" s="560"/>
      <c r="MEB74" s="561"/>
      <c r="MEC74" s="562"/>
      <c r="MED74" s="563"/>
      <c r="MEE74" s="564"/>
      <c r="MEF74" s="565"/>
      <c r="MEG74" s="566"/>
      <c r="MEH74" s="560"/>
      <c r="MEI74" s="561"/>
      <c r="MEJ74" s="562"/>
      <c r="MEK74" s="563"/>
      <c r="MEL74" s="564"/>
      <c r="MEM74" s="565"/>
      <c r="MEN74" s="566"/>
      <c r="MEO74" s="560"/>
      <c r="MEP74" s="561"/>
      <c r="MEQ74" s="562"/>
      <c r="MER74" s="563"/>
      <c r="MES74" s="564"/>
      <c r="MET74" s="565"/>
      <c r="MEU74" s="566"/>
      <c r="MEV74" s="560"/>
      <c r="MEW74" s="561"/>
      <c r="MEX74" s="562"/>
      <c r="MEY74" s="563"/>
      <c r="MEZ74" s="564"/>
      <c r="MFA74" s="565"/>
      <c r="MFB74" s="566"/>
      <c r="MFC74" s="560"/>
      <c r="MFD74" s="561"/>
      <c r="MFE74" s="562"/>
      <c r="MFF74" s="563"/>
      <c r="MFG74" s="564"/>
      <c r="MFH74" s="565"/>
      <c r="MFI74" s="566"/>
      <c r="MFJ74" s="560"/>
      <c r="MFK74" s="561"/>
      <c r="MFL74" s="562"/>
      <c r="MFM74" s="563"/>
      <c r="MFN74" s="564"/>
      <c r="MFO74" s="565"/>
      <c r="MFP74" s="566"/>
      <c r="MFQ74" s="560"/>
      <c r="MFR74" s="561"/>
      <c r="MFS74" s="562"/>
      <c r="MFT74" s="563"/>
      <c r="MFU74" s="564"/>
      <c r="MFV74" s="565"/>
      <c r="MFW74" s="566"/>
      <c r="MFX74" s="560"/>
      <c r="MFY74" s="561"/>
      <c r="MFZ74" s="562"/>
      <c r="MGA74" s="563"/>
      <c r="MGB74" s="564"/>
      <c r="MGC74" s="565"/>
      <c r="MGD74" s="566"/>
      <c r="MGE74" s="560"/>
      <c r="MGF74" s="561"/>
      <c r="MGG74" s="562"/>
      <c r="MGH74" s="563"/>
      <c r="MGI74" s="564"/>
      <c r="MGJ74" s="565"/>
      <c r="MGK74" s="566"/>
      <c r="MGL74" s="560"/>
      <c r="MGM74" s="561"/>
      <c r="MGN74" s="562"/>
      <c r="MGO74" s="563"/>
      <c r="MGP74" s="564"/>
      <c r="MGQ74" s="565"/>
      <c r="MGR74" s="566"/>
      <c r="MGS74" s="560"/>
      <c r="MGT74" s="561"/>
      <c r="MGU74" s="562"/>
      <c r="MGV74" s="563"/>
      <c r="MGW74" s="564"/>
      <c r="MGX74" s="565"/>
      <c r="MGY74" s="566"/>
      <c r="MGZ74" s="560"/>
      <c r="MHA74" s="561"/>
      <c r="MHB74" s="562"/>
      <c r="MHC74" s="563"/>
      <c r="MHD74" s="564"/>
      <c r="MHE74" s="565"/>
      <c r="MHF74" s="566"/>
      <c r="MHG74" s="560"/>
      <c r="MHH74" s="561"/>
      <c r="MHI74" s="562"/>
      <c r="MHJ74" s="563"/>
      <c r="MHK74" s="564"/>
      <c r="MHL74" s="565"/>
      <c r="MHM74" s="566"/>
      <c r="MHN74" s="560"/>
      <c r="MHO74" s="561"/>
      <c r="MHP74" s="562"/>
      <c r="MHQ74" s="563"/>
      <c r="MHR74" s="564"/>
      <c r="MHS74" s="565"/>
      <c r="MHT74" s="566"/>
      <c r="MHU74" s="560"/>
      <c r="MHV74" s="561"/>
      <c r="MHW74" s="562"/>
      <c r="MHX74" s="563"/>
      <c r="MHY74" s="564"/>
      <c r="MHZ74" s="565"/>
      <c r="MIA74" s="566"/>
      <c r="MIB74" s="560"/>
      <c r="MIC74" s="561"/>
      <c r="MID74" s="562"/>
      <c r="MIE74" s="563"/>
      <c r="MIF74" s="564"/>
      <c r="MIG74" s="565"/>
      <c r="MIH74" s="566"/>
      <c r="MII74" s="560"/>
      <c r="MIJ74" s="561"/>
      <c r="MIK74" s="562"/>
      <c r="MIL74" s="563"/>
      <c r="MIM74" s="564"/>
      <c r="MIN74" s="565"/>
      <c r="MIO74" s="566"/>
      <c r="MIP74" s="560"/>
      <c r="MIQ74" s="561"/>
      <c r="MIR74" s="562"/>
      <c r="MIS74" s="563"/>
      <c r="MIT74" s="564"/>
      <c r="MIU74" s="565"/>
      <c r="MIV74" s="566"/>
      <c r="MIW74" s="560"/>
      <c r="MIX74" s="561"/>
      <c r="MIY74" s="562"/>
      <c r="MIZ74" s="563"/>
      <c r="MJA74" s="564"/>
      <c r="MJB74" s="565"/>
      <c r="MJC74" s="566"/>
      <c r="MJD74" s="560"/>
      <c r="MJE74" s="561"/>
      <c r="MJF74" s="562"/>
      <c r="MJG74" s="563"/>
      <c r="MJH74" s="564"/>
      <c r="MJI74" s="565"/>
      <c r="MJJ74" s="566"/>
      <c r="MJK74" s="560"/>
      <c r="MJL74" s="561"/>
      <c r="MJM74" s="562"/>
      <c r="MJN74" s="563"/>
      <c r="MJO74" s="564"/>
      <c r="MJP74" s="565"/>
      <c r="MJQ74" s="566"/>
      <c r="MJR74" s="560"/>
      <c r="MJS74" s="561"/>
      <c r="MJT74" s="562"/>
      <c r="MJU74" s="563"/>
      <c r="MJV74" s="564"/>
      <c r="MJW74" s="565"/>
      <c r="MJX74" s="566"/>
      <c r="MJY74" s="560"/>
      <c r="MJZ74" s="561"/>
      <c r="MKA74" s="562"/>
      <c r="MKB74" s="563"/>
      <c r="MKC74" s="564"/>
      <c r="MKD74" s="565"/>
      <c r="MKE74" s="566"/>
      <c r="MKF74" s="560"/>
      <c r="MKG74" s="561"/>
      <c r="MKH74" s="562"/>
      <c r="MKI74" s="563"/>
      <c r="MKJ74" s="564"/>
      <c r="MKK74" s="565"/>
      <c r="MKL74" s="566"/>
      <c r="MKM74" s="560"/>
      <c r="MKN74" s="561"/>
      <c r="MKO74" s="562"/>
      <c r="MKP74" s="563"/>
      <c r="MKQ74" s="564"/>
      <c r="MKR74" s="565"/>
      <c r="MKS74" s="566"/>
      <c r="MKT74" s="560"/>
      <c r="MKU74" s="561"/>
      <c r="MKV74" s="562"/>
      <c r="MKW74" s="563"/>
      <c r="MKX74" s="564"/>
      <c r="MKY74" s="565"/>
      <c r="MKZ74" s="566"/>
      <c r="MLA74" s="560"/>
      <c r="MLB74" s="561"/>
      <c r="MLC74" s="562"/>
      <c r="MLD74" s="563"/>
      <c r="MLE74" s="564"/>
      <c r="MLF74" s="565"/>
      <c r="MLG74" s="566"/>
      <c r="MLH74" s="560"/>
      <c r="MLI74" s="561"/>
      <c r="MLJ74" s="562"/>
      <c r="MLK74" s="563"/>
      <c r="MLL74" s="564"/>
      <c r="MLM74" s="565"/>
      <c r="MLN74" s="566"/>
      <c r="MLO74" s="560"/>
      <c r="MLP74" s="561"/>
      <c r="MLQ74" s="562"/>
      <c r="MLR74" s="563"/>
      <c r="MLS74" s="564"/>
      <c r="MLT74" s="565"/>
      <c r="MLU74" s="566"/>
      <c r="MLV74" s="560"/>
      <c r="MLW74" s="561"/>
      <c r="MLX74" s="562"/>
      <c r="MLY74" s="563"/>
      <c r="MLZ74" s="564"/>
      <c r="MMA74" s="565"/>
      <c r="MMB74" s="566"/>
      <c r="MMC74" s="560"/>
      <c r="MMD74" s="561"/>
      <c r="MME74" s="562"/>
      <c r="MMF74" s="563"/>
      <c r="MMG74" s="564"/>
      <c r="MMH74" s="565"/>
      <c r="MMI74" s="566"/>
      <c r="MMJ74" s="560"/>
      <c r="MMK74" s="561"/>
      <c r="MML74" s="562"/>
      <c r="MMM74" s="563"/>
      <c r="MMN74" s="564"/>
      <c r="MMO74" s="565"/>
      <c r="MMP74" s="566"/>
      <c r="MMQ74" s="560"/>
      <c r="MMR74" s="561"/>
      <c r="MMS74" s="562"/>
      <c r="MMT74" s="563"/>
      <c r="MMU74" s="564"/>
      <c r="MMV74" s="565"/>
      <c r="MMW74" s="566"/>
      <c r="MMX74" s="560"/>
      <c r="MMY74" s="561"/>
      <c r="MMZ74" s="562"/>
      <c r="MNA74" s="563"/>
      <c r="MNB74" s="564"/>
      <c r="MNC74" s="565"/>
      <c r="MND74" s="566"/>
      <c r="MNE74" s="560"/>
      <c r="MNF74" s="561"/>
      <c r="MNG74" s="562"/>
      <c r="MNH74" s="563"/>
      <c r="MNI74" s="564"/>
      <c r="MNJ74" s="565"/>
      <c r="MNK74" s="566"/>
      <c r="MNL74" s="560"/>
      <c r="MNM74" s="561"/>
      <c r="MNN74" s="562"/>
      <c r="MNO74" s="563"/>
      <c r="MNP74" s="564"/>
      <c r="MNQ74" s="565"/>
      <c r="MNR74" s="566"/>
      <c r="MNS74" s="560"/>
      <c r="MNT74" s="561"/>
      <c r="MNU74" s="562"/>
      <c r="MNV74" s="563"/>
      <c r="MNW74" s="564"/>
      <c r="MNX74" s="565"/>
      <c r="MNY74" s="566"/>
      <c r="MNZ74" s="560"/>
      <c r="MOA74" s="561"/>
      <c r="MOB74" s="562"/>
      <c r="MOC74" s="563"/>
      <c r="MOD74" s="564"/>
      <c r="MOE74" s="565"/>
      <c r="MOF74" s="566"/>
      <c r="MOG74" s="560"/>
      <c r="MOH74" s="561"/>
      <c r="MOI74" s="562"/>
      <c r="MOJ74" s="563"/>
      <c r="MOK74" s="564"/>
      <c r="MOL74" s="565"/>
      <c r="MOM74" s="566"/>
      <c r="MON74" s="560"/>
      <c r="MOO74" s="561"/>
      <c r="MOP74" s="562"/>
      <c r="MOQ74" s="563"/>
      <c r="MOR74" s="564"/>
      <c r="MOS74" s="565"/>
      <c r="MOT74" s="566"/>
      <c r="MOU74" s="560"/>
      <c r="MOV74" s="561"/>
      <c r="MOW74" s="562"/>
      <c r="MOX74" s="563"/>
      <c r="MOY74" s="564"/>
      <c r="MOZ74" s="565"/>
      <c r="MPA74" s="566"/>
      <c r="MPB74" s="560"/>
      <c r="MPC74" s="561"/>
      <c r="MPD74" s="562"/>
      <c r="MPE74" s="563"/>
      <c r="MPF74" s="564"/>
      <c r="MPG74" s="565"/>
      <c r="MPH74" s="566"/>
      <c r="MPI74" s="560"/>
      <c r="MPJ74" s="561"/>
      <c r="MPK74" s="562"/>
      <c r="MPL74" s="563"/>
      <c r="MPM74" s="564"/>
      <c r="MPN74" s="565"/>
      <c r="MPO74" s="566"/>
      <c r="MPP74" s="560"/>
      <c r="MPQ74" s="561"/>
      <c r="MPR74" s="562"/>
      <c r="MPS74" s="563"/>
      <c r="MPT74" s="564"/>
      <c r="MPU74" s="565"/>
      <c r="MPV74" s="566"/>
      <c r="MPW74" s="560"/>
      <c r="MPX74" s="561"/>
      <c r="MPY74" s="562"/>
      <c r="MPZ74" s="563"/>
      <c r="MQA74" s="564"/>
      <c r="MQB74" s="565"/>
      <c r="MQC74" s="566"/>
      <c r="MQD74" s="560"/>
      <c r="MQE74" s="561"/>
      <c r="MQF74" s="562"/>
      <c r="MQG74" s="563"/>
      <c r="MQH74" s="564"/>
      <c r="MQI74" s="565"/>
      <c r="MQJ74" s="566"/>
      <c r="MQK74" s="560"/>
      <c r="MQL74" s="561"/>
      <c r="MQM74" s="562"/>
      <c r="MQN74" s="563"/>
      <c r="MQO74" s="564"/>
      <c r="MQP74" s="565"/>
      <c r="MQQ74" s="566"/>
      <c r="MQR74" s="560"/>
      <c r="MQS74" s="561"/>
      <c r="MQT74" s="562"/>
      <c r="MQU74" s="563"/>
      <c r="MQV74" s="564"/>
      <c r="MQW74" s="565"/>
      <c r="MQX74" s="566"/>
      <c r="MQY74" s="560"/>
      <c r="MQZ74" s="561"/>
      <c r="MRA74" s="562"/>
      <c r="MRB74" s="563"/>
      <c r="MRC74" s="564"/>
      <c r="MRD74" s="565"/>
      <c r="MRE74" s="566"/>
      <c r="MRF74" s="560"/>
      <c r="MRG74" s="561"/>
      <c r="MRH74" s="562"/>
      <c r="MRI74" s="563"/>
      <c r="MRJ74" s="564"/>
      <c r="MRK74" s="565"/>
      <c r="MRL74" s="566"/>
      <c r="MRM74" s="560"/>
      <c r="MRN74" s="561"/>
      <c r="MRO74" s="562"/>
      <c r="MRP74" s="563"/>
      <c r="MRQ74" s="564"/>
      <c r="MRR74" s="565"/>
      <c r="MRS74" s="566"/>
      <c r="MRT74" s="560"/>
      <c r="MRU74" s="561"/>
      <c r="MRV74" s="562"/>
      <c r="MRW74" s="563"/>
      <c r="MRX74" s="564"/>
      <c r="MRY74" s="565"/>
      <c r="MRZ74" s="566"/>
      <c r="MSA74" s="560"/>
      <c r="MSB74" s="561"/>
      <c r="MSC74" s="562"/>
      <c r="MSD74" s="563"/>
      <c r="MSE74" s="564"/>
      <c r="MSF74" s="565"/>
      <c r="MSG74" s="566"/>
      <c r="MSH74" s="560"/>
      <c r="MSI74" s="561"/>
      <c r="MSJ74" s="562"/>
      <c r="MSK74" s="563"/>
      <c r="MSL74" s="564"/>
      <c r="MSM74" s="565"/>
      <c r="MSN74" s="566"/>
      <c r="MSO74" s="560"/>
      <c r="MSP74" s="561"/>
      <c r="MSQ74" s="562"/>
      <c r="MSR74" s="563"/>
      <c r="MSS74" s="564"/>
      <c r="MST74" s="565"/>
      <c r="MSU74" s="566"/>
      <c r="MSV74" s="560"/>
      <c r="MSW74" s="561"/>
      <c r="MSX74" s="562"/>
      <c r="MSY74" s="563"/>
      <c r="MSZ74" s="564"/>
      <c r="MTA74" s="565"/>
      <c r="MTB74" s="566"/>
      <c r="MTC74" s="560"/>
      <c r="MTD74" s="561"/>
      <c r="MTE74" s="562"/>
      <c r="MTF74" s="563"/>
      <c r="MTG74" s="564"/>
      <c r="MTH74" s="565"/>
      <c r="MTI74" s="566"/>
      <c r="MTJ74" s="560"/>
      <c r="MTK74" s="561"/>
      <c r="MTL74" s="562"/>
      <c r="MTM74" s="563"/>
      <c r="MTN74" s="564"/>
      <c r="MTO74" s="565"/>
      <c r="MTP74" s="566"/>
      <c r="MTQ74" s="560"/>
      <c r="MTR74" s="561"/>
      <c r="MTS74" s="562"/>
      <c r="MTT74" s="563"/>
      <c r="MTU74" s="564"/>
      <c r="MTV74" s="565"/>
      <c r="MTW74" s="566"/>
      <c r="MTX74" s="560"/>
      <c r="MTY74" s="561"/>
      <c r="MTZ74" s="562"/>
      <c r="MUA74" s="563"/>
      <c r="MUB74" s="564"/>
      <c r="MUC74" s="565"/>
      <c r="MUD74" s="566"/>
      <c r="MUE74" s="560"/>
      <c r="MUF74" s="561"/>
      <c r="MUG74" s="562"/>
      <c r="MUH74" s="563"/>
      <c r="MUI74" s="564"/>
      <c r="MUJ74" s="565"/>
      <c r="MUK74" s="566"/>
      <c r="MUL74" s="560"/>
      <c r="MUM74" s="561"/>
      <c r="MUN74" s="562"/>
      <c r="MUO74" s="563"/>
      <c r="MUP74" s="564"/>
      <c r="MUQ74" s="565"/>
      <c r="MUR74" s="566"/>
      <c r="MUS74" s="560"/>
      <c r="MUT74" s="561"/>
      <c r="MUU74" s="562"/>
      <c r="MUV74" s="563"/>
      <c r="MUW74" s="564"/>
      <c r="MUX74" s="565"/>
      <c r="MUY74" s="566"/>
      <c r="MUZ74" s="560"/>
      <c r="MVA74" s="561"/>
      <c r="MVB74" s="562"/>
      <c r="MVC74" s="563"/>
      <c r="MVD74" s="564"/>
      <c r="MVE74" s="565"/>
      <c r="MVF74" s="566"/>
      <c r="MVG74" s="560"/>
      <c r="MVH74" s="561"/>
      <c r="MVI74" s="562"/>
      <c r="MVJ74" s="563"/>
      <c r="MVK74" s="564"/>
      <c r="MVL74" s="565"/>
      <c r="MVM74" s="566"/>
      <c r="MVN74" s="560"/>
      <c r="MVO74" s="561"/>
      <c r="MVP74" s="562"/>
      <c r="MVQ74" s="563"/>
      <c r="MVR74" s="564"/>
      <c r="MVS74" s="565"/>
      <c r="MVT74" s="566"/>
      <c r="MVU74" s="560"/>
      <c r="MVV74" s="561"/>
      <c r="MVW74" s="562"/>
      <c r="MVX74" s="563"/>
      <c r="MVY74" s="564"/>
      <c r="MVZ74" s="565"/>
      <c r="MWA74" s="566"/>
      <c r="MWB74" s="560"/>
      <c r="MWC74" s="561"/>
      <c r="MWD74" s="562"/>
      <c r="MWE74" s="563"/>
      <c r="MWF74" s="564"/>
      <c r="MWG74" s="565"/>
      <c r="MWH74" s="566"/>
      <c r="MWI74" s="560"/>
      <c r="MWJ74" s="561"/>
      <c r="MWK74" s="562"/>
      <c r="MWL74" s="563"/>
      <c r="MWM74" s="564"/>
      <c r="MWN74" s="565"/>
      <c r="MWO74" s="566"/>
      <c r="MWP74" s="560"/>
      <c r="MWQ74" s="561"/>
      <c r="MWR74" s="562"/>
      <c r="MWS74" s="563"/>
      <c r="MWT74" s="564"/>
      <c r="MWU74" s="565"/>
      <c r="MWV74" s="566"/>
      <c r="MWW74" s="560"/>
      <c r="MWX74" s="561"/>
      <c r="MWY74" s="562"/>
      <c r="MWZ74" s="563"/>
      <c r="MXA74" s="564"/>
      <c r="MXB74" s="565"/>
      <c r="MXC74" s="566"/>
      <c r="MXD74" s="560"/>
      <c r="MXE74" s="561"/>
      <c r="MXF74" s="562"/>
      <c r="MXG74" s="563"/>
      <c r="MXH74" s="564"/>
      <c r="MXI74" s="565"/>
      <c r="MXJ74" s="566"/>
      <c r="MXK74" s="560"/>
      <c r="MXL74" s="561"/>
      <c r="MXM74" s="562"/>
      <c r="MXN74" s="563"/>
      <c r="MXO74" s="564"/>
      <c r="MXP74" s="565"/>
      <c r="MXQ74" s="566"/>
      <c r="MXR74" s="560"/>
      <c r="MXS74" s="561"/>
      <c r="MXT74" s="562"/>
      <c r="MXU74" s="563"/>
      <c r="MXV74" s="564"/>
      <c r="MXW74" s="565"/>
      <c r="MXX74" s="566"/>
      <c r="MXY74" s="560"/>
      <c r="MXZ74" s="561"/>
      <c r="MYA74" s="562"/>
      <c r="MYB74" s="563"/>
      <c r="MYC74" s="564"/>
      <c r="MYD74" s="565"/>
      <c r="MYE74" s="566"/>
      <c r="MYF74" s="560"/>
      <c r="MYG74" s="561"/>
      <c r="MYH74" s="562"/>
      <c r="MYI74" s="563"/>
      <c r="MYJ74" s="564"/>
      <c r="MYK74" s="565"/>
      <c r="MYL74" s="566"/>
      <c r="MYM74" s="560"/>
      <c r="MYN74" s="561"/>
      <c r="MYO74" s="562"/>
      <c r="MYP74" s="563"/>
      <c r="MYQ74" s="564"/>
      <c r="MYR74" s="565"/>
      <c r="MYS74" s="566"/>
      <c r="MYT74" s="560"/>
      <c r="MYU74" s="561"/>
      <c r="MYV74" s="562"/>
      <c r="MYW74" s="563"/>
      <c r="MYX74" s="564"/>
      <c r="MYY74" s="565"/>
      <c r="MYZ74" s="566"/>
      <c r="MZA74" s="560"/>
      <c r="MZB74" s="561"/>
      <c r="MZC74" s="562"/>
      <c r="MZD74" s="563"/>
      <c r="MZE74" s="564"/>
      <c r="MZF74" s="565"/>
      <c r="MZG74" s="566"/>
      <c r="MZH74" s="560"/>
      <c r="MZI74" s="561"/>
      <c r="MZJ74" s="562"/>
      <c r="MZK74" s="563"/>
      <c r="MZL74" s="564"/>
      <c r="MZM74" s="565"/>
      <c r="MZN74" s="566"/>
      <c r="MZO74" s="560"/>
      <c r="MZP74" s="561"/>
      <c r="MZQ74" s="562"/>
      <c r="MZR74" s="563"/>
      <c r="MZS74" s="564"/>
      <c r="MZT74" s="565"/>
      <c r="MZU74" s="566"/>
      <c r="MZV74" s="560"/>
      <c r="MZW74" s="561"/>
      <c r="MZX74" s="562"/>
      <c r="MZY74" s="563"/>
      <c r="MZZ74" s="564"/>
      <c r="NAA74" s="565"/>
      <c r="NAB74" s="566"/>
      <c r="NAC74" s="560"/>
      <c r="NAD74" s="561"/>
      <c r="NAE74" s="562"/>
      <c r="NAF74" s="563"/>
      <c r="NAG74" s="564"/>
      <c r="NAH74" s="565"/>
      <c r="NAI74" s="566"/>
      <c r="NAJ74" s="560"/>
      <c r="NAK74" s="561"/>
      <c r="NAL74" s="562"/>
      <c r="NAM74" s="563"/>
      <c r="NAN74" s="564"/>
      <c r="NAO74" s="565"/>
      <c r="NAP74" s="566"/>
      <c r="NAQ74" s="560"/>
      <c r="NAR74" s="561"/>
      <c r="NAS74" s="562"/>
      <c r="NAT74" s="563"/>
      <c r="NAU74" s="564"/>
      <c r="NAV74" s="565"/>
      <c r="NAW74" s="566"/>
      <c r="NAX74" s="560"/>
      <c r="NAY74" s="561"/>
      <c r="NAZ74" s="562"/>
      <c r="NBA74" s="563"/>
      <c r="NBB74" s="564"/>
      <c r="NBC74" s="565"/>
      <c r="NBD74" s="566"/>
      <c r="NBE74" s="560"/>
      <c r="NBF74" s="561"/>
      <c r="NBG74" s="562"/>
      <c r="NBH74" s="563"/>
      <c r="NBI74" s="564"/>
      <c r="NBJ74" s="565"/>
      <c r="NBK74" s="566"/>
      <c r="NBL74" s="560"/>
      <c r="NBM74" s="561"/>
      <c r="NBN74" s="562"/>
      <c r="NBO74" s="563"/>
      <c r="NBP74" s="564"/>
      <c r="NBQ74" s="565"/>
      <c r="NBR74" s="566"/>
      <c r="NBS74" s="560"/>
      <c r="NBT74" s="561"/>
      <c r="NBU74" s="562"/>
      <c r="NBV74" s="563"/>
      <c r="NBW74" s="564"/>
      <c r="NBX74" s="565"/>
      <c r="NBY74" s="566"/>
      <c r="NBZ74" s="560"/>
      <c r="NCA74" s="561"/>
      <c r="NCB74" s="562"/>
      <c r="NCC74" s="563"/>
      <c r="NCD74" s="564"/>
      <c r="NCE74" s="565"/>
      <c r="NCF74" s="566"/>
      <c r="NCG74" s="560"/>
      <c r="NCH74" s="561"/>
      <c r="NCI74" s="562"/>
      <c r="NCJ74" s="563"/>
      <c r="NCK74" s="564"/>
      <c r="NCL74" s="565"/>
      <c r="NCM74" s="566"/>
      <c r="NCN74" s="560"/>
      <c r="NCO74" s="561"/>
      <c r="NCP74" s="562"/>
      <c r="NCQ74" s="563"/>
      <c r="NCR74" s="564"/>
      <c r="NCS74" s="565"/>
      <c r="NCT74" s="566"/>
      <c r="NCU74" s="560"/>
      <c r="NCV74" s="561"/>
      <c r="NCW74" s="562"/>
      <c r="NCX74" s="563"/>
      <c r="NCY74" s="564"/>
      <c r="NCZ74" s="565"/>
      <c r="NDA74" s="566"/>
      <c r="NDB74" s="560"/>
      <c r="NDC74" s="561"/>
      <c r="NDD74" s="562"/>
      <c r="NDE74" s="563"/>
      <c r="NDF74" s="564"/>
      <c r="NDG74" s="565"/>
      <c r="NDH74" s="566"/>
      <c r="NDI74" s="560"/>
      <c r="NDJ74" s="561"/>
      <c r="NDK74" s="562"/>
      <c r="NDL74" s="563"/>
      <c r="NDM74" s="564"/>
      <c r="NDN74" s="565"/>
      <c r="NDO74" s="566"/>
      <c r="NDP74" s="560"/>
      <c r="NDQ74" s="561"/>
      <c r="NDR74" s="562"/>
      <c r="NDS74" s="563"/>
      <c r="NDT74" s="564"/>
      <c r="NDU74" s="565"/>
      <c r="NDV74" s="566"/>
      <c r="NDW74" s="560"/>
      <c r="NDX74" s="561"/>
      <c r="NDY74" s="562"/>
      <c r="NDZ74" s="563"/>
      <c r="NEA74" s="564"/>
      <c r="NEB74" s="565"/>
      <c r="NEC74" s="566"/>
      <c r="NED74" s="560"/>
      <c r="NEE74" s="561"/>
      <c r="NEF74" s="562"/>
      <c r="NEG74" s="563"/>
      <c r="NEH74" s="564"/>
      <c r="NEI74" s="565"/>
      <c r="NEJ74" s="566"/>
      <c r="NEK74" s="560"/>
      <c r="NEL74" s="561"/>
      <c r="NEM74" s="562"/>
      <c r="NEN74" s="563"/>
      <c r="NEO74" s="564"/>
      <c r="NEP74" s="565"/>
      <c r="NEQ74" s="566"/>
      <c r="NER74" s="560"/>
      <c r="NES74" s="561"/>
      <c r="NET74" s="562"/>
      <c r="NEU74" s="563"/>
      <c r="NEV74" s="564"/>
      <c r="NEW74" s="565"/>
      <c r="NEX74" s="566"/>
      <c r="NEY74" s="560"/>
      <c r="NEZ74" s="561"/>
      <c r="NFA74" s="562"/>
      <c r="NFB74" s="563"/>
      <c r="NFC74" s="564"/>
      <c r="NFD74" s="565"/>
      <c r="NFE74" s="566"/>
      <c r="NFF74" s="560"/>
      <c r="NFG74" s="561"/>
      <c r="NFH74" s="562"/>
      <c r="NFI74" s="563"/>
      <c r="NFJ74" s="564"/>
      <c r="NFK74" s="565"/>
      <c r="NFL74" s="566"/>
      <c r="NFM74" s="560"/>
      <c r="NFN74" s="561"/>
      <c r="NFO74" s="562"/>
      <c r="NFP74" s="563"/>
      <c r="NFQ74" s="564"/>
      <c r="NFR74" s="565"/>
      <c r="NFS74" s="566"/>
      <c r="NFT74" s="560"/>
      <c r="NFU74" s="561"/>
      <c r="NFV74" s="562"/>
      <c r="NFW74" s="563"/>
      <c r="NFX74" s="564"/>
      <c r="NFY74" s="565"/>
      <c r="NFZ74" s="566"/>
      <c r="NGA74" s="560"/>
      <c r="NGB74" s="561"/>
      <c r="NGC74" s="562"/>
      <c r="NGD74" s="563"/>
      <c r="NGE74" s="564"/>
      <c r="NGF74" s="565"/>
      <c r="NGG74" s="566"/>
      <c r="NGH74" s="560"/>
      <c r="NGI74" s="561"/>
      <c r="NGJ74" s="562"/>
      <c r="NGK74" s="563"/>
      <c r="NGL74" s="564"/>
      <c r="NGM74" s="565"/>
      <c r="NGN74" s="566"/>
      <c r="NGO74" s="560"/>
      <c r="NGP74" s="561"/>
      <c r="NGQ74" s="562"/>
      <c r="NGR74" s="563"/>
      <c r="NGS74" s="564"/>
      <c r="NGT74" s="565"/>
      <c r="NGU74" s="566"/>
      <c r="NGV74" s="560"/>
      <c r="NGW74" s="561"/>
      <c r="NGX74" s="562"/>
      <c r="NGY74" s="563"/>
      <c r="NGZ74" s="564"/>
      <c r="NHA74" s="565"/>
      <c r="NHB74" s="566"/>
      <c r="NHC74" s="560"/>
      <c r="NHD74" s="561"/>
      <c r="NHE74" s="562"/>
      <c r="NHF74" s="563"/>
      <c r="NHG74" s="564"/>
      <c r="NHH74" s="565"/>
      <c r="NHI74" s="566"/>
      <c r="NHJ74" s="560"/>
      <c r="NHK74" s="561"/>
      <c r="NHL74" s="562"/>
      <c r="NHM74" s="563"/>
      <c r="NHN74" s="564"/>
      <c r="NHO74" s="565"/>
      <c r="NHP74" s="566"/>
      <c r="NHQ74" s="560"/>
      <c r="NHR74" s="561"/>
      <c r="NHS74" s="562"/>
      <c r="NHT74" s="563"/>
      <c r="NHU74" s="564"/>
      <c r="NHV74" s="565"/>
      <c r="NHW74" s="566"/>
      <c r="NHX74" s="560"/>
      <c r="NHY74" s="561"/>
      <c r="NHZ74" s="562"/>
      <c r="NIA74" s="563"/>
      <c r="NIB74" s="564"/>
      <c r="NIC74" s="565"/>
      <c r="NID74" s="566"/>
      <c r="NIE74" s="560"/>
      <c r="NIF74" s="561"/>
      <c r="NIG74" s="562"/>
      <c r="NIH74" s="563"/>
      <c r="NII74" s="564"/>
      <c r="NIJ74" s="565"/>
      <c r="NIK74" s="566"/>
      <c r="NIL74" s="560"/>
      <c r="NIM74" s="561"/>
      <c r="NIN74" s="562"/>
      <c r="NIO74" s="563"/>
      <c r="NIP74" s="564"/>
      <c r="NIQ74" s="565"/>
      <c r="NIR74" s="566"/>
      <c r="NIS74" s="560"/>
      <c r="NIT74" s="561"/>
      <c r="NIU74" s="562"/>
      <c r="NIV74" s="563"/>
      <c r="NIW74" s="564"/>
      <c r="NIX74" s="565"/>
      <c r="NIY74" s="566"/>
      <c r="NIZ74" s="560"/>
      <c r="NJA74" s="561"/>
      <c r="NJB74" s="562"/>
      <c r="NJC74" s="563"/>
      <c r="NJD74" s="564"/>
      <c r="NJE74" s="565"/>
      <c r="NJF74" s="566"/>
      <c r="NJG74" s="560"/>
      <c r="NJH74" s="561"/>
      <c r="NJI74" s="562"/>
      <c r="NJJ74" s="563"/>
      <c r="NJK74" s="564"/>
      <c r="NJL74" s="565"/>
      <c r="NJM74" s="566"/>
      <c r="NJN74" s="560"/>
      <c r="NJO74" s="561"/>
      <c r="NJP74" s="562"/>
      <c r="NJQ74" s="563"/>
      <c r="NJR74" s="564"/>
      <c r="NJS74" s="565"/>
      <c r="NJT74" s="566"/>
      <c r="NJU74" s="560"/>
      <c r="NJV74" s="561"/>
      <c r="NJW74" s="562"/>
      <c r="NJX74" s="563"/>
      <c r="NJY74" s="564"/>
      <c r="NJZ74" s="565"/>
      <c r="NKA74" s="566"/>
      <c r="NKB74" s="560"/>
      <c r="NKC74" s="561"/>
      <c r="NKD74" s="562"/>
      <c r="NKE74" s="563"/>
      <c r="NKF74" s="564"/>
      <c r="NKG74" s="565"/>
      <c r="NKH74" s="566"/>
      <c r="NKI74" s="560"/>
      <c r="NKJ74" s="561"/>
      <c r="NKK74" s="562"/>
      <c r="NKL74" s="563"/>
      <c r="NKM74" s="564"/>
      <c r="NKN74" s="565"/>
      <c r="NKO74" s="566"/>
      <c r="NKP74" s="560"/>
      <c r="NKQ74" s="561"/>
      <c r="NKR74" s="562"/>
      <c r="NKS74" s="563"/>
      <c r="NKT74" s="564"/>
      <c r="NKU74" s="565"/>
      <c r="NKV74" s="566"/>
      <c r="NKW74" s="560"/>
      <c r="NKX74" s="561"/>
      <c r="NKY74" s="562"/>
      <c r="NKZ74" s="563"/>
      <c r="NLA74" s="564"/>
      <c r="NLB74" s="565"/>
      <c r="NLC74" s="566"/>
      <c r="NLD74" s="560"/>
      <c r="NLE74" s="561"/>
      <c r="NLF74" s="562"/>
      <c r="NLG74" s="563"/>
      <c r="NLH74" s="564"/>
      <c r="NLI74" s="565"/>
      <c r="NLJ74" s="566"/>
      <c r="NLK74" s="560"/>
      <c r="NLL74" s="561"/>
      <c r="NLM74" s="562"/>
      <c r="NLN74" s="563"/>
      <c r="NLO74" s="564"/>
      <c r="NLP74" s="565"/>
      <c r="NLQ74" s="566"/>
      <c r="NLR74" s="560"/>
      <c r="NLS74" s="561"/>
      <c r="NLT74" s="562"/>
      <c r="NLU74" s="563"/>
      <c r="NLV74" s="564"/>
      <c r="NLW74" s="565"/>
      <c r="NLX74" s="566"/>
      <c r="NLY74" s="560"/>
      <c r="NLZ74" s="561"/>
      <c r="NMA74" s="562"/>
      <c r="NMB74" s="563"/>
      <c r="NMC74" s="564"/>
      <c r="NMD74" s="565"/>
      <c r="NME74" s="566"/>
      <c r="NMF74" s="560"/>
      <c r="NMG74" s="561"/>
      <c r="NMH74" s="562"/>
      <c r="NMI74" s="563"/>
      <c r="NMJ74" s="564"/>
      <c r="NMK74" s="565"/>
      <c r="NML74" s="566"/>
      <c r="NMM74" s="560"/>
      <c r="NMN74" s="561"/>
      <c r="NMO74" s="562"/>
      <c r="NMP74" s="563"/>
      <c r="NMQ74" s="564"/>
      <c r="NMR74" s="565"/>
      <c r="NMS74" s="566"/>
      <c r="NMT74" s="560"/>
      <c r="NMU74" s="561"/>
      <c r="NMV74" s="562"/>
      <c r="NMW74" s="563"/>
      <c r="NMX74" s="564"/>
      <c r="NMY74" s="565"/>
      <c r="NMZ74" s="566"/>
      <c r="NNA74" s="560"/>
      <c r="NNB74" s="561"/>
      <c r="NNC74" s="562"/>
      <c r="NND74" s="563"/>
      <c r="NNE74" s="564"/>
      <c r="NNF74" s="565"/>
      <c r="NNG74" s="566"/>
      <c r="NNH74" s="560"/>
      <c r="NNI74" s="561"/>
      <c r="NNJ74" s="562"/>
      <c r="NNK74" s="563"/>
      <c r="NNL74" s="564"/>
      <c r="NNM74" s="565"/>
      <c r="NNN74" s="566"/>
      <c r="NNO74" s="560"/>
      <c r="NNP74" s="561"/>
      <c r="NNQ74" s="562"/>
      <c r="NNR74" s="563"/>
      <c r="NNS74" s="564"/>
      <c r="NNT74" s="565"/>
      <c r="NNU74" s="566"/>
      <c r="NNV74" s="560"/>
      <c r="NNW74" s="561"/>
      <c r="NNX74" s="562"/>
      <c r="NNY74" s="563"/>
      <c r="NNZ74" s="564"/>
      <c r="NOA74" s="565"/>
      <c r="NOB74" s="566"/>
      <c r="NOC74" s="560"/>
      <c r="NOD74" s="561"/>
      <c r="NOE74" s="562"/>
      <c r="NOF74" s="563"/>
      <c r="NOG74" s="564"/>
      <c r="NOH74" s="565"/>
      <c r="NOI74" s="566"/>
      <c r="NOJ74" s="560"/>
      <c r="NOK74" s="561"/>
      <c r="NOL74" s="562"/>
      <c r="NOM74" s="563"/>
      <c r="NON74" s="564"/>
      <c r="NOO74" s="565"/>
      <c r="NOP74" s="566"/>
      <c r="NOQ74" s="560"/>
      <c r="NOR74" s="561"/>
      <c r="NOS74" s="562"/>
      <c r="NOT74" s="563"/>
      <c r="NOU74" s="564"/>
      <c r="NOV74" s="565"/>
      <c r="NOW74" s="566"/>
      <c r="NOX74" s="560"/>
      <c r="NOY74" s="561"/>
      <c r="NOZ74" s="562"/>
      <c r="NPA74" s="563"/>
      <c r="NPB74" s="564"/>
      <c r="NPC74" s="565"/>
      <c r="NPD74" s="566"/>
      <c r="NPE74" s="560"/>
      <c r="NPF74" s="561"/>
      <c r="NPG74" s="562"/>
      <c r="NPH74" s="563"/>
      <c r="NPI74" s="564"/>
      <c r="NPJ74" s="565"/>
      <c r="NPK74" s="566"/>
      <c r="NPL74" s="560"/>
      <c r="NPM74" s="561"/>
      <c r="NPN74" s="562"/>
      <c r="NPO74" s="563"/>
      <c r="NPP74" s="564"/>
      <c r="NPQ74" s="565"/>
      <c r="NPR74" s="566"/>
      <c r="NPS74" s="560"/>
      <c r="NPT74" s="561"/>
      <c r="NPU74" s="562"/>
      <c r="NPV74" s="563"/>
      <c r="NPW74" s="564"/>
      <c r="NPX74" s="565"/>
      <c r="NPY74" s="566"/>
      <c r="NPZ74" s="560"/>
      <c r="NQA74" s="561"/>
      <c r="NQB74" s="562"/>
      <c r="NQC74" s="563"/>
      <c r="NQD74" s="564"/>
      <c r="NQE74" s="565"/>
      <c r="NQF74" s="566"/>
      <c r="NQG74" s="560"/>
      <c r="NQH74" s="561"/>
      <c r="NQI74" s="562"/>
      <c r="NQJ74" s="563"/>
      <c r="NQK74" s="564"/>
      <c r="NQL74" s="565"/>
      <c r="NQM74" s="566"/>
      <c r="NQN74" s="560"/>
      <c r="NQO74" s="561"/>
      <c r="NQP74" s="562"/>
      <c r="NQQ74" s="563"/>
      <c r="NQR74" s="564"/>
      <c r="NQS74" s="565"/>
      <c r="NQT74" s="566"/>
      <c r="NQU74" s="560"/>
      <c r="NQV74" s="561"/>
      <c r="NQW74" s="562"/>
      <c r="NQX74" s="563"/>
      <c r="NQY74" s="564"/>
      <c r="NQZ74" s="565"/>
      <c r="NRA74" s="566"/>
      <c r="NRB74" s="560"/>
      <c r="NRC74" s="561"/>
      <c r="NRD74" s="562"/>
      <c r="NRE74" s="563"/>
      <c r="NRF74" s="564"/>
      <c r="NRG74" s="565"/>
      <c r="NRH74" s="566"/>
      <c r="NRI74" s="560"/>
      <c r="NRJ74" s="561"/>
      <c r="NRK74" s="562"/>
      <c r="NRL74" s="563"/>
      <c r="NRM74" s="564"/>
      <c r="NRN74" s="565"/>
      <c r="NRO74" s="566"/>
      <c r="NRP74" s="560"/>
      <c r="NRQ74" s="561"/>
      <c r="NRR74" s="562"/>
      <c r="NRS74" s="563"/>
      <c r="NRT74" s="564"/>
      <c r="NRU74" s="565"/>
      <c r="NRV74" s="566"/>
      <c r="NRW74" s="560"/>
      <c r="NRX74" s="561"/>
      <c r="NRY74" s="562"/>
      <c r="NRZ74" s="563"/>
      <c r="NSA74" s="564"/>
      <c r="NSB74" s="565"/>
      <c r="NSC74" s="566"/>
      <c r="NSD74" s="560"/>
      <c r="NSE74" s="561"/>
      <c r="NSF74" s="562"/>
      <c r="NSG74" s="563"/>
      <c r="NSH74" s="564"/>
      <c r="NSI74" s="565"/>
      <c r="NSJ74" s="566"/>
      <c r="NSK74" s="560"/>
      <c r="NSL74" s="561"/>
      <c r="NSM74" s="562"/>
      <c r="NSN74" s="563"/>
      <c r="NSO74" s="564"/>
      <c r="NSP74" s="565"/>
      <c r="NSQ74" s="566"/>
      <c r="NSR74" s="560"/>
      <c r="NSS74" s="561"/>
      <c r="NST74" s="562"/>
      <c r="NSU74" s="563"/>
      <c r="NSV74" s="564"/>
      <c r="NSW74" s="565"/>
      <c r="NSX74" s="566"/>
      <c r="NSY74" s="560"/>
      <c r="NSZ74" s="561"/>
      <c r="NTA74" s="562"/>
      <c r="NTB74" s="563"/>
      <c r="NTC74" s="564"/>
      <c r="NTD74" s="565"/>
      <c r="NTE74" s="566"/>
      <c r="NTF74" s="560"/>
      <c r="NTG74" s="561"/>
      <c r="NTH74" s="562"/>
      <c r="NTI74" s="563"/>
      <c r="NTJ74" s="564"/>
      <c r="NTK74" s="565"/>
      <c r="NTL74" s="566"/>
      <c r="NTM74" s="560"/>
      <c r="NTN74" s="561"/>
      <c r="NTO74" s="562"/>
      <c r="NTP74" s="563"/>
      <c r="NTQ74" s="564"/>
      <c r="NTR74" s="565"/>
      <c r="NTS74" s="566"/>
      <c r="NTT74" s="560"/>
      <c r="NTU74" s="561"/>
      <c r="NTV74" s="562"/>
      <c r="NTW74" s="563"/>
      <c r="NTX74" s="564"/>
      <c r="NTY74" s="565"/>
      <c r="NTZ74" s="566"/>
      <c r="NUA74" s="560"/>
      <c r="NUB74" s="561"/>
      <c r="NUC74" s="562"/>
      <c r="NUD74" s="563"/>
      <c r="NUE74" s="564"/>
      <c r="NUF74" s="565"/>
      <c r="NUG74" s="566"/>
      <c r="NUH74" s="560"/>
      <c r="NUI74" s="561"/>
      <c r="NUJ74" s="562"/>
      <c r="NUK74" s="563"/>
      <c r="NUL74" s="564"/>
      <c r="NUM74" s="565"/>
      <c r="NUN74" s="566"/>
      <c r="NUO74" s="560"/>
      <c r="NUP74" s="561"/>
      <c r="NUQ74" s="562"/>
      <c r="NUR74" s="563"/>
      <c r="NUS74" s="564"/>
      <c r="NUT74" s="565"/>
      <c r="NUU74" s="566"/>
      <c r="NUV74" s="560"/>
      <c r="NUW74" s="561"/>
      <c r="NUX74" s="562"/>
      <c r="NUY74" s="563"/>
      <c r="NUZ74" s="564"/>
      <c r="NVA74" s="565"/>
      <c r="NVB74" s="566"/>
      <c r="NVC74" s="560"/>
      <c r="NVD74" s="561"/>
      <c r="NVE74" s="562"/>
      <c r="NVF74" s="563"/>
      <c r="NVG74" s="564"/>
      <c r="NVH74" s="565"/>
      <c r="NVI74" s="566"/>
      <c r="NVJ74" s="560"/>
      <c r="NVK74" s="561"/>
      <c r="NVL74" s="562"/>
      <c r="NVM74" s="563"/>
      <c r="NVN74" s="564"/>
      <c r="NVO74" s="565"/>
      <c r="NVP74" s="566"/>
      <c r="NVQ74" s="560"/>
      <c r="NVR74" s="561"/>
      <c r="NVS74" s="562"/>
      <c r="NVT74" s="563"/>
      <c r="NVU74" s="564"/>
      <c r="NVV74" s="565"/>
      <c r="NVW74" s="566"/>
      <c r="NVX74" s="560"/>
      <c r="NVY74" s="561"/>
      <c r="NVZ74" s="562"/>
      <c r="NWA74" s="563"/>
      <c r="NWB74" s="564"/>
      <c r="NWC74" s="565"/>
      <c r="NWD74" s="566"/>
      <c r="NWE74" s="560"/>
      <c r="NWF74" s="561"/>
      <c r="NWG74" s="562"/>
      <c r="NWH74" s="563"/>
      <c r="NWI74" s="564"/>
      <c r="NWJ74" s="565"/>
      <c r="NWK74" s="566"/>
      <c r="NWL74" s="560"/>
      <c r="NWM74" s="561"/>
      <c r="NWN74" s="562"/>
      <c r="NWO74" s="563"/>
      <c r="NWP74" s="564"/>
      <c r="NWQ74" s="565"/>
      <c r="NWR74" s="566"/>
      <c r="NWS74" s="560"/>
      <c r="NWT74" s="561"/>
      <c r="NWU74" s="562"/>
      <c r="NWV74" s="563"/>
      <c r="NWW74" s="564"/>
      <c r="NWX74" s="565"/>
      <c r="NWY74" s="566"/>
      <c r="NWZ74" s="560"/>
      <c r="NXA74" s="561"/>
      <c r="NXB74" s="562"/>
      <c r="NXC74" s="563"/>
      <c r="NXD74" s="564"/>
      <c r="NXE74" s="565"/>
      <c r="NXF74" s="566"/>
      <c r="NXG74" s="560"/>
      <c r="NXH74" s="561"/>
      <c r="NXI74" s="562"/>
      <c r="NXJ74" s="563"/>
      <c r="NXK74" s="564"/>
      <c r="NXL74" s="565"/>
      <c r="NXM74" s="566"/>
      <c r="NXN74" s="560"/>
      <c r="NXO74" s="561"/>
      <c r="NXP74" s="562"/>
      <c r="NXQ74" s="563"/>
      <c r="NXR74" s="564"/>
      <c r="NXS74" s="565"/>
      <c r="NXT74" s="566"/>
      <c r="NXU74" s="560"/>
      <c r="NXV74" s="561"/>
      <c r="NXW74" s="562"/>
      <c r="NXX74" s="563"/>
      <c r="NXY74" s="564"/>
      <c r="NXZ74" s="565"/>
      <c r="NYA74" s="566"/>
      <c r="NYB74" s="560"/>
      <c r="NYC74" s="561"/>
      <c r="NYD74" s="562"/>
      <c r="NYE74" s="563"/>
      <c r="NYF74" s="564"/>
      <c r="NYG74" s="565"/>
      <c r="NYH74" s="566"/>
      <c r="NYI74" s="560"/>
      <c r="NYJ74" s="561"/>
      <c r="NYK74" s="562"/>
      <c r="NYL74" s="563"/>
      <c r="NYM74" s="564"/>
      <c r="NYN74" s="565"/>
      <c r="NYO74" s="566"/>
      <c r="NYP74" s="560"/>
      <c r="NYQ74" s="561"/>
      <c r="NYR74" s="562"/>
      <c r="NYS74" s="563"/>
      <c r="NYT74" s="564"/>
      <c r="NYU74" s="565"/>
      <c r="NYV74" s="566"/>
      <c r="NYW74" s="560"/>
      <c r="NYX74" s="561"/>
      <c r="NYY74" s="562"/>
      <c r="NYZ74" s="563"/>
      <c r="NZA74" s="564"/>
      <c r="NZB74" s="565"/>
      <c r="NZC74" s="566"/>
      <c r="NZD74" s="560"/>
      <c r="NZE74" s="561"/>
      <c r="NZF74" s="562"/>
      <c r="NZG74" s="563"/>
      <c r="NZH74" s="564"/>
      <c r="NZI74" s="565"/>
      <c r="NZJ74" s="566"/>
      <c r="NZK74" s="560"/>
      <c r="NZL74" s="561"/>
      <c r="NZM74" s="562"/>
      <c r="NZN74" s="563"/>
      <c r="NZO74" s="564"/>
      <c r="NZP74" s="565"/>
      <c r="NZQ74" s="566"/>
      <c r="NZR74" s="560"/>
      <c r="NZS74" s="561"/>
      <c r="NZT74" s="562"/>
      <c r="NZU74" s="563"/>
      <c r="NZV74" s="564"/>
      <c r="NZW74" s="565"/>
      <c r="NZX74" s="566"/>
      <c r="NZY74" s="560"/>
      <c r="NZZ74" s="561"/>
      <c r="OAA74" s="562"/>
      <c r="OAB74" s="563"/>
      <c r="OAC74" s="564"/>
      <c r="OAD74" s="565"/>
      <c r="OAE74" s="566"/>
      <c r="OAF74" s="560"/>
      <c r="OAG74" s="561"/>
      <c r="OAH74" s="562"/>
      <c r="OAI74" s="563"/>
      <c r="OAJ74" s="564"/>
      <c r="OAK74" s="565"/>
      <c r="OAL74" s="566"/>
      <c r="OAM74" s="560"/>
      <c r="OAN74" s="561"/>
      <c r="OAO74" s="562"/>
      <c r="OAP74" s="563"/>
      <c r="OAQ74" s="564"/>
      <c r="OAR74" s="565"/>
      <c r="OAS74" s="566"/>
      <c r="OAT74" s="560"/>
      <c r="OAU74" s="561"/>
      <c r="OAV74" s="562"/>
      <c r="OAW74" s="563"/>
      <c r="OAX74" s="564"/>
      <c r="OAY74" s="565"/>
      <c r="OAZ74" s="566"/>
      <c r="OBA74" s="560"/>
      <c r="OBB74" s="561"/>
      <c r="OBC74" s="562"/>
      <c r="OBD74" s="563"/>
      <c r="OBE74" s="564"/>
      <c r="OBF74" s="565"/>
      <c r="OBG74" s="566"/>
      <c r="OBH74" s="560"/>
      <c r="OBI74" s="561"/>
      <c r="OBJ74" s="562"/>
      <c r="OBK74" s="563"/>
      <c r="OBL74" s="564"/>
      <c r="OBM74" s="565"/>
      <c r="OBN74" s="566"/>
      <c r="OBO74" s="560"/>
      <c r="OBP74" s="561"/>
      <c r="OBQ74" s="562"/>
      <c r="OBR74" s="563"/>
      <c r="OBS74" s="564"/>
      <c r="OBT74" s="565"/>
      <c r="OBU74" s="566"/>
      <c r="OBV74" s="560"/>
      <c r="OBW74" s="561"/>
      <c r="OBX74" s="562"/>
      <c r="OBY74" s="563"/>
      <c r="OBZ74" s="564"/>
      <c r="OCA74" s="565"/>
      <c r="OCB74" s="566"/>
      <c r="OCC74" s="560"/>
      <c r="OCD74" s="561"/>
      <c r="OCE74" s="562"/>
      <c r="OCF74" s="563"/>
      <c r="OCG74" s="564"/>
      <c r="OCH74" s="565"/>
      <c r="OCI74" s="566"/>
      <c r="OCJ74" s="560"/>
      <c r="OCK74" s="561"/>
      <c r="OCL74" s="562"/>
      <c r="OCM74" s="563"/>
      <c r="OCN74" s="564"/>
      <c r="OCO74" s="565"/>
      <c r="OCP74" s="566"/>
      <c r="OCQ74" s="560"/>
      <c r="OCR74" s="561"/>
      <c r="OCS74" s="562"/>
      <c r="OCT74" s="563"/>
      <c r="OCU74" s="564"/>
      <c r="OCV74" s="565"/>
      <c r="OCW74" s="566"/>
      <c r="OCX74" s="560"/>
      <c r="OCY74" s="561"/>
      <c r="OCZ74" s="562"/>
      <c r="ODA74" s="563"/>
      <c r="ODB74" s="564"/>
      <c r="ODC74" s="565"/>
      <c r="ODD74" s="566"/>
      <c r="ODE74" s="560"/>
      <c r="ODF74" s="561"/>
      <c r="ODG74" s="562"/>
      <c r="ODH74" s="563"/>
      <c r="ODI74" s="564"/>
      <c r="ODJ74" s="565"/>
      <c r="ODK74" s="566"/>
      <c r="ODL74" s="560"/>
      <c r="ODM74" s="561"/>
      <c r="ODN74" s="562"/>
      <c r="ODO74" s="563"/>
      <c r="ODP74" s="564"/>
      <c r="ODQ74" s="565"/>
      <c r="ODR74" s="566"/>
      <c r="ODS74" s="560"/>
      <c r="ODT74" s="561"/>
      <c r="ODU74" s="562"/>
      <c r="ODV74" s="563"/>
      <c r="ODW74" s="564"/>
      <c r="ODX74" s="565"/>
      <c r="ODY74" s="566"/>
      <c r="ODZ74" s="560"/>
      <c r="OEA74" s="561"/>
      <c r="OEB74" s="562"/>
      <c r="OEC74" s="563"/>
      <c r="OED74" s="564"/>
      <c r="OEE74" s="565"/>
      <c r="OEF74" s="566"/>
      <c r="OEG74" s="560"/>
      <c r="OEH74" s="561"/>
      <c r="OEI74" s="562"/>
      <c r="OEJ74" s="563"/>
      <c r="OEK74" s="564"/>
      <c r="OEL74" s="565"/>
      <c r="OEM74" s="566"/>
      <c r="OEN74" s="560"/>
      <c r="OEO74" s="561"/>
      <c r="OEP74" s="562"/>
      <c r="OEQ74" s="563"/>
      <c r="OER74" s="564"/>
      <c r="OES74" s="565"/>
      <c r="OET74" s="566"/>
      <c r="OEU74" s="560"/>
      <c r="OEV74" s="561"/>
      <c r="OEW74" s="562"/>
      <c r="OEX74" s="563"/>
      <c r="OEY74" s="564"/>
      <c r="OEZ74" s="565"/>
      <c r="OFA74" s="566"/>
      <c r="OFB74" s="560"/>
      <c r="OFC74" s="561"/>
      <c r="OFD74" s="562"/>
      <c r="OFE74" s="563"/>
      <c r="OFF74" s="564"/>
      <c r="OFG74" s="565"/>
      <c r="OFH74" s="566"/>
      <c r="OFI74" s="560"/>
      <c r="OFJ74" s="561"/>
      <c r="OFK74" s="562"/>
      <c r="OFL74" s="563"/>
      <c r="OFM74" s="564"/>
      <c r="OFN74" s="565"/>
      <c r="OFO74" s="566"/>
      <c r="OFP74" s="560"/>
      <c r="OFQ74" s="561"/>
      <c r="OFR74" s="562"/>
      <c r="OFS74" s="563"/>
      <c r="OFT74" s="564"/>
      <c r="OFU74" s="565"/>
      <c r="OFV74" s="566"/>
      <c r="OFW74" s="560"/>
      <c r="OFX74" s="561"/>
      <c r="OFY74" s="562"/>
      <c r="OFZ74" s="563"/>
      <c r="OGA74" s="564"/>
      <c r="OGB74" s="565"/>
      <c r="OGC74" s="566"/>
      <c r="OGD74" s="560"/>
      <c r="OGE74" s="561"/>
      <c r="OGF74" s="562"/>
      <c r="OGG74" s="563"/>
      <c r="OGH74" s="564"/>
      <c r="OGI74" s="565"/>
      <c r="OGJ74" s="566"/>
      <c r="OGK74" s="560"/>
      <c r="OGL74" s="561"/>
      <c r="OGM74" s="562"/>
      <c r="OGN74" s="563"/>
      <c r="OGO74" s="564"/>
      <c r="OGP74" s="565"/>
      <c r="OGQ74" s="566"/>
      <c r="OGR74" s="560"/>
      <c r="OGS74" s="561"/>
      <c r="OGT74" s="562"/>
      <c r="OGU74" s="563"/>
      <c r="OGV74" s="564"/>
      <c r="OGW74" s="565"/>
      <c r="OGX74" s="566"/>
      <c r="OGY74" s="560"/>
      <c r="OGZ74" s="561"/>
      <c r="OHA74" s="562"/>
      <c r="OHB74" s="563"/>
      <c r="OHC74" s="564"/>
      <c r="OHD74" s="565"/>
      <c r="OHE74" s="566"/>
      <c r="OHF74" s="560"/>
      <c r="OHG74" s="561"/>
      <c r="OHH74" s="562"/>
      <c r="OHI74" s="563"/>
      <c r="OHJ74" s="564"/>
      <c r="OHK74" s="565"/>
      <c r="OHL74" s="566"/>
      <c r="OHM74" s="560"/>
      <c r="OHN74" s="561"/>
      <c r="OHO74" s="562"/>
      <c r="OHP74" s="563"/>
      <c r="OHQ74" s="564"/>
      <c r="OHR74" s="565"/>
      <c r="OHS74" s="566"/>
      <c r="OHT74" s="560"/>
      <c r="OHU74" s="561"/>
      <c r="OHV74" s="562"/>
      <c r="OHW74" s="563"/>
      <c r="OHX74" s="564"/>
      <c r="OHY74" s="565"/>
      <c r="OHZ74" s="566"/>
      <c r="OIA74" s="560"/>
      <c r="OIB74" s="561"/>
      <c r="OIC74" s="562"/>
      <c r="OID74" s="563"/>
      <c r="OIE74" s="564"/>
      <c r="OIF74" s="565"/>
      <c r="OIG74" s="566"/>
      <c r="OIH74" s="560"/>
      <c r="OII74" s="561"/>
      <c r="OIJ74" s="562"/>
      <c r="OIK74" s="563"/>
      <c r="OIL74" s="564"/>
      <c r="OIM74" s="565"/>
      <c r="OIN74" s="566"/>
      <c r="OIO74" s="560"/>
      <c r="OIP74" s="561"/>
      <c r="OIQ74" s="562"/>
      <c r="OIR74" s="563"/>
      <c r="OIS74" s="564"/>
      <c r="OIT74" s="565"/>
      <c r="OIU74" s="566"/>
      <c r="OIV74" s="560"/>
      <c r="OIW74" s="561"/>
      <c r="OIX74" s="562"/>
      <c r="OIY74" s="563"/>
      <c r="OIZ74" s="564"/>
      <c r="OJA74" s="565"/>
      <c r="OJB74" s="566"/>
      <c r="OJC74" s="560"/>
      <c r="OJD74" s="561"/>
      <c r="OJE74" s="562"/>
      <c r="OJF74" s="563"/>
      <c r="OJG74" s="564"/>
      <c r="OJH74" s="565"/>
      <c r="OJI74" s="566"/>
      <c r="OJJ74" s="560"/>
      <c r="OJK74" s="561"/>
      <c r="OJL74" s="562"/>
      <c r="OJM74" s="563"/>
      <c r="OJN74" s="564"/>
      <c r="OJO74" s="565"/>
      <c r="OJP74" s="566"/>
      <c r="OJQ74" s="560"/>
      <c r="OJR74" s="561"/>
      <c r="OJS74" s="562"/>
      <c r="OJT74" s="563"/>
      <c r="OJU74" s="564"/>
      <c r="OJV74" s="565"/>
      <c r="OJW74" s="566"/>
      <c r="OJX74" s="560"/>
      <c r="OJY74" s="561"/>
      <c r="OJZ74" s="562"/>
      <c r="OKA74" s="563"/>
      <c r="OKB74" s="564"/>
      <c r="OKC74" s="565"/>
      <c r="OKD74" s="566"/>
      <c r="OKE74" s="560"/>
      <c r="OKF74" s="561"/>
      <c r="OKG74" s="562"/>
      <c r="OKH74" s="563"/>
      <c r="OKI74" s="564"/>
      <c r="OKJ74" s="565"/>
      <c r="OKK74" s="566"/>
      <c r="OKL74" s="560"/>
      <c r="OKM74" s="561"/>
      <c r="OKN74" s="562"/>
      <c r="OKO74" s="563"/>
      <c r="OKP74" s="564"/>
      <c r="OKQ74" s="565"/>
      <c r="OKR74" s="566"/>
      <c r="OKS74" s="560"/>
      <c r="OKT74" s="561"/>
      <c r="OKU74" s="562"/>
      <c r="OKV74" s="563"/>
      <c r="OKW74" s="564"/>
      <c r="OKX74" s="565"/>
      <c r="OKY74" s="566"/>
      <c r="OKZ74" s="560"/>
      <c r="OLA74" s="561"/>
      <c r="OLB74" s="562"/>
      <c r="OLC74" s="563"/>
      <c r="OLD74" s="564"/>
      <c r="OLE74" s="565"/>
      <c r="OLF74" s="566"/>
      <c r="OLG74" s="560"/>
      <c r="OLH74" s="561"/>
      <c r="OLI74" s="562"/>
      <c r="OLJ74" s="563"/>
      <c r="OLK74" s="564"/>
      <c r="OLL74" s="565"/>
      <c r="OLM74" s="566"/>
      <c r="OLN74" s="560"/>
      <c r="OLO74" s="561"/>
      <c r="OLP74" s="562"/>
      <c r="OLQ74" s="563"/>
      <c r="OLR74" s="564"/>
      <c r="OLS74" s="565"/>
      <c r="OLT74" s="566"/>
      <c r="OLU74" s="560"/>
      <c r="OLV74" s="561"/>
      <c r="OLW74" s="562"/>
      <c r="OLX74" s="563"/>
      <c r="OLY74" s="564"/>
      <c r="OLZ74" s="565"/>
      <c r="OMA74" s="566"/>
      <c r="OMB74" s="560"/>
      <c r="OMC74" s="561"/>
      <c r="OMD74" s="562"/>
      <c r="OME74" s="563"/>
      <c r="OMF74" s="564"/>
      <c r="OMG74" s="565"/>
      <c r="OMH74" s="566"/>
      <c r="OMI74" s="560"/>
      <c r="OMJ74" s="561"/>
      <c r="OMK74" s="562"/>
      <c r="OML74" s="563"/>
      <c r="OMM74" s="564"/>
      <c r="OMN74" s="565"/>
      <c r="OMO74" s="566"/>
      <c r="OMP74" s="560"/>
      <c r="OMQ74" s="561"/>
      <c r="OMR74" s="562"/>
      <c r="OMS74" s="563"/>
      <c r="OMT74" s="564"/>
      <c r="OMU74" s="565"/>
      <c r="OMV74" s="566"/>
      <c r="OMW74" s="560"/>
      <c r="OMX74" s="561"/>
      <c r="OMY74" s="562"/>
      <c r="OMZ74" s="563"/>
      <c r="ONA74" s="564"/>
      <c r="ONB74" s="565"/>
      <c r="ONC74" s="566"/>
      <c r="OND74" s="560"/>
      <c r="ONE74" s="561"/>
      <c r="ONF74" s="562"/>
      <c r="ONG74" s="563"/>
      <c r="ONH74" s="564"/>
      <c r="ONI74" s="565"/>
      <c r="ONJ74" s="566"/>
      <c r="ONK74" s="560"/>
      <c r="ONL74" s="561"/>
      <c r="ONM74" s="562"/>
      <c r="ONN74" s="563"/>
      <c r="ONO74" s="564"/>
      <c r="ONP74" s="565"/>
      <c r="ONQ74" s="566"/>
      <c r="ONR74" s="560"/>
      <c r="ONS74" s="561"/>
      <c r="ONT74" s="562"/>
      <c r="ONU74" s="563"/>
      <c r="ONV74" s="564"/>
      <c r="ONW74" s="565"/>
      <c r="ONX74" s="566"/>
      <c r="ONY74" s="560"/>
      <c r="ONZ74" s="561"/>
      <c r="OOA74" s="562"/>
      <c r="OOB74" s="563"/>
      <c r="OOC74" s="564"/>
      <c r="OOD74" s="565"/>
      <c r="OOE74" s="566"/>
      <c r="OOF74" s="560"/>
      <c r="OOG74" s="561"/>
      <c r="OOH74" s="562"/>
      <c r="OOI74" s="563"/>
      <c r="OOJ74" s="564"/>
      <c r="OOK74" s="565"/>
      <c r="OOL74" s="566"/>
      <c r="OOM74" s="560"/>
      <c r="OON74" s="561"/>
      <c r="OOO74" s="562"/>
      <c r="OOP74" s="563"/>
      <c r="OOQ74" s="564"/>
      <c r="OOR74" s="565"/>
      <c r="OOS74" s="566"/>
      <c r="OOT74" s="560"/>
      <c r="OOU74" s="561"/>
      <c r="OOV74" s="562"/>
      <c r="OOW74" s="563"/>
      <c r="OOX74" s="564"/>
      <c r="OOY74" s="565"/>
      <c r="OOZ74" s="566"/>
      <c r="OPA74" s="560"/>
      <c r="OPB74" s="561"/>
      <c r="OPC74" s="562"/>
      <c r="OPD74" s="563"/>
      <c r="OPE74" s="564"/>
      <c r="OPF74" s="565"/>
      <c r="OPG74" s="566"/>
      <c r="OPH74" s="560"/>
      <c r="OPI74" s="561"/>
      <c r="OPJ74" s="562"/>
      <c r="OPK74" s="563"/>
      <c r="OPL74" s="564"/>
      <c r="OPM74" s="565"/>
      <c r="OPN74" s="566"/>
      <c r="OPO74" s="560"/>
      <c r="OPP74" s="561"/>
      <c r="OPQ74" s="562"/>
      <c r="OPR74" s="563"/>
      <c r="OPS74" s="564"/>
      <c r="OPT74" s="565"/>
      <c r="OPU74" s="566"/>
      <c r="OPV74" s="560"/>
      <c r="OPW74" s="561"/>
      <c r="OPX74" s="562"/>
      <c r="OPY74" s="563"/>
      <c r="OPZ74" s="564"/>
      <c r="OQA74" s="565"/>
      <c r="OQB74" s="566"/>
      <c r="OQC74" s="560"/>
      <c r="OQD74" s="561"/>
      <c r="OQE74" s="562"/>
      <c r="OQF74" s="563"/>
      <c r="OQG74" s="564"/>
      <c r="OQH74" s="565"/>
      <c r="OQI74" s="566"/>
      <c r="OQJ74" s="560"/>
      <c r="OQK74" s="561"/>
      <c r="OQL74" s="562"/>
      <c r="OQM74" s="563"/>
      <c r="OQN74" s="564"/>
      <c r="OQO74" s="565"/>
      <c r="OQP74" s="566"/>
      <c r="OQQ74" s="560"/>
      <c r="OQR74" s="561"/>
      <c r="OQS74" s="562"/>
      <c r="OQT74" s="563"/>
      <c r="OQU74" s="564"/>
      <c r="OQV74" s="565"/>
      <c r="OQW74" s="566"/>
      <c r="OQX74" s="560"/>
      <c r="OQY74" s="561"/>
      <c r="OQZ74" s="562"/>
      <c r="ORA74" s="563"/>
      <c r="ORB74" s="564"/>
      <c r="ORC74" s="565"/>
      <c r="ORD74" s="566"/>
      <c r="ORE74" s="560"/>
      <c r="ORF74" s="561"/>
      <c r="ORG74" s="562"/>
      <c r="ORH74" s="563"/>
      <c r="ORI74" s="564"/>
      <c r="ORJ74" s="565"/>
      <c r="ORK74" s="566"/>
      <c r="ORL74" s="560"/>
      <c r="ORM74" s="561"/>
      <c r="ORN74" s="562"/>
      <c r="ORO74" s="563"/>
      <c r="ORP74" s="564"/>
      <c r="ORQ74" s="565"/>
      <c r="ORR74" s="566"/>
      <c r="ORS74" s="560"/>
      <c r="ORT74" s="561"/>
      <c r="ORU74" s="562"/>
      <c r="ORV74" s="563"/>
      <c r="ORW74" s="564"/>
      <c r="ORX74" s="565"/>
      <c r="ORY74" s="566"/>
      <c r="ORZ74" s="560"/>
      <c r="OSA74" s="561"/>
      <c r="OSB74" s="562"/>
      <c r="OSC74" s="563"/>
      <c r="OSD74" s="564"/>
      <c r="OSE74" s="565"/>
      <c r="OSF74" s="566"/>
      <c r="OSG74" s="560"/>
      <c r="OSH74" s="561"/>
      <c r="OSI74" s="562"/>
      <c r="OSJ74" s="563"/>
      <c r="OSK74" s="564"/>
      <c r="OSL74" s="565"/>
      <c r="OSM74" s="566"/>
      <c r="OSN74" s="560"/>
      <c r="OSO74" s="561"/>
      <c r="OSP74" s="562"/>
      <c r="OSQ74" s="563"/>
      <c r="OSR74" s="564"/>
      <c r="OSS74" s="565"/>
      <c r="OST74" s="566"/>
      <c r="OSU74" s="560"/>
      <c r="OSV74" s="561"/>
      <c r="OSW74" s="562"/>
      <c r="OSX74" s="563"/>
      <c r="OSY74" s="564"/>
      <c r="OSZ74" s="565"/>
      <c r="OTA74" s="566"/>
      <c r="OTB74" s="560"/>
      <c r="OTC74" s="561"/>
      <c r="OTD74" s="562"/>
      <c r="OTE74" s="563"/>
      <c r="OTF74" s="564"/>
      <c r="OTG74" s="565"/>
      <c r="OTH74" s="566"/>
      <c r="OTI74" s="560"/>
      <c r="OTJ74" s="561"/>
      <c r="OTK74" s="562"/>
      <c r="OTL74" s="563"/>
      <c r="OTM74" s="564"/>
      <c r="OTN74" s="565"/>
      <c r="OTO74" s="566"/>
      <c r="OTP74" s="560"/>
      <c r="OTQ74" s="561"/>
      <c r="OTR74" s="562"/>
      <c r="OTS74" s="563"/>
      <c r="OTT74" s="564"/>
      <c r="OTU74" s="565"/>
      <c r="OTV74" s="566"/>
      <c r="OTW74" s="560"/>
      <c r="OTX74" s="561"/>
      <c r="OTY74" s="562"/>
      <c r="OTZ74" s="563"/>
      <c r="OUA74" s="564"/>
      <c r="OUB74" s="565"/>
      <c r="OUC74" s="566"/>
      <c r="OUD74" s="560"/>
      <c r="OUE74" s="561"/>
      <c r="OUF74" s="562"/>
      <c r="OUG74" s="563"/>
      <c r="OUH74" s="564"/>
      <c r="OUI74" s="565"/>
      <c r="OUJ74" s="566"/>
      <c r="OUK74" s="560"/>
      <c r="OUL74" s="561"/>
      <c r="OUM74" s="562"/>
      <c r="OUN74" s="563"/>
      <c r="OUO74" s="564"/>
      <c r="OUP74" s="565"/>
      <c r="OUQ74" s="566"/>
      <c r="OUR74" s="560"/>
      <c r="OUS74" s="561"/>
      <c r="OUT74" s="562"/>
      <c r="OUU74" s="563"/>
      <c r="OUV74" s="564"/>
      <c r="OUW74" s="565"/>
      <c r="OUX74" s="566"/>
      <c r="OUY74" s="560"/>
      <c r="OUZ74" s="561"/>
      <c r="OVA74" s="562"/>
      <c r="OVB74" s="563"/>
      <c r="OVC74" s="564"/>
      <c r="OVD74" s="565"/>
      <c r="OVE74" s="566"/>
      <c r="OVF74" s="560"/>
      <c r="OVG74" s="561"/>
      <c r="OVH74" s="562"/>
      <c r="OVI74" s="563"/>
      <c r="OVJ74" s="564"/>
      <c r="OVK74" s="565"/>
      <c r="OVL74" s="566"/>
      <c r="OVM74" s="560"/>
      <c r="OVN74" s="561"/>
      <c r="OVO74" s="562"/>
      <c r="OVP74" s="563"/>
      <c r="OVQ74" s="564"/>
      <c r="OVR74" s="565"/>
      <c r="OVS74" s="566"/>
      <c r="OVT74" s="560"/>
      <c r="OVU74" s="561"/>
      <c r="OVV74" s="562"/>
      <c r="OVW74" s="563"/>
      <c r="OVX74" s="564"/>
      <c r="OVY74" s="565"/>
      <c r="OVZ74" s="566"/>
      <c r="OWA74" s="560"/>
      <c r="OWB74" s="561"/>
      <c r="OWC74" s="562"/>
      <c r="OWD74" s="563"/>
      <c r="OWE74" s="564"/>
      <c r="OWF74" s="565"/>
      <c r="OWG74" s="566"/>
      <c r="OWH74" s="560"/>
      <c r="OWI74" s="561"/>
      <c r="OWJ74" s="562"/>
      <c r="OWK74" s="563"/>
      <c r="OWL74" s="564"/>
      <c r="OWM74" s="565"/>
      <c r="OWN74" s="566"/>
      <c r="OWO74" s="560"/>
      <c r="OWP74" s="561"/>
      <c r="OWQ74" s="562"/>
      <c r="OWR74" s="563"/>
      <c r="OWS74" s="564"/>
      <c r="OWT74" s="565"/>
      <c r="OWU74" s="566"/>
      <c r="OWV74" s="560"/>
      <c r="OWW74" s="561"/>
      <c r="OWX74" s="562"/>
      <c r="OWY74" s="563"/>
      <c r="OWZ74" s="564"/>
      <c r="OXA74" s="565"/>
      <c r="OXB74" s="566"/>
      <c r="OXC74" s="560"/>
      <c r="OXD74" s="561"/>
      <c r="OXE74" s="562"/>
      <c r="OXF74" s="563"/>
      <c r="OXG74" s="564"/>
      <c r="OXH74" s="565"/>
      <c r="OXI74" s="566"/>
      <c r="OXJ74" s="560"/>
      <c r="OXK74" s="561"/>
      <c r="OXL74" s="562"/>
      <c r="OXM74" s="563"/>
      <c r="OXN74" s="564"/>
      <c r="OXO74" s="565"/>
      <c r="OXP74" s="566"/>
      <c r="OXQ74" s="560"/>
      <c r="OXR74" s="561"/>
      <c r="OXS74" s="562"/>
      <c r="OXT74" s="563"/>
      <c r="OXU74" s="564"/>
      <c r="OXV74" s="565"/>
      <c r="OXW74" s="566"/>
      <c r="OXX74" s="560"/>
      <c r="OXY74" s="561"/>
      <c r="OXZ74" s="562"/>
      <c r="OYA74" s="563"/>
      <c r="OYB74" s="564"/>
      <c r="OYC74" s="565"/>
      <c r="OYD74" s="566"/>
      <c r="OYE74" s="560"/>
      <c r="OYF74" s="561"/>
      <c r="OYG74" s="562"/>
      <c r="OYH74" s="563"/>
      <c r="OYI74" s="564"/>
      <c r="OYJ74" s="565"/>
      <c r="OYK74" s="566"/>
      <c r="OYL74" s="560"/>
      <c r="OYM74" s="561"/>
      <c r="OYN74" s="562"/>
      <c r="OYO74" s="563"/>
      <c r="OYP74" s="564"/>
      <c r="OYQ74" s="565"/>
      <c r="OYR74" s="566"/>
      <c r="OYS74" s="560"/>
      <c r="OYT74" s="561"/>
      <c r="OYU74" s="562"/>
      <c r="OYV74" s="563"/>
      <c r="OYW74" s="564"/>
      <c r="OYX74" s="565"/>
      <c r="OYY74" s="566"/>
      <c r="OYZ74" s="560"/>
      <c r="OZA74" s="561"/>
      <c r="OZB74" s="562"/>
      <c r="OZC74" s="563"/>
      <c r="OZD74" s="564"/>
      <c r="OZE74" s="565"/>
      <c r="OZF74" s="566"/>
      <c r="OZG74" s="560"/>
      <c r="OZH74" s="561"/>
      <c r="OZI74" s="562"/>
      <c r="OZJ74" s="563"/>
      <c r="OZK74" s="564"/>
      <c r="OZL74" s="565"/>
      <c r="OZM74" s="566"/>
      <c r="OZN74" s="560"/>
      <c r="OZO74" s="561"/>
      <c r="OZP74" s="562"/>
      <c r="OZQ74" s="563"/>
      <c r="OZR74" s="564"/>
      <c r="OZS74" s="565"/>
      <c r="OZT74" s="566"/>
      <c r="OZU74" s="560"/>
      <c r="OZV74" s="561"/>
      <c r="OZW74" s="562"/>
      <c r="OZX74" s="563"/>
      <c r="OZY74" s="564"/>
      <c r="OZZ74" s="565"/>
      <c r="PAA74" s="566"/>
      <c r="PAB74" s="560"/>
      <c r="PAC74" s="561"/>
      <c r="PAD74" s="562"/>
      <c r="PAE74" s="563"/>
      <c r="PAF74" s="564"/>
      <c r="PAG74" s="565"/>
      <c r="PAH74" s="566"/>
      <c r="PAI74" s="560"/>
      <c r="PAJ74" s="561"/>
      <c r="PAK74" s="562"/>
      <c r="PAL74" s="563"/>
      <c r="PAM74" s="564"/>
      <c r="PAN74" s="565"/>
      <c r="PAO74" s="566"/>
      <c r="PAP74" s="560"/>
      <c r="PAQ74" s="561"/>
      <c r="PAR74" s="562"/>
      <c r="PAS74" s="563"/>
      <c r="PAT74" s="564"/>
      <c r="PAU74" s="565"/>
      <c r="PAV74" s="566"/>
      <c r="PAW74" s="560"/>
      <c r="PAX74" s="561"/>
      <c r="PAY74" s="562"/>
      <c r="PAZ74" s="563"/>
      <c r="PBA74" s="564"/>
      <c r="PBB74" s="565"/>
      <c r="PBC74" s="566"/>
      <c r="PBD74" s="560"/>
      <c r="PBE74" s="561"/>
      <c r="PBF74" s="562"/>
      <c r="PBG74" s="563"/>
      <c r="PBH74" s="564"/>
      <c r="PBI74" s="565"/>
      <c r="PBJ74" s="566"/>
      <c r="PBK74" s="560"/>
      <c r="PBL74" s="561"/>
      <c r="PBM74" s="562"/>
      <c r="PBN74" s="563"/>
      <c r="PBO74" s="564"/>
      <c r="PBP74" s="565"/>
      <c r="PBQ74" s="566"/>
      <c r="PBR74" s="560"/>
      <c r="PBS74" s="561"/>
      <c r="PBT74" s="562"/>
      <c r="PBU74" s="563"/>
      <c r="PBV74" s="564"/>
      <c r="PBW74" s="565"/>
      <c r="PBX74" s="566"/>
      <c r="PBY74" s="560"/>
      <c r="PBZ74" s="561"/>
      <c r="PCA74" s="562"/>
      <c r="PCB74" s="563"/>
      <c r="PCC74" s="564"/>
      <c r="PCD74" s="565"/>
      <c r="PCE74" s="566"/>
      <c r="PCF74" s="560"/>
      <c r="PCG74" s="561"/>
      <c r="PCH74" s="562"/>
      <c r="PCI74" s="563"/>
      <c r="PCJ74" s="564"/>
      <c r="PCK74" s="565"/>
      <c r="PCL74" s="566"/>
      <c r="PCM74" s="560"/>
      <c r="PCN74" s="561"/>
      <c r="PCO74" s="562"/>
      <c r="PCP74" s="563"/>
      <c r="PCQ74" s="564"/>
      <c r="PCR74" s="565"/>
      <c r="PCS74" s="566"/>
      <c r="PCT74" s="560"/>
      <c r="PCU74" s="561"/>
      <c r="PCV74" s="562"/>
      <c r="PCW74" s="563"/>
      <c r="PCX74" s="564"/>
      <c r="PCY74" s="565"/>
      <c r="PCZ74" s="566"/>
      <c r="PDA74" s="560"/>
      <c r="PDB74" s="561"/>
      <c r="PDC74" s="562"/>
      <c r="PDD74" s="563"/>
      <c r="PDE74" s="564"/>
      <c r="PDF74" s="565"/>
      <c r="PDG74" s="566"/>
      <c r="PDH74" s="560"/>
      <c r="PDI74" s="561"/>
      <c r="PDJ74" s="562"/>
      <c r="PDK74" s="563"/>
      <c r="PDL74" s="564"/>
      <c r="PDM74" s="565"/>
      <c r="PDN74" s="566"/>
      <c r="PDO74" s="560"/>
      <c r="PDP74" s="561"/>
      <c r="PDQ74" s="562"/>
      <c r="PDR74" s="563"/>
      <c r="PDS74" s="564"/>
      <c r="PDT74" s="565"/>
      <c r="PDU74" s="566"/>
      <c r="PDV74" s="560"/>
      <c r="PDW74" s="561"/>
      <c r="PDX74" s="562"/>
      <c r="PDY74" s="563"/>
      <c r="PDZ74" s="564"/>
      <c r="PEA74" s="565"/>
      <c r="PEB74" s="566"/>
      <c r="PEC74" s="560"/>
      <c r="PED74" s="561"/>
      <c r="PEE74" s="562"/>
      <c r="PEF74" s="563"/>
      <c r="PEG74" s="564"/>
      <c r="PEH74" s="565"/>
      <c r="PEI74" s="566"/>
      <c r="PEJ74" s="560"/>
      <c r="PEK74" s="561"/>
      <c r="PEL74" s="562"/>
      <c r="PEM74" s="563"/>
      <c r="PEN74" s="564"/>
      <c r="PEO74" s="565"/>
      <c r="PEP74" s="566"/>
      <c r="PEQ74" s="560"/>
      <c r="PER74" s="561"/>
      <c r="PES74" s="562"/>
      <c r="PET74" s="563"/>
      <c r="PEU74" s="564"/>
      <c r="PEV74" s="565"/>
      <c r="PEW74" s="566"/>
      <c r="PEX74" s="560"/>
      <c r="PEY74" s="561"/>
      <c r="PEZ74" s="562"/>
      <c r="PFA74" s="563"/>
      <c r="PFB74" s="564"/>
      <c r="PFC74" s="565"/>
      <c r="PFD74" s="566"/>
      <c r="PFE74" s="560"/>
      <c r="PFF74" s="561"/>
      <c r="PFG74" s="562"/>
      <c r="PFH74" s="563"/>
      <c r="PFI74" s="564"/>
      <c r="PFJ74" s="565"/>
      <c r="PFK74" s="566"/>
      <c r="PFL74" s="560"/>
      <c r="PFM74" s="561"/>
      <c r="PFN74" s="562"/>
      <c r="PFO74" s="563"/>
      <c r="PFP74" s="564"/>
      <c r="PFQ74" s="565"/>
      <c r="PFR74" s="566"/>
      <c r="PFS74" s="560"/>
      <c r="PFT74" s="561"/>
      <c r="PFU74" s="562"/>
      <c r="PFV74" s="563"/>
      <c r="PFW74" s="564"/>
      <c r="PFX74" s="565"/>
      <c r="PFY74" s="566"/>
      <c r="PFZ74" s="560"/>
      <c r="PGA74" s="561"/>
      <c r="PGB74" s="562"/>
      <c r="PGC74" s="563"/>
      <c r="PGD74" s="564"/>
      <c r="PGE74" s="565"/>
      <c r="PGF74" s="566"/>
      <c r="PGG74" s="560"/>
      <c r="PGH74" s="561"/>
      <c r="PGI74" s="562"/>
      <c r="PGJ74" s="563"/>
      <c r="PGK74" s="564"/>
      <c r="PGL74" s="565"/>
      <c r="PGM74" s="566"/>
      <c r="PGN74" s="560"/>
      <c r="PGO74" s="561"/>
      <c r="PGP74" s="562"/>
      <c r="PGQ74" s="563"/>
      <c r="PGR74" s="564"/>
      <c r="PGS74" s="565"/>
      <c r="PGT74" s="566"/>
      <c r="PGU74" s="560"/>
      <c r="PGV74" s="561"/>
      <c r="PGW74" s="562"/>
      <c r="PGX74" s="563"/>
      <c r="PGY74" s="564"/>
      <c r="PGZ74" s="565"/>
      <c r="PHA74" s="566"/>
      <c r="PHB74" s="560"/>
      <c r="PHC74" s="561"/>
      <c r="PHD74" s="562"/>
      <c r="PHE74" s="563"/>
      <c r="PHF74" s="564"/>
      <c r="PHG74" s="565"/>
      <c r="PHH74" s="566"/>
      <c r="PHI74" s="560"/>
      <c r="PHJ74" s="561"/>
      <c r="PHK74" s="562"/>
      <c r="PHL74" s="563"/>
      <c r="PHM74" s="564"/>
      <c r="PHN74" s="565"/>
      <c r="PHO74" s="566"/>
      <c r="PHP74" s="560"/>
      <c r="PHQ74" s="561"/>
      <c r="PHR74" s="562"/>
      <c r="PHS74" s="563"/>
      <c r="PHT74" s="564"/>
      <c r="PHU74" s="565"/>
      <c r="PHV74" s="566"/>
      <c r="PHW74" s="560"/>
      <c r="PHX74" s="561"/>
      <c r="PHY74" s="562"/>
      <c r="PHZ74" s="563"/>
      <c r="PIA74" s="564"/>
      <c r="PIB74" s="565"/>
      <c r="PIC74" s="566"/>
      <c r="PID74" s="560"/>
      <c r="PIE74" s="561"/>
      <c r="PIF74" s="562"/>
      <c r="PIG74" s="563"/>
      <c r="PIH74" s="564"/>
      <c r="PII74" s="565"/>
      <c r="PIJ74" s="566"/>
      <c r="PIK74" s="560"/>
      <c r="PIL74" s="561"/>
      <c r="PIM74" s="562"/>
      <c r="PIN74" s="563"/>
      <c r="PIO74" s="564"/>
      <c r="PIP74" s="565"/>
      <c r="PIQ74" s="566"/>
      <c r="PIR74" s="560"/>
      <c r="PIS74" s="561"/>
      <c r="PIT74" s="562"/>
      <c r="PIU74" s="563"/>
      <c r="PIV74" s="564"/>
      <c r="PIW74" s="565"/>
      <c r="PIX74" s="566"/>
      <c r="PIY74" s="560"/>
      <c r="PIZ74" s="561"/>
      <c r="PJA74" s="562"/>
      <c r="PJB74" s="563"/>
      <c r="PJC74" s="564"/>
      <c r="PJD74" s="565"/>
      <c r="PJE74" s="566"/>
      <c r="PJF74" s="560"/>
      <c r="PJG74" s="561"/>
      <c r="PJH74" s="562"/>
      <c r="PJI74" s="563"/>
      <c r="PJJ74" s="564"/>
      <c r="PJK74" s="565"/>
      <c r="PJL74" s="566"/>
      <c r="PJM74" s="560"/>
      <c r="PJN74" s="561"/>
      <c r="PJO74" s="562"/>
      <c r="PJP74" s="563"/>
      <c r="PJQ74" s="564"/>
      <c r="PJR74" s="565"/>
      <c r="PJS74" s="566"/>
      <c r="PJT74" s="560"/>
      <c r="PJU74" s="561"/>
      <c r="PJV74" s="562"/>
      <c r="PJW74" s="563"/>
      <c r="PJX74" s="564"/>
      <c r="PJY74" s="565"/>
      <c r="PJZ74" s="566"/>
      <c r="PKA74" s="560"/>
      <c r="PKB74" s="561"/>
      <c r="PKC74" s="562"/>
      <c r="PKD74" s="563"/>
      <c r="PKE74" s="564"/>
      <c r="PKF74" s="565"/>
      <c r="PKG74" s="566"/>
      <c r="PKH74" s="560"/>
      <c r="PKI74" s="561"/>
      <c r="PKJ74" s="562"/>
      <c r="PKK74" s="563"/>
      <c r="PKL74" s="564"/>
      <c r="PKM74" s="565"/>
      <c r="PKN74" s="566"/>
      <c r="PKO74" s="560"/>
      <c r="PKP74" s="561"/>
      <c r="PKQ74" s="562"/>
      <c r="PKR74" s="563"/>
      <c r="PKS74" s="564"/>
      <c r="PKT74" s="565"/>
      <c r="PKU74" s="566"/>
      <c r="PKV74" s="560"/>
      <c r="PKW74" s="561"/>
      <c r="PKX74" s="562"/>
      <c r="PKY74" s="563"/>
      <c r="PKZ74" s="564"/>
      <c r="PLA74" s="565"/>
      <c r="PLB74" s="566"/>
      <c r="PLC74" s="560"/>
      <c r="PLD74" s="561"/>
      <c r="PLE74" s="562"/>
      <c r="PLF74" s="563"/>
      <c r="PLG74" s="564"/>
      <c r="PLH74" s="565"/>
      <c r="PLI74" s="566"/>
      <c r="PLJ74" s="560"/>
      <c r="PLK74" s="561"/>
      <c r="PLL74" s="562"/>
      <c r="PLM74" s="563"/>
      <c r="PLN74" s="564"/>
      <c r="PLO74" s="565"/>
      <c r="PLP74" s="566"/>
      <c r="PLQ74" s="560"/>
      <c r="PLR74" s="561"/>
      <c r="PLS74" s="562"/>
      <c r="PLT74" s="563"/>
      <c r="PLU74" s="564"/>
      <c r="PLV74" s="565"/>
      <c r="PLW74" s="566"/>
      <c r="PLX74" s="560"/>
      <c r="PLY74" s="561"/>
      <c r="PLZ74" s="562"/>
      <c r="PMA74" s="563"/>
      <c r="PMB74" s="564"/>
      <c r="PMC74" s="565"/>
      <c r="PMD74" s="566"/>
      <c r="PME74" s="560"/>
      <c r="PMF74" s="561"/>
      <c r="PMG74" s="562"/>
      <c r="PMH74" s="563"/>
      <c r="PMI74" s="564"/>
      <c r="PMJ74" s="565"/>
      <c r="PMK74" s="566"/>
      <c r="PML74" s="560"/>
      <c r="PMM74" s="561"/>
      <c r="PMN74" s="562"/>
      <c r="PMO74" s="563"/>
      <c r="PMP74" s="564"/>
      <c r="PMQ74" s="565"/>
      <c r="PMR74" s="566"/>
      <c r="PMS74" s="560"/>
      <c r="PMT74" s="561"/>
      <c r="PMU74" s="562"/>
      <c r="PMV74" s="563"/>
      <c r="PMW74" s="564"/>
      <c r="PMX74" s="565"/>
      <c r="PMY74" s="566"/>
      <c r="PMZ74" s="560"/>
      <c r="PNA74" s="561"/>
      <c r="PNB74" s="562"/>
      <c r="PNC74" s="563"/>
      <c r="PND74" s="564"/>
      <c r="PNE74" s="565"/>
      <c r="PNF74" s="566"/>
      <c r="PNG74" s="560"/>
      <c r="PNH74" s="561"/>
      <c r="PNI74" s="562"/>
      <c r="PNJ74" s="563"/>
      <c r="PNK74" s="564"/>
      <c r="PNL74" s="565"/>
      <c r="PNM74" s="566"/>
      <c r="PNN74" s="560"/>
      <c r="PNO74" s="561"/>
      <c r="PNP74" s="562"/>
      <c r="PNQ74" s="563"/>
      <c r="PNR74" s="564"/>
      <c r="PNS74" s="565"/>
      <c r="PNT74" s="566"/>
      <c r="PNU74" s="560"/>
      <c r="PNV74" s="561"/>
      <c r="PNW74" s="562"/>
      <c r="PNX74" s="563"/>
      <c r="PNY74" s="564"/>
      <c r="PNZ74" s="565"/>
      <c r="POA74" s="566"/>
      <c r="POB74" s="560"/>
      <c r="POC74" s="561"/>
      <c r="POD74" s="562"/>
      <c r="POE74" s="563"/>
      <c r="POF74" s="564"/>
      <c r="POG74" s="565"/>
      <c r="POH74" s="566"/>
      <c r="POI74" s="560"/>
      <c r="POJ74" s="561"/>
      <c r="POK74" s="562"/>
      <c r="POL74" s="563"/>
      <c r="POM74" s="564"/>
      <c r="PON74" s="565"/>
      <c r="POO74" s="566"/>
      <c r="POP74" s="560"/>
      <c r="POQ74" s="561"/>
      <c r="POR74" s="562"/>
      <c r="POS74" s="563"/>
      <c r="POT74" s="564"/>
      <c r="POU74" s="565"/>
      <c r="POV74" s="566"/>
      <c r="POW74" s="560"/>
      <c r="POX74" s="561"/>
      <c r="POY74" s="562"/>
      <c r="POZ74" s="563"/>
      <c r="PPA74" s="564"/>
      <c r="PPB74" s="565"/>
      <c r="PPC74" s="566"/>
      <c r="PPD74" s="560"/>
      <c r="PPE74" s="561"/>
      <c r="PPF74" s="562"/>
      <c r="PPG74" s="563"/>
      <c r="PPH74" s="564"/>
      <c r="PPI74" s="565"/>
      <c r="PPJ74" s="566"/>
      <c r="PPK74" s="560"/>
      <c r="PPL74" s="561"/>
      <c r="PPM74" s="562"/>
      <c r="PPN74" s="563"/>
      <c r="PPO74" s="564"/>
      <c r="PPP74" s="565"/>
      <c r="PPQ74" s="566"/>
      <c r="PPR74" s="560"/>
      <c r="PPS74" s="561"/>
      <c r="PPT74" s="562"/>
      <c r="PPU74" s="563"/>
      <c r="PPV74" s="564"/>
      <c r="PPW74" s="565"/>
      <c r="PPX74" s="566"/>
      <c r="PPY74" s="560"/>
      <c r="PPZ74" s="561"/>
      <c r="PQA74" s="562"/>
      <c r="PQB74" s="563"/>
      <c r="PQC74" s="564"/>
      <c r="PQD74" s="565"/>
      <c r="PQE74" s="566"/>
      <c r="PQF74" s="560"/>
      <c r="PQG74" s="561"/>
      <c r="PQH74" s="562"/>
      <c r="PQI74" s="563"/>
      <c r="PQJ74" s="564"/>
      <c r="PQK74" s="565"/>
      <c r="PQL74" s="566"/>
      <c r="PQM74" s="560"/>
      <c r="PQN74" s="561"/>
      <c r="PQO74" s="562"/>
      <c r="PQP74" s="563"/>
      <c r="PQQ74" s="564"/>
      <c r="PQR74" s="565"/>
      <c r="PQS74" s="566"/>
      <c r="PQT74" s="560"/>
      <c r="PQU74" s="561"/>
      <c r="PQV74" s="562"/>
      <c r="PQW74" s="563"/>
      <c r="PQX74" s="564"/>
      <c r="PQY74" s="565"/>
      <c r="PQZ74" s="566"/>
      <c r="PRA74" s="560"/>
      <c r="PRB74" s="561"/>
      <c r="PRC74" s="562"/>
      <c r="PRD74" s="563"/>
      <c r="PRE74" s="564"/>
      <c r="PRF74" s="565"/>
      <c r="PRG74" s="566"/>
      <c r="PRH74" s="560"/>
      <c r="PRI74" s="561"/>
      <c r="PRJ74" s="562"/>
      <c r="PRK74" s="563"/>
      <c r="PRL74" s="564"/>
      <c r="PRM74" s="565"/>
      <c r="PRN74" s="566"/>
      <c r="PRO74" s="560"/>
      <c r="PRP74" s="561"/>
      <c r="PRQ74" s="562"/>
      <c r="PRR74" s="563"/>
      <c r="PRS74" s="564"/>
      <c r="PRT74" s="565"/>
      <c r="PRU74" s="566"/>
      <c r="PRV74" s="560"/>
      <c r="PRW74" s="561"/>
      <c r="PRX74" s="562"/>
      <c r="PRY74" s="563"/>
      <c r="PRZ74" s="564"/>
      <c r="PSA74" s="565"/>
      <c r="PSB74" s="566"/>
      <c r="PSC74" s="560"/>
      <c r="PSD74" s="561"/>
      <c r="PSE74" s="562"/>
      <c r="PSF74" s="563"/>
      <c r="PSG74" s="564"/>
      <c r="PSH74" s="565"/>
      <c r="PSI74" s="566"/>
      <c r="PSJ74" s="560"/>
      <c r="PSK74" s="561"/>
      <c r="PSL74" s="562"/>
      <c r="PSM74" s="563"/>
      <c r="PSN74" s="564"/>
      <c r="PSO74" s="565"/>
      <c r="PSP74" s="566"/>
      <c r="PSQ74" s="560"/>
      <c r="PSR74" s="561"/>
      <c r="PSS74" s="562"/>
      <c r="PST74" s="563"/>
      <c r="PSU74" s="564"/>
      <c r="PSV74" s="565"/>
      <c r="PSW74" s="566"/>
      <c r="PSX74" s="560"/>
      <c r="PSY74" s="561"/>
      <c r="PSZ74" s="562"/>
      <c r="PTA74" s="563"/>
      <c r="PTB74" s="564"/>
      <c r="PTC74" s="565"/>
      <c r="PTD74" s="566"/>
      <c r="PTE74" s="560"/>
      <c r="PTF74" s="561"/>
      <c r="PTG74" s="562"/>
      <c r="PTH74" s="563"/>
      <c r="PTI74" s="564"/>
      <c r="PTJ74" s="565"/>
      <c r="PTK74" s="566"/>
      <c r="PTL74" s="560"/>
      <c r="PTM74" s="561"/>
      <c r="PTN74" s="562"/>
      <c r="PTO74" s="563"/>
      <c r="PTP74" s="564"/>
      <c r="PTQ74" s="565"/>
      <c r="PTR74" s="566"/>
      <c r="PTS74" s="560"/>
      <c r="PTT74" s="561"/>
      <c r="PTU74" s="562"/>
      <c r="PTV74" s="563"/>
      <c r="PTW74" s="564"/>
      <c r="PTX74" s="565"/>
      <c r="PTY74" s="566"/>
      <c r="PTZ74" s="560"/>
      <c r="PUA74" s="561"/>
      <c r="PUB74" s="562"/>
      <c r="PUC74" s="563"/>
      <c r="PUD74" s="564"/>
      <c r="PUE74" s="565"/>
      <c r="PUF74" s="566"/>
      <c r="PUG74" s="560"/>
      <c r="PUH74" s="561"/>
      <c r="PUI74" s="562"/>
      <c r="PUJ74" s="563"/>
      <c r="PUK74" s="564"/>
      <c r="PUL74" s="565"/>
      <c r="PUM74" s="566"/>
      <c r="PUN74" s="560"/>
      <c r="PUO74" s="561"/>
      <c r="PUP74" s="562"/>
      <c r="PUQ74" s="563"/>
      <c r="PUR74" s="564"/>
      <c r="PUS74" s="565"/>
      <c r="PUT74" s="566"/>
      <c r="PUU74" s="560"/>
      <c r="PUV74" s="561"/>
      <c r="PUW74" s="562"/>
      <c r="PUX74" s="563"/>
      <c r="PUY74" s="564"/>
      <c r="PUZ74" s="565"/>
      <c r="PVA74" s="566"/>
      <c r="PVB74" s="560"/>
      <c r="PVC74" s="561"/>
      <c r="PVD74" s="562"/>
      <c r="PVE74" s="563"/>
      <c r="PVF74" s="564"/>
      <c r="PVG74" s="565"/>
      <c r="PVH74" s="566"/>
      <c r="PVI74" s="560"/>
      <c r="PVJ74" s="561"/>
      <c r="PVK74" s="562"/>
      <c r="PVL74" s="563"/>
      <c r="PVM74" s="564"/>
      <c r="PVN74" s="565"/>
      <c r="PVO74" s="566"/>
      <c r="PVP74" s="560"/>
      <c r="PVQ74" s="561"/>
      <c r="PVR74" s="562"/>
      <c r="PVS74" s="563"/>
      <c r="PVT74" s="564"/>
      <c r="PVU74" s="565"/>
      <c r="PVV74" s="566"/>
      <c r="PVW74" s="560"/>
      <c r="PVX74" s="561"/>
      <c r="PVY74" s="562"/>
      <c r="PVZ74" s="563"/>
      <c r="PWA74" s="564"/>
      <c r="PWB74" s="565"/>
      <c r="PWC74" s="566"/>
      <c r="PWD74" s="560"/>
      <c r="PWE74" s="561"/>
      <c r="PWF74" s="562"/>
      <c r="PWG74" s="563"/>
      <c r="PWH74" s="564"/>
      <c r="PWI74" s="565"/>
      <c r="PWJ74" s="566"/>
      <c r="PWK74" s="560"/>
      <c r="PWL74" s="561"/>
      <c r="PWM74" s="562"/>
      <c r="PWN74" s="563"/>
      <c r="PWO74" s="564"/>
      <c r="PWP74" s="565"/>
      <c r="PWQ74" s="566"/>
      <c r="PWR74" s="560"/>
      <c r="PWS74" s="561"/>
      <c r="PWT74" s="562"/>
      <c r="PWU74" s="563"/>
      <c r="PWV74" s="564"/>
      <c r="PWW74" s="565"/>
      <c r="PWX74" s="566"/>
      <c r="PWY74" s="560"/>
      <c r="PWZ74" s="561"/>
      <c r="PXA74" s="562"/>
      <c r="PXB74" s="563"/>
      <c r="PXC74" s="564"/>
      <c r="PXD74" s="565"/>
      <c r="PXE74" s="566"/>
      <c r="PXF74" s="560"/>
      <c r="PXG74" s="561"/>
      <c r="PXH74" s="562"/>
      <c r="PXI74" s="563"/>
      <c r="PXJ74" s="564"/>
      <c r="PXK74" s="565"/>
      <c r="PXL74" s="566"/>
      <c r="PXM74" s="560"/>
      <c r="PXN74" s="561"/>
      <c r="PXO74" s="562"/>
      <c r="PXP74" s="563"/>
      <c r="PXQ74" s="564"/>
      <c r="PXR74" s="565"/>
      <c r="PXS74" s="566"/>
      <c r="PXT74" s="560"/>
      <c r="PXU74" s="561"/>
      <c r="PXV74" s="562"/>
      <c r="PXW74" s="563"/>
      <c r="PXX74" s="564"/>
      <c r="PXY74" s="565"/>
      <c r="PXZ74" s="566"/>
      <c r="PYA74" s="560"/>
      <c r="PYB74" s="561"/>
      <c r="PYC74" s="562"/>
      <c r="PYD74" s="563"/>
      <c r="PYE74" s="564"/>
      <c r="PYF74" s="565"/>
      <c r="PYG74" s="566"/>
      <c r="PYH74" s="560"/>
      <c r="PYI74" s="561"/>
      <c r="PYJ74" s="562"/>
      <c r="PYK74" s="563"/>
      <c r="PYL74" s="564"/>
      <c r="PYM74" s="565"/>
      <c r="PYN74" s="566"/>
      <c r="PYO74" s="560"/>
      <c r="PYP74" s="561"/>
      <c r="PYQ74" s="562"/>
      <c r="PYR74" s="563"/>
      <c r="PYS74" s="564"/>
      <c r="PYT74" s="565"/>
      <c r="PYU74" s="566"/>
      <c r="PYV74" s="560"/>
      <c r="PYW74" s="561"/>
      <c r="PYX74" s="562"/>
      <c r="PYY74" s="563"/>
      <c r="PYZ74" s="564"/>
      <c r="PZA74" s="565"/>
      <c r="PZB74" s="566"/>
      <c r="PZC74" s="560"/>
      <c r="PZD74" s="561"/>
      <c r="PZE74" s="562"/>
      <c r="PZF74" s="563"/>
      <c r="PZG74" s="564"/>
      <c r="PZH74" s="565"/>
      <c r="PZI74" s="566"/>
      <c r="PZJ74" s="560"/>
      <c r="PZK74" s="561"/>
      <c r="PZL74" s="562"/>
      <c r="PZM74" s="563"/>
      <c r="PZN74" s="564"/>
      <c r="PZO74" s="565"/>
      <c r="PZP74" s="566"/>
      <c r="PZQ74" s="560"/>
      <c r="PZR74" s="561"/>
      <c r="PZS74" s="562"/>
      <c r="PZT74" s="563"/>
      <c r="PZU74" s="564"/>
      <c r="PZV74" s="565"/>
      <c r="PZW74" s="566"/>
      <c r="PZX74" s="560"/>
      <c r="PZY74" s="561"/>
      <c r="PZZ74" s="562"/>
      <c r="QAA74" s="563"/>
      <c r="QAB74" s="564"/>
      <c r="QAC74" s="565"/>
      <c r="QAD74" s="566"/>
      <c r="QAE74" s="560"/>
      <c r="QAF74" s="561"/>
      <c r="QAG74" s="562"/>
      <c r="QAH74" s="563"/>
      <c r="QAI74" s="564"/>
      <c r="QAJ74" s="565"/>
      <c r="QAK74" s="566"/>
      <c r="QAL74" s="560"/>
      <c r="QAM74" s="561"/>
      <c r="QAN74" s="562"/>
      <c r="QAO74" s="563"/>
      <c r="QAP74" s="564"/>
      <c r="QAQ74" s="565"/>
      <c r="QAR74" s="566"/>
      <c r="QAS74" s="560"/>
      <c r="QAT74" s="561"/>
      <c r="QAU74" s="562"/>
      <c r="QAV74" s="563"/>
      <c r="QAW74" s="564"/>
      <c r="QAX74" s="565"/>
      <c r="QAY74" s="566"/>
      <c r="QAZ74" s="560"/>
      <c r="QBA74" s="561"/>
      <c r="QBB74" s="562"/>
      <c r="QBC74" s="563"/>
      <c r="QBD74" s="564"/>
      <c r="QBE74" s="565"/>
      <c r="QBF74" s="566"/>
      <c r="QBG74" s="560"/>
      <c r="QBH74" s="561"/>
      <c r="QBI74" s="562"/>
      <c r="QBJ74" s="563"/>
      <c r="QBK74" s="564"/>
      <c r="QBL74" s="565"/>
      <c r="QBM74" s="566"/>
      <c r="QBN74" s="560"/>
      <c r="QBO74" s="561"/>
      <c r="QBP74" s="562"/>
      <c r="QBQ74" s="563"/>
      <c r="QBR74" s="564"/>
      <c r="QBS74" s="565"/>
      <c r="QBT74" s="566"/>
      <c r="QBU74" s="560"/>
      <c r="QBV74" s="561"/>
      <c r="QBW74" s="562"/>
      <c r="QBX74" s="563"/>
      <c r="QBY74" s="564"/>
      <c r="QBZ74" s="565"/>
      <c r="QCA74" s="566"/>
      <c r="QCB74" s="560"/>
      <c r="QCC74" s="561"/>
      <c r="QCD74" s="562"/>
      <c r="QCE74" s="563"/>
      <c r="QCF74" s="564"/>
      <c r="QCG74" s="565"/>
      <c r="QCH74" s="566"/>
      <c r="QCI74" s="560"/>
      <c r="QCJ74" s="561"/>
      <c r="QCK74" s="562"/>
      <c r="QCL74" s="563"/>
      <c r="QCM74" s="564"/>
      <c r="QCN74" s="565"/>
      <c r="QCO74" s="566"/>
      <c r="QCP74" s="560"/>
      <c r="QCQ74" s="561"/>
      <c r="QCR74" s="562"/>
      <c r="QCS74" s="563"/>
      <c r="QCT74" s="564"/>
      <c r="QCU74" s="565"/>
      <c r="QCV74" s="566"/>
      <c r="QCW74" s="560"/>
      <c r="QCX74" s="561"/>
      <c r="QCY74" s="562"/>
      <c r="QCZ74" s="563"/>
      <c r="QDA74" s="564"/>
      <c r="QDB74" s="565"/>
      <c r="QDC74" s="566"/>
      <c r="QDD74" s="560"/>
      <c r="QDE74" s="561"/>
      <c r="QDF74" s="562"/>
      <c r="QDG74" s="563"/>
      <c r="QDH74" s="564"/>
      <c r="QDI74" s="565"/>
      <c r="QDJ74" s="566"/>
      <c r="QDK74" s="560"/>
      <c r="QDL74" s="561"/>
      <c r="QDM74" s="562"/>
      <c r="QDN74" s="563"/>
      <c r="QDO74" s="564"/>
      <c r="QDP74" s="565"/>
      <c r="QDQ74" s="566"/>
      <c r="QDR74" s="560"/>
      <c r="QDS74" s="561"/>
      <c r="QDT74" s="562"/>
      <c r="QDU74" s="563"/>
      <c r="QDV74" s="564"/>
      <c r="QDW74" s="565"/>
      <c r="QDX74" s="566"/>
      <c r="QDY74" s="560"/>
      <c r="QDZ74" s="561"/>
      <c r="QEA74" s="562"/>
      <c r="QEB74" s="563"/>
      <c r="QEC74" s="564"/>
      <c r="QED74" s="565"/>
      <c r="QEE74" s="566"/>
      <c r="QEF74" s="560"/>
      <c r="QEG74" s="561"/>
      <c r="QEH74" s="562"/>
      <c r="QEI74" s="563"/>
      <c r="QEJ74" s="564"/>
      <c r="QEK74" s="565"/>
      <c r="QEL74" s="566"/>
      <c r="QEM74" s="560"/>
      <c r="QEN74" s="561"/>
      <c r="QEO74" s="562"/>
      <c r="QEP74" s="563"/>
      <c r="QEQ74" s="564"/>
      <c r="QER74" s="565"/>
      <c r="QES74" s="566"/>
      <c r="QET74" s="560"/>
      <c r="QEU74" s="561"/>
      <c r="QEV74" s="562"/>
      <c r="QEW74" s="563"/>
      <c r="QEX74" s="564"/>
      <c r="QEY74" s="565"/>
      <c r="QEZ74" s="566"/>
      <c r="QFA74" s="560"/>
      <c r="QFB74" s="561"/>
      <c r="QFC74" s="562"/>
      <c r="QFD74" s="563"/>
      <c r="QFE74" s="564"/>
      <c r="QFF74" s="565"/>
      <c r="QFG74" s="566"/>
      <c r="QFH74" s="560"/>
      <c r="QFI74" s="561"/>
      <c r="QFJ74" s="562"/>
      <c r="QFK74" s="563"/>
      <c r="QFL74" s="564"/>
      <c r="QFM74" s="565"/>
      <c r="QFN74" s="566"/>
      <c r="QFO74" s="560"/>
      <c r="QFP74" s="561"/>
      <c r="QFQ74" s="562"/>
      <c r="QFR74" s="563"/>
      <c r="QFS74" s="564"/>
      <c r="QFT74" s="565"/>
      <c r="QFU74" s="566"/>
      <c r="QFV74" s="560"/>
      <c r="QFW74" s="561"/>
      <c r="QFX74" s="562"/>
      <c r="QFY74" s="563"/>
      <c r="QFZ74" s="564"/>
      <c r="QGA74" s="565"/>
      <c r="QGB74" s="566"/>
      <c r="QGC74" s="560"/>
      <c r="QGD74" s="561"/>
      <c r="QGE74" s="562"/>
      <c r="QGF74" s="563"/>
      <c r="QGG74" s="564"/>
      <c r="QGH74" s="565"/>
      <c r="QGI74" s="566"/>
      <c r="QGJ74" s="560"/>
      <c r="QGK74" s="561"/>
      <c r="QGL74" s="562"/>
      <c r="QGM74" s="563"/>
      <c r="QGN74" s="564"/>
      <c r="QGO74" s="565"/>
      <c r="QGP74" s="566"/>
      <c r="QGQ74" s="560"/>
      <c r="QGR74" s="561"/>
      <c r="QGS74" s="562"/>
      <c r="QGT74" s="563"/>
      <c r="QGU74" s="564"/>
      <c r="QGV74" s="565"/>
      <c r="QGW74" s="566"/>
      <c r="QGX74" s="560"/>
      <c r="QGY74" s="561"/>
      <c r="QGZ74" s="562"/>
      <c r="QHA74" s="563"/>
      <c r="QHB74" s="564"/>
      <c r="QHC74" s="565"/>
      <c r="QHD74" s="566"/>
      <c r="QHE74" s="560"/>
      <c r="QHF74" s="561"/>
      <c r="QHG74" s="562"/>
      <c r="QHH74" s="563"/>
      <c r="QHI74" s="564"/>
      <c r="QHJ74" s="565"/>
      <c r="QHK74" s="566"/>
      <c r="QHL74" s="560"/>
      <c r="QHM74" s="561"/>
      <c r="QHN74" s="562"/>
      <c r="QHO74" s="563"/>
      <c r="QHP74" s="564"/>
      <c r="QHQ74" s="565"/>
      <c r="QHR74" s="566"/>
      <c r="QHS74" s="560"/>
      <c r="QHT74" s="561"/>
      <c r="QHU74" s="562"/>
      <c r="QHV74" s="563"/>
      <c r="QHW74" s="564"/>
      <c r="QHX74" s="565"/>
      <c r="QHY74" s="566"/>
      <c r="QHZ74" s="560"/>
      <c r="QIA74" s="561"/>
      <c r="QIB74" s="562"/>
      <c r="QIC74" s="563"/>
      <c r="QID74" s="564"/>
      <c r="QIE74" s="565"/>
      <c r="QIF74" s="566"/>
      <c r="QIG74" s="560"/>
      <c r="QIH74" s="561"/>
      <c r="QII74" s="562"/>
      <c r="QIJ74" s="563"/>
      <c r="QIK74" s="564"/>
      <c r="QIL74" s="565"/>
      <c r="QIM74" s="566"/>
      <c r="QIN74" s="560"/>
      <c r="QIO74" s="561"/>
      <c r="QIP74" s="562"/>
      <c r="QIQ74" s="563"/>
      <c r="QIR74" s="564"/>
      <c r="QIS74" s="565"/>
      <c r="QIT74" s="566"/>
      <c r="QIU74" s="560"/>
      <c r="QIV74" s="561"/>
      <c r="QIW74" s="562"/>
      <c r="QIX74" s="563"/>
      <c r="QIY74" s="564"/>
      <c r="QIZ74" s="565"/>
      <c r="QJA74" s="566"/>
      <c r="QJB74" s="560"/>
      <c r="QJC74" s="561"/>
      <c r="QJD74" s="562"/>
      <c r="QJE74" s="563"/>
      <c r="QJF74" s="564"/>
      <c r="QJG74" s="565"/>
      <c r="QJH74" s="566"/>
      <c r="QJI74" s="560"/>
      <c r="QJJ74" s="561"/>
      <c r="QJK74" s="562"/>
      <c r="QJL74" s="563"/>
      <c r="QJM74" s="564"/>
      <c r="QJN74" s="565"/>
      <c r="QJO74" s="566"/>
      <c r="QJP74" s="560"/>
      <c r="QJQ74" s="561"/>
      <c r="QJR74" s="562"/>
      <c r="QJS74" s="563"/>
      <c r="QJT74" s="564"/>
      <c r="QJU74" s="565"/>
      <c r="QJV74" s="566"/>
      <c r="QJW74" s="560"/>
      <c r="QJX74" s="561"/>
      <c r="QJY74" s="562"/>
      <c r="QJZ74" s="563"/>
      <c r="QKA74" s="564"/>
      <c r="QKB74" s="565"/>
      <c r="QKC74" s="566"/>
      <c r="QKD74" s="560"/>
      <c r="QKE74" s="561"/>
      <c r="QKF74" s="562"/>
      <c r="QKG74" s="563"/>
      <c r="QKH74" s="564"/>
      <c r="QKI74" s="565"/>
      <c r="QKJ74" s="566"/>
      <c r="QKK74" s="560"/>
      <c r="QKL74" s="561"/>
      <c r="QKM74" s="562"/>
      <c r="QKN74" s="563"/>
      <c r="QKO74" s="564"/>
      <c r="QKP74" s="565"/>
      <c r="QKQ74" s="566"/>
      <c r="QKR74" s="560"/>
      <c r="QKS74" s="561"/>
      <c r="QKT74" s="562"/>
      <c r="QKU74" s="563"/>
      <c r="QKV74" s="564"/>
      <c r="QKW74" s="565"/>
      <c r="QKX74" s="566"/>
      <c r="QKY74" s="560"/>
      <c r="QKZ74" s="561"/>
      <c r="QLA74" s="562"/>
      <c r="QLB74" s="563"/>
      <c r="QLC74" s="564"/>
      <c r="QLD74" s="565"/>
      <c r="QLE74" s="566"/>
      <c r="QLF74" s="560"/>
      <c r="QLG74" s="561"/>
      <c r="QLH74" s="562"/>
      <c r="QLI74" s="563"/>
      <c r="QLJ74" s="564"/>
      <c r="QLK74" s="565"/>
      <c r="QLL74" s="566"/>
      <c r="QLM74" s="560"/>
      <c r="QLN74" s="561"/>
      <c r="QLO74" s="562"/>
      <c r="QLP74" s="563"/>
      <c r="QLQ74" s="564"/>
      <c r="QLR74" s="565"/>
      <c r="QLS74" s="566"/>
      <c r="QLT74" s="560"/>
      <c r="QLU74" s="561"/>
      <c r="QLV74" s="562"/>
      <c r="QLW74" s="563"/>
      <c r="QLX74" s="564"/>
      <c r="QLY74" s="565"/>
      <c r="QLZ74" s="566"/>
      <c r="QMA74" s="560"/>
      <c r="QMB74" s="561"/>
      <c r="QMC74" s="562"/>
      <c r="QMD74" s="563"/>
      <c r="QME74" s="564"/>
      <c r="QMF74" s="565"/>
      <c r="QMG74" s="566"/>
      <c r="QMH74" s="560"/>
      <c r="QMI74" s="561"/>
      <c r="QMJ74" s="562"/>
      <c r="QMK74" s="563"/>
      <c r="QML74" s="564"/>
      <c r="QMM74" s="565"/>
      <c r="QMN74" s="566"/>
      <c r="QMO74" s="560"/>
      <c r="QMP74" s="561"/>
      <c r="QMQ74" s="562"/>
      <c r="QMR74" s="563"/>
      <c r="QMS74" s="564"/>
      <c r="QMT74" s="565"/>
      <c r="QMU74" s="566"/>
      <c r="QMV74" s="560"/>
      <c r="QMW74" s="561"/>
      <c r="QMX74" s="562"/>
      <c r="QMY74" s="563"/>
      <c r="QMZ74" s="564"/>
      <c r="QNA74" s="565"/>
      <c r="QNB74" s="566"/>
      <c r="QNC74" s="560"/>
      <c r="QND74" s="561"/>
      <c r="QNE74" s="562"/>
      <c r="QNF74" s="563"/>
      <c r="QNG74" s="564"/>
      <c r="QNH74" s="565"/>
      <c r="QNI74" s="566"/>
      <c r="QNJ74" s="560"/>
      <c r="QNK74" s="561"/>
      <c r="QNL74" s="562"/>
      <c r="QNM74" s="563"/>
      <c r="QNN74" s="564"/>
      <c r="QNO74" s="565"/>
      <c r="QNP74" s="566"/>
      <c r="QNQ74" s="560"/>
      <c r="QNR74" s="561"/>
      <c r="QNS74" s="562"/>
      <c r="QNT74" s="563"/>
      <c r="QNU74" s="564"/>
      <c r="QNV74" s="565"/>
      <c r="QNW74" s="566"/>
      <c r="QNX74" s="560"/>
      <c r="QNY74" s="561"/>
      <c r="QNZ74" s="562"/>
      <c r="QOA74" s="563"/>
      <c r="QOB74" s="564"/>
      <c r="QOC74" s="565"/>
      <c r="QOD74" s="566"/>
      <c r="QOE74" s="560"/>
      <c r="QOF74" s="561"/>
      <c r="QOG74" s="562"/>
      <c r="QOH74" s="563"/>
      <c r="QOI74" s="564"/>
      <c r="QOJ74" s="565"/>
      <c r="QOK74" s="566"/>
      <c r="QOL74" s="560"/>
      <c r="QOM74" s="561"/>
      <c r="QON74" s="562"/>
      <c r="QOO74" s="563"/>
      <c r="QOP74" s="564"/>
      <c r="QOQ74" s="565"/>
      <c r="QOR74" s="566"/>
      <c r="QOS74" s="560"/>
      <c r="QOT74" s="561"/>
      <c r="QOU74" s="562"/>
      <c r="QOV74" s="563"/>
      <c r="QOW74" s="564"/>
      <c r="QOX74" s="565"/>
      <c r="QOY74" s="566"/>
      <c r="QOZ74" s="560"/>
      <c r="QPA74" s="561"/>
      <c r="QPB74" s="562"/>
      <c r="QPC74" s="563"/>
      <c r="QPD74" s="564"/>
      <c r="QPE74" s="565"/>
      <c r="QPF74" s="566"/>
      <c r="QPG74" s="560"/>
      <c r="QPH74" s="561"/>
      <c r="QPI74" s="562"/>
      <c r="QPJ74" s="563"/>
      <c r="QPK74" s="564"/>
      <c r="QPL74" s="565"/>
      <c r="QPM74" s="566"/>
      <c r="QPN74" s="560"/>
      <c r="QPO74" s="561"/>
      <c r="QPP74" s="562"/>
      <c r="QPQ74" s="563"/>
      <c r="QPR74" s="564"/>
      <c r="QPS74" s="565"/>
      <c r="QPT74" s="566"/>
      <c r="QPU74" s="560"/>
      <c r="QPV74" s="561"/>
      <c r="QPW74" s="562"/>
      <c r="QPX74" s="563"/>
      <c r="QPY74" s="564"/>
      <c r="QPZ74" s="565"/>
      <c r="QQA74" s="566"/>
      <c r="QQB74" s="560"/>
      <c r="QQC74" s="561"/>
      <c r="QQD74" s="562"/>
      <c r="QQE74" s="563"/>
      <c r="QQF74" s="564"/>
      <c r="QQG74" s="565"/>
      <c r="QQH74" s="566"/>
      <c r="QQI74" s="560"/>
      <c r="QQJ74" s="561"/>
      <c r="QQK74" s="562"/>
      <c r="QQL74" s="563"/>
      <c r="QQM74" s="564"/>
      <c r="QQN74" s="565"/>
      <c r="QQO74" s="566"/>
      <c r="QQP74" s="560"/>
      <c r="QQQ74" s="561"/>
      <c r="QQR74" s="562"/>
      <c r="QQS74" s="563"/>
      <c r="QQT74" s="564"/>
      <c r="QQU74" s="565"/>
      <c r="QQV74" s="566"/>
      <c r="QQW74" s="560"/>
      <c r="QQX74" s="561"/>
      <c r="QQY74" s="562"/>
      <c r="QQZ74" s="563"/>
      <c r="QRA74" s="564"/>
      <c r="QRB74" s="565"/>
      <c r="QRC74" s="566"/>
      <c r="QRD74" s="560"/>
      <c r="QRE74" s="561"/>
      <c r="QRF74" s="562"/>
      <c r="QRG74" s="563"/>
      <c r="QRH74" s="564"/>
      <c r="QRI74" s="565"/>
      <c r="QRJ74" s="566"/>
      <c r="QRK74" s="560"/>
      <c r="QRL74" s="561"/>
      <c r="QRM74" s="562"/>
      <c r="QRN74" s="563"/>
      <c r="QRO74" s="564"/>
      <c r="QRP74" s="565"/>
      <c r="QRQ74" s="566"/>
      <c r="QRR74" s="560"/>
      <c r="QRS74" s="561"/>
      <c r="QRT74" s="562"/>
      <c r="QRU74" s="563"/>
      <c r="QRV74" s="564"/>
      <c r="QRW74" s="565"/>
      <c r="QRX74" s="566"/>
      <c r="QRY74" s="560"/>
      <c r="QRZ74" s="561"/>
      <c r="QSA74" s="562"/>
      <c r="QSB74" s="563"/>
      <c r="QSC74" s="564"/>
      <c r="QSD74" s="565"/>
      <c r="QSE74" s="566"/>
      <c r="QSF74" s="560"/>
      <c r="QSG74" s="561"/>
      <c r="QSH74" s="562"/>
      <c r="QSI74" s="563"/>
      <c r="QSJ74" s="564"/>
      <c r="QSK74" s="565"/>
      <c r="QSL74" s="566"/>
      <c r="QSM74" s="560"/>
      <c r="QSN74" s="561"/>
      <c r="QSO74" s="562"/>
      <c r="QSP74" s="563"/>
      <c r="QSQ74" s="564"/>
      <c r="QSR74" s="565"/>
      <c r="QSS74" s="566"/>
      <c r="QST74" s="560"/>
      <c r="QSU74" s="561"/>
      <c r="QSV74" s="562"/>
      <c r="QSW74" s="563"/>
      <c r="QSX74" s="564"/>
      <c r="QSY74" s="565"/>
      <c r="QSZ74" s="566"/>
      <c r="QTA74" s="560"/>
      <c r="QTB74" s="561"/>
      <c r="QTC74" s="562"/>
      <c r="QTD74" s="563"/>
      <c r="QTE74" s="564"/>
      <c r="QTF74" s="565"/>
      <c r="QTG74" s="566"/>
      <c r="QTH74" s="560"/>
      <c r="QTI74" s="561"/>
      <c r="QTJ74" s="562"/>
      <c r="QTK74" s="563"/>
      <c r="QTL74" s="564"/>
      <c r="QTM74" s="565"/>
      <c r="QTN74" s="566"/>
      <c r="QTO74" s="560"/>
      <c r="QTP74" s="561"/>
      <c r="QTQ74" s="562"/>
      <c r="QTR74" s="563"/>
      <c r="QTS74" s="564"/>
      <c r="QTT74" s="565"/>
      <c r="QTU74" s="566"/>
      <c r="QTV74" s="560"/>
      <c r="QTW74" s="561"/>
      <c r="QTX74" s="562"/>
      <c r="QTY74" s="563"/>
      <c r="QTZ74" s="564"/>
      <c r="QUA74" s="565"/>
      <c r="QUB74" s="566"/>
      <c r="QUC74" s="560"/>
      <c r="QUD74" s="561"/>
      <c r="QUE74" s="562"/>
      <c r="QUF74" s="563"/>
      <c r="QUG74" s="564"/>
      <c r="QUH74" s="565"/>
      <c r="QUI74" s="566"/>
      <c r="QUJ74" s="560"/>
      <c r="QUK74" s="561"/>
      <c r="QUL74" s="562"/>
      <c r="QUM74" s="563"/>
      <c r="QUN74" s="564"/>
      <c r="QUO74" s="565"/>
      <c r="QUP74" s="566"/>
      <c r="QUQ74" s="560"/>
      <c r="QUR74" s="561"/>
      <c r="QUS74" s="562"/>
      <c r="QUT74" s="563"/>
      <c r="QUU74" s="564"/>
      <c r="QUV74" s="565"/>
      <c r="QUW74" s="566"/>
      <c r="QUX74" s="560"/>
      <c r="QUY74" s="561"/>
      <c r="QUZ74" s="562"/>
      <c r="QVA74" s="563"/>
      <c r="QVB74" s="564"/>
      <c r="QVC74" s="565"/>
      <c r="QVD74" s="566"/>
      <c r="QVE74" s="560"/>
      <c r="QVF74" s="561"/>
      <c r="QVG74" s="562"/>
      <c r="QVH74" s="563"/>
      <c r="QVI74" s="564"/>
      <c r="QVJ74" s="565"/>
      <c r="QVK74" s="566"/>
      <c r="QVL74" s="560"/>
      <c r="QVM74" s="561"/>
      <c r="QVN74" s="562"/>
      <c r="QVO74" s="563"/>
      <c r="QVP74" s="564"/>
      <c r="QVQ74" s="565"/>
      <c r="QVR74" s="566"/>
      <c r="QVS74" s="560"/>
      <c r="QVT74" s="561"/>
      <c r="QVU74" s="562"/>
      <c r="QVV74" s="563"/>
      <c r="QVW74" s="564"/>
      <c r="QVX74" s="565"/>
      <c r="QVY74" s="566"/>
      <c r="QVZ74" s="560"/>
      <c r="QWA74" s="561"/>
      <c r="QWB74" s="562"/>
      <c r="QWC74" s="563"/>
      <c r="QWD74" s="564"/>
      <c r="QWE74" s="565"/>
      <c r="QWF74" s="566"/>
      <c r="QWG74" s="560"/>
      <c r="QWH74" s="561"/>
      <c r="QWI74" s="562"/>
      <c r="QWJ74" s="563"/>
      <c r="QWK74" s="564"/>
      <c r="QWL74" s="565"/>
      <c r="QWM74" s="566"/>
      <c r="QWN74" s="560"/>
      <c r="QWO74" s="561"/>
      <c r="QWP74" s="562"/>
      <c r="QWQ74" s="563"/>
      <c r="QWR74" s="564"/>
      <c r="QWS74" s="565"/>
      <c r="QWT74" s="566"/>
      <c r="QWU74" s="560"/>
      <c r="QWV74" s="561"/>
      <c r="QWW74" s="562"/>
      <c r="QWX74" s="563"/>
      <c r="QWY74" s="564"/>
      <c r="QWZ74" s="565"/>
      <c r="QXA74" s="566"/>
      <c r="QXB74" s="560"/>
      <c r="QXC74" s="561"/>
      <c r="QXD74" s="562"/>
      <c r="QXE74" s="563"/>
      <c r="QXF74" s="564"/>
      <c r="QXG74" s="565"/>
      <c r="QXH74" s="566"/>
      <c r="QXI74" s="560"/>
      <c r="QXJ74" s="561"/>
      <c r="QXK74" s="562"/>
      <c r="QXL74" s="563"/>
      <c r="QXM74" s="564"/>
      <c r="QXN74" s="565"/>
      <c r="QXO74" s="566"/>
      <c r="QXP74" s="560"/>
      <c r="QXQ74" s="561"/>
      <c r="QXR74" s="562"/>
      <c r="QXS74" s="563"/>
      <c r="QXT74" s="564"/>
      <c r="QXU74" s="565"/>
      <c r="QXV74" s="566"/>
      <c r="QXW74" s="560"/>
      <c r="QXX74" s="561"/>
      <c r="QXY74" s="562"/>
      <c r="QXZ74" s="563"/>
      <c r="QYA74" s="564"/>
      <c r="QYB74" s="565"/>
      <c r="QYC74" s="566"/>
      <c r="QYD74" s="560"/>
      <c r="QYE74" s="561"/>
      <c r="QYF74" s="562"/>
      <c r="QYG74" s="563"/>
      <c r="QYH74" s="564"/>
      <c r="QYI74" s="565"/>
      <c r="QYJ74" s="566"/>
      <c r="QYK74" s="560"/>
      <c r="QYL74" s="561"/>
      <c r="QYM74" s="562"/>
      <c r="QYN74" s="563"/>
      <c r="QYO74" s="564"/>
      <c r="QYP74" s="565"/>
      <c r="QYQ74" s="566"/>
      <c r="QYR74" s="560"/>
      <c r="QYS74" s="561"/>
      <c r="QYT74" s="562"/>
      <c r="QYU74" s="563"/>
      <c r="QYV74" s="564"/>
      <c r="QYW74" s="565"/>
      <c r="QYX74" s="566"/>
      <c r="QYY74" s="560"/>
      <c r="QYZ74" s="561"/>
      <c r="QZA74" s="562"/>
      <c r="QZB74" s="563"/>
      <c r="QZC74" s="564"/>
      <c r="QZD74" s="565"/>
      <c r="QZE74" s="566"/>
      <c r="QZF74" s="560"/>
      <c r="QZG74" s="561"/>
      <c r="QZH74" s="562"/>
      <c r="QZI74" s="563"/>
      <c r="QZJ74" s="564"/>
      <c r="QZK74" s="565"/>
      <c r="QZL74" s="566"/>
      <c r="QZM74" s="560"/>
      <c r="QZN74" s="561"/>
      <c r="QZO74" s="562"/>
      <c r="QZP74" s="563"/>
      <c r="QZQ74" s="564"/>
      <c r="QZR74" s="565"/>
      <c r="QZS74" s="566"/>
      <c r="QZT74" s="560"/>
      <c r="QZU74" s="561"/>
      <c r="QZV74" s="562"/>
      <c r="QZW74" s="563"/>
      <c r="QZX74" s="564"/>
      <c r="QZY74" s="565"/>
      <c r="QZZ74" s="566"/>
      <c r="RAA74" s="560"/>
      <c r="RAB74" s="561"/>
      <c r="RAC74" s="562"/>
      <c r="RAD74" s="563"/>
      <c r="RAE74" s="564"/>
      <c r="RAF74" s="565"/>
      <c r="RAG74" s="566"/>
      <c r="RAH74" s="560"/>
      <c r="RAI74" s="561"/>
      <c r="RAJ74" s="562"/>
      <c r="RAK74" s="563"/>
      <c r="RAL74" s="564"/>
      <c r="RAM74" s="565"/>
      <c r="RAN74" s="566"/>
      <c r="RAO74" s="560"/>
      <c r="RAP74" s="561"/>
      <c r="RAQ74" s="562"/>
      <c r="RAR74" s="563"/>
      <c r="RAS74" s="564"/>
      <c r="RAT74" s="565"/>
      <c r="RAU74" s="566"/>
      <c r="RAV74" s="560"/>
      <c r="RAW74" s="561"/>
      <c r="RAX74" s="562"/>
      <c r="RAY74" s="563"/>
      <c r="RAZ74" s="564"/>
      <c r="RBA74" s="565"/>
      <c r="RBB74" s="566"/>
      <c r="RBC74" s="560"/>
      <c r="RBD74" s="561"/>
      <c r="RBE74" s="562"/>
      <c r="RBF74" s="563"/>
      <c r="RBG74" s="564"/>
      <c r="RBH74" s="565"/>
      <c r="RBI74" s="566"/>
      <c r="RBJ74" s="560"/>
      <c r="RBK74" s="561"/>
      <c r="RBL74" s="562"/>
      <c r="RBM74" s="563"/>
      <c r="RBN74" s="564"/>
      <c r="RBO74" s="565"/>
      <c r="RBP74" s="566"/>
      <c r="RBQ74" s="560"/>
      <c r="RBR74" s="561"/>
      <c r="RBS74" s="562"/>
      <c r="RBT74" s="563"/>
      <c r="RBU74" s="564"/>
      <c r="RBV74" s="565"/>
      <c r="RBW74" s="566"/>
      <c r="RBX74" s="560"/>
      <c r="RBY74" s="561"/>
      <c r="RBZ74" s="562"/>
      <c r="RCA74" s="563"/>
      <c r="RCB74" s="564"/>
      <c r="RCC74" s="565"/>
      <c r="RCD74" s="566"/>
      <c r="RCE74" s="560"/>
      <c r="RCF74" s="561"/>
      <c r="RCG74" s="562"/>
      <c r="RCH74" s="563"/>
      <c r="RCI74" s="564"/>
      <c r="RCJ74" s="565"/>
      <c r="RCK74" s="566"/>
      <c r="RCL74" s="560"/>
      <c r="RCM74" s="561"/>
      <c r="RCN74" s="562"/>
      <c r="RCO74" s="563"/>
      <c r="RCP74" s="564"/>
      <c r="RCQ74" s="565"/>
      <c r="RCR74" s="566"/>
      <c r="RCS74" s="560"/>
      <c r="RCT74" s="561"/>
      <c r="RCU74" s="562"/>
      <c r="RCV74" s="563"/>
      <c r="RCW74" s="564"/>
      <c r="RCX74" s="565"/>
      <c r="RCY74" s="566"/>
      <c r="RCZ74" s="560"/>
      <c r="RDA74" s="561"/>
      <c r="RDB74" s="562"/>
      <c r="RDC74" s="563"/>
      <c r="RDD74" s="564"/>
      <c r="RDE74" s="565"/>
      <c r="RDF74" s="566"/>
      <c r="RDG74" s="560"/>
      <c r="RDH74" s="561"/>
      <c r="RDI74" s="562"/>
      <c r="RDJ74" s="563"/>
      <c r="RDK74" s="564"/>
      <c r="RDL74" s="565"/>
      <c r="RDM74" s="566"/>
      <c r="RDN74" s="560"/>
      <c r="RDO74" s="561"/>
      <c r="RDP74" s="562"/>
      <c r="RDQ74" s="563"/>
      <c r="RDR74" s="564"/>
      <c r="RDS74" s="565"/>
      <c r="RDT74" s="566"/>
      <c r="RDU74" s="560"/>
      <c r="RDV74" s="561"/>
      <c r="RDW74" s="562"/>
      <c r="RDX74" s="563"/>
      <c r="RDY74" s="564"/>
      <c r="RDZ74" s="565"/>
      <c r="REA74" s="566"/>
      <c r="REB74" s="560"/>
      <c r="REC74" s="561"/>
      <c r="RED74" s="562"/>
      <c r="REE74" s="563"/>
      <c r="REF74" s="564"/>
      <c r="REG74" s="565"/>
      <c r="REH74" s="566"/>
      <c r="REI74" s="560"/>
      <c r="REJ74" s="561"/>
      <c r="REK74" s="562"/>
      <c r="REL74" s="563"/>
      <c r="REM74" s="564"/>
      <c r="REN74" s="565"/>
      <c r="REO74" s="566"/>
      <c r="REP74" s="560"/>
      <c r="REQ74" s="561"/>
      <c r="RER74" s="562"/>
      <c r="RES74" s="563"/>
      <c r="RET74" s="564"/>
      <c r="REU74" s="565"/>
      <c r="REV74" s="566"/>
      <c r="REW74" s="560"/>
      <c r="REX74" s="561"/>
      <c r="REY74" s="562"/>
      <c r="REZ74" s="563"/>
      <c r="RFA74" s="564"/>
      <c r="RFB74" s="565"/>
      <c r="RFC74" s="566"/>
      <c r="RFD74" s="560"/>
      <c r="RFE74" s="561"/>
      <c r="RFF74" s="562"/>
      <c r="RFG74" s="563"/>
      <c r="RFH74" s="564"/>
      <c r="RFI74" s="565"/>
      <c r="RFJ74" s="566"/>
      <c r="RFK74" s="560"/>
      <c r="RFL74" s="561"/>
      <c r="RFM74" s="562"/>
      <c r="RFN74" s="563"/>
      <c r="RFO74" s="564"/>
      <c r="RFP74" s="565"/>
      <c r="RFQ74" s="566"/>
      <c r="RFR74" s="560"/>
      <c r="RFS74" s="561"/>
      <c r="RFT74" s="562"/>
      <c r="RFU74" s="563"/>
      <c r="RFV74" s="564"/>
      <c r="RFW74" s="565"/>
      <c r="RFX74" s="566"/>
      <c r="RFY74" s="560"/>
      <c r="RFZ74" s="561"/>
      <c r="RGA74" s="562"/>
      <c r="RGB74" s="563"/>
      <c r="RGC74" s="564"/>
      <c r="RGD74" s="565"/>
      <c r="RGE74" s="566"/>
      <c r="RGF74" s="560"/>
      <c r="RGG74" s="561"/>
      <c r="RGH74" s="562"/>
      <c r="RGI74" s="563"/>
      <c r="RGJ74" s="564"/>
      <c r="RGK74" s="565"/>
      <c r="RGL74" s="566"/>
      <c r="RGM74" s="560"/>
      <c r="RGN74" s="561"/>
      <c r="RGO74" s="562"/>
      <c r="RGP74" s="563"/>
      <c r="RGQ74" s="564"/>
      <c r="RGR74" s="565"/>
      <c r="RGS74" s="566"/>
      <c r="RGT74" s="560"/>
      <c r="RGU74" s="561"/>
      <c r="RGV74" s="562"/>
      <c r="RGW74" s="563"/>
      <c r="RGX74" s="564"/>
      <c r="RGY74" s="565"/>
      <c r="RGZ74" s="566"/>
      <c r="RHA74" s="560"/>
      <c r="RHB74" s="561"/>
      <c r="RHC74" s="562"/>
      <c r="RHD74" s="563"/>
      <c r="RHE74" s="564"/>
      <c r="RHF74" s="565"/>
      <c r="RHG74" s="566"/>
      <c r="RHH74" s="560"/>
      <c r="RHI74" s="561"/>
      <c r="RHJ74" s="562"/>
      <c r="RHK74" s="563"/>
      <c r="RHL74" s="564"/>
      <c r="RHM74" s="565"/>
      <c r="RHN74" s="566"/>
      <c r="RHO74" s="560"/>
      <c r="RHP74" s="561"/>
      <c r="RHQ74" s="562"/>
      <c r="RHR74" s="563"/>
      <c r="RHS74" s="564"/>
      <c r="RHT74" s="565"/>
      <c r="RHU74" s="566"/>
      <c r="RHV74" s="560"/>
      <c r="RHW74" s="561"/>
      <c r="RHX74" s="562"/>
      <c r="RHY74" s="563"/>
      <c r="RHZ74" s="564"/>
      <c r="RIA74" s="565"/>
      <c r="RIB74" s="566"/>
      <c r="RIC74" s="560"/>
      <c r="RID74" s="561"/>
      <c r="RIE74" s="562"/>
      <c r="RIF74" s="563"/>
      <c r="RIG74" s="564"/>
      <c r="RIH74" s="565"/>
      <c r="RII74" s="566"/>
      <c r="RIJ74" s="560"/>
      <c r="RIK74" s="561"/>
      <c r="RIL74" s="562"/>
      <c r="RIM74" s="563"/>
      <c r="RIN74" s="564"/>
      <c r="RIO74" s="565"/>
      <c r="RIP74" s="566"/>
      <c r="RIQ74" s="560"/>
      <c r="RIR74" s="561"/>
      <c r="RIS74" s="562"/>
      <c r="RIT74" s="563"/>
      <c r="RIU74" s="564"/>
      <c r="RIV74" s="565"/>
      <c r="RIW74" s="566"/>
      <c r="RIX74" s="560"/>
      <c r="RIY74" s="561"/>
      <c r="RIZ74" s="562"/>
      <c r="RJA74" s="563"/>
      <c r="RJB74" s="564"/>
      <c r="RJC74" s="565"/>
      <c r="RJD74" s="566"/>
      <c r="RJE74" s="560"/>
      <c r="RJF74" s="561"/>
      <c r="RJG74" s="562"/>
      <c r="RJH74" s="563"/>
      <c r="RJI74" s="564"/>
      <c r="RJJ74" s="565"/>
      <c r="RJK74" s="566"/>
      <c r="RJL74" s="560"/>
      <c r="RJM74" s="561"/>
      <c r="RJN74" s="562"/>
      <c r="RJO74" s="563"/>
      <c r="RJP74" s="564"/>
      <c r="RJQ74" s="565"/>
      <c r="RJR74" s="566"/>
      <c r="RJS74" s="560"/>
      <c r="RJT74" s="561"/>
      <c r="RJU74" s="562"/>
      <c r="RJV74" s="563"/>
      <c r="RJW74" s="564"/>
      <c r="RJX74" s="565"/>
      <c r="RJY74" s="566"/>
      <c r="RJZ74" s="560"/>
      <c r="RKA74" s="561"/>
      <c r="RKB74" s="562"/>
      <c r="RKC74" s="563"/>
      <c r="RKD74" s="564"/>
      <c r="RKE74" s="565"/>
      <c r="RKF74" s="566"/>
      <c r="RKG74" s="560"/>
      <c r="RKH74" s="561"/>
      <c r="RKI74" s="562"/>
      <c r="RKJ74" s="563"/>
      <c r="RKK74" s="564"/>
      <c r="RKL74" s="565"/>
      <c r="RKM74" s="566"/>
      <c r="RKN74" s="560"/>
      <c r="RKO74" s="561"/>
      <c r="RKP74" s="562"/>
      <c r="RKQ74" s="563"/>
      <c r="RKR74" s="564"/>
      <c r="RKS74" s="565"/>
      <c r="RKT74" s="566"/>
      <c r="RKU74" s="560"/>
      <c r="RKV74" s="561"/>
      <c r="RKW74" s="562"/>
      <c r="RKX74" s="563"/>
      <c r="RKY74" s="564"/>
      <c r="RKZ74" s="565"/>
      <c r="RLA74" s="566"/>
      <c r="RLB74" s="560"/>
      <c r="RLC74" s="561"/>
      <c r="RLD74" s="562"/>
      <c r="RLE74" s="563"/>
      <c r="RLF74" s="564"/>
      <c r="RLG74" s="565"/>
      <c r="RLH74" s="566"/>
      <c r="RLI74" s="560"/>
      <c r="RLJ74" s="561"/>
      <c r="RLK74" s="562"/>
      <c r="RLL74" s="563"/>
      <c r="RLM74" s="564"/>
      <c r="RLN74" s="565"/>
      <c r="RLO74" s="566"/>
      <c r="RLP74" s="560"/>
      <c r="RLQ74" s="561"/>
      <c r="RLR74" s="562"/>
      <c r="RLS74" s="563"/>
      <c r="RLT74" s="564"/>
      <c r="RLU74" s="565"/>
      <c r="RLV74" s="566"/>
      <c r="RLW74" s="560"/>
      <c r="RLX74" s="561"/>
      <c r="RLY74" s="562"/>
      <c r="RLZ74" s="563"/>
      <c r="RMA74" s="564"/>
      <c r="RMB74" s="565"/>
      <c r="RMC74" s="566"/>
      <c r="RMD74" s="560"/>
      <c r="RME74" s="561"/>
      <c r="RMF74" s="562"/>
      <c r="RMG74" s="563"/>
      <c r="RMH74" s="564"/>
      <c r="RMI74" s="565"/>
      <c r="RMJ74" s="566"/>
      <c r="RMK74" s="560"/>
      <c r="RML74" s="561"/>
      <c r="RMM74" s="562"/>
      <c r="RMN74" s="563"/>
      <c r="RMO74" s="564"/>
      <c r="RMP74" s="565"/>
      <c r="RMQ74" s="566"/>
      <c r="RMR74" s="560"/>
      <c r="RMS74" s="561"/>
      <c r="RMT74" s="562"/>
      <c r="RMU74" s="563"/>
      <c r="RMV74" s="564"/>
      <c r="RMW74" s="565"/>
      <c r="RMX74" s="566"/>
      <c r="RMY74" s="560"/>
      <c r="RMZ74" s="561"/>
      <c r="RNA74" s="562"/>
      <c r="RNB74" s="563"/>
      <c r="RNC74" s="564"/>
      <c r="RND74" s="565"/>
      <c r="RNE74" s="566"/>
      <c r="RNF74" s="560"/>
      <c r="RNG74" s="561"/>
      <c r="RNH74" s="562"/>
      <c r="RNI74" s="563"/>
      <c r="RNJ74" s="564"/>
      <c r="RNK74" s="565"/>
      <c r="RNL74" s="566"/>
      <c r="RNM74" s="560"/>
      <c r="RNN74" s="561"/>
      <c r="RNO74" s="562"/>
      <c r="RNP74" s="563"/>
      <c r="RNQ74" s="564"/>
      <c r="RNR74" s="565"/>
      <c r="RNS74" s="566"/>
      <c r="RNT74" s="560"/>
      <c r="RNU74" s="561"/>
      <c r="RNV74" s="562"/>
      <c r="RNW74" s="563"/>
      <c r="RNX74" s="564"/>
      <c r="RNY74" s="565"/>
      <c r="RNZ74" s="566"/>
      <c r="ROA74" s="560"/>
      <c r="ROB74" s="561"/>
      <c r="ROC74" s="562"/>
      <c r="ROD74" s="563"/>
      <c r="ROE74" s="564"/>
      <c r="ROF74" s="565"/>
      <c r="ROG74" s="566"/>
      <c r="ROH74" s="560"/>
      <c r="ROI74" s="561"/>
      <c r="ROJ74" s="562"/>
      <c r="ROK74" s="563"/>
      <c r="ROL74" s="564"/>
      <c r="ROM74" s="565"/>
      <c r="RON74" s="566"/>
      <c r="ROO74" s="560"/>
      <c r="ROP74" s="561"/>
      <c r="ROQ74" s="562"/>
      <c r="ROR74" s="563"/>
      <c r="ROS74" s="564"/>
      <c r="ROT74" s="565"/>
      <c r="ROU74" s="566"/>
      <c r="ROV74" s="560"/>
      <c r="ROW74" s="561"/>
      <c r="ROX74" s="562"/>
      <c r="ROY74" s="563"/>
      <c r="ROZ74" s="564"/>
      <c r="RPA74" s="565"/>
      <c r="RPB74" s="566"/>
      <c r="RPC74" s="560"/>
      <c r="RPD74" s="561"/>
      <c r="RPE74" s="562"/>
      <c r="RPF74" s="563"/>
      <c r="RPG74" s="564"/>
      <c r="RPH74" s="565"/>
      <c r="RPI74" s="566"/>
      <c r="RPJ74" s="560"/>
      <c r="RPK74" s="561"/>
      <c r="RPL74" s="562"/>
      <c r="RPM74" s="563"/>
      <c r="RPN74" s="564"/>
      <c r="RPO74" s="565"/>
      <c r="RPP74" s="566"/>
      <c r="RPQ74" s="560"/>
      <c r="RPR74" s="561"/>
      <c r="RPS74" s="562"/>
      <c r="RPT74" s="563"/>
      <c r="RPU74" s="564"/>
      <c r="RPV74" s="565"/>
      <c r="RPW74" s="566"/>
      <c r="RPX74" s="560"/>
      <c r="RPY74" s="561"/>
      <c r="RPZ74" s="562"/>
      <c r="RQA74" s="563"/>
      <c r="RQB74" s="564"/>
      <c r="RQC74" s="565"/>
      <c r="RQD74" s="566"/>
      <c r="RQE74" s="560"/>
      <c r="RQF74" s="561"/>
      <c r="RQG74" s="562"/>
      <c r="RQH74" s="563"/>
      <c r="RQI74" s="564"/>
      <c r="RQJ74" s="565"/>
      <c r="RQK74" s="566"/>
      <c r="RQL74" s="560"/>
      <c r="RQM74" s="561"/>
      <c r="RQN74" s="562"/>
      <c r="RQO74" s="563"/>
      <c r="RQP74" s="564"/>
      <c r="RQQ74" s="565"/>
      <c r="RQR74" s="566"/>
      <c r="RQS74" s="560"/>
      <c r="RQT74" s="561"/>
      <c r="RQU74" s="562"/>
      <c r="RQV74" s="563"/>
      <c r="RQW74" s="564"/>
      <c r="RQX74" s="565"/>
      <c r="RQY74" s="566"/>
      <c r="RQZ74" s="560"/>
      <c r="RRA74" s="561"/>
      <c r="RRB74" s="562"/>
      <c r="RRC74" s="563"/>
      <c r="RRD74" s="564"/>
      <c r="RRE74" s="565"/>
      <c r="RRF74" s="566"/>
      <c r="RRG74" s="560"/>
      <c r="RRH74" s="561"/>
      <c r="RRI74" s="562"/>
      <c r="RRJ74" s="563"/>
      <c r="RRK74" s="564"/>
      <c r="RRL74" s="565"/>
      <c r="RRM74" s="566"/>
      <c r="RRN74" s="560"/>
      <c r="RRO74" s="561"/>
      <c r="RRP74" s="562"/>
      <c r="RRQ74" s="563"/>
      <c r="RRR74" s="564"/>
      <c r="RRS74" s="565"/>
      <c r="RRT74" s="566"/>
      <c r="RRU74" s="560"/>
      <c r="RRV74" s="561"/>
      <c r="RRW74" s="562"/>
      <c r="RRX74" s="563"/>
      <c r="RRY74" s="564"/>
      <c r="RRZ74" s="565"/>
      <c r="RSA74" s="566"/>
      <c r="RSB74" s="560"/>
      <c r="RSC74" s="561"/>
      <c r="RSD74" s="562"/>
      <c r="RSE74" s="563"/>
      <c r="RSF74" s="564"/>
      <c r="RSG74" s="565"/>
      <c r="RSH74" s="566"/>
      <c r="RSI74" s="560"/>
      <c r="RSJ74" s="561"/>
      <c r="RSK74" s="562"/>
      <c r="RSL74" s="563"/>
      <c r="RSM74" s="564"/>
      <c r="RSN74" s="565"/>
      <c r="RSO74" s="566"/>
      <c r="RSP74" s="560"/>
      <c r="RSQ74" s="561"/>
      <c r="RSR74" s="562"/>
      <c r="RSS74" s="563"/>
      <c r="RST74" s="564"/>
      <c r="RSU74" s="565"/>
      <c r="RSV74" s="566"/>
      <c r="RSW74" s="560"/>
      <c r="RSX74" s="561"/>
      <c r="RSY74" s="562"/>
      <c r="RSZ74" s="563"/>
      <c r="RTA74" s="564"/>
      <c r="RTB74" s="565"/>
      <c r="RTC74" s="566"/>
      <c r="RTD74" s="560"/>
      <c r="RTE74" s="561"/>
      <c r="RTF74" s="562"/>
      <c r="RTG74" s="563"/>
      <c r="RTH74" s="564"/>
      <c r="RTI74" s="565"/>
      <c r="RTJ74" s="566"/>
      <c r="RTK74" s="560"/>
      <c r="RTL74" s="561"/>
      <c r="RTM74" s="562"/>
      <c r="RTN74" s="563"/>
      <c r="RTO74" s="564"/>
      <c r="RTP74" s="565"/>
      <c r="RTQ74" s="566"/>
      <c r="RTR74" s="560"/>
      <c r="RTS74" s="561"/>
      <c r="RTT74" s="562"/>
      <c r="RTU74" s="563"/>
      <c r="RTV74" s="564"/>
      <c r="RTW74" s="565"/>
      <c r="RTX74" s="566"/>
      <c r="RTY74" s="560"/>
      <c r="RTZ74" s="561"/>
      <c r="RUA74" s="562"/>
      <c r="RUB74" s="563"/>
      <c r="RUC74" s="564"/>
      <c r="RUD74" s="565"/>
      <c r="RUE74" s="566"/>
      <c r="RUF74" s="560"/>
      <c r="RUG74" s="561"/>
      <c r="RUH74" s="562"/>
      <c r="RUI74" s="563"/>
      <c r="RUJ74" s="564"/>
      <c r="RUK74" s="565"/>
      <c r="RUL74" s="566"/>
      <c r="RUM74" s="560"/>
      <c r="RUN74" s="561"/>
      <c r="RUO74" s="562"/>
      <c r="RUP74" s="563"/>
      <c r="RUQ74" s="564"/>
      <c r="RUR74" s="565"/>
      <c r="RUS74" s="566"/>
      <c r="RUT74" s="560"/>
      <c r="RUU74" s="561"/>
      <c r="RUV74" s="562"/>
      <c r="RUW74" s="563"/>
      <c r="RUX74" s="564"/>
      <c r="RUY74" s="565"/>
      <c r="RUZ74" s="566"/>
      <c r="RVA74" s="560"/>
      <c r="RVB74" s="561"/>
      <c r="RVC74" s="562"/>
      <c r="RVD74" s="563"/>
      <c r="RVE74" s="564"/>
      <c r="RVF74" s="565"/>
      <c r="RVG74" s="566"/>
      <c r="RVH74" s="560"/>
      <c r="RVI74" s="561"/>
      <c r="RVJ74" s="562"/>
      <c r="RVK74" s="563"/>
      <c r="RVL74" s="564"/>
      <c r="RVM74" s="565"/>
      <c r="RVN74" s="566"/>
      <c r="RVO74" s="560"/>
      <c r="RVP74" s="561"/>
      <c r="RVQ74" s="562"/>
      <c r="RVR74" s="563"/>
      <c r="RVS74" s="564"/>
      <c r="RVT74" s="565"/>
      <c r="RVU74" s="566"/>
      <c r="RVV74" s="560"/>
      <c r="RVW74" s="561"/>
      <c r="RVX74" s="562"/>
      <c r="RVY74" s="563"/>
      <c r="RVZ74" s="564"/>
      <c r="RWA74" s="565"/>
      <c r="RWB74" s="566"/>
      <c r="RWC74" s="560"/>
      <c r="RWD74" s="561"/>
      <c r="RWE74" s="562"/>
      <c r="RWF74" s="563"/>
      <c r="RWG74" s="564"/>
      <c r="RWH74" s="565"/>
      <c r="RWI74" s="566"/>
      <c r="RWJ74" s="560"/>
      <c r="RWK74" s="561"/>
      <c r="RWL74" s="562"/>
      <c r="RWM74" s="563"/>
      <c r="RWN74" s="564"/>
      <c r="RWO74" s="565"/>
      <c r="RWP74" s="566"/>
      <c r="RWQ74" s="560"/>
      <c r="RWR74" s="561"/>
      <c r="RWS74" s="562"/>
      <c r="RWT74" s="563"/>
      <c r="RWU74" s="564"/>
      <c r="RWV74" s="565"/>
      <c r="RWW74" s="566"/>
      <c r="RWX74" s="560"/>
      <c r="RWY74" s="561"/>
      <c r="RWZ74" s="562"/>
      <c r="RXA74" s="563"/>
      <c r="RXB74" s="564"/>
      <c r="RXC74" s="565"/>
      <c r="RXD74" s="566"/>
      <c r="RXE74" s="560"/>
      <c r="RXF74" s="561"/>
      <c r="RXG74" s="562"/>
      <c r="RXH74" s="563"/>
      <c r="RXI74" s="564"/>
      <c r="RXJ74" s="565"/>
      <c r="RXK74" s="566"/>
      <c r="RXL74" s="560"/>
      <c r="RXM74" s="561"/>
      <c r="RXN74" s="562"/>
      <c r="RXO74" s="563"/>
      <c r="RXP74" s="564"/>
      <c r="RXQ74" s="565"/>
      <c r="RXR74" s="566"/>
      <c r="RXS74" s="560"/>
      <c r="RXT74" s="561"/>
      <c r="RXU74" s="562"/>
      <c r="RXV74" s="563"/>
      <c r="RXW74" s="564"/>
      <c r="RXX74" s="565"/>
      <c r="RXY74" s="566"/>
      <c r="RXZ74" s="560"/>
      <c r="RYA74" s="561"/>
      <c r="RYB74" s="562"/>
      <c r="RYC74" s="563"/>
      <c r="RYD74" s="564"/>
      <c r="RYE74" s="565"/>
      <c r="RYF74" s="566"/>
      <c r="RYG74" s="560"/>
      <c r="RYH74" s="561"/>
      <c r="RYI74" s="562"/>
      <c r="RYJ74" s="563"/>
      <c r="RYK74" s="564"/>
      <c r="RYL74" s="565"/>
      <c r="RYM74" s="566"/>
      <c r="RYN74" s="560"/>
      <c r="RYO74" s="561"/>
      <c r="RYP74" s="562"/>
      <c r="RYQ74" s="563"/>
      <c r="RYR74" s="564"/>
      <c r="RYS74" s="565"/>
      <c r="RYT74" s="566"/>
      <c r="RYU74" s="560"/>
      <c r="RYV74" s="561"/>
      <c r="RYW74" s="562"/>
      <c r="RYX74" s="563"/>
      <c r="RYY74" s="564"/>
      <c r="RYZ74" s="565"/>
      <c r="RZA74" s="566"/>
      <c r="RZB74" s="560"/>
      <c r="RZC74" s="561"/>
      <c r="RZD74" s="562"/>
      <c r="RZE74" s="563"/>
      <c r="RZF74" s="564"/>
      <c r="RZG74" s="565"/>
      <c r="RZH74" s="566"/>
      <c r="RZI74" s="560"/>
      <c r="RZJ74" s="561"/>
      <c r="RZK74" s="562"/>
      <c r="RZL74" s="563"/>
      <c r="RZM74" s="564"/>
      <c r="RZN74" s="565"/>
      <c r="RZO74" s="566"/>
      <c r="RZP74" s="560"/>
      <c r="RZQ74" s="561"/>
      <c r="RZR74" s="562"/>
      <c r="RZS74" s="563"/>
      <c r="RZT74" s="564"/>
      <c r="RZU74" s="565"/>
      <c r="RZV74" s="566"/>
      <c r="RZW74" s="560"/>
      <c r="RZX74" s="561"/>
      <c r="RZY74" s="562"/>
      <c r="RZZ74" s="563"/>
      <c r="SAA74" s="564"/>
      <c r="SAB74" s="565"/>
      <c r="SAC74" s="566"/>
      <c r="SAD74" s="560"/>
      <c r="SAE74" s="561"/>
      <c r="SAF74" s="562"/>
      <c r="SAG74" s="563"/>
      <c r="SAH74" s="564"/>
      <c r="SAI74" s="565"/>
      <c r="SAJ74" s="566"/>
      <c r="SAK74" s="560"/>
      <c r="SAL74" s="561"/>
      <c r="SAM74" s="562"/>
      <c r="SAN74" s="563"/>
      <c r="SAO74" s="564"/>
      <c r="SAP74" s="565"/>
      <c r="SAQ74" s="566"/>
      <c r="SAR74" s="560"/>
      <c r="SAS74" s="561"/>
      <c r="SAT74" s="562"/>
      <c r="SAU74" s="563"/>
      <c r="SAV74" s="564"/>
      <c r="SAW74" s="565"/>
      <c r="SAX74" s="566"/>
      <c r="SAY74" s="560"/>
      <c r="SAZ74" s="561"/>
      <c r="SBA74" s="562"/>
      <c r="SBB74" s="563"/>
      <c r="SBC74" s="564"/>
      <c r="SBD74" s="565"/>
      <c r="SBE74" s="566"/>
      <c r="SBF74" s="560"/>
      <c r="SBG74" s="561"/>
      <c r="SBH74" s="562"/>
      <c r="SBI74" s="563"/>
      <c r="SBJ74" s="564"/>
      <c r="SBK74" s="565"/>
      <c r="SBL74" s="566"/>
      <c r="SBM74" s="560"/>
      <c r="SBN74" s="561"/>
      <c r="SBO74" s="562"/>
      <c r="SBP74" s="563"/>
      <c r="SBQ74" s="564"/>
      <c r="SBR74" s="565"/>
      <c r="SBS74" s="566"/>
      <c r="SBT74" s="560"/>
      <c r="SBU74" s="561"/>
      <c r="SBV74" s="562"/>
      <c r="SBW74" s="563"/>
      <c r="SBX74" s="564"/>
      <c r="SBY74" s="565"/>
      <c r="SBZ74" s="566"/>
      <c r="SCA74" s="560"/>
      <c r="SCB74" s="561"/>
      <c r="SCC74" s="562"/>
      <c r="SCD74" s="563"/>
      <c r="SCE74" s="564"/>
      <c r="SCF74" s="565"/>
      <c r="SCG74" s="566"/>
      <c r="SCH74" s="560"/>
      <c r="SCI74" s="561"/>
      <c r="SCJ74" s="562"/>
      <c r="SCK74" s="563"/>
      <c r="SCL74" s="564"/>
      <c r="SCM74" s="565"/>
      <c r="SCN74" s="566"/>
      <c r="SCO74" s="560"/>
      <c r="SCP74" s="561"/>
      <c r="SCQ74" s="562"/>
      <c r="SCR74" s="563"/>
      <c r="SCS74" s="564"/>
      <c r="SCT74" s="565"/>
      <c r="SCU74" s="566"/>
      <c r="SCV74" s="560"/>
      <c r="SCW74" s="561"/>
      <c r="SCX74" s="562"/>
      <c r="SCY74" s="563"/>
      <c r="SCZ74" s="564"/>
      <c r="SDA74" s="565"/>
      <c r="SDB74" s="566"/>
      <c r="SDC74" s="560"/>
      <c r="SDD74" s="561"/>
      <c r="SDE74" s="562"/>
      <c r="SDF74" s="563"/>
      <c r="SDG74" s="564"/>
      <c r="SDH74" s="565"/>
      <c r="SDI74" s="566"/>
      <c r="SDJ74" s="560"/>
      <c r="SDK74" s="561"/>
      <c r="SDL74" s="562"/>
      <c r="SDM74" s="563"/>
      <c r="SDN74" s="564"/>
      <c r="SDO74" s="565"/>
      <c r="SDP74" s="566"/>
      <c r="SDQ74" s="560"/>
      <c r="SDR74" s="561"/>
      <c r="SDS74" s="562"/>
      <c r="SDT74" s="563"/>
      <c r="SDU74" s="564"/>
      <c r="SDV74" s="565"/>
      <c r="SDW74" s="566"/>
      <c r="SDX74" s="560"/>
      <c r="SDY74" s="561"/>
      <c r="SDZ74" s="562"/>
      <c r="SEA74" s="563"/>
      <c r="SEB74" s="564"/>
      <c r="SEC74" s="565"/>
      <c r="SED74" s="566"/>
      <c r="SEE74" s="560"/>
      <c r="SEF74" s="561"/>
      <c r="SEG74" s="562"/>
      <c r="SEH74" s="563"/>
      <c r="SEI74" s="564"/>
      <c r="SEJ74" s="565"/>
      <c r="SEK74" s="566"/>
      <c r="SEL74" s="560"/>
      <c r="SEM74" s="561"/>
      <c r="SEN74" s="562"/>
      <c r="SEO74" s="563"/>
      <c r="SEP74" s="564"/>
      <c r="SEQ74" s="565"/>
      <c r="SER74" s="566"/>
      <c r="SES74" s="560"/>
      <c r="SET74" s="561"/>
      <c r="SEU74" s="562"/>
      <c r="SEV74" s="563"/>
      <c r="SEW74" s="564"/>
      <c r="SEX74" s="565"/>
      <c r="SEY74" s="566"/>
      <c r="SEZ74" s="560"/>
      <c r="SFA74" s="561"/>
      <c r="SFB74" s="562"/>
      <c r="SFC74" s="563"/>
      <c r="SFD74" s="564"/>
      <c r="SFE74" s="565"/>
      <c r="SFF74" s="566"/>
      <c r="SFG74" s="560"/>
      <c r="SFH74" s="561"/>
      <c r="SFI74" s="562"/>
      <c r="SFJ74" s="563"/>
      <c r="SFK74" s="564"/>
      <c r="SFL74" s="565"/>
      <c r="SFM74" s="566"/>
      <c r="SFN74" s="560"/>
      <c r="SFO74" s="561"/>
      <c r="SFP74" s="562"/>
      <c r="SFQ74" s="563"/>
      <c r="SFR74" s="564"/>
      <c r="SFS74" s="565"/>
      <c r="SFT74" s="566"/>
      <c r="SFU74" s="560"/>
      <c r="SFV74" s="561"/>
      <c r="SFW74" s="562"/>
      <c r="SFX74" s="563"/>
      <c r="SFY74" s="564"/>
      <c r="SFZ74" s="565"/>
      <c r="SGA74" s="566"/>
      <c r="SGB74" s="560"/>
      <c r="SGC74" s="561"/>
      <c r="SGD74" s="562"/>
      <c r="SGE74" s="563"/>
      <c r="SGF74" s="564"/>
      <c r="SGG74" s="565"/>
      <c r="SGH74" s="566"/>
      <c r="SGI74" s="560"/>
      <c r="SGJ74" s="561"/>
      <c r="SGK74" s="562"/>
      <c r="SGL74" s="563"/>
      <c r="SGM74" s="564"/>
      <c r="SGN74" s="565"/>
      <c r="SGO74" s="566"/>
      <c r="SGP74" s="560"/>
      <c r="SGQ74" s="561"/>
      <c r="SGR74" s="562"/>
      <c r="SGS74" s="563"/>
      <c r="SGT74" s="564"/>
      <c r="SGU74" s="565"/>
      <c r="SGV74" s="566"/>
      <c r="SGW74" s="560"/>
      <c r="SGX74" s="561"/>
      <c r="SGY74" s="562"/>
      <c r="SGZ74" s="563"/>
      <c r="SHA74" s="564"/>
      <c r="SHB74" s="565"/>
      <c r="SHC74" s="566"/>
      <c r="SHD74" s="560"/>
      <c r="SHE74" s="561"/>
      <c r="SHF74" s="562"/>
      <c r="SHG74" s="563"/>
      <c r="SHH74" s="564"/>
      <c r="SHI74" s="565"/>
      <c r="SHJ74" s="566"/>
      <c r="SHK74" s="560"/>
      <c r="SHL74" s="561"/>
      <c r="SHM74" s="562"/>
      <c r="SHN74" s="563"/>
      <c r="SHO74" s="564"/>
      <c r="SHP74" s="565"/>
      <c r="SHQ74" s="566"/>
      <c r="SHR74" s="560"/>
      <c r="SHS74" s="561"/>
      <c r="SHT74" s="562"/>
      <c r="SHU74" s="563"/>
      <c r="SHV74" s="564"/>
      <c r="SHW74" s="565"/>
      <c r="SHX74" s="566"/>
      <c r="SHY74" s="560"/>
      <c r="SHZ74" s="561"/>
      <c r="SIA74" s="562"/>
      <c r="SIB74" s="563"/>
      <c r="SIC74" s="564"/>
      <c r="SID74" s="565"/>
      <c r="SIE74" s="566"/>
      <c r="SIF74" s="560"/>
      <c r="SIG74" s="561"/>
      <c r="SIH74" s="562"/>
      <c r="SII74" s="563"/>
      <c r="SIJ74" s="564"/>
      <c r="SIK74" s="565"/>
      <c r="SIL74" s="566"/>
      <c r="SIM74" s="560"/>
      <c r="SIN74" s="561"/>
      <c r="SIO74" s="562"/>
      <c r="SIP74" s="563"/>
      <c r="SIQ74" s="564"/>
      <c r="SIR74" s="565"/>
      <c r="SIS74" s="566"/>
      <c r="SIT74" s="560"/>
      <c r="SIU74" s="561"/>
      <c r="SIV74" s="562"/>
      <c r="SIW74" s="563"/>
      <c r="SIX74" s="564"/>
      <c r="SIY74" s="565"/>
      <c r="SIZ74" s="566"/>
      <c r="SJA74" s="560"/>
      <c r="SJB74" s="561"/>
      <c r="SJC74" s="562"/>
      <c r="SJD74" s="563"/>
      <c r="SJE74" s="564"/>
      <c r="SJF74" s="565"/>
      <c r="SJG74" s="566"/>
      <c r="SJH74" s="560"/>
      <c r="SJI74" s="561"/>
      <c r="SJJ74" s="562"/>
      <c r="SJK74" s="563"/>
      <c r="SJL74" s="564"/>
      <c r="SJM74" s="565"/>
      <c r="SJN74" s="566"/>
      <c r="SJO74" s="560"/>
      <c r="SJP74" s="561"/>
      <c r="SJQ74" s="562"/>
      <c r="SJR74" s="563"/>
      <c r="SJS74" s="564"/>
      <c r="SJT74" s="565"/>
      <c r="SJU74" s="566"/>
      <c r="SJV74" s="560"/>
      <c r="SJW74" s="561"/>
      <c r="SJX74" s="562"/>
      <c r="SJY74" s="563"/>
      <c r="SJZ74" s="564"/>
      <c r="SKA74" s="565"/>
      <c r="SKB74" s="566"/>
      <c r="SKC74" s="560"/>
      <c r="SKD74" s="561"/>
      <c r="SKE74" s="562"/>
      <c r="SKF74" s="563"/>
      <c r="SKG74" s="564"/>
      <c r="SKH74" s="565"/>
      <c r="SKI74" s="566"/>
      <c r="SKJ74" s="560"/>
      <c r="SKK74" s="561"/>
      <c r="SKL74" s="562"/>
      <c r="SKM74" s="563"/>
      <c r="SKN74" s="564"/>
      <c r="SKO74" s="565"/>
      <c r="SKP74" s="566"/>
      <c r="SKQ74" s="560"/>
      <c r="SKR74" s="561"/>
      <c r="SKS74" s="562"/>
      <c r="SKT74" s="563"/>
      <c r="SKU74" s="564"/>
      <c r="SKV74" s="565"/>
      <c r="SKW74" s="566"/>
      <c r="SKX74" s="560"/>
      <c r="SKY74" s="561"/>
      <c r="SKZ74" s="562"/>
      <c r="SLA74" s="563"/>
      <c r="SLB74" s="564"/>
      <c r="SLC74" s="565"/>
      <c r="SLD74" s="566"/>
      <c r="SLE74" s="560"/>
      <c r="SLF74" s="561"/>
      <c r="SLG74" s="562"/>
      <c r="SLH74" s="563"/>
      <c r="SLI74" s="564"/>
      <c r="SLJ74" s="565"/>
      <c r="SLK74" s="566"/>
      <c r="SLL74" s="560"/>
      <c r="SLM74" s="561"/>
      <c r="SLN74" s="562"/>
      <c r="SLO74" s="563"/>
      <c r="SLP74" s="564"/>
      <c r="SLQ74" s="565"/>
      <c r="SLR74" s="566"/>
      <c r="SLS74" s="560"/>
      <c r="SLT74" s="561"/>
      <c r="SLU74" s="562"/>
      <c r="SLV74" s="563"/>
      <c r="SLW74" s="564"/>
      <c r="SLX74" s="565"/>
      <c r="SLY74" s="566"/>
      <c r="SLZ74" s="560"/>
      <c r="SMA74" s="561"/>
      <c r="SMB74" s="562"/>
      <c r="SMC74" s="563"/>
      <c r="SMD74" s="564"/>
      <c r="SME74" s="565"/>
      <c r="SMF74" s="566"/>
      <c r="SMG74" s="560"/>
      <c r="SMH74" s="561"/>
      <c r="SMI74" s="562"/>
      <c r="SMJ74" s="563"/>
      <c r="SMK74" s="564"/>
      <c r="SML74" s="565"/>
      <c r="SMM74" s="566"/>
      <c r="SMN74" s="560"/>
      <c r="SMO74" s="561"/>
      <c r="SMP74" s="562"/>
      <c r="SMQ74" s="563"/>
      <c r="SMR74" s="564"/>
      <c r="SMS74" s="565"/>
      <c r="SMT74" s="566"/>
      <c r="SMU74" s="560"/>
      <c r="SMV74" s="561"/>
      <c r="SMW74" s="562"/>
      <c r="SMX74" s="563"/>
      <c r="SMY74" s="564"/>
      <c r="SMZ74" s="565"/>
      <c r="SNA74" s="566"/>
      <c r="SNB74" s="560"/>
      <c r="SNC74" s="561"/>
      <c r="SND74" s="562"/>
      <c r="SNE74" s="563"/>
      <c r="SNF74" s="564"/>
      <c r="SNG74" s="565"/>
      <c r="SNH74" s="566"/>
      <c r="SNI74" s="560"/>
      <c r="SNJ74" s="561"/>
      <c r="SNK74" s="562"/>
      <c r="SNL74" s="563"/>
      <c r="SNM74" s="564"/>
      <c r="SNN74" s="565"/>
      <c r="SNO74" s="566"/>
      <c r="SNP74" s="560"/>
      <c r="SNQ74" s="561"/>
      <c r="SNR74" s="562"/>
      <c r="SNS74" s="563"/>
      <c r="SNT74" s="564"/>
      <c r="SNU74" s="565"/>
      <c r="SNV74" s="566"/>
      <c r="SNW74" s="560"/>
      <c r="SNX74" s="561"/>
      <c r="SNY74" s="562"/>
      <c r="SNZ74" s="563"/>
      <c r="SOA74" s="564"/>
      <c r="SOB74" s="565"/>
      <c r="SOC74" s="566"/>
      <c r="SOD74" s="560"/>
      <c r="SOE74" s="561"/>
      <c r="SOF74" s="562"/>
      <c r="SOG74" s="563"/>
      <c r="SOH74" s="564"/>
      <c r="SOI74" s="565"/>
      <c r="SOJ74" s="566"/>
      <c r="SOK74" s="560"/>
      <c r="SOL74" s="561"/>
      <c r="SOM74" s="562"/>
      <c r="SON74" s="563"/>
      <c r="SOO74" s="564"/>
      <c r="SOP74" s="565"/>
      <c r="SOQ74" s="566"/>
      <c r="SOR74" s="560"/>
      <c r="SOS74" s="561"/>
      <c r="SOT74" s="562"/>
      <c r="SOU74" s="563"/>
      <c r="SOV74" s="564"/>
      <c r="SOW74" s="565"/>
      <c r="SOX74" s="566"/>
      <c r="SOY74" s="560"/>
      <c r="SOZ74" s="561"/>
      <c r="SPA74" s="562"/>
      <c r="SPB74" s="563"/>
      <c r="SPC74" s="564"/>
      <c r="SPD74" s="565"/>
      <c r="SPE74" s="566"/>
      <c r="SPF74" s="560"/>
      <c r="SPG74" s="561"/>
      <c r="SPH74" s="562"/>
      <c r="SPI74" s="563"/>
      <c r="SPJ74" s="564"/>
      <c r="SPK74" s="565"/>
      <c r="SPL74" s="566"/>
      <c r="SPM74" s="560"/>
      <c r="SPN74" s="561"/>
      <c r="SPO74" s="562"/>
      <c r="SPP74" s="563"/>
      <c r="SPQ74" s="564"/>
      <c r="SPR74" s="565"/>
      <c r="SPS74" s="566"/>
      <c r="SPT74" s="560"/>
      <c r="SPU74" s="561"/>
      <c r="SPV74" s="562"/>
      <c r="SPW74" s="563"/>
      <c r="SPX74" s="564"/>
      <c r="SPY74" s="565"/>
      <c r="SPZ74" s="566"/>
      <c r="SQA74" s="560"/>
      <c r="SQB74" s="561"/>
      <c r="SQC74" s="562"/>
      <c r="SQD74" s="563"/>
      <c r="SQE74" s="564"/>
      <c r="SQF74" s="565"/>
      <c r="SQG74" s="566"/>
      <c r="SQH74" s="560"/>
      <c r="SQI74" s="561"/>
      <c r="SQJ74" s="562"/>
      <c r="SQK74" s="563"/>
      <c r="SQL74" s="564"/>
      <c r="SQM74" s="565"/>
      <c r="SQN74" s="566"/>
      <c r="SQO74" s="560"/>
      <c r="SQP74" s="561"/>
      <c r="SQQ74" s="562"/>
      <c r="SQR74" s="563"/>
      <c r="SQS74" s="564"/>
      <c r="SQT74" s="565"/>
      <c r="SQU74" s="566"/>
      <c r="SQV74" s="560"/>
      <c r="SQW74" s="561"/>
      <c r="SQX74" s="562"/>
      <c r="SQY74" s="563"/>
      <c r="SQZ74" s="564"/>
      <c r="SRA74" s="565"/>
      <c r="SRB74" s="566"/>
      <c r="SRC74" s="560"/>
      <c r="SRD74" s="561"/>
      <c r="SRE74" s="562"/>
      <c r="SRF74" s="563"/>
      <c r="SRG74" s="564"/>
      <c r="SRH74" s="565"/>
      <c r="SRI74" s="566"/>
      <c r="SRJ74" s="560"/>
      <c r="SRK74" s="561"/>
      <c r="SRL74" s="562"/>
      <c r="SRM74" s="563"/>
      <c r="SRN74" s="564"/>
      <c r="SRO74" s="565"/>
      <c r="SRP74" s="566"/>
      <c r="SRQ74" s="560"/>
      <c r="SRR74" s="561"/>
      <c r="SRS74" s="562"/>
      <c r="SRT74" s="563"/>
      <c r="SRU74" s="564"/>
      <c r="SRV74" s="565"/>
      <c r="SRW74" s="566"/>
      <c r="SRX74" s="560"/>
      <c r="SRY74" s="561"/>
      <c r="SRZ74" s="562"/>
      <c r="SSA74" s="563"/>
      <c r="SSB74" s="564"/>
      <c r="SSC74" s="565"/>
      <c r="SSD74" s="566"/>
      <c r="SSE74" s="560"/>
      <c r="SSF74" s="561"/>
      <c r="SSG74" s="562"/>
      <c r="SSH74" s="563"/>
      <c r="SSI74" s="564"/>
      <c r="SSJ74" s="565"/>
      <c r="SSK74" s="566"/>
      <c r="SSL74" s="560"/>
      <c r="SSM74" s="561"/>
      <c r="SSN74" s="562"/>
      <c r="SSO74" s="563"/>
      <c r="SSP74" s="564"/>
      <c r="SSQ74" s="565"/>
      <c r="SSR74" s="566"/>
      <c r="SSS74" s="560"/>
      <c r="SST74" s="561"/>
      <c r="SSU74" s="562"/>
      <c r="SSV74" s="563"/>
      <c r="SSW74" s="564"/>
      <c r="SSX74" s="565"/>
      <c r="SSY74" s="566"/>
      <c r="SSZ74" s="560"/>
      <c r="STA74" s="561"/>
      <c r="STB74" s="562"/>
      <c r="STC74" s="563"/>
      <c r="STD74" s="564"/>
      <c r="STE74" s="565"/>
      <c r="STF74" s="566"/>
      <c r="STG74" s="560"/>
      <c r="STH74" s="561"/>
      <c r="STI74" s="562"/>
      <c r="STJ74" s="563"/>
      <c r="STK74" s="564"/>
      <c r="STL74" s="565"/>
      <c r="STM74" s="566"/>
      <c r="STN74" s="560"/>
      <c r="STO74" s="561"/>
      <c r="STP74" s="562"/>
      <c r="STQ74" s="563"/>
      <c r="STR74" s="564"/>
      <c r="STS74" s="565"/>
      <c r="STT74" s="566"/>
      <c r="STU74" s="560"/>
      <c r="STV74" s="561"/>
      <c r="STW74" s="562"/>
      <c r="STX74" s="563"/>
      <c r="STY74" s="564"/>
      <c r="STZ74" s="565"/>
      <c r="SUA74" s="566"/>
      <c r="SUB74" s="560"/>
      <c r="SUC74" s="561"/>
      <c r="SUD74" s="562"/>
      <c r="SUE74" s="563"/>
      <c r="SUF74" s="564"/>
      <c r="SUG74" s="565"/>
      <c r="SUH74" s="566"/>
      <c r="SUI74" s="560"/>
      <c r="SUJ74" s="561"/>
      <c r="SUK74" s="562"/>
      <c r="SUL74" s="563"/>
      <c r="SUM74" s="564"/>
      <c r="SUN74" s="565"/>
      <c r="SUO74" s="566"/>
      <c r="SUP74" s="560"/>
      <c r="SUQ74" s="561"/>
      <c r="SUR74" s="562"/>
      <c r="SUS74" s="563"/>
      <c r="SUT74" s="564"/>
      <c r="SUU74" s="565"/>
      <c r="SUV74" s="566"/>
      <c r="SUW74" s="560"/>
      <c r="SUX74" s="561"/>
      <c r="SUY74" s="562"/>
      <c r="SUZ74" s="563"/>
      <c r="SVA74" s="564"/>
      <c r="SVB74" s="565"/>
      <c r="SVC74" s="566"/>
      <c r="SVD74" s="560"/>
      <c r="SVE74" s="561"/>
      <c r="SVF74" s="562"/>
      <c r="SVG74" s="563"/>
      <c r="SVH74" s="564"/>
      <c r="SVI74" s="565"/>
      <c r="SVJ74" s="566"/>
      <c r="SVK74" s="560"/>
      <c r="SVL74" s="561"/>
      <c r="SVM74" s="562"/>
      <c r="SVN74" s="563"/>
      <c r="SVO74" s="564"/>
      <c r="SVP74" s="565"/>
      <c r="SVQ74" s="566"/>
      <c r="SVR74" s="560"/>
      <c r="SVS74" s="561"/>
      <c r="SVT74" s="562"/>
      <c r="SVU74" s="563"/>
      <c r="SVV74" s="564"/>
      <c r="SVW74" s="565"/>
      <c r="SVX74" s="566"/>
      <c r="SVY74" s="560"/>
      <c r="SVZ74" s="561"/>
      <c r="SWA74" s="562"/>
      <c r="SWB74" s="563"/>
      <c r="SWC74" s="564"/>
      <c r="SWD74" s="565"/>
      <c r="SWE74" s="566"/>
      <c r="SWF74" s="560"/>
      <c r="SWG74" s="561"/>
      <c r="SWH74" s="562"/>
      <c r="SWI74" s="563"/>
      <c r="SWJ74" s="564"/>
      <c r="SWK74" s="565"/>
      <c r="SWL74" s="566"/>
      <c r="SWM74" s="560"/>
      <c r="SWN74" s="561"/>
      <c r="SWO74" s="562"/>
      <c r="SWP74" s="563"/>
      <c r="SWQ74" s="564"/>
      <c r="SWR74" s="565"/>
      <c r="SWS74" s="566"/>
      <c r="SWT74" s="560"/>
      <c r="SWU74" s="561"/>
      <c r="SWV74" s="562"/>
      <c r="SWW74" s="563"/>
      <c r="SWX74" s="564"/>
      <c r="SWY74" s="565"/>
      <c r="SWZ74" s="566"/>
      <c r="SXA74" s="560"/>
      <c r="SXB74" s="561"/>
      <c r="SXC74" s="562"/>
      <c r="SXD74" s="563"/>
      <c r="SXE74" s="564"/>
      <c r="SXF74" s="565"/>
      <c r="SXG74" s="566"/>
      <c r="SXH74" s="560"/>
      <c r="SXI74" s="561"/>
      <c r="SXJ74" s="562"/>
      <c r="SXK74" s="563"/>
      <c r="SXL74" s="564"/>
      <c r="SXM74" s="565"/>
      <c r="SXN74" s="566"/>
      <c r="SXO74" s="560"/>
      <c r="SXP74" s="561"/>
      <c r="SXQ74" s="562"/>
      <c r="SXR74" s="563"/>
      <c r="SXS74" s="564"/>
      <c r="SXT74" s="565"/>
      <c r="SXU74" s="566"/>
      <c r="SXV74" s="560"/>
      <c r="SXW74" s="561"/>
      <c r="SXX74" s="562"/>
      <c r="SXY74" s="563"/>
      <c r="SXZ74" s="564"/>
      <c r="SYA74" s="565"/>
      <c r="SYB74" s="566"/>
      <c r="SYC74" s="560"/>
      <c r="SYD74" s="561"/>
      <c r="SYE74" s="562"/>
      <c r="SYF74" s="563"/>
      <c r="SYG74" s="564"/>
      <c r="SYH74" s="565"/>
      <c r="SYI74" s="566"/>
      <c r="SYJ74" s="560"/>
      <c r="SYK74" s="561"/>
      <c r="SYL74" s="562"/>
      <c r="SYM74" s="563"/>
      <c r="SYN74" s="564"/>
      <c r="SYO74" s="565"/>
      <c r="SYP74" s="566"/>
      <c r="SYQ74" s="560"/>
      <c r="SYR74" s="561"/>
      <c r="SYS74" s="562"/>
      <c r="SYT74" s="563"/>
      <c r="SYU74" s="564"/>
      <c r="SYV74" s="565"/>
      <c r="SYW74" s="566"/>
      <c r="SYX74" s="560"/>
      <c r="SYY74" s="561"/>
      <c r="SYZ74" s="562"/>
      <c r="SZA74" s="563"/>
      <c r="SZB74" s="564"/>
      <c r="SZC74" s="565"/>
      <c r="SZD74" s="566"/>
      <c r="SZE74" s="560"/>
      <c r="SZF74" s="561"/>
      <c r="SZG74" s="562"/>
      <c r="SZH74" s="563"/>
      <c r="SZI74" s="564"/>
      <c r="SZJ74" s="565"/>
      <c r="SZK74" s="566"/>
      <c r="SZL74" s="560"/>
      <c r="SZM74" s="561"/>
      <c r="SZN74" s="562"/>
      <c r="SZO74" s="563"/>
      <c r="SZP74" s="564"/>
      <c r="SZQ74" s="565"/>
      <c r="SZR74" s="566"/>
      <c r="SZS74" s="560"/>
      <c r="SZT74" s="561"/>
      <c r="SZU74" s="562"/>
      <c r="SZV74" s="563"/>
      <c r="SZW74" s="564"/>
      <c r="SZX74" s="565"/>
      <c r="SZY74" s="566"/>
      <c r="SZZ74" s="560"/>
      <c r="TAA74" s="561"/>
      <c r="TAB74" s="562"/>
      <c r="TAC74" s="563"/>
      <c r="TAD74" s="564"/>
      <c r="TAE74" s="565"/>
      <c r="TAF74" s="566"/>
      <c r="TAG74" s="560"/>
      <c r="TAH74" s="561"/>
      <c r="TAI74" s="562"/>
      <c r="TAJ74" s="563"/>
      <c r="TAK74" s="564"/>
      <c r="TAL74" s="565"/>
      <c r="TAM74" s="566"/>
      <c r="TAN74" s="560"/>
      <c r="TAO74" s="561"/>
      <c r="TAP74" s="562"/>
      <c r="TAQ74" s="563"/>
      <c r="TAR74" s="564"/>
      <c r="TAS74" s="565"/>
      <c r="TAT74" s="566"/>
      <c r="TAU74" s="560"/>
      <c r="TAV74" s="561"/>
      <c r="TAW74" s="562"/>
      <c r="TAX74" s="563"/>
      <c r="TAY74" s="564"/>
      <c r="TAZ74" s="565"/>
      <c r="TBA74" s="566"/>
      <c r="TBB74" s="560"/>
      <c r="TBC74" s="561"/>
      <c r="TBD74" s="562"/>
      <c r="TBE74" s="563"/>
      <c r="TBF74" s="564"/>
      <c r="TBG74" s="565"/>
      <c r="TBH74" s="566"/>
      <c r="TBI74" s="560"/>
      <c r="TBJ74" s="561"/>
      <c r="TBK74" s="562"/>
      <c r="TBL74" s="563"/>
      <c r="TBM74" s="564"/>
      <c r="TBN74" s="565"/>
      <c r="TBO74" s="566"/>
      <c r="TBP74" s="560"/>
      <c r="TBQ74" s="561"/>
      <c r="TBR74" s="562"/>
      <c r="TBS74" s="563"/>
      <c r="TBT74" s="564"/>
      <c r="TBU74" s="565"/>
      <c r="TBV74" s="566"/>
      <c r="TBW74" s="560"/>
      <c r="TBX74" s="561"/>
      <c r="TBY74" s="562"/>
      <c r="TBZ74" s="563"/>
      <c r="TCA74" s="564"/>
      <c r="TCB74" s="565"/>
      <c r="TCC74" s="566"/>
      <c r="TCD74" s="560"/>
      <c r="TCE74" s="561"/>
      <c r="TCF74" s="562"/>
      <c r="TCG74" s="563"/>
      <c r="TCH74" s="564"/>
      <c r="TCI74" s="565"/>
      <c r="TCJ74" s="566"/>
      <c r="TCK74" s="560"/>
      <c r="TCL74" s="561"/>
      <c r="TCM74" s="562"/>
      <c r="TCN74" s="563"/>
      <c r="TCO74" s="564"/>
      <c r="TCP74" s="565"/>
      <c r="TCQ74" s="566"/>
      <c r="TCR74" s="560"/>
      <c r="TCS74" s="561"/>
      <c r="TCT74" s="562"/>
      <c r="TCU74" s="563"/>
      <c r="TCV74" s="564"/>
      <c r="TCW74" s="565"/>
      <c r="TCX74" s="566"/>
      <c r="TCY74" s="560"/>
      <c r="TCZ74" s="561"/>
      <c r="TDA74" s="562"/>
      <c r="TDB74" s="563"/>
      <c r="TDC74" s="564"/>
      <c r="TDD74" s="565"/>
      <c r="TDE74" s="566"/>
      <c r="TDF74" s="560"/>
      <c r="TDG74" s="561"/>
      <c r="TDH74" s="562"/>
      <c r="TDI74" s="563"/>
      <c r="TDJ74" s="564"/>
      <c r="TDK74" s="565"/>
      <c r="TDL74" s="566"/>
      <c r="TDM74" s="560"/>
      <c r="TDN74" s="561"/>
      <c r="TDO74" s="562"/>
      <c r="TDP74" s="563"/>
      <c r="TDQ74" s="564"/>
      <c r="TDR74" s="565"/>
      <c r="TDS74" s="566"/>
      <c r="TDT74" s="560"/>
      <c r="TDU74" s="561"/>
      <c r="TDV74" s="562"/>
      <c r="TDW74" s="563"/>
      <c r="TDX74" s="564"/>
      <c r="TDY74" s="565"/>
      <c r="TDZ74" s="566"/>
      <c r="TEA74" s="560"/>
      <c r="TEB74" s="561"/>
      <c r="TEC74" s="562"/>
      <c r="TED74" s="563"/>
      <c r="TEE74" s="564"/>
      <c r="TEF74" s="565"/>
      <c r="TEG74" s="566"/>
      <c r="TEH74" s="560"/>
      <c r="TEI74" s="561"/>
      <c r="TEJ74" s="562"/>
      <c r="TEK74" s="563"/>
      <c r="TEL74" s="564"/>
      <c r="TEM74" s="565"/>
      <c r="TEN74" s="566"/>
      <c r="TEO74" s="560"/>
      <c r="TEP74" s="561"/>
      <c r="TEQ74" s="562"/>
      <c r="TER74" s="563"/>
      <c r="TES74" s="564"/>
      <c r="TET74" s="565"/>
      <c r="TEU74" s="566"/>
      <c r="TEV74" s="560"/>
      <c r="TEW74" s="561"/>
      <c r="TEX74" s="562"/>
      <c r="TEY74" s="563"/>
      <c r="TEZ74" s="564"/>
      <c r="TFA74" s="565"/>
      <c r="TFB74" s="566"/>
      <c r="TFC74" s="560"/>
      <c r="TFD74" s="561"/>
      <c r="TFE74" s="562"/>
      <c r="TFF74" s="563"/>
      <c r="TFG74" s="564"/>
      <c r="TFH74" s="565"/>
      <c r="TFI74" s="566"/>
      <c r="TFJ74" s="560"/>
      <c r="TFK74" s="561"/>
      <c r="TFL74" s="562"/>
      <c r="TFM74" s="563"/>
      <c r="TFN74" s="564"/>
      <c r="TFO74" s="565"/>
      <c r="TFP74" s="566"/>
      <c r="TFQ74" s="560"/>
      <c r="TFR74" s="561"/>
      <c r="TFS74" s="562"/>
      <c r="TFT74" s="563"/>
      <c r="TFU74" s="564"/>
      <c r="TFV74" s="565"/>
      <c r="TFW74" s="566"/>
      <c r="TFX74" s="560"/>
      <c r="TFY74" s="561"/>
      <c r="TFZ74" s="562"/>
      <c r="TGA74" s="563"/>
      <c r="TGB74" s="564"/>
      <c r="TGC74" s="565"/>
      <c r="TGD74" s="566"/>
      <c r="TGE74" s="560"/>
      <c r="TGF74" s="561"/>
      <c r="TGG74" s="562"/>
      <c r="TGH74" s="563"/>
      <c r="TGI74" s="564"/>
      <c r="TGJ74" s="565"/>
      <c r="TGK74" s="566"/>
      <c r="TGL74" s="560"/>
      <c r="TGM74" s="561"/>
      <c r="TGN74" s="562"/>
      <c r="TGO74" s="563"/>
      <c r="TGP74" s="564"/>
      <c r="TGQ74" s="565"/>
      <c r="TGR74" s="566"/>
      <c r="TGS74" s="560"/>
      <c r="TGT74" s="561"/>
      <c r="TGU74" s="562"/>
      <c r="TGV74" s="563"/>
      <c r="TGW74" s="564"/>
      <c r="TGX74" s="565"/>
      <c r="TGY74" s="566"/>
      <c r="TGZ74" s="560"/>
      <c r="THA74" s="561"/>
      <c r="THB74" s="562"/>
      <c r="THC74" s="563"/>
      <c r="THD74" s="564"/>
      <c r="THE74" s="565"/>
      <c r="THF74" s="566"/>
      <c r="THG74" s="560"/>
      <c r="THH74" s="561"/>
      <c r="THI74" s="562"/>
      <c r="THJ74" s="563"/>
      <c r="THK74" s="564"/>
      <c r="THL74" s="565"/>
      <c r="THM74" s="566"/>
      <c r="THN74" s="560"/>
      <c r="THO74" s="561"/>
      <c r="THP74" s="562"/>
      <c r="THQ74" s="563"/>
      <c r="THR74" s="564"/>
      <c r="THS74" s="565"/>
      <c r="THT74" s="566"/>
      <c r="THU74" s="560"/>
      <c r="THV74" s="561"/>
      <c r="THW74" s="562"/>
      <c r="THX74" s="563"/>
      <c r="THY74" s="564"/>
      <c r="THZ74" s="565"/>
      <c r="TIA74" s="566"/>
      <c r="TIB74" s="560"/>
      <c r="TIC74" s="561"/>
      <c r="TID74" s="562"/>
      <c r="TIE74" s="563"/>
      <c r="TIF74" s="564"/>
      <c r="TIG74" s="565"/>
      <c r="TIH74" s="566"/>
      <c r="TII74" s="560"/>
      <c r="TIJ74" s="561"/>
      <c r="TIK74" s="562"/>
      <c r="TIL74" s="563"/>
      <c r="TIM74" s="564"/>
      <c r="TIN74" s="565"/>
      <c r="TIO74" s="566"/>
      <c r="TIP74" s="560"/>
      <c r="TIQ74" s="561"/>
      <c r="TIR74" s="562"/>
      <c r="TIS74" s="563"/>
      <c r="TIT74" s="564"/>
      <c r="TIU74" s="565"/>
      <c r="TIV74" s="566"/>
      <c r="TIW74" s="560"/>
      <c r="TIX74" s="561"/>
      <c r="TIY74" s="562"/>
      <c r="TIZ74" s="563"/>
      <c r="TJA74" s="564"/>
      <c r="TJB74" s="565"/>
      <c r="TJC74" s="566"/>
      <c r="TJD74" s="560"/>
      <c r="TJE74" s="561"/>
      <c r="TJF74" s="562"/>
      <c r="TJG74" s="563"/>
      <c r="TJH74" s="564"/>
      <c r="TJI74" s="565"/>
      <c r="TJJ74" s="566"/>
      <c r="TJK74" s="560"/>
      <c r="TJL74" s="561"/>
      <c r="TJM74" s="562"/>
      <c r="TJN74" s="563"/>
      <c r="TJO74" s="564"/>
      <c r="TJP74" s="565"/>
      <c r="TJQ74" s="566"/>
      <c r="TJR74" s="560"/>
      <c r="TJS74" s="561"/>
      <c r="TJT74" s="562"/>
      <c r="TJU74" s="563"/>
      <c r="TJV74" s="564"/>
      <c r="TJW74" s="565"/>
      <c r="TJX74" s="566"/>
      <c r="TJY74" s="560"/>
      <c r="TJZ74" s="561"/>
      <c r="TKA74" s="562"/>
      <c r="TKB74" s="563"/>
      <c r="TKC74" s="564"/>
      <c r="TKD74" s="565"/>
      <c r="TKE74" s="566"/>
      <c r="TKF74" s="560"/>
      <c r="TKG74" s="561"/>
      <c r="TKH74" s="562"/>
      <c r="TKI74" s="563"/>
      <c r="TKJ74" s="564"/>
      <c r="TKK74" s="565"/>
      <c r="TKL74" s="566"/>
      <c r="TKM74" s="560"/>
      <c r="TKN74" s="561"/>
      <c r="TKO74" s="562"/>
      <c r="TKP74" s="563"/>
      <c r="TKQ74" s="564"/>
      <c r="TKR74" s="565"/>
      <c r="TKS74" s="566"/>
      <c r="TKT74" s="560"/>
      <c r="TKU74" s="561"/>
      <c r="TKV74" s="562"/>
      <c r="TKW74" s="563"/>
      <c r="TKX74" s="564"/>
      <c r="TKY74" s="565"/>
      <c r="TKZ74" s="566"/>
      <c r="TLA74" s="560"/>
      <c r="TLB74" s="561"/>
      <c r="TLC74" s="562"/>
      <c r="TLD74" s="563"/>
      <c r="TLE74" s="564"/>
      <c r="TLF74" s="565"/>
      <c r="TLG74" s="566"/>
      <c r="TLH74" s="560"/>
      <c r="TLI74" s="561"/>
      <c r="TLJ74" s="562"/>
      <c r="TLK74" s="563"/>
      <c r="TLL74" s="564"/>
      <c r="TLM74" s="565"/>
      <c r="TLN74" s="566"/>
      <c r="TLO74" s="560"/>
      <c r="TLP74" s="561"/>
      <c r="TLQ74" s="562"/>
      <c r="TLR74" s="563"/>
      <c r="TLS74" s="564"/>
      <c r="TLT74" s="565"/>
      <c r="TLU74" s="566"/>
      <c r="TLV74" s="560"/>
      <c r="TLW74" s="561"/>
      <c r="TLX74" s="562"/>
      <c r="TLY74" s="563"/>
      <c r="TLZ74" s="564"/>
      <c r="TMA74" s="565"/>
      <c r="TMB74" s="566"/>
      <c r="TMC74" s="560"/>
      <c r="TMD74" s="561"/>
      <c r="TME74" s="562"/>
      <c r="TMF74" s="563"/>
      <c r="TMG74" s="564"/>
      <c r="TMH74" s="565"/>
      <c r="TMI74" s="566"/>
      <c r="TMJ74" s="560"/>
      <c r="TMK74" s="561"/>
      <c r="TML74" s="562"/>
      <c r="TMM74" s="563"/>
      <c r="TMN74" s="564"/>
      <c r="TMO74" s="565"/>
      <c r="TMP74" s="566"/>
      <c r="TMQ74" s="560"/>
      <c r="TMR74" s="561"/>
      <c r="TMS74" s="562"/>
      <c r="TMT74" s="563"/>
      <c r="TMU74" s="564"/>
      <c r="TMV74" s="565"/>
      <c r="TMW74" s="566"/>
      <c r="TMX74" s="560"/>
      <c r="TMY74" s="561"/>
      <c r="TMZ74" s="562"/>
      <c r="TNA74" s="563"/>
      <c r="TNB74" s="564"/>
      <c r="TNC74" s="565"/>
      <c r="TND74" s="566"/>
      <c r="TNE74" s="560"/>
      <c r="TNF74" s="561"/>
      <c r="TNG74" s="562"/>
      <c r="TNH74" s="563"/>
      <c r="TNI74" s="564"/>
      <c r="TNJ74" s="565"/>
      <c r="TNK74" s="566"/>
      <c r="TNL74" s="560"/>
      <c r="TNM74" s="561"/>
      <c r="TNN74" s="562"/>
      <c r="TNO74" s="563"/>
      <c r="TNP74" s="564"/>
      <c r="TNQ74" s="565"/>
      <c r="TNR74" s="566"/>
      <c r="TNS74" s="560"/>
      <c r="TNT74" s="561"/>
      <c r="TNU74" s="562"/>
      <c r="TNV74" s="563"/>
      <c r="TNW74" s="564"/>
      <c r="TNX74" s="565"/>
      <c r="TNY74" s="566"/>
      <c r="TNZ74" s="560"/>
      <c r="TOA74" s="561"/>
      <c r="TOB74" s="562"/>
      <c r="TOC74" s="563"/>
      <c r="TOD74" s="564"/>
      <c r="TOE74" s="565"/>
      <c r="TOF74" s="566"/>
      <c r="TOG74" s="560"/>
      <c r="TOH74" s="561"/>
      <c r="TOI74" s="562"/>
      <c r="TOJ74" s="563"/>
      <c r="TOK74" s="564"/>
      <c r="TOL74" s="565"/>
      <c r="TOM74" s="566"/>
      <c r="TON74" s="560"/>
      <c r="TOO74" s="561"/>
      <c r="TOP74" s="562"/>
      <c r="TOQ74" s="563"/>
      <c r="TOR74" s="564"/>
      <c r="TOS74" s="565"/>
      <c r="TOT74" s="566"/>
      <c r="TOU74" s="560"/>
      <c r="TOV74" s="561"/>
      <c r="TOW74" s="562"/>
      <c r="TOX74" s="563"/>
      <c r="TOY74" s="564"/>
      <c r="TOZ74" s="565"/>
      <c r="TPA74" s="566"/>
      <c r="TPB74" s="560"/>
      <c r="TPC74" s="561"/>
      <c r="TPD74" s="562"/>
      <c r="TPE74" s="563"/>
      <c r="TPF74" s="564"/>
      <c r="TPG74" s="565"/>
      <c r="TPH74" s="566"/>
      <c r="TPI74" s="560"/>
      <c r="TPJ74" s="561"/>
      <c r="TPK74" s="562"/>
      <c r="TPL74" s="563"/>
      <c r="TPM74" s="564"/>
      <c r="TPN74" s="565"/>
      <c r="TPO74" s="566"/>
      <c r="TPP74" s="560"/>
      <c r="TPQ74" s="561"/>
      <c r="TPR74" s="562"/>
      <c r="TPS74" s="563"/>
      <c r="TPT74" s="564"/>
      <c r="TPU74" s="565"/>
      <c r="TPV74" s="566"/>
      <c r="TPW74" s="560"/>
      <c r="TPX74" s="561"/>
      <c r="TPY74" s="562"/>
      <c r="TPZ74" s="563"/>
      <c r="TQA74" s="564"/>
      <c r="TQB74" s="565"/>
      <c r="TQC74" s="566"/>
      <c r="TQD74" s="560"/>
      <c r="TQE74" s="561"/>
      <c r="TQF74" s="562"/>
      <c r="TQG74" s="563"/>
      <c r="TQH74" s="564"/>
      <c r="TQI74" s="565"/>
      <c r="TQJ74" s="566"/>
      <c r="TQK74" s="560"/>
      <c r="TQL74" s="561"/>
      <c r="TQM74" s="562"/>
      <c r="TQN74" s="563"/>
      <c r="TQO74" s="564"/>
      <c r="TQP74" s="565"/>
      <c r="TQQ74" s="566"/>
      <c r="TQR74" s="560"/>
      <c r="TQS74" s="561"/>
      <c r="TQT74" s="562"/>
      <c r="TQU74" s="563"/>
      <c r="TQV74" s="564"/>
      <c r="TQW74" s="565"/>
      <c r="TQX74" s="566"/>
      <c r="TQY74" s="560"/>
      <c r="TQZ74" s="561"/>
      <c r="TRA74" s="562"/>
      <c r="TRB74" s="563"/>
      <c r="TRC74" s="564"/>
      <c r="TRD74" s="565"/>
      <c r="TRE74" s="566"/>
      <c r="TRF74" s="560"/>
      <c r="TRG74" s="561"/>
      <c r="TRH74" s="562"/>
      <c r="TRI74" s="563"/>
      <c r="TRJ74" s="564"/>
      <c r="TRK74" s="565"/>
      <c r="TRL74" s="566"/>
      <c r="TRM74" s="560"/>
      <c r="TRN74" s="561"/>
      <c r="TRO74" s="562"/>
      <c r="TRP74" s="563"/>
      <c r="TRQ74" s="564"/>
      <c r="TRR74" s="565"/>
      <c r="TRS74" s="566"/>
      <c r="TRT74" s="560"/>
      <c r="TRU74" s="561"/>
      <c r="TRV74" s="562"/>
      <c r="TRW74" s="563"/>
      <c r="TRX74" s="564"/>
      <c r="TRY74" s="565"/>
      <c r="TRZ74" s="566"/>
      <c r="TSA74" s="560"/>
      <c r="TSB74" s="561"/>
      <c r="TSC74" s="562"/>
      <c r="TSD74" s="563"/>
      <c r="TSE74" s="564"/>
      <c r="TSF74" s="565"/>
      <c r="TSG74" s="566"/>
      <c r="TSH74" s="560"/>
      <c r="TSI74" s="561"/>
      <c r="TSJ74" s="562"/>
      <c r="TSK74" s="563"/>
      <c r="TSL74" s="564"/>
      <c r="TSM74" s="565"/>
      <c r="TSN74" s="566"/>
      <c r="TSO74" s="560"/>
      <c r="TSP74" s="561"/>
      <c r="TSQ74" s="562"/>
      <c r="TSR74" s="563"/>
      <c r="TSS74" s="564"/>
      <c r="TST74" s="565"/>
      <c r="TSU74" s="566"/>
      <c r="TSV74" s="560"/>
      <c r="TSW74" s="561"/>
      <c r="TSX74" s="562"/>
      <c r="TSY74" s="563"/>
      <c r="TSZ74" s="564"/>
      <c r="TTA74" s="565"/>
      <c r="TTB74" s="566"/>
      <c r="TTC74" s="560"/>
      <c r="TTD74" s="561"/>
      <c r="TTE74" s="562"/>
      <c r="TTF74" s="563"/>
      <c r="TTG74" s="564"/>
      <c r="TTH74" s="565"/>
      <c r="TTI74" s="566"/>
      <c r="TTJ74" s="560"/>
      <c r="TTK74" s="561"/>
      <c r="TTL74" s="562"/>
      <c r="TTM74" s="563"/>
      <c r="TTN74" s="564"/>
      <c r="TTO74" s="565"/>
      <c r="TTP74" s="566"/>
      <c r="TTQ74" s="560"/>
      <c r="TTR74" s="561"/>
      <c r="TTS74" s="562"/>
      <c r="TTT74" s="563"/>
      <c r="TTU74" s="564"/>
      <c r="TTV74" s="565"/>
      <c r="TTW74" s="566"/>
      <c r="TTX74" s="560"/>
      <c r="TTY74" s="561"/>
      <c r="TTZ74" s="562"/>
      <c r="TUA74" s="563"/>
      <c r="TUB74" s="564"/>
      <c r="TUC74" s="565"/>
      <c r="TUD74" s="566"/>
      <c r="TUE74" s="560"/>
      <c r="TUF74" s="561"/>
      <c r="TUG74" s="562"/>
      <c r="TUH74" s="563"/>
      <c r="TUI74" s="564"/>
      <c r="TUJ74" s="565"/>
      <c r="TUK74" s="566"/>
      <c r="TUL74" s="560"/>
      <c r="TUM74" s="561"/>
      <c r="TUN74" s="562"/>
      <c r="TUO74" s="563"/>
      <c r="TUP74" s="564"/>
      <c r="TUQ74" s="565"/>
      <c r="TUR74" s="566"/>
      <c r="TUS74" s="560"/>
      <c r="TUT74" s="561"/>
      <c r="TUU74" s="562"/>
      <c r="TUV74" s="563"/>
      <c r="TUW74" s="564"/>
      <c r="TUX74" s="565"/>
      <c r="TUY74" s="566"/>
      <c r="TUZ74" s="560"/>
      <c r="TVA74" s="561"/>
      <c r="TVB74" s="562"/>
      <c r="TVC74" s="563"/>
      <c r="TVD74" s="564"/>
      <c r="TVE74" s="565"/>
      <c r="TVF74" s="566"/>
      <c r="TVG74" s="560"/>
      <c r="TVH74" s="561"/>
      <c r="TVI74" s="562"/>
      <c r="TVJ74" s="563"/>
      <c r="TVK74" s="564"/>
      <c r="TVL74" s="565"/>
      <c r="TVM74" s="566"/>
      <c r="TVN74" s="560"/>
      <c r="TVO74" s="561"/>
      <c r="TVP74" s="562"/>
      <c r="TVQ74" s="563"/>
      <c r="TVR74" s="564"/>
      <c r="TVS74" s="565"/>
      <c r="TVT74" s="566"/>
      <c r="TVU74" s="560"/>
      <c r="TVV74" s="561"/>
      <c r="TVW74" s="562"/>
      <c r="TVX74" s="563"/>
      <c r="TVY74" s="564"/>
      <c r="TVZ74" s="565"/>
      <c r="TWA74" s="566"/>
      <c r="TWB74" s="560"/>
      <c r="TWC74" s="561"/>
      <c r="TWD74" s="562"/>
      <c r="TWE74" s="563"/>
      <c r="TWF74" s="564"/>
      <c r="TWG74" s="565"/>
      <c r="TWH74" s="566"/>
      <c r="TWI74" s="560"/>
      <c r="TWJ74" s="561"/>
      <c r="TWK74" s="562"/>
      <c r="TWL74" s="563"/>
      <c r="TWM74" s="564"/>
      <c r="TWN74" s="565"/>
      <c r="TWO74" s="566"/>
      <c r="TWP74" s="560"/>
      <c r="TWQ74" s="561"/>
      <c r="TWR74" s="562"/>
      <c r="TWS74" s="563"/>
      <c r="TWT74" s="564"/>
      <c r="TWU74" s="565"/>
      <c r="TWV74" s="566"/>
      <c r="TWW74" s="560"/>
      <c r="TWX74" s="561"/>
      <c r="TWY74" s="562"/>
      <c r="TWZ74" s="563"/>
      <c r="TXA74" s="564"/>
      <c r="TXB74" s="565"/>
      <c r="TXC74" s="566"/>
      <c r="TXD74" s="560"/>
      <c r="TXE74" s="561"/>
      <c r="TXF74" s="562"/>
      <c r="TXG74" s="563"/>
      <c r="TXH74" s="564"/>
      <c r="TXI74" s="565"/>
      <c r="TXJ74" s="566"/>
      <c r="TXK74" s="560"/>
      <c r="TXL74" s="561"/>
      <c r="TXM74" s="562"/>
      <c r="TXN74" s="563"/>
      <c r="TXO74" s="564"/>
      <c r="TXP74" s="565"/>
      <c r="TXQ74" s="566"/>
      <c r="TXR74" s="560"/>
      <c r="TXS74" s="561"/>
      <c r="TXT74" s="562"/>
      <c r="TXU74" s="563"/>
      <c r="TXV74" s="564"/>
      <c r="TXW74" s="565"/>
      <c r="TXX74" s="566"/>
      <c r="TXY74" s="560"/>
      <c r="TXZ74" s="561"/>
      <c r="TYA74" s="562"/>
      <c r="TYB74" s="563"/>
      <c r="TYC74" s="564"/>
      <c r="TYD74" s="565"/>
      <c r="TYE74" s="566"/>
      <c r="TYF74" s="560"/>
      <c r="TYG74" s="561"/>
      <c r="TYH74" s="562"/>
      <c r="TYI74" s="563"/>
      <c r="TYJ74" s="564"/>
      <c r="TYK74" s="565"/>
      <c r="TYL74" s="566"/>
      <c r="TYM74" s="560"/>
      <c r="TYN74" s="561"/>
      <c r="TYO74" s="562"/>
      <c r="TYP74" s="563"/>
      <c r="TYQ74" s="564"/>
      <c r="TYR74" s="565"/>
      <c r="TYS74" s="566"/>
      <c r="TYT74" s="560"/>
      <c r="TYU74" s="561"/>
      <c r="TYV74" s="562"/>
      <c r="TYW74" s="563"/>
      <c r="TYX74" s="564"/>
      <c r="TYY74" s="565"/>
      <c r="TYZ74" s="566"/>
      <c r="TZA74" s="560"/>
      <c r="TZB74" s="561"/>
      <c r="TZC74" s="562"/>
      <c r="TZD74" s="563"/>
      <c r="TZE74" s="564"/>
      <c r="TZF74" s="565"/>
      <c r="TZG74" s="566"/>
      <c r="TZH74" s="560"/>
      <c r="TZI74" s="561"/>
      <c r="TZJ74" s="562"/>
      <c r="TZK74" s="563"/>
      <c r="TZL74" s="564"/>
      <c r="TZM74" s="565"/>
      <c r="TZN74" s="566"/>
      <c r="TZO74" s="560"/>
      <c r="TZP74" s="561"/>
      <c r="TZQ74" s="562"/>
      <c r="TZR74" s="563"/>
      <c r="TZS74" s="564"/>
      <c r="TZT74" s="565"/>
      <c r="TZU74" s="566"/>
      <c r="TZV74" s="560"/>
      <c r="TZW74" s="561"/>
      <c r="TZX74" s="562"/>
      <c r="TZY74" s="563"/>
      <c r="TZZ74" s="564"/>
      <c r="UAA74" s="565"/>
      <c r="UAB74" s="566"/>
      <c r="UAC74" s="560"/>
      <c r="UAD74" s="561"/>
      <c r="UAE74" s="562"/>
      <c r="UAF74" s="563"/>
      <c r="UAG74" s="564"/>
      <c r="UAH74" s="565"/>
      <c r="UAI74" s="566"/>
      <c r="UAJ74" s="560"/>
      <c r="UAK74" s="561"/>
      <c r="UAL74" s="562"/>
      <c r="UAM74" s="563"/>
      <c r="UAN74" s="564"/>
      <c r="UAO74" s="565"/>
      <c r="UAP74" s="566"/>
      <c r="UAQ74" s="560"/>
      <c r="UAR74" s="561"/>
      <c r="UAS74" s="562"/>
      <c r="UAT74" s="563"/>
      <c r="UAU74" s="564"/>
      <c r="UAV74" s="565"/>
      <c r="UAW74" s="566"/>
      <c r="UAX74" s="560"/>
      <c r="UAY74" s="561"/>
      <c r="UAZ74" s="562"/>
      <c r="UBA74" s="563"/>
      <c r="UBB74" s="564"/>
      <c r="UBC74" s="565"/>
      <c r="UBD74" s="566"/>
      <c r="UBE74" s="560"/>
      <c r="UBF74" s="561"/>
      <c r="UBG74" s="562"/>
      <c r="UBH74" s="563"/>
      <c r="UBI74" s="564"/>
      <c r="UBJ74" s="565"/>
      <c r="UBK74" s="566"/>
      <c r="UBL74" s="560"/>
      <c r="UBM74" s="561"/>
      <c r="UBN74" s="562"/>
      <c r="UBO74" s="563"/>
      <c r="UBP74" s="564"/>
      <c r="UBQ74" s="565"/>
      <c r="UBR74" s="566"/>
      <c r="UBS74" s="560"/>
      <c r="UBT74" s="561"/>
      <c r="UBU74" s="562"/>
      <c r="UBV74" s="563"/>
      <c r="UBW74" s="564"/>
      <c r="UBX74" s="565"/>
      <c r="UBY74" s="566"/>
      <c r="UBZ74" s="560"/>
      <c r="UCA74" s="561"/>
      <c r="UCB74" s="562"/>
      <c r="UCC74" s="563"/>
      <c r="UCD74" s="564"/>
      <c r="UCE74" s="565"/>
      <c r="UCF74" s="566"/>
      <c r="UCG74" s="560"/>
      <c r="UCH74" s="561"/>
      <c r="UCI74" s="562"/>
      <c r="UCJ74" s="563"/>
      <c r="UCK74" s="564"/>
      <c r="UCL74" s="565"/>
      <c r="UCM74" s="566"/>
      <c r="UCN74" s="560"/>
      <c r="UCO74" s="561"/>
      <c r="UCP74" s="562"/>
      <c r="UCQ74" s="563"/>
      <c r="UCR74" s="564"/>
      <c r="UCS74" s="565"/>
      <c r="UCT74" s="566"/>
      <c r="UCU74" s="560"/>
      <c r="UCV74" s="561"/>
      <c r="UCW74" s="562"/>
      <c r="UCX74" s="563"/>
      <c r="UCY74" s="564"/>
      <c r="UCZ74" s="565"/>
      <c r="UDA74" s="566"/>
      <c r="UDB74" s="560"/>
      <c r="UDC74" s="561"/>
      <c r="UDD74" s="562"/>
      <c r="UDE74" s="563"/>
      <c r="UDF74" s="564"/>
      <c r="UDG74" s="565"/>
      <c r="UDH74" s="566"/>
      <c r="UDI74" s="560"/>
      <c r="UDJ74" s="561"/>
      <c r="UDK74" s="562"/>
      <c r="UDL74" s="563"/>
      <c r="UDM74" s="564"/>
      <c r="UDN74" s="565"/>
      <c r="UDO74" s="566"/>
      <c r="UDP74" s="560"/>
      <c r="UDQ74" s="561"/>
      <c r="UDR74" s="562"/>
      <c r="UDS74" s="563"/>
      <c r="UDT74" s="564"/>
      <c r="UDU74" s="565"/>
      <c r="UDV74" s="566"/>
      <c r="UDW74" s="560"/>
      <c r="UDX74" s="561"/>
      <c r="UDY74" s="562"/>
      <c r="UDZ74" s="563"/>
      <c r="UEA74" s="564"/>
      <c r="UEB74" s="565"/>
      <c r="UEC74" s="566"/>
      <c r="UED74" s="560"/>
      <c r="UEE74" s="561"/>
      <c r="UEF74" s="562"/>
      <c r="UEG74" s="563"/>
      <c r="UEH74" s="564"/>
      <c r="UEI74" s="565"/>
      <c r="UEJ74" s="566"/>
      <c r="UEK74" s="560"/>
      <c r="UEL74" s="561"/>
      <c r="UEM74" s="562"/>
      <c r="UEN74" s="563"/>
      <c r="UEO74" s="564"/>
      <c r="UEP74" s="565"/>
      <c r="UEQ74" s="566"/>
      <c r="UER74" s="560"/>
      <c r="UES74" s="561"/>
      <c r="UET74" s="562"/>
      <c r="UEU74" s="563"/>
      <c r="UEV74" s="564"/>
      <c r="UEW74" s="565"/>
      <c r="UEX74" s="566"/>
      <c r="UEY74" s="560"/>
      <c r="UEZ74" s="561"/>
      <c r="UFA74" s="562"/>
      <c r="UFB74" s="563"/>
      <c r="UFC74" s="564"/>
      <c r="UFD74" s="565"/>
      <c r="UFE74" s="566"/>
      <c r="UFF74" s="560"/>
      <c r="UFG74" s="561"/>
      <c r="UFH74" s="562"/>
      <c r="UFI74" s="563"/>
      <c r="UFJ74" s="564"/>
      <c r="UFK74" s="565"/>
      <c r="UFL74" s="566"/>
      <c r="UFM74" s="560"/>
      <c r="UFN74" s="561"/>
      <c r="UFO74" s="562"/>
      <c r="UFP74" s="563"/>
      <c r="UFQ74" s="564"/>
      <c r="UFR74" s="565"/>
      <c r="UFS74" s="566"/>
      <c r="UFT74" s="560"/>
      <c r="UFU74" s="561"/>
      <c r="UFV74" s="562"/>
      <c r="UFW74" s="563"/>
      <c r="UFX74" s="564"/>
      <c r="UFY74" s="565"/>
      <c r="UFZ74" s="566"/>
      <c r="UGA74" s="560"/>
      <c r="UGB74" s="561"/>
      <c r="UGC74" s="562"/>
      <c r="UGD74" s="563"/>
      <c r="UGE74" s="564"/>
      <c r="UGF74" s="565"/>
      <c r="UGG74" s="566"/>
      <c r="UGH74" s="560"/>
      <c r="UGI74" s="561"/>
      <c r="UGJ74" s="562"/>
      <c r="UGK74" s="563"/>
      <c r="UGL74" s="564"/>
      <c r="UGM74" s="565"/>
      <c r="UGN74" s="566"/>
      <c r="UGO74" s="560"/>
      <c r="UGP74" s="561"/>
      <c r="UGQ74" s="562"/>
      <c r="UGR74" s="563"/>
      <c r="UGS74" s="564"/>
      <c r="UGT74" s="565"/>
      <c r="UGU74" s="566"/>
      <c r="UGV74" s="560"/>
      <c r="UGW74" s="561"/>
      <c r="UGX74" s="562"/>
      <c r="UGY74" s="563"/>
      <c r="UGZ74" s="564"/>
      <c r="UHA74" s="565"/>
      <c r="UHB74" s="566"/>
      <c r="UHC74" s="560"/>
      <c r="UHD74" s="561"/>
      <c r="UHE74" s="562"/>
      <c r="UHF74" s="563"/>
      <c r="UHG74" s="564"/>
      <c r="UHH74" s="565"/>
      <c r="UHI74" s="566"/>
      <c r="UHJ74" s="560"/>
      <c r="UHK74" s="561"/>
      <c r="UHL74" s="562"/>
      <c r="UHM74" s="563"/>
      <c r="UHN74" s="564"/>
      <c r="UHO74" s="565"/>
      <c r="UHP74" s="566"/>
      <c r="UHQ74" s="560"/>
      <c r="UHR74" s="561"/>
      <c r="UHS74" s="562"/>
      <c r="UHT74" s="563"/>
      <c r="UHU74" s="564"/>
      <c r="UHV74" s="565"/>
      <c r="UHW74" s="566"/>
      <c r="UHX74" s="560"/>
      <c r="UHY74" s="561"/>
      <c r="UHZ74" s="562"/>
      <c r="UIA74" s="563"/>
      <c r="UIB74" s="564"/>
      <c r="UIC74" s="565"/>
      <c r="UID74" s="566"/>
      <c r="UIE74" s="560"/>
      <c r="UIF74" s="561"/>
      <c r="UIG74" s="562"/>
      <c r="UIH74" s="563"/>
      <c r="UII74" s="564"/>
      <c r="UIJ74" s="565"/>
      <c r="UIK74" s="566"/>
      <c r="UIL74" s="560"/>
      <c r="UIM74" s="561"/>
      <c r="UIN74" s="562"/>
      <c r="UIO74" s="563"/>
      <c r="UIP74" s="564"/>
      <c r="UIQ74" s="565"/>
      <c r="UIR74" s="566"/>
      <c r="UIS74" s="560"/>
      <c r="UIT74" s="561"/>
      <c r="UIU74" s="562"/>
      <c r="UIV74" s="563"/>
      <c r="UIW74" s="564"/>
      <c r="UIX74" s="565"/>
      <c r="UIY74" s="566"/>
      <c r="UIZ74" s="560"/>
      <c r="UJA74" s="561"/>
      <c r="UJB74" s="562"/>
      <c r="UJC74" s="563"/>
      <c r="UJD74" s="564"/>
      <c r="UJE74" s="565"/>
      <c r="UJF74" s="566"/>
      <c r="UJG74" s="560"/>
      <c r="UJH74" s="561"/>
      <c r="UJI74" s="562"/>
      <c r="UJJ74" s="563"/>
      <c r="UJK74" s="564"/>
      <c r="UJL74" s="565"/>
      <c r="UJM74" s="566"/>
      <c r="UJN74" s="560"/>
      <c r="UJO74" s="561"/>
      <c r="UJP74" s="562"/>
      <c r="UJQ74" s="563"/>
      <c r="UJR74" s="564"/>
      <c r="UJS74" s="565"/>
      <c r="UJT74" s="566"/>
      <c r="UJU74" s="560"/>
      <c r="UJV74" s="561"/>
      <c r="UJW74" s="562"/>
      <c r="UJX74" s="563"/>
      <c r="UJY74" s="564"/>
      <c r="UJZ74" s="565"/>
      <c r="UKA74" s="566"/>
      <c r="UKB74" s="560"/>
      <c r="UKC74" s="561"/>
      <c r="UKD74" s="562"/>
      <c r="UKE74" s="563"/>
      <c r="UKF74" s="564"/>
      <c r="UKG74" s="565"/>
      <c r="UKH74" s="566"/>
      <c r="UKI74" s="560"/>
      <c r="UKJ74" s="561"/>
      <c r="UKK74" s="562"/>
      <c r="UKL74" s="563"/>
      <c r="UKM74" s="564"/>
      <c r="UKN74" s="565"/>
      <c r="UKO74" s="566"/>
      <c r="UKP74" s="560"/>
      <c r="UKQ74" s="561"/>
      <c r="UKR74" s="562"/>
      <c r="UKS74" s="563"/>
      <c r="UKT74" s="564"/>
      <c r="UKU74" s="565"/>
      <c r="UKV74" s="566"/>
      <c r="UKW74" s="560"/>
      <c r="UKX74" s="561"/>
      <c r="UKY74" s="562"/>
      <c r="UKZ74" s="563"/>
      <c r="ULA74" s="564"/>
      <c r="ULB74" s="565"/>
      <c r="ULC74" s="566"/>
      <c r="ULD74" s="560"/>
      <c r="ULE74" s="561"/>
      <c r="ULF74" s="562"/>
      <c r="ULG74" s="563"/>
      <c r="ULH74" s="564"/>
      <c r="ULI74" s="565"/>
      <c r="ULJ74" s="566"/>
      <c r="ULK74" s="560"/>
      <c r="ULL74" s="561"/>
      <c r="ULM74" s="562"/>
      <c r="ULN74" s="563"/>
      <c r="ULO74" s="564"/>
      <c r="ULP74" s="565"/>
      <c r="ULQ74" s="566"/>
      <c r="ULR74" s="560"/>
      <c r="ULS74" s="561"/>
      <c r="ULT74" s="562"/>
      <c r="ULU74" s="563"/>
      <c r="ULV74" s="564"/>
      <c r="ULW74" s="565"/>
      <c r="ULX74" s="566"/>
      <c r="ULY74" s="560"/>
      <c r="ULZ74" s="561"/>
      <c r="UMA74" s="562"/>
      <c r="UMB74" s="563"/>
      <c r="UMC74" s="564"/>
      <c r="UMD74" s="565"/>
      <c r="UME74" s="566"/>
      <c r="UMF74" s="560"/>
      <c r="UMG74" s="561"/>
      <c r="UMH74" s="562"/>
      <c r="UMI74" s="563"/>
      <c r="UMJ74" s="564"/>
      <c r="UMK74" s="565"/>
      <c r="UML74" s="566"/>
      <c r="UMM74" s="560"/>
      <c r="UMN74" s="561"/>
      <c r="UMO74" s="562"/>
      <c r="UMP74" s="563"/>
      <c r="UMQ74" s="564"/>
      <c r="UMR74" s="565"/>
      <c r="UMS74" s="566"/>
      <c r="UMT74" s="560"/>
      <c r="UMU74" s="561"/>
      <c r="UMV74" s="562"/>
      <c r="UMW74" s="563"/>
      <c r="UMX74" s="564"/>
      <c r="UMY74" s="565"/>
      <c r="UMZ74" s="566"/>
      <c r="UNA74" s="560"/>
      <c r="UNB74" s="561"/>
      <c r="UNC74" s="562"/>
      <c r="UND74" s="563"/>
      <c r="UNE74" s="564"/>
      <c r="UNF74" s="565"/>
      <c r="UNG74" s="566"/>
      <c r="UNH74" s="560"/>
      <c r="UNI74" s="561"/>
      <c r="UNJ74" s="562"/>
      <c r="UNK74" s="563"/>
      <c r="UNL74" s="564"/>
      <c r="UNM74" s="565"/>
      <c r="UNN74" s="566"/>
      <c r="UNO74" s="560"/>
      <c r="UNP74" s="561"/>
      <c r="UNQ74" s="562"/>
      <c r="UNR74" s="563"/>
      <c r="UNS74" s="564"/>
      <c r="UNT74" s="565"/>
      <c r="UNU74" s="566"/>
      <c r="UNV74" s="560"/>
      <c r="UNW74" s="561"/>
      <c r="UNX74" s="562"/>
      <c r="UNY74" s="563"/>
      <c r="UNZ74" s="564"/>
      <c r="UOA74" s="565"/>
      <c r="UOB74" s="566"/>
      <c r="UOC74" s="560"/>
      <c r="UOD74" s="561"/>
      <c r="UOE74" s="562"/>
      <c r="UOF74" s="563"/>
      <c r="UOG74" s="564"/>
      <c r="UOH74" s="565"/>
      <c r="UOI74" s="566"/>
      <c r="UOJ74" s="560"/>
      <c r="UOK74" s="561"/>
      <c r="UOL74" s="562"/>
      <c r="UOM74" s="563"/>
      <c r="UON74" s="564"/>
      <c r="UOO74" s="565"/>
      <c r="UOP74" s="566"/>
      <c r="UOQ74" s="560"/>
      <c r="UOR74" s="561"/>
      <c r="UOS74" s="562"/>
      <c r="UOT74" s="563"/>
      <c r="UOU74" s="564"/>
      <c r="UOV74" s="565"/>
      <c r="UOW74" s="566"/>
      <c r="UOX74" s="560"/>
      <c r="UOY74" s="561"/>
      <c r="UOZ74" s="562"/>
      <c r="UPA74" s="563"/>
      <c r="UPB74" s="564"/>
      <c r="UPC74" s="565"/>
      <c r="UPD74" s="566"/>
      <c r="UPE74" s="560"/>
      <c r="UPF74" s="561"/>
      <c r="UPG74" s="562"/>
      <c r="UPH74" s="563"/>
      <c r="UPI74" s="564"/>
      <c r="UPJ74" s="565"/>
      <c r="UPK74" s="566"/>
      <c r="UPL74" s="560"/>
      <c r="UPM74" s="561"/>
      <c r="UPN74" s="562"/>
      <c r="UPO74" s="563"/>
      <c r="UPP74" s="564"/>
      <c r="UPQ74" s="565"/>
      <c r="UPR74" s="566"/>
      <c r="UPS74" s="560"/>
      <c r="UPT74" s="561"/>
      <c r="UPU74" s="562"/>
      <c r="UPV74" s="563"/>
      <c r="UPW74" s="564"/>
      <c r="UPX74" s="565"/>
      <c r="UPY74" s="566"/>
      <c r="UPZ74" s="560"/>
      <c r="UQA74" s="561"/>
      <c r="UQB74" s="562"/>
      <c r="UQC74" s="563"/>
      <c r="UQD74" s="564"/>
      <c r="UQE74" s="565"/>
      <c r="UQF74" s="566"/>
      <c r="UQG74" s="560"/>
      <c r="UQH74" s="561"/>
      <c r="UQI74" s="562"/>
      <c r="UQJ74" s="563"/>
      <c r="UQK74" s="564"/>
      <c r="UQL74" s="565"/>
      <c r="UQM74" s="566"/>
      <c r="UQN74" s="560"/>
      <c r="UQO74" s="561"/>
      <c r="UQP74" s="562"/>
      <c r="UQQ74" s="563"/>
      <c r="UQR74" s="564"/>
      <c r="UQS74" s="565"/>
      <c r="UQT74" s="566"/>
      <c r="UQU74" s="560"/>
      <c r="UQV74" s="561"/>
      <c r="UQW74" s="562"/>
      <c r="UQX74" s="563"/>
      <c r="UQY74" s="564"/>
      <c r="UQZ74" s="565"/>
      <c r="URA74" s="566"/>
      <c r="URB74" s="560"/>
      <c r="URC74" s="561"/>
      <c r="URD74" s="562"/>
      <c r="URE74" s="563"/>
      <c r="URF74" s="564"/>
      <c r="URG74" s="565"/>
      <c r="URH74" s="566"/>
      <c r="URI74" s="560"/>
      <c r="URJ74" s="561"/>
      <c r="URK74" s="562"/>
      <c r="URL74" s="563"/>
      <c r="URM74" s="564"/>
      <c r="URN74" s="565"/>
      <c r="URO74" s="566"/>
      <c r="URP74" s="560"/>
      <c r="URQ74" s="561"/>
      <c r="URR74" s="562"/>
      <c r="URS74" s="563"/>
      <c r="URT74" s="564"/>
      <c r="URU74" s="565"/>
      <c r="URV74" s="566"/>
      <c r="URW74" s="560"/>
      <c r="URX74" s="561"/>
      <c r="URY74" s="562"/>
      <c r="URZ74" s="563"/>
      <c r="USA74" s="564"/>
      <c r="USB74" s="565"/>
      <c r="USC74" s="566"/>
      <c r="USD74" s="560"/>
      <c r="USE74" s="561"/>
      <c r="USF74" s="562"/>
      <c r="USG74" s="563"/>
      <c r="USH74" s="564"/>
      <c r="USI74" s="565"/>
      <c r="USJ74" s="566"/>
      <c r="USK74" s="560"/>
      <c r="USL74" s="561"/>
      <c r="USM74" s="562"/>
      <c r="USN74" s="563"/>
      <c r="USO74" s="564"/>
      <c r="USP74" s="565"/>
      <c r="USQ74" s="566"/>
      <c r="USR74" s="560"/>
      <c r="USS74" s="561"/>
      <c r="UST74" s="562"/>
      <c r="USU74" s="563"/>
      <c r="USV74" s="564"/>
      <c r="USW74" s="565"/>
      <c r="USX74" s="566"/>
      <c r="USY74" s="560"/>
      <c r="USZ74" s="561"/>
      <c r="UTA74" s="562"/>
      <c r="UTB74" s="563"/>
      <c r="UTC74" s="564"/>
      <c r="UTD74" s="565"/>
      <c r="UTE74" s="566"/>
      <c r="UTF74" s="560"/>
      <c r="UTG74" s="561"/>
      <c r="UTH74" s="562"/>
      <c r="UTI74" s="563"/>
      <c r="UTJ74" s="564"/>
      <c r="UTK74" s="565"/>
      <c r="UTL74" s="566"/>
      <c r="UTM74" s="560"/>
      <c r="UTN74" s="561"/>
      <c r="UTO74" s="562"/>
      <c r="UTP74" s="563"/>
      <c r="UTQ74" s="564"/>
      <c r="UTR74" s="565"/>
      <c r="UTS74" s="566"/>
      <c r="UTT74" s="560"/>
      <c r="UTU74" s="561"/>
      <c r="UTV74" s="562"/>
      <c r="UTW74" s="563"/>
      <c r="UTX74" s="564"/>
      <c r="UTY74" s="565"/>
      <c r="UTZ74" s="566"/>
      <c r="UUA74" s="560"/>
      <c r="UUB74" s="561"/>
      <c r="UUC74" s="562"/>
      <c r="UUD74" s="563"/>
      <c r="UUE74" s="564"/>
      <c r="UUF74" s="565"/>
      <c r="UUG74" s="566"/>
      <c r="UUH74" s="560"/>
      <c r="UUI74" s="561"/>
      <c r="UUJ74" s="562"/>
      <c r="UUK74" s="563"/>
      <c r="UUL74" s="564"/>
      <c r="UUM74" s="565"/>
      <c r="UUN74" s="566"/>
      <c r="UUO74" s="560"/>
      <c r="UUP74" s="561"/>
      <c r="UUQ74" s="562"/>
      <c r="UUR74" s="563"/>
      <c r="UUS74" s="564"/>
      <c r="UUT74" s="565"/>
      <c r="UUU74" s="566"/>
      <c r="UUV74" s="560"/>
      <c r="UUW74" s="561"/>
      <c r="UUX74" s="562"/>
      <c r="UUY74" s="563"/>
      <c r="UUZ74" s="564"/>
      <c r="UVA74" s="565"/>
      <c r="UVB74" s="566"/>
      <c r="UVC74" s="560"/>
      <c r="UVD74" s="561"/>
      <c r="UVE74" s="562"/>
      <c r="UVF74" s="563"/>
      <c r="UVG74" s="564"/>
      <c r="UVH74" s="565"/>
      <c r="UVI74" s="566"/>
      <c r="UVJ74" s="560"/>
      <c r="UVK74" s="561"/>
      <c r="UVL74" s="562"/>
      <c r="UVM74" s="563"/>
      <c r="UVN74" s="564"/>
      <c r="UVO74" s="565"/>
      <c r="UVP74" s="566"/>
      <c r="UVQ74" s="560"/>
      <c r="UVR74" s="561"/>
      <c r="UVS74" s="562"/>
      <c r="UVT74" s="563"/>
      <c r="UVU74" s="564"/>
      <c r="UVV74" s="565"/>
      <c r="UVW74" s="566"/>
      <c r="UVX74" s="560"/>
      <c r="UVY74" s="561"/>
      <c r="UVZ74" s="562"/>
      <c r="UWA74" s="563"/>
      <c r="UWB74" s="564"/>
      <c r="UWC74" s="565"/>
      <c r="UWD74" s="566"/>
      <c r="UWE74" s="560"/>
      <c r="UWF74" s="561"/>
      <c r="UWG74" s="562"/>
      <c r="UWH74" s="563"/>
      <c r="UWI74" s="564"/>
      <c r="UWJ74" s="565"/>
      <c r="UWK74" s="566"/>
      <c r="UWL74" s="560"/>
      <c r="UWM74" s="561"/>
      <c r="UWN74" s="562"/>
      <c r="UWO74" s="563"/>
      <c r="UWP74" s="564"/>
      <c r="UWQ74" s="565"/>
      <c r="UWR74" s="566"/>
      <c r="UWS74" s="560"/>
      <c r="UWT74" s="561"/>
      <c r="UWU74" s="562"/>
      <c r="UWV74" s="563"/>
      <c r="UWW74" s="564"/>
      <c r="UWX74" s="565"/>
      <c r="UWY74" s="566"/>
      <c r="UWZ74" s="560"/>
      <c r="UXA74" s="561"/>
      <c r="UXB74" s="562"/>
      <c r="UXC74" s="563"/>
      <c r="UXD74" s="564"/>
      <c r="UXE74" s="565"/>
      <c r="UXF74" s="566"/>
      <c r="UXG74" s="560"/>
      <c r="UXH74" s="561"/>
      <c r="UXI74" s="562"/>
      <c r="UXJ74" s="563"/>
      <c r="UXK74" s="564"/>
      <c r="UXL74" s="565"/>
      <c r="UXM74" s="566"/>
      <c r="UXN74" s="560"/>
      <c r="UXO74" s="561"/>
      <c r="UXP74" s="562"/>
      <c r="UXQ74" s="563"/>
      <c r="UXR74" s="564"/>
      <c r="UXS74" s="565"/>
      <c r="UXT74" s="566"/>
      <c r="UXU74" s="560"/>
      <c r="UXV74" s="561"/>
      <c r="UXW74" s="562"/>
      <c r="UXX74" s="563"/>
      <c r="UXY74" s="564"/>
      <c r="UXZ74" s="565"/>
      <c r="UYA74" s="566"/>
      <c r="UYB74" s="560"/>
      <c r="UYC74" s="561"/>
      <c r="UYD74" s="562"/>
      <c r="UYE74" s="563"/>
      <c r="UYF74" s="564"/>
      <c r="UYG74" s="565"/>
      <c r="UYH74" s="566"/>
      <c r="UYI74" s="560"/>
      <c r="UYJ74" s="561"/>
      <c r="UYK74" s="562"/>
      <c r="UYL74" s="563"/>
      <c r="UYM74" s="564"/>
      <c r="UYN74" s="565"/>
      <c r="UYO74" s="566"/>
      <c r="UYP74" s="560"/>
      <c r="UYQ74" s="561"/>
      <c r="UYR74" s="562"/>
      <c r="UYS74" s="563"/>
      <c r="UYT74" s="564"/>
      <c r="UYU74" s="565"/>
      <c r="UYV74" s="566"/>
      <c r="UYW74" s="560"/>
      <c r="UYX74" s="561"/>
      <c r="UYY74" s="562"/>
      <c r="UYZ74" s="563"/>
      <c r="UZA74" s="564"/>
      <c r="UZB74" s="565"/>
      <c r="UZC74" s="566"/>
      <c r="UZD74" s="560"/>
      <c r="UZE74" s="561"/>
      <c r="UZF74" s="562"/>
      <c r="UZG74" s="563"/>
      <c r="UZH74" s="564"/>
      <c r="UZI74" s="565"/>
      <c r="UZJ74" s="566"/>
      <c r="UZK74" s="560"/>
      <c r="UZL74" s="561"/>
      <c r="UZM74" s="562"/>
      <c r="UZN74" s="563"/>
      <c r="UZO74" s="564"/>
      <c r="UZP74" s="565"/>
      <c r="UZQ74" s="566"/>
      <c r="UZR74" s="560"/>
      <c r="UZS74" s="561"/>
      <c r="UZT74" s="562"/>
      <c r="UZU74" s="563"/>
      <c r="UZV74" s="564"/>
      <c r="UZW74" s="565"/>
      <c r="UZX74" s="566"/>
      <c r="UZY74" s="560"/>
      <c r="UZZ74" s="561"/>
      <c r="VAA74" s="562"/>
      <c r="VAB74" s="563"/>
      <c r="VAC74" s="564"/>
      <c r="VAD74" s="565"/>
      <c r="VAE74" s="566"/>
      <c r="VAF74" s="560"/>
      <c r="VAG74" s="561"/>
      <c r="VAH74" s="562"/>
      <c r="VAI74" s="563"/>
      <c r="VAJ74" s="564"/>
      <c r="VAK74" s="565"/>
      <c r="VAL74" s="566"/>
      <c r="VAM74" s="560"/>
      <c r="VAN74" s="561"/>
      <c r="VAO74" s="562"/>
      <c r="VAP74" s="563"/>
      <c r="VAQ74" s="564"/>
      <c r="VAR74" s="565"/>
      <c r="VAS74" s="566"/>
      <c r="VAT74" s="560"/>
      <c r="VAU74" s="561"/>
      <c r="VAV74" s="562"/>
      <c r="VAW74" s="563"/>
      <c r="VAX74" s="564"/>
      <c r="VAY74" s="565"/>
      <c r="VAZ74" s="566"/>
      <c r="VBA74" s="560"/>
      <c r="VBB74" s="561"/>
      <c r="VBC74" s="562"/>
      <c r="VBD74" s="563"/>
      <c r="VBE74" s="564"/>
      <c r="VBF74" s="565"/>
      <c r="VBG74" s="566"/>
      <c r="VBH74" s="560"/>
      <c r="VBI74" s="561"/>
      <c r="VBJ74" s="562"/>
      <c r="VBK74" s="563"/>
      <c r="VBL74" s="564"/>
      <c r="VBM74" s="565"/>
      <c r="VBN74" s="566"/>
      <c r="VBO74" s="560"/>
      <c r="VBP74" s="561"/>
      <c r="VBQ74" s="562"/>
      <c r="VBR74" s="563"/>
      <c r="VBS74" s="564"/>
      <c r="VBT74" s="565"/>
      <c r="VBU74" s="566"/>
      <c r="VBV74" s="560"/>
      <c r="VBW74" s="561"/>
      <c r="VBX74" s="562"/>
      <c r="VBY74" s="563"/>
      <c r="VBZ74" s="564"/>
      <c r="VCA74" s="565"/>
      <c r="VCB74" s="566"/>
      <c r="VCC74" s="560"/>
      <c r="VCD74" s="561"/>
      <c r="VCE74" s="562"/>
      <c r="VCF74" s="563"/>
      <c r="VCG74" s="564"/>
      <c r="VCH74" s="565"/>
      <c r="VCI74" s="566"/>
      <c r="VCJ74" s="560"/>
      <c r="VCK74" s="561"/>
      <c r="VCL74" s="562"/>
      <c r="VCM74" s="563"/>
      <c r="VCN74" s="564"/>
      <c r="VCO74" s="565"/>
      <c r="VCP74" s="566"/>
      <c r="VCQ74" s="560"/>
      <c r="VCR74" s="561"/>
      <c r="VCS74" s="562"/>
      <c r="VCT74" s="563"/>
      <c r="VCU74" s="564"/>
      <c r="VCV74" s="565"/>
      <c r="VCW74" s="566"/>
      <c r="VCX74" s="560"/>
      <c r="VCY74" s="561"/>
      <c r="VCZ74" s="562"/>
      <c r="VDA74" s="563"/>
      <c r="VDB74" s="564"/>
      <c r="VDC74" s="565"/>
      <c r="VDD74" s="566"/>
      <c r="VDE74" s="560"/>
      <c r="VDF74" s="561"/>
      <c r="VDG74" s="562"/>
      <c r="VDH74" s="563"/>
      <c r="VDI74" s="564"/>
      <c r="VDJ74" s="565"/>
      <c r="VDK74" s="566"/>
      <c r="VDL74" s="560"/>
      <c r="VDM74" s="561"/>
      <c r="VDN74" s="562"/>
      <c r="VDO74" s="563"/>
      <c r="VDP74" s="564"/>
      <c r="VDQ74" s="565"/>
      <c r="VDR74" s="566"/>
      <c r="VDS74" s="560"/>
      <c r="VDT74" s="561"/>
      <c r="VDU74" s="562"/>
      <c r="VDV74" s="563"/>
      <c r="VDW74" s="564"/>
      <c r="VDX74" s="565"/>
      <c r="VDY74" s="566"/>
      <c r="VDZ74" s="560"/>
      <c r="VEA74" s="561"/>
      <c r="VEB74" s="562"/>
      <c r="VEC74" s="563"/>
      <c r="VED74" s="564"/>
      <c r="VEE74" s="565"/>
      <c r="VEF74" s="566"/>
      <c r="VEG74" s="560"/>
      <c r="VEH74" s="561"/>
      <c r="VEI74" s="562"/>
      <c r="VEJ74" s="563"/>
      <c r="VEK74" s="564"/>
      <c r="VEL74" s="565"/>
      <c r="VEM74" s="566"/>
      <c r="VEN74" s="560"/>
      <c r="VEO74" s="561"/>
      <c r="VEP74" s="562"/>
      <c r="VEQ74" s="563"/>
      <c r="VER74" s="564"/>
      <c r="VES74" s="565"/>
      <c r="VET74" s="566"/>
      <c r="VEU74" s="560"/>
      <c r="VEV74" s="561"/>
      <c r="VEW74" s="562"/>
      <c r="VEX74" s="563"/>
      <c r="VEY74" s="564"/>
      <c r="VEZ74" s="565"/>
      <c r="VFA74" s="566"/>
      <c r="VFB74" s="560"/>
      <c r="VFC74" s="561"/>
      <c r="VFD74" s="562"/>
      <c r="VFE74" s="563"/>
      <c r="VFF74" s="564"/>
      <c r="VFG74" s="565"/>
      <c r="VFH74" s="566"/>
      <c r="VFI74" s="560"/>
      <c r="VFJ74" s="561"/>
      <c r="VFK74" s="562"/>
      <c r="VFL74" s="563"/>
      <c r="VFM74" s="564"/>
      <c r="VFN74" s="565"/>
      <c r="VFO74" s="566"/>
      <c r="VFP74" s="560"/>
      <c r="VFQ74" s="561"/>
      <c r="VFR74" s="562"/>
      <c r="VFS74" s="563"/>
      <c r="VFT74" s="564"/>
      <c r="VFU74" s="565"/>
      <c r="VFV74" s="566"/>
      <c r="VFW74" s="560"/>
      <c r="VFX74" s="561"/>
      <c r="VFY74" s="562"/>
      <c r="VFZ74" s="563"/>
      <c r="VGA74" s="564"/>
      <c r="VGB74" s="565"/>
      <c r="VGC74" s="566"/>
      <c r="VGD74" s="560"/>
      <c r="VGE74" s="561"/>
      <c r="VGF74" s="562"/>
      <c r="VGG74" s="563"/>
      <c r="VGH74" s="564"/>
      <c r="VGI74" s="565"/>
      <c r="VGJ74" s="566"/>
      <c r="VGK74" s="560"/>
      <c r="VGL74" s="561"/>
      <c r="VGM74" s="562"/>
      <c r="VGN74" s="563"/>
      <c r="VGO74" s="564"/>
      <c r="VGP74" s="565"/>
      <c r="VGQ74" s="566"/>
      <c r="VGR74" s="560"/>
      <c r="VGS74" s="561"/>
      <c r="VGT74" s="562"/>
      <c r="VGU74" s="563"/>
      <c r="VGV74" s="564"/>
      <c r="VGW74" s="565"/>
      <c r="VGX74" s="566"/>
      <c r="VGY74" s="560"/>
      <c r="VGZ74" s="561"/>
      <c r="VHA74" s="562"/>
      <c r="VHB74" s="563"/>
      <c r="VHC74" s="564"/>
      <c r="VHD74" s="565"/>
      <c r="VHE74" s="566"/>
      <c r="VHF74" s="560"/>
      <c r="VHG74" s="561"/>
      <c r="VHH74" s="562"/>
      <c r="VHI74" s="563"/>
      <c r="VHJ74" s="564"/>
      <c r="VHK74" s="565"/>
      <c r="VHL74" s="566"/>
      <c r="VHM74" s="560"/>
      <c r="VHN74" s="561"/>
      <c r="VHO74" s="562"/>
      <c r="VHP74" s="563"/>
      <c r="VHQ74" s="564"/>
      <c r="VHR74" s="565"/>
      <c r="VHS74" s="566"/>
      <c r="VHT74" s="560"/>
      <c r="VHU74" s="561"/>
      <c r="VHV74" s="562"/>
      <c r="VHW74" s="563"/>
      <c r="VHX74" s="564"/>
      <c r="VHY74" s="565"/>
      <c r="VHZ74" s="566"/>
      <c r="VIA74" s="560"/>
      <c r="VIB74" s="561"/>
      <c r="VIC74" s="562"/>
      <c r="VID74" s="563"/>
      <c r="VIE74" s="564"/>
      <c r="VIF74" s="565"/>
      <c r="VIG74" s="566"/>
      <c r="VIH74" s="560"/>
      <c r="VII74" s="561"/>
      <c r="VIJ74" s="562"/>
      <c r="VIK74" s="563"/>
      <c r="VIL74" s="564"/>
      <c r="VIM74" s="565"/>
      <c r="VIN74" s="566"/>
      <c r="VIO74" s="560"/>
      <c r="VIP74" s="561"/>
      <c r="VIQ74" s="562"/>
      <c r="VIR74" s="563"/>
      <c r="VIS74" s="564"/>
      <c r="VIT74" s="565"/>
      <c r="VIU74" s="566"/>
      <c r="VIV74" s="560"/>
      <c r="VIW74" s="561"/>
      <c r="VIX74" s="562"/>
      <c r="VIY74" s="563"/>
      <c r="VIZ74" s="564"/>
      <c r="VJA74" s="565"/>
      <c r="VJB74" s="566"/>
      <c r="VJC74" s="560"/>
      <c r="VJD74" s="561"/>
      <c r="VJE74" s="562"/>
      <c r="VJF74" s="563"/>
      <c r="VJG74" s="564"/>
      <c r="VJH74" s="565"/>
      <c r="VJI74" s="566"/>
      <c r="VJJ74" s="560"/>
      <c r="VJK74" s="561"/>
      <c r="VJL74" s="562"/>
      <c r="VJM74" s="563"/>
      <c r="VJN74" s="564"/>
      <c r="VJO74" s="565"/>
      <c r="VJP74" s="566"/>
      <c r="VJQ74" s="560"/>
      <c r="VJR74" s="561"/>
      <c r="VJS74" s="562"/>
      <c r="VJT74" s="563"/>
      <c r="VJU74" s="564"/>
      <c r="VJV74" s="565"/>
      <c r="VJW74" s="566"/>
      <c r="VJX74" s="560"/>
      <c r="VJY74" s="561"/>
      <c r="VJZ74" s="562"/>
      <c r="VKA74" s="563"/>
      <c r="VKB74" s="564"/>
      <c r="VKC74" s="565"/>
      <c r="VKD74" s="566"/>
      <c r="VKE74" s="560"/>
      <c r="VKF74" s="561"/>
      <c r="VKG74" s="562"/>
      <c r="VKH74" s="563"/>
      <c r="VKI74" s="564"/>
      <c r="VKJ74" s="565"/>
      <c r="VKK74" s="566"/>
      <c r="VKL74" s="560"/>
      <c r="VKM74" s="561"/>
      <c r="VKN74" s="562"/>
      <c r="VKO74" s="563"/>
      <c r="VKP74" s="564"/>
      <c r="VKQ74" s="565"/>
      <c r="VKR74" s="566"/>
      <c r="VKS74" s="560"/>
      <c r="VKT74" s="561"/>
      <c r="VKU74" s="562"/>
      <c r="VKV74" s="563"/>
      <c r="VKW74" s="564"/>
      <c r="VKX74" s="565"/>
      <c r="VKY74" s="566"/>
      <c r="VKZ74" s="560"/>
      <c r="VLA74" s="561"/>
      <c r="VLB74" s="562"/>
      <c r="VLC74" s="563"/>
      <c r="VLD74" s="564"/>
      <c r="VLE74" s="565"/>
      <c r="VLF74" s="566"/>
      <c r="VLG74" s="560"/>
      <c r="VLH74" s="561"/>
      <c r="VLI74" s="562"/>
      <c r="VLJ74" s="563"/>
      <c r="VLK74" s="564"/>
      <c r="VLL74" s="565"/>
      <c r="VLM74" s="566"/>
      <c r="VLN74" s="560"/>
      <c r="VLO74" s="561"/>
      <c r="VLP74" s="562"/>
      <c r="VLQ74" s="563"/>
      <c r="VLR74" s="564"/>
      <c r="VLS74" s="565"/>
      <c r="VLT74" s="566"/>
      <c r="VLU74" s="560"/>
      <c r="VLV74" s="561"/>
      <c r="VLW74" s="562"/>
      <c r="VLX74" s="563"/>
      <c r="VLY74" s="564"/>
      <c r="VLZ74" s="565"/>
      <c r="VMA74" s="566"/>
      <c r="VMB74" s="560"/>
      <c r="VMC74" s="561"/>
      <c r="VMD74" s="562"/>
      <c r="VME74" s="563"/>
      <c r="VMF74" s="564"/>
      <c r="VMG74" s="565"/>
      <c r="VMH74" s="566"/>
      <c r="VMI74" s="560"/>
      <c r="VMJ74" s="561"/>
      <c r="VMK74" s="562"/>
      <c r="VML74" s="563"/>
      <c r="VMM74" s="564"/>
      <c r="VMN74" s="565"/>
      <c r="VMO74" s="566"/>
      <c r="VMP74" s="560"/>
      <c r="VMQ74" s="561"/>
      <c r="VMR74" s="562"/>
      <c r="VMS74" s="563"/>
      <c r="VMT74" s="564"/>
      <c r="VMU74" s="565"/>
      <c r="VMV74" s="566"/>
      <c r="VMW74" s="560"/>
      <c r="VMX74" s="561"/>
      <c r="VMY74" s="562"/>
      <c r="VMZ74" s="563"/>
      <c r="VNA74" s="564"/>
      <c r="VNB74" s="565"/>
      <c r="VNC74" s="566"/>
      <c r="VND74" s="560"/>
      <c r="VNE74" s="561"/>
      <c r="VNF74" s="562"/>
      <c r="VNG74" s="563"/>
      <c r="VNH74" s="564"/>
      <c r="VNI74" s="565"/>
      <c r="VNJ74" s="566"/>
      <c r="VNK74" s="560"/>
      <c r="VNL74" s="561"/>
      <c r="VNM74" s="562"/>
      <c r="VNN74" s="563"/>
      <c r="VNO74" s="564"/>
      <c r="VNP74" s="565"/>
      <c r="VNQ74" s="566"/>
      <c r="VNR74" s="560"/>
      <c r="VNS74" s="561"/>
      <c r="VNT74" s="562"/>
      <c r="VNU74" s="563"/>
      <c r="VNV74" s="564"/>
      <c r="VNW74" s="565"/>
      <c r="VNX74" s="566"/>
      <c r="VNY74" s="560"/>
      <c r="VNZ74" s="561"/>
      <c r="VOA74" s="562"/>
      <c r="VOB74" s="563"/>
      <c r="VOC74" s="564"/>
      <c r="VOD74" s="565"/>
      <c r="VOE74" s="566"/>
      <c r="VOF74" s="560"/>
      <c r="VOG74" s="561"/>
      <c r="VOH74" s="562"/>
      <c r="VOI74" s="563"/>
      <c r="VOJ74" s="564"/>
      <c r="VOK74" s="565"/>
      <c r="VOL74" s="566"/>
      <c r="VOM74" s="560"/>
      <c r="VON74" s="561"/>
      <c r="VOO74" s="562"/>
      <c r="VOP74" s="563"/>
      <c r="VOQ74" s="564"/>
      <c r="VOR74" s="565"/>
      <c r="VOS74" s="566"/>
      <c r="VOT74" s="560"/>
      <c r="VOU74" s="561"/>
      <c r="VOV74" s="562"/>
      <c r="VOW74" s="563"/>
      <c r="VOX74" s="564"/>
      <c r="VOY74" s="565"/>
      <c r="VOZ74" s="566"/>
      <c r="VPA74" s="560"/>
      <c r="VPB74" s="561"/>
      <c r="VPC74" s="562"/>
      <c r="VPD74" s="563"/>
      <c r="VPE74" s="564"/>
      <c r="VPF74" s="565"/>
      <c r="VPG74" s="566"/>
      <c r="VPH74" s="560"/>
      <c r="VPI74" s="561"/>
      <c r="VPJ74" s="562"/>
      <c r="VPK74" s="563"/>
      <c r="VPL74" s="564"/>
      <c r="VPM74" s="565"/>
      <c r="VPN74" s="566"/>
      <c r="VPO74" s="560"/>
      <c r="VPP74" s="561"/>
      <c r="VPQ74" s="562"/>
      <c r="VPR74" s="563"/>
      <c r="VPS74" s="564"/>
      <c r="VPT74" s="565"/>
      <c r="VPU74" s="566"/>
      <c r="VPV74" s="560"/>
      <c r="VPW74" s="561"/>
      <c r="VPX74" s="562"/>
      <c r="VPY74" s="563"/>
      <c r="VPZ74" s="564"/>
      <c r="VQA74" s="565"/>
      <c r="VQB74" s="566"/>
      <c r="VQC74" s="560"/>
      <c r="VQD74" s="561"/>
      <c r="VQE74" s="562"/>
      <c r="VQF74" s="563"/>
      <c r="VQG74" s="564"/>
      <c r="VQH74" s="565"/>
      <c r="VQI74" s="566"/>
      <c r="VQJ74" s="560"/>
      <c r="VQK74" s="561"/>
      <c r="VQL74" s="562"/>
      <c r="VQM74" s="563"/>
      <c r="VQN74" s="564"/>
      <c r="VQO74" s="565"/>
      <c r="VQP74" s="566"/>
      <c r="VQQ74" s="560"/>
      <c r="VQR74" s="561"/>
      <c r="VQS74" s="562"/>
      <c r="VQT74" s="563"/>
      <c r="VQU74" s="564"/>
      <c r="VQV74" s="565"/>
      <c r="VQW74" s="566"/>
      <c r="VQX74" s="560"/>
      <c r="VQY74" s="561"/>
      <c r="VQZ74" s="562"/>
      <c r="VRA74" s="563"/>
      <c r="VRB74" s="564"/>
      <c r="VRC74" s="565"/>
      <c r="VRD74" s="566"/>
      <c r="VRE74" s="560"/>
      <c r="VRF74" s="561"/>
      <c r="VRG74" s="562"/>
      <c r="VRH74" s="563"/>
      <c r="VRI74" s="564"/>
      <c r="VRJ74" s="565"/>
      <c r="VRK74" s="566"/>
      <c r="VRL74" s="560"/>
      <c r="VRM74" s="561"/>
      <c r="VRN74" s="562"/>
      <c r="VRO74" s="563"/>
      <c r="VRP74" s="564"/>
      <c r="VRQ74" s="565"/>
      <c r="VRR74" s="566"/>
      <c r="VRS74" s="560"/>
      <c r="VRT74" s="561"/>
      <c r="VRU74" s="562"/>
      <c r="VRV74" s="563"/>
      <c r="VRW74" s="564"/>
      <c r="VRX74" s="565"/>
      <c r="VRY74" s="566"/>
      <c r="VRZ74" s="560"/>
      <c r="VSA74" s="561"/>
      <c r="VSB74" s="562"/>
      <c r="VSC74" s="563"/>
      <c r="VSD74" s="564"/>
      <c r="VSE74" s="565"/>
      <c r="VSF74" s="566"/>
      <c r="VSG74" s="560"/>
      <c r="VSH74" s="561"/>
      <c r="VSI74" s="562"/>
      <c r="VSJ74" s="563"/>
      <c r="VSK74" s="564"/>
      <c r="VSL74" s="565"/>
      <c r="VSM74" s="566"/>
      <c r="VSN74" s="560"/>
      <c r="VSO74" s="561"/>
      <c r="VSP74" s="562"/>
      <c r="VSQ74" s="563"/>
      <c r="VSR74" s="564"/>
      <c r="VSS74" s="565"/>
      <c r="VST74" s="566"/>
      <c r="VSU74" s="560"/>
      <c r="VSV74" s="561"/>
      <c r="VSW74" s="562"/>
      <c r="VSX74" s="563"/>
      <c r="VSY74" s="564"/>
      <c r="VSZ74" s="565"/>
      <c r="VTA74" s="566"/>
      <c r="VTB74" s="560"/>
      <c r="VTC74" s="561"/>
      <c r="VTD74" s="562"/>
      <c r="VTE74" s="563"/>
      <c r="VTF74" s="564"/>
      <c r="VTG74" s="565"/>
      <c r="VTH74" s="566"/>
      <c r="VTI74" s="560"/>
      <c r="VTJ74" s="561"/>
      <c r="VTK74" s="562"/>
      <c r="VTL74" s="563"/>
      <c r="VTM74" s="564"/>
      <c r="VTN74" s="565"/>
      <c r="VTO74" s="566"/>
      <c r="VTP74" s="560"/>
      <c r="VTQ74" s="561"/>
      <c r="VTR74" s="562"/>
      <c r="VTS74" s="563"/>
      <c r="VTT74" s="564"/>
      <c r="VTU74" s="565"/>
      <c r="VTV74" s="566"/>
      <c r="VTW74" s="560"/>
      <c r="VTX74" s="561"/>
      <c r="VTY74" s="562"/>
      <c r="VTZ74" s="563"/>
      <c r="VUA74" s="564"/>
      <c r="VUB74" s="565"/>
      <c r="VUC74" s="566"/>
      <c r="VUD74" s="560"/>
      <c r="VUE74" s="561"/>
      <c r="VUF74" s="562"/>
      <c r="VUG74" s="563"/>
      <c r="VUH74" s="564"/>
      <c r="VUI74" s="565"/>
      <c r="VUJ74" s="566"/>
      <c r="VUK74" s="560"/>
      <c r="VUL74" s="561"/>
      <c r="VUM74" s="562"/>
      <c r="VUN74" s="563"/>
      <c r="VUO74" s="564"/>
      <c r="VUP74" s="565"/>
      <c r="VUQ74" s="566"/>
      <c r="VUR74" s="560"/>
      <c r="VUS74" s="561"/>
      <c r="VUT74" s="562"/>
      <c r="VUU74" s="563"/>
      <c r="VUV74" s="564"/>
      <c r="VUW74" s="565"/>
      <c r="VUX74" s="566"/>
      <c r="VUY74" s="560"/>
      <c r="VUZ74" s="561"/>
      <c r="VVA74" s="562"/>
      <c r="VVB74" s="563"/>
      <c r="VVC74" s="564"/>
      <c r="VVD74" s="565"/>
      <c r="VVE74" s="566"/>
      <c r="VVF74" s="560"/>
      <c r="VVG74" s="561"/>
      <c r="VVH74" s="562"/>
      <c r="VVI74" s="563"/>
      <c r="VVJ74" s="564"/>
      <c r="VVK74" s="565"/>
      <c r="VVL74" s="566"/>
      <c r="VVM74" s="560"/>
      <c r="VVN74" s="561"/>
      <c r="VVO74" s="562"/>
      <c r="VVP74" s="563"/>
      <c r="VVQ74" s="564"/>
      <c r="VVR74" s="565"/>
      <c r="VVS74" s="566"/>
      <c r="VVT74" s="560"/>
      <c r="VVU74" s="561"/>
      <c r="VVV74" s="562"/>
      <c r="VVW74" s="563"/>
      <c r="VVX74" s="564"/>
      <c r="VVY74" s="565"/>
      <c r="VVZ74" s="566"/>
      <c r="VWA74" s="560"/>
      <c r="VWB74" s="561"/>
      <c r="VWC74" s="562"/>
      <c r="VWD74" s="563"/>
      <c r="VWE74" s="564"/>
      <c r="VWF74" s="565"/>
      <c r="VWG74" s="566"/>
      <c r="VWH74" s="560"/>
      <c r="VWI74" s="561"/>
      <c r="VWJ74" s="562"/>
      <c r="VWK74" s="563"/>
      <c r="VWL74" s="564"/>
      <c r="VWM74" s="565"/>
      <c r="VWN74" s="566"/>
      <c r="VWO74" s="560"/>
      <c r="VWP74" s="561"/>
      <c r="VWQ74" s="562"/>
      <c r="VWR74" s="563"/>
      <c r="VWS74" s="564"/>
      <c r="VWT74" s="565"/>
      <c r="VWU74" s="566"/>
      <c r="VWV74" s="560"/>
      <c r="VWW74" s="561"/>
      <c r="VWX74" s="562"/>
      <c r="VWY74" s="563"/>
      <c r="VWZ74" s="564"/>
      <c r="VXA74" s="565"/>
      <c r="VXB74" s="566"/>
      <c r="VXC74" s="560"/>
      <c r="VXD74" s="561"/>
      <c r="VXE74" s="562"/>
      <c r="VXF74" s="563"/>
      <c r="VXG74" s="564"/>
      <c r="VXH74" s="565"/>
      <c r="VXI74" s="566"/>
      <c r="VXJ74" s="560"/>
      <c r="VXK74" s="561"/>
      <c r="VXL74" s="562"/>
      <c r="VXM74" s="563"/>
      <c r="VXN74" s="564"/>
      <c r="VXO74" s="565"/>
      <c r="VXP74" s="566"/>
      <c r="VXQ74" s="560"/>
      <c r="VXR74" s="561"/>
      <c r="VXS74" s="562"/>
      <c r="VXT74" s="563"/>
      <c r="VXU74" s="564"/>
      <c r="VXV74" s="565"/>
      <c r="VXW74" s="566"/>
      <c r="VXX74" s="560"/>
      <c r="VXY74" s="561"/>
      <c r="VXZ74" s="562"/>
      <c r="VYA74" s="563"/>
      <c r="VYB74" s="564"/>
      <c r="VYC74" s="565"/>
      <c r="VYD74" s="566"/>
      <c r="VYE74" s="560"/>
      <c r="VYF74" s="561"/>
      <c r="VYG74" s="562"/>
      <c r="VYH74" s="563"/>
      <c r="VYI74" s="564"/>
      <c r="VYJ74" s="565"/>
      <c r="VYK74" s="566"/>
      <c r="VYL74" s="560"/>
      <c r="VYM74" s="561"/>
      <c r="VYN74" s="562"/>
      <c r="VYO74" s="563"/>
      <c r="VYP74" s="564"/>
      <c r="VYQ74" s="565"/>
      <c r="VYR74" s="566"/>
      <c r="VYS74" s="560"/>
      <c r="VYT74" s="561"/>
      <c r="VYU74" s="562"/>
      <c r="VYV74" s="563"/>
      <c r="VYW74" s="564"/>
      <c r="VYX74" s="565"/>
      <c r="VYY74" s="566"/>
      <c r="VYZ74" s="560"/>
      <c r="VZA74" s="561"/>
      <c r="VZB74" s="562"/>
      <c r="VZC74" s="563"/>
      <c r="VZD74" s="564"/>
      <c r="VZE74" s="565"/>
      <c r="VZF74" s="566"/>
      <c r="VZG74" s="560"/>
      <c r="VZH74" s="561"/>
      <c r="VZI74" s="562"/>
      <c r="VZJ74" s="563"/>
      <c r="VZK74" s="564"/>
      <c r="VZL74" s="565"/>
      <c r="VZM74" s="566"/>
      <c r="VZN74" s="560"/>
      <c r="VZO74" s="561"/>
      <c r="VZP74" s="562"/>
      <c r="VZQ74" s="563"/>
      <c r="VZR74" s="564"/>
      <c r="VZS74" s="565"/>
      <c r="VZT74" s="566"/>
      <c r="VZU74" s="560"/>
      <c r="VZV74" s="561"/>
      <c r="VZW74" s="562"/>
      <c r="VZX74" s="563"/>
      <c r="VZY74" s="564"/>
      <c r="VZZ74" s="565"/>
      <c r="WAA74" s="566"/>
      <c r="WAB74" s="560"/>
      <c r="WAC74" s="561"/>
      <c r="WAD74" s="562"/>
      <c r="WAE74" s="563"/>
      <c r="WAF74" s="564"/>
      <c r="WAG74" s="565"/>
      <c r="WAH74" s="566"/>
      <c r="WAI74" s="560"/>
      <c r="WAJ74" s="561"/>
      <c r="WAK74" s="562"/>
      <c r="WAL74" s="563"/>
      <c r="WAM74" s="564"/>
      <c r="WAN74" s="565"/>
      <c r="WAO74" s="566"/>
      <c r="WAP74" s="560"/>
      <c r="WAQ74" s="561"/>
      <c r="WAR74" s="562"/>
      <c r="WAS74" s="563"/>
      <c r="WAT74" s="564"/>
      <c r="WAU74" s="565"/>
      <c r="WAV74" s="566"/>
      <c r="WAW74" s="560"/>
      <c r="WAX74" s="561"/>
      <c r="WAY74" s="562"/>
      <c r="WAZ74" s="563"/>
      <c r="WBA74" s="564"/>
      <c r="WBB74" s="565"/>
      <c r="WBC74" s="566"/>
      <c r="WBD74" s="560"/>
      <c r="WBE74" s="561"/>
      <c r="WBF74" s="562"/>
      <c r="WBG74" s="563"/>
      <c r="WBH74" s="564"/>
      <c r="WBI74" s="565"/>
      <c r="WBJ74" s="566"/>
      <c r="WBK74" s="560"/>
      <c r="WBL74" s="561"/>
      <c r="WBM74" s="562"/>
      <c r="WBN74" s="563"/>
      <c r="WBO74" s="564"/>
      <c r="WBP74" s="565"/>
      <c r="WBQ74" s="566"/>
      <c r="WBR74" s="560"/>
      <c r="WBS74" s="561"/>
      <c r="WBT74" s="562"/>
      <c r="WBU74" s="563"/>
      <c r="WBV74" s="564"/>
      <c r="WBW74" s="565"/>
      <c r="WBX74" s="566"/>
      <c r="WBY74" s="560"/>
      <c r="WBZ74" s="561"/>
      <c r="WCA74" s="562"/>
      <c r="WCB74" s="563"/>
      <c r="WCC74" s="564"/>
      <c r="WCD74" s="565"/>
      <c r="WCE74" s="566"/>
      <c r="WCF74" s="560"/>
      <c r="WCG74" s="561"/>
      <c r="WCH74" s="562"/>
      <c r="WCI74" s="563"/>
      <c r="WCJ74" s="564"/>
      <c r="WCK74" s="565"/>
      <c r="WCL74" s="566"/>
      <c r="WCM74" s="560"/>
      <c r="WCN74" s="561"/>
      <c r="WCO74" s="562"/>
      <c r="WCP74" s="563"/>
      <c r="WCQ74" s="564"/>
      <c r="WCR74" s="565"/>
      <c r="WCS74" s="566"/>
      <c r="WCT74" s="560"/>
      <c r="WCU74" s="561"/>
      <c r="WCV74" s="562"/>
      <c r="WCW74" s="563"/>
      <c r="WCX74" s="564"/>
      <c r="WCY74" s="565"/>
      <c r="WCZ74" s="566"/>
      <c r="WDA74" s="560"/>
      <c r="WDB74" s="561"/>
      <c r="WDC74" s="562"/>
      <c r="WDD74" s="563"/>
      <c r="WDE74" s="564"/>
      <c r="WDF74" s="565"/>
      <c r="WDG74" s="566"/>
      <c r="WDH74" s="560"/>
      <c r="WDI74" s="561"/>
      <c r="WDJ74" s="562"/>
      <c r="WDK74" s="563"/>
      <c r="WDL74" s="564"/>
      <c r="WDM74" s="565"/>
      <c r="WDN74" s="566"/>
      <c r="WDO74" s="560"/>
      <c r="WDP74" s="561"/>
      <c r="WDQ74" s="562"/>
      <c r="WDR74" s="563"/>
      <c r="WDS74" s="564"/>
      <c r="WDT74" s="565"/>
      <c r="WDU74" s="566"/>
      <c r="WDV74" s="560"/>
      <c r="WDW74" s="561"/>
      <c r="WDX74" s="562"/>
      <c r="WDY74" s="563"/>
      <c r="WDZ74" s="564"/>
      <c r="WEA74" s="565"/>
      <c r="WEB74" s="566"/>
      <c r="WEC74" s="560"/>
      <c r="WED74" s="561"/>
      <c r="WEE74" s="562"/>
      <c r="WEF74" s="563"/>
      <c r="WEG74" s="564"/>
      <c r="WEH74" s="565"/>
      <c r="WEI74" s="566"/>
      <c r="WEJ74" s="560"/>
      <c r="WEK74" s="561"/>
      <c r="WEL74" s="562"/>
      <c r="WEM74" s="563"/>
      <c r="WEN74" s="564"/>
      <c r="WEO74" s="565"/>
      <c r="WEP74" s="566"/>
      <c r="WEQ74" s="560"/>
      <c r="WER74" s="561"/>
      <c r="WES74" s="562"/>
      <c r="WET74" s="563"/>
      <c r="WEU74" s="564"/>
      <c r="WEV74" s="565"/>
      <c r="WEW74" s="566"/>
      <c r="WEX74" s="560"/>
      <c r="WEY74" s="561"/>
      <c r="WEZ74" s="562"/>
      <c r="WFA74" s="563"/>
      <c r="WFB74" s="564"/>
      <c r="WFC74" s="565"/>
      <c r="WFD74" s="566"/>
      <c r="WFE74" s="560"/>
      <c r="WFF74" s="561"/>
      <c r="WFG74" s="562"/>
      <c r="WFH74" s="563"/>
      <c r="WFI74" s="564"/>
      <c r="WFJ74" s="565"/>
      <c r="WFK74" s="566"/>
      <c r="WFL74" s="560"/>
      <c r="WFM74" s="561"/>
      <c r="WFN74" s="562"/>
      <c r="WFO74" s="563"/>
      <c r="WFP74" s="564"/>
      <c r="WFQ74" s="565"/>
      <c r="WFR74" s="566"/>
      <c r="WFS74" s="560"/>
      <c r="WFT74" s="561"/>
      <c r="WFU74" s="562"/>
      <c r="WFV74" s="563"/>
      <c r="WFW74" s="564"/>
      <c r="WFX74" s="565"/>
      <c r="WFY74" s="566"/>
      <c r="WFZ74" s="560"/>
      <c r="WGA74" s="561"/>
      <c r="WGB74" s="562"/>
      <c r="WGC74" s="563"/>
      <c r="WGD74" s="564"/>
      <c r="WGE74" s="565"/>
      <c r="WGF74" s="566"/>
      <c r="WGG74" s="560"/>
      <c r="WGH74" s="561"/>
      <c r="WGI74" s="562"/>
      <c r="WGJ74" s="563"/>
      <c r="WGK74" s="564"/>
      <c r="WGL74" s="565"/>
      <c r="WGM74" s="566"/>
      <c r="WGN74" s="560"/>
      <c r="WGO74" s="561"/>
      <c r="WGP74" s="562"/>
      <c r="WGQ74" s="563"/>
      <c r="WGR74" s="564"/>
      <c r="WGS74" s="565"/>
      <c r="WGT74" s="566"/>
      <c r="WGU74" s="560"/>
      <c r="WGV74" s="561"/>
      <c r="WGW74" s="562"/>
      <c r="WGX74" s="563"/>
      <c r="WGY74" s="564"/>
      <c r="WGZ74" s="565"/>
      <c r="WHA74" s="566"/>
      <c r="WHB74" s="560"/>
      <c r="WHC74" s="561"/>
      <c r="WHD74" s="562"/>
      <c r="WHE74" s="563"/>
      <c r="WHF74" s="564"/>
      <c r="WHG74" s="565"/>
      <c r="WHH74" s="566"/>
      <c r="WHI74" s="560"/>
      <c r="WHJ74" s="561"/>
      <c r="WHK74" s="562"/>
      <c r="WHL74" s="563"/>
      <c r="WHM74" s="564"/>
      <c r="WHN74" s="565"/>
      <c r="WHO74" s="566"/>
      <c r="WHP74" s="560"/>
      <c r="WHQ74" s="561"/>
      <c r="WHR74" s="562"/>
      <c r="WHS74" s="563"/>
      <c r="WHT74" s="564"/>
      <c r="WHU74" s="565"/>
      <c r="WHV74" s="566"/>
      <c r="WHW74" s="560"/>
      <c r="WHX74" s="561"/>
      <c r="WHY74" s="562"/>
      <c r="WHZ74" s="563"/>
      <c r="WIA74" s="564"/>
      <c r="WIB74" s="565"/>
      <c r="WIC74" s="566"/>
      <c r="WID74" s="560"/>
      <c r="WIE74" s="561"/>
      <c r="WIF74" s="562"/>
      <c r="WIG74" s="563"/>
      <c r="WIH74" s="564"/>
      <c r="WII74" s="565"/>
      <c r="WIJ74" s="566"/>
      <c r="WIK74" s="560"/>
      <c r="WIL74" s="561"/>
      <c r="WIM74" s="562"/>
      <c r="WIN74" s="563"/>
      <c r="WIO74" s="564"/>
      <c r="WIP74" s="565"/>
      <c r="WIQ74" s="566"/>
      <c r="WIR74" s="560"/>
      <c r="WIS74" s="561"/>
      <c r="WIT74" s="562"/>
      <c r="WIU74" s="563"/>
      <c r="WIV74" s="564"/>
      <c r="WIW74" s="565"/>
      <c r="WIX74" s="566"/>
      <c r="WIY74" s="560"/>
      <c r="WIZ74" s="561"/>
      <c r="WJA74" s="562"/>
      <c r="WJB74" s="563"/>
      <c r="WJC74" s="564"/>
      <c r="WJD74" s="565"/>
      <c r="WJE74" s="566"/>
      <c r="WJF74" s="560"/>
      <c r="WJG74" s="561"/>
      <c r="WJH74" s="562"/>
      <c r="WJI74" s="563"/>
      <c r="WJJ74" s="564"/>
      <c r="WJK74" s="565"/>
      <c r="WJL74" s="566"/>
      <c r="WJM74" s="560"/>
      <c r="WJN74" s="561"/>
      <c r="WJO74" s="562"/>
      <c r="WJP74" s="563"/>
      <c r="WJQ74" s="564"/>
      <c r="WJR74" s="565"/>
      <c r="WJS74" s="566"/>
      <c r="WJT74" s="560"/>
      <c r="WJU74" s="561"/>
      <c r="WJV74" s="562"/>
      <c r="WJW74" s="563"/>
      <c r="WJX74" s="564"/>
      <c r="WJY74" s="565"/>
      <c r="WJZ74" s="566"/>
      <c r="WKA74" s="560"/>
      <c r="WKB74" s="561"/>
      <c r="WKC74" s="562"/>
      <c r="WKD74" s="563"/>
      <c r="WKE74" s="564"/>
      <c r="WKF74" s="565"/>
      <c r="WKG74" s="566"/>
      <c r="WKH74" s="560"/>
      <c r="WKI74" s="561"/>
      <c r="WKJ74" s="562"/>
      <c r="WKK74" s="563"/>
      <c r="WKL74" s="564"/>
      <c r="WKM74" s="565"/>
      <c r="WKN74" s="566"/>
      <c r="WKO74" s="560"/>
      <c r="WKP74" s="561"/>
      <c r="WKQ74" s="562"/>
      <c r="WKR74" s="563"/>
      <c r="WKS74" s="564"/>
      <c r="WKT74" s="565"/>
      <c r="WKU74" s="566"/>
      <c r="WKV74" s="560"/>
      <c r="WKW74" s="561"/>
      <c r="WKX74" s="562"/>
      <c r="WKY74" s="563"/>
      <c r="WKZ74" s="564"/>
      <c r="WLA74" s="565"/>
      <c r="WLB74" s="566"/>
      <c r="WLC74" s="560"/>
      <c r="WLD74" s="561"/>
      <c r="WLE74" s="562"/>
      <c r="WLF74" s="563"/>
      <c r="WLG74" s="564"/>
      <c r="WLH74" s="565"/>
      <c r="WLI74" s="566"/>
      <c r="WLJ74" s="560"/>
      <c r="WLK74" s="561"/>
      <c r="WLL74" s="562"/>
      <c r="WLM74" s="563"/>
      <c r="WLN74" s="564"/>
      <c r="WLO74" s="565"/>
      <c r="WLP74" s="566"/>
      <c r="WLQ74" s="560"/>
      <c r="WLR74" s="561"/>
      <c r="WLS74" s="562"/>
      <c r="WLT74" s="563"/>
      <c r="WLU74" s="564"/>
      <c r="WLV74" s="565"/>
      <c r="WLW74" s="566"/>
      <c r="WLX74" s="560"/>
      <c r="WLY74" s="561"/>
      <c r="WLZ74" s="562"/>
      <c r="WMA74" s="563"/>
      <c r="WMB74" s="564"/>
      <c r="WMC74" s="565"/>
      <c r="WMD74" s="566"/>
      <c r="WME74" s="560"/>
      <c r="WMF74" s="561"/>
      <c r="WMG74" s="562"/>
      <c r="WMH74" s="563"/>
      <c r="WMI74" s="564"/>
      <c r="WMJ74" s="565"/>
      <c r="WMK74" s="566"/>
      <c r="WML74" s="560"/>
      <c r="WMM74" s="561"/>
      <c r="WMN74" s="562"/>
      <c r="WMO74" s="563"/>
      <c r="WMP74" s="564"/>
      <c r="WMQ74" s="565"/>
      <c r="WMR74" s="566"/>
      <c r="WMS74" s="560"/>
      <c r="WMT74" s="561"/>
      <c r="WMU74" s="562"/>
      <c r="WMV74" s="563"/>
      <c r="WMW74" s="564"/>
      <c r="WMX74" s="565"/>
      <c r="WMY74" s="566"/>
      <c r="WMZ74" s="560"/>
      <c r="WNA74" s="561"/>
      <c r="WNB74" s="562"/>
      <c r="WNC74" s="563"/>
      <c r="WND74" s="564"/>
      <c r="WNE74" s="565"/>
      <c r="WNF74" s="566"/>
      <c r="WNG74" s="560"/>
      <c r="WNH74" s="561"/>
      <c r="WNI74" s="562"/>
      <c r="WNJ74" s="563"/>
      <c r="WNK74" s="564"/>
      <c r="WNL74" s="565"/>
      <c r="WNM74" s="566"/>
      <c r="WNN74" s="560"/>
      <c r="WNO74" s="561"/>
      <c r="WNP74" s="562"/>
      <c r="WNQ74" s="563"/>
      <c r="WNR74" s="564"/>
      <c r="WNS74" s="565"/>
      <c r="WNT74" s="566"/>
      <c r="WNU74" s="560"/>
      <c r="WNV74" s="561"/>
      <c r="WNW74" s="562"/>
      <c r="WNX74" s="563"/>
      <c r="WNY74" s="564"/>
      <c r="WNZ74" s="565"/>
      <c r="WOA74" s="566"/>
      <c r="WOB74" s="560"/>
      <c r="WOC74" s="561"/>
      <c r="WOD74" s="562"/>
      <c r="WOE74" s="563"/>
      <c r="WOF74" s="564"/>
      <c r="WOG74" s="565"/>
      <c r="WOH74" s="566"/>
      <c r="WOI74" s="560"/>
      <c r="WOJ74" s="561"/>
      <c r="WOK74" s="562"/>
      <c r="WOL74" s="563"/>
      <c r="WOM74" s="564"/>
      <c r="WON74" s="565"/>
      <c r="WOO74" s="566"/>
      <c r="WOP74" s="560"/>
      <c r="WOQ74" s="561"/>
      <c r="WOR74" s="562"/>
      <c r="WOS74" s="563"/>
      <c r="WOT74" s="564"/>
      <c r="WOU74" s="565"/>
      <c r="WOV74" s="566"/>
      <c r="WOW74" s="560"/>
      <c r="WOX74" s="561"/>
      <c r="WOY74" s="562"/>
      <c r="WOZ74" s="563"/>
      <c r="WPA74" s="564"/>
      <c r="WPB74" s="565"/>
      <c r="WPC74" s="566"/>
      <c r="WPD74" s="560"/>
      <c r="WPE74" s="561"/>
      <c r="WPF74" s="562"/>
      <c r="WPG74" s="563"/>
      <c r="WPH74" s="564"/>
      <c r="WPI74" s="565"/>
      <c r="WPJ74" s="566"/>
      <c r="WPK74" s="560"/>
      <c r="WPL74" s="561"/>
      <c r="WPM74" s="562"/>
      <c r="WPN74" s="563"/>
      <c r="WPO74" s="564"/>
      <c r="WPP74" s="565"/>
      <c r="WPQ74" s="566"/>
      <c r="WPR74" s="560"/>
      <c r="WPS74" s="561"/>
      <c r="WPT74" s="562"/>
      <c r="WPU74" s="563"/>
      <c r="WPV74" s="564"/>
      <c r="WPW74" s="565"/>
      <c r="WPX74" s="566"/>
      <c r="WPY74" s="560"/>
      <c r="WPZ74" s="561"/>
      <c r="WQA74" s="562"/>
      <c r="WQB74" s="563"/>
      <c r="WQC74" s="564"/>
      <c r="WQD74" s="565"/>
      <c r="WQE74" s="566"/>
      <c r="WQF74" s="560"/>
      <c r="WQG74" s="561"/>
      <c r="WQH74" s="562"/>
      <c r="WQI74" s="563"/>
      <c r="WQJ74" s="564"/>
      <c r="WQK74" s="565"/>
      <c r="WQL74" s="566"/>
      <c r="WQM74" s="560"/>
      <c r="WQN74" s="561"/>
      <c r="WQO74" s="562"/>
      <c r="WQP74" s="563"/>
      <c r="WQQ74" s="564"/>
      <c r="WQR74" s="565"/>
      <c r="WQS74" s="566"/>
      <c r="WQT74" s="560"/>
      <c r="WQU74" s="561"/>
      <c r="WQV74" s="562"/>
      <c r="WQW74" s="563"/>
      <c r="WQX74" s="564"/>
      <c r="WQY74" s="565"/>
      <c r="WQZ74" s="566"/>
      <c r="WRA74" s="560"/>
      <c r="WRB74" s="561"/>
      <c r="WRC74" s="562"/>
      <c r="WRD74" s="563"/>
      <c r="WRE74" s="564"/>
      <c r="WRF74" s="565"/>
      <c r="WRG74" s="566"/>
      <c r="WRH74" s="560"/>
      <c r="WRI74" s="561"/>
      <c r="WRJ74" s="562"/>
      <c r="WRK74" s="563"/>
      <c r="WRL74" s="564"/>
      <c r="WRM74" s="565"/>
      <c r="WRN74" s="566"/>
      <c r="WRO74" s="560"/>
      <c r="WRP74" s="561"/>
      <c r="WRQ74" s="562"/>
      <c r="WRR74" s="563"/>
      <c r="WRS74" s="564"/>
      <c r="WRT74" s="565"/>
      <c r="WRU74" s="566"/>
      <c r="WRV74" s="560"/>
      <c r="WRW74" s="561"/>
      <c r="WRX74" s="562"/>
      <c r="WRY74" s="563"/>
      <c r="WRZ74" s="564"/>
      <c r="WSA74" s="565"/>
      <c r="WSB74" s="566"/>
      <c r="WSC74" s="560"/>
      <c r="WSD74" s="561"/>
      <c r="WSE74" s="562"/>
      <c r="WSF74" s="563"/>
      <c r="WSG74" s="564"/>
      <c r="WSH74" s="565"/>
      <c r="WSI74" s="566"/>
      <c r="WSJ74" s="560"/>
      <c r="WSK74" s="561"/>
      <c r="WSL74" s="562"/>
      <c r="WSM74" s="563"/>
      <c r="WSN74" s="564"/>
      <c r="WSO74" s="565"/>
      <c r="WSP74" s="566"/>
      <c r="WSQ74" s="560"/>
      <c r="WSR74" s="561"/>
      <c r="WSS74" s="562"/>
      <c r="WST74" s="563"/>
      <c r="WSU74" s="564"/>
      <c r="WSV74" s="565"/>
      <c r="WSW74" s="566"/>
      <c r="WSX74" s="560"/>
      <c r="WSY74" s="561"/>
      <c r="WSZ74" s="562"/>
      <c r="WTA74" s="563"/>
      <c r="WTB74" s="564"/>
      <c r="WTC74" s="565"/>
      <c r="WTD74" s="566"/>
      <c r="WTE74" s="560"/>
      <c r="WTF74" s="561"/>
      <c r="WTG74" s="562"/>
      <c r="WTH74" s="563"/>
      <c r="WTI74" s="564"/>
      <c r="WTJ74" s="565"/>
      <c r="WTK74" s="566"/>
      <c r="WTL74" s="560"/>
      <c r="WTM74" s="561"/>
      <c r="WTN74" s="562"/>
      <c r="WTO74" s="563"/>
      <c r="WTP74" s="564"/>
      <c r="WTQ74" s="565"/>
      <c r="WTR74" s="566"/>
      <c r="WTS74" s="560"/>
      <c r="WTT74" s="561"/>
      <c r="WTU74" s="562"/>
      <c r="WTV74" s="563"/>
      <c r="WTW74" s="564"/>
      <c r="WTX74" s="565"/>
      <c r="WTY74" s="566"/>
      <c r="WTZ74" s="560"/>
      <c r="WUA74" s="561"/>
      <c r="WUB74" s="562"/>
      <c r="WUC74" s="563"/>
      <c r="WUD74" s="564"/>
      <c r="WUE74" s="565"/>
      <c r="WUF74" s="566"/>
      <c r="WUG74" s="560"/>
      <c r="WUH74" s="561"/>
      <c r="WUI74" s="562"/>
      <c r="WUJ74" s="563"/>
      <c r="WUK74" s="564"/>
      <c r="WUL74" s="565"/>
      <c r="WUM74" s="566"/>
      <c r="WUN74" s="560"/>
      <c r="WUO74" s="561"/>
      <c r="WUP74" s="562"/>
      <c r="WUQ74" s="563"/>
      <c r="WUR74" s="564"/>
      <c r="WUS74" s="565"/>
      <c r="WUT74" s="566"/>
      <c r="WUU74" s="560"/>
      <c r="WUV74" s="561"/>
      <c r="WUW74" s="562"/>
      <c r="WUX74" s="563"/>
      <c r="WUY74" s="564"/>
      <c r="WUZ74" s="565"/>
      <c r="WVA74" s="566"/>
      <c r="WVB74" s="560"/>
      <c r="WVC74" s="561"/>
      <c r="WVD74" s="562"/>
      <c r="WVE74" s="563"/>
      <c r="WVF74" s="564"/>
      <c r="WVG74" s="565"/>
      <c r="WVH74" s="566"/>
      <c r="WVI74" s="560"/>
      <c r="WVJ74" s="561"/>
      <c r="WVK74" s="562"/>
      <c r="WVL74" s="563"/>
      <c r="WVM74" s="564"/>
      <c r="WVN74" s="565"/>
      <c r="WVO74" s="566"/>
      <c r="WVP74" s="560"/>
      <c r="WVQ74" s="561"/>
      <c r="WVR74" s="562"/>
      <c r="WVS74" s="563"/>
      <c r="WVT74" s="564"/>
      <c r="WVU74" s="565"/>
      <c r="WVV74" s="566"/>
      <c r="WVW74" s="560"/>
      <c r="WVX74" s="561"/>
      <c r="WVY74" s="562"/>
      <c r="WVZ74" s="563"/>
      <c r="WWA74" s="564"/>
      <c r="WWB74" s="565"/>
      <c r="WWC74" s="566"/>
      <c r="WWD74" s="560"/>
      <c r="WWE74" s="561"/>
      <c r="WWF74" s="562"/>
      <c r="WWG74" s="563"/>
      <c r="WWH74" s="564"/>
      <c r="WWI74" s="565"/>
      <c r="WWJ74" s="566"/>
      <c r="WWK74" s="560"/>
      <c r="WWL74" s="561"/>
      <c r="WWM74" s="562"/>
      <c r="WWN74" s="563"/>
      <c r="WWO74" s="564"/>
      <c r="WWP74" s="565"/>
      <c r="WWQ74" s="566"/>
      <c r="WWR74" s="560"/>
      <c r="WWS74" s="561"/>
      <c r="WWT74" s="562"/>
      <c r="WWU74" s="563"/>
      <c r="WWV74" s="564"/>
      <c r="WWW74" s="565"/>
      <c r="WWX74" s="566"/>
      <c r="WWY74" s="560"/>
      <c r="WWZ74" s="561"/>
      <c r="WXA74" s="562"/>
      <c r="WXB74" s="563"/>
      <c r="WXC74" s="564"/>
      <c r="WXD74" s="565"/>
      <c r="WXE74" s="566"/>
      <c r="WXF74" s="560"/>
      <c r="WXG74" s="561"/>
      <c r="WXH74" s="562"/>
      <c r="WXI74" s="563"/>
      <c r="WXJ74" s="564"/>
      <c r="WXK74" s="565"/>
      <c r="WXL74" s="566"/>
      <c r="WXM74" s="560"/>
      <c r="WXN74" s="561"/>
      <c r="WXO74" s="562"/>
      <c r="WXP74" s="563"/>
      <c r="WXQ74" s="564"/>
      <c r="WXR74" s="565"/>
      <c r="WXS74" s="566"/>
      <c r="WXT74" s="560"/>
      <c r="WXU74" s="561"/>
      <c r="WXV74" s="562"/>
      <c r="WXW74" s="563"/>
      <c r="WXX74" s="564"/>
      <c r="WXY74" s="565"/>
      <c r="WXZ74" s="566"/>
      <c r="WYA74" s="560"/>
      <c r="WYB74" s="561"/>
      <c r="WYC74" s="562"/>
      <c r="WYD74" s="563"/>
      <c r="WYE74" s="564"/>
      <c r="WYF74" s="565"/>
      <c r="WYG74" s="566"/>
      <c r="WYH74" s="560"/>
      <c r="WYI74" s="561"/>
      <c r="WYJ74" s="562"/>
      <c r="WYK74" s="563"/>
      <c r="WYL74" s="564"/>
      <c r="WYM74" s="565"/>
      <c r="WYN74" s="566"/>
      <c r="WYO74" s="560"/>
      <c r="WYP74" s="561"/>
      <c r="WYQ74" s="562"/>
      <c r="WYR74" s="563"/>
      <c r="WYS74" s="564"/>
      <c r="WYT74" s="565"/>
      <c r="WYU74" s="566"/>
      <c r="WYV74" s="560"/>
      <c r="WYW74" s="561"/>
      <c r="WYX74" s="562"/>
      <c r="WYY74" s="563"/>
      <c r="WYZ74" s="564"/>
      <c r="WZA74" s="565"/>
      <c r="WZB74" s="566"/>
      <c r="WZC74" s="560"/>
      <c r="WZD74" s="561"/>
      <c r="WZE74" s="562"/>
      <c r="WZF74" s="563"/>
      <c r="WZG74" s="564"/>
      <c r="WZH74" s="565"/>
      <c r="WZI74" s="566"/>
      <c r="WZJ74" s="560"/>
      <c r="WZK74" s="561"/>
      <c r="WZL74" s="562"/>
      <c r="WZM74" s="563"/>
      <c r="WZN74" s="564"/>
      <c r="WZO74" s="565"/>
      <c r="WZP74" s="566"/>
      <c r="WZQ74" s="560"/>
      <c r="WZR74" s="561"/>
      <c r="WZS74" s="562"/>
      <c r="WZT74" s="563"/>
      <c r="WZU74" s="564"/>
      <c r="WZV74" s="565"/>
      <c r="WZW74" s="566"/>
      <c r="WZX74" s="560"/>
      <c r="WZY74" s="561"/>
      <c r="WZZ74" s="562"/>
      <c r="XAA74" s="563"/>
      <c r="XAB74" s="564"/>
      <c r="XAC74" s="565"/>
      <c r="XAD74" s="566"/>
      <c r="XAE74" s="560"/>
      <c r="XAF74" s="561"/>
      <c r="XAG74" s="562"/>
      <c r="XAH74" s="563"/>
      <c r="XAI74" s="564"/>
      <c r="XAJ74" s="565"/>
      <c r="XAK74" s="566"/>
      <c r="XAL74" s="560"/>
      <c r="XAM74" s="561"/>
      <c r="XAN74" s="562"/>
      <c r="XAO74" s="563"/>
      <c r="XAP74" s="564"/>
      <c r="XAQ74" s="565"/>
      <c r="XAR74" s="566"/>
      <c r="XAS74" s="560"/>
      <c r="XAT74" s="561"/>
      <c r="XAU74" s="562"/>
      <c r="XAV74" s="563"/>
      <c r="XAW74" s="564"/>
      <c r="XAX74" s="565"/>
      <c r="XAY74" s="566"/>
      <c r="XAZ74" s="560"/>
      <c r="XBA74" s="561"/>
      <c r="XBB74" s="562"/>
      <c r="XBC74" s="563"/>
      <c r="XBD74" s="564"/>
      <c r="XBE74" s="565"/>
      <c r="XBF74" s="566"/>
      <c r="XBG74" s="560"/>
      <c r="XBH74" s="561"/>
      <c r="XBI74" s="562"/>
      <c r="XBJ74" s="563"/>
      <c r="XBK74" s="564"/>
      <c r="XBL74" s="565"/>
      <c r="XBM74" s="566"/>
      <c r="XBN74" s="560"/>
      <c r="XBO74" s="561"/>
      <c r="XBP74" s="562"/>
      <c r="XBQ74" s="563"/>
      <c r="XBR74" s="564"/>
      <c r="XBS74" s="565"/>
      <c r="XBT74" s="566"/>
      <c r="XBU74" s="560"/>
      <c r="XBV74" s="561"/>
      <c r="XBW74" s="562"/>
      <c r="XBX74" s="563"/>
      <c r="XBY74" s="564"/>
      <c r="XBZ74" s="565"/>
      <c r="XCA74" s="566"/>
      <c r="XCB74" s="560"/>
      <c r="XCC74" s="561"/>
      <c r="XCD74" s="562"/>
      <c r="XCE74" s="563"/>
      <c r="XCF74" s="564"/>
      <c r="XCG74" s="565"/>
      <c r="XCH74" s="566"/>
      <c r="XCI74" s="560"/>
      <c r="XCJ74" s="561"/>
      <c r="XCK74" s="562"/>
      <c r="XCL74" s="563"/>
      <c r="XCM74" s="564"/>
      <c r="XCN74" s="565"/>
      <c r="XCO74" s="566"/>
      <c r="XCP74" s="560"/>
      <c r="XCQ74" s="561"/>
      <c r="XCR74" s="562"/>
      <c r="XCS74" s="563"/>
      <c r="XCT74" s="564"/>
      <c r="XCU74" s="565"/>
      <c r="XCV74" s="566"/>
      <c r="XCW74" s="560"/>
      <c r="XCX74" s="561"/>
      <c r="XCY74" s="562"/>
      <c r="XCZ74" s="563"/>
      <c r="XDA74" s="564"/>
      <c r="XDB74" s="565"/>
      <c r="XDC74" s="566"/>
      <c r="XDD74" s="560"/>
      <c r="XDE74" s="561"/>
      <c r="XDF74" s="562"/>
      <c r="XDG74" s="563"/>
      <c r="XDH74" s="564"/>
      <c r="XDI74" s="565"/>
      <c r="XDJ74" s="566"/>
      <c r="XDK74" s="560"/>
      <c r="XDL74" s="561"/>
      <c r="XDM74" s="562"/>
      <c r="XDN74" s="563"/>
      <c r="XDO74" s="564"/>
      <c r="XDP74" s="565"/>
      <c r="XDQ74" s="566"/>
      <c r="XDR74" s="560"/>
      <c r="XDS74" s="561"/>
      <c r="XDT74" s="562"/>
      <c r="XDU74" s="563"/>
      <c r="XDV74" s="564"/>
      <c r="XDW74" s="565"/>
      <c r="XDX74" s="566"/>
      <c r="XDY74" s="560"/>
      <c r="XDZ74" s="561"/>
      <c r="XEA74" s="562"/>
      <c r="XEB74" s="563"/>
      <c r="XEC74" s="564"/>
      <c r="XED74" s="565"/>
      <c r="XEE74" s="566"/>
      <c r="XEF74" s="560"/>
      <c r="XEG74" s="561"/>
      <c r="XEH74" s="562"/>
      <c r="XEI74" s="563"/>
      <c r="XEJ74" s="564"/>
      <c r="XEK74" s="565"/>
      <c r="XEL74" s="566"/>
      <c r="XEM74" s="560"/>
      <c r="XEN74" s="561"/>
      <c r="XEO74" s="562"/>
      <c r="XEP74" s="563"/>
      <c r="XEQ74" s="564"/>
      <c r="XER74" s="565"/>
      <c r="XES74" s="566"/>
      <c r="XET74" s="560"/>
      <c r="XEU74" s="561"/>
      <c r="XEV74" s="562"/>
      <c r="XEW74" s="563"/>
      <c r="XEX74" s="564"/>
      <c r="XEY74" s="565"/>
      <c r="XEZ74" s="566"/>
      <c r="XFA74" s="560"/>
      <c r="XFB74" s="561"/>
      <c r="XFC74" s="562"/>
      <c r="XFD74" s="563"/>
    </row>
    <row r="75" spans="1:16384" ht="24" customHeight="1" x14ac:dyDescent="0.2">
      <c r="A75" s="696"/>
      <c r="B75" s="548" t="s">
        <v>964</v>
      </c>
      <c r="C75" s="549">
        <f>SUM(C74:C74)</f>
        <v>860000000</v>
      </c>
      <c r="D75" s="549">
        <f>SUM(D74:D74)</f>
        <v>0</v>
      </c>
      <c r="E75" s="550">
        <f t="shared" ref="E75" si="16">C75-D75</f>
        <v>860000000</v>
      </c>
      <c r="F75" s="551"/>
      <c r="G75" s="552">
        <f>D75/C75</f>
        <v>0</v>
      </c>
      <c r="I75" s="244"/>
    </row>
    <row r="76" spans="1:16384" ht="33.75" x14ac:dyDescent="0.2">
      <c r="A76" s="567" t="s">
        <v>266</v>
      </c>
      <c r="B76" s="567" t="s">
        <v>267</v>
      </c>
      <c r="C76" s="567" t="s">
        <v>277</v>
      </c>
      <c r="D76" s="567" t="s">
        <v>269</v>
      </c>
      <c r="E76" s="567" t="s">
        <v>270</v>
      </c>
      <c r="F76" s="567" t="s">
        <v>271</v>
      </c>
      <c r="G76" s="567" t="s">
        <v>272</v>
      </c>
    </row>
    <row r="77" spans="1:16384" s="10" customFormat="1" ht="101.25" x14ac:dyDescent="0.2">
      <c r="A77" s="694" t="s">
        <v>967</v>
      </c>
      <c r="B77" s="531" t="s">
        <v>965</v>
      </c>
      <c r="C77" s="537">
        <v>152720000</v>
      </c>
      <c r="D77" s="537">
        <v>152720000</v>
      </c>
      <c r="E77" s="534">
        <f>+C77-D77</f>
        <v>0</v>
      </c>
      <c r="F77" s="577">
        <v>42418</v>
      </c>
      <c r="G77" s="531" t="s">
        <v>857</v>
      </c>
      <c r="H77" s="560"/>
      <c r="I77" s="561"/>
      <c r="J77" s="562"/>
      <c r="K77" s="563"/>
      <c r="L77" s="564"/>
      <c r="M77" s="565"/>
      <c r="N77" s="566"/>
      <c r="O77" s="560"/>
      <c r="P77" s="561"/>
      <c r="Q77" s="562"/>
      <c r="R77" s="563"/>
      <c r="S77" s="564"/>
      <c r="T77" s="565"/>
      <c r="U77" s="566"/>
      <c r="V77" s="560"/>
      <c r="W77" s="561"/>
      <c r="X77" s="562"/>
      <c r="Y77" s="563"/>
      <c r="Z77" s="564"/>
      <c r="AA77" s="565"/>
      <c r="AB77" s="566"/>
      <c r="AC77" s="560"/>
      <c r="AD77" s="561"/>
      <c r="AE77" s="562"/>
      <c r="AF77" s="563"/>
      <c r="AG77" s="564"/>
      <c r="AH77" s="565"/>
      <c r="AI77" s="566"/>
      <c r="AJ77" s="560"/>
      <c r="AK77" s="561"/>
      <c r="AL77" s="562"/>
      <c r="AM77" s="563"/>
      <c r="AN77" s="564"/>
      <c r="AO77" s="565"/>
      <c r="AP77" s="566"/>
      <c r="AQ77" s="560"/>
      <c r="AR77" s="561"/>
      <c r="AS77" s="562"/>
      <c r="AT77" s="563"/>
      <c r="AU77" s="564"/>
      <c r="AV77" s="565"/>
      <c r="AW77" s="566"/>
      <c r="AX77" s="560"/>
      <c r="AY77" s="561"/>
      <c r="AZ77" s="562"/>
      <c r="BA77" s="563"/>
      <c r="BB77" s="564"/>
      <c r="BC77" s="565"/>
      <c r="BD77" s="566"/>
      <c r="BE77" s="560"/>
      <c r="BF77" s="561"/>
      <c r="BG77" s="562"/>
      <c r="BH77" s="563"/>
      <c r="BI77" s="564"/>
      <c r="BJ77" s="565"/>
      <c r="BK77" s="566"/>
      <c r="BL77" s="560"/>
      <c r="BM77" s="561"/>
      <c r="BN77" s="562"/>
      <c r="BO77" s="563"/>
      <c r="BP77" s="564"/>
      <c r="BQ77" s="565"/>
      <c r="BR77" s="566"/>
      <c r="BS77" s="560"/>
      <c r="BT77" s="561"/>
      <c r="BU77" s="562"/>
      <c r="BV77" s="563"/>
      <c r="BW77" s="564"/>
      <c r="BX77" s="565"/>
      <c r="BY77" s="566"/>
      <c r="BZ77" s="560"/>
      <c r="CA77" s="561"/>
      <c r="CB77" s="562"/>
      <c r="CC77" s="563"/>
      <c r="CD77" s="564"/>
      <c r="CE77" s="565"/>
      <c r="CF77" s="566"/>
      <c r="CG77" s="560"/>
      <c r="CH77" s="561"/>
      <c r="CI77" s="562"/>
      <c r="CJ77" s="563"/>
      <c r="CK77" s="564"/>
      <c r="CL77" s="565"/>
      <c r="CM77" s="566"/>
      <c r="CN77" s="560"/>
      <c r="CO77" s="561"/>
      <c r="CP77" s="562"/>
      <c r="CQ77" s="563"/>
      <c r="CR77" s="564"/>
      <c r="CS77" s="565"/>
      <c r="CT77" s="566"/>
      <c r="CU77" s="560"/>
      <c r="CV77" s="561"/>
      <c r="CW77" s="562"/>
      <c r="CX77" s="563"/>
      <c r="CY77" s="564"/>
      <c r="CZ77" s="565"/>
      <c r="DA77" s="566"/>
      <c r="DB77" s="560"/>
      <c r="DC77" s="561"/>
      <c r="DD77" s="562"/>
      <c r="DE77" s="563"/>
      <c r="DF77" s="564"/>
      <c r="DG77" s="565"/>
      <c r="DH77" s="566"/>
      <c r="DI77" s="560"/>
      <c r="DJ77" s="561"/>
      <c r="DK77" s="562"/>
      <c r="DL77" s="563"/>
      <c r="DM77" s="564"/>
      <c r="DN77" s="565"/>
      <c r="DO77" s="566"/>
      <c r="DP77" s="560"/>
      <c r="DQ77" s="561"/>
      <c r="DR77" s="562"/>
      <c r="DS77" s="563"/>
      <c r="DT77" s="564"/>
      <c r="DU77" s="565"/>
      <c r="DV77" s="566"/>
      <c r="DW77" s="560"/>
      <c r="DX77" s="561"/>
      <c r="DY77" s="562"/>
      <c r="DZ77" s="563"/>
      <c r="EA77" s="564"/>
      <c r="EB77" s="565"/>
      <c r="EC77" s="566"/>
      <c r="ED77" s="560"/>
      <c r="EE77" s="561"/>
      <c r="EF77" s="562"/>
      <c r="EG77" s="563"/>
      <c r="EH77" s="564"/>
      <c r="EI77" s="565"/>
      <c r="EJ77" s="566"/>
      <c r="EK77" s="560"/>
      <c r="EL77" s="561"/>
      <c r="EM77" s="562"/>
      <c r="EN77" s="563"/>
      <c r="EO77" s="564"/>
      <c r="EP77" s="565"/>
      <c r="EQ77" s="566"/>
      <c r="ER77" s="560"/>
      <c r="ES77" s="561"/>
      <c r="ET77" s="562"/>
      <c r="EU77" s="563"/>
      <c r="EV77" s="564"/>
      <c r="EW77" s="565"/>
      <c r="EX77" s="566"/>
      <c r="EY77" s="560"/>
      <c r="EZ77" s="561"/>
      <c r="FA77" s="562"/>
      <c r="FB77" s="563"/>
      <c r="FC77" s="564"/>
      <c r="FD77" s="565"/>
      <c r="FE77" s="566"/>
      <c r="FF77" s="560"/>
      <c r="FG77" s="561"/>
      <c r="FH77" s="562"/>
      <c r="FI77" s="563"/>
      <c r="FJ77" s="564"/>
      <c r="FK77" s="565"/>
      <c r="FL77" s="566"/>
      <c r="FM77" s="560"/>
      <c r="FN77" s="561"/>
      <c r="FO77" s="562"/>
      <c r="FP77" s="563"/>
      <c r="FQ77" s="564"/>
      <c r="FR77" s="565"/>
      <c r="FS77" s="566"/>
      <c r="FT77" s="560"/>
      <c r="FU77" s="561"/>
      <c r="FV77" s="562"/>
      <c r="FW77" s="563"/>
      <c r="FX77" s="564"/>
      <c r="FY77" s="565"/>
      <c r="FZ77" s="566"/>
      <c r="GA77" s="560"/>
      <c r="GB77" s="561"/>
      <c r="GC77" s="562"/>
      <c r="GD77" s="563"/>
      <c r="GE77" s="564"/>
      <c r="GF77" s="565"/>
      <c r="GG77" s="566"/>
      <c r="GH77" s="560"/>
      <c r="GI77" s="561"/>
      <c r="GJ77" s="562"/>
      <c r="GK77" s="563"/>
      <c r="GL77" s="564"/>
      <c r="GM77" s="565"/>
      <c r="GN77" s="566"/>
      <c r="GO77" s="560"/>
      <c r="GP77" s="561"/>
      <c r="GQ77" s="562"/>
      <c r="GR77" s="563"/>
      <c r="GS77" s="564"/>
      <c r="GT77" s="565"/>
      <c r="GU77" s="566"/>
      <c r="GV77" s="560"/>
      <c r="GW77" s="561"/>
      <c r="GX77" s="562"/>
      <c r="GY77" s="563"/>
      <c r="GZ77" s="564"/>
      <c r="HA77" s="565"/>
      <c r="HB77" s="566"/>
      <c r="HC77" s="560"/>
      <c r="HD77" s="561"/>
      <c r="HE77" s="562"/>
      <c r="HF77" s="563"/>
      <c r="HG77" s="564"/>
      <c r="HH77" s="565"/>
      <c r="HI77" s="566"/>
      <c r="HJ77" s="560"/>
      <c r="HK77" s="561"/>
      <c r="HL77" s="562"/>
      <c r="HM77" s="563"/>
      <c r="HN77" s="564"/>
      <c r="HO77" s="565"/>
      <c r="HP77" s="566"/>
      <c r="HQ77" s="560"/>
      <c r="HR77" s="561"/>
      <c r="HS77" s="562"/>
      <c r="HT77" s="563"/>
      <c r="HU77" s="564"/>
      <c r="HV77" s="565"/>
      <c r="HW77" s="566"/>
      <c r="HX77" s="560"/>
      <c r="HY77" s="561"/>
      <c r="HZ77" s="562"/>
      <c r="IA77" s="563"/>
      <c r="IB77" s="564"/>
      <c r="IC77" s="565"/>
      <c r="ID77" s="566"/>
      <c r="IE77" s="560"/>
      <c r="IF77" s="561"/>
      <c r="IG77" s="562"/>
      <c r="IH77" s="563"/>
      <c r="II77" s="564"/>
      <c r="IJ77" s="565"/>
      <c r="IK77" s="566"/>
      <c r="IL77" s="560"/>
      <c r="IM77" s="561"/>
      <c r="IN77" s="562"/>
      <c r="IO77" s="563"/>
      <c r="IP77" s="564"/>
      <c r="IQ77" s="565"/>
      <c r="IR77" s="566"/>
      <c r="IS77" s="560"/>
      <c r="IT77" s="561"/>
      <c r="IU77" s="562"/>
      <c r="IV77" s="563"/>
      <c r="IW77" s="564"/>
      <c r="IX77" s="565"/>
      <c r="IY77" s="566"/>
      <c r="IZ77" s="560"/>
      <c r="JA77" s="561"/>
      <c r="JB77" s="562"/>
      <c r="JC77" s="563"/>
      <c r="JD77" s="564"/>
      <c r="JE77" s="565"/>
      <c r="JF77" s="566"/>
      <c r="JG77" s="560"/>
      <c r="JH77" s="561"/>
      <c r="JI77" s="562"/>
      <c r="JJ77" s="563"/>
      <c r="JK77" s="564"/>
      <c r="JL77" s="565"/>
      <c r="JM77" s="566"/>
      <c r="JN77" s="560"/>
      <c r="JO77" s="561"/>
      <c r="JP77" s="562"/>
      <c r="JQ77" s="563"/>
      <c r="JR77" s="564"/>
      <c r="JS77" s="565"/>
      <c r="JT77" s="566"/>
      <c r="JU77" s="560"/>
      <c r="JV77" s="561"/>
      <c r="JW77" s="562"/>
      <c r="JX77" s="563"/>
      <c r="JY77" s="564"/>
      <c r="JZ77" s="565"/>
      <c r="KA77" s="566"/>
      <c r="KB77" s="560"/>
      <c r="KC77" s="561"/>
      <c r="KD77" s="562"/>
      <c r="KE77" s="563"/>
      <c r="KF77" s="564"/>
      <c r="KG77" s="565"/>
      <c r="KH77" s="566"/>
      <c r="KI77" s="560"/>
      <c r="KJ77" s="561"/>
      <c r="KK77" s="562"/>
      <c r="KL77" s="563"/>
      <c r="KM77" s="564"/>
      <c r="KN77" s="565"/>
      <c r="KO77" s="566"/>
      <c r="KP77" s="560"/>
      <c r="KQ77" s="561"/>
      <c r="KR77" s="562"/>
      <c r="KS77" s="563"/>
      <c r="KT77" s="564"/>
      <c r="KU77" s="565"/>
      <c r="KV77" s="566"/>
      <c r="KW77" s="560"/>
      <c r="KX77" s="561"/>
      <c r="KY77" s="562"/>
      <c r="KZ77" s="563"/>
      <c r="LA77" s="564"/>
      <c r="LB77" s="565"/>
      <c r="LC77" s="566"/>
      <c r="LD77" s="560"/>
      <c r="LE77" s="561"/>
      <c r="LF77" s="562"/>
      <c r="LG77" s="563"/>
      <c r="LH77" s="564"/>
      <c r="LI77" s="565"/>
      <c r="LJ77" s="566"/>
      <c r="LK77" s="560"/>
      <c r="LL77" s="561"/>
      <c r="LM77" s="562"/>
      <c r="LN77" s="563"/>
      <c r="LO77" s="564"/>
      <c r="LP77" s="565"/>
      <c r="LQ77" s="566"/>
      <c r="LR77" s="560"/>
      <c r="LS77" s="561"/>
      <c r="LT77" s="562"/>
      <c r="LU77" s="563"/>
      <c r="LV77" s="564"/>
      <c r="LW77" s="565"/>
      <c r="LX77" s="566"/>
      <c r="LY77" s="560"/>
      <c r="LZ77" s="561"/>
      <c r="MA77" s="562"/>
      <c r="MB77" s="563"/>
      <c r="MC77" s="564"/>
      <c r="MD77" s="565"/>
      <c r="ME77" s="566"/>
      <c r="MF77" s="560"/>
      <c r="MG77" s="561"/>
      <c r="MH77" s="562"/>
      <c r="MI77" s="563"/>
      <c r="MJ77" s="564"/>
      <c r="MK77" s="565"/>
      <c r="ML77" s="566"/>
      <c r="MM77" s="560"/>
      <c r="MN77" s="561"/>
      <c r="MO77" s="562"/>
      <c r="MP77" s="563"/>
      <c r="MQ77" s="564"/>
      <c r="MR77" s="565"/>
      <c r="MS77" s="566"/>
      <c r="MT77" s="560"/>
      <c r="MU77" s="561"/>
      <c r="MV77" s="562"/>
      <c r="MW77" s="563"/>
      <c r="MX77" s="564"/>
      <c r="MY77" s="565"/>
      <c r="MZ77" s="566"/>
      <c r="NA77" s="560"/>
      <c r="NB77" s="561"/>
      <c r="NC77" s="562"/>
      <c r="ND77" s="563"/>
      <c r="NE77" s="564"/>
      <c r="NF77" s="565"/>
      <c r="NG77" s="566"/>
      <c r="NH77" s="560"/>
      <c r="NI77" s="561"/>
      <c r="NJ77" s="562"/>
      <c r="NK77" s="563"/>
      <c r="NL77" s="564"/>
      <c r="NM77" s="565"/>
      <c r="NN77" s="566"/>
      <c r="NO77" s="560"/>
      <c r="NP77" s="561"/>
      <c r="NQ77" s="562"/>
      <c r="NR77" s="563"/>
      <c r="NS77" s="564"/>
      <c r="NT77" s="565"/>
      <c r="NU77" s="566"/>
      <c r="NV77" s="560"/>
      <c r="NW77" s="561"/>
      <c r="NX77" s="562"/>
      <c r="NY77" s="563"/>
      <c r="NZ77" s="564"/>
      <c r="OA77" s="565"/>
      <c r="OB77" s="566"/>
      <c r="OC77" s="560"/>
      <c r="OD77" s="561"/>
      <c r="OE77" s="562"/>
      <c r="OF77" s="563"/>
      <c r="OG77" s="564"/>
      <c r="OH77" s="565"/>
      <c r="OI77" s="566"/>
      <c r="OJ77" s="560"/>
      <c r="OK77" s="561"/>
      <c r="OL77" s="562"/>
      <c r="OM77" s="563"/>
      <c r="ON77" s="564"/>
      <c r="OO77" s="565"/>
      <c r="OP77" s="566"/>
      <c r="OQ77" s="560"/>
      <c r="OR77" s="561"/>
      <c r="OS77" s="562"/>
      <c r="OT77" s="563"/>
      <c r="OU77" s="564"/>
      <c r="OV77" s="565"/>
      <c r="OW77" s="566"/>
      <c r="OX77" s="560"/>
      <c r="OY77" s="561"/>
      <c r="OZ77" s="562"/>
      <c r="PA77" s="563"/>
      <c r="PB77" s="564"/>
      <c r="PC77" s="565"/>
      <c r="PD77" s="566"/>
      <c r="PE77" s="560"/>
      <c r="PF77" s="561"/>
      <c r="PG77" s="562"/>
      <c r="PH77" s="563"/>
      <c r="PI77" s="564"/>
      <c r="PJ77" s="565"/>
      <c r="PK77" s="566"/>
      <c r="PL77" s="560"/>
      <c r="PM77" s="561"/>
      <c r="PN77" s="562"/>
      <c r="PO77" s="563"/>
      <c r="PP77" s="564"/>
      <c r="PQ77" s="565"/>
      <c r="PR77" s="566"/>
      <c r="PS77" s="560"/>
      <c r="PT77" s="561"/>
      <c r="PU77" s="562"/>
      <c r="PV77" s="563"/>
      <c r="PW77" s="564"/>
      <c r="PX77" s="565"/>
      <c r="PY77" s="566"/>
      <c r="PZ77" s="560"/>
      <c r="QA77" s="561"/>
      <c r="QB77" s="562"/>
      <c r="QC77" s="563"/>
      <c r="QD77" s="564"/>
      <c r="QE77" s="565"/>
      <c r="QF77" s="566"/>
      <c r="QG77" s="560"/>
      <c r="QH77" s="561"/>
      <c r="QI77" s="562"/>
      <c r="QJ77" s="563"/>
      <c r="QK77" s="564"/>
      <c r="QL77" s="565"/>
      <c r="QM77" s="566"/>
      <c r="QN77" s="560"/>
      <c r="QO77" s="561"/>
      <c r="QP77" s="562"/>
      <c r="QQ77" s="563"/>
      <c r="QR77" s="564"/>
      <c r="QS77" s="565"/>
      <c r="QT77" s="566"/>
      <c r="QU77" s="560"/>
      <c r="QV77" s="561"/>
      <c r="QW77" s="562"/>
      <c r="QX77" s="563"/>
      <c r="QY77" s="564"/>
      <c r="QZ77" s="565"/>
      <c r="RA77" s="566"/>
      <c r="RB77" s="560"/>
      <c r="RC77" s="561"/>
      <c r="RD77" s="562"/>
      <c r="RE77" s="563"/>
      <c r="RF77" s="564"/>
      <c r="RG77" s="565"/>
      <c r="RH77" s="566"/>
      <c r="RI77" s="560"/>
      <c r="RJ77" s="561"/>
      <c r="RK77" s="562"/>
      <c r="RL77" s="563"/>
      <c r="RM77" s="564"/>
      <c r="RN77" s="565"/>
      <c r="RO77" s="566"/>
      <c r="RP77" s="560"/>
      <c r="RQ77" s="561"/>
      <c r="RR77" s="562"/>
      <c r="RS77" s="563"/>
      <c r="RT77" s="564"/>
      <c r="RU77" s="565"/>
      <c r="RV77" s="566"/>
      <c r="RW77" s="560"/>
      <c r="RX77" s="561"/>
      <c r="RY77" s="562"/>
      <c r="RZ77" s="563"/>
      <c r="SA77" s="564"/>
      <c r="SB77" s="565"/>
      <c r="SC77" s="566"/>
      <c r="SD77" s="560"/>
      <c r="SE77" s="561"/>
      <c r="SF77" s="562"/>
      <c r="SG77" s="563"/>
      <c r="SH77" s="564"/>
      <c r="SI77" s="565"/>
      <c r="SJ77" s="566"/>
      <c r="SK77" s="560"/>
      <c r="SL77" s="561"/>
      <c r="SM77" s="562"/>
      <c r="SN77" s="563"/>
      <c r="SO77" s="564"/>
      <c r="SP77" s="565"/>
      <c r="SQ77" s="566"/>
      <c r="SR77" s="560"/>
      <c r="SS77" s="561"/>
      <c r="ST77" s="562"/>
      <c r="SU77" s="563"/>
      <c r="SV77" s="564"/>
      <c r="SW77" s="565"/>
      <c r="SX77" s="566"/>
      <c r="SY77" s="560"/>
      <c r="SZ77" s="561"/>
      <c r="TA77" s="562"/>
      <c r="TB77" s="563"/>
      <c r="TC77" s="564"/>
      <c r="TD77" s="565"/>
      <c r="TE77" s="566"/>
      <c r="TF77" s="560"/>
      <c r="TG77" s="561"/>
      <c r="TH77" s="562"/>
      <c r="TI77" s="563"/>
      <c r="TJ77" s="564"/>
      <c r="TK77" s="565"/>
      <c r="TL77" s="566"/>
      <c r="TM77" s="560"/>
      <c r="TN77" s="561"/>
      <c r="TO77" s="562"/>
      <c r="TP77" s="563"/>
      <c r="TQ77" s="564"/>
      <c r="TR77" s="565"/>
      <c r="TS77" s="566"/>
      <c r="TT77" s="560"/>
      <c r="TU77" s="561"/>
      <c r="TV77" s="562"/>
      <c r="TW77" s="563"/>
      <c r="TX77" s="564"/>
      <c r="TY77" s="565"/>
      <c r="TZ77" s="566"/>
      <c r="UA77" s="560"/>
      <c r="UB77" s="561"/>
      <c r="UC77" s="562"/>
      <c r="UD77" s="563"/>
      <c r="UE77" s="564"/>
      <c r="UF77" s="565"/>
      <c r="UG77" s="566"/>
      <c r="UH77" s="560"/>
      <c r="UI77" s="561"/>
      <c r="UJ77" s="562"/>
      <c r="UK77" s="563"/>
      <c r="UL77" s="564"/>
      <c r="UM77" s="565"/>
      <c r="UN77" s="566"/>
      <c r="UO77" s="560"/>
      <c r="UP77" s="561"/>
      <c r="UQ77" s="562"/>
      <c r="UR77" s="563"/>
      <c r="US77" s="564"/>
      <c r="UT77" s="565"/>
      <c r="UU77" s="566"/>
      <c r="UV77" s="560"/>
      <c r="UW77" s="561"/>
      <c r="UX77" s="562"/>
      <c r="UY77" s="563"/>
      <c r="UZ77" s="564"/>
      <c r="VA77" s="565"/>
      <c r="VB77" s="566"/>
      <c r="VC77" s="560"/>
      <c r="VD77" s="561"/>
      <c r="VE77" s="562"/>
      <c r="VF77" s="563"/>
      <c r="VG77" s="564"/>
      <c r="VH77" s="565"/>
      <c r="VI77" s="566"/>
      <c r="VJ77" s="560"/>
      <c r="VK77" s="561"/>
      <c r="VL77" s="562"/>
      <c r="VM77" s="563"/>
      <c r="VN77" s="564"/>
      <c r="VO77" s="565"/>
      <c r="VP77" s="566"/>
      <c r="VQ77" s="560"/>
      <c r="VR77" s="561"/>
      <c r="VS77" s="562"/>
      <c r="VT77" s="563"/>
      <c r="VU77" s="564"/>
      <c r="VV77" s="565"/>
      <c r="VW77" s="566"/>
      <c r="VX77" s="560"/>
      <c r="VY77" s="561"/>
      <c r="VZ77" s="562"/>
      <c r="WA77" s="563"/>
      <c r="WB77" s="564"/>
      <c r="WC77" s="565"/>
      <c r="WD77" s="566"/>
      <c r="WE77" s="560"/>
      <c r="WF77" s="561"/>
      <c r="WG77" s="562"/>
      <c r="WH77" s="563"/>
      <c r="WI77" s="564"/>
      <c r="WJ77" s="565"/>
      <c r="WK77" s="566"/>
      <c r="WL77" s="560"/>
      <c r="WM77" s="561"/>
      <c r="WN77" s="562"/>
      <c r="WO77" s="563"/>
      <c r="WP77" s="564"/>
      <c r="WQ77" s="565"/>
      <c r="WR77" s="566"/>
      <c r="WS77" s="560"/>
      <c r="WT77" s="561"/>
      <c r="WU77" s="562"/>
      <c r="WV77" s="563"/>
      <c r="WW77" s="564"/>
      <c r="WX77" s="565"/>
      <c r="WY77" s="566"/>
      <c r="WZ77" s="560"/>
      <c r="XA77" s="561"/>
      <c r="XB77" s="562"/>
      <c r="XC77" s="563"/>
      <c r="XD77" s="564"/>
      <c r="XE77" s="565"/>
      <c r="XF77" s="566"/>
      <c r="XG77" s="560"/>
      <c r="XH77" s="561"/>
      <c r="XI77" s="562"/>
      <c r="XJ77" s="563"/>
      <c r="XK77" s="564"/>
      <c r="XL77" s="565"/>
      <c r="XM77" s="566"/>
      <c r="XN77" s="560"/>
      <c r="XO77" s="561"/>
      <c r="XP77" s="562"/>
      <c r="XQ77" s="563"/>
      <c r="XR77" s="564"/>
      <c r="XS77" s="565"/>
      <c r="XT77" s="566"/>
      <c r="XU77" s="560"/>
      <c r="XV77" s="561"/>
      <c r="XW77" s="562"/>
      <c r="XX77" s="563"/>
      <c r="XY77" s="564"/>
      <c r="XZ77" s="565"/>
      <c r="YA77" s="566"/>
      <c r="YB77" s="560"/>
      <c r="YC77" s="561"/>
      <c r="YD77" s="562"/>
      <c r="YE77" s="563"/>
      <c r="YF77" s="564"/>
      <c r="YG77" s="565"/>
      <c r="YH77" s="566"/>
      <c r="YI77" s="560"/>
      <c r="YJ77" s="561"/>
      <c r="YK77" s="562"/>
      <c r="YL77" s="563"/>
      <c r="YM77" s="564"/>
      <c r="YN77" s="565"/>
      <c r="YO77" s="566"/>
      <c r="YP77" s="560"/>
      <c r="YQ77" s="561"/>
      <c r="YR77" s="562"/>
      <c r="YS77" s="563"/>
      <c r="YT77" s="564"/>
      <c r="YU77" s="565"/>
      <c r="YV77" s="566"/>
      <c r="YW77" s="560"/>
      <c r="YX77" s="561"/>
      <c r="YY77" s="562"/>
      <c r="YZ77" s="563"/>
      <c r="ZA77" s="564"/>
      <c r="ZB77" s="565"/>
      <c r="ZC77" s="566"/>
      <c r="ZD77" s="560"/>
      <c r="ZE77" s="561"/>
      <c r="ZF77" s="562"/>
      <c r="ZG77" s="563"/>
      <c r="ZH77" s="564"/>
      <c r="ZI77" s="565"/>
      <c r="ZJ77" s="566"/>
      <c r="ZK77" s="560"/>
      <c r="ZL77" s="561"/>
      <c r="ZM77" s="562"/>
      <c r="ZN77" s="563"/>
      <c r="ZO77" s="564"/>
      <c r="ZP77" s="565"/>
      <c r="ZQ77" s="566"/>
      <c r="ZR77" s="560"/>
      <c r="ZS77" s="561"/>
      <c r="ZT77" s="562"/>
      <c r="ZU77" s="563"/>
      <c r="ZV77" s="564"/>
      <c r="ZW77" s="565"/>
      <c r="ZX77" s="566"/>
      <c r="ZY77" s="560"/>
      <c r="ZZ77" s="561"/>
      <c r="AAA77" s="562"/>
      <c r="AAB77" s="563"/>
      <c r="AAC77" s="564"/>
      <c r="AAD77" s="565"/>
      <c r="AAE77" s="566"/>
      <c r="AAF77" s="560"/>
      <c r="AAG77" s="561"/>
      <c r="AAH77" s="562"/>
      <c r="AAI77" s="563"/>
      <c r="AAJ77" s="564"/>
      <c r="AAK77" s="565"/>
      <c r="AAL77" s="566"/>
      <c r="AAM77" s="560"/>
      <c r="AAN77" s="561"/>
      <c r="AAO77" s="562"/>
      <c r="AAP77" s="563"/>
      <c r="AAQ77" s="564"/>
      <c r="AAR77" s="565"/>
      <c r="AAS77" s="566"/>
      <c r="AAT77" s="560"/>
      <c r="AAU77" s="561"/>
      <c r="AAV77" s="562"/>
      <c r="AAW77" s="563"/>
      <c r="AAX77" s="564"/>
      <c r="AAY77" s="565"/>
      <c r="AAZ77" s="566"/>
      <c r="ABA77" s="560"/>
      <c r="ABB77" s="561"/>
      <c r="ABC77" s="562"/>
      <c r="ABD77" s="563"/>
      <c r="ABE77" s="564"/>
      <c r="ABF77" s="565"/>
      <c r="ABG77" s="566"/>
      <c r="ABH77" s="560"/>
      <c r="ABI77" s="561"/>
      <c r="ABJ77" s="562"/>
      <c r="ABK77" s="563"/>
      <c r="ABL77" s="564"/>
      <c r="ABM77" s="565"/>
      <c r="ABN77" s="566"/>
      <c r="ABO77" s="560"/>
      <c r="ABP77" s="561"/>
      <c r="ABQ77" s="562"/>
      <c r="ABR77" s="563"/>
      <c r="ABS77" s="564"/>
      <c r="ABT77" s="565"/>
      <c r="ABU77" s="566"/>
      <c r="ABV77" s="560"/>
      <c r="ABW77" s="561"/>
      <c r="ABX77" s="562"/>
      <c r="ABY77" s="563"/>
      <c r="ABZ77" s="564"/>
      <c r="ACA77" s="565"/>
      <c r="ACB77" s="566"/>
      <c r="ACC77" s="560"/>
      <c r="ACD77" s="561"/>
      <c r="ACE77" s="562"/>
      <c r="ACF77" s="563"/>
      <c r="ACG77" s="564"/>
      <c r="ACH77" s="565"/>
      <c r="ACI77" s="566"/>
      <c r="ACJ77" s="560"/>
      <c r="ACK77" s="561"/>
      <c r="ACL77" s="562"/>
      <c r="ACM77" s="563"/>
      <c r="ACN77" s="564"/>
      <c r="ACO77" s="565"/>
      <c r="ACP77" s="566"/>
      <c r="ACQ77" s="560"/>
      <c r="ACR77" s="561"/>
      <c r="ACS77" s="562"/>
      <c r="ACT77" s="563"/>
      <c r="ACU77" s="564"/>
      <c r="ACV77" s="565"/>
      <c r="ACW77" s="566"/>
      <c r="ACX77" s="560"/>
      <c r="ACY77" s="561"/>
      <c r="ACZ77" s="562"/>
      <c r="ADA77" s="563"/>
      <c r="ADB77" s="564"/>
      <c r="ADC77" s="565"/>
      <c r="ADD77" s="566"/>
      <c r="ADE77" s="560"/>
      <c r="ADF77" s="561"/>
      <c r="ADG77" s="562"/>
      <c r="ADH77" s="563"/>
      <c r="ADI77" s="564"/>
      <c r="ADJ77" s="565"/>
      <c r="ADK77" s="566"/>
      <c r="ADL77" s="560"/>
      <c r="ADM77" s="561"/>
      <c r="ADN77" s="562"/>
      <c r="ADO77" s="563"/>
      <c r="ADP77" s="564"/>
      <c r="ADQ77" s="565"/>
      <c r="ADR77" s="566"/>
      <c r="ADS77" s="560"/>
      <c r="ADT77" s="561"/>
      <c r="ADU77" s="562"/>
      <c r="ADV77" s="563"/>
      <c r="ADW77" s="564"/>
      <c r="ADX77" s="565"/>
      <c r="ADY77" s="566"/>
      <c r="ADZ77" s="560"/>
      <c r="AEA77" s="561"/>
      <c r="AEB77" s="562"/>
      <c r="AEC77" s="563"/>
      <c r="AED77" s="564"/>
      <c r="AEE77" s="565"/>
      <c r="AEF77" s="566"/>
      <c r="AEG77" s="560"/>
      <c r="AEH77" s="561"/>
      <c r="AEI77" s="562"/>
      <c r="AEJ77" s="563"/>
      <c r="AEK77" s="564"/>
      <c r="AEL77" s="565"/>
      <c r="AEM77" s="566"/>
      <c r="AEN77" s="560"/>
      <c r="AEO77" s="561"/>
      <c r="AEP77" s="562"/>
      <c r="AEQ77" s="563"/>
      <c r="AER77" s="564"/>
      <c r="AES77" s="565"/>
      <c r="AET77" s="566"/>
      <c r="AEU77" s="560"/>
      <c r="AEV77" s="561"/>
      <c r="AEW77" s="562"/>
      <c r="AEX77" s="563"/>
      <c r="AEY77" s="564"/>
      <c r="AEZ77" s="565"/>
      <c r="AFA77" s="566"/>
      <c r="AFB77" s="560"/>
      <c r="AFC77" s="561"/>
      <c r="AFD77" s="562"/>
      <c r="AFE77" s="563"/>
      <c r="AFF77" s="564"/>
      <c r="AFG77" s="565"/>
      <c r="AFH77" s="566"/>
      <c r="AFI77" s="560"/>
      <c r="AFJ77" s="561"/>
      <c r="AFK77" s="562"/>
      <c r="AFL77" s="563"/>
      <c r="AFM77" s="564"/>
      <c r="AFN77" s="565"/>
      <c r="AFO77" s="566"/>
      <c r="AFP77" s="560"/>
      <c r="AFQ77" s="561"/>
      <c r="AFR77" s="562"/>
      <c r="AFS77" s="563"/>
      <c r="AFT77" s="564"/>
      <c r="AFU77" s="565"/>
      <c r="AFV77" s="566"/>
      <c r="AFW77" s="560"/>
      <c r="AFX77" s="561"/>
      <c r="AFY77" s="562"/>
      <c r="AFZ77" s="563"/>
      <c r="AGA77" s="564"/>
      <c r="AGB77" s="565"/>
      <c r="AGC77" s="566"/>
      <c r="AGD77" s="560"/>
      <c r="AGE77" s="561"/>
      <c r="AGF77" s="562"/>
      <c r="AGG77" s="563"/>
      <c r="AGH77" s="564"/>
      <c r="AGI77" s="565"/>
      <c r="AGJ77" s="566"/>
      <c r="AGK77" s="560"/>
      <c r="AGL77" s="561"/>
      <c r="AGM77" s="562"/>
      <c r="AGN77" s="563"/>
      <c r="AGO77" s="564"/>
      <c r="AGP77" s="565"/>
      <c r="AGQ77" s="566"/>
      <c r="AGR77" s="560"/>
      <c r="AGS77" s="561"/>
      <c r="AGT77" s="562"/>
      <c r="AGU77" s="563"/>
      <c r="AGV77" s="564"/>
      <c r="AGW77" s="565"/>
      <c r="AGX77" s="566"/>
      <c r="AGY77" s="560"/>
      <c r="AGZ77" s="561"/>
      <c r="AHA77" s="562"/>
      <c r="AHB77" s="563"/>
      <c r="AHC77" s="564"/>
      <c r="AHD77" s="565"/>
      <c r="AHE77" s="566"/>
      <c r="AHF77" s="560"/>
      <c r="AHG77" s="561"/>
      <c r="AHH77" s="562"/>
      <c r="AHI77" s="563"/>
      <c r="AHJ77" s="564"/>
      <c r="AHK77" s="565"/>
      <c r="AHL77" s="566"/>
      <c r="AHM77" s="560"/>
      <c r="AHN77" s="561"/>
      <c r="AHO77" s="562"/>
      <c r="AHP77" s="563"/>
      <c r="AHQ77" s="564"/>
      <c r="AHR77" s="565"/>
      <c r="AHS77" s="566"/>
      <c r="AHT77" s="560"/>
      <c r="AHU77" s="561"/>
      <c r="AHV77" s="562"/>
      <c r="AHW77" s="563"/>
      <c r="AHX77" s="564"/>
      <c r="AHY77" s="565"/>
      <c r="AHZ77" s="566"/>
      <c r="AIA77" s="560"/>
      <c r="AIB77" s="561"/>
      <c r="AIC77" s="562"/>
      <c r="AID77" s="563"/>
      <c r="AIE77" s="564"/>
      <c r="AIF77" s="565"/>
      <c r="AIG77" s="566"/>
      <c r="AIH77" s="560"/>
      <c r="AII77" s="561"/>
      <c r="AIJ77" s="562"/>
      <c r="AIK77" s="563"/>
      <c r="AIL77" s="564"/>
      <c r="AIM77" s="565"/>
      <c r="AIN77" s="566"/>
      <c r="AIO77" s="560"/>
      <c r="AIP77" s="561"/>
      <c r="AIQ77" s="562"/>
      <c r="AIR77" s="563"/>
      <c r="AIS77" s="564"/>
      <c r="AIT77" s="565"/>
      <c r="AIU77" s="566"/>
      <c r="AIV77" s="560"/>
      <c r="AIW77" s="561"/>
      <c r="AIX77" s="562"/>
      <c r="AIY77" s="563"/>
      <c r="AIZ77" s="564"/>
      <c r="AJA77" s="565"/>
      <c r="AJB77" s="566"/>
      <c r="AJC77" s="560"/>
      <c r="AJD77" s="561"/>
      <c r="AJE77" s="562"/>
      <c r="AJF77" s="563"/>
      <c r="AJG77" s="564"/>
      <c r="AJH77" s="565"/>
      <c r="AJI77" s="566"/>
      <c r="AJJ77" s="560"/>
      <c r="AJK77" s="561"/>
      <c r="AJL77" s="562"/>
      <c r="AJM77" s="563"/>
      <c r="AJN77" s="564"/>
      <c r="AJO77" s="565"/>
      <c r="AJP77" s="566"/>
      <c r="AJQ77" s="560"/>
      <c r="AJR77" s="561"/>
      <c r="AJS77" s="562"/>
      <c r="AJT77" s="563"/>
      <c r="AJU77" s="564"/>
      <c r="AJV77" s="565"/>
      <c r="AJW77" s="566"/>
      <c r="AJX77" s="560"/>
      <c r="AJY77" s="561"/>
      <c r="AJZ77" s="562"/>
      <c r="AKA77" s="563"/>
      <c r="AKB77" s="564"/>
      <c r="AKC77" s="565"/>
      <c r="AKD77" s="566"/>
      <c r="AKE77" s="560"/>
      <c r="AKF77" s="561"/>
      <c r="AKG77" s="562"/>
      <c r="AKH77" s="563"/>
      <c r="AKI77" s="564"/>
      <c r="AKJ77" s="565"/>
      <c r="AKK77" s="566"/>
      <c r="AKL77" s="560"/>
      <c r="AKM77" s="561"/>
      <c r="AKN77" s="562"/>
      <c r="AKO77" s="563"/>
      <c r="AKP77" s="564"/>
      <c r="AKQ77" s="565"/>
      <c r="AKR77" s="566"/>
      <c r="AKS77" s="560"/>
      <c r="AKT77" s="561"/>
      <c r="AKU77" s="562"/>
      <c r="AKV77" s="563"/>
      <c r="AKW77" s="564"/>
      <c r="AKX77" s="565"/>
      <c r="AKY77" s="566"/>
      <c r="AKZ77" s="560"/>
      <c r="ALA77" s="561"/>
      <c r="ALB77" s="562"/>
      <c r="ALC77" s="563"/>
      <c r="ALD77" s="564"/>
      <c r="ALE77" s="565"/>
      <c r="ALF77" s="566"/>
      <c r="ALG77" s="560"/>
      <c r="ALH77" s="561"/>
      <c r="ALI77" s="562"/>
      <c r="ALJ77" s="563"/>
      <c r="ALK77" s="564"/>
      <c r="ALL77" s="565"/>
      <c r="ALM77" s="566"/>
      <c r="ALN77" s="560"/>
      <c r="ALO77" s="561"/>
      <c r="ALP77" s="562"/>
      <c r="ALQ77" s="563"/>
      <c r="ALR77" s="564"/>
      <c r="ALS77" s="565"/>
      <c r="ALT77" s="566"/>
      <c r="ALU77" s="560"/>
      <c r="ALV77" s="561"/>
      <c r="ALW77" s="562"/>
      <c r="ALX77" s="563"/>
      <c r="ALY77" s="564"/>
      <c r="ALZ77" s="565"/>
      <c r="AMA77" s="566"/>
      <c r="AMB77" s="560"/>
      <c r="AMC77" s="561"/>
      <c r="AMD77" s="562"/>
      <c r="AME77" s="563"/>
      <c r="AMF77" s="564"/>
      <c r="AMG77" s="565"/>
      <c r="AMH77" s="566"/>
      <c r="AMI77" s="560"/>
      <c r="AMJ77" s="561"/>
      <c r="AMK77" s="562"/>
      <c r="AML77" s="563"/>
      <c r="AMM77" s="564"/>
      <c r="AMN77" s="565"/>
      <c r="AMO77" s="566"/>
      <c r="AMP77" s="560"/>
      <c r="AMQ77" s="561"/>
      <c r="AMR77" s="562"/>
      <c r="AMS77" s="563"/>
      <c r="AMT77" s="564"/>
      <c r="AMU77" s="565"/>
      <c r="AMV77" s="566"/>
      <c r="AMW77" s="560"/>
      <c r="AMX77" s="561"/>
      <c r="AMY77" s="562"/>
      <c r="AMZ77" s="563"/>
      <c r="ANA77" s="564"/>
      <c r="ANB77" s="565"/>
      <c r="ANC77" s="566"/>
      <c r="AND77" s="560"/>
      <c r="ANE77" s="561"/>
      <c r="ANF77" s="562"/>
      <c r="ANG77" s="563"/>
      <c r="ANH77" s="564"/>
      <c r="ANI77" s="565"/>
      <c r="ANJ77" s="566"/>
      <c r="ANK77" s="560"/>
      <c r="ANL77" s="561"/>
      <c r="ANM77" s="562"/>
      <c r="ANN77" s="563"/>
      <c r="ANO77" s="564"/>
      <c r="ANP77" s="565"/>
      <c r="ANQ77" s="566"/>
      <c r="ANR77" s="560"/>
      <c r="ANS77" s="561"/>
      <c r="ANT77" s="562"/>
      <c r="ANU77" s="563"/>
      <c r="ANV77" s="564"/>
      <c r="ANW77" s="565"/>
      <c r="ANX77" s="566"/>
      <c r="ANY77" s="560"/>
      <c r="ANZ77" s="561"/>
      <c r="AOA77" s="562"/>
      <c r="AOB77" s="563"/>
      <c r="AOC77" s="564"/>
      <c r="AOD77" s="565"/>
      <c r="AOE77" s="566"/>
      <c r="AOF77" s="560"/>
      <c r="AOG77" s="561"/>
      <c r="AOH77" s="562"/>
      <c r="AOI77" s="563"/>
      <c r="AOJ77" s="564"/>
      <c r="AOK77" s="565"/>
      <c r="AOL77" s="566"/>
      <c r="AOM77" s="560"/>
      <c r="AON77" s="561"/>
      <c r="AOO77" s="562"/>
      <c r="AOP77" s="563"/>
      <c r="AOQ77" s="564"/>
      <c r="AOR77" s="565"/>
      <c r="AOS77" s="566"/>
      <c r="AOT77" s="560"/>
      <c r="AOU77" s="561"/>
      <c r="AOV77" s="562"/>
      <c r="AOW77" s="563"/>
      <c r="AOX77" s="564"/>
      <c r="AOY77" s="565"/>
      <c r="AOZ77" s="566"/>
      <c r="APA77" s="560"/>
      <c r="APB77" s="561"/>
      <c r="APC77" s="562"/>
      <c r="APD77" s="563"/>
      <c r="APE77" s="564"/>
      <c r="APF77" s="565"/>
      <c r="APG77" s="566"/>
      <c r="APH77" s="560"/>
      <c r="API77" s="561"/>
      <c r="APJ77" s="562"/>
      <c r="APK77" s="563"/>
      <c r="APL77" s="564"/>
      <c r="APM77" s="565"/>
      <c r="APN77" s="566"/>
      <c r="APO77" s="560"/>
      <c r="APP77" s="561"/>
      <c r="APQ77" s="562"/>
      <c r="APR77" s="563"/>
      <c r="APS77" s="564"/>
      <c r="APT77" s="565"/>
      <c r="APU77" s="566"/>
      <c r="APV77" s="560"/>
      <c r="APW77" s="561"/>
      <c r="APX77" s="562"/>
      <c r="APY77" s="563"/>
      <c r="APZ77" s="564"/>
      <c r="AQA77" s="565"/>
      <c r="AQB77" s="566"/>
      <c r="AQC77" s="560"/>
      <c r="AQD77" s="561"/>
      <c r="AQE77" s="562"/>
      <c r="AQF77" s="563"/>
      <c r="AQG77" s="564"/>
      <c r="AQH77" s="565"/>
      <c r="AQI77" s="566"/>
      <c r="AQJ77" s="560"/>
      <c r="AQK77" s="561"/>
      <c r="AQL77" s="562"/>
      <c r="AQM77" s="563"/>
      <c r="AQN77" s="564"/>
      <c r="AQO77" s="565"/>
      <c r="AQP77" s="566"/>
      <c r="AQQ77" s="560"/>
      <c r="AQR77" s="561"/>
      <c r="AQS77" s="562"/>
      <c r="AQT77" s="563"/>
      <c r="AQU77" s="564"/>
      <c r="AQV77" s="565"/>
      <c r="AQW77" s="566"/>
      <c r="AQX77" s="560"/>
      <c r="AQY77" s="561"/>
      <c r="AQZ77" s="562"/>
      <c r="ARA77" s="563"/>
      <c r="ARB77" s="564"/>
      <c r="ARC77" s="565"/>
      <c r="ARD77" s="566"/>
      <c r="ARE77" s="560"/>
      <c r="ARF77" s="561"/>
      <c r="ARG77" s="562"/>
      <c r="ARH77" s="563"/>
      <c r="ARI77" s="564"/>
      <c r="ARJ77" s="565"/>
      <c r="ARK77" s="566"/>
      <c r="ARL77" s="560"/>
      <c r="ARM77" s="561"/>
      <c r="ARN77" s="562"/>
      <c r="ARO77" s="563"/>
      <c r="ARP77" s="564"/>
      <c r="ARQ77" s="565"/>
      <c r="ARR77" s="566"/>
      <c r="ARS77" s="560"/>
      <c r="ART77" s="561"/>
      <c r="ARU77" s="562"/>
      <c r="ARV77" s="563"/>
      <c r="ARW77" s="564"/>
      <c r="ARX77" s="565"/>
      <c r="ARY77" s="566"/>
      <c r="ARZ77" s="560"/>
      <c r="ASA77" s="561"/>
      <c r="ASB77" s="562"/>
      <c r="ASC77" s="563"/>
      <c r="ASD77" s="564"/>
      <c r="ASE77" s="565"/>
      <c r="ASF77" s="566"/>
      <c r="ASG77" s="560"/>
      <c r="ASH77" s="561"/>
      <c r="ASI77" s="562"/>
      <c r="ASJ77" s="563"/>
      <c r="ASK77" s="564"/>
      <c r="ASL77" s="565"/>
      <c r="ASM77" s="566"/>
      <c r="ASN77" s="560"/>
      <c r="ASO77" s="561"/>
      <c r="ASP77" s="562"/>
      <c r="ASQ77" s="563"/>
      <c r="ASR77" s="564"/>
      <c r="ASS77" s="565"/>
      <c r="AST77" s="566"/>
      <c r="ASU77" s="560"/>
      <c r="ASV77" s="561"/>
      <c r="ASW77" s="562"/>
      <c r="ASX77" s="563"/>
      <c r="ASY77" s="564"/>
      <c r="ASZ77" s="565"/>
      <c r="ATA77" s="566"/>
      <c r="ATB77" s="560"/>
      <c r="ATC77" s="561"/>
      <c r="ATD77" s="562"/>
      <c r="ATE77" s="563"/>
      <c r="ATF77" s="564"/>
      <c r="ATG77" s="565"/>
      <c r="ATH77" s="566"/>
      <c r="ATI77" s="560"/>
      <c r="ATJ77" s="561"/>
      <c r="ATK77" s="562"/>
      <c r="ATL77" s="563"/>
      <c r="ATM77" s="564"/>
      <c r="ATN77" s="565"/>
      <c r="ATO77" s="566"/>
      <c r="ATP77" s="560"/>
      <c r="ATQ77" s="561"/>
      <c r="ATR77" s="562"/>
      <c r="ATS77" s="563"/>
      <c r="ATT77" s="564"/>
      <c r="ATU77" s="565"/>
      <c r="ATV77" s="566"/>
      <c r="ATW77" s="560"/>
      <c r="ATX77" s="561"/>
      <c r="ATY77" s="562"/>
      <c r="ATZ77" s="563"/>
      <c r="AUA77" s="564"/>
      <c r="AUB77" s="565"/>
      <c r="AUC77" s="566"/>
      <c r="AUD77" s="560"/>
      <c r="AUE77" s="561"/>
      <c r="AUF77" s="562"/>
      <c r="AUG77" s="563"/>
      <c r="AUH77" s="564"/>
      <c r="AUI77" s="565"/>
      <c r="AUJ77" s="566"/>
      <c r="AUK77" s="560"/>
      <c r="AUL77" s="561"/>
      <c r="AUM77" s="562"/>
      <c r="AUN77" s="563"/>
      <c r="AUO77" s="564"/>
      <c r="AUP77" s="565"/>
      <c r="AUQ77" s="566"/>
      <c r="AUR77" s="560"/>
      <c r="AUS77" s="561"/>
      <c r="AUT77" s="562"/>
      <c r="AUU77" s="563"/>
      <c r="AUV77" s="564"/>
      <c r="AUW77" s="565"/>
      <c r="AUX77" s="566"/>
      <c r="AUY77" s="560"/>
      <c r="AUZ77" s="561"/>
      <c r="AVA77" s="562"/>
      <c r="AVB77" s="563"/>
      <c r="AVC77" s="564"/>
      <c r="AVD77" s="565"/>
      <c r="AVE77" s="566"/>
      <c r="AVF77" s="560"/>
      <c r="AVG77" s="561"/>
      <c r="AVH77" s="562"/>
      <c r="AVI77" s="563"/>
      <c r="AVJ77" s="564"/>
      <c r="AVK77" s="565"/>
      <c r="AVL77" s="566"/>
      <c r="AVM77" s="560"/>
      <c r="AVN77" s="561"/>
      <c r="AVO77" s="562"/>
      <c r="AVP77" s="563"/>
      <c r="AVQ77" s="564"/>
      <c r="AVR77" s="565"/>
      <c r="AVS77" s="566"/>
      <c r="AVT77" s="560"/>
      <c r="AVU77" s="561"/>
      <c r="AVV77" s="562"/>
      <c r="AVW77" s="563"/>
      <c r="AVX77" s="564"/>
      <c r="AVY77" s="565"/>
      <c r="AVZ77" s="566"/>
      <c r="AWA77" s="560"/>
      <c r="AWB77" s="561"/>
      <c r="AWC77" s="562"/>
      <c r="AWD77" s="563"/>
      <c r="AWE77" s="564"/>
      <c r="AWF77" s="565"/>
      <c r="AWG77" s="566"/>
      <c r="AWH77" s="560"/>
      <c r="AWI77" s="561"/>
      <c r="AWJ77" s="562"/>
      <c r="AWK77" s="563"/>
      <c r="AWL77" s="564"/>
      <c r="AWM77" s="565"/>
      <c r="AWN77" s="566"/>
      <c r="AWO77" s="560"/>
      <c r="AWP77" s="561"/>
      <c r="AWQ77" s="562"/>
      <c r="AWR77" s="563"/>
      <c r="AWS77" s="564"/>
      <c r="AWT77" s="565"/>
      <c r="AWU77" s="566"/>
      <c r="AWV77" s="560"/>
      <c r="AWW77" s="561"/>
      <c r="AWX77" s="562"/>
      <c r="AWY77" s="563"/>
      <c r="AWZ77" s="564"/>
      <c r="AXA77" s="565"/>
      <c r="AXB77" s="566"/>
      <c r="AXC77" s="560"/>
      <c r="AXD77" s="561"/>
      <c r="AXE77" s="562"/>
      <c r="AXF77" s="563"/>
      <c r="AXG77" s="564"/>
      <c r="AXH77" s="565"/>
      <c r="AXI77" s="566"/>
      <c r="AXJ77" s="560"/>
      <c r="AXK77" s="561"/>
      <c r="AXL77" s="562"/>
      <c r="AXM77" s="563"/>
      <c r="AXN77" s="564"/>
      <c r="AXO77" s="565"/>
      <c r="AXP77" s="566"/>
      <c r="AXQ77" s="560"/>
      <c r="AXR77" s="561"/>
      <c r="AXS77" s="562"/>
      <c r="AXT77" s="563"/>
      <c r="AXU77" s="564"/>
      <c r="AXV77" s="565"/>
      <c r="AXW77" s="566"/>
      <c r="AXX77" s="560"/>
      <c r="AXY77" s="561"/>
      <c r="AXZ77" s="562"/>
      <c r="AYA77" s="563"/>
      <c r="AYB77" s="564"/>
      <c r="AYC77" s="565"/>
      <c r="AYD77" s="566"/>
      <c r="AYE77" s="560"/>
      <c r="AYF77" s="561"/>
      <c r="AYG77" s="562"/>
      <c r="AYH77" s="563"/>
      <c r="AYI77" s="564"/>
      <c r="AYJ77" s="565"/>
      <c r="AYK77" s="566"/>
      <c r="AYL77" s="560"/>
      <c r="AYM77" s="561"/>
      <c r="AYN77" s="562"/>
      <c r="AYO77" s="563"/>
      <c r="AYP77" s="564"/>
      <c r="AYQ77" s="565"/>
      <c r="AYR77" s="566"/>
      <c r="AYS77" s="560"/>
      <c r="AYT77" s="561"/>
      <c r="AYU77" s="562"/>
      <c r="AYV77" s="563"/>
      <c r="AYW77" s="564"/>
      <c r="AYX77" s="565"/>
      <c r="AYY77" s="566"/>
      <c r="AYZ77" s="560"/>
      <c r="AZA77" s="561"/>
      <c r="AZB77" s="562"/>
      <c r="AZC77" s="563"/>
      <c r="AZD77" s="564"/>
      <c r="AZE77" s="565"/>
      <c r="AZF77" s="566"/>
      <c r="AZG77" s="560"/>
      <c r="AZH77" s="561"/>
      <c r="AZI77" s="562"/>
      <c r="AZJ77" s="563"/>
      <c r="AZK77" s="564"/>
      <c r="AZL77" s="565"/>
      <c r="AZM77" s="566"/>
      <c r="AZN77" s="560"/>
      <c r="AZO77" s="561"/>
      <c r="AZP77" s="562"/>
      <c r="AZQ77" s="563"/>
      <c r="AZR77" s="564"/>
      <c r="AZS77" s="565"/>
      <c r="AZT77" s="566"/>
      <c r="AZU77" s="560"/>
      <c r="AZV77" s="561"/>
      <c r="AZW77" s="562"/>
      <c r="AZX77" s="563"/>
      <c r="AZY77" s="564"/>
      <c r="AZZ77" s="565"/>
      <c r="BAA77" s="566"/>
      <c r="BAB77" s="560"/>
      <c r="BAC77" s="561"/>
      <c r="BAD77" s="562"/>
      <c r="BAE77" s="563"/>
      <c r="BAF77" s="564"/>
      <c r="BAG77" s="565"/>
      <c r="BAH77" s="566"/>
      <c r="BAI77" s="560"/>
      <c r="BAJ77" s="561"/>
      <c r="BAK77" s="562"/>
      <c r="BAL77" s="563"/>
      <c r="BAM77" s="564"/>
      <c r="BAN77" s="565"/>
      <c r="BAO77" s="566"/>
      <c r="BAP77" s="560"/>
      <c r="BAQ77" s="561"/>
      <c r="BAR77" s="562"/>
      <c r="BAS77" s="563"/>
      <c r="BAT77" s="564"/>
      <c r="BAU77" s="565"/>
      <c r="BAV77" s="566"/>
      <c r="BAW77" s="560"/>
      <c r="BAX77" s="561"/>
      <c r="BAY77" s="562"/>
      <c r="BAZ77" s="563"/>
      <c r="BBA77" s="564"/>
      <c r="BBB77" s="565"/>
      <c r="BBC77" s="566"/>
      <c r="BBD77" s="560"/>
      <c r="BBE77" s="561"/>
      <c r="BBF77" s="562"/>
      <c r="BBG77" s="563"/>
      <c r="BBH77" s="564"/>
      <c r="BBI77" s="565"/>
      <c r="BBJ77" s="566"/>
      <c r="BBK77" s="560"/>
      <c r="BBL77" s="561"/>
      <c r="BBM77" s="562"/>
      <c r="BBN77" s="563"/>
      <c r="BBO77" s="564"/>
      <c r="BBP77" s="565"/>
      <c r="BBQ77" s="566"/>
      <c r="BBR77" s="560"/>
      <c r="BBS77" s="561"/>
      <c r="BBT77" s="562"/>
      <c r="BBU77" s="563"/>
      <c r="BBV77" s="564"/>
      <c r="BBW77" s="565"/>
      <c r="BBX77" s="566"/>
      <c r="BBY77" s="560"/>
      <c r="BBZ77" s="561"/>
      <c r="BCA77" s="562"/>
      <c r="BCB77" s="563"/>
      <c r="BCC77" s="564"/>
      <c r="BCD77" s="565"/>
      <c r="BCE77" s="566"/>
      <c r="BCF77" s="560"/>
      <c r="BCG77" s="561"/>
      <c r="BCH77" s="562"/>
      <c r="BCI77" s="563"/>
      <c r="BCJ77" s="564"/>
      <c r="BCK77" s="565"/>
      <c r="BCL77" s="566"/>
      <c r="BCM77" s="560"/>
      <c r="BCN77" s="561"/>
      <c r="BCO77" s="562"/>
      <c r="BCP77" s="563"/>
      <c r="BCQ77" s="564"/>
      <c r="BCR77" s="565"/>
      <c r="BCS77" s="566"/>
      <c r="BCT77" s="560"/>
      <c r="BCU77" s="561"/>
      <c r="BCV77" s="562"/>
      <c r="BCW77" s="563"/>
      <c r="BCX77" s="564"/>
      <c r="BCY77" s="565"/>
      <c r="BCZ77" s="566"/>
      <c r="BDA77" s="560"/>
      <c r="BDB77" s="561"/>
      <c r="BDC77" s="562"/>
      <c r="BDD77" s="563"/>
      <c r="BDE77" s="564"/>
      <c r="BDF77" s="565"/>
      <c r="BDG77" s="566"/>
      <c r="BDH77" s="560"/>
      <c r="BDI77" s="561"/>
      <c r="BDJ77" s="562"/>
      <c r="BDK77" s="563"/>
      <c r="BDL77" s="564"/>
      <c r="BDM77" s="565"/>
      <c r="BDN77" s="566"/>
      <c r="BDO77" s="560"/>
      <c r="BDP77" s="561"/>
      <c r="BDQ77" s="562"/>
      <c r="BDR77" s="563"/>
      <c r="BDS77" s="564"/>
      <c r="BDT77" s="565"/>
      <c r="BDU77" s="566"/>
      <c r="BDV77" s="560"/>
      <c r="BDW77" s="561"/>
      <c r="BDX77" s="562"/>
      <c r="BDY77" s="563"/>
      <c r="BDZ77" s="564"/>
      <c r="BEA77" s="565"/>
      <c r="BEB77" s="566"/>
      <c r="BEC77" s="560"/>
      <c r="BED77" s="561"/>
      <c r="BEE77" s="562"/>
      <c r="BEF77" s="563"/>
      <c r="BEG77" s="564"/>
      <c r="BEH77" s="565"/>
      <c r="BEI77" s="566"/>
      <c r="BEJ77" s="560"/>
      <c r="BEK77" s="561"/>
      <c r="BEL77" s="562"/>
      <c r="BEM77" s="563"/>
      <c r="BEN77" s="564"/>
      <c r="BEO77" s="565"/>
      <c r="BEP77" s="566"/>
      <c r="BEQ77" s="560"/>
      <c r="BER77" s="561"/>
      <c r="BES77" s="562"/>
      <c r="BET77" s="563"/>
      <c r="BEU77" s="564"/>
      <c r="BEV77" s="565"/>
      <c r="BEW77" s="566"/>
      <c r="BEX77" s="560"/>
      <c r="BEY77" s="561"/>
      <c r="BEZ77" s="562"/>
      <c r="BFA77" s="563"/>
      <c r="BFB77" s="564"/>
      <c r="BFC77" s="565"/>
      <c r="BFD77" s="566"/>
      <c r="BFE77" s="560"/>
      <c r="BFF77" s="561"/>
      <c r="BFG77" s="562"/>
      <c r="BFH77" s="563"/>
      <c r="BFI77" s="564"/>
      <c r="BFJ77" s="565"/>
      <c r="BFK77" s="566"/>
      <c r="BFL77" s="560"/>
      <c r="BFM77" s="561"/>
      <c r="BFN77" s="562"/>
      <c r="BFO77" s="563"/>
      <c r="BFP77" s="564"/>
      <c r="BFQ77" s="565"/>
      <c r="BFR77" s="566"/>
      <c r="BFS77" s="560"/>
      <c r="BFT77" s="561"/>
      <c r="BFU77" s="562"/>
      <c r="BFV77" s="563"/>
      <c r="BFW77" s="564"/>
      <c r="BFX77" s="565"/>
      <c r="BFY77" s="566"/>
      <c r="BFZ77" s="560"/>
      <c r="BGA77" s="561"/>
      <c r="BGB77" s="562"/>
      <c r="BGC77" s="563"/>
      <c r="BGD77" s="564"/>
      <c r="BGE77" s="565"/>
      <c r="BGF77" s="566"/>
      <c r="BGG77" s="560"/>
      <c r="BGH77" s="561"/>
      <c r="BGI77" s="562"/>
      <c r="BGJ77" s="563"/>
      <c r="BGK77" s="564"/>
      <c r="BGL77" s="565"/>
      <c r="BGM77" s="566"/>
      <c r="BGN77" s="560"/>
      <c r="BGO77" s="561"/>
      <c r="BGP77" s="562"/>
      <c r="BGQ77" s="563"/>
      <c r="BGR77" s="564"/>
      <c r="BGS77" s="565"/>
      <c r="BGT77" s="566"/>
      <c r="BGU77" s="560"/>
      <c r="BGV77" s="561"/>
      <c r="BGW77" s="562"/>
      <c r="BGX77" s="563"/>
      <c r="BGY77" s="564"/>
      <c r="BGZ77" s="565"/>
      <c r="BHA77" s="566"/>
      <c r="BHB77" s="560"/>
      <c r="BHC77" s="561"/>
      <c r="BHD77" s="562"/>
      <c r="BHE77" s="563"/>
      <c r="BHF77" s="564"/>
      <c r="BHG77" s="565"/>
      <c r="BHH77" s="566"/>
      <c r="BHI77" s="560"/>
      <c r="BHJ77" s="561"/>
      <c r="BHK77" s="562"/>
      <c r="BHL77" s="563"/>
      <c r="BHM77" s="564"/>
      <c r="BHN77" s="565"/>
      <c r="BHO77" s="566"/>
      <c r="BHP77" s="560"/>
      <c r="BHQ77" s="561"/>
      <c r="BHR77" s="562"/>
      <c r="BHS77" s="563"/>
      <c r="BHT77" s="564"/>
      <c r="BHU77" s="565"/>
      <c r="BHV77" s="566"/>
      <c r="BHW77" s="560"/>
      <c r="BHX77" s="561"/>
      <c r="BHY77" s="562"/>
      <c r="BHZ77" s="563"/>
      <c r="BIA77" s="564"/>
      <c r="BIB77" s="565"/>
      <c r="BIC77" s="566"/>
      <c r="BID77" s="560"/>
      <c r="BIE77" s="561"/>
      <c r="BIF77" s="562"/>
      <c r="BIG77" s="563"/>
      <c r="BIH77" s="564"/>
      <c r="BII77" s="565"/>
      <c r="BIJ77" s="566"/>
      <c r="BIK77" s="560"/>
      <c r="BIL77" s="561"/>
      <c r="BIM77" s="562"/>
      <c r="BIN77" s="563"/>
      <c r="BIO77" s="564"/>
      <c r="BIP77" s="565"/>
      <c r="BIQ77" s="566"/>
      <c r="BIR77" s="560"/>
      <c r="BIS77" s="561"/>
      <c r="BIT77" s="562"/>
      <c r="BIU77" s="563"/>
      <c r="BIV77" s="564"/>
      <c r="BIW77" s="565"/>
      <c r="BIX77" s="566"/>
      <c r="BIY77" s="560"/>
      <c r="BIZ77" s="561"/>
      <c r="BJA77" s="562"/>
      <c r="BJB77" s="563"/>
      <c r="BJC77" s="564"/>
      <c r="BJD77" s="565"/>
      <c r="BJE77" s="566"/>
      <c r="BJF77" s="560"/>
      <c r="BJG77" s="561"/>
      <c r="BJH77" s="562"/>
      <c r="BJI77" s="563"/>
      <c r="BJJ77" s="564"/>
      <c r="BJK77" s="565"/>
      <c r="BJL77" s="566"/>
      <c r="BJM77" s="560"/>
      <c r="BJN77" s="561"/>
      <c r="BJO77" s="562"/>
      <c r="BJP77" s="563"/>
      <c r="BJQ77" s="564"/>
      <c r="BJR77" s="565"/>
      <c r="BJS77" s="566"/>
      <c r="BJT77" s="560"/>
      <c r="BJU77" s="561"/>
      <c r="BJV77" s="562"/>
      <c r="BJW77" s="563"/>
      <c r="BJX77" s="564"/>
      <c r="BJY77" s="565"/>
      <c r="BJZ77" s="566"/>
      <c r="BKA77" s="560"/>
      <c r="BKB77" s="561"/>
      <c r="BKC77" s="562"/>
      <c r="BKD77" s="563"/>
      <c r="BKE77" s="564"/>
      <c r="BKF77" s="565"/>
      <c r="BKG77" s="566"/>
      <c r="BKH77" s="560"/>
      <c r="BKI77" s="561"/>
      <c r="BKJ77" s="562"/>
      <c r="BKK77" s="563"/>
      <c r="BKL77" s="564"/>
      <c r="BKM77" s="565"/>
      <c r="BKN77" s="566"/>
      <c r="BKO77" s="560"/>
      <c r="BKP77" s="561"/>
      <c r="BKQ77" s="562"/>
      <c r="BKR77" s="563"/>
      <c r="BKS77" s="564"/>
      <c r="BKT77" s="565"/>
      <c r="BKU77" s="566"/>
      <c r="BKV77" s="560"/>
      <c r="BKW77" s="561"/>
      <c r="BKX77" s="562"/>
      <c r="BKY77" s="563"/>
      <c r="BKZ77" s="564"/>
      <c r="BLA77" s="565"/>
      <c r="BLB77" s="566"/>
      <c r="BLC77" s="560"/>
      <c r="BLD77" s="561"/>
      <c r="BLE77" s="562"/>
      <c r="BLF77" s="563"/>
      <c r="BLG77" s="564"/>
      <c r="BLH77" s="565"/>
      <c r="BLI77" s="566"/>
      <c r="BLJ77" s="560"/>
      <c r="BLK77" s="561"/>
      <c r="BLL77" s="562"/>
      <c r="BLM77" s="563"/>
      <c r="BLN77" s="564"/>
      <c r="BLO77" s="565"/>
      <c r="BLP77" s="566"/>
      <c r="BLQ77" s="560"/>
      <c r="BLR77" s="561"/>
      <c r="BLS77" s="562"/>
      <c r="BLT77" s="563"/>
      <c r="BLU77" s="564"/>
      <c r="BLV77" s="565"/>
      <c r="BLW77" s="566"/>
      <c r="BLX77" s="560"/>
      <c r="BLY77" s="561"/>
      <c r="BLZ77" s="562"/>
      <c r="BMA77" s="563"/>
      <c r="BMB77" s="564"/>
      <c r="BMC77" s="565"/>
      <c r="BMD77" s="566"/>
      <c r="BME77" s="560"/>
      <c r="BMF77" s="561"/>
      <c r="BMG77" s="562"/>
      <c r="BMH77" s="563"/>
      <c r="BMI77" s="564"/>
      <c r="BMJ77" s="565"/>
      <c r="BMK77" s="566"/>
      <c r="BML77" s="560"/>
      <c r="BMM77" s="561"/>
      <c r="BMN77" s="562"/>
      <c r="BMO77" s="563"/>
      <c r="BMP77" s="564"/>
      <c r="BMQ77" s="565"/>
      <c r="BMR77" s="566"/>
      <c r="BMS77" s="560"/>
      <c r="BMT77" s="561"/>
      <c r="BMU77" s="562"/>
      <c r="BMV77" s="563"/>
      <c r="BMW77" s="564"/>
      <c r="BMX77" s="565"/>
      <c r="BMY77" s="566"/>
      <c r="BMZ77" s="560"/>
      <c r="BNA77" s="561"/>
      <c r="BNB77" s="562"/>
      <c r="BNC77" s="563"/>
      <c r="BND77" s="564"/>
      <c r="BNE77" s="565"/>
      <c r="BNF77" s="566"/>
      <c r="BNG77" s="560"/>
      <c r="BNH77" s="561"/>
      <c r="BNI77" s="562"/>
      <c r="BNJ77" s="563"/>
      <c r="BNK77" s="564"/>
      <c r="BNL77" s="565"/>
      <c r="BNM77" s="566"/>
      <c r="BNN77" s="560"/>
      <c r="BNO77" s="561"/>
      <c r="BNP77" s="562"/>
      <c r="BNQ77" s="563"/>
      <c r="BNR77" s="564"/>
      <c r="BNS77" s="565"/>
      <c r="BNT77" s="566"/>
      <c r="BNU77" s="560"/>
      <c r="BNV77" s="561"/>
      <c r="BNW77" s="562"/>
      <c r="BNX77" s="563"/>
      <c r="BNY77" s="564"/>
      <c r="BNZ77" s="565"/>
      <c r="BOA77" s="566"/>
      <c r="BOB77" s="560"/>
      <c r="BOC77" s="561"/>
      <c r="BOD77" s="562"/>
      <c r="BOE77" s="563"/>
      <c r="BOF77" s="564"/>
      <c r="BOG77" s="565"/>
      <c r="BOH77" s="566"/>
      <c r="BOI77" s="560"/>
      <c r="BOJ77" s="561"/>
      <c r="BOK77" s="562"/>
      <c r="BOL77" s="563"/>
      <c r="BOM77" s="564"/>
      <c r="BON77" s="565"/>
      <c r="BOO77" s="566"/>
      <c r="BOP77" s="560"/>
      <c r="BOQ77" s="561"/>
      <c r="BOR77" s="562"/>
      <c r="BOS77" s="563"/>
      <c r="BOT77" s="564"/>
      <c r="BOU77" s="565"/>
      <c r="BOV77" s="566"/>
      <c r="BOW77" s="560"/>
      <c r="BOX77" s="561"/>
      <c r="BOY77" s="562"/>
      <c r="BOZ77" s="563"/>
      <c r="BPA77" s="564"/>
      <c r="BPB77" s="565"/>
      <c r="BPC77" s="566"/>
      <c r="BPD77" s="560"/>
      <c r="BPE77" s="561"/>
      <c r="BPF77" s="562"/>
      <c r="BPG77" s="563"/>
      <c r="BPH77" s="564"/>
      <c r="BPI77" s="565"/>
      <c r="BPJ77" s="566"/>
      <c r="BPK77" s="560"/>
      <c r="BPL77" s="561"/>
      <c r="BPM77" s="562"/>
      <c r="BPN77" s="563"/>
      <c r="BPO77" s="564"/>
      <c r="BPP77" s="565"/>
      <c r="BPQ77" s="566"/>
      <c r="BPR77" s="560"/>
      <c r="BPS77" s="561"/>
      <c r="BPT77" s="562"/>
      <c r="BPU77" s="563"/>
      <c r="BPV77" s="564"/>
      <c r="BPW77" s="565"/>
      <c r="BPX77" s="566"/>
      <c r="BPY77" s="560"/>
      <c r="BPZ77" s="561"/>
      <c r="BQA77" s="562"/>
      <c r="BQB77" s="563"/>
      <c r="BQC77" s="564"/>
      <c r="BQD77" s="565"/>
      <c r="BQE77" s="566"/>
      <c r="BQF77" s="560"/>
      <c r="BQG77" s="561"/>
      <c r="BQH77" s="562"/>
      <c r="BQI77" s="563"/>
      <c r="BQJ77" s="564"/>
      <c r="BQK77" s="565"/>
      <c r="BQL77" s="566"/>
      <c r="BQM77" s="560"/>
      <c r="BQN77" s="561"/>
      <c r="BQO77" s="562"/>
      <c r="BQP77" s="563"/>
      <c r="BQQ77" s="564"/>
      <c r="BQR77" s="565"/>
      <c r="BQS77" s="566"/>
      <c r="BQT77" s="560"/>
      <c r="BQU77" s="561"/>
      <c r="BQV77" s="562"/>
      <c r="BQW77" s="563"/>
      <c r="BQX77" s="564"/>
      <c r="BQY77" s="565"/>
      <c r="BQZ77" s="566"/>
      <c r="BRA77" s="560"/>
      <c r="BRB77" s="561"/>
      <c r="BRC77" s="562"/>
      <c r="BRD77" s="563"/>
      <c r="BRE77" s="564"/>
      <c r="BRF77" s="565"/>
      <c r="BRG77" s="566"/>
      <c r="BRH77" s="560"/>
      <c r="BRI77" s="561"/>
      <c r="BRJ77" s="562"/>
      <c r="BRK77" s="563"/>
      <c r="BRL77" s="564"/>
      <c r="BRM77" s="565"/>
      <c r="BRN77" s="566"/>
      <c r="BRO77" s="560"/>
      <c r="BRP77" s="561"/>
      <c r="BRQ77" s="562"/>
      <c r="BRR77" s="563"/>
      <c r="BRS77" s="564"/>
      <c r="BRT77" s="565"/>
      <c r="BRU77" s="566"/>
      <c r="BRV77" s="560"/>
      <c r="BRW77" s="561"/>
      <c r="BRX77" s="562"/>
      <c r="BRY77" s="563"/>
      <c r="BRZ77" s="564"/>
      <c r="BSA77" s="565"/>
      <c r="BSB77" s="566"/>
      <c r="BSC77" s="560"/>
      <c r="BSD77" s="561"/>
      <c r="BSE77" s="562"/>
      <c r="BSF77" s="563"/>
      <c r="BSG77" s="564"/>
      <c r="BSH77" s="565"/>
      <c r="BSI77" s="566"/>
      <c r="BSJ77" s="560"/>
      <c r="BSK77" s="561"/>
      <c r="BSL77" s="562"/>
      <c r="BSM77" s="563"/>
      <c r="BSN77" s="564"/>
      <c r="BSO77" s="565"/>
      <c r="BSP77" s="566"/>
      <c r="BSQ77" s="560"/>
      <c r="BSR77" s="561"/>
      <c r="BSS77" s="562"/>
      <c r="BST77" s="563"/>
      <c r="BSU77" s="564"/>
      <c r="BSV77" s="565"/>
      <c r="BSW77" s="566"/>
      <c r="BSX77" s="560"/>
      <c r="BSY77" s="561"/>
      <c r="BSZ77" s="562"/>
      <c r="BTA77" s="563"/>
      <c r="BTB77" s="564"/>
      <c r="BTC77" s="565"/>
      <c r="BTD77" s="566"/>
      <c r="BTE77" s="560"/>
      <c r="BTF77" s="561"/>
      <c r="BTG77" s="562"/>
      <c r="BTH77" s="563"/>
      <c r="BTI77" s="564"/>
      <c r="BTJ77" s="565"/>
      <c r="BTK77" s="566"/>
      <c r="BTL77" s="560"/>
      <c r="BTM77" s="561"/>
      <c r="BTN77" s="562"/>
      <c r="BTO77" s="563"/>
      <c r="BTP77" s="564"/>
      <c r="BTQ77" s="565"/>
      <c r="BTR77" s="566"/>
      <c r="BTS77" s="560"/>
      <c r="BTT77" s="561"/>
      <c r="BTU77" s="562"/>
      <c r="BTV77" s="563"/>
      <c r="BTW77" s="564"/>
      <c r="BTX77" s="565"/>
      <c r="BTY77" s="566"/>
      <c r="BTZ77" s="560"/>
      <c r="BUA77" s="561"/>
      <c r="BUB77" s="562"/>
      <c r="BUC77" s="563"/>
      <c r="BUD77" s="564"/>
      <c r="BUE77" s="565"/>
      <c r="BUF77" s="566"/>
      <c r="BUG77" s="560"/>
      <c r="BUH77" s="561"/>
      <c r="BUI77" s="562"/>
      <c r="BUJ77" s="563"/>
      <c r="BUK77" s="564"/>
      <c r="BUL77" s="565"/>
      <c r="BUM77" s="566"/>
      <c r="BUN77" s="560"/>
      <c r="BUO77" s="561"/>
      <c r="BUP77" s="562"/>
      <c r="BUQ77" s="563"/>
      <c r="BUR77" s="564"/>
      <c r="BUS77" s="565"/>
      <c r="BUT77" s="566"/>
      <c r="BUU77" s="560"/>
      <c r="BUV77" s="561"/>
      <c r="BUW77" s="562"/>
      <c r="BUX77" s="563"/>
      <c r="BUY77" s="564"/>
      <c r="BUZ77" s="565"/>
      <c r="BVA77" s="566"/>
      <c r="BVB77" s="560"/>
      <c r="BVC77" s="561"/>
      <c r="BVD77" s="562"/>
      <c r="BVE77" s="563"/>
      <c r="BVF77" s="564"/>
      <c r="BVG77" s="565"/>
      <c r="BVH77" s="566"/>
      <c r="BVI77" s="560"/>
      <c r="BVJ77" s="561"/>
      <c r="BVK77" s="562"/>
      <c r="BVL77" s="563"/>
      <c r="BVM77" s="564"/>
      <c r="BVN77" s="565"/>
      <c r="BVO77" s="566"/>
      <c r="BVP77" s="560"/>
      <c r="BVQ77" s="561"/>
      <c r="BVR77" s="562"/>
      <c r="BVS77" s="563"/>
      <c r="BVT77" s="564"/>
      <c r="BVU77" s="565"/>
      <c r="BVV77" s="566"/>
      <c r="BVW77" s="560"/>
      <c r="BVX77" s="561"/>
      <c r="BVY77" s="562"/>
      <c r="BVZ77" s="563"/>
      <c r="BWA77" s="564"/>
      <c r="BWB77" s="565"/>
      <c r="BWC77" s="566"/>
      <c r="BWD77" s="560"/>
      <c r="BWE77" s="561"/>
      <c r="BWF77" s="562"/>
      <c r="BWG77" s="563"/>
      <c r="BWH77" s="564"/>
      <c r="BWI77" s="565"/>
      <c r="BWJ77" s="566"/>
      <c r="BWK77" s="560"/>
      <c r="BWL77" s="561"/>
      <c r="BWM77" s="562"/>
      <c r="BWN77" s="563"/>
      <c r="BWO77" s="564"/>
      <c r="BWP77" s="565"/>
      <c r="BWQ77" s="566"/>
      <c r="BWR77" s="560"/>
      <c r="BWS77" s="561"/>
      <c r="BWT77" s="562"/>
      <c r="BWU77" s="563"/>
      <c r="BWV77" s="564"/>
      <c r="BWW77" s="565"/>
      <c r="BWX77" s="566"/>
      <c r="BWY77" s="560"/>
      <c r="BWZ77" s="561"/>
      <c r="BXA77" s="562"/>
      <c r="BXB77" s="563"/>
      <c r="BXC77" s="564"/>
      <c r="BXD77" s="565"/>
      <c r="BXE77" s="566"/>
      <c r="BXF77" s="560"/>
      <c r="BXG77" s="561"/>
      <c r="BXH77" s="562"/>
      <c r="BXI77" s="563"/>
      <c r="BXJ77" s="564"/>
      <c r="BXK77" s="565"/>
      <c r="BXL77" s="566"/>
      <c r="BXM77" s="560"/>
      <c r="BXN77" s="561"/>
      <c r="BXO77" s="562"/>
      <c r="BXP77" s="563"/>
      <c r="BXQ77" s="564"/>
      <c r="BXR77" s="565"/>
      <c r="BXS77" s="566"/>
      <c r="BXT77" s="560"/>
      <c r="BXU77" s="561"/>
      <c r="BXV77" s="562"/>
      <c r="BXW77" s="563"/>
      <c r="BXX77" s="564"/>
      <c r="BXY77" s="565"/>
      <c r="BXZ77" s="566"/>
      <c r="BYA77" s="560"/>
      <c r="BYB77" s="561"/>
      <c r="BYC77" s="562"/>
      <c r="BYD77" s="563"/>
      <c r="BYE77" s="564"/>
      <c r="BYF77" s="565"/>
      <c r="BYG77" s="566"/>
      <c r="BYH77" s="560"/>
      <c r="BYI77" s="561"/>
      <c r="BYJ77" s="562"/>
      <c r="BYK77" s="563"/>
      <c r="BYL77" s="564"/>
      <c r="BYM77" s="565"/>
      <c r="BYN77" s="566"/>
      <c r="BYO77" s="560"/>
      <c r="BYP77" s="561"/>
      <c r="BYQ77" s="562"/>
      <c r="BYR77" s="563"/>
      <c r="BYS77" s="564"/>
      <c r="BYT77" s="565"/>
      <c r="BYU77" s="566"/>
      <c r="BYV77" s="560"/>
      <c r="BYW77" s="561"/>
      <c r="BYX77" s="562"/>
      <c r="BYY77" s="563"/>
      <c r="BYZ77" s="564"/>
      <c r="BZA77" s="565"/>
      <c r="BZB77" s="566"/>
      <c r="BZC77" s="560"/>
      <c r="BZD77" s="561"/>
      <c r="BZE77" s="562"/>
      <c r="BZF77" s="563"/>
      <c r="BZG77" s="564"/>
      <c r="BZH77" s="565"/>
      <c r="BZI77" s="566"/>
      <c r="BZJ77" s="560"/>
      <c r="BZK77" s="561"/>
      <c r="BZL77" s="562"/>
      <c r="BZM77" s="563"/>
      <c r="BZN77" s="564"/>
      <c r="BZO77" s="565"/>
      <c r="BZP77" s="566"/>
      <c r="BZQ77" s="560"/>
      <c r="BZR77" s="561"/>
      <c r="BZS77" s="562"/>
      <c r="BZT77" s="563"/>
      <c r="BZU77" s="564"/>
      <c r="BZV77" s="565"/>
      <c r="BZW77" s="566"/>
      <c r="BZX77" s="560"/>
      <c r="BZY77" s="561"/>
      <c r="BZZ77" s="562"/>
      <c r="CAA77" s="563"/>
      <c r="CAB77" s="564"/>
      <c r="CAC77" s="565"/>
      <c r="CAD77" s="566"/>
      <c r="CAE77" s="560"/>
      <c r="CAF77" s="561"/>
      <c r="CAG77" s="562"/>
      <c r="CAH77" s="563"/>
      <c r="CAI77" s="564"/>
      <c r="CAJ77" s="565"/>
      <c r="CAK77" s="566"/>
      <c r="CAL77" s="560"/>
      <c r="CAM77" s="561"/>
      <c r="CAN77" s="562"/>
      <c r="CAO77" s="563"/>
      <c r="CAP77" s="564"/>
      <c r="CAQ77" s="565"/>
      <c r="CAR77" s="566"/>
      <c r="CAS77" s="560"/>
      <c r="CAT77" s="561"/>
      <c r="CAU77" s="562"/>
      <c r="CAV77" s="563"/>
      <c r="CAW77" s="564"/>
      <c r="CAX77" s="565"/>
      <c r="CAY77" s="566"/>
      <c r="CAZ77" s="560"/>
      <c r="CBA77" s="561"/>
      <c r="CBB77" s="562"/>
      <c r="CBC77" s="563"/>
      <c r="CBD77" s="564"/>
      <c r="CBE77" s="565"/>
      <c r="CBF77" s="566"/>
      <c r="CBG77" s="560"/>
      <c r="CBH77" s="561"/>
      <c r="CBI77" s="562"/>
      <c r="CBJ77" s="563"/>
      <c r="CBK77" s="564"/>
      <c r="CBL77" s="565"/>
      <c r="CBM77" s="566"/>
      <c r="CBN77" s="560"/>
      <c r="CBO77" s="561"/>
      <c r="CBP77" s="562"/>
      <c r="CBQ77" s="563"/>
      <c r="CBR77" s="564"/>
      <c r="CBS77" s="565"/>
      <c r="CBT77" s="566"/>
      <c r="CBU77" s="560"/>
      <c r="CBV77" s="561"/>
      <c r="CBW77" s="562"/>
      <c r="CBX77" s="563"/>
      <c r="CBY77" s="564"/>
      <c r="CBZ77" s="565"/>
      <c r="CCA77" s="566"/>
      <c r="CCB77" s="560"/>
      <c r="CCC77" s="561"/>
      <c r="CCD77" s="562"/>
      <c r="CCE77" s="563"/>
      <c r="CCF77" s="564"/>
      <c r="CCG77" s="565"/>
      <c r="CCH77" s="566"/>
      <c r="CCI77" s="560"/>
      <c r="CCJ77" s="561"/>
      <c r="CCK77" s="562"/>
      <c r="CCL77" s="563"/>
      <c r="CCM77" s="564"/>
      <c r="CCN77" s="565"/>
      <c r="CCO77" s="566"/>
      <c r="CCP77" s="560"/>
      <c r="CCQ77" s="561"/>
      <c r="CCR77" s="562"/>
      <c r="CCS77" s="563"/>
      <c r="CCT77" s="564"/>
      <c r="CCU77" s="565"/>
      <c r="CCV77" s="566"/>
      <c r="CCW77" s="560"/>
      <c r="CCX77" s="561"/>
      <c r="CCY77" s="562"/>
      <c r="CCZ77" s="563"/>
      <c r="CDA77" s="564"/>
      <c r="CDB77" s="565"/>
      <c r="CDC77" s="566"/>
      <c r="CDD77" s="560"/>
      <c r="CDE77" s="561"/>
      <c r="CDF77" s="562"/>
      <c r="CDG77" s="563"/>
      <c r="CDH77" s="564"/>
      <c r="CDI77" s="565"/>
      <c r="CDJ77" s="566"/>
      <c r="CDK77" s="560"/>
      <c r="CDL77" s="561"/>
      <c r="CDM77" s="562"/>
      <c r="CDN77" s="563"/>
      <c r="CDO77" s="564"/>
      <c r="CDP77" s="565"/>
      <c r="CDQ77" s="566"/>
      <c r="CDR77" s="560"/>
      <c r="CDS77" s="561"/>
      <c r="CDT77" s="562"/>
      <c r="CDU77" s="563"/>
      <c r="CDV77" s="564"/>
      <c r="CDW77" s="565"/>
      <c r="CDX77" s="566"/>
      <c r="CDY77" s="560"/>
      <c r="CDZ77" s="561"/>
      <c r="CEA77" s="562"/>
      <c r="CEB77" s="563"/>
      <c r="CEC77" s="564"/>
      <c r="CED77" s="565"/>
      <c r="CEE77" s="566"/>
      <c r="CEF77" s="560"/>
      <c r="CEG77" s="561"/>
      <c r="CEH77" s="562"/>
      <c r="CEI77" s="563"/>
      <c r="CEJ77" s="564"/>
      <c r="CEK77" s="565"/>
      <c r="CEL77" s="566"/>
      <c r="CEM77" s="560"/>
      <c r="CEN77" s="561"/>
      <c r="CEO77" s="562"/>
      <c r="CEP77" s="563"/>
      <c r="CEQ77" s="564"/>
      <c r="CER77" s="565"/>
      <c r="CES77" s="566"/>
      <c r="CET77" s="560"/>
      <c r="CEU77" s="561"/>
      <c r="CEV77" s="562"/>
      <c r="CEW77" s="563"/>
      <c r="CEX77" s="564"/>
      <c r="CEY77" s="565"/>
      <c r="CEZ77" s="566"/>
      <c r="CFA77" s="560"/>
      <c r="CFB77" s="561"/>
      <c r="CFC77" s="562"/>
      <c r="CFD77" s="563"/>
      <c r="CFE77" s="564"/>
      <c r="CFF77" s="565"/>
      <c r="CFG77" s="566"/>
      <c r="CFH77" s="560"/>
      <c r="CFI77" s="561"/>
      <c r="CFJ77" s="562"/>
      <c r="CFK77" s="563"/>
      <c r="CFL77" s="564"/>
      <c r="CFM77" s="565"/>
      <c r="CFN77" s="566"/>
      <c r="CFO77" s="560"/>
      <c r="CFP77" s="561"/>
      <c r="CFQ77" s="562"/>
      <c r="CFR77" s="563"/>
      <c r="CFS77" s="564"/>
      <c r="CFT77" s="565"/>
      <c r="CFU77" s="566"/>
      <c r="CFV77" s="560"/>
      <c r="CFW77" s="561"/>
      <c r="CFX77" s="562"/>
      <c r="CFY77" s="563"/>
      <c r="CFZ77" s="564"/>
      <c r="CGA77" s="565"/>
      <c r="CGB77" s="566"/>
      <c r="CGC77" s="560"/>
      <c r="CGD77" s="561"/>
      <c r="CGE77" s="562"/>
      <c r="CGF77" s="563"/>
      <c r="CGG77" s="564"/>
      <c r="CGH77" s="565"/>
      <c r="CGI77" s="566"/>
      <c r="CGJ77" s="560"/>
      <c r="CGK77" s="561"/>
      <c r="CGL77" s="562"/>
      <c r="CGM77" s="563"/>
      <c r="CGN77" s="564"/>
      <c r="CGO77" s="565"/>
      <c r="CGP77" s="566"/>
      <c r="CGQ77" s="560"/>
      <c r="CGR77" s="561"/>
      <c r="CGS77" s="562"/>
      <c r="CGT77" s="563"/>
      <c r="CGU77" s="564"/>
      <c r="CGV77" s="565"/>
      <c r="CGW77" s="566"/>
      <c r="CGX77" s="560"/>
      <c r="CGY77" s="561"/>
      <c r="CGZ77" s="562"/>
      <c r="CHA77" s="563"/>
      <c r="CHB77" s="564"/>
      <c r="CHC77" s="565"/>
      <c r="CHD77" s="566"/>
      <c r="CHE77" s="560"/>
      <c r="CHF77" s="561"/>
      <c r="CHG77" s="562"/>
      <c r="CHH77" s="563"/>
      <c r="CHI77" s="564"/>
      <c r="CHJ77" s="565"/>
      <c r="CHK77" s="566"/>
      <c r="CHL77" s="560"/>
      <c r="CHM77" s="561"/>
      <c r="CHN77" s="562"/>
      <c r="CHO77" s="563"/>
      <c r="CHP77" s="564"/>
      <c r="CHQ77" s="565"/>
      <c r="CHR77" s="566"/>
      <c r="CHS77" s="560"/>
      <c r="CHT77" s="561"/>
      <c r="CHU77" s="562"/>
      <c r="CHV77" s="563"/>
      <c r="CHW77" s="564"/>
      <c r="CHX77" s="565"/>
      <c r="CHY77" s="566"/>
      <c r="CHZ77" s="560"/>
      <c r="CIA77" s="561"/>
      <c r="CIB77" s="562"/>
      <c r="CIC77" s="563"/>
      <c r="CID77" s="564"/>
      <c r="CIE77" s="565"/>
      <c r="CIF77" s="566"/>
      <c r="CIG77" s="560"/>
      <c r="CIH77" s="561"/>
      <c r="CII77" s="562"/>
      <c r="CIJ77" s="563"/>
      <c r="CIK77" s="564"/>
      <c r="CIL77" s="565"/>
      <c r="CIM77" s="566"/>
      <c r="CIN77" s="560"/>
      <c r="CIO77" s="561"/>
      <c r="CIP77" s="562"/>
      <c r="CIQ77" s="563"/>
      <c r="CIR77" s="564"/>
      <c r="CIS77" s="565"/>
      <c r="CIT77" s="566"/>
      <c r="CIU77" s="560"/>
      <c r="CIV77" s="561"/>
      <c r="CIW77" s="562"/>
      <c r="CIX77" s="563"/>
      <c r="CIY77" s="564"/>
      <c r="CIZ77" s="565"/>
      <c r="CJA77" s="566"/>
      <c r="CJB77" s="560"/>
      <c r="CJC77" s="561"/>
      <c r="CJD77" s="562"/>
      <c r="CJE77" s="563"/>
      <c r="CJF77" s="564"/>
      <c r="CJG77" s="565"/>
      <c r="CJH77" s="566"/>
      <c r="CJI77" s="560"/>
      <c r="CJJ77" s="561"/>
      <c r="CJK77" s="562"/>
      <c r="CJL77" s="563"/>
      <c r="CJM77" s="564"/>
      <c r="CJN77" s="565"/>
      <c r="CJO77" s="566"/>
      <c r="CJP77" s="560"/>
      <c r="CJQ77" s="561"/>
      <c r="CJR77" s="562"/>
      <c r="CJS77" s="563"/>
      <c r="CJT77" s="564"/>
      <c r="CJU77" s="565"/>
      <c r="CJV77" s="566"/>
      <c r="CJW77" s="560"/>
      <c r="CJX77" s="561"/>
      <c r="CJY77" s="562"/>
      <c r="CJZ77" s="563"/>
      <c r="CKA77" s="564"/>
      <c r="CKB77" s="565"/>
      <c r="CKC77" s="566"/>
      <c r="CKD77" s="560"/>
      <c r="CKE77" s="561"/>
      <c r="CKF77" s="562"/>
      <c r="CKG77" s="563"/>
      <c r="CKH77" s="564"/>
      <c r="CKI77" s="565"/>
      <c r="CKJ77" s="566"/>
      <c r="CKK77" s="560"/>
      <c r="CKL77" s="561"/>
      <c r="CKM77" s="562"/>
      <c r="CKN77" s="563"/>
      <c r="CKO77" s="564"/>
      <c r="CKP77" s="565"/>
      <c r="CKQ77" s="566"/>
      <c r="CKR77" s="560"/>
      <c r="CKS77" s="561"/>
      <c r="CKT77" s="562"/>
      <c r="CKU77" s="563"/>
      <c r="CKV77" s="564"/>
      <c r="CKW77" s="565"/>
      <c r="CKX77" s="566"/>
      <c r="CKY77" s="560"/>
      <c r="CKZ77" s="561"/>
      <c r="CLA77" s="562"/>
      <c r="CLB77" s="563"/>
      <c r="CLC77" s="564"/>
      <c r="CLD77" s="565"/>
      <c r="CLE77" s="566"/>
      <c r="CLF77" s="560"/>
      <c r="CLG77" s="561"/>
      <c r="CLH77" s="562"/>
      <c r="CLI77" s="563"/>
      <c r="CLJ77" s="564"/>
      <c r="CLK77" s="565"/>
      <c r="CLL77" s="566"/>
      <c r="CLM77" s="560"/>
      <c r="CLN77" s="561"/>
      <c r="CLO77" s="562"/>
      <c r="CLP77" s="563"/>
      <c r="CLQ77" s="564"/>
      <c r="CLR77" s="565"/>
      <c r="CLS77" s="566"/>
      <c r="CLT77" s="560"/>
      <c r="CLU77" s="561"/>
      <c r="CLV77" s="562"/>
      <c r="CLW77" s="563"/>
      <c r="CLX77" s="564"/>
      <c r="CLY77" s="565"/>
      <c r="CLZ77" s="566"/>
      <c r="CMA77" s="560"/>
      <c r="CMB77" s="561"/>
      <c r="CMC77" s="562"/>
      <c r="CMD77" s="563"/>
      <c r="CME77" s="564"/>
      <c r="CMF77" s="565"/>
      <c r="CMG77" s="566"/>
      <c r="CMH77" s="560"/>
      <c r="CMI77" s="561"/>
      <c r="CMJ77" s="562"/>
      <c r="CMK77" s="563"/>
      <c r="CML77" s="564"/>
      <c r="CMM77" s="565"/>
      <c r="CMN77" s="566"/>
      <c r="CMO77" s="560"/>
      <c r="CMP77" s="561"/>
      <c r="CMQ77" s="562"/>
      <c r="CMR77" s="563"/>
      <c r="CMS77" s="564"/>
      <c r="CMT77" s="565"/>
      <c r="CMU77" s="566"/>
      <c r="CMV77" s="560"/>
      <c r="CMW77" s="561"/>
      <c r="CMX77" s="562"/>
      <c r="CMY77" s="563"/>
      <c r="CMZ77" s="564"/>
      <c r="CNA77" s="565"/>
      <c r="CNB77" s="566"/>
      <c r="CNC77" s="560"/>
      <c r="CND77" s="561"/>
      <c r="CNE77" s="562"/>
      <c r="CNF77" s="563"/>
      <c r="CNG77" s="564"/>
      <c r="CNH77" s="565"/>
      <c r="CNI77" s="566"/>
      <c r="CNJ77" s="560"/>
      <c r="CNK77" s="561"/>
      <c r="CNL77" s="562"/>
      <c r="CNM77" s="563"/>
      <c r="CNN77" s="564"/>
      <c r="CNO77" s="565"/>
      <c r="CNP77" s="566"/>
      <c r="CNQ77" s="560"/>
      <c r="CNR77" s="561"/>
      <c r="CNS77" s="562"/>
      <c r="CNT77" s="563"/>
      <c r="CNU77" s="564"/>
      <c r="CNV77" s="565"/>
      <c r="CNW77" s="566"/>
      <c r="CNX77" s="560"/>
      <c r="CNY77" s="561"/>
      <c r="CNZ77" s="562"/>
      <c r="COA77" s="563"/>
      <c r="COB77" s="564"/>
      <c r="COC77" s="565"/>
      <c r="COD77" s="566"/>
      <c r="COE77" s="560"/>
      <c r="COF77" s="561"/>
      <c r="COG77" s="562"/>
      <c r="COH77" s="563"/>
      <c r="COI77" s="564"/>
      <c r="COJ77" s="565"/>
      <c r="COK77" s="566"/>
      <c r="COL77" s="560"/>
      <c r="COM77" s="561"/>
      <c r="CON77" s="562"/>
      <c r="COO77" s="563"/>
      <c r="COP77" s="564"/>
      <c r="COQ77" s="565"/>
      <c r="COR77" s="566"/>
      <c r="COS77" s="560"/>
      <c r="COT77" s="561"/>
      <c r="COU77" s="562"/>
      <c r="COV77" s="563"/>
      <c r="COW77" s="564"/>
      <c r="COX77" s="565"/>
      <c r="COY77" s="566"/>
      <c r="COZ77" s="560"/>
      <c r="CPA77" s="561"/>
      <c r="CPB77" s="562"/>
      <c r="CPC77" s="563"/>
      <c r="CPD77" s="564"/>
      <c r="CPE77" s="565"/>
      <c r="CPF77" s="566"/>
      <c r="CPG77" s="560"/>
      <c r="CPH77" s="561"/>
      <c r="CPI77" s="562"/>
      <c r="CPJ77" s="563"/>
      <c r="CPK77" s="564"/>
      <c r="CPL77" s="565"/>
      <c r="CPM77" s="566"/>
      <c r="CPN77" s="560"/>
      <c r="CPO77" s="561"/>
      <c r="CPP77" s="562"/>
      <c r="CPQ77" s="563"/>
      <c r="CPR77" s="564"/>
      <c r="CPS77" s="565"/>
      <c r="CPT77" s="566"/>
      <c r="CPU77" s="560"/>
      <c r="CPV77" s="561"/>
      <c r="CPW77" s="562"/>
      <c r="CPX77" s="563"/>
      <c r="CPY77" s="564"/>
      <c r="CPZ77" s="565"/>
      <c r="CQA77" s="566"/>
      <c r="CQB77" s="560"/>
      <c r="CQC77" s="561"/>
      <c r="CQD77" s="562"/>
      <c r="CQE77" s="563"/>
      <c r="CQF77" s="564"/>
      <c r="CQG77" s="565"/>
      <c r="CQH77" s="566"/>
      <c r="CQI77" s="560"/>
      <c r="CQJ77" s="561"/>
      <c r="CQK77" s="562"/>
      <c r="CQL77" s="563"/>
      <c r="CQM77" s="564"/>
      <c r="CQN77" s="565"/>
      <c r="CQO77" s="566"/>
      <c r="CQP77" s="560"/>
      <c r="CQQ77" s="561"/>
      <c r="CQR77" s="562"/>
      <c r="CQS77" s="563"/>
      <c r="CQT77" s="564"/>
      <c r="CQU77" s="565"/>
      <c r="CQV77" s="566"/>
      <c r="CQW77" s="560"/>
      <c r="CQX77" s="561"/>
      <c r="CQY77" s="562"/>
      <c r="CQZ77" s="563"/>
      <c r="CRA77" s="564"/>
      <c r="CRB77" s="565"/>
      <c r="CRC77" s="566"/>
      <c r="CRD77" s="560"/>
      <c r="CRE77" s="561"/>
      <c r="CRF77" s="562"/>
      <c r="CRG77" s="563"/>
      <c r="CRH77" s="564"/>
      <c r="CRI77" s="565"/>
      <c r="CRJ77" s="566"/>
      <c r="CRK77" s="560"/>
      <c r="CRL77" s="561"/>
      <c r="CRM77" s="562"/>
      <c r="CRN77" s="563"/>
      <c r="CRO77" s="564"/>
      <c r="CRP77" s="565"/>
      <c r="CRQ77" s="566"/>
      <c r="CRR77" s="560"/>
      <c r="CRS77" s="561"/>
      <c r="CRT77" s="562"/>
      <c r="CRU77" s="563"/>
      <c r="CRV77" s="564"/>
      <c r="CRW77" s="565"/>
      <c r="CRX77" s="566"/>
      <c r="CRY77" s="560"/>
      <c r="CRZ77" s="561"/>
      <c r="CSA77" s="562"/>
      <c r="CSB77" s="563"/>
      <c r="CSC77" s="564"/>
      <c r="CSD77" s="565"/>
      <c r="CSE77" s="566"/>
      <c r="CSF77" s="560"/>
      <c r="CSG77" s="561"/>
      <c r="CSH77" s="562"/>
      <c r="CSI77" s="563"/>
      <c r="CSJ77" s="564"/>
      <c r="CSK77" s="565"/>
      <c r="CSL77" s="566"/>
      <c r="CSM77" s="560"/>
      <c r="CSN77" s="561"/>
      <c r="CSO77" s="562"/>
      <c r="CSP77" s="563"/>
      <c r="CSQ77" s="564"/>
      <c r="CSR77" s="565"/>
      <c r="CSS77" s="566"/>
      <c r="CST77" s="560"/>
      <c r="CSU77" s="561"/>
      <c r="CSV77" s="562"/>
      <c r="CSW77" s="563"/>
      <c r="CSX77" s="564"/>
      <c r="CSY77" s="565"/>
      <c r="CSZ77" s="566"/>
      <c r="CTA77" s="560"/>
      <c r="CTB77" s="561"/>
      <c r="CTC77" s="562"/>
      <c r="CTD77" s="563"/>
      <c r="CTE77" s="564"/>
      <c r="CTF77" s="565"/>
      <c r="CTG77" s="566"/>
      <c r="CTH77" s="560"/>
      <c r="CTI77" s="561"/>
      <c r="CTJ77" s="562"/>
      <c r="CTK77" s="563"/>
      <c r="CTL77" s="564"/>
      <c r="CTM77" s="565"/>
      <c r="CTN77" s="566"/>
      <c r="CTO77" s="560"/>
      <c r="CTP77" s="561"/>
      <c r="CTQ77" s="562"/>
      <c r="CTR77" s="563"/>
      <c r="CTS77" s="564"/>
      <c r="CTT77" s="565"/>
      <c r="CTU77" s="566"/>
      <c r="CTV77" s="560"/>
      <c r="CTW77" s="561"/>
      <c r="CTX77" s="562"/>
      <c r="CTY77" s="563"/>
      <c r="CTZ77" s="564"/>
      <c r="CUA77" s="565"/>
      <c r="CUB77" s="566"/>
      <c r="CUC77" s="560"/>
      <c r="CUD77" s="561"/>
      <c r="CUE77" s="562"/>
      <c r="CUF77" s="563"/>
      <c r="CUG77" s="564"/>
      <c r="CUH77" s="565"/>
      <c r="CUI77" s="566"/>
      <c r="CUJ77" s="560"/>
      <c r="CUK77" s="561"/>
      <c r="CUL77" s="562"/>
      <c r="CUM77" s="563"/>
      <c r="CUN77" s="564"/>
      <c r="CUO77" s="565"/>
      <c r="CUP77" s="566"/>
      <c r="CUQ77" s="560"/>
      <c r="CUR77" s="561"/>
      <c r="CUS77" s="562"/>
      <c r="CUT77" s="563"/>
      <c r="CUU77" s="564"/>
      <c r="CUV77" s="565"/>
      <c r="CUW77" s="566"/>
      <c r="CUX77" s="560"/>
      <c r="CUY77" s="561"/>
      <c r="CUZ77" s="562"/>
      <c r="CVA77" s="563"/>
      <c r="CVB77" s="564"/>
      <c r="CVC77" s="565"/>
      <c r="CVD77" s="566"/>
      <c r="CVE77" s="560"/>
      <c r="CVF77" s="561"/>
      <c r="CVG77" s="562"/>
      <c r="CVH77" s="563"/>
      <c r="CVI77" s="564"/>
      <c r="CVJ77" s="565"/>
      <c r="CVK77" s="566"/>
      <c r="CVL77" s="560"/>
      <c r="CVM77" s="561"/>
      <c r="CVN77" s="562"/>
      <c r="CVO77" s="563"/>
      <c r="CVP77" s="564"/>
      <c r="CVQ77" s="565"/>
      <c r="CVR77" s="566"/>
      <c r="CVS77" s="560"/>
      <c r="CVT77" s="561"/>
      <c r="CVU77" s="562"/>
      <c r="CVV77" s="563"/>
      <c r="CVW77" s="564"/>
      <c r="CVX77" s="565"/>
      <c r="CVY77" s="566"/>
      <c r="CVZ77" s="560"/>
      <c r="CWA77" s="561"/>
      <c r="CWB77" s="562"/>
      <c r="CWC77" s="563"/>
      <c r="CWD77" s="564"/>
      <c r="CWE77" s="565"/>
      <c r="CWF77" s="566"/>
      <c r="CWG77" s="560"/>
      <c r="CWH77" s="561"/>
      <c r="CWI77" s="562"/>
      <c r="CWJ77" s="563"/>
      <c r="CWK77" s="564"/>
      <c r="CWL77" s="565"/>
      <c r="CWM77" s="566"/>
      <c r="CWN77" s="560"/>
      <c r="CWO77" s="561"/>
      <c r="CWP77" s="562"/>
      <c r="CWQ77" s="563"/>
      <c r="CWR77" s="564"/>
      <c r="CWS77" s="565"/>
      <c r="CWT77" s="566"/>
      <c r="CWU77" s="560"/>
      <c r="CWV77" s="561"/>
      <c r="CWW77" s="562"/>
      <c r="CWX77" s="563"/>
      <c r="CWY77" s="564"/>
      <c r="CWZ77" s="565"/>
      <c r="CXA77" s="566"/>
      <c r="CXB77" s="560"/>
      <c r="CXC77" s="561"/>
      <c r="CXD77" s="562"/>
      <c r="CXE77" s="563"/>
      <c r="CXF77" s="564"/>
      <c r="CXG77" s="565"/>
      <c r="CXH77" s="566"/>
      <c r="CXI77" s="560"/>
      <c r="CXJ77" s="561"/>
      <c r="CXK77" s="562"/>
      <c r="CXL77" s="563"/>
      <c r="CXM77" s="564"/>
      <c r="CXN77" s="565"/>
      <c r="CXO77" s="566"/>
      <c r="CXP77" s="560"/>
      <c r="CXQ77" s="561"/>
      <c r="CXR77" s="562"/>
      <c r="CXS77" s="563"/>
      <c r="CXT77" s="564"/>
      <c r="CXU77" s="565"/>
      <c r="CXV77" s="566"/>
      <c r="CXW77" s="560"/>
      <c r="CXX77" s="561"/>
      <c r="CXY77" s="562"/>
      <c r="CXZ77" s="563"/>
      <c r="CYA77" s="564"/>
      <c r="CYB77" s="565"/>
      <c r="CYC77" s="566"/>
      <c r="CYD77" s="560"/>
      <c r="CYE77" s="561"/>
      <c r="CYF77" s="562"/>
      <c r="CYG77" s="563"/>
      <c r="CYH77" s="564"/>
      <c r="CYI77" s="565"/>
      <c r="CYJ77" s="566"/>
      <c r="CYK77" s="560"/>
      <c r="CYL77" s="561"/>
      <c r="CYM77" s="562"/>
      <c r="CYN77" s="563"/>
      <c r="CYO77" s="564"/>
      <c r="CYP77" s="565"/>
      <c r="CYQ77" s="566"/>
      <c r="CYR77" s="560"/>
      <c r="CYS77" s="561"/>
      <c r="CYT77" s="562"/>
      <c r="CYU77" s="563"/>
      <c r="CYV77" s="564"/>
      <c r="CYW77" s="565"/>
      <c r="CYX77" s="566"/>
      <c r="CYY77" s="560"/>
      <c r="CYZ77" s="561"/>
      <c r="CZA77" s="562"/>
      <c r="CZB77" s="563"/>
      <c r="CZC77" s="564"/>
      <c r="CZD77" s="565"/>
      <c r="CZE77" s="566"/>
      <c r="CZF77" s="560"/>
      <c r="CZG77" s="561"/>
      <c r="CZH77" s="562"/>
      <c r="CZI77" s="563"/>
      <c r="CZJ77" s="564"/>
      <c r="CZK77" s="565"/>
      <c r="CZL77" s="566"/>
      <c r="CZM77" s="560"/>
      <c r="CZN77" s="561"/>
      <c r="CZO77" s="562"/>
      <c r="CZP77" s="563"/>
      <c r="CZQ77" s="564"/>
      <c r="CZR77" s="565"/>
      <c r="CZS77" s="566"/>
      <c r="CZT77" s="560"/>
      <c r="CZU77" s="561"/>
      <c r="CZV77" s="562"/>
      <c r="CZW77" s="563"/>
      <c r="CZX77" s="564"/>
      <c r="CZY77" s="565"/>
      <c r="CZZ77" s="566"/>
      <c r="DAA77" s="560"/>
      <c r="DAB77" s="561"/>
      <c r="DAC77" s="562"/>
      <c r="DAD77" s="563"/>
      <c r="DAE77" s="564"/>
      <c r="DAF77" s="565"/>
      <c r="DAG77" s="566"/>
      <c r="DAH77" s="560"/>
      <c r="DAI77" s="561"/>
      <c r="DAJ77" s="562"/>
      <c r="DAK77" s="563"/>
      <c r="DAL77" s="564"/>
      <c r="DAM77" s="565"/>
      <c r="DAN77" s="566"/>
      <c r="DAO77" s="560"/>
      <c r="DAP77" s="561"/>
      <c r="DAQ77" s="562"/>
      <c r="DAR77" s="563"/>
      <c r="DAS77" s="564"/>
      <c r="DAT77" s="565"/>
      <c r="DAU77" s="566"/>
      <c r="DAV77" s="560"/>
      <c r="DAW77" s="561"/>
      <c r="DAX77" s="562"/>
      <c r="DAY77" s="563"/>
      <c r="DAZ77" s="564"/>
      <c r="DBA77" s="565"/>
      <c r="DBB77" s="566"/>
      <c r="DBC77" s="560"/>
      <c r="DBD77" s="561"/>
      <c r="DBE77" s="562"/>
      <c r="DBF77" s="563"/>
      <c r="DBG77" s="564"/>
      <c r="DBH77" s="565"/>
      <c r="DBI77" s="566"/>
      <c r="DBJ77" s="560"/>
      <c r="DBK77" s="561"/>
      <c r="DBL77" s="562"/>
      <c r="DBM77" s="563"/>
      <c r="DBN77" s="564"/>
      <c r="DBO77" s="565"/>
      <c r="DBP77" s="566"/>
      <c r="DBQ77" s="560"/>
      <c r="DBR77" s="561"/>
      <c r="DBS77" s="562"/>
      <c r="DBT77" s="563"/>
      <c r="DBU77" s="564"/>
      <c r="DBV77" s="565"/>
      <c r="DBW77" s="566"/>
      <c r="DBX77" s="560"/>
      <c r="DBY77" s="561"/>
      <c r="DBZ77" s="562"/>
      <c r="DCA77" s="563"/>
      <c r="DCB77" s="564"/>
      <c r="DCC77" s="565"/>
      <c r="DCD77" s="566"/>
      <c r="DCE77" s="560"/>
      <c r="DCF77" s="561"/>
      <c r="DCG77" s="562"/>
      <c r="DCH77" s="563"/>
      <c r="DCI77" s="564"/>
      <c r="DCJ77" s="565"/>
      <c r="DCK77" s="566"/>
      <c r="DCL77" s="560"/>
      <c r="DCM77" s="561"/>
      <c r="DCN77" s="562"/>
      <c r="DCO77" s="563"/>
      <c r="DCP77" s="564"/>
      <c r="DCQ77" s="565"/>
      <c r="DCR77" s="566"/>
      <c r="DCS77" s="560"/>
      <c r="DCT77" s="561"/>
      <c r="DCU77" s="562"/>
      <c r="DCV77" s="563"/>
      <c r="DCW77" s="564"/>
      <c r="DCX77" s="565"/>
      <c r="DCY77" s="566"/>
      <c r="DCZ77" s="560"/>
      <c r="DDA77" s="561"/>
      <c r="DDB77" s="562"/>
      <c r="DDC77" s="563"/>
      <c r="DDD77" s="564"/>
      <c r="DDE77" s="565"/>
      <c r="DDF77" s="566"/>
      <c r="DDG77" s="560"/>
      <c r="DDH77" s="561"/>
      <c r="DDI77" s="562"/>
      <c r="DDJ77" s="563"/>
      <c r="DDK77" s="564"/>
      <c r="DDL77" s="565"/>
      <c r="DDM77" s="566"/>
      <c r="DDN77" s="560"/>
      <c r="DDO77" s="561"/>
      <c r="DDP77" s="562"/>
      <c r="DDQ77" s="563"/>
      <c r="DDR77" s="564"/>
      <c r="DDS77" s="565"/>
      <c r="DDT77" s="566"/>
      <c r="DDU77" s="560"/>
      <c r="DDV77" s="561"/>
      <c r="DDW77" s="562"/>
      <c r="DDX77" s="563"/>
      <c r="DDY77" s="564"/>
      <c r="DDZ77" s="565"/>
      <c r="DEA77" s="566"/>
      <c r="DEB77" s="560"/>
      <c r="DEC77" s="561"/>
      <c r="DED77" s="562"/>
      <c r="DEE77" s="563"/>
      <c r="DEF77" s="564"/>
      <c r="DEG77" s="565"/>
      <c r="DEH77" s="566"/>
      <c r="DEI77" s="560"/>
      <c r="DEJ77" s="561"/>
      <c r="DEK77" s="562"/>
      <c r="DEL77" s="563"/>
      <c r="DEM77" s="564"/>
      <c r="DEN77" s="565"/>
      <c r="DEO77" s="566"/>
      <c r="DEP77" s="560"/>
      <c r="DEQ77" s="561"/>
      <c r="DER77" s="562"/>
      <c r="DES77" s="563"/>
      <c r="DET77" s="564"/>
      <c r="DEU77" s="565"/>
      <c r="DEV77" s="566"/>
      <c r="DEW77" s="560"/>
      <c r="DEX77" s="561"/>
      <c r="DEY77" s="562"/>
      <c r="DEZ77" s="563"/>
      <c r="DFA77" s="564"/>
      <c r="DFB77" s="565"/>
      <c r="DFC77" s="566"/>
      <c r="DFD77" s="560"/>
      <c r="DFE77" s="561"/>
      <c r="DFF77" s="562"/>
      <c r="DFG77" s="563"/>
      <c r="DFH77" s="564"/>
      <c r="DFI77" s="565"/>
      <c r="DFJ77" s="566"/>
      <c r="DFK77" s="560"/>
      <c r="DFL77" s="561"/>
      <c r="DFM77" s="562"/>
      <c r="DFN77" s="563"/>
      <c r="DFO77" s="564"/>
      <c r="DFP77" s="565"/>
      <c r="DFQ77" s="566"/>
      <c r="DFR77" s="560"/>
      <c r="DFS77" s="561"/>
      <c r="DFT77" s="562"/>
      <c r="DFU77" s="563"/>
      <c r="DFV77" s="564"/>
      <c r="DFW77" s="565"/>
      <c r="DFX77" s="566"/>
      <c r="DFY77" s="560"/>
      <c r="DFZ77" s="561"/>
      <c r="DGA77" s="562"/>
      <c r="DGB77" s="563"/>
      <c r="DGC77" s="564"/>
      <c r="DGD77" s="565"/>
      <c r="DGE77" s="566"/>
      <c r="DGF77" s="560"/>
      <c r="DGG77" s="561"/>
      <c r="DGH77" s="562"/>
      <c r="DGI77" s="563"/>
      <c r="DGJ77" s="564"/>
      <c r="DGK77" s="565"/>
      <c r="DGL77" s="566"/>
      <c r="DGM77" s="560"/>
      <c r="DGN77" s="561"/>
      <c r="DGO77" s="562"/>
      <c r="DGP77" s="563"/>
      <c r="DGQ77" s="564"/>
      <c r="DGR77" s="565"/>
      <c r="DGS77" s="566"/>
      <c r="DGT77" s="560"/>
      <c r="DGU77" s="561"/>
      <c r="DGV77" s="562"/>
      <c r="DGW77" s="563"/>
      <c r="DGX77" s="564"/>
      <c r="DGY77" s="565"/>
      <c r="DGZ77" s="566"/>
      <c r="DHA77" s="560"/>
      <c r="DHB77" s="561"/>
      <c r="DHC77" s="562"/>
      <c r="DHD77" s="563"/>
      <c r="DHE77" s="564"/>
      <c r="DHF77" s="565"/>
      <c r="DHG77" s="566"/>
      <c r="DHH77" s="560"/>
      <c r="DHI77" s="561"/>
      <c r="DHJ77" s="562"/>
      <c r="DHK77" s="563"/>
      <c r="DHL77" s="564"/>
      <c r="DHM77" s="565"/>
      <c r="DHN77" s="566"/>
      <c r="DHO77" s="560"/>
      <c r="DHP77" s="561"/>
      <c r="DHQ77" s="562"/>
      <c r="DHR77" s="563"/>
      <c r="DHS77" s="564"/>
      <c r="DHT77" s="565"/>
      <c r="DHU77" s="566"/>
      <c r="DHV77" s="560"/>
      <c r="DHW77" s="561"/>
      <c r="DHX77" s="562"/>
      <c r="DHY77" s="563"/>
      <c r="DHZ77" s="564"/>
      <c r="DIA77" s="565"/>
      <c r="DIB77" s="566"/>
      <c r="DIC77" s="560"/>
      <c r="DID77" s="561"/>
      <c r="DIE77" s="562"/>
      <c r="DIF77" s="563"/>
      <c r="DIG77" s="564"/>
      <c r="DIH77" s="565"/>
      <c r="DII77" s="566"/>
      <c r="DIJ77" s="560"/>
      <c r="DIK77" s="561"/>
      <c r="DIL77" s="562"/>
      <c r="DIM77" s="563"/>
      <c r="DIN77" s="564"/>
      <c r="DIO77" s="565"/>
      <c r="DIP77" s="566"/>
      <c r="DIQ77" s="560"/>
      <c r="DIR77" s="561"/>
      <c r="DIS77" s="562"/>
      <c r="DIT77" s="563"/>
      <c r="DIU77" s="564"/>
      <c r="DIV77" s="565"/>
      <c r="DIW77" s="566"/>
      <c r="DIX77" s="560"/>
      <c r="DIY77" s="561"/>
      <c r="DIZ77" s="562"/>
      <c r="DJA77" s="563"/>
      <c r="DJB77" s="564"/>
      <c r="DJC77" s="565"/>
      <c r="DJD77" s="566"/>
      <c r="DJE77" s="560"/>
      <c r="DJF77" s="561"/>
      <c r="DJG77" s="562"/>
      <c r="DJH77" s="563"/>
      <c r="DJI77" s="564"/>
      <c r="DJJ77" s="565"/>
      <c r="DJK77" s="566"/>
      <c r="DJL77" s="560"/>
      <c r="DJM77" s="561"/>
      <c r="DJN77" s="562"/>
      <c r="DJO77" s="563"/>
      <c r="DJP77" s="564"/>
      <c r="DJQ77" s="565"/>
      <c r="DJR77" s="566"/>
      <c r="DJS77" s="560"/>
      <c r="DJT77" s="561"/>
      <c r="DJU77" s="562"/>
      <c r="DJV77" s="563"/>
      <c r="DJW77" s="564"/>
      <c r="DJX77" s="565"/>
      <c r="DJY77" s="566"/>
      <c r="DJZ77" s="560"/>
      <c r="DKA77" s="561"/>
      <c r="DKB77" s="562"/>
      <c r="DKC77" s="563"/>
      <c r="DKD77" s="564"/>
      <c r="DKE77" s="565"/>
      <c r="DKF77" s="566"/>
      <c r="DKG77" s="560"/>
      <c r="DKH77" s="561"/>
      <c r="DKI77" s="562"/>
      <c r="DKJ77" s="563"/>
      <c r="DKK77" s="564"/>
      <c r="DKL77" s="565"/>
      <c r="DKM77" s="566"/>
      <c r="DKN77" s="560"/>
      <c r="DKO77" s="561"/>
      <c r="DKP77" s="562"/>
      <c r="DKQ77" s="563"/>
      <c r="DKR77" s="564"/>
      <c r="DKS77" s="565"/>
      <c r="DKT77" s="566"/>
      <c r="DKU77" s="560"/>
      <c r="DKV77" s="561"/>
      <c r="DKW77" s="562"/>
      <c r="DKX77" s="563"/>
      <c r="DKY77" s="564"/>
      <c r="DKZ77" s="565"/>
      <c r="DLA77" s="566"/>
      <c r="DLB77" s="560"/>
      <c r="DLC77" s="561"/>
      <c r="DLD77" s="562"/>
      <c r="DLE77" s="563"/>
      <c r="DLF77" s="564"/>
      <c r="DLG77" s="565"/>
      <c r="DLH77" s="566"/>
      <c r="DLI77" s="560"/>
      <c r="DLJ77" s="561"/>
      <c r="DLK77" s="562"/>
      <c r="DLL77" s="563"/>
      <c r="DLM77" s="564"/>
      <c r="DLN77" s="565"/>
      <c r="DLO77" s="566"/>
      <c r="DLP77" s="560"/>
      <c r="DLQ77" s="561"/>
      <c r="DLR77" s="562"/>
      <c r="DLS77" s="563"/>
      <c r="DLT77" s="564"/>
      <c r="DLU77" s="565"/>
      <c r="DLV77" s="566"/>
      <c r="DLW77" s="560"/>
      <c r="DLX77" s="561"/>
      <c r="DLY77" s="562"/>
      <c r="DLZ77" s="563"/>
      <c r="DMA77" s="564"/>
      <c r="DMB77" s="565"/>
      <c r="DMC77" s="566"/>
      <c r="DMD77" s="560"/>
      <c r="DME77" s="561"/>
      <c r="DMF77" s="562"/>
      <c r="DMG77" s="563"/>
      <c r="DMH77" s="564"/>
      <c r="DMI77" s="565"/>
      <c r="DMJ77" s="566"/>
      <c r="DMK77" s="560"/>
      <c r="DML77" s="561"/>
      <c r="DMM77" s="562"/>
      <c r="DMN77" s="563"/>
      <c r="DMO77" s="564"/>
      <c r="DMP77" s="565"/>
      <c r="DMQ77" s="566"/>
      <c r="DMR77" s="560"/>
      <c r="DMS77" s="561"/>
      <c r="DMT77" s="562"/>
      <c r="DMU77" s="563"/>
      <c r="DMV77" s="564"/>
      <c r="DMW77" s="565"/>
      <c r="DMX77" s="566"/>
      <c r="DMY77" s="560"/>
      <c r="DMZ77" s="561"/>
      <c r="DNA77" s="562"/>
      <c r="DNB77" s="563"/>
      <c r="DNC77" s="564"/>
      <c r="DND77" s="565"/>
      <c r="DNE77" s="566"/>
      <c r="DNF77" s="560"/>
      <c r="DNG77" s="561"/>
      <c r="DNH77" s="562"/>
      <c r="DNI77" s="563"/>
      <c r="DNJ77" s="564"/>
      <c r="DNK77" s="565"/>
      <c r="DNL77" s="566"/>
      <c r="DNM77" s="560"/>
      <c r="DNN77" s="561"/>
      <c r="DNO77" s="562"/>
      <c r="DNP77" s="563"/>
      <c r="DNQ77" s="564"/>
      <c r="DNR77" s="565"/>
      <c r="DNS77" s="566"/>
      <c r="DNT77" s="560"/>
      <c r="DNU77" s="561"/>
      <c r="DNV77" s="562"/>
      <c r="DNW77" s="563"/>
      <c r="DNX77" s="564"/>
      <c r="DNY77" s="565"/>
      <c r="DNZ77" s="566"/>
      <c r="DOA77" s="560"/>
      <c r="DOB77" s="561"/>
      <c r="DOC77" s="562"/>
      <c r="DOD77" s="563"/>
      <c r="DOE77" s="564"/>
      <c r="DOF77" s="565"/>
      <c r="DOG77" s="566"/>
      <c r="DOH77" s="560"/>
      <c r="DOI77" s="561"/>
      <c r="DOJ77" s="562"/>
      <c r="DOK77" s="563"/>
      <c r="DOL77" s="564"/>
      <c r="DOM77" s="565"/>
      <c r="DON77" s="566"/>
      <c r="DOO77" s="560"/>
      <c r="DOP77" s="561"/>
      <c r="DOQ77" s="562"/>
      <c r="DOR77" s="563"/>
      <c r="DOS77" s="564"/>
      <c r="DOT77" s="565"/>
      <c r="DOU77" s="566"/>
      <c r="DOV77" s="560"/>
      <c r="DOW77" s="561"/>
      <c r="DOX77" s="562"/>
      <c r="DOY77" s="563"/>
      <c r="DOZ77" s="564"/>
      <c r="DPA77" s="565"/>
      <c r="DPB77" s="566"/>
      <c r="DPC77" s="560"/>
      <c r="DPD77" s="561"/>
      <c r="DPE77" s="562"/>
      <c r="DPF77" s="563"/>
      <c r="DPG77" s="564"/>
      <c r="DPH77" s="565"/>
      <c r="DPI77" s="566"/>
      <c r="DPJ77" s="560"/>
      <c r="DPK77" s="561"/>
      <c r="DPL77" s="562"/>
      <c r="DPM77" s="563"/>
      <c r="DPN77" s="564"/>
      <c r="DPO77" s="565"/>
      <c r="DPP77" s="566"/>
      <c r="DPQ77" s="560"/>
      <c r="DPR77" s="561"/>
      <c r="DPS77" s="562"/>
      <c r="DPT77" s="563"/>
      <c r="DPU77" s="564"/>
      <c r="DPV77" s="565"/>
      <c r="DPW77" s="566"/>
      <c r="DPX77" s="560"/>
      <c r="DPY77" s="561"/>
      <c r="DPZ77" s="562"/>
      <c r="DQA77" s="563"/>
      <c r="DQB77" s="564"/>
      <c r="DQC77" s="565"/>
      <c r="DQD77" s="566"/>
      <c r="DQE77" s="560"/>
      <c r="DQF77" s="561"/>
      <c r="DQG77" s="562"/>
      <c r="DQH77" s="563"/>
      <c r="DQI77" s="564"/>
      <c r="DQJ77" s="565"/>
      <c r="DQK77" s="566"/>
      <c r="DQL77" s="560"/>
      <c r="DQM77" s="561"/>
      <c r="DQN77" s="562"/>
      <c r="DQO77" s="563"/>
      <c r="DQP77" s="564"/>
      <c r="DQQ77" s="565"/>
      <c r="DQR77" s="566"/>
      <c r="DQS77" s="560"/>
      <c r="DQT77" s="561"/>
      <c r="DQU77" s="562"/>
      <c r="DQV77" s="563"/>
      <c r="DQW77" s="564"/>
      <c r="DQX77" s="565"/>
      <c r="DQY77" s="566"/>
      <c r="DQZ77" s="560"/>
      <c r="DRA77" s="561"/>
      <c r="DRB77" s="562"/>
      <c r="DRC77" s="563"/>
      <c r="DRD77" s="564"/>
      <c r="DRE77" s="565"/>
      <c r="DRF77" s="566"/>
      <c r="DRG77" s="560"/>
      <c r="DRH77" s="561"/>
      <c r="DRI77" s="562"/>
      <c r="DRJ77" s="563"/>
      <c r="DRK77" s="564"/>
      <c r="DRL77" s="565"/>
      <c r="DRM77" s="566"/>
      <c r="DRN77" s="560"/>
      <c r="DRO77" s="561"/>
      <c r="DRP77" s="562"/>
      <c r="DRQ77" s="563"/>
      <c r="DRR77" s="564"/>
      <c r="DRS77" s="565"/>
      <c r="DRT77" s="566"/>
      <c r="DRU77" s="560"/>
      <c r="DRV77" s="561"/>
      <c r="DRW77" s="562"/>
      <c r="DRX77" s="563"/>
      <c r="DRY77" s="564"/>
      <c r="DRZ77" s="565"/>
      <c r="DSA77" s="566"/>
      <c r="DSB77" s="560"/>
      <c r="DSC77" s="561"/>
      <c r="DSD77" s="562"/>
      <c r="DSE77" s="563"/>
      <c r="DSF77" s="564"/>
      <c r="DSG77" s="565"/>
      <c r="DSH77" s="566"/>
      <c r="DSI77" s="560"/>
      <c r="DSJ77" s="561"/>
      <c r="DSK77" s="562"/>
      <c r="DSL77" s="563"/>
      <c r="DSM77" s="564"/>
      <c r="DSN77" s="565"/>
      <c r="DSO77" s="566"/>
      <c r="DSP77" s="560"/>
      <c r="DSQ77" s="561"/>
      <c r="DSR77" s="562"/>
      <c r="DSS77" s="563"/>
      <c r="DST77" s="564"/>
      <c r="DSU77" s="565"/>
      <c r="DSV77" s="566"/>
      <c r="DSW77" s="560"/>
      <c r="DSX77" s="561"/>
      <c r="DSY77" s="562"/>
      <c r="DSZ77" s="563"/>
      <c r="DTA77" s="564"/>
      <c r="DTB77" s="565"/>
      <c r="DTC77" s="566"/>
      <c r="DTD77" s="560"/>
      <c r="DTE77" s="561"/>
      <c r="DTF77" s="562"/>
      <c r="DTG77" s="563"/>
      <c r="DTH77" s="564"/>
      <c r="DTI77" s="565"/>
      <c r="DTJ77" s="566"/>
      <c r="DTK77" s="560"/>
      <c r="DTL77" s="561"/>
      <c r="DTM77" s="562"/>
      <c r="DTN77" s="563"/>
      <c r="DTO77" s="564"/>
      <c r="DTP77" s="565"/>
      <c r="DTQ77" s="566"/>
      <c r="DTR77" s="560"/>
      <c r="DTS77" s="561"/>
      <c r="DTT77" s="562"/>
      <c r="DTU77" s="563"/>
      <c r="DTV77" s="564"/>
      <c r="DTW77" s="565"/>
      <c r="DTX77" s="566"/>
      <c r="DTY77" s="560"/>
      <c r="DTZ77" s="561"/>
      <c r="DUA77" s="562"/>
      <c r="DUB77" s="563"/>
      <c r="DUC77" s="564"/>
      <c r="DUD77" s="565"/>
      <c r="DUE77" s="566"/>
      <c r="DUF77" s="560"/>
      <c r="DUG77" s="561"/>
      <c r="DUH77" s="562"/>
      <c r="DUI77" s="563"/>
      <c r="DUJ77" s="564"/>
      <c r="DUK77" s="565"/>
      <c r="DUL77" s="566"/>
      <c r="DUM77" s="560"/>
      <c r="DUN77" s="561"/>
      <c r="DUO77" s="562"/>
      <c r="DUP77" s="563"/>
      <c r="DUQ77" s="564"/>
      <c r="DUR77" s="565"/>
      <c r="DUS77" s="566"/>
      <c r="DUT77" s="560"/>
      <c r="DUU77" s="561"/>
      <c r="DUV77" s="562"/>
      <c r="DUW77" s="563"/>
      <c r="DUX77" s="564"/>
      <c r="DUY77" s="565"/>
      <c r="DUZ77" s="566"/>
      <c r="DVA77" s="560"/>
      <c r="DVB77" s="561"/>
      <c r="DVC77" s="562"/>
      <c r="DVD77" s="563"/>
      <c r="DVE77" s="564"/>
      <c r="DVF77" s="565"/>
      <c r="DVG77" s="566"/>
      <c r="DVH77" s="560"/>
      <c r="DVI77" s="561"/>
      <c r="DVJ77" s="562"/>
      <c r="DVK77" s="563"/>
      <c r="DVL77" s="564"/>
      <c r="DVM77" s="565"/>
      <c r="DVN77" s="566"/>
      <c r="DVO77" s="560"/>
      <c r="DVP77" s="561"/>
      <c r="DVQ77" s="562"/>
      <c r="DVR77" s="563"/>
      <c r="DVS77" s="564"/>
      <c r="DVT77" s="565"/>
      <c r="DVU77" s="566"/>
      <c r="DVV77" s="560"/>
      <c r="DVW77" s="561"/>
      <c r="DVX77" s="562"/>
      <c r="DVY77" s="563"/>
      <c r="DVZ77" s="564"/>
      <c r="DWA77" s="565"/>
      <c r="DWB77" s="566"/>
      <c r="DWC77" s="560"/>
      <c r="DWD77" s="561"/>
      <c r="DWE77" s="562"/>
      <c r="DWF77" s="563"/>
      <c r="DWG77" s="564"/>
      <c r="DWH77" s="565"/>
      <c r="DWI77" s="566"/>
      <c r="DWJ77" s="560"/>
      <c r="DWK77" s="561"/>
      <c r="DWL77" s="562"/>
      <c r="DWM77" s="563"/>
      <c r="DWN77" s="564"/>
      <c r="DWO77" s="565"/>
      <c r="DWP77" s="566"/>
      <c r="DWQ77" s="560"/>
      <c r="DWR77" s="561"/>
      <c r="DWS77" s="562"/>
      <c r="DWT77" s="563"/>
      <c r="DWU77" s="564"/>
      <c r="DWV77" s="565"/>
      <c r="DWW77" s="566"/>
      <c r="DWX77" s="560"/>
      <c r="DWY77" s="561"/>
      <c r="DWZ77" s="562"/>
      <c r="DXA77" s="563"/>
      <c r="DXB77" s="564"/>
      <c r="DXC77" s="565"/>
      <c r="DXD77" s="566"/>
      <c r="DXE77" s="560"/>
      <c r="DXF77" s="561"/>
      <c r="DXG77" s="562"/>
      <c r="DXH77" s="563"/>
      <c r="DXI77" s="564"/>
      <c r="DXJ77" s="565"/>
      <c r="DXK77" s="566"/>
      <c r="DXL77" s="560"/>
      <c r="DXM77" s="561"/>
      <c r="DXN77" s="562"/>
      <c r="DXO77" s="563"/>
      <c r="DXP77" s="564"/>
      <c r="DXQ77" s="565"/>
      <c r="DXR77" s="566"/>
      <c r="DXS77" s="560"/>
      <c r="DXT77" s="561"/>
      <c r="DXU77" s="562"/>
      <c r="DXV77" s="563"/>
      <c r="DXW77" s="564"/>
      <c r="DXX77" s="565"/>
      <c r="DXY77" s="566"/>
      <c r="DXZ77" s="560"/>
      <c r="DYA77" s="561"/>
      <c r="DYB77" s="562"/>
      <c r="DYC77" s="563"/>
      <c r="DYD77" s="564"/>
      <c r="DYE77" s="565"/>
      <c r="DYF77" s="566"/>
      <c r="DYG77" s="560"/>
      <c r="DYH77" s="561"/>
      <c r="DYI77" s="562"/>
      <c r="DYJ77" s="563"/>
      <c r="DYK77" s="564"/>
      <c r="DYL77" s="565"/>
      <c r="DYM77" s="566"/>
      <c r="DYN77" s="560"/>
      <c r="DYO77" s="561"/>
      <c r="DYP77" s="562"/>
      <c r="DYQ77" s="563"/>
      <c r="DYR77" s="564"/>
      <c r="DYS77" s="565"/>
      <c r="DYT77" s="566"/>
      <c r="DYU77" s="560"/>
      <c r="DYV77" s="561"/>
      <c r="DYW77" s="562"/>
      <c r="DYX77" s="563"/>
      <c r="DYY77" s="564"/>
      <c r="DYZ77" s="565"/>
      <c r="DZA77" s="566"/>
      <c r="DZB77" s="560"/>
      <c r="DZC77" s="561"/>
      <c r="DZD77" s="562"/>
      <c r="DZE77" s="563"/>
      <c r="DZF77" s="564"/>
      <c r="DZG77" s="565"/>
      <c r="DZH77" s="566"/>
      <c r="DZI77" s="560"/>
      <c r="DZJ77" s="561"/>
      <c r="DZK77" s="562"/>
      <c r="DZL77" s="563"/>
      <c r="DZM77" s="564"/>
      <c r="DZN77" s="565"/>
      <c r="DZO77" s="566"/>
      <c r="DZP77" s="560"/>
      <c r="DZQ77" s="561"/>
      <c r="DZR77" s="562"/>
      <c r="DZS77" s="563"/>
      <c r="DZT77" s="564"/>
      <c r="DZU77" s="565"/>
      <c r="DZV77" s="566"/>
      <c r="DZW77" s="560"/>
      <c r="DZX77" s="561"/>
      <c r="DZY77" s="562"/>
      <c r="DZZ77" s="563"/>
      <c r="EAA77" s="564"/>
      <c r="EAB77" s="565"/>
      <c r="EAC77" s="566"/>
      <c r="EAD77" s="560"/>
      <c r="EAE77" s="561"/>
      <c r="EAF77" s="562"/>
      <c r="EAG77" s="563"/>
      <c r="EAH77" s="564"/>
      <c r="EAI77" s="565"/>
      <c r="EAJ77" s="566"/>
      <c r="EAK77" s="560"/>
      <c r="EAL77" s="561"/>
      <c r="EAM77" s="562"/>
      <c r="EAN77" s="563"/>
      <c r="EAO77" s="564"/>
      <c r="EAP77" s="565"/>
      <c r="EAQ77" s="566"/>
      <c r="EAR77" s="560"/>
      <c r="EAS77" s="561"/>
      <c r="EAT77" s="562"/>
      <c r="EAU77" s="563"/>
      <c r="EAV77" s="564"/>
      <c r="EAW77" s="565"/>
      <c r="EAX77" s="566"/>
      <c r="EAY77" s="560"/>
      <c r="EAZ77" s="561"/>
      <c r="EBA77" s="562"/>
      <c r="EBB77" s="563"/>
      <c r="EBC77" s="564"/>
      <c r="EBD77" s="565"/>
      <c r="EBE77" s="566"/>
      <c r="EBF77" s="560"/>
      <c r="EBG77" s="561"/>
      <c r="EBH77" s="562"/>
      <c r="EBI77" s="563"/>
      <c r="EBJ77" s="564"/>
      <c r="EBK77" s="565"/>
      <c r="EBL77" s="566"/>
      <c r="EBM77" s="560"/>
      <c r="EBN77" s="561"/>
      <c r="EBO77" s="562"/>
      <c r="EBP77" s="563"/>
      <c r="EBQ77" s="564"/>
      <c r="EBR77" s="565"/>
      <c r="EBS77" s="566"/>
      <c r="EBT77" s="560"/>
      <c r="EBU77" s="561"/>
      <c r="EBV77" s="562"/>
      <c r="EBW77" s="563"/>
      <c r="EBX77" s="564"/>
      <c r="EBY77" s="565"/>
      <c r="EBZ77" s="566"/>
      <c r="ECA77" s="560"/>
      <c r="ECB77" s="561"/>
      <c r="ECC77" s="562"/>
      <c r="ECD77" s="563"/>
      <c r="ECE77" s="564"/>
      <c r="ECF77" s="565"/>
      <c r="ECG77" s="566"/>
      <c r="ECH77" s="560"/>
      <c r="ECI77" s="561"/>
      <c r="ECJ77" s="562"/>
      <c r="ECK77" s="563"/>
      <c r="ECL77" s="564"/>
      <c r="ECM77" s="565"/>
      <c r="ECN77" s="566"/>
      <c r="ECO77" s="560"/>
      <c r="ECP77" s="561"/>
      <c r="ECQ77" s="562"/>
      <c r="ECR77" s="563"/>
      <c r="ECS77" s="564"/>
      <c r="ECT77" s="565"/>
      <c r="ECU77" s="566"/>
      <c r="ECV77" s="560"/>
      <c r="ECW77" s="561"/>
      <c r="ECX77" s="562"/>
      <c r="ECY77" s="563"/>
      <c r="ECZ77" s="564"/>
      <c r="EDA77" s="565"/>
      <c r="EDB77" s="566"/>
      <c r="EDC77" s="560"/>
      <c r="EDD77" s="561"/>
      <c r="EDE77" s="562"/>
      <c r="EDF77" s="563"/>
      <c r="EDG77" s="564"/>
      <c r="EDH77" s="565"/>
      <c r="EDI77" s="566"/>
      <c r="EDJ77" s="560"/>
      <c r="EDK77" s="561"/>
      <c r="EDL77" s="562"/>
      <c r="EDM77" s="563"/>
      <c r="EDN77" s="564"/>
      <c r="EDO77" s="565"/>
      <c r="EDP77" s="566"/>
      <c r="EDQ77" s="560"/>
      <c r="EDR77" s="561"/>
      <c r="EDS77" s="562"/>
      <c r="EDT77" s="563"/>
      <c r="EDU77" s="564"/>
      <c r="EDV77" s="565"/>
      <c r="EDW77" s="566"/>
      <c r="EDX77" s="560"/>
      <c r="EDY77" s="561"/>
      <c r="EDZ77" s="562"/>
      <c r="EEA77" s="563"/>
      <c r="EEB77" s="564"/>
      <c r="EEC77" s="565"/>
      <c r="EED77" s="566"/>
      <c r="EEE77" s="560"/>
      <c r="EEF77" s="561"/>
      <c r="EEG77" s="562"/>
      <c r="EEH77" s="563"/>
      <c r="EEI77" s="564"/>
      <c r="EEJ77" s="565"/>
      <c r="EEK77" s="566"/>
      <c r="EEL77" s="560"/>
      <c r="EEM77" s="561"/>
      <c r="EEN77" s="562"/>
      <c r="EEO77" s="563"/>
      <c r="EEP77" s="564"/>
      <c r="EEQ77" s="565"/>
      <c r="EER77" s="566"/>
      <c r="EES77" s="560"/>
      <c r="EET77" s="561"/>
      <c r="EEU77" s="562"/>
      <c r="EEV77" s="563"/>
      <c r="EEW77" s="564"/>
      <c r="EEX77" s="565"/>
      <c r="EEY77" s="566"/>
      <c r="EEZ77" s="560"/>
      <c r="EFA77" s="561"/>
      <c r="EFB77" s="562"/>
      <c r="EFC77" s="563"/>
      <c r="EFD77" s="564"/>
      <c r="EFE77" s="565"/>
      <c r="EFF77" s="566"/>
      <c r="EFG77" s="560"/>
      <c r="EFH77" s="561"/>
      <c r="EFI77" s="562"/>
      <c r="EFJ77" s="563"/>
      <c r="EFK77" s="564"/>
      <c r="EFL77" s="565"/>
      <c r="EFM77" s="566"/>
      <c r="EFN77" s="560"/>
      <c r="EFO77" s="561"/>
      <c r="EFP77" s="562"/>
      <c r="EFQ77" s="563"/>
      <c r="EFR77" s="564"/>
      <c r="EFS77" s="565"/>
      <c r="EFT77" s="566"/>
      <c r="EFU77" s="560"/>
      <c r="EFV77" s="561"/>
      <c r="EFW77" s="562"/>
      <c r="EFX77" s="563"/>
      <c r="EFY77" s="564"/>
      <c r="EFZ77" s="565"/>
      <c r="EGA77" s="566"/>
      <c r="EGB77" s="560"/>
      <c r="EGC77" s="561"/>
      <c r="EGD77" s="562"/>
      <c r="EGE77" s="563"/>
      <c r="EGF77" s="564"/>
      <c r="EGG77" s="565"/>
      <c r="EGH77" s="566"/>
      <c r="EGI77" s="560"/>
      <c r="EGJ77" s="561"/>
      <c r="EGK77" s="562"/>
      <c r="EGL77" s="563"/>
      <c r="EGM77" s="564"/>
      <c r="EGN77" s="565"/>
      <c r="EGO77" s="566"/>
      <c r="EGP77" s="560"/>
      <c r="EGQ77" s="561"/>
      <c r="EGR77" s="562"/>
      <c r="EGS77" s="563"/>
      <c r="EGT77" s="564"/>
      <c r="EGU77" s="565"/>
      <c r="EGV77" s="566"/>
      <c r="EGW77" s="560"/>
      <c r="EGX77" s="561"/>
      <c r="EGY77" s="562"/>
      <c r="EGZ77" s="563"/>
      <c r="EHA77" s="564"/>
      <c r="EHB77" s="565"/>
      <c r="EHC77" s="566"/>
      <c r="EHD77" s="560"/>
      <c r="EHE77" s="561"/>
      <c r="EHF77" s="562"/>
      <c r="EHG77" s="563"/>
      <c r="EHH77" s="564"/>
      <c r="EHI77" s="565"/>
      <c r="EHJ77" s="566"/>
      <c r="EHK77" s="560"/>
      <c r="EHL77" s="561"/>
      <c r="EHM77" s="562"/>
      <c r="EHN77" s="563"/>
      <c r="EHO77" s="564"/>
      <c r="EHP77" s="565"/>
      <c r="EHQ77" s="566"/>
      <c r="EHR77" s="560"/>
      <c r="EHS77" s="561"/>
      <c r="EHT77" s="562"/>
      <c r="EHU77" s="563"/>
      <c r="EHV77" s="564"/>
      <c r="EHW77" s="565"/>
      <c r="EHX77" s="566"/>
      <c r="EHY77" s="560"/>
      <c r="EHZ77" s="561"/>
      <c r="EIA77" s="562"/>
      <c r="EIB77" s="563"/>
      <c r="EIC77" s="564"/>
      <c r="EID77" s="565"/>
      <c r="EIE77" s="566"/>
      <c r="EIF77" s="560"/>
      <c r="EIG77" s="561"/>
      <c r="EIH77" s="562"/>
      <c r="EII77" s="563"/>
      <c r="EIJ77" s="564"/>
      <c r="EIK77" s="565"/>
      <c r="EIL77" s="566"/>
      <c r="EIM77" s="560"/>
      <c r="EIN77" s="561"/>
      <c r="EIO77" s="562"/>
      <c r="EIP77" s="563"/>
      <c r="EIQ77" s="564"/>
      <c r="EIR77" s="565"/>
      <c r="EIS77" s="566"/>
      <c r="EIT77" s="560"/>
      <c r="EIU77" s="561"/>
      <c r="EIV77" s="562"/>
      <c r="EIW77" s="563"/>
      <c r="EIX77" s="564"/>
      <c r="EIY77" s="565"/>
      <c r="EIZ77" s="566"/>
      <c r="EJA77" s="560"/>
      <c r="EJB77" s="561"/>
      <c r="EJC77" s="562"/>
      <c r="EJD77" s="563"/>
      <c r="EJE77" s="564"/>
      <c r="EJF77" s="565"/>
      <c r="EJG77" s="566"/>
      <c r="EJH77" s="560"/>
      <c r="EJI77" s="561"/>
      <c r="EJJ77" s="562"/>
      <c r="EJK77" s="563"/>
      <c r="EJL77" s="564"/>
      <c r="EJM77" s="565"/>
      <c r="EJN77" s="566"/>
      <c r="EJO77" s="560"/>
      <c r="EJP77" s="561"/>
      <c r="EJQ77" s="562"/>
      <c r="EJR77" s="563"/>
      <c r="EJS77" s="564"/>
      <c r="EJT77" s="565"/>
      <c r="EJU77" s="566"/>
      <c r="EJV77" s="560"/>
      <c r="EJW77" s="561"/>
      <c r="EJX77" s="562"/>
      <c r="EJY77" s="563"/>
      <c r="EJZ77" s="564"/>
      <c r="EKA77" s="565"/>
      <c r="EKB77" s="566"/>
      <c r="EKC77" s="560"/>
      <c r="EKD77" s="561"/>
      <c r="EKE77" s="562"/>
      <c r="EKF77" s="563"/>
      <c r="EKG77" s="564"/>
      <c r="EKH77" s="565"/>
      <c r="EKI77" s="566"/>
      <c r="EKJ77" s="560"/>
      <c r="EKK77" s="561"/>
      <c r="EKL77" s="562"/>
      <c r="EKM77" s="563"/>
      <c r="EKN77" s="564"/>
      <c r="EKO77" s="565"/>
      <c r="EKP77" s="566"/>
      <c r="EKQ77" s="560"/>
      <c r="EKR77" s="561"/>
      <c r="EKS77" s="562"/>
      <c r="EKT77" s="563"/>
      <c r="EKU77" s="564"/>
      <c r="EKV77" s="565"/>
      <c r="EKW77" s="566"/>
      <c r="EKX77" s="560"/>
      <c r="EKY77" s="561"/>
      <c r="EKZ77" s="562"/>
      <c r="ELA77" s="563"/>
      <c r="ELB77" s="564"/>
      <c r="ELC77" s="565"/>
      <c r="ELD77" s="566"/>
      <c r="ELE77" s="560"/>
      <c r="ELF77" s="561"/>
      <c r="ELG77" s="562"/>
      <c r="ELH77" s="563"/>
      <c r="ELI77" s="564"/>
      <c r="ELJ77" s="565"/>
      <c r="ELK77" s="566"/>
      <c r="ELL77" s="560"/>
      <c r="ELM77" s="561"/>
      <c r="ELN77" s="562"/>
      <c r="ELO77" s="563"/>
      <c r="ELP77" s="564"/>
      <c r="ELQ77" s="565"/>
      <c r="ELR77" s="566"/>
      <c r="ELS77" s="560"/>
      <c r="ELT77" s="561"/>
      <c r="ELU77" s="562"/>
      <c r="ELV77" s="563"/>
      <c r="ELW77" s="564"/>
      <c r="ELX77" s="565"/>
      <c r="ELY77" s="566"/>
      <c r="ELZ77" s="560"/>
      <c r="EMA77" s="561"/>
      <c r="EMB77" s="562"/>
      <c r="EMC77" s="563"/>
      <c r="EMD77" s="564"/>
      <c r="EME77" s="565"/>
      <c r="EMF77" s="566"/>
      <c r="EMG77" s="560"/>
      <c r="EMH77" s="561"/>
      <c r="EMI77" s="562"/>
      <c r="EMJ77" s="563"/>
      <c r="EMK77" s="564"/>
      <c r="EML77" s="565"/>
      <c r="EMM77" s="566"/>
      <c r="EMN77" s="560"/>
      <c r="EMO77" s="561"/>
      <c r="EMP77" s="562"/>
      <c r="EMQ77" s="563"/>
      <c r="EMR77" s="564"/>
      <c r="EMS77" s="565"/>
      <c r="EMT77" s="566"/>
      <c r="EMU77" s="560"/>
      <c r="EMV77" s="561"/>
      <c r="EMW77" s="562"/>
      <c r="EMX77" s="563"/>
      <c r="EMY77" s="564"/>
      <c r="EMZ77" s="565"/>
      <c r="ENA77" s="566"/>
      <c r="ENB77" s="560"/>
      <c r="ENC77" s="561"/>
      <c r="END77" s="562"/>
      <c r="ENE77" s="563"/>
      <c r="ENF77" s="564"/>
      <c r="ENG77" s="565"/>
      <c r="ENH77" s="566"/>
      <c r="ENI77" s="560"/>
      <c r="ENJ77" s="561"/>
      <c r="ENK77" s="562"/>
      <c r="ENL77" s="563"/>
      <c r="ENM77" s="564"/>
      <c r="ENN77" s="565"/>
      <c r="ENO77" s="566"/>
      <c r="ENP77" s="560"/>
      <c r="ENQ77" s="561"/>
      <c r="ENR77" s="562"/>
      <c r="ENS77" s="563"/>
      <c r="ENT77" s="564"/>
      <c r="ENU77" s="565"/>
      <c r="ENV77" s="566"/>
      <c r="ENW77" s="560"/>
      <c r="ENX77" s="561"/>
      <c r="ENY77" s="562"/>
      <c r="ENZ77" s="563"/>
      <c r="EOA77" s="564"/>
      <c r="EOB77" s="565"/>
      <c r="EOC77" s="566"/>
      <c r="EOD77" s="560"/>
      <c r="EOE77" s="561"/>
      <c r="EOF77" s="562"/>
      <c r="EOG77" s="563"/>
      <c r="EOH77" s="564"/>
      <c r="EOI77" s="565"/>
      <c r="EOJ77" s="566"/>
      <c r="EOK77" s="560"/>
      <c r="EOL77" s="561"/>
      <c r="EOM77" s="562"/>
      <c r="EON77" s="563"/>
      <c r="EOO77" s="564"/>
      <c r="EOP77" s="565"/>
      <c r="EOQ77" s="566"/>
      <c r="EOR77" s="560"/>
      <c r="EOS77" s="561"/>
      <c r="EOT77" s="562"/>
      <c r="EOU77" s="563"/>
      <c r="EOV77" s="564"/>
      <c r="EOW77" s="565"/>
      <c r="EOX77" s="566"/>
      <c r="EOY77" s="560"/>
      <c r="EOZ77" s="561"/>
      <c r="EPA77" s="562"/>
      <c r="EPB77" s="563"/>
      <c r="EPC77" s="564"/>
      <c r="EPD77" s="565"/>
      <c r="EPE77" s="566"/>
      <c r="EPF77" s="560"/>
      <c r="EPG77" s="561"/>
      <c r="EPH77" s="562"/>
      <c r="EPI77" s="563"/>
      <c r="EPJ77" s="564"/>
      <c r="EPK77" s="565"/>
      <c r="EPL77" s="566"/>
      <c r="EPM77" s="560"/>
      <c r="EPN77" s="561"/>
      <c r="EPO77" s="562"/>
      <c r="EPP77" s="563"/>
      <c r="EPQ77" s="564"/>
      <c r="EPR77" s="565"/>
      <c r="EPS77" s="566"/>
      <c r="EPT77" s="560"/>
      <c r="EPU77" s="561"/>
      <c r="EPV77" s="562"/>
      <c r="EPW77" s="563"/>
      <c r="EPX77" s="564"/>
      <c r="EPY77" s="565"/>
      <c r="EPZ77" s="566"/>
      <c r="EQA77" s="560"/>
      <c r="EQB77" s="561"/>
      <c r="EQC77" s="562"/>
      <c r="EQD77" s="563"/>
      <c r="EQE77" s="564"/>
      <c r="EQF77" s="565"/>
      <c r="EQG77" s="566"/>
      <c r="EQH77" s="560"/>
      <c r="EQI77" s="561"/>
      <c r="EQJ77" s="562"/>
      <c r="EQK77" s="563"/>
      <c r="EQL77" s="564"/>
      <c r="EQM77" s="565"/>
      <c r="EQN77" s="566"/>
      <c r="EQO77" s="560"/>
      <c r="EQP77" s="561"/>
      <c r="EQQ77" s="562"/>
      <c r="EQR77" s="563"/>
      <c r="EQS77" s="564"/>
      <c r="EQT77" s="565"/>
      <c r="EQU77" s="566"/>
      <c r="EQV77" s="560"/>
      <c r="EQW77" s="561"/>
      <c r="EQX77" s="562"/>
      <c r="EQY77" s="563"/>
      <c r="EQZ77" s="564"/>
      <c r="ERA77" s="565"/>
      <c r="ERB77" s="566"/>
      <c r="ERC77" s="560"/>
      <c r="ERD77" s="561"/>
      <c r="ERE77" s="562"/>
      <c r="ERF77" s="563"/>
      <c r="ERG77" s="564"/>
      <c r="ERH77" s="565"/>
      <c r="ERI77" s="566"/>
      <c r="ERJ77" s="560"/>
      <c r="ERK77" s="561"/>
      <c r="ERL77" s="562"/>
      <c r="ERM77" s="563"/>
      <c r="ERN77" s="564"/>
      <c r="ERO77" s="565"/>
      <c r="ERP77" s="566"/>
      <c r="ERQ77" s="560"/>
      <c r="ERR77" s="561"/>
      <c r="ERS77" s="562"/>
      <c r="ERT77" s="563"/>
      <c r="ERU77" s="564"/>
      <c r="ERV77" s="565"/>
      <c r="ERW77" s="566"/>
      <c r="ERX77" s="560"/>
      <c r="ERY77" s="561"/>
      <c r="ERZ77" s="562"/>
      <c r="ESA77" s="563"/>
      <c r="ESB77" s="564"/>
      <c r="ESC77" s="565"/>
      <c r="ESD77" s="566"/>
      <c r="ESE77" s="560"/>
      <c r="ESF77" s="561"/>
      <c r="ESG77" s="562"/>
      <c r="ESH77" s="563"/>
      <c r="ESI77" s="564"/>
      <c r="ESJ77" s="565"/>
      <c r="ESK77" s="566"/>
      <c r="ESL77" s="560"/>
      <c r="ESM77" s="561"/>
      <c r="ESN77" s="562"/>
      <c r="ESO77" s="563"/>
      <c r="ESP77" s="564"/>
      <c r="ESQ77" s="565"/>
      <c r="ESR77" s="566"/>
      <c r="ESS77" s="560"/>
      <c r="EST77" s="561"/>
      <c r="ESU77" s="562"/>
      <c r="ESV77" s="563"/>
      <c r="ESW77" s="564"/>
      <c r="ESX77" s="565"/>
      <c r="ESY77" s="566"/>
      <c r="ESZ77" s="560"/>
      <c r="ETA77" s="561"/>
      <c r="ETB77" s="562"/>
      <c r="ETC77" s="563"/>
      <c r="ETD77" s="564"/>
      <c r="ETE77" s="565"/>
      <c r="ETF77" s="566"/>
      <c r="ETG77" s="560"/>
      <c r="ETH77" s="561"/>
      <c r="ETI77" s="562"/>
      <c r="ETJ77" s="563"/>
      <c r="ETK77" s="564"/>
      <c r="ETL77" s="565"/>
      <c r="ETM77" s="566"/>
      <c r="ETN77" s="560"/>
      <c r="ETO77" s="561"/>
      <c r="ETP77" s="562"/>
      <c r="ETQ77" s="563"/>
      <c r="ETR77" s="564"/>
      <c r="ETS77" s="565"/>
      <c r="ETT77" s="566"/>
      <c r="ETU77" s="560"/>
      <c r="ETV77" s="561"/>
      <c r="ETW77" s="562"/>
      <c r="ETX77" s="563"/>
      <c r="ETY77" s="564"/>
      <c r="ETZ77" s="565"/>
      <c r="EUA77" s="566"/>
      <c r="EUB77" s="560"/>
      <c r="EUC77" s="561"/>
      <c r="EUD77" s="562"/>
      <c r="EUE77" s="563"/>
      <c r="EUF77" s="564"/>
      <c r="EUG77" s="565"/>
      <c r="EUH77" s="566"/>
      <c r="EUI77" s="560"/>
      <c r="EUJ77" s="561"/>
      <c r="EUK77" s="562"/>
      <c r="EUL77" s="563"/>
      <c r="EUM77" s="564"/>
      <c r="EUN77" s="565"/>
      <c r="EUO77" s="566"/>
      <c r="EUP77" s="560"/>
      <c r="EUQ77" s="561"/>
      <c r="EUR77" s="562"/>
      <c r="EUS77" s="563"/>
      <c r="EUT77" s="564"/>
      <c r="EUU77" s="565"/>
      <c r="EUV77" s="566"/>
      <c r="EUW77" s="560"/>
      <c r="EUX77" s="561"/>
      <c r="EUY77" s="562"/>
      <c r="EUZ77" s="563"/>
      <c r="EVA77" s="564"/>
      <c r="EVB77" s="565"/>
      <c r="EVC77" s="566"/>
      <c r="EVD77" s="560"/>
      <c r="EVE77" s="561"/>
      <c r="EVF77" s="562"/>
      <c r="EVG77" s="563"/>
      <c r="EVH77" s="564"/>
      <c r="EVI77" s="565"/>
      <c r="EVJ77" s="566"/>
      <c r="EVK77" s="560"/>
      <c r="EVL77" s="561"/>
      <c r="EVM77" s="562"/>
      <c r="EVN77" s="563"/>
      <c r="EVO77" s="564"/>
      <c r="EVP77" s="565"/>
      <c r="EVQ77" s="566"/>
      <c r="EVR77" s="560"/>
      <c r="EVS77" s="561"/>
      <c r="EVT77" s="562"/>
      <c r="EVU77" s="563"/>
      <c r="EVV77" s="564"/>
      <c r="EVW77" s="565"/>
      <c r="EVX77" s="566"/>
      <c r="EVY77" s="560"/>
      <c r="EVZ77" s="561"/>
      <c r="EWA77" s="562"/>
      <c r="EWB77" s="563"/>
      <c r="EWC77" s="564"/>
      <c r="EWD77" s="565"/>
      <c r="EWE77" s="566"/>
      <c r="EWF77" s="560"/>
      <c r="EWG77" s="561"/>
      <c r="EWH77" s="562"/>
      <c r="EWI77" s="563"/>
      <c r="EWJ77" s="564"/>
      <c r="EWK77" s="565"/>
      <c r="EWL77" s="566"/>
      <c r="EWM77" s="560"/>
      <c r="EWN77" s="561"/>
      <c r="EWO77" s="562"/>
      <c r="EWP77" s="563"/>
      <c r="EWQ77" s="564"/>
      <c r="EWR77" s="565"/>
      <c r="EWS77" s="566"/>
      <c r="EWT77" s="560"/>
      <c r="EWU77" s="561"/>
      <c r="EWV77" s="562"/>
      <c r="EWW77" s="563"/>
      <c r="EWX77" s="564"/>
      <c r="EWY77" s="565"/>
      <c r="EWZ77" s="566"/>
      <c r="EXA77" s="560"/>
      <c r="EXB77" s="561"/>
      <c r="EXC77" s="562"/>
      <c r="EXD77" s="563"/>
      <c r="EXE77" s="564"/>
      <c r="EXF77" s="565"/>
      <c r="EXG77" s="566"/>
      <c r="EXH77" s="560"/>
      <c r="EXI77" s="561"/>
      <c r="EXJ77" s="562"/>
      <c r="EXK77" s="563"/>
      <c r="EXL77" s="564"/>
      <c r="EXM77" s="565"/>
      <c r="EXN77" s="566"/>
      <c r="EXO77" s="560"/>
      <c r="EXP77" s="561"/>
      <c r="EXQ77" s="562"/>
      <c r="EXR77" s="563"/>
      <c r="EXS77" s="564"/>
      <c r="EXT77" s="565"/>
      <c r="EXU77" s="566"/>
      <c r="EXV77" s="560"/>
      <c r="EXW77" s="561"/>
      <c r="EXX77" s="562"/>
      <c r="EXY77" s="563"/>
      <c r="EXZ77" s="564"/>
      <c r="EYA77" s="565"/>
      <c r="EYB77" s="566"/>
      <c r="EYC77" s="560"/>
      <c r="EYD77" s="561"/>
      <c r="EYE77" s="562"/>
      <c r="EYF77" s="563"/>
      <c r="EYG77" s="564"/>
      <c r="EYH77" s="565"/>
      <c r="EYI77" s="566"/>
      <c r="EYJ77" s="560"/>
      <c r="EYK77" s="561"/>
      <c r="EYL77" s="562"/>
      <c r="EYM77" s="563"/>
      <c r="EYN77" s="564"/>
      <c r="EYO77" s="565"/>
      <c r="EYP77" s="566"/>
      <c r="EYQ77" s="560"/>
      <c r="EYR77" s="561"/>
      <c r="EYS77" s="562"/>
      <c r="EYT77" s="563"/>
      <c r="EYU77" s="564"/>
      <c r="EYV77" s="565"/>
      <c r="EYW77" s="566"/>
      <c r="EYX77" s="560"/>
      <c r="EYY77" s="561"/>
      <c r="EYZ77" s="562"/>
      <c r="EZA77" s="563"/>
      <c r="EZB77" s="564"/>
      <c r="EZC77" s="565"/>
      <c r="EZD77" s="566"/>
      <c r="EZE77" s="560"/>
      <c r="EZF77" s="561"/>
      <c r="EZG77" s="562"/>
      <c r="EZH77" s="563"/>
      <c r="EZI77" s="564"/>
      <c r="EZJ77" s="565"/>
      <c r="EZK77" s="566"/>
      <c r="EZL77" s="560"/>
      <c r="EZM77" s="561"/>
      <c r="EZN77" s="562"/>
      <c r="EZO77" s="563"/>
      <c r="EZP77" s="564"/>
      <c r="EZQ77" s="565"/>
      <c r="EZR77" s="566"/>
      <c r="EZS77" s="560"/>
      <c r="EZT77" s="561"/>
      <c r="EZU77" s="562"/>
      <c r="EZV77" s="563"/>
      <c r="EZW77" s="564"/>
      <c r="EZX77" s="565"/>
      <c r="EZY77" s="566"/>
      <c r="EZZ77" s="560"/>
      <c r="FAA77" s="561"/>
      <c r="FAB77" s="562"/>
      <c r="FAC77" s="563"/>
      <c r="FAD77" s="564"/>
      <c r="FAE77" s="565"/>
      <c r="FAF77" s="566"/>
      <c r="FAG77" s="560"/>
      <c r="FAH77" s="561"/>
      <c r="FAI77" s="562"/>
      <c r="FAJ77" s="563"/>
      <c r="FAK77" s="564"/>
      <c r="FAL77" s="565"/>
      <c r="FAM77" s="566"/>
      <c r="FAN77" s="560"/>
      <c r="FAO77" s="561"/>
      <c r="FAP77" s="562"/>
      <c r="FAQ77" s="563"/>
      <c r="FAR77" s="564"/>
      <c r="FAS77" s="565"/>
      <c r="FAT77" s="566"/>
      <c r="FAU77" s="560"/>
      <c r="FAV77" s="561"/>
      <c r="FAW77" s="562"/>
      <c r="FAX77" s="563"/>
      <c r="FAY77" s="564"/>
      <c r="FAZ77" s="565"/>
      <c r="FBA77" s="566"/>
      <c r="FBB77" s="560"/>
      <c r="FBC77" s="561"/>
      <c r="FBD77" s="562"/>
      <c r="FBE77" s="563"/>
      <c r="FBF77" s="564"/>
      <c r="FBG77" s="565"/>
      <c r="FBH77" s="566"/>
      <c r="FBI77" s="560"/>
      <c r="FBJ77" s="561"/>
      <c r="FBK77" s="562"/>
      <c r="FBL77" s="563"/>
      <c r="FBM77" s="564"/>
      <c r="FBN77" s="565"/>
      <c r="FBO77" s="566"/>
      <c r="FBP77" s="560"/>
      <c r="FBQ77" s="561"/>
      <c r="FBR77" s="562"/>
      <c r="FBS77" s="563"/>
      <c r="FBT77" s="564"/>
      <c r="FBU77" s="565"/>
      <c r="FBV77" s="566"/>
      <c r="FBW77" s="560"/>
      <c r="FBX77" s="561"/>
      <c r="FBY77" s="562"/>
      <c r="FBZ77" s="563"/>
      <c r="FCA77" s="564"/>
      <c r="FCB77" s="565"/>
      <c r="FCC77" s="566"/>
      <c r="FCD77" s="560"/>
      <c r="FCE77" s="561"/>
      <c r="FCF77" s="562"/>
      <c r="FCG77" s="563"/>
      <c r="FCH77" s="564"/>
      <c r="FCI77" s="565"/>
      <c r="FCJ77" s="566"/>
      <c r="FCK77" s="560"/>
      <c r="FCL77" s="561"/>
      <c r="FCM77" s="562"/>
      <c r="FCN77" s="563"/>
      <c r="FCO77" s="564"/>
      <c r="FCP77" s="565"/>
      <c r="FCQ77" s="566"/>
      <c r="FCR77" s="560"/>
      <c r="FCS77" s="561"/>
      <c r="FCT77" s="562"/>
      <c r="FCU77" s="563"/>
      <c r="FCV77" s="564"/>
      <c r="FCW77" s="565"/>
      <c r="FCX77" s="566"/>
      <c r="FCY77" s="560"/>
      <c r="FCZ77" s="561"/>
      <c r="FDA77" s="562"/>
      <c r="FDB77" s="563"/>
      <c r="FDC77" s="564"/>
      <c r="FDD77" s="565"/>
      <c r="FDE77" s="566"/>
      <c r="FDF77" s="560"/>
      <c r="FDG77" s="561"/>
      <c r="FDH77" s="562"/>
      <c r="FDI77" s="563"/>
      <c r="FDJ77" s="564"/>
      <c r="FDK77" s="565"/>
      <c r="FDL77" s="566"/>
      <c r="FDM77" s="560"/>
      <c r="FDN77" s="561"/>
      <c r="FDO77" s="562"/>
      <c r="FDP77" s="563"/>
      <c r="FDQ77" s="564"/>
      <c r="FDR77" s="565"/>
      <c r="FDS77" s="566"/>
      <c r="FDT77" s="560"/>
      <c r="FDU77" s="561"/>
      <c r="FDV77" s="562"/>
      <c r="FDW77" s="563"/>
      <c r="FDX77" s="564"/>
      <c r="FDY77" s="565"/>
      <c r="FDZ77" s="566"/>
      <c r="FEA77" s="560"/>
      <c r="FEB77" s="561"/>
      <c r="FEC77" s="562"/>
      <c r="FED77" s="563"/>
      <c r="FEE77" s="564"/>
      <c r="FEF77" s="565"/>
      <c r="FEG77" s="566"/>
      <c r="FEH77" s="560"/>
      <c r="FEI77" s="561"/>
      <c r="FEJ77" s="562"/>
      <c r="FEK77" s="563"/>
      <c r="FEL77" s="564"/>
      <c r="FEM77" s="565"/>
      <c r="FEN77" s="566"/>
      <c r="FEO77" s="560"/>
      <c r="FEP77" s="561"/>
      <c r="FEQ77" s="562"/>
      <c r="FER77" s="563"/>
      <c r="FES77" s="564"/>
      <c r="FET77" s="565"/>
      <c r="FEU77" s="566"/>
      <c r="FEV77" s="560"/>
      <c r="FEW77" s="561"/>
      <c r="FEX77" s="562"/>
      <c r="FEY77" s="563"/>
      <c r="FEZ77" s="564"/>
      <c r="FFA77" s="565"/>
      <c r="FFB77" s="566"/>
      <c r="FFC77" s="560"/>
      <c r="FFD77" s="561"/>
      <c r="FFE77" s="562"/>
      <c r="FFF77" s="563"/>
      <c r="FFG77" s="564"/>
      <c r="FFH77" s="565"/>
      <c r="FFI77" s="566"/>
      <c r="FFJ77" s="560"/>
      <c r="FFK77" s="561"/>
      <c r="FFL77" s="562"/>
      <c r="FFM77" s="563"/>
      <c r="FFN77" s="564"/>
      <c r="FFO77" s="565"/>
      <c r="FFP77" s="566"/>
      <c r="FFQ77" s="560"/>
      <c r="FFR77" s="561"/>
      <c r="FFS77" s="562"/>
      <c r="FFT77" s="563"/>
      <c r="FFU77" s="564"/>
      <c r="FFV77" s="565"/>
      <c r="FFW77" s="566"/>
      <c r="FFX77" s="560"/>
      <c r="FFY77" s="561"/>
      <c r="FFZ77" s="562"/>
      <c r="FGA77" s="563"/>
      <c r="FGB77" s="564"/>
      <c r="FGC77" s="565"/>
      <c r="FGD77" s="566"/>
      <c r="FGE77" s="560"/>
      <c r="FGF77" s="561"/>
      <c r="FGG77" s="562"/>
      <c r="FGH77" s="563"/>
      <c r="FGI77" s="564"/>
      <c r="FGJ77" s="565"/>
      <c r="FGK77" s="566"/>
      <c r="FGL77" s="560"/>
      <c r="FGM77" s="561"/>
      <c r="FGN77" s="562"/>
      <c r="FGO77" s="563"/>
      <c r="FGP77" s="564"/>
      <c r="FGQ77" s="565"/>
      <c r="FGR77" s="566"/>
      <c r="FGS77" s="560"/>
      <c r="FGT77" s="561"/>
      <c r="FGU77" s="562"/>
      <c r="FGV77" s="563"/>
      <c r="FGW77" s="564"/>
      <c r="FGX77" s="565"/>
      <c r="FGY77" s="566"/>
      <c r="FGZ77" s="560"/>
      <c r="FHA77" s="561"/>
      <c r="FHB77" s="562"/>
      <c r="FHC77" s="563"/>
      <c r="FHD77" s="564"/>
      <c r="FHE77" s="565"/>
      <c r="FHF77" s="566"/>
      <c r="FHG77" s="560"/>
      <c r="FHH77" s="561"/>
      <c r="FHI77" s="562"/>
      <c r="FHJ77" s="563"/>
      <c r="FHK77" s="564"/>
      <c r="FHL77" s="565"/>
      <c r="FHM77" s="566"/>
      <c r="FHN77" s="560"/>
      <c r="FHO77" s="561"/>
      <c r="FHP77" s="562"/>
      <c r="FHQ77" s="563"/>
      <c r="FHR77" s="564"/>
      <c r="FHS77" s="565"/>
      <c r="FHT77" s="566"/>
      <c r="FHU77" s="560"/>
      <c r="FHV77" s="561"/>
      <c r="FHW77" s="562"/>
      <c r="FHX77" s="563"/>
      <c r="FHY77" s="564"/>
      <c r="FHZ77" s="565"/>
      <c r="FIA77" s="566"/>
      <c r="FIB77" s="560"/>
      <c r="FIC77" s="561"/>
      <c r="FID77" s="562"/>
      <c r="FIE77" s="563"/>
      <c r="FIF77" s="564"/>
      <c r="FIG77" s="565"/>
      <c r="FIH77" s="566"/>
      <c r="FII77" s="560"/>
      <c r="FIJ77" s="561"/>
      <c r="FIK77" s="562"/>
      <c r="FIL77" s="563"/>
      <c r="FIM77" s="564"/>
      <c r="FIN77" s="565"/>
      <c r="FIO77" s="566"/>
      <c r="FIP77" s="560"/>
      <c r="FIQ77" s="561"/>
      <c r="FIR77" s="562"/>
      <c r="FIS77" s="563"/>
      <c r="FIT77" s="564"/>
      <c r="FIU77" s="565"/>
      <c r="FIV77" s="566"/>
      <c r="FIW77" s="560"/>
      <c r="FIX77" s="561"/>
      <c r="FIY77" s="562"/>
      <c r="FIZ77" s="563"/>
      <c r="FJA77" s="564"/>
      <c r="FJB77" s="565"/>
      <c r="FJC77" s="566"/>
      <c r="FJD77" s="560"/>
      <c r="FJE77" s="561"/>
      <c r="FJF77" s="562"/>
      <c r="FJG77" s="563"/>
      <c r="FJH77" s="564"/>
      <c r="FJI77" s="565"/>
      <c r="FJJ77" s="566"/>
      <c r="FJK77" s="560"/>
      <c r="FJL77" s="561"/>
      <c r="FJM77" s="562"/>
      <c r="FJN77" s="563"/>
      <c r="FJO77" s="564"/>
      <c r="FJP77" s="565"/>
      <c r="FJQ77" s="566"/>
      <c r="FJR77" s="560"/>
      <c r="FJS77" s="561"/>
      <c r="FJT77" s="562"/>
      <c r="FJU77" s="563"/>
      <c r="FJV77" s="564"/>
      <c r="FJW77" s="565"/>
      <c r="FJX77" s="566"/>
      <c r="FJY77" s="560"/>
      <c r="FJZ77" s="561"/>
      <c r="FKA77" s="562"/>
      <c r="FKB77" s="563"/>
      <c r="FKC77" s="564"/>
      <c r="FKD77" s="565"/>
      <c r="FKE77" s="566"/>
      <c r="FKF77" s="560"/>
      <c r="FKG77" s="561"/>
      <c r="FKH77" s="562"/>
      <c r="FKI77" s="563"/>
      <c r="FKJ77" s="564"/>
      <c r="FKK77" s="565"/>
      <c r="FKL77" s="566"/>
      <c r="FKM77" s="560"/>
      <c r="FKN77" s="561"/>
      <c r="FKO77" s="562"/>
      <c r="FKP77" s="563"/>
      <c r="FKQ77" s="564"/>
      <c r="FKR77" s="565"/>
      <c r="FKS77" s="566"/>
      <c r="FKT77" s="560"/>
      <c r="FKU77" s="561"/>
      <c r="FKV77" s="562"/>
      <c r="FKW77" s="563"/>
      <c r="FKX77" s="564"/>
      <c r="FKY77" s="565"/>
      <c r="FKZ77" s="566"/>
      <c r="FLA77" s="560"/>
      <c r="FLB77" s="561"/>
      <c r="FLC77" s="562"/>
      <c r="FLD77" s="563"/>
      <c r="FLE77" s="564"/>
      <c r="FLF77" s="565"/>
      <c r="FLG77" s="566"/>
      <c r="FLH77" s="560"/>
      <c r="FLI77" s="561"/>
      <c r="FLJ77" s="562"/>
      <c r="FLK77" s="563"/>
      <c r="FLL77" s="564"/>
      <c r="FLM77" s="565"/>
      <c r="FLN77" s="566"/>
      <c r="FLO77" s="560"/>
      <c r="FLP77" s="561"/>
      <c r="FLQ77" s="562"/>
      <c r="FLR77" s="563"/>
      <c r="FLS77" s="564"/>
      <c r="FLT77" s="565"/>
      <c r="FLU77" s="566"/>
      <c r="FLV77" s="560"/>
      <c r="FLW77" s="561"/>
      <c r="FLX77" s="562"/>
      <c r="FLY77" s="563"/>
      <c r="FLZ77" s="564"/>
      <c r="FMA77" s="565"/>
      <c r="FMB77" s="566"/>
      <c r="FMC77" s="560"/>
      <c r="FMD77" s="561"/>
      <c r="FME77" s="562"/>
      <c r="FMF77" s="563"/>
      <c r="FMG77" s="564"/>
      <c r="FMH77" s="565"/>
      <c r="FMI77" s="566"/>
      <c r="FMJ77" s="560"/>
      <c r="FMK77" s="561"/>
      <c r="FML77" s="562"/>
      <c r="FMM77" s="563"/>
      <c r="FMN77" s="564"/>
      <c r="FMO77" s="565"/>
      <c r="FMP77" s="566"/>
      <c r="FMQ77" s="560"/>
      <c r="FMR77" s="561"/>
      <c r="FMS77" s="562"/>
      <c r="FMT77" s="563"/>
      <c r="FMU77" s="564"/>
      <c r="FMV77" s="565"/>
      <c r="FMW77" s="566"/>
      <c r="FMX77" s="560"/>
      <c r="FMY77" s="561"/>
      <c r="FMZ77" s="562"/>
      <c r="FNA77" s="563"/>
      <c r="FNB77" s="564"/>
      <c r="FNC77" s="565"/>
      <c r="FND77" s="566"/>
      <c r="FNE77" s="560"/>
      <c r="FNF77" s="561"/>
      <c r="FNG77" s="562"/>
      <c r="FNH77" s="563"/>
      <c r="FNI77" s="564"/>
      <c r="FNJ77" s="565"/>
      <c r="FNK77" s="566"/>
      <c r="FNL77" s="560"/>
      <c r="FNM77" s="561"/>
      <c r="FNN77" s="562"/>
      <c r="FNO77" s="563"/>
      <c r="FNP77" s="564"/>
      <c r="FNQ77" s="565"/>
      <c r="FNR77" s="566"/>
      <c r="FNS77" s="560"/>
      <c r="FNT77" s="561"/>
      <c r="FNU77" s="562"/>
      <c r="FNV77" s="563"/>
      <c r="FNW77" s="564"/>
      <c r="FNX77" s="565"/>
      <c r="FNY77" s="566"/>
      <c r="FNZ77" s="560"/>
      <c r="FOA77" s="561"/>
      <c r="FOB77" s="562"/>
      <c r="FOC77" s="563"/>
      <c r="FOD77" s="564"/>
      <c r="FOE77" s="565"/>
      <c r="FOF77" s="566"/>
      <c r="FOG77" s="560"/>
      <c r="FOH77" s="561"/>
      <c r="FOI77" s="562"/>
      <c r="FOJ77" s="563"/>
      <c r="FOK77" s="564"/>
      <c r="FOL77" s="565"/>
      <c r="FOM77" s="566"/>
      <c r="FON77" s="560"/>
      <c r="FOO77" s="561"/>
      <c r="FOP77" s="562"/>
      <c r="FOQ77" s="563"/>
      <c r="FOR77" s="564"/>
      <c r="FOS77" s="565"/>
      <c r="FOT77" s="566"/>
      <c r="FOU77" s="560"/>
      <c r="FOV77" s="561"/>
      <c r="FOW77" s="562"/>
      <c r="FOX77" s="563"/>
      <c r="FOY77" s="564"/>
      <c r="FOZ77" s="565"/>
      <c r="FPA77" s="566"/>
      <c r="FPB77" s="560"/>
      <c r="FPC77" s="561"/>
      <c r="FPD77" s="562"/>
      <c r="FPE77" s="563"/>
      <c r="FPF77" s="564"/>
      <c r="FPG77" s="565"/>
      <c r="FPH77" s="566"/>
      <c r="FPI77" s="560"/>
      <c r="FPJ77" s="561"/>
      <c r="FPK77" s="562"/>
      <c r="FPL77" s="563"/>
      <c r="FPM77" s="564"/>
      <c r="FPN77" s="565"/>
      <c r="FPO77" s="566"/>
      <c r="FPP77" s="560"/>
      <c r="FPQ77" s="561"/>
      <c r="FPR77" s="562"/>
      <c r="FPS77" s="563"/>
      <c r="FPT77" s="564"/>
      <c r="FPU77" s="565"/>
      <c r="FPV77" s="566"/>
      <c r="FPW77" s="560"/>
      <c r="FPX77" s="561"/>
      <c r="FPY77" s="562"/>
      <c r="FPZ77" s="563"/>
      <c r="FQA77" s="564"/>
      <c r="FQB77" s="565"/>
      <c r="FQC77" s="566"/>
      <c r="FQD77" s="560"/>
      <c r="FQE77" s="561"/>
      <c r="FQF77" s="562"/>
      <c r="FQG77" s="563"/>
      <c r="FQH77" s="564"/>
      <c r="FQI77" s="565"/>
      <c r="FQJ77" s="566"/>
      <c r="FQK77" s="560"/>
      <c r="FQL77" s="561"/>
      <c r="FQM77" s="562"/>
      <c r="FQN77" s="563"/>
      <c r="FQO77" s="564"/>
      <c r="FQP77" s="565"/>
      <c r="FQQ77" s="566"/>
      <c r="FQR77" s="560"/>
      <c r="FQS77" s="561"/>
      <c r="FQT77" s="562"/>
      <c r="FQU77" s="563"/>
      <c r="FQV77" s="564"/>
      <c r="FQW77" s="565"/>
      <c r="FQX77" s="566"/>
      <c r="FQY77" s="560"/>
      <c r="FQZ77" s="561"/>
      <c r="FRA77" s="562"/>
      <c r="FRB77" s="563"/>
      <c r="FRC77" s="564"/>
      <c r="FRD77" s="565"/>
      <c r="FRE77" s="566"/>
      <c r="FRF77" s="560"/>
      <c r="FRG77" s="561"/>
      <c r="FRH77" s="562"/>
      <c r="FRI77" s="563"/>
      <c r="FRJ77" s="564"/>
      <c r="FRK77" s="565"/>
      <c r="FRL77" s="566"/>
      <c r="FRM77" s="560"/>
      <c r="FRN77" s="561"/>
      <c r="FRO77" s="562"/>
      <c r="FRP77" s="563"/>
      <c r="FRQ77" s="564"/>
      <c r="FRR77" s="565"/>
      <c r="FRS77" s="566"/>
      <c r="FRT77" s="560"/>
      <c r="FRU77" s="561"/>
      <c r="FRV77" s="562"/>
      <c r="FRW77" s="563"/>
      <c r="FRX77" s="564"/>
      <c r="FRY77" s="565"/>
      <c r="FRZ77" s="566"/>
      <c r="FSA77" s="560"/>
      <c r="FSB77" s="561"/>
      <c r="FSC77" s="562"/>
      <c r="FSD77" s="563"/>
      <c r="FSE77" s="564"/>
      <c r="FSF77" s="565"/>
      <c r="FSG77" s="566"/>
      <c r="FSH77" s="560"/>
      <c r="FSI77" s="561"/>
      <c r="FSJ77" s="562"/>
      <c r="FSK77" s="563"/>
      <c r="FSL77" s="564"/>
      <c r="FSM77" s="565"/>
      <c r="FSN77" s="566"/>
      <c r="FSO77" s="560"/>
      <c r="FSP77" s="561"/>
      <c r="FSQ77" s="562"/>
      <c r="FSR77" s="563"/>
      <c r="FSS77" s="564"/>
      <c r="FST77" s="565"/>
      <c r="FSU77" s="566"/>
      <c r="FSV77" s="560"/>
      <c r="FSW77" s="561"/>
      <c r="FSX77" s="562"/>
      <c r="FSY77" s="563"/>
      <c r="FSZ77" s="564"/>
      <c r="FTA77" s="565"/>
      <c r="FTB77" s="566"/>
      <c r="FTC77" s="560"/>
      <c r="FTD77" s="561"/>
      <c r="FTE77" s="562"/>
      <c r="FTF77" s="563"/>
      <c r="FTG77" s="564"/>
      <c r="FTH77" s="565"/>
      <c r="FTI77" s="566"/>
      <c r="FTJ77" s="560"/>
      <c r="FTK77" s="561"/>
      <c r="FTL77" s="562"/>
      <c r="FTM77" s="563"/>
      <c r="FTN77" s="564"/>
      <c r="FTO77" s="565"/>
      <c r="FTP77" s="566"/>
      <c r="FTQ77" s="560"/>
      <c r="FTR77" s="561"/>
      <c r="FTS77" s="562"/>
      <c r="FTT77" s="563"/>
      <c r="FTU77" s="564"/>
      <c r="FTV77" s="565"/>
      <c r="FTW77" s="566"/>
      <c r="FTX77" s="560"/>
      <c r="FTY77" s="561"/>
      <c r="FTZ77" s="562"/>
      <c r="FUA77" s="563"/>
      <c r="FUB77" s="564"/>
      <c r="FUC77" s="565"/>
      <c r="FUD77" s="566"/>
      <c r="FUE77" s="560"/>
      <c r="FUF77" s="561"/>
      <c r="FUG77" s="562"/>
      <c r="FUH77" s="563"/>
      <c r="FUI77" s="564"/>
      <c r="FUJ77" s="565"/>
      <c r="FUK77" s="566"/>
      <c r="FUL77" s="560"/>
      <c r="FUM77" s="561"/>
      <c r="FUN77" s="562"/>
      <c r="FUO77" s="563"/>
      <c r="FUP77" s="564"/>
      <c r="FUQ77" s="565"/>
      <c r="FUR77" s="566"/>
      <c r="FUS77" s="560"/>
      <c r="FUT77" s="561"/>
      <c r="FUU77" s="562"/>
      <c r="FUV77" s="563"/>
      <c r="FUW77" s="564"/>
      <c r="FUX77" s="565"/>
      <c r="FUY77" s="566"/>
      <c r="FUZ77" s="560"/>
      <c r="FVA77" s="561"/>
      <c r="FVB77" s="562"/>
      <c r="FVC77" s="563"/>
      <c r="FVD77" s="564"/>
      <c r="FVE77" s="565"/>
      <c r="FVF77" s="566"/>
      <c r="FVG77" s="560"/>
      <c r="FVH77" s="561"/>
      <c r="FVI77" s="562"/>
      <c r="FVJ77" s="563"/>
      <c r="FVK77" s="564"/>
      <c r="FVL77" s="565"/>
      <c r="FVM77" s="566"/>
      <c r="FVN77" s="560"/>
      <c r="FVO77" s="561"/>
      <c r="FVP77" s="562"/>
      <c r="FVQ77" s="563"/>
      <c r="FVR77" s="564"/>
      <c r="FVS77" s="565"/>
      <c r="FVT77" s="566"/>
      <c r="FVU77" s="560"/>
      <c r="FVV77" s="561"/>
      <c r="FVW77" s="562"/>
      <c r="FVX77" s="563"/>
      <c r="FVY77" s="564"/>
      <c r="FVZ77" s="565"/>
      <c r="FWA77" s="566"/>
      <c r="FWB77" s="560"/>
      <c r="FWC77" s="561"/>
      <c r="FWD77" s="562"/>
      <c r="FWE77" s="563"/>
      <c r="FWF77" s="564"/>
      <c r="FWG77" s="565"/>
      <c r="FWH77" s="566"/>
      <c r="FWI77" s="560"/>
      <c r="FWJ77" s="561"/>
      <c r="FWK77" s="562"/>
      <c r="FWL77" s="563"/>
      <c r="FWM77" s="564"/>
      <c r="FWN77" s="565"/>
      <c r="FWO77" s="566"/>
      <c r="FWP77" s="560"/>
      <c r="FWQ77" s="561"/>
      <c r="FWR77" s="562"/>
      <c r="FWS77" s="563"/>
      <c r="FWT77" s="564"/>
      <c r="FWU77" s="565"/>
      <c r="FWV77" s="566"/>
      <c r="FWW77" s="560"/>
      <c r="FWX77" s="561"/>
      <c r="FWY77" s="562"/>
      <c r="FWZ77" s="563"/>
      <c r="FXA77" s="564"/>
      <c r="FXB77" s="565"/>
      <c r="FXC77" s="566"/>
      <c r="FXD77" s="560"/>
      <c r="FXE77" s="561"/>
      <c r="FXF77" s="562"/>
      <c r="FXG77" s="563"/>
      <c r="FXH77" s="564"/>
      <c r="FXI77" s="565"/>
      <c r="FXJ77" s="566"/>
      <c r="FXK77" s="560"/>
      <c r="FXL77" s="561"/>
      <c r="FXM77" s="562"/>
      <c r="FXN77" s="563"/>
      <c r="FXO77" s="564"/>
      <c r="FXP77" s="565"/>
      <c r="FXQ77" s="566"/>
      <c r="FXR77" s="560"/>
      <c r="FXS77" s="561"/>
      <c r="FXT77" s="562"/>
      <c r="FXU77" s="563"/>
      <c r="FXV77" s="564"/>
      <c r="FXW77" s="565"/>
      <c r="FXX77" s="566"/>
      <c r="FXY77" s="560"/>
      <c r="FXZ77" s="561"/>
      <c r="FYA77" s="562"/>
      <c r="FYB77" s="563"/>
      <c r="FYC77" s="564"/>
      <c r="FYD77" s="565"/>
      <c r="FYE77" s="566"/>
      <c r="FYF77" s="560"/>
      <c r="FYG77" s="561"/>
      <c r="FYH77" s="562"/>
      <c r="FYI77" s="563"/>
      <c r="FYJ77" s="564"/>
      <c r="FYK77" s="565"/>
      <c r="FYL77" s="566"/>
      <c r="FYM77" s="560"/>
      <c r="FYN77" s="561"/>
      <c r="FYO77" s="562"/>
      <c r="FYP77" s="563"/>
      <c r="FYQ77" s="564"/>
      <c r="FYR77" s="565"/>
      <c r="FYS77" s="566"/>
      <c r="FYT77" s="560"/>
      <c r="FYU77" s="561"/>
      <c r="FYV77" s="562"/>
      <c r="FYW77" s="563"/>
      <c r="FYX77" s="564"/>
      <c r="FYY77" s="565"/>
      <c r="FYZ77" s="566"/>
      <c r="FZA77" s="560"/>
      <c r="FZB77" s="561"/>
      <c r="FZC77" s="562"/>
      <c r="FZD77" s="563"/>
      <c r="FZE77" s="564"/>
      <c r="FZF77" s="565"/>
      <c r="FZG77" s="566"/>
      <c r="FZH77" s="560"/>
      <c r="FZI77" s="561"/>
      <c r="FZJ77" s="562"/>
      <c r="FZK77" s="563"/>
      <c r="FZL77" s="564"/>
      <c r="FZM77" s="565"/>
      <c r="FZN77" s="566"/>
      <c r="FZO77" s="560"/>
      <c r="FZP77" s="561"/>
      <c r="FZQ77" s="562"/>
      <c r="FZR77" s="563"/>
      <c r="FZS77" s="564"/>
      <c r="FZT77" s="565"/>
      <c r="FZU77" s="566"/>
      <c r="FZV77" s="560"/>
      <c r="FZW77" s="561"/>
      <c r="FZX77" s="562"/>
      <c r="FZY77" s="563"/>
      <c r="FZZ77" s="564"/>
      <c r="GAA77" s="565"/>
      <c r="GAB77" s="566"/>
      <c r="GAC77" s="560"/>
      <c r="GAD77" s="561"/>
      <c r="GAE77" s="562"/>
      <c r="GAF77" s="563"/>
      <c r="GAG77" s="564"/>
      <c r="GAH77" s="565"/>
      <c r="GAI77" s="566"/>
      <c r="GAJ77" s="560"/>
      <c r="GAK77" s="561"/>
      <c r="GAL77" s="562"/>
      <c r="GAM77" s="563"/>
      <c r="GAN77" s="564"/>
      <c r="GAO77" s="565"/>
      <c r="GAP77" s="566"/>
      <c r="GAQ77" s="560"/>
      <c r="GAR77" s="561"/>
      <c r="GAS77" s="562"/>
      <c r="GAT77" s="563"/>
      <c r="GAU77" s="564"/>
      <c r="GAV77" s="565"/>
      <c r="GAW77" s="566"/>
      <c r="GAX77" s="560"/>
      <c r="GAY77" s="561"/>
      <c r="GAZ77" s="562"/>
      <c r="GBA77" s="563"/>
      <c r="GBB77" s="564"/>
      <c r="GBC77" s="565"/>
      <c r="GBD77" s="566"/>
      <c r="GBE77" s="560"/>
      <c r="GBF77" s="561"/>
      <c r="GBG77" s="562"/>
      <c r="GBH77" s="563"/>
      <c r="GBI77" s="564"/>
      <c r="GBJ77" s="565"/>
      <c r="GBK77" s="566"/>
      <c r="GBL77" s="560"/>
      <c r="GBM77" s="561"/>
      <c r="GBN77" s="562"/>
      <c r="GBO77" s="563"/>
      <c r="GBP77" s="564"/>
      <c r="GBQ77" s="565"/>
      <c r="GBR77" s="566"/>
      <c r="GBS77" s="560"/>
      <c r="GBT77" s="561"/>
      <c r="GBU77" s="562"/>
      <c r="GBV77" s="563"/>
      <c r="GBW77" s="564"/>
      <c r="GBX77" s="565"/>
      <c r="GBY77" s="566"/>
      <c r="GBZ77" s="560"/>
      <c r="GCA77" s="561"/>
      <c r="GCB77" s="562"/>
      <c r="GCC77" s="563"/>
      <c r="GCD77" s="564"/>
      <c r="GCE77" s="565"/>
      <c r="GCF77" s="566"/>
      <c r="GCG77" s="560"/>
      <c r="GCH77" s="561"/>
      <c r="GCI77" s="562"/>
      <c r="GCJ77" s="563"/>
      <c r="GCK77" s="564"/>
      <c r="GCL77" s="565"/>
      <c r="GCM77" s="566"/>
      <c r="GCN77" s="560"/>
      <c r="GCO77" s="561"/>
      <c r="GCP77" s="562"/>
      <c r="GCQ77" s="563"/>
      <c r="GCR77" s="564"/>
      <c r="GCS77" s="565"/>
      <c r="GCT77" s="566"/>
      <c r="GCU77" s="560"/>
      <c r="GCV77" s="561"/>
      <c r="GCW77" s="562"/>
      <c r="GCX77" s="563"/>
      <c r="GCY77" s="564"/>
      <c r="GCZ77" s="565"/>
      <c r="GDA77" s="566"/>
      <c r="GDB77" s="560"/>
      <c r="GDC77" s="561"/>
      <c r="GDD77" s="562"/>
      <c r="GDE77" s="563"/>
      <c r="GDF77" s="564"/>
      <c r="GDG77" s="565"/>
      <c r="GDH77" s="566"/>
      <c r="GDI77" s="560"/>
      <c r="GDJ77" s="561"/>
      <c r="GDK77" s="562"/>
      <c r="GDL77" s="563"/>
      <c r="GDM77" s="564"/>
      <c r="GDN77" s="565"/>
      <c r="GDO77" s="566"/>
      <c r="GDP77" s="560"/>
      <c r="GDQ77" s="561"/>
      <c r="GDR77" s="562"/>
      <c r="GDS77" s="563"/>
      <c r="GDT77" s="564"/>
      <c r="GDU77" s="565"/>
      <c r="GDV77" s="566"/>
      <c r="GDW77" s="560"/>
      <c r="GDX77" s="561"/>
      <c r="GDY77" s="562"/>
      <c r="GDZ77" s="563"/>
      <c r="GEA77" s="564"/>
      <c r="GEB77" s="565"/>
      <c r="GEC77" s="566"/>
      <c r="GED77" s="560"/>
      <c r="GEE77" s="561"/>
      <c r="GEF77" s="562"/>
      <c r="GEG77" s="563"/>
      <c r="GEH77" s="564"/>
      <c r="GEI77" s="565"/>
      <c r="GEJ77" s="566"/>
      <c r="GEK77" s="560"/>
      <c r="GEL77" s="561"/>
      <c r="GEM77" s="562"/>
      <c r="GEN77" s="563"/>
      <c r="GEO77" s="564"/>
      <c r="GEP77" s="565"/>
      <c r="GEQ77" s="566"/>
      <c r="GER77" s="560"/>
      <c r="GES77" s="561"/>
      <c r="GET77" s="562"/>
      <c r="GEU77" s="563"/>
      <c r="GEV77" s="564"/>
      <c r="GEW77" s="565"/>
      <c r="GEX77" s="566"/>
      <c r="GEY77" s="560"/>
      <c r="GEZ77" s="561"/>
      <c r="GFA77" s="562"/>
      <c r="GFB77" s="563"/>
      <c r="GFC77" s="564"/>
      <c r="GFD77" s="565"/>
      <c r="GFE77" s="566"/>
      <c r="GFF77" s="560"/>
      <c r="GFG77" s="561"/>
      <c r="GFH77" s="562"/>
      <c r="GFI77" s="563"/>
      <c r="GFJ77" s="564"/>
      <c r="GFK77" s="565"/>
      <c r="GFL77" s="566"/>
      <c r="GFM77" s="560"/>
      <c r="GFN77" s="561"/>
      <c r="GFO77" s="562"/>
      <c r="GFP77" s="563"/>
      <c r="GFQ77" s="564"/>
      <c r="GFR77" s="565"/>
      <c r="GFS77" s="566"/>
      <c r="GFT77" s="560"/>
      <c r="GFU77" s="561"/>
      <c r="GFV77" s="562"/>
      <c r="GFW77" s="563"/>
      <c r="GFX77" s="564"/>
      <c r="GFY77" s="565"/>
      <c r="GFZ77" s="566"/>
      <c r="GGA77" s="560"/>
      <c r="GGB77" s="561"/>
      <c r="GGC77" s="562"/>
      <c r="GGD77" s="563"/>
      <c r="GGE77" s="564"/>
      <c r="GGF77" s="565"/>
      <c r="GGG77" s="566"/>
      <c r="GGH77" s="560"/>
      <c r="GGI77" s="561"/>
      <c r="GGJ77" s="562"/>
      <c r="GGK77" s="563"/>
      <c r="GGL77" s="564"/>
      <c r="GGM77" s="565"/>
      <c r="GGN77" s="566"/>
      <c r="GGO77" s="560"/>
      <c r="GGP77" s="561"/>
      <c r="GGQ77" s="562"/>
      <c r="GGR77" s="563"/>
      <c r="GGS77" s="564"/>
      <c r="GGT77" s="565"/>
      <c r="GGU77" s="566"/>
      <c r="GGV77" s="560"/>
      <c r="GGW77" s="561"/>
      <c r="GGX77" s="562"/>
      <c r="GGY77" s="563"/>
      <c r="GGZ77" s="564"/>
      <c r="GHA77" s="565"/>
      <c r="GHB77" s="566"/>
      <c r="GHC77" s="560"/>
      <c r="GHD77" s="561"/>
      <c r="GHE77" s="562"/>
      <c r="GHF77" s="563"/>
      <c r="GHG77" s="564"/>
      <c r="GHH77" s="565"/>
      <c r="GHI77" s="566"/>
      <c r="GHJ77" s="560"/>
      <c r="GHK77" s="561"/>
      <c r="GHL77" s="562"/>
      <c r="GHM77" s="563"/>
      <c r="GHN77" s="564"/>
      <c r="GHO77" s="565"/>
      <c r="GHP77" s="566"/>
      <c r="GHQ77" s="560"/>
      <c r="GHR77" s="561"/>
      <c r="GHS77" s="562"/>
      <c r="GHT77" s="563"/>
      <c r="GHU77" s="564"/>
      <c r="GHV77" s="565"/>
      <c r="GHW77" s="566"/>
      <c r="GHX77" s="560"/>
      <c r="GHY77" s="561"/>
      <c r="GHZ77" s="562"/>
      <c r="GIA77" s="563"/>
      <c r="GIB77" s="564"/>
      <c r="GIC77" s="565"/>
      <c r="GID77" s="566"/>
      <c r="GIE77" s="560"/>
      <c r="GIF77" s="561"/>
      <c r="GIG77" s="562"/>
      <c r="GIH77" s="563"/>
      <c r="GII77" s="564"/>
      <c r="GIJ77" s="565"/>
      <c r="GIK77" s="566"/>
      <c r="GIL77" s="560"/>
      <c r="GIM77" s="561"/>
      <c r="GIN77" s="562"/>
      <c r="GIO77" s="563"/>
      <c r="GIP77" s="564"/>
      <c r="GIQ77" s="565"/>
      <c r="GIR77" s="566"/>
      <c r="GIS77" s="560"/>
      <c r="GIT77" s="561"/>
      <c r="GIU77" s="562"/>
      <c r="GIV77" s="563"/>
      <c r="GIW77" s="564"/>
      <c r="GIX77" s="565"/>
      <c r="GIY77" s="566"/>
      <c r="GIZ77" s="560"/>
      <c r="GJA77" s="561"/>
      <c r="GJB77" s="562"/>
      <c r="GJC77" s="563"/>
      <c r="GJD77" s="564"/>
      <c r="GJE77" s="565"/>
      <c r="GJF77" s="566"/>
      <c r="GJG77" s="560"/>
      <c r="GJH77" s="561"/>
      <c r="GJI77" s="562"/>
      <c r="GJJ77" s="563"/>
      <c r="GJK77" s="564"/>
      <c r="GJL77" s="565"/>
      <c r="GJM77" s="566"/>
      <c r="GJN77" s="560"/>
      <c r="GJO77" s="561"/>
      <c r="GJP77" s="562"/>
      <c r="GJQ77" s="563"/>
      <c r="GJR77" s="564"/>
      <c r="GJS77" s="565"/>
      <c r="GJT77" s="566"/>
      <c r="GJU77" s="560"/>
      <c r="GJV77" s="561"/>
      <c r="GJW77" s="562"/>
      <c r="GJX77" s="563"/>
      <c r="GJY77" s="564"/>
      <c r="GJZ77" s="565"/>
      <c r="GKA77" s="566"/>
      <c r="GKB77" s="560"/>
      <c r="GKC77" s="561"/>
      <c r="GKD77" s="562"/>
      <c r="GKE77" s="563"/>
      <c r="GKF77" s="564"/>
      <c r="GKG77" s="565"/>
      <c r="GKH77" s="566"/>
      <c r="GKI77" s="560"/>
      <c r="GKJ77" s="561"/>
      <c r="GKK77" s="562"/>
      <c r="GKL77" s="563"/>
      <c r="GKM77" s="564"/>
      <c r="GKN77" s="565"/>
      <c r="GKO77" s="566"/>
      <c r="GKP77" s="560"/>
      <c r="GKQ77" s="561"/>
      <c r="GKR77" s="562"/>
      <c r="GKS77" s="563"/>
      <c r="GKT77" s="564"/>
      <c r="GKU77" s="565"/>
      <c r="GKV77" s="566"/>
      <c r="GKW77" s="560"/>
      <c r="GKX77" s="561"/>
      <c r="GKY77" s="562"/>
      <c r="GKZ77" s="563"/>
      <c r="GLA77" s="564"/>
      <c r="GLB77" s="565"/>
      <c r="GLC77" s="566"/>
      <c r="GLD77" s="560"/>
      <c r="GLE77" s="561"/>
      <c r="GLF77" s="562"/>
      <c r="GLG77" s="563"/>
      <c r="GLH77" s="564"/>
      <c r="GLI77" s="565"/>
      <c r="GLJ77" s="566"/>
      <c r="GLK77" s="560"/>
      <c r="GLL77" s="561"/>
      <c r="GLM77" s="562"/>
      <c r="GLN77" s="563"/>
      <c r="GLO77" s="564"/>
      <c r="GLP77" s="565"/>
      <c r="GLQ77" s="566"/>
      <c r="GLR77" s="560"/>
      <c r="GLS77" s="561"/>
      <c r="GLT77" s="562"/>
      <c r="GLU77" s="563"/>
      <c r="GLV77" s="564"/>
      <c r="GLW77" s="565"/>
      <c r="GLX77" s="566"/>
      <c r="GLY77" s="560"/>
      <c r="GLZ77" s="561"/>
      <c r="GMA77" s="562"/>
      <c r="GMB77" s="563"/>
      <c r="GMC77" s="564"/>
      <c r="GMD77" s="565"/>
      <c r="GME77" s="566"/>
      <c r="GMF77" s="560"/>
      <c r="GMG77" s="561"/>
      <c r="GMH77" s="562"/>
      <c r="GMI77" s="563"/>
      <c r="GMJ77" s="564"/>
      <c r="GMK77" s="565"/>
      <c r="GML77" s="566"/>
      <c r="GMM77" s="560"/>
      <c r="GMN77" s="561"/>
      <c r="GMO77" s="562"/>
      <c r="GMP77" s="563"/>
      <c r="GMQ77" s="564"/>
      <c r="GMR77" s="565"/>
      <c r="GMS77" s="566"/>
      <c r="GMT77" s="560"/>
      <c r="GMU77" s="561"/>
      <c r="GMV77" s="562"/>
      <c r="GMW77" s="563"/>
      <c r="GMX77" s="564"/>
      <c r="GMY77" s="565"/>
      <c r="GMZ77" s="566"/>
      <c r="GNA77" s="560"/>
      <c r="GNB77" s="561"/>
      <c r="GNC77" s="562"/>
      <c r="GND77" s="563"/>
      <c r="GNE77" s="564"/>
      <c r="GNF77" s="565"/>
      <c r="GNG77" s="566"/>
      <c r="GNH77" s="560"/>
      <c r="GNI77" s="561"/>
      <c r="GNJ77" s="562"/>
      <c r="GNK77" s="563"/>
      <c r="GNL77" s="564"/>
      <c r="GNM77" s="565"/>
      <c r="GNN77" s="566"/>
      <c r="GNO77" s="560"/>
      <c r="GNP77" s="561"/>
      <c r="GNQ77" s="562"/>
      <c r="GNR77" s="563"/>
      <c r="GNS77" s="564"/>
      <c r="GNT77" s="565"/>
      <c r="GNU77" s="566"/>
      <c r="GNV77" s="560"/>
      <c r="GNW77" s="561"/>
      <c r="GNX77" s="562"/>
      <c r="GNY77" s="563"/>
      <c r="GNZ77" s="564"/>
      <c r="GOA77" s="565"/>
      <c r="GOB77" s="566"/>
      <c r="GOC77" s="560"/>
      <c r="GOD77" s="561"/>
      <c r="GOE77" s="562"/>
      <c r="GOF77" s="563"/>
      <c r="GOG77" s="564"/>
      <c r="GOH77" s="565"/>
      <c r="GOI77" s="566"/>
      <c r="GOJ77" s="560"/>
      <c r="GOK77" s="561"/>
      <c r="GOL77" s="562"/>
      <c r="GOM77" s="563"/>
      <c r="GON77" s="564"/>
      <c r="GOO77" s="565"/>
      <c r="GOP77" s="566"/>
      <c r="GOQ77" s="560"/>
      <c r="GOR77" s="561"/>
      <c r="GOS77" s="562"/>
      <c r="GOT77" s="563"/>
      <c r="GOU77" s="564"/>
      <c r="GOV77" s="565"/>
      <c r="GOW77" s="566"/>
      <c r="GOX77" s="560"/>
      <c r="GOY77" s="561"/>
      <c r="GOZ77" s="562"/>
      <c r="GPA77" s="563"/>
      <c r="GPB77" s="564"/>
      <c r="GPC77" s="565"/>
      <c r="GPD77" s="566"/>
      <c r="GPE77" s="560"/>
      <c r="GPF77" s="561"/>
      <c r="GPG77" s="562"/>
      <c r="GPH77" s="563"/>
      <c r="GPI77" s="564"/>
      <c r="GPJ77" s="565"/>
      <c r="GPK77" s="566"/>
      <c r="GPL77" s="560"/>
      <c r="GPM77" s="561"/>
      <c r="GPN77" s="562"/>
      <c r="GPO77" s="563"/>
      <c r="GPP77" s="564"/>
      <c r="GPQ77" s="565"/>
      <c r="GPR77" s="566"/>
      <c r="GPS77" s="560"/>
      <c r="GPT77" s="561"/>
      <c r="GPU77" s="562"/>
      <c r="GPV77" s="563"/>
      <c r="GPW77" s="564"/>
      <c r="GPX77" s="565"/>
      <c r="GPY77" s="566"/>
      <c r="GPZ77" s="560"/>
      <c r="GQA77" s="561"/>
      <c r="GQB77" s="562"/>
      <c r="GQC77" s="563"/>
      <c r="GQD77" s="564"/>
      <c r="GQE77" s="565"/>
      <c r="GQF77" s="566"/>
      <c r="GQG77" s="560"/>
      <c r="GQH77" s="561"/>
      <c r="GQI77" s="562"/>
      <c r="GQJ77" s="563"/>
      <c r="GQK77" s="564"/>
      <c r="GQL77" s="565"/>
      <c r="GQM77" s="566"/>
      <c r="GQN77" s="560"/>
      <c r="GQO77" s="561"/>
      <c r="GQP77" s="562"/>
      <c r="GQQ77" s="563"/>
      <c r="GQR77" s="564"/>
      <c r="GQS77" s="565"/>
      <c r="GQT77" s="566"/>
      <c r="GQU77" s="560"/>
      <c r="GQV77" s="561"/>
      <c r="GQW77" s="562"/>
      <c r="GQX77" s="563"/>
      <c r="GQY77" s="564"/>
      <c r="GQZ77" s="565"/>
      <c r="GRA77" s="566"/>
      <c r="GRB77" s="560"/>
      <c r="GRC77" s="561"/>
      <c r="GRD77" s="562"/>
      <c r="GRE77" s="563"/>
      <c r="GRF77" s="564"/>
      <c r="GRG77" s="565"/>
      <c r="GRH77" s="566"/>
      <c r="GRI77" s="560"/>
      <c r="GRJ77" s="561"/>
      <c r="GRK77" s="562"/>
      <c r="GRL77" s="563"/>
      <c r="GRM77" s="564"/>
      <c r="GRN77" s="565"/>
      <c r="GRO77" s="566"/>
      <c r="GRP77" s="560"/>
      <c r="GRQ77" s="561"/>
      <c r="GRR77" s="562"/>
      <c r="GRS77" s="563"/>
      <c r="GRT77" s="564"/>
      <c r="GRU77" s="565"/>
      <c r="GRV77" s="566"/>
      <c r="GRW77" s="560"/>
      <c r="GRX77" s="561"/>
      <c r="GRY77" s="562"/>
      <c r="GRZ77" s="563"/>
      <c r="GSA77" s="564"/>
      <c r="GSB77" s="565"/>
      <c r="GSC77" s="566"/>
      <c r="GSD77" s="560"/>
      <c r="GSE77" s="561"/>
      <c r="GSF77" s="562"/>
      <c r="GSG77" s="563"/>
      <c r="GSH77" s="564"/>
      <c r="GSI77" s="565"/>
      <c r="GSJ77" s="566"/>
      <c r="GSK77" s="560"/>
      <c r="GSL77" s="561"/>
      <c r="GSM77" s="562"/>
      <c r="GSN77" s="563"/>
      <c r="GSO77" s="564"/>
      <c r="GSP77" s="565"/>
      <c r="GSQ77" s="566"/>
      <c r="GSR77" s="560"/>
      <c r="GSS77" s="561"/>
      <c r="GST77" s="562"/>
      <c r="GSU77" s="563"/>
      <c r="GSV77" s="564"/>
      <c r="GSW77" s="565"/>
      <c r="GSX77" s="566"/>
      <c r="GSY77" s="560"/>
      <c r="GSZ77" s="561"/>
      <c r="GTA77" s="562"/>
      <c r="GTB77" s="563"/>
      <c r="GTC77" s="564"/>
      <c r="GTD77" s="565"/>
      <c r="GTE77" s="566"/>
      <c r="GTF77" s="560"/>
      <c r="GTG77" s="561"/>
      <c r="GTH77" s="562"/>
      <c r="GTI77" s="563"/>
      <c r="GTJ77" s="564"/>
      <c r="GTK77" s="565"/>
      <c r="GTL77" s="566"/>
      <c r="GTM77" s="560"/>
      <c r="GTN77" s="561"/>
      <c r="GTO77" s="562"/>
      <c r="GTP77" s="563"/>
      <c r="GTQ77" s="564"/>
      <c r="GTR77" s="565"/>
      <c r="GTS77" s="566"/>
      <c r="GTT77" s="560"/>
      <c r="GTU77" s="561"/>
      <c r="GTV77" s="562"/>
      <c r="GTW77" s="563"/>
      <c r="GTX77" s="564"/>
      <c r="GTY77" s="565"/>
      <c r="GTZ77" s="566"/>
      <c r="GUA77" s="560"/>
      <c r="GUB77" s="561"/>
      <c r="GUC77" s="562"/>
      <c r="GUD77" s="563"/>
      <c r="GUE77" s="564"/>
      <c r="GUF77" s="565"/>
      <c r="GUG77" s="566"/>
      <c r="GUH77" s="560"/>
      <c r="GUI77" s="561"/>
      <c r="GUJ77" s="562"/>
      <c r="GUK77" s="563"/>
      <c r="GUL77" s="564"/>
      <c r="GUM77" s="565"/>
      <c r="GUN77" s="566"/>
      <c r="GUO77" s="560"/>
      <c r="GUP77" s="561"/>
      <c r="GUQ77" s="562"/>
      <c r="GUR77" s="563"/>
      <c r="GUS77" s="564"/>
      <c r="GUT77" s="565"/>
      <c r="GUU77" s="566"/>
      <c r="GUV77" s="560"/>
      <c r="GUW77" s="561"/>
      <c r="GUX77" s="562"/>
      <c r="GUY77" s="563"/>
      <c r="GUZ77" s="564"/>
      <c r="GVA77" s="565"/>
      <c r="GVB77" s="566"/>
      <c r="GVC77" s="560"/>
      <c r="GVD77" s="561"/>
      <c r="GVE77" s="562"/>
      <c r="GVF77" s="563"/>
      <c r="GVG77" s="564"/>
      <c r="GVH77" s="565"/>
      <c r="GVI77" s="566"/>
      <c r="GVJ77" s="560"/>
      <c r="GVK77" s="561"/>
      <c r="GVL77" s="562"/>
      <c r="GVM77" s="563"/>
      <c r="GVN77" s="564"/>
      <c r="GVO77" s="565"/>
      <c r="GVP77" s="566"/>
      <c r="GVQ77" s="560"/>
      <c r="GVR77" s="561"/>
      <c r="GVS77" s="562"/>
      <c r="GVT77" s="563"/>
      <c r="GVU77" s="564"/>
      <c r="GVV77" s="565"/>
      <c r="GVW77" s="566"/>
      <c r="GVX77" s="560"/>
      <c r="GVY77" s="561"/>
      <c r="GVZ77" s="562"/>
      <c r="GWA77" s="563"/>
      <c r="GWB77" s="564"/>
      <c r="GWC77" s="565"/>
      <c r="GWD77" s="566"/>
      <c r="GWE77" s="560"/>
      <c r="GWF77" s="561"/>
      <c r="GWG77" s="562"/>
      <c r="GWH77" s="563"/>
      <c r="GWI77" s="564"/>
      <c r="GWJ77" s="565"/>
      <c r="GWK77" s="566"/>
      <c r="GWL77" s="560"/>
      <c r="GWM77" s="561"/>
      <c r="GWN77" s="562"/>
      <c r="GWO77" s="563"/>
      <c r="GWP77" s="564"/>
      <c r="GWQ77" s="565"/>
      <c r="GWR77" s="566"/>
      <c r="GWS77" s="560"/>
      <c r="GWT77" s="561"/>
      <c r="GWU77" s="562"/>
      <c r="GWV77" s="563"/>
      <c r="GWW77" s="564"/>
      <c r="GWX77" s="565"/>
      <c r="GWY77" s="566"/>
      <c r="GWZ77" s="560"/>
      <c r="GXA77" s="561"/>
      <c r="GXB77" s="562"/>
      <c r="GXC77" s="563"/>
      <c r="GXD77" s="564"/>
      <c r="GXE77" s="565"/>
      <c r="GXF77" s="566"/>
      <c r="GXG77" s="560"/>
      <c r="GXH77" s="561"/>
      <c r="GXI77" s="562"/>
      <c r="GXJ77" s="563"/>
      <c r="GXK77" s="564"/>
      <c r="GXL77" s="565"/>
      <c r="GXM77" s="566"/>
      <c r="GXN77" s="560"/>
      <c r="GXO77" s="561"/>
      <c r="GXP77" s="562"/>
      <c r="GXQ77" s="563"/>
      <c r="GXR77" s="564"/>
      <c r="GXS77" s="565"/>
      <c r="GXT77" s="566"/>
      <c r="GXU77" s="560"/>
      <c r="GXV77" s="561"/>
      <c r="GXW77" s="562"/>
      <c r="GXX77" s="563"/>
      <c r="GXY77" s="564"/>
      <c r="GXZ77" s="565"/>
      <c r="GYA77" s="566"/>
      <c r="GYB77" s="560"/>
      <c r="GYC77" s="561"/>
      <c r="GYD77" s="562"/>
      <c r="GYE77" s="563"/>
      <c r="GYF77" s="564"/>
      <c r="GYG77" s="565"/>
      <c r="GYH77" s="566"/>
      <c r="GYI77" s="560"/>
      <c r="GYJ77" s="561"/>
      <c r="GYK77" s="562"/>
      <c r="GYL77" s="563"/>
      <c r="GYM77" s="564"/>
      <c r="GYN77" s="565"/>
      <c r="GYO77" s="566"/>
      <c r="GYP77" s="560"/>
      <c r="GYQ77" s="561"/>
      <c r="GYR77" s="562"/>
      <c r="GYS77" s="563"/>
      <c r="GYT77" s="564"/>
      <c r="GYU77" s="565"/>
      <c r="GYV77" s="566"/>
      <c r="GYW77" s="560"/>
      <c r="GYX77" s="561"/>
      <c r="GYY77" s="562"/>
      <c r="GYZ77" s="563"/>
      <c r="GZA77" s="564"/>
      <c r="GZB77" s="565"/>
      <c r="GZC77" s="566"/>
      <c r="GZD77" s="560"/>
      <c r="GZE77" s="561"/>
      <c r="GZF77" s="562"/>
      <c r="GZG77" s="563"/>
      <c r="GZH77" s="564"/>
      <c r="GZI77" s="565"/>
      <c r="GZJ77" s="566"/>
      <c r="GZK77" s="560"/>
      <c r="GZL77" s="561"/>
      <c r="GZM77" s="562"/>
      <c r="GZN77" s="563"/>
      <c r="GZO77" s="564"/>
      <c r="GZP77" s="565"/>
      <c r="GZQ77" s="566"/>
      <c r="GZR77" s="560"/>
      <c r="GZS77" s="561"/>
      <c r="GZT77" s="562"/>
      <c r="GZU77" s="563"/>
      <c r="GZV77" s="564"/>
      <c r="GZW77" s="565"/>
      <c r="GZX77" s="566"/>
      <c r="GZY77" s="560"/>
      <c r="GZZ77" s="561"/>
      <c r="HAA77" s="562"/>
      <c r="HAB77" s="563"/>
      <c r="HAC77" s="564"/>
      <c r="HAD77" s="565"/>
      <c r="HAE77" s="566"/>
      <c r="HAF77" s="560"/>
      <c r="HAG77" s="561"/>
      <c r="HAH77" s="562"/>
      <c r="HAI77" s="563"/>
      <c r="HAJ77" s="564"/>
      <c r="HAK77" s="565"/>
      <c r="HAL77" s="566"/>
      <c r="HAM77" s="560"/>
      <c r="HAN77" s="561"/>
      <c r="HAO77" s="562"/>
      <c r="HAP77" s="563"/>
      <c r="HAQ77" s="564"/>
      <c r="HAR77" s="565"/>
      <c r="HAS77" s="566"/>
      <c r="HAT77" s="560"/>
      <c r="HAU77" s="561"/>
      <c r="HAV77" s="562"/>
      <c r="HAW77" s="563"/>
      <c r="HAX77" s="564"/>
      <c r="HAY77" s="565"/>
      <c r="HAZ77" s="566"/>
      <c r="HBA77" s="560"/>
      <c r="HBB77" s="561"/>
      <c r="HBC77" s="562"/>
      <c r="HBD77" s="563"/>
      <c r="HBE77" s="564"/>
      <c r="HBF77" s="565"/>
      <c r="HBG77" s="566"/>
      <c r="HBH77" s="560"/>
      <c r="HBI77" s="561"/>
      <c r="HBJ77" s="562"/>
      <c r="HBK77" s="563"/>
      <c r="HBL77" s="564"/>
      <c r="HBM77" s="565"/>
      <c r="HBN77" s="566"/>
      <c r="HBO77" s="560"/>
      <c r="HBP77" s="561"/>
      <c r="HBQ77" s="562"/>
      <c r="HBR77" s="563"/>
      <c r="HBS77" s="564"/>
      <c r="HBT77" s="565"/>
      <c r="HBU77" s="566"/>
      <c r="HBV77" s="560"/>
      <c r="HBW77" s="561"/>
      <c r="HBX77" s="562"/>
      <c r="HBY77" s="563"/>
      <c r="HBZ77" s="564"/>
      <c r="HCA77" s="565"/>
      <c r="HCB77" s="566"/>
      <c r="HCC77" s="560"/>
      <c r="HCD77" s="561"/>
      <c r="HCE77" s="562"/>
      <c r="HCF77" s="563"/>
      <c r="HCG77" s="564"/>
      <c r="HCH77" s="565"/>
      <c r="HCI77" s="566"/>
      <c r="HCJ77" s="560"/>
      <c r="HCK77" s="561"/>
      <c r="HCL77" s="562"/>
      <c r="HCM77" s="563"/>
      <c r="HCN77" s="564"/>
      <c r="HCO77" s="565"/>
      <c r="HCP77" s="566"/>
      <c r="HCQ77" s="560"/>
      <c r="HCR77" s="561"/>
      <c r="HCS77" s="562"/>
      <c r="HCT77" s="563"/>
      <c r="HCU77" s="564"/>
      <c r="HCV77" s="565"/>
      <c r="HCW77" s="566"/>
      <c r="HCX77" s="560"/>
      <c r="HCY77" s="561"/>
      <c r="HCZ77" s="562"/>
      <c r="HDA77" s="563"/>
      <c r="HDB77" s="564"/>
      <c r="HDC77" s="565"/>
      <c r="HDD77" s="566"/>
      <c r="HDE77" s="560"/>
      <c r="HDF77" s="561"/>
      <c r="HDG77" s="562"/>
      <c r="HDH77" s="563"/>
      <c r="HDI77" s="564"/>
      <c r="HDJ77" s="565"/>
      <c r="HDK77" s="566"/>
      <c r="HDL77" s="560"/>
      <c r="HDM77" s="561"/>
      <c r="HDN77" s="562"/>
      <c r="HDO77" s="563"/>
      <c r="HDP77" s="564"/>
      <c r="HDQ77" s="565"/>
      <c r="HDR77" s="566"/>
      <c r="HDS77" s="560"/>
      <c r="HDT77" s="561"/>
      <c r="HDU77" s="562"/>
      <c r="HDV77" s="563"/>
      <c r="HDW77" s="564"/>
      <c r="HDX77" s="565"/>
      <c r="HDY77" s="566"/>
      <c r="HDZ77" s="560"/>
      <c r="HEA77" s="561"/>
      <c r="HEB77" s="562"/>
      <c r="HEC77" s="563"/>
      <c r="HED77" s="564"/>
      <c r="HEE77" s="565"/>
      <c r="HEF77" s="566"/>
      <c r="HEG77" s="560"/>
      <c r="HEH77" s="561"/>
      <c r="HEI77" s="562"/>
      <c r="HEJ77" s="563"/>
      <c r="HEK77" s="564"/>
      <c r="HEL77" s="565"/>
      <c r="HEM77" s="566"/>
      <c r="HEN77" s="560"/>
      <c r="HEO77" s="561"/>
      <c r="HEP77" s="562"/>
      <c r="HEQ77" s="563"/>
      <c r="HER77" s="564"/>
      <c r="HES77" s="565"/>
      <c r="HET77" s="566"/>
      <c r="HEU77" s="560"/>
      <c r="HEV77" s="561"/>
      <c r="HEW77" s="562"/>
      <c r="HEX77" s="563"/>
      <c r="HEY77" s="564"/>
      <c r="HEZ77" s="565"/>
      <c r="HFA77" s="566"/>
      <c r="HFB77" s="560"/>
      <c r="HFC77" s="561"/>
      <c r="HFD77" s="562"/>
      <c r="HFE77" s="563"/>
      <c r="HFF77" s="564"/>
      <c r="HFG77" s="565"/>
      <c r="HFH77" s="566"/>
      <c r="HFI77" s="560"/>
      <c r="HFJ77" s="561"/>
      <c r="HFK77" s="562"/>
      <c r="HFL77" s="563"/>
      <c r="HFM77" s="564"/>
      <c r="HFN77" s="565"/>
      <c r="HFO77" s="566"/>
      <c r="HFP77" s="560"/>
      <c r="HFQ77" s="561"/>
      <c r="HFR77" s="562"/>
      <c r="HFS77" s="563"/>
      <c r="HFT77" s="564"/>
      <c r="HFU77" s="565"/>
      <c r="HFV77" s="566"/>
      <c r="HFW77" s="560"/>
      <c r="HFX77" s="561"/>
      <c r="HFY77" s="562"/>
      <c r="HFZ77" s="563"/>
      <c r="HGA77" s="564"/>
      <c r="HGB77" s="565"/>
      <c r="HGC77" s="566"/>
      <c r="HGD77" s="560"/>
      <c r="HGE77" s="561"/>
      <c r="HGF77" s="562"/>
      <c r="HGG77" s="563"/>
      <c r="HGH77" s="564"/>
      <c r="HGI77" s="565"/>
      <c r="HGJ77" s="566"/>
      <c r="HGK77" s="560"/>
      <c r="HGL77" s="561"/>
      <c r="HGM77" s="562"/>
      <c r="HGN77" s="563"/>
      <c r="HGO77" s="564"/>
      <c r="HGP77" s="565"/>
      <c r="HGQ77" s="566"/>
      <c r="HGR77" s="560"/>
      <c r="HGS77" s="561"/>
      <c r="HGT77" s="562"/>
      <c r="HGU77" s="563"/>
      <c r="HGV77" s="564"/>
      <c r="HGW77" s="565"/>
      <c r="HGX77" s="566"/>
      <c r="HGY77" s="560"/>
      <c r="HGZ77" s="561"/>
      <c r="HHA77" s="562"/>
      <c r="HHB77" s="563"/>
      <c r="HHC77" s="564"/>
      <c r="HHD77" s="565"/>
      <c r="HHE77" s="566"/>
      <c r="HHF77" s="560"/>
      <c r="HHG77" s="561"/>
      <c r="HHH77" s="562"/>
      <c r="HHI77" s="563"/>
      <c r="HHJ77" s="564"/>
      <c r="HHK77" s="565"/>
      <c r="HHL77" s="566"/>
      <c r="HHM77" s="560"/>
      <c r="HHN77" s="561"/>
      <c r="HHO77" s="562"/>
      <c r="HHP77" s="563"/>
      <c r="HHQ77" s="564"/>
      <c r="HHR77" s="565"/>
      <c r="HHS77" s="566"/>
      <c r="HHT77" s="560"/>
      <c r="HHU77" s="561"/>
      <c r="HHV77" s="562"/>
      <c r="HHW77" s="563"/>
      <c r="HHX77" s="564"/>
      <c r="HHY77" s="565"/>
      <c r="HHZ77" s="566"/>
      <c r="HIA77" s="560"/>
      <c r="HIB77" s="561"/>
      <c r="HIC77" s="562"/>
      <c r="HID77" s="563"/>
      <c r="HIE77" s="564"/>
      <c r="HIF77" s="565"/>
      <c r="HIG77" s="566"/>
      <c r="HIH77" s="560"/>
      <c r="HII77" s="561"/>
      <c r="HIJ77" s="562"/>
      <c r="HIK77" s="563"/>
      <c r="HIL77" s="564"/>
      <c r="HIM77" s="565"/>
      <c r="HIN77" s="566"/>
      <c r="HIO77" s="560"/>
      <c r="HIP77" s="561"/>
      <c r="HIQ77" s="562"/>
      <c r="HIR77" s="563"/>
      <c r="HIS77" s="564"/>
      <c r="HIT77" s="565"/>
      <c r="HIU77" s="566"/>
      <c r="HIV77" s="560"/>
      <c r="HIW77" s="561"/>
      <c r="HIX77" s="562"/>
      <c r="HIY77" s="563"/>
      <c r="HIZ77" s="564"/>
      <c r="HJA77" s="565"/>
      <c r="HJB77" s="566"/>
      <c r="HJC77" s="560"/>
      <c r="HJD77" s="561"/>
      <c r="HJE77" s="562"/>
      <c r="HJF77" s="563"/>
      <c r="HJG77" s="564"/>
      <c r="HJH77" s="565"/>
      <c r="HJI77" s="566"/>
      <c r="HJJ77" s="560"/>
      <c r="HJK77" s="561"/>
      <c r="HJL77" s="562"/>
      <c r="HJM77" s="563"/>
      <c r="HJN77" s="564"/>
      <c r="HJO77" s="565"/>
      <c r="HJP77" s="566"/>
      <c r="HJQ77" s="560"/>
      <c r="HJR77" s="561"/>
      <c r="HJS77" s="562"/>
      <c r="HJT77" s="563"/>
      <c r="HJU77" s="564"/>
      <c r="HJV77" s="565"/>
      <c r="HJW77" s="566"/>
      <c r="HJX77" s="560"/>
      <c r="HJY77" s="561"/>
      <c r="HJZ77" s="562"/>
      <c r="HKA77" s="563"/>
      <c r="HKB77" s="564"/>
      <c r="HKC77" s="565"/>
      <c r="HKD77" s="566"/>
      <c r="HKE77" s="560"/>
      <c r="HKF77" s="561"/>
      <c r="HKG77" s="562"/>
      <c r="HKH77" s="563"/>
      <c r="HKI77" s="564"/>
      <c r="HKJ77" s="565"/>
      <c r="HKK77" s="566"/>
      <c r="HKL77" s="560"/>
      <c r="HKM77" s="561"/>
      <c r="HKN77" s="562"/>
      <c r="HKO77" s="563"/>
      <c r="HKP77" s="564"/>
      <c r="HKQ77" s="565"/>
      <c r="HKR77" s="566"/>
      <c r="HKS77" s="560"/>
      <c r="HKT77" s="561"/>
      <c r="HKU77" s="562"/>
      <c r="HKV77" s="563"/>
      <c r="HKW77" s="564"/>
      <c r="HKX77" s="565"/>
      <c r="HKY77" s="566"/>
      <c r="HKZ77" s="560"/>
      <c r="HLA77" s="561"/>
      <c r="HLB77" s="562"/>
      <c r="HLC77" s="563"/>
      <c r="HLD77" s="564"/>
      <c r="HLE77" s="565"/>
      <c r="HLF77" s="566"/>
      <c r="HLG77" s="560"/>
      <c r="HLH77" s="561"/>
      <c r="HLI77" s="562"/>
      <c r="HLJ77" s="563"/>
      <c r="HLK77" s="564"/>
      <c r="HLL77" s="565"/>
      <c r="HLM77" s="566"/>
      <c r="HLN77" s="560"/>
      <c r="HLO77" s="561"/>
      <c r="HLP77" s="562"/>
      <c r="HLQ77" s="563"/>
      <c r="HLR77" s="564"/>
      <c r="HLS77" s="565"/>
      <c r="HLT77" s="566"/>
      <c r="HLU77" s="560"/>
      <c r="HLV77" s="561"/>
      <c r="HLW77" s="562"/>
      <c r="HLX77" s="563"/>
      <c r="HLY77" s="564"/>
      <c r="HLZ77" s="565"/>
      <c r="HMA77" s="566"/>
      <c r="HMB77" s="560"/>
      <c r="HMC77" s="561"/>
      <c r="HMD77" s="562"/>
      <c r="HME77" s="563"/>
      <c r="HMF77" s="564"/>
      <c r="HMG77" s="565"/>
      <c r="HMH77" s="566"/>
      <c r="HMI77" s="560"/>
      <c r="HMJ77" s="561"/>
      <c r="HMK77" s="562"/>
      <c r="HML77" s="563"/>
      <c r="HMM77" s="564"/>
      <c r="HMN77" s="565"/>
      <c r="HMO77" s="566"/>
      <c r="HMP77" s="560"/>
      <c r="HMQ77" s="561"/>
      <c r="HMR77" s="562"/>
      <c r="HMS77" s="563"/>
      <c r="HMT77" s="564"/>
      <c r="HMU77" s="565"/>
      <c r="HMV77" s="566"/>
      <c r="HMW77" s="560"/>
      <c r="HMX77" s="561"/>
      <c r="HMY77" s="562"/>
      <c r="HMZ77" s="563"/>
      <c r="HNA77" s="564"/>
      <c r="HNB77" s="565"/>
      <c r="HNC77" s="566"/>
      <c r="HND77" s="560"/>
      <c r="HNE77" s="561"/>
      <c r="HNF77" s="562"/>
      <c r="HNG77" s="563"/>
      <c r="HNH77" s="564"/>
      <c r="HNI77" s="565"/>
      <c r="HNJ77" s="566"/>
      <c r="HNK77" s="560"/>
      <c r="HNL77" s="561"/>
      <c r="HNM77" s="562"/>
      <c r="HNN77" s="563"/>
      <c r="HNO77" s="564"/>
      <c r="HNP77" s="565"/>
      <c r="HNQ77" s="566"/>
      <c r="HNR77" s="560"/>
      <c r="HNS77" s="561"/>
      <c r="HNT77" s="562"/>
      <c r="HNU77" s="563"/>
      <c r="HNV77" s="564"/>
      <c r="HNW77" s="565"/>
      <c r="HNX77" s="566"/>
      <c r="HNY77" s="560"/>
      <c r="HNZ77" s="561"/>
      <c r="HOA77" s="562"/>
      <c r="HOB77" s="563"/>
      <c r="HOC77" s="564"/>
      <c r="HOD77" s="565"/>
      <c r="HOE77" s="566"/>
      <c r="HOF77" s="560"/>
      <c r="HOG77" s="561"/>
      <c r="HOH77" s="562"/>
      <c r="HOI77" s="563"/>
      <c r="HOJ77" s="564"/>
      <c r="HOK77" s="565"/>
      <c r="HOL77" s="566"/>
      <c r="HOM77" s="560"/>
      <c r="HON77" s="561"/>
      <c r="HOO77" s="562"/>
      <c r="HOP77" s="563"/>
      <c r="HOQ77" s="564"/>
      <c r="HOR77" s="565"/>
      <c r="HOS77" s="566"/>
      <c r="HOT77" s="560"/>
      <c r="HOU77" s="561"/>
      <c r="HOV77" s="562"/>
      <c r="HOW77" s="563"/>
      <c r="HOX77" s="564"/>
      <c r="HOY77" s="565"/>
      <c r="HOZ77" s="566"/>
      <c r="HPA77" s="560"/>
      <c r="HPB77" s="561"/>
      <c r="HPC77" s="562"/>
      <c r="HPD77" s="563"/>
      <c r="HPE77" s="564"/>
      <c r="HPF77" s="565"/>
      <c r="HPG77" s="566"/>
      <c r="HPH77" s="560"/>
      <c r="HPI77" s="561"/>
      <c r="HPJ77" s="562"/>
      <c r="HPK77" s="563"/>
      <c r="HPL77" s="564"/>
      <c r="HPM77" s="565"/>
      <c r="HPN77" s="566"/>
      <c r="HPO77" s="560"/>
      <c r="HPP77" s="561"/>
      <c r="HPQ77" s="562"/>
      <c r="HPR77" s="563"/>
      <c r="HPS77" s="564"/>
      <c r="HPT77" s="565"/>
      <c r="HPU77" s="566"/>
      <c r="HPV77" s="560"/>
      <c r="HPW77" s="561"/>
      <c r="HPX77" s="562"/>
      <c r="HPY77" s="563"/>
      <c r="HPZ77" s="564"/>
      <c r="HQA77" s="565"/>
      <c r="HQB77" s="566"/>
      <c r="HQC77" s="560"/>
      <c r="HQD77" s="561"/>
      <c r="HQE77" s="562"/>
      <c r="HQF77" s="563"/>
      <c r="HQG77" s="564"/>
      <c r="HQH77" s="565"/>
      <c r="HQI77" s="566"/>
      <c r="HQJ77" s="560"/>
      <c r="HQK77" s="561"/>
      <c r="HQL77" s="562"/>
      <c r="HQM77" s="563"/>
      <c r="HQN77" s="564"/>
      <c r="HQO77" s="565"/>
      <c r="HQP77" s="566"/>
      <c r="HQQ77" s="560"/>
      <c r="HQR77" s="561"/>
      <c r="HQS77" s="562"/>
      <c r="HQT77" s="563"/>
      <c r="HQU77" s="564"/>
      <c r="HQV77" s="565"/>
      <c r="HQW77" s="566"/>
      <c r="HQX77" s="560"/>
      <c r="HQY77" s="561"/>
      <c r="HQZ77" s="562"/>
      <c r="HRA77" s="563"/>
      <c r="HRB77" s="564"/>
      <c r="HRC77" s="565"/>
      <c r="HRD77" s="566"/>
      <c r="HRE77" s="560"/>
      <c r="HRF77" s="561"/>
      <c r="HRG77" s="562"/>
      <c r="HRH77" s="563"/>
      <c r="HRI77" s="564"/>
      <c r="HRJ77" s="565"/>
      <c r="HRK77" s="566"/>
      <c r="HRL77" s="560"/>
      <c r="HRM77" s="561"/>
      <c r="HRN77" s="562"/>
      <c r="HRO77" s="563"/>
      <c r="HRP77" s="564"/>
      <c r="HRQ77" s="565"/>
      <c r="HRR77" s="566"/>
      <c r="HRS77" s="560"/>
      <c r="HRT77" s="561"/>
      <c r="HRU77" s="562"/>
      <c r="HRV77" s="563"/>
      <c r="HRW77" s="564"/>
      <c r="HRX77" s="565"/>
      <c r="HRY77" s="566"/>
      <c r="HRZ77" s="560"/>
      <c r="HSA77" s="561"/>
      <c r="HSB77" s="562"/>
      <c r="HSC77" s="563"/>
      <c r="HSD77" s="564"/>
      <c r="HSE77" s="565"/>
      <c r="HSF77" s="566"/>
      <c r="HSG77" s="560"/>
      <c r="HSH77" s="561"/>
      <c r="HSI77" s="562"/>
      <c r="HSJ77" s="563"/>
      <c r="HSK77" s="564"/>
      <c r="HSL77" s="565"/>
      <c r="HSM77" s="566"/>
      <c r="HSN77" s="560"/>
      <c r="HSO77" s="561"/>
      <c r="HSP77" s="562"/>
      <c r="HSQ77" s="563"/>
      <c r="HSR77" s="564"/>
      <c r="HSS77" s="565"/>
      <c r="HST77" s="566"/>
      <c r="HSU77" s="560"/>
      <c r="HSV77" s="561"/>
      <c r="HSW77" s="562"/>
      <c r="HSX77" s="563"/>
      <c r="HSY77" s="564"/>
      <c r="HSZ77" s="565"/>
      <c r="HTA77" s="566"/>
      <c r="HTB77" s="560"/>
      <c r="HTC77" s="561"/>
      <c r="HTD77" s="562"/>
      <c r="HTE77" s="563"/>
      <c r="HTF77" s="564"/>
      <c r="HTG77" s="565"/>
      <c r="HTH77" s="566"/>
      <c r="HTI77" s="560"/>
      <c r="HTJ77" s="561"/>
      <c r="HTK77" s="562"/>
      <c r="HTL77" s="563"/>
      <c r="HTM77" s="564"/>
      <c r="HTN77" s="565"/>
      <c r="HTO77" s="566"/>
      <c r="HTP77" s="560"/>
      <c r="HTQ77" s="561"/>
      <c r="HTR77" s="562"/>
      <c r="HTS77" s="563"/>
      <c r="HTT77" s="564"/>
      <c r="HTU77" s="565"/>
      <c r="HTV77" s="566"/>
      <c r="HTW77" s="560"/>
      <c r="HTX77" s="561"/>
      <c r="HTY77" s="562"/>
      <c r="HTZ77" s="563"/>
      <c r="HUA77" s="564"/>
      <c r="HUB77" s="565"/>
      <c r="HUC77" s="566"/>
      <c r="HUD77" s="560"/>
      <c r="HUE77" s="561"/>
      <c r="HUF77" s="562"/>
      <c r="HUG77" s="563"/>
      <c r="HUH77" s="564"/>
      <c r="HUI77" s="565"/>
      <c r="HUJ77" s="566"/>
      <c r="HUK77" s="560"/>
      <c r="HUL77" s="561"/>
      <c r="HUM77" s="562"/>
      <c r="HUN77" s="563"/>
      <c r="HUO77" s="564"/>
      <c r="HUP77" s="565"/>
      <c r="HUQ77" s="566"/>
      <c r="HUR77" s="560"/>
      <c r="HUS77" s="561"/>
      <c r="HUT77" s="562"/>
      <c r="HUU77" s="563"/>
      <c r="HUV77" s="564"/>
      <c r="HUW77" s="565"/>
      <c r="HUX77" s="566"/>
      <c r="HUY77" s="560"/>
      <c r="HUZ77" s="561"/>
      <c r="HVA77" s="562"/>
      <c r="HVB77" s="563"/>
      <c r="HVC77" s="564"/>
      <c r="HVD77" s="565"/>
      <c r="HVE77" s="566"/>
      <c r="HVF77" s="560"/>
      <c r="HVG77" s="561"/>
      <c r="HVH77" s="562"/>
      <c r="HVI77" s="563"/>
      <c r="HVJ77" s="564"/>
      <c r="HVK77" s="565"/>
      <c r="HVL77" s="566"/>
      <c r="HVM77" s="560"/>
      <c r="HVN77" s="561"/>
      <c r="HVO77" s="562"/>
      <c r="HVP77" s="563"/>
      <c r="HVQ77" s="564"/>
      <c r="HVR77" s="565"/>
      <c r="HVS77" s="566"/>
      <c r="HVT77" s="560"/>
      <c r="HVU77" s="561"/>
      <c r="HVV77" s="562"/>
      <c r="HVW77" s="563"/>
      <c r="HVX77" s="564"/>
      <c r="HVY77" s="565"/>
      <c r="HVZ77" s="566"/>
      <c r="HWA77" s="560"/>
      <c r="HWB77" s="561"/>
      <c r="HWC77" s="562"/>
      <c r="HWD77" s="563"/>
      <c r="HWE77" s="564"/>
      <c r="HWF77" s="565"/>
      <c r="HWG77" s="566"/>
      <c r="HWH77" s="560"/>
      <c r="HWI77" s="561"/>
      <c r="HWJ77" s="562"/>
      <c r="HWK77" s="563"/>
      <c r="HWL77" s="564"/>
      <c r="HWM77" s="565"/>
      <c r="HWN77" s="566"/>
      <c r="HWO77" s="560"/>
      <c r="HWP77" s="561"/>
      <c r="HWQ77" s="562"/>
      <c r="HWR77" s="563"/>
      <c r="HWS77" s="564"/>
      <c r="HWT77" s="565"/>
      <c r="HWU77" s="566"/>
      <c r="HWV77" s="560"/>
      <c r="HWW77" s="561"/>
      <c r="HWX77" s="562"/>
      <c r="HWY77" s="563"/>
      <c r="HWZ77" s="564"/>
      <c r="HXA77" s="565"/>
      <c r="HXB77" s="566"/>
      <c r="HXC77" s="560"/>
      <c r="HXD77" s="561"/>
      <c r="HXE77" s="562"/>
      <c r="HXF77" s="563"/>
      <c r="HXG77" s="564"/>
      <c r="HXH77" s="565"/>
      <c r="HXI77" s="566"/>
      <c r="HXJ77" s="560"/>
      <c r="HXK77" s="561"/>
      <c r="HXL77" s="562"/>
      <c r="HXM77" s="563"/>
      <c r="HXN77" s="564"/>
      <c r="HXO77" s="565"/>
      <c r="HXP77" s="566"/>
      <c r="HXQ77" s="560"/>
      <c r="HXR77" s="561"/>
      <c r="HXS77" s="562"/>
      <c r="HXT77" s="563"/>
      <c r="HXU77" s="564"/>
      <c r="HXV77" s="565"/>
      <c r="HXW77" s="566"/>
      <c r="HXX77" s="560"/>
      <c r="HXY77" s="561"/>
      <c r="HXZ77" s="562"/>
      <c r="HYA77" s="563"/>
      <c r="HYB77" s="564"/>
      <c r="HYC77" s="565"/>
      <c r="HYD77" s="566"/>
      <c r="HYE77" s="560"/>
      <c r="HYF77" s="561"/>
      <c r="HYG77" s="562"/>
      <c r="HYH77" s="563"/>
      <c r="HYI77" s="564"/>
      <c r="HYJ77" s="565"/>
      <c r="HYK77" s="566"/>
      <c r="HYL77" s="560"/>
      <c r="HYM77" s="561"/>
      <c r="HYN77" s="562"/>
      <c r="HYO77" s="563"/>
      <c r="HYP77" s="564"/>
      <c r="HYQ77" s="565"/>
      <c r="HYR77" s="566"/>
      <c r="HYS77" s="560"/>
      <c r="HYT77" s="561"/>
      <c r="HYU77" s="562"/>
      <c r="HYV77" s="563"/>
      <c r="HYW77" s="564"/>
      <c r="HYX77" s="565"/>
      <c r="HYY77" s="566"/>
      <c r="HYZ77" s="560"/>
      <c r="HZA77" s="561"/>
      <c r="HZB77" s="562"/>
      <c r="HZC77" s="563"/>
      <c r="HZD77" s="564"/>
      <c r="HZE77" s="565"/>
      <c r="HZF77" s="566"/>
      <c r="HZG77" s="560"/>
      <c r="HZH77" s="561"/>
      <c r="HZI77" s="562"/>
      <c r="HZJ77" s="563"/>
      <c r="HZK77" s="564"/>
      <c r="HZL77" s="565"/>
      <c r="HZM77" s="566"/>
      <c r="HZN77" s="560"/>
      <c r="HZO77" s="561"/>
      <c r="HZP77" s="562"/>
      <c r="HZQ77" s="563"/>
      <c r="HZR77" s="564"/>
      <c r="HZS77" s="565"/>
      <c r="HZT77" s="566"/>
      <c r="HZU77" s="560"/>
      <c r="HZV77" s="561"/>
      <c r="HZW77" s="562"/>
      <c r="HZX77" s="563"/>
      <c r="HZY77" s="564"/>
      <c r="HZZ77" s="565"/>
      <c r="IAA77" s="566"/>
      <c r="IAB77" s="560"/>
      <c r="IAC77" s="561"/>
      <c r="IAD77" s="562"/>
      <c r="IAE77" s="563"/>
      <c r="IAF77" s="564"/>
      <c r="IAG77" s="565"/>
      <c r="IAH77" s="566"/>
      <c r="IAI77" s="560"/>
      <c r="IAJ77" s="561"/>
      <c r="IAK77" s="562"/>
      <c r="IAL77" s="563"/>
      <c r="IAM77" s="564"/>
      <c r="IAN77" s="565"/>
      <c r="IAO77" s="566"/>
      <c r="IAP77" s="560"/>
      <c r="IAQ77" s="561"/>
      <c r="IAR77" s="562"/>
      <c r="IAS77" s="563"/>
      <c r="IAT77" s="564"/>
      <c r="IAU77" s="565"/>
      <c r="IAV77" s="566"/>
      <c r="IAW77" s="560"/>
      <c r="IAX77" s="561"/>
      <c r="IAY77" s="562"/>
      <c r="IAZ77" s="563"/>
      <c r="IBA77" s="564"/>
      <c r="IBB77" s="565"/>
      <c r="IBC77" s="566"/>
      <c r="IBD77" s="560"/>
      <c r="IBE77" s="561"/>
      <c r="IBF77" s="562"/>
      <c r="IBG77" s="563"/>
      <c r="IBH77" s="564"/>
      <c r="IBI77" s="565"/>
      <c r="IBJ77" s="566"/>
      <c r="IBK77" s="560"/>
      <c r="IBL77" s="561"/>
      <c r="IBM77" s="562"/>
      <c r="IBN77" s="563"/>
      <c r="IBO77" s="564"/>
      <c r="IBP77" s="565"/>
      <c r="IBQ77" s="566"/>
      <c r="IBR77" s="560"/>
      <c r="IBS77" s="561"/>
      <c r="IBT77" s="562"/>
      <c r="IBU77" s="563"/>
      <c r="IBV77" s="564"/>
      <c r="IBW77" s="565"/>
      <c r="IBX77" s="566"/>
      <c r="IBY77" s="560"/>
      <c r="IBZ77" s="561"/>
      <c r="ICA77" s="562"/>
      <c r="ICB77" s="563"/>
      <c r="ICC77" s="564"/>
      <c r="ICD77" s="565"/>
      <c r="ICE77" s="566"/>
      <c r="ICF77" s="560"/>
      <c r="ICG77" s="561"/>
      <c r="ICH77" s="562"/>
      <c r="ICI77" s="563"/>
      <c r="ICJ77" s="564"/>
      <c r="ICK77" s="565"/>
      <c r="ICL77" s="566"/>
      <c r="ICM77" s="560"/>
      <c r="ICN77" s="561"/>
      <c r="ICO77" s="562"/>
      <c r="ICP77" s="563"/>
      <c r="ICQ77" s="564"/>
      <c r="ICR77" s="565"/>
      <c r="ICS77" s="566"/>
      <c r="ICT77" s="560"/>
      <c r="ICU77" s="561"/>
      <c r="ICV77" s="562"/>
      <c r="ICW77" s="563"/>
      <c r="ICX77" s="564"/>
      <c r="ICY77" s="565"/>
      <c r="ICZ77" s="566"/>
      <c r="IDA77" s="560"/>
      <c r="IDB77" s="561"/>
      <c r="IDC77" s="562"/>
      <c r="IDD77" s="563"/>
      <c r="IDE77" s="564"/>
      <c r="IDF77" s="565"/>
      <c r="IDG77" s="566"/>
      <c r="IDH77" s="560"/>
      <c r="IDI77" s="561"/>
      <c r="IDJ77" s="562"/>
      <c r="IDK77" s="563"/>
      <c r="IDL77" s="564"/>
      <c r="IDM77" s="565"/>
      <c r="IDN77" s="566"/>
      <c r="IDO77" s="560"/>
      <c r="IDP77" s="561"/>
      <c r="IDQ77" s="562"/>
      <c r="IDR77" s="563"/>
      <c r="IDS77" s="564"/>
      <c r="IDT77" s="565"/>
      <c r="IDU77" s="566"/>
      <c r="IDV77" s="560"/>
      <c r="IDW77" s="561"/>
      <c r="IDX77" s="562"/>
      <c r="IDY77" s="563"/>
      <c r="IDZ77" s="564"/>
      <c r="IEA77" s="565"/>
      <c r="IEB77" s="566"/>
      <c r="IEC77" s="560"/>
      <c r="IED77" s="561"/>
      <c r="IEE77" s="562"/>
      <c r="IEF77" s="563"/>
      <c r="IEG77" s="564"/>
      <c r="IEH77" s="565"/>
      <c r="IEI77" s="566"/>
      <c r="IEJ77" s="560"/>
      <c r="IEK77" s="561"/>
      <c r="IEL77" s="562"/>
      <c r="IEM77" s="563"/>
      <c r="IEN77" s="564"/>
      <c r="IEO77" s="565"/>
      <c r="IEP77" s="566"/>
      <c r="IEQ77" s="560"/>
      <c r="IER77" s="561"/>
      <c r="IES77" s="562"/>
      <c r="IET77" s="563"/>
      <c r="IEU77" s="564"/>
      <c r="IEV77" s="565"/>
      <c r="IEW77" s="566"/>
      <c r="IEX77" s="560"/>
      <c r="IEY77" s="561"/>
      <c r="IEZ77" s="562"/>
      <c r="IFA77" s="563"/>
      <c r="IFB77" s="564"/>
      <c r="IFC77" s="565"/>
      <c r="IFD77" s="566"/>
      <c r="IFE77" s="560"/>
      <c r="IFF77" s="561"/>
      <c r="IFG77" s="562"/>
      <c r="IFH77" s="563"/>
      <c r="IFI77" s="564"/>
      <c r="IFJ77" s="565"/>
      <c r="IFK77" s="566"/>
      <c r="IFL77" s="560"/>
      <c r="IFM77" s="561"/>
      <c r="IFN77" s="562"/>
      <c r="IFO77" s="563"/>
      <c r="IFP77" s="564"/>
      <c r="IFQ77" s="565"/>
      <c r="IFR77" s="566"/>
      <c r="IFS77" s="560"/>
      <c r="IFT77" s="561"/>
      <c r="IFU77" s="562"/>
      <c r="IFV77" s="563"/>
      <c r="IFW77" s="564"/>
      <c r="IFX77" s="565"/>
      <c r="IFY77" s="566"/>
      <c r="IFZ77" s="560"/>
      <c r="IGA77" s="561"/>
      <c r="IGB77" s="562"/>
      <c r="IGC77" s="563"/>
      <c r="IGD77" s="564"/>
      <c r="IGE77" s="565"/>
      <c r="IGF77" s="566"/>
      <c r="IGG77" s="560"/>
      <c r="IGH77" s="561"/>
      <c r="IGI77" s="562"/>
      <c r="IGJ77" s="563"/>
      <c r="IGK77" s="564"/>
      <c r="IGL77" s="565"/>
      <c r="IGM77" s="566"/>
      <c r="IGN77" s="560"/>
      <c r="IGO77" s="561"/>
      <c r="IGP77" s="562"/>
      <c r="IGQ77" s="563"/>
      <c r="IGR77" s="564"/>
      <c r="IGS77" s="565"/>
      <c r="IGT77" s="566"/>
      <c r="IGU77" s="560"/>
      <c r="IGV77" s="561"/>
      <c r="IGW77" s="562"/>
      <c r="IGX77" s="563"/>
      <c r="IGY77" s="564"/>
      <c r="IGZ77" s="565"/>
      <c r="IHA77" s="566"/>
      <c r="IHB77" s="560"/>
      <c r="IHC77" s="561"/>
      <c r="IHD77" s="562"/>
      <c r="IHE77" s="563"/>
      <c r="IHF77" s="564"/>
      <c r="IHG77" s="565"/>
      <c r="IHH77" s="566"/>
      <c r="IHI77" s="560"/>
      <c r="IHJ77" s="561"/>
      <c r="IHK77" s="562"/>
      <c r="IHL77" s="563"/>
      <c r="IHM77" s="564"/>
      <c r="IHN77" s="565"/>
      <c r="IHO77" s="566"/>
      <c r="IHP77" s="560"/>
      <c r="IHQ77" s="561"/>
      <c r="IHR77" s="562"/>
      <c r="IHS77" s="563"/>
      <c r="IHT77" s="564"/>
      <c r="IHU77" s="565"/>
      <c r="IHV77" s="566"/>
      <c r="IHW77" s="560"/>
      <c r="IHX77" s="561"/>
      <c r="IHY77" s="562"/>
      <c r="IHZ77" s="563"/>
      <c r="IIA77" s="564"/>
      <c r="IIB77" s="565"/>
      <c r="IIC77" s="566"/>
      <c r="IID77" s="560"/>
      <c r="IIE77" s="561"/>
      <c r="IIF77" s="562"/>
      <c r="IIG77" s="563"/>
      <c r="IIH77" s="564"/>
      <c r="III77" s="565"/>
      <c r="IIJ77" s="566"/>
      <c r="IIK77" s="560"/>
      <c r="IIL77" s="561"/>
      <c r="IIM77" s="562"/>
      <c r="IIN77" s="563"/>
      <c r="IIO77" s="564"/>
      <c r="IIP77" s="565"/>
      <c r="IIQ77" s="566"/>
      <c r="IIR77" s="560"/>
      <c r="IIS77" s="561"/>
      <c r="IIT77" s="562"/>
      <c r="IIU77" s="563"/>
      <c r="IIV77" s="564"/>
      <c r="IIW77" s="565"/>
      <c r="IIX77" s="566"/>
      <c r="IIY77" s="560"/>
      <c r="IIZ77" s="561"/>
      <c r="IJA77" s="562"/>
      <c r="IJB77" s="563"/>
      <c r="IJC77" s="564"/>
      <c r="IJD77" s="565"/>
      <c r="IJE77" s="566"/>
      <c r="IJF77" s="560"/>
      <c r="IJG77" s="561"/>
      <c r="IJH77" s="562"/>
      <c r="IJI77" s="563"/>
      <c r="IJJ77" s="564"/>
      <c r="IJK77" s="565"/>
      <c r="IJL77" s="566"/>
      <c r="IJM77" s="560"/>
      <c r="IJN77" s="561"/>
      <c r="IJO77" s="562"/>
      <c r="IJP77" s="563"/>
      <c r="IJQ77" s="564"/>
      <c r="IJR77" s="565"/>
      <c r="IJS77" s="566"/>
      <c r="IJT77" s="560"/>
      <c r="IJU77" s="561"/>
      <c r="IJV77" s="562"/>
      <c r="IJW77" s="563"/>
      <c r="IJX77" s="564"/>
      <c r="IJY77" s="565"/>
      <c r="IJZ77" s="566"/>
      <c r="IKA77" s="560"/>
      <c r="IKB77" s="561"/>
      <c r="IKC77" s="562"/>
      <c r="IKD77" s="563"/>
      <c r="IKE77" s="564"/>
      <c r="IKF77" s="565"/>
      <c r="IKG77" s="566"/>
      <c r="IKH77" s="560"/>
      <c r="IKI77" s="561"/>
      <c r="IKJ77" s="562"/>
      <c r="IKK77" s="563"/>
      <c r="IKL77" s="564"/>
      <c r="IKM77" s="565"/>
      <c r="IKN77" s="566"/>
      <c r="IKO77" s="560"/>
      <c r="IKP77" s="561"/>
      <c r="IKQ77" s="562"/>
      <c r="IKR77" s="563"/>
      <c r="IKS77" s="564"/>
      <c r="IKT77" s="565"/>
      <c r="IKU77" s="566"/>
      <c r="IKV77" s="560"/>
      <c r="IKW77" s="561"/>
      <c r="IKX77" s="562"/>
      <c r="IKY77" s="563"/>
      <c r="IKZ77" s="564"/>
      <c r="ILA77" s="565"/>
      <c r="ILB77" s="566"/>
      <c r="ILC77" s="560"/>
      <c r="ILD77" s="561"/>
      <c r="ILE77" s="562"/>
      <c r="ILF77" s="563"/>
      <c r="ILG77" s="564"/>
      <c r="ILH77" s="565"/>
      <c r="ILI77" s="566"/>
      <c r="ILJ77" s="560"/>
      <c r="ILK77" s="561"/>
      <c r="ILL77" s="562"/>
      <c r="ILM77" s="563"/>
      <c r="ILN77" s="564"/>
      <c r="ILO77" s="565"/>
      <c r="ILP77" s="566"/>
      <c r="ILQ77" s="560"/>
      <c r="ILR77" s="561"/>
      <c r="ILS77" s="562"/>
      <c r="ILT77" s="563"/>
      <c r="ILU77" s="564"/>
      <c r="ILV77" s="565"/>
      <c r="ILW77" s="566"/>
      <c r="ILX77" s="560"/>
      <c r="ILY77" s="561"/>
      <c r="ILZ77" s="562"/>
      <c r="IMA77" s="563"/>
      <c r="IMB77" s="564"/>
      <c r="IMC77" s="565"/>
      <c r="IMD77" s="566"/>
      <c r="IME77" s="560"/>
      <c r="IMF77" s="561"/>
      <c r="IMG77" s="562"/>
      <c r="IMH77" s="563"/>
      <c r="IMI77" s="564"/>
      <c r="IMJ77" s="565"/>
      <c r="IMK77" s="566"/>
      <c r="IML77" s="560"/>
      <c r="IMM77" s="561"/>
      <c r="IMN77" s="562"/>
      <c r="IMO77" s="563"/>
      <c r="IMP77" s="564"/>
      <c r="IMQ77" s="565"/>
      <c r="IMR77" s="566"/>
      <c r="IMS77" s="560"/>
      <c r="IMT77" s="561"/>
      <c r="IMU77" s="562"/>
      <c r="IMV77" s="563"/>
      <c r="IMW77" s="564"/>
      <c r="IMX77" s="565"/>
      <c r="IMY77" s="566"/>
      <c r="IMZ77" s="560"/>
      <c r="INA77" s="561"/>
      <c r="INB77" s="562"/>
      <c r="INC77" s="563"/>
      <c r="IND77" s="564"/>
      <c r="INE77" s="565"/>
      <c r="INF77" s="566"/>
      <c r="ING77" s="560"/>
      <c r="INH77" s="561"/>
      <c r="INI77" s="562"/>
      <c r="INJ77" s="563"/>
      <c r="INK77" s="564"/>
      <c r="INL77" s="565"/>
      <c r="INM77" s="566"/>
      <c r="INN77" s="560"/>
      <c r="INO77" s="561"/>
      <c r="INP77" s="562"/>
      <c r="INQ77" s="563"/>
      <c r="INR77" s="564"/>
      <c r="INS77" s="565"/>
      <c r="INT77" s="566"/>
      <c r="INU77" s="560"/>
      <c r="INV77" s="561"/>
      <c r="INW77" s="562"/>
      <c r="INX77" s="563"/>
      <c r="INY77" s="564"/>
      <c r="INZ77" s="565"/>
      <c r="IOA77" s="566"/>
      <c r="IOB77" s="560"/>
      <c r="IOC77" s="561"/>
      <c r="IOD77" s="562"/>
      <c r="IOE77" s="563"/>
      <c r="IOF77" s="564"/>
      <c r="IOG77" s="565"/>
      <c r="IOH77" s="566"/>
      <c r="IOI77" s="560"/>
      <c r="IOJ77" s="561"/>
      <c r="IOK77" s="562"/>
      <c r="IOL77" s="563"/>
      <c r="IOM77" s="564"/>
      <c r="ION77" s="565"/>
      <c r="IOO77" s="566"/>
      <c r="IOP77" s="560"/>
      <c r="IOQ77" s="561"/>
      <c r="IOR77" s="562"/>
      <c r="IOS77" s="563"/>
      <c r="IOT77" s="564"/>
      <c r="IOU77" s="565"/>
      <c r="IOV77" s="566"/>
      <c r="IOW77" s="560"/>
      <c r="IOX77" s="561"/>
      <c r="IOY77" s="562"/>
      <c r="IOZ77" s="563"/>
      <c r="IPA77" s="564"/>
      <c r="IPB77" s="565"/>
      <c r="IPC77" s="566"/>
      <c r="IPD77" s="560"/>
      <c r="IPE77" s="561"/>
      <c r="IPF77" s="562"/>
      <c r="IPG77" s="563"/>
      <c r="IPH77" s="564"/>
      <c r="IPI77" s="565"/>
      <c r="IPJ77" s="566"/>
      <c r="IPK77" s="560"/>
      <c r="IPL77" s="561"/>
      <c r="IPM77" s="562"/>
      <c r="IPN77" s="563"/>
      <c r="IPO77" s="564"/>
      <c r="IPP77" s="565"/>
      <c r="IPQ77" s="566"/>
      <c r="IPR77" s="560"/>
      <c r="IPS77" s="561"/>
      <c r="IPT77" s="562"/>
      <c r="IPU77" s="563"/>
      <c r="IPV77" s="564"/>
      <c r="IPW77" s="565"/>
      <c r="IPX77" s="566"/>
      <c r="IPY77" s="560"/>
      <c r="IPZ77" s="561"/>
      <c r="IQA77" s="562"/>
      <c r="IQB77" s="563"/>
      <c r="IQC77" s="564"/>
      <c r="IQD77" s="565"/>
      <c r="IQE77" s="566"/>
      <c r="IQF77" s="560"/>
      <c r="IQG77" s="561"/>
      <c r="IQH77" s="562"/>
      <c r="IQI77" s="563"/>
      <c r="IQJ77" s="564"/>
      <c r="IQK77" s="565"/>
      <c r="IQL77" s="566"/>
      <c r="IQM77" s="560"/>
      <c r="IQN77" s="561"/>
      <c r="IQO77" s="562"/>
      <c r="IQP77" s="563"/>
      <c r="IQQ77" s="564"/>
      <c r="IQR77" s="565"/>
      <c r="IQS77" s="566"/>
      <c r="IQT77" s="560"/>
      <c r="IQU77" s="561"/>
      <c r="IQV77" s="562"/>
      <c r="IQW77" s="563"/>
      <c r="IQX77" s="564"/>
      <c r="IQY77" s="565"/>
      <c r="IQZ77" s="566"/>
      <c r="IRA77" s="560"/>
      <c r="IRB77" s="561"/>
      <c r="IRC77" s="562"/>
      <c r="IRD77" s="563"/>
      <c r="IRE77" s="564"/>
      <c r="IRF77" s="565"/>
      <c r="IRG77" s="566"/>
      <c r="IRH77" s="560"/>
      <c r="IRI77" s="561"/>
      <c r="IRJ77" s="562"/>
      <c r="IRK77" s="563"/>
      <c r="IRL77" s="564"/>
      <c r="IRM77" s="565"/>
      <c r="IRN77" s="566"/>
      <c r="IRO77" s="560"/>
      <c r="IRP77" s="561"/>
      <c r="IRQ77" s="562"/>
      <c r="IRR77" s="563"/>
      <c r="IRS77" s="564"/>
      <c r="IRT77" s="565"/>
      <c r="IRU77" s="566"/>
      <c r="IRV77" s="560"/>
      <c r="IRW77" s="561"/>
      <c r="IRX77" s="562"/>
      <c r="IRY77" s="563"/>
      <c r="IRZ77" s="564"/>
      <c r="ISA77" s="565"/>
      <c r="ISB77" s="566"/>
      <c r="ISC77" s="560"/>
      <c r="ISD77" s="561"/>
      <c r="ISE77" s="562"/>
      <c r="ISF77" s="563"/>
      <c r="ISG77" s="564"/>
      <c r="ISH77" s="565"/>
      <c r="ISI77" s="566"/>
      <c r="ISJ77" s="560"/>
      <c r="ISK77" s="561"/>
      <c r="ISL77" s="562"/>
      <c r="ISM77" s="563"/>
      <c r="ISN77" s="564"/>
      <c r="ISO77" s="565"/>
      <c r="ISP77" s="566"/>
      <c r="ISQ77" s="560"/>
      <c r="ISR77" s="561"/>
      <c r="ISS77" s="562"/>
      <c r="IST77" s="563"/>
      <c r="ISU77" s="564"/>
      <c r="ISV77" s="565"/>
      <c r="ISW77" s="566"/>
      <c r="ISX77" s="560"/>
      <c r="ISY77" s="561"/>
      <c r="ISZ77" s="562"/>
      <c r="ITA77" s="563"/>
      <c r="ITB77" s="564"/>
      <c r="ITC77" s="565"/>
      <c r="ITD77" s="566"/>
      <c r="ITE77" s="560"/>
      <c r="ITF77" s="561"/>
      <c r="ITG77" s="562"/>
      <c r="ITH77" s="563"/>
      <c r="ITI77" s="564"/>
      <c r="ITJ77" s="565"/>
      <c r="ITK77" s="566"/>
      <c r="ITL77" s="560"/>
      <c r="ITM77" s="561"/>
      <c r="ITN77" s="562"/>
      <c r="ITO77" s="563"/>
      <c r="ITP77" s="564"/>
      <c r="ITQ77" s="565"/>
      <c r="ITR77" s="566"/>
      <c r="ITS77" s="560"/>
      <c r="ITT77" s="561"/>
      <c r="ITU77" s="562"/>
      <c r="ITV77" s="563"/>
      <c r="ITW77" s="564"/>
      <c r="ITX77" s="565"/>
      <c r="ITY77" s="566"/>
      <c r="ITZ77" s="560"/>
      <c r="IUA77" s="561"/>
      <c r="IUB77" s="562"/>
      <c r="IUC77" s="563"/>
      <c r="IUD77" s="564"/>
      <c r="IUE77" s="565"/>
      <c r="IUF77" s="566"/>
      <c r="IUG77" s="560"/>
      <c r="IUH77" s="561"/>
      <c r="IUI77" s="562"/>
      <c r="IUJ77" s="563"/>
      <c r="IUK77" s="564"/>
      <c r="IUL77" s="565"/>
      <c r="IUM77" s="566"/>
      <c r="IUN77" s="560"/>
      <c r="IUO77" s="561"/>
      <c r="IUP77" s="562"/>
      <c r="IUQ77" s="563"/>
      <c r="IUR77" s="564"/>
      <c r="IUS77" s="565"/>
      <c r="IUT77" s="566"/>
      <c r="IUU77" s="560"/>
      <c r="IUV77" s="561"/>
      <c r="IUW77" s="562"/>
      <c r="IUX77" s="563"/>
      <c r="IUY77" s="564"/>
      <c r="IUZ77" s="565"/>
      <c r="IVA77" s="566"/>
      <c r="IVB77" s="560"/>
      <c r="IVC77" s="561"/>
      <c r="IVD77" s="562"/>
      <c r="IVE77" s="563"/>
      <c r="IVF77" s="564"/>
      <c r="IVG77" s="565"/>
      <c r="IVH77" s="566"/>
      <c r="IVI77" s="560"/>
      <c r="IVJ77" s="561"/>
      <c r="IVK77" s="562"/>
      <c r="IVL77" s="563"/>
      <c r="IVM77" s="564"/>
      <c r="IVN77" s="565"/>
      <c r="IVO77" s="566"/>
      <c r="IVP77" s="560"/>
      <c r="IVQ77" s="561"/>
      <c r="IVR77" s="562"/>
      <c r="IVS77" s="563"/>
      <c r="IVT77" s="564"/>
      <c r="IVU77" s="565"/>
      <c r="IVV77" s="566"/>
      <c r="IVW77" s="560"/>
      <c r="IVX77" s="561"/>
      <c r="IVY77" s="562"/>
      <c r="IVZ77" s="563"/>
      <c r="IWA77" s="564"/>
      <c r="IWB77" s="565"/>
      <c r="IWC77" s="566"/>
      <c r="IWD77" s="560"/>
      <c r="IWE77" s="561"/>
      <c r="IWF77" s="562"/>
      <c r="IWG77" s="563"/>
      <c r="IWH77" s="564"/>
      <c r="IWI77" s="565"/>
      <c r="IWJ77" s="566"/>
      <c r="IWK77" s="560"/>
      <c r="IWL77" s="561"/>
      <c r="IWM77" s="562"/>
      <c r="IWN77" s="563"/>
      <c r="IWO77" s="564"/>
      <c r="IWP77" s="565"/>
      <c r="IWQ77" s="566"/>
      <c r="IWR77" s="560"/>
      <c r="IWS77" s="561"/>
      <c r="IWT77" s="562"/>
      <c r="IWU77" s="563"/>
      <c r="IWV77" s="564"/>
      <c r="IWW77" s="565"/>
      <c r="IWX77" s="566"/>
      <c r="IWY77" s="560"/>
      <c r="IWZ77" s="561"/>
      <c r="IXA77" s="562"/>
      <c r="IXB77" s="563"/>
      <c r="IXC77" s="564"/>
      <c r="IXD77" s="565"/>
      <c r="IXE77" s="566"/>
      <c r="IXF77" s="560"/>
      <c r="IXG77" s="561"/>
      <c r="IXH77" s="562"/>
      <c r="IXI77" s="563"/>
      <c r="IXJ77" s="564"/>
      <c r="IXK77" s="565"/>
      <c r="IXL77" s="566"/>
      <c r="IXM77" s="560"/>
      <c r="IXN77" s="561"/>
      <c r="IXO77" s="562"/>
      <c r="IXP77" s="563"/>
      <c r="IXQ77" s="564"/>
      <c r="IXR77" s="565"/>
      <c r="IXS77" s="566"/>
      <c r="IXT77" s="560"/>
      <c r="IXU77" s="561"/>
      <c r="IXV77" s="562"/>
      <c r="IXW77" s="563"/>
      <c r="IXX77" s="564"/>
      <c r="IXY77" s="565"/>
      <c r="IXZ77" s="566"/>
      <c r="IYA77" s="560"/>
      <c r="IYB77" s="561"/>
      <c r="IYC77" s="562"/>
      <c r="IYD77" s="563"/>
      <c r="IYE77" s="564"/>
      <c r="IYF77" s="565"/>
      <c r="IYG77" s="566"/>
      <c r="IYH77" s="560"/>
      <c r="IYI77" s="561"/>
      <c r="IYJ77" s="562"/>
      <c r="IYK77" s="563"/>
      <c r="IYL77" s="564"/>
      <c r="IYM77" s="565"/>
      <c r="IYN77" s="566"/>
      <c r="IYO77" s="560"/>
      <c r="IYP77" s="561"/>
      <c r="IYQ77" s="562"/>
      <c r="IYR77" s="563"/>
      <c r="IYS77" s="564"/>
      <c r="IYT77" s="565"/>
      <c r="IYU77" s="566"/>
      <c r="IYV77" s="560"/>
      <c r="IYW77" s="561"/>
      <c r="IYX77" s="562"/>
      <c r="IYY77" s="563"/>
      <c r="IYZ77" s="564"/>
      <c r="IZA77" s="565"/>
      <c r="IZB77" s="566"/>
      <c r="IZC77" s="560"/>
      <c r="IZD77" s="561"/>
      <c r="IZE77" s="562"/>
      <c r="IZF77" s="563"/>
      <c r="IZG77" s="564"/>
      <c r="IZH77" s="565"/>
      <c r="IZI77" s="566"/>
      <c r="IZJ77" s="560"/>
      <c r="IZK77" s="561"/>
      <c r="IZL77" s="562"/>
      <c r="IZM77" s="563"/>
      <c r="IZN77" s="564"/>
      <c r="IZO77" s="565"/>
      <c r="IZP77" s="566"/>
      <c r="IZQ77" s="560"/>
      <c r="IZR77" s="561"/>
      <c r="IZS77" s="562"/>
      <c r="IZT77" s="563"/>
      <c r="IZU77" s="564"/>
      <c r="IZV77" s="565"/>
      <c r="IZW77" s="566"/>
      <c r="IZX77" s="560"/>
      <c r="IZY77" s="561"/>
      <c r="IZZ77" s="562"/>
      <c r="JAA77" s="563"/>
      <c r="JAB77" s="564"/>
      <c r="JAC77" s="565"/>
      <c r="JAD77" s="566"/>
      <c r="JAE77" s="560"/>
      <c r="JAF77" s="561"/>
      <c r="JAG77" s="562"/>
      <c r="JAH77" s="563"/>
      <c r="JAI77" s="564"/>
      <c r="JAJ77" s="565"/>
      <c r="JAK77" s="566"/>
      <c r="JAL77" s="560"/>
      <c r="JAM77" s="561"/>
      <c r="JAN77" s="562"/>
      <c r="JAO77" s="563"/>
      <c r="JAP77" s="564"/>
      <c r="JAQ77" s="565"/>
      <c r="JAR77" s="566"/>
      <c r="JAS77" s="560"/>
      <c r="JAT77" s="561"/>
      <c r="JAU77" s="562"/>
      <c r="JAV77" s="563"/>
      <c r="JAW77" s="564"/>
      <c r="JAX77" s="565"/>
      <c r="JAY77" s="566"/>
      <c r="JAZ77" s="560"/>
      <c r="JBA77" s="561"/>
      <c r="JBB77" s="562"/>
      <c r="JBC77" s="563"/>
      <c r="JBD77" s="564"/>
      <c r="JBE77" s="565"/>
      <c r="JBF77" s="566"/>
      <c r="JBG77" s="560"/>
      <c r="JBH77" s="561"/>
      <c r="JBI77" s="562"/>
      <c r="JBJ77" s="563"/>
      <c r="JBK77" s="564"/>
      <c r="JBL77" s="565"/>
      <c r="JBM77" s="566"/>
      <c r="JBN77" s="560"/>
      <c r="JBO77" s="561"/>
      <c r="JBP77" s="562"/>
      <c r="JBQ77" s="563"/>
      <c r="JBR77" s="564"/>
      <c r="JBS77" s="565"/>
      <c r="JBT77" s="566"/>
      <c r="JBU77" s="560"/>
      <c r="JBV77" s="561"/>
      <c r="JBW77" s="562"/>
      <c r="JBX77" s="563"/>
      <c r="JBY77" s="564"/>
      <c r="JBZ77" s="565"/>
      <c r="JCA77" s="566"/>
      <c r="JCB77" s="560"/>
      <c r="JCC77" s="561"/>
      <c r="JCD77" s="562"/>
      <c r="JCE77" s="563"/>
      <c r="JCF77" s="564"/>
      <c r="JCG77" s="565"/>
      <c r="JCH77" s="566"/>
      <c r="JCI77" s="560"/>
      <c r="JCJ77" s="561"/>
      <c r="JCK77" s="562"/>
      <c r="JCL77" s="563"/>
      <c r="JCM77" s="564"/>
      <c r="JCN77" s="565"/>
      <c r="JCO77" s="566"/>
      <c r="JCP77" s="560"/>
      <c r="JCQ77" s="561"/>
      <c r="JCR77" s="562"/>
      <c r="JCS77" s="563"/>
      <c r="JCT77" s="564"/>
      <c r="JCU77" s="565"/>
      <c r="JCV77" s="566"/>
      <c r="JCW77" s="560"/>
      <c r="JCX77" s="561"/>
      <c r="JCY77" s="562"/>
      <c r="JCZ77" s="563"/>
      <c r="JDA77" s="564"/>
      <c r="JDB77" s="565"/>
      <c r="JDC77" s="566"/>
      <c r="JDD77" s="560"/>
      <c r="JDE77" s="561"/>
      <c r="JDF77" s="562"/>
      <c r="JDG77" s="563"/>
      <c r="JDH77" s="564"/>
      <c r="JDI77" s="565"/>
      <c r="JDJ77" s="566"/>
      <c r="JDK77" s="560"/>
      <c r="JDL77" s="561"/>
      <c r="JDM77" s="562"/>
      <c r="JDN77" s="563"/>
      <c r="JDO77" s="564"/>
      <c r="JDP77" s="565"/>
      <c r="JDQ77" s="566"/>
      <c r="JDR77" s="560"/>
      <c r="JDS77" s="561"/>
      <c r="JDT77" s="562"/>
      <c r="JDU77" s="563"/>
      <c r="JDV77" s="564"/>
      <c r="JDW77" s="565"/>
      <c r="JDX77" s="566"/>
      <c r="JDY77" s="560"/>
      <c r="JDZ77" s="561"/>
      <c r="JEA77" s="562"/>
      <c r="JEB77" s="563"/>
      <c r="JEC77" s="564"/>
      <c r="JED77" s="565"/>
      <c r="JEE77" s="566"/>
      <c r="JEF77" s="560"/>
      <c r="JEG77" s="561"/>
      <c r="JEH77" s="562"/>
      <c r="JEI77" s="563"/>
      <c r="JEJ77" s="564"/>
      <c r="JEK77" s="565"/>
      <c r="JEL77" s="566"/>
      <c r="JEM77" s="560"/>
      <c r="JEN77" s="561"/>
      <c r="JEO77" s="562"/>
      <c r="JEP77" s="563"/>
      <c r="JEQ77" s="564"/>
      <c r="JER77" s="565"/>
      <c r="JES77" s="566"/>
      <c r="JET77" s="560"/>
      <c r="JEU77" s="561"/>
      <c r="JEV77" s="562"/>
      <c r="JEW77" s="563"/>
      <c r="JEX77" s="564"/>
      <c r="JEY77" s="565"/>
      <c r="JEZ77" s="566"/>
      <c r="JFA77" s="560"/>
      <c r="JFB77" s="561"/>
      <c r="JFC77" s="562"/>
      <c r="JFD77" s="563"/>
      <c r="JFE77" s="564"/>
      <c r="JFF77" s="565"/>
      <c r="JFG77" s="566"/>
      <c r="JFH77" s="560"/>
      <c r="JFI77" s="561"/>
      <c r="JFJ77" s="562"/>
      <c r="JFK77" s="563"/>
      <c r="JFL77" s="564"/>
      <c r="JFM77" s="565"/>
      <c r="JFN77" s="566"/>
      <c r="JFO77" s="560"/>
      <c r="JFP77" s="561"/>
      <c r="JFQ77" s="562"/>
      <c r="JFR77" s="563"/>
      <c r="JFS77" s="564"/>
      <c r="JFT77" s="565"/>
      <c r="JFU77" s="566"/>
      <c r="JFV77" s="560"/>
      <c r="JFW77" s="561"/>
      <c r="JFX77" s="562"/>
      <c r="JFY77" s="563"/>
      <c r="JFZ77" s="564"/>
      <c r="JGA77" s="565"/>
      <c r="JGB77" s="566"/>
      <c r="JGC77" s="560"/>
      <c r="JGD77" s="561"/>
      <c r="JGE77" s="562"/>
      <c r="JGF77" s="563"/>
      <c r="JGG77" s="564"/>
      <c r="JGH77" s="565"/>
      <c r="JGI77" s="566"/>
      <c r="JGJ77" s="560"/>
      <c r="JGK77" s="561"/>
      <c r="JGL77" s="562"/>
      <c r="JGM77" s="563"/>
      <c r="JGN77" s="564"/>
      <c r="JGO77" s="565"/>
      <c r="JGP77" s="566"/>
      <c r="JGQ77" s="560"/>
      <c r="JGR77" s="561"/>
      <c r="JGS77" s="562"/>
      <c r="JGT77" s="563"/>
      <c r="JGU77" s="564"/>
      <c r="JGV77" s="565"/>
      <c r="JGW77" s="566"/>
      <c r="JGX77" s="560"/>
      <c r="JGY77" s="561"/>
      <c r="JGZ77" s="562"/>
      <c r="JHA77" s="563"/>
      <c r="JHB77" s="564"/>
      <c r="JHC77" s="565"/>
      <c r="JHD77" s="566"/>
      <c r="JHE77" s="560"/>
      <c r="JHF77" s="561"/>
      <c r="JHG77" s="562"/>
      <c r="JHH77" s="563"/>
      <c r="JHI77" s="564"/>
      <c r="JHJ77" s="565"/>
      <c r="JHK77" s="566"/>
      <c r="JHL77" s="560"/>
      <c r="JHM77" s="561"/>
      <c r="JHN77" s="562"/>
      <c r="JHO77" s="563"/>
      <c r="JHP77" s="564"/>
      <c r="JHQ77" s="565"/>
      <c r="JHR77" s="566"/>
      <c r="JHS77" s="560"/>
      <c r="JHT77" s="561"/>
      <c r="JHU77" s="562"/>
      <c r="JHV77" s="563"/>
      <c r="JHW77" s="564"/>
      <c r="JHX77" s="565"/>
      <c r="JHY77" s="566"/>
      <c r="JHZ77" s="560"/>
      <c r="JIA77" s="561"/>
      <c r="JIB77" s="562"/>
      <c r="JIC77" s="563"/>
      <c r="JID77" s="564"/>
      <c r="JIE77" s="565"/>
      <c r="JIF77" s="566"/>
      <c r="JIG77" s="560"/>
      <c r="JIH77" s="561"/>
      <c r="JII77" s="562"/>
      <c r="JIJ77" s="563"/>
      <c r="JIK77" s="564"/>
      <c r="JIL77" s="565"/>
      <c r="JIM77" s="566"/>
      <c r="JIN77" s="560"/>
      <c r="JIO77" s="561"/>
      <c r="JIP77" s="562"/>
      <c r="JIQ77" s="563"/>
      <c r="JIR77" s="564"/>
      <c r="JIS77" s="565"/>
      <c r="JIT77" s="566"/>
      <c r="JIU77" s="560"/>
      <c r="JIV77" s="561"/>
      <c r="JIW77" s="562"/>
      <c r="JIX77" s="563"/>
      <c r="JIY77" s="564"/>
      <c r="JIZ77" s="565"/>
      <c r="JJA77" s="566"/>
      <c r="JJB77" s="560"/>
      <c r="JJC77" s="561"/>
      <c r="JJD77" s="562"/>
      <c r="JJE77" s="563"/>
      <c r="JJF77" s="564"/>
      <c r="JJG77" s="565"/>
      <c r="JJH77" s="566"/>
      <c r="JJI77" s="560"/>
      <c r="JJJ77" s="561"/>
      <c r="JJK77" s="562"/>
      <c r="JJL77" s="563"/>
      <c r="JJM77" s="564"/>
      <c r="JJN77" s="565"/>
      <c r="JJO77" s="566"/>
      <c r="JJP77" s="560"/>
      <c r="JJQ77" s="561"/>
      <c r="JJR77" s="562"/>
      <c r="JJS77" s="563"/>
      <c r="JJT77" s="564"/>
      <c r="JJU77" s="565"/>
      <c r="JJV77" s="566"/>
      <c r="JJW77" s="560"/>
      <c r="JJX77" s="561"/>
      <c r="JJY77" s="562"/>
      <c r="JJZ77" s="563"/>
      <c r="JKA77" s="564"/>
      <c r="JKB77" s="565"/>
      <c r="JKC77" s="566"/>
      <c r="JKD77" s="560"/>
      <c r="JKE77" s="561"/>
      <c r="JKF77" s="562"/>
      <c r="JKG77" s="563"/>
      <c r="JKH77" s="564"/>
      <c r="JKI77" s="565"/>
      <c r="JKJ77" s="566"/>
      <c r="JKK77" s="560"/>
      <c r="JKL77" s="561"/>
      <c r="JKM77" s="562"/>
      <c r="JKN77" s="563"/>
      <c r="JKO77" s="564"/>
      <c r="JKP77" s="565"/>
      <c r="JKQ77" s="566"/>
      <c r="JKR77" s="560"/>
      <c r="JKS77" s="561"/>
      <c r="JKT77" s="562"/>
      <c r="JKU77" s="563"/>
      <c r="JKV77" s="564"/>
      <c r="JKW77" s="565"/>
      <c r="JKX77" s="566"/>
      <c r="JKY77" s="560"/>
      <c r="JKZ77" s="561"/>
      <c r="JLA77" s="562"/>
      <c r="JLB77" s="563"/>
      <c r="JLC77" s="564"/>
      <c r="JLD77" s="565"/>
      <c r="JLE77" s="566"/>
      <c r="JLF77" s="560"/>
      <c r="JLG77" s="561"/>
      <c r="JLH77" s="562"/>
      <c r="JLI77" s="563"/>
      <c r="JLJ77" s="564"/>
      <c r="JLK77" s="565"/>
      <c r="JLL77" s="566"/>
      <c r="JLM77" s="560"/>
      <c r="JLN77" s="561"/>
      <c r="JLO77" s="562"/>
      <c r="JLP77" s="563"/>
      <c r="JLQ77" s="564"/>
      <c r="JLR77" s="565"/>
      <c r="JLS77" s="566"/>
      <c r="JLT77" s="560"/>
      <c r="JLU77" s="561"/>
      <c r="JLV77" s="562"/>
      <c r="JLW77" s="563"/>
      <c r="JLX77" s="564"/>
      <c r="JLY77" s="565"/>
      <c r="JLZ77" s="566"/>
      <c r="JMA77" s="560"/>
      <c r="JMB77" s="561"/>
      <c r="JMC77" s="562"/>
      <c r="JMD77" s="563"/>
      <c r="JME77" s="564"/>
      <c r="JMF77" s="565"/>
      <c r="JMG77" s="566"/>
      <c r="JMH77" s="560"/>
      <c r="JMI77" s="561"/>
      <c r="JMJ77" s="562"/>
      <c r="JMK77" s="563"/>
      <c r="JML77" s="564"/>
      <c r="JMM77" s="565"/>
      <c r="JMN77" s="566"/>
      <c r="JMO77" s="560"/>
      <c r="JMP77" s="561"/>
      <c r="JMQ77" s="562"/>
      <c r="JMR77" s="563"/>
      <c r="JMS77" s="564"/>
      <c r="JMT77" s="565"/>
      <c r="JMU77" s="566"/>
      <c r="JMV77" s="560"/>
      <c r="JMW77" s="561"/>
      <c r="JMX77" s="562"/>
      <c r="JMY77" s="563"/>
      <c r="JMZ77" s="564"/>
      <c r="JNA77" s="565"/>
      <c r="JNB77" s="566"/>
      <c r="JNC77" s="560"/>
      <c r="JND77" s="561"/>
      <c r="JNE77" s="562"/>
      <c r="JNF77" s="563"/>
      <c r="JNG77" s="564"/>
      <c r="JNH77" s="565"/>
      <c r="JNI77" s="566"/>
      <c r="JNJ77" s="560"/>
      <c r="JNK77" s="561"/>
      <c r="JNL77" s="562"/>
      <c r="JNM77" s="563"/>
      <c r="JNN77" s="564"/>
      <c r="JNO77" s="565"/>
      <c r="JNP77" s="566"/>
      <c r="JNQ77" s="560"/>
      <c r="JNR77" s="561"/>
      <c r="JNS77" s="562"/>
      <c r="JNT77" s="563"/>
      <c r="JNU77" s="564"/>
      <c r="JNV77" s="565"/>
      <c r="JNW77" s="566"/>
      <c r="JNX77" s="560"/>
      <c r="JNY77" s="561"/>
      <c r="JNZ77" s="562"/>
      <c r="JOA77" s="563"/>
      <c r="JOB77" s="564"/>
      <c r="JOC77" s="565"/>
      <c r="JOD77" s="566"/>
      <c r="JOE77" s="560"/>
      <c r="JOF77" s="561"/>
      <c r="JOG77" s="562"/>
      <c r="JOH77" s="563"/>
      <c r="JOI77" s="564"/>
      <c r="JOJ77" s="565"/>
      <c r="JOK77" s="566"/>
      <c r="JOL77" s="560"/>
      <c r="JOM77" s="561"/>
      <c r="JON77" s="562"/>
      <c r="JOO77" s="563"/>
      <c r="JOP77" s="564"/>
      <c r="JOQ77" s="565"/>
      <c r="JOR77" s="566"/>
      <c r="JOS77" s="560"/>
      <c r="JOT77" s="561"/>
      <c r="JOU77" s="562"/>
      <c r="JOV77" s="563"/>
      <c r="JOW77" s="564"/>
      <c r="JOX77" s="565"/>
      <c r="JOY77" s="566"/>
      <c r="JOZ77" s="560"/>
      <c r="JPA77" s="561"/>
      <c r="JPB77" s="562"/>
      <c r="JPC77" s="563"/>
      <c r="JPD77" s="564"/>
      <c r="JPE77" s="565"/>
      <c r="JPF77" s="566"/>
      <c r="JPG77" s="560"/>
      <c r="JPH77" s="561"/>
      <c r="JPI77" s="562"/>
      <c r="JPJ77" s="563"/>
      <c r="JPK77" s="564"/>
      <c r="JPL77" s="565"/>
      <c r="JPM77" s="566"/>
      <c r="JPN77" s="560"/>
      <c r="JPO77" s="561"/>
      <c r="JPP77" s="562"/>
      <c r="JPQ77" s="563"/>
      <c r="JPR77" s="564"/>
      <c r="JPS77" s="565"/>
      <c r="JPT77" s="566"/>
      <c r="JPU77" s="560"/>
      <c r="JPV77" s="561"/>
      <c r="JPW77" s="562"/>
      <c r="JPX77" s="563"/>
      <c r="JPY77" s="564"/>
      <c r="JPZ77" s="565"/>
      <c r="JQA77" s="566"/>
      <c r="JQB77" s="560"/>
      <c r="JQC77" s="561"/>
      <c r="JQD77" s="562"/>
      <c r="JQE77" s="563"/>
      <c r="JQF77" s="564"/>
      <c r="JQG77" s="565"/>
      <c r="JQH77" s="566"/>
      <c r="JQI77" s="560"/>
      <c r="JQJ77" s="561"/>
      <c r="JQK77" s="562"/>
      <c r="JQL77" s="563"/>
      <c r="JQM77" s="564"/>
      <c r="JQN77" s="565"/>
      <c r="JQO77" s="566"/>
      <c r="JQP77" s="560"/>
      <c r="JQQ77" s="561"/>
      <c r="JQR77" s="562"/>
      <c r="JQS77" s="563"/>
      <c r="JQT77" s="564"/>
      <c r="JQU77" s="565"/>
      <c r="JQV77" s="566"/>
      <c r="JQW77" s="560"/>
      <c r="JQX77" s="561"/>
      <c r="JQY77" s="562"/>
      <c r="JQZ77" s="563"/>
      <c r="JRA77" s="564"/>
      <c r="JRB77" s="565"/>
      <c r="JRC77" s="566"/>
      <c r="JRD77" s="560"/>
      <c r="JRE77" s="561"/>
      <c r="JRF77" s="562"/>
      <c r="JRG77" s="563"/>
      <c r="JRH77" s="564"/>
      <c r="JRI77" s="565"/>
      <c r="JRJ77" s="566"/>
      <c r="JRK77" s="560"/>
      <c r="JRL77" s="561"/>
      <c r="JRM77" s="562"/>
      <c r="JRN77" s="563"/>
      <c r="JRO77" s="564"/>
      <c r="JRP77" s="565"/>
      <c r="JRQ77" s="566"/>
      <c r="JRR77" s="560"/>
      <c r="JRS77" s="561"/>
      <c r="JRT77" s="562"/>
      <c r="JRU77" s="563"/>
      <c r="JRV77" s="564"/>
      <c r="JRW77" s="565"/>
      <c r="JRX77" s="566"/>
      <c r="JRY77" s="560"/>
      <c r="JRZ77" s="561"/>
      <c r="JSA77" s="562"/>
      <c r="JSB77" s="563"/>
      <c r="JSC77" s="564"/>
      <c r="JSD77" s="565"/>
      <c r="JSE77" s="566"/>
      <c r="JSF77" s="560"/>
      <c r="JSG77" s="561"/>
      <c r="JSH77" s="562"/>
      <c r="JSI77" s="563"/>
      <c r="JSJ77" s="564"/>
      <c r="JSK77" s="565"/>
      <c r="JSL77" s="566"/>
      <c r="JSM77" s="560"/>
      <c r="JSN77" s="561"/>
      <c r="JSO77" s="562"/>
      <c r="JSP77" s="563"/>
      <c r="JSQ77" s="564"/>
      <c r="JSR77" s="565"/>
      <c r="JSS77" s="566"/>
      <c r="JST77" s="560"/>
      <c r="JSU77" s="561"/>
      <c r="JSV77" s="562"/>
      <c r="JSW77" s="563"/>
      <c r="JSX77" s="564"/>
      <c r="JSY77" s="565"/>
      <c r="JSZ77" s="566"/>
      <c r="JTA77" s="560"/>
      <c r="JTB77" s="561"/>
      <c r="JTC77" s="562"/>
      <c r="JTD77" s="563"/>
      <c r="JTE77" s="564"/>
      <c r="JTF77" s="565"/>
      <c r="JTG77" s="566"/>
      <c r="JTH77" s="560"/>
      <c r="JTI77" s="561"/>
      <c r="JTJ77" s="562"/>
      <c r="JTK77" s="563"/>
      <c r="JTL77" s="564"/>
      <c r="JTM77" s="565"/>
      <c r="JTN77" s="566"/>
      <c r="JTO77" s="560"/>
      <c r="JTP77" s="561"/>
      <c r="JTQ77" s="562"/>
      <c r="JTR77" s="563"/>
      <c r="JTS77" s="564"/>
      <c r="JTT77" s="565"/>
      <c r="JTU77" s="566"/>
      <c r="JTV77" s="560"/>
      <c r="JTW77" s="561"/>
      <c r="JTX77" s="562"/>
      <c r="JTY77" s="563"/>
      <c r="JTZ77" s="564"/>
      <c r="JUA77" s="565"/>
      <c r="JUB77" s="566"/>
      <c r="JUC77" s="560"/>
      <c r="JUD77" s="561"/>
      <c r="JUE77" s="562"/>
      <c r="JUF77" s="563"/>
      <c r="JUG77" s="564"/>
      <c r="JUH77" s="565"/>
      <c r="JUI77" s="566"/>
      <c r="JUJ77" s="560"/>
      <c r="JUK77" s="561"/>
      <c r="JUL77" s="562"/>
      <c r="JUM77" s="563"/>
      <c r="JUN77" s="564"/>
      <c r="JUO77" s="565"/>
      <c r="JUP77" s="566"/>
      <c r="JUQ77" s="560"/>
      <c r="JUR77" s="561"/>
      <c r="JUS77" s="562"/>
      <c r="JUT77" s="563"/>
      <c r="JUU77" s="564"/>
      <c r="JUV77" s="565"/>
      <c r="JUW77" s="566"/>
      <c r="JUX77" s="560"/>
      <c r="JUY77" s="561"/>
      <c r="JUZ77" s="562"/>
      <c r="JVA77" s="563"/>
      <c r="JVB77" s="564"/>
      <c r="JVC77" s="565"/>
      <c r="JVD77" s="566"/>
      <c r="JVE77" s="560"/>
      <c r="JVF77" s="561"/>
      <c r="JVG77" s="562"/>
      <c r="JVH77" s="563"/>
      <c r="JVI77" s="564"/>
      <c r="JVJ77" s="565"/>
      <c r="JVK77" s="566"/>
      <c r="JVL77" s="560"/>
      <c r="JVM77" s="561"/>
      <c r="JVN77" s="562"/>
      <c r="JVO77" s="563"/>
      <c r="JVP77" s="564"/>
      <c r="JVQ77" s="565"/>
      <c r="JVR77" s="566"/>
      <c r="JVS77" s="560"/>
      <c r="JVT77" s="561"/>
      <c r="JVU77" s="562"/>
      <c r="JVV77" s="563"/>
      <c r="JVW77" s="564"/>
      <c r="JVX77" s="565"/>
      <c r="JVY77" s="566"/>
      <c r="JVZ77" s="560"/>
      <c r="JWA77" s="561"/>
      <c r="JWB77" s="562"/>
      <c r="JWC77" s="563"/>
      <c r="JWD77" s="564"/>
      <c r="JWE77" s="565"/>
      <c r="JWF77" s="566"/>
      <c r="JWG77" s="560"/>
      <c r="JWH77" s="561"/>
      <c r="JWI77" s="562"/>
      <c r="JWJ77" s="563"/>
      <c r="JWK77" s="564"/>
      <c r="JWL77" s="565"/>
      <c r="JWM77" s="566"/>
      <c r="JWN77" s="560"/>
      <c r="JWO77" s="561"/>
      <c r="JWP77" s="562"/>
      <c r="JWQ77" s="563"/>
      <c r="JWR77" s="564"/>
      <c r="JWS77" s="565"/>
      <c r="JWT77" s="566"/>
      <c r="JWU77" s="560"/>
      <c r="JWV77" s="561"/>
      <c r="JWW77" s="562"/>
      <c r="JWX77" s="563"/>
      <c r="JWY77" s="564"/>
      <c r="JWZ77" s="565"/>
      <c r="JXA77" s="566"/>
      <c r="JXB77" s="560"/>
      <c r="JXC77" s="561"/>
      <c r="JXD77" s="562"/>
      <c r="JXE77" s="563"/>
      <c r="JXF77" s="564"/>
      <c r="JXG77" s="565"/>
      <c r="JXH77" s="566"/>
      <c r="JXI77" s="560"/>
      <c r="JXJ77" s="561"/>
      <c r="JXK77" s="562"/>
      <c r="JXL77" s="563"/>
      <c r="JXM77" s="564"/>
      <c r="JXN77" s="565"/>
      <c r="JXO77" s="566"/>
      <c r="JXP77" s="560"/>
      <c r="JXQ77" s="561"/>
      <c r="JXR77" s="562"/>
      <c r="JXS77" s="563"/>
      <c r="JXT77" s="564"/>
      <c r="JXU77" s="565"/>
      <c r="JXV77" s="566"/>
      <c r="JXW77" s="560"/>
      <c r="JXX77" s="561"/>
      <c r="JXY77" s="562"/>
      <c r="JXZ77" s="563"/>
      <c r="JYA77" s="564"/>
      <c r="JYB77" s="565"/>
      <c r="JYC77" s="566"/>
      <c r="JYD77" s="560"/>
      <c r="JYE77" s="561"/>
      <c r="JYF77" s="562"/>
      <c r="JYG77" s="563"/>
      <c r="JYH77" s="564"/>
      <c r="JYI77" s="565"/>
      <c r="JYJ77" s="566"/>
      <c r="JYK77" s="560"/>
      <c r="JYL77" s="561"/>
      <c r="JYM77" s="562"/>
      <c r="JYN77" s="563"/>
      <c r="JYO77" s="564"/>
      <c r="JYP77" s="565"/>
      <c r="JYQ77" s="566"/>
      <c r="JYR77" s="560"/>
      <c r="JYS77" s="561"/>
      <c r="JYT77" s="562"/>
      <c r="JYU77" s="563"/>
      <c r="JYV77" s="564"/>
      <c r="JYW77" s="565"/>
      <c r="JYX77" s="566"/>
      <c r="JYY77" s="560"/>
      <c r="JYZ77" s="561"/>
      <c r="JZA77" s="562"/>
      <c r="JZB77" s="563"/>
      <c r="JZC77" s="564"/>
      <c r="JZD77" s="565"/>
      <c r="JZE77" s="566"/>
      <c r="JZF77" s="560"/>
      <c r="JZG77" s="561"/>
      <c r="JZH77" s="562"/>
      <c r="JZI77" s="563"/>
      <c r="JZJ77" s="564"/>
      <c r="JZK77" s="565"/>
      <c r="JZL77" s="566"/>
      <c r="JZM77" s="560"/>
      <c r="JZN77" s="561"/>
      <c r="JZO77" s="562"/>
      <c r="JZP77" s="563"/>
      <c r="JZQ77" s="564"/>
      <c r="JZR77" s="565"/>
      <c r="JZS77" s="566"/>
      <c r="JZT77" s="560"/>
      <c r="JZU77" s="561"/>
      <c r="JZV77" s="562"/>
      <c r="JZW77" s="563"/>
      <c r="JZX77" s="564"/>
      <c r="JZY77" s="565"/>
      <c r="JZZ77" s="566"/>
      <c r="KAA77" s="560"/>
      <c r="KAB77" s="561"/>
      <c r="KAC77" s="562"/>
      <c r="KAD77" s="563"/>
      <c r="KAE77" s="564"/>
      <c r="KAF77" s="565"/>
      <c r="KAG77" s="566"/>
      <c r="KAH77" s="560"/>
      <c r="KAI77" s="561"/>
      <c r="KAJ77" s="562"/>
      <c r="KAK77" s="563"/>
      <c r="KAL77" s="564"/>
      <c r="KAM77" s="565"/>
      <c r="KAN77" s="566"/>
      <c r="KAO77" s="560"/>
      <c r="KAP77" s="561"/>
      <c r="KAQ77" s="562"/>
      <c r="KAR77" s="563"/>
      <c r="KAS77" s="564"/>
      <c r="KAT77" s="565"/>
      <c r="KAU77" s="566"/>
      <c r="KAV77" s="560"/>
      <c r="KAW77" s="561"/>
      <c r="KAX77" s="562"/>
      <c r="KAY77" s="563"/>
      <c r="KAZ77" s="564"/>
      <c r="KBA77" s="565"/>
      <c r="KBB77" s="566"/>
      <c r="KBC77" s="560"/>
      <c r="KBD77" s="561"/>
      <c r="KBE77" s="562"/>
      <c r="KBF77" s="563"/>
      <c r="KBG77" s="564"/>
      <c r="KBH77" s="565"/>
      <c r="KBI77" s="566"/>
      <c r="KBJ77" s="560"/>
      <c r="KBK77" s="561"/>
      <c r="KBL77" s="562"/>
      <c r="KBM77" s="563"/>
      <c r="KBN77" s="564"/>
      <c r="KBO77" s="565"/>
      <c r="KBP77" s="566"/>
      <c r="KBQ77" s="560"/>
      <c r="KBR77" s="561"/>
      <c r="KBS77" s="562"/>
      <c r="KBT77" s="563"/>
      <c r="KBU77" s="564"/>
      <c r="KBV77" s="565"/>
      <c r="KBW77" s="566"/>
      <c r="KBX77" s="560"/>
      <c r="KBY77" s="561"/>
      <c r="KBZ77" s="562"/>
      <c r="KCA77" s="563"/>
      <c r="KCB77" s="564"/>
      <c r="KCC77" s="565"/>
      <c r="KCD77" s="566"/>
      <c r="KCE77" s="560"/>
      <c r="KCF77" s="561"/>
      <c r="KCG77" s="562"/>
      <c r="KCH77" s="563"/>
      <c r="KCI77" s="564"/>
      <c r="KCJ77" s="565"/>
      <c r="KCK77" s="566"/>
      <c r="KCL77" s="560"/>
      <c r="KCM77" s="561"/>
      <c r="KCN77" s="562"/>
      <c r="KCO77" s="563"/>
      <c r="KCP77" s="564"/>
      <c r="KCQ77" s="565"/>
      <c r="KCR77" s="566"/>
      <c r="KCS77" s="560"/>
      <c r="KCT77" s="561"/>
      <c r="KCU77" s="562"/>
      <c r="KCV77" s="563"/>
      <c r="KCW77" s="564"/>
      <c r="KCX77" s="565"/>
      <c r="KCY77" s="566"/>
      <c r="KCZ77" s="560"/>
      <c r="KDA77" s="561"/>
      <c r="KDB77" s="562"/>
      <c r="KDC77" s="563"/>
      <c r="KDD77" s="564"/>
      <c r="KDE77" s="565"/>
      <c r="KDF77" s="566"/>
      <c r="KDG77" s="560"/>
      <c r="KDH77" s="561"/>
      <c r="KDI77" s="562"/>
      <c r="KDJ77" s="563"/>
      <c r="KDK77" s="564"/>
      <c r="KDL77" s="565"/>
      <c r="KDM77" s="566"/>
      <c r="KDN77" s="560"/>
      <c r="KDO77" s="561"/>
      <c r="KDP77" s="562"/>
      <c r="KDQ77" s="563"/>
      <c r="KDR77" s="564"/>
      <c r="KDS77" s="565"/>
      <c r="KDT77" s="566"/>
      <c r="KDU77" s="560"/>
      <c r="KDV77" s="561"/>
      <c r="KDW77" s="562"/>
      <c r="KDX77" s="563"/>
      <c r="KDY77" s="564"/>
      <c r="KDZ77" s="565"/>
      <c r="KEA77" s="566"/>
      <c r="KEB77" s="560"/>
      <c r="KEC77" s="561"/>
      <c r="KED77" s="562"/>
      <c r="KEE77" s="563"/>
      <c r="KEF77" s="564"/>
      <c r="KEG77" s="565"/>
      <c r="KEH77" s="566"/>
      <c r="KEI77" s="560"/>
      <c r="KEJ77" s="561"/>
      <c r="KEK77" s="562"/>
      <c r="KEL77" s="563"/>
      <c r="KEM77" s="564"/>
      <c r="KEN77" s="565"/>
      <c r="KEO77" s="566"/>
      <c r="KEP77" s="560"/>
      <c r="KEQ77" s="561"/>
      <c r="KER77" s="562"/>
      <c r="KES77" s="563"/>
      <c r="KET77" s="564"/>
      <c r="KEU77" s="565"/>
      <c r="KEV77" s="566"/>
      <c r="KEW77" s="560"/>
      <c r="KEX77" s="561"/>
      <c r="KEY77" s="562"/>
      <c r="KEZ77" s="563"/>
      <c r="KFA77" s="564"/>
      <c r="KFB77" s="565"/>
      <c r="KFC77" s="566"/>
      <c r="KFD77" s="560"/>
      <c r="KFE77" s="561"/>
      <c r="KFF77" s="562"/>
      <c r="KFG77" s="563"/>
      <c r="KFH77" s="564"/>
      <c r="KFI77" s="565"/>
      <c r="KFJ77" s="566"/>
      <c r="KFK77" s="560"/>
      <c r="KFL77" s="561"/>
      <c r="KFM77" s="562"/>
      <c r="KFN77" s="563"/>
      <c r="KFO77" s="564"/>
      <c r="KFP77" s="565"/>
      <c r="KFQ77" s="566"/>
      <c r="KFR77" s="560"/>
      <c r="KFS77" s="561"/>
      <c r="KFT77" s="562"/>
      <c r="KFU77" s="563"/>
      <c r="KFV77" s="564"/>
      <c r="KFW77" s="565"/>
      <c r="KFX77" s="566"/>
      <c r="KFY77" s="560"/>
      <c r="KFZ77" s="561"/>
      <c r="KGA77" s="562"/>
      <c r="KGB77" s="563"/>
      <c r="KGC77" s="564"/>
      <c r="KGD77" s="565"/>
      <c r="KGE77" s="566"/>
      <c r="KGF77" s="560"/>
      <c r="KGG77" s="561"/>
      <c r="KGH77" s="562"/>
      <c r="KGI77" s="563"/>
      <c r="KGJ77" s="564"/>
      <c r="KGK77" s="565"/>
      <c r="KGL77" s="566"/>
      <c r="KGM77" s="560"/>
      <c r="KGN77" s="561"/>
      <c r="KGO77" s="562"/>
      <c r="KGP77" s="563"/>
      <c r="KGQ77" s="564"/>
      <c r="KGR77" s="565"/>
      <c r="KGS77" s="566"/>
      <c r="KGT77" s="560"/>
      <c r="KGU77" s="561"/>
      <c r="KGV77" s="562"/>
      <c r="KGW77" s="563"/>
      <c r="KGX77" s="564"/>
      <c r="KGY77" s="565"/>
      <c r="KGZ77" s="566"/>
      <c r="KHA77" s="560"/>
      <c r="KHB77" s="561"/>
      <c r="KHC77" s="562"/>
      <c r="KHD77" s="563"/>
      <c r="KHE77" s="564"/>
      <c r="KHF77" s="565"/>
      <c r="KHG77" s="566"/>
      <c r="KHH77" s="560"/>
      <c r="KHI77" s="561"/>
      <c r="KHJ77" s="562"/>
      <c r="KHK77" s="563"/>
      <c r="KHL77" s="564"/>
      <c r="KHM77" s="565"/>
      <c r="KHN77" s="566"/>
      <c r="KHO77" s="560"/>
      <c r="KHP77" s="561"/>
      <c r="KHQ77" s="562"/>
      <c r="KHR77" s="563"/>
      <c r="KHS77" s="564"/>
      <c r="KHT77" s="565"/>
      <c r="KHU77" s="566"/>
      <c r="KHV77" s="560"/>
      <c r="KHW77" s="561"/>
      <c r="KHX77" s="562"/>
      <c r="KHY77" s="563"/>
      <c r="KHZ77" s="564"/>
      <c r="KIA77" s="565"/>
      <c r="KIB77" s="566"/>
      <c r="KIC77" s="560"/>
      <c r="KID77" s="561"/>
      <c r="KIE77" s="562"/>
      <c r="KIF77" s="563"/>
      <c r="KIG77" s="564"/>
      <c r="KIH77" s="565"/>
      <c r="KII77" s="566"/>
      <c r="KIJ77" s="560"/>
      <c r="KIK77" s="561"/>
      <c r="KIL77" s="562"/>
      <c r="KIM77" s="563"/>
      <c r="KIN77" s="564"/>
      <c r="KIO77" s="565"/>
      <c r="KIP77" s="566"/>
      <c r="KIQ77" s="560"/>
      <c r="KIR77" s="561"/>
      <c r="KIS77" s="562"/>
      <c r="KIT77" s="563"/>
      <c r="KIU77" s="564"/>
      <c r="KIV77" s="565"/>
      <c r="KIW77" s="566"/>
      <c r="KIX77" s="560"/>
      <c r="KIY77" s="561"/>
      <c r="KIZ77" s="562"/>
      <c r="KJA77" s="563"/>
      <c r="KJB77" s="564"/>
      <c r="KJC77" s="565"/>
      <c r="KJD77" s="566"/>
      <c r="KJE77" s="560"/>
      <c r="KJF77" s="561"/>
      <c r="KJG77" s="562"/>
      <c r="KJH77" s="563"/>
      <c r="KJI77" s="564"/>
      <c r="KJJ77" s="565"/>
      <c r="KJK77" s="566"/>
      <c r="KJL77" s="560"/>
      <c r="KJM77" s="561"/>
      <c r="KJN77" s="562"/>
      <c r="KJO77" s="563"/>
      <c r="KJP77" s="564"/>
      <c r="KJQ77" s="565"/>
      <c r="KJR77" s="566"/>
      <c r="KJS77" s="560"/>
      <c r="KJT77" s="561"/>
      <c r="KJU77" s="562"/>
      <c r="KJV77" s="563"/>
      <c r="KJW77" s="564"/>
      <c r="KJX77" s="565"/>
      <c r="KJY77" s="566"/>
      <c r="KJZ77" s="560"/>
      <c r="KKA77" s="561"/>
      <c r="KKB77" s="562"/>
      <c r="KKC77" s="563"/>
      <c r="KKD77" s="564"/>
      <c r="KKE77" s="565"/>
      <c r="KKF77" s="566"/>
      <c r="KKG77" s="560"/>
      <c r="KKH77" s="561"/>
      <c r="KKI77" s="562"/>
      <c r="KKJ77" s="563"/>
      <c r="KKK77" s="564"/>
      <c r="KKL77" s="565"/>
      <c r="KKM77" s="566"/>
      <c r="KKN77" s="560"/>
      <c r="KKO77" s="561"/>
      <c r="KKP77" s="562"/>
      <c r="KKQ77" s="563"/>
      <c r="KKR77" s="564"/>
      <c r="KKS77" s="565"/>
      <c r="KKT77" s="566"/>
      <c r="KKU77" s="560"/>
      <c r="KKV77" s="561"/>
      <c r="KKW77" s="562"/>
      <c r="KKX77" s="563"/>
      <c r="KKY77" s="564"/>
      <c r="KKZ77" s="565"/>
      <c r="KLA77" s="566"/>
      <c r="KLB77" s="560"/>
      <c r="KLC77" s="561"/>
      <c r="KLD77" s="562"/>
      <c r="KLE77" s="563"/>
      <c r="KLF77" s="564"/>
      <c r="KLG77" s="565"/>
      <c r="KLH77" s="566"/>
      <c r="KLI77" s="560"/>
      <c r="KLJ77" s="561"/>
      <c r="KLK77" s="562"/>
      <c r="KLL77" s="563"/>
      <c r="KLM77" s="564"/>
      <c r="KLN77" s="565"/>
      <c r="KLO77" s="566"/>
      <c r="KLP77" s="560"/>
      <c r="KLQ77" s="561"/>
      <c r="KLR77" s="562"/>
      <c r="KLS77" s="563"/>
      <c r="KLT77" s="564"/>
      <c r="KLU77" s="565"/>
      <c r="KLV77" s="566"/>
      <c r="KLW77" s="560"/>
      <c r="KLX77" s="561"/>
      <c r="KLY77" s="562"/>
      <c r="KLZ77" s="563"/>
      <c r="KMA77" s="564"/>
      <c r="KMB77" s="565"/>
      <c r="KMC77" s="566"/>
      <c r="KMD77" s="560"/>
      <c r="KME77" s="561"/>
      <c r="KMF77" s="562"/>
      <c r="KMG77" s="563"/>
      <c r="KMH77" s="564"/>
      <c r="KMI77" s="565"/>
      <c r="KMJ77" s="566"/>
      <c r="KMK77" s="560"/>
      <c r="KML77" s="561"/>
      <c r="KMM77" s="562"/>
      <c r="KMN77" s="563"/>
      <c r="KMO77" s="564"/>
      <c r="KMP77" s="565"/>
      <c r="KMQ77" s="566"/>
      <c r="KMR77" s="560"/>
      <c r="KMS77" s="561"/>
      <c r="KMT77" s="562"/>
      <c r="KMU77" s="563"/>
      <c r="KMV77" s="564"/>
      <c r="KMW77" s="565"/>
      <c r="KMX77" s="566"/>
      <c r="KMY77" s="560"/>
      <c r="KMZ77" s="561"/>
      <c r="KNA77" s="562"/>
      <c r="KNB77" s="563"/>
      <c r="KNC77" s="564"/>
      <c r="KND77" s="565"/>
      <c r="KNE77" s="566"/>
      <c r="KNF77" s="560"/>
      <c r="KNG77" s="561"/>
      <c r="KNH77" s="562"/>
      <c r="KNI77" s="563"/>
      <c r="KNJ77" s="564"/>
      <c r="KNK77" s="565"/>
      <c r="KNL77" s="566"/>
      <c r="KNM77" s="560"/>
      <c r="KNN77" s="561"/>
      <c r="KNO77" s="562"/>
      <c r="KNP77" s="563"/>
      <c r="KNQ77" s="564"/>
      <c r="KNR77" s="565"/>
      <c r="KNS77" s="566"/>
      <c r="KNT77" s="560"/>
      <c r="KNU77" s="561"/>
      <c r="KNV77" s="562"/>
      <c r="KNW77" s="563"/>
      <c r="KNX77" s="564"/>
      <c r="KNY77" s="565"/>
      <c r="KNZ77" s="566"/>
      <c r="KOA77" s="560"/>
      <c r="KOB77" s="561"/>
      <c r="KOC77" s="562"/>
      <c r="KOD77" s="563"/>
      <c r="KOE77" s="564"/>
      <c r="KOF77" s="565"/>
      <c r="KOG77" s="566"/>
      <c r="KOH77" s="560"/>
      <c r="KOI77" s="561"/>
      <c r="KOJ77" s="562"/>
      <c r="KOK77" s="563"/>
      <c r="KOL77" s="564"/>
      <c r="KOM77" s="565"/>
      <c r="KON77" s="566"/>
      <c r="KOO77" s="560"/>
      <c r="KOP77" s="561"/>
      <c r="KOQ77" s="562"/>
      <c r="KOR77" s="563"/>
      <c r="KOS77" s="564"/>
      <c r="KOT77" s="565"/>
      <c r="KOU77" s="566"/>
      <c r="KOV77" s="560"/>
      <c r="KOW77" s="561"/>
      <c r="KOX77" s="562"/>
      <c r="KOY77" s="563"/>
      <c r="KOZ77" s="564"/>
      <c r="KPA77" s="565"/>
      <c r="KPB77" s="566"/>
      <c r="KPC77" s="560"/>
      <c r="KPD77" s="561"/>
      <c r="KPE77" s="562"/>
      <c r="KPF77" s="563"/>
      <c r="KPG77" s="564"/>
      <c r="KPH77" s="565"/>
      <c r="KPI77" s="566"/>
      <c r="KPJ77" s="560"/>
      <c r="KPK77" s="561"/>
      <c r="KPL77" s="562"/>
      <c r="KPM77" s="563"/>
      <c r="KPN77" s="564"/>
      <c r="KPO77" s="565"/>
      <c r="KPP77" s="566"/>
      <c r="KPQ77" s="560"/>
      <c r="KPR77" s="561"/>
      <c r="KPS77" s="562"/>
      <c r="KPT77" s="563"/>
      <c r="KPU77" s="564"/>
      <c r="KPV77" s="565"/>
      <c r="KPW77" s="566"/>
      <c r="KPX77" s="560"/>
      <c r="KPY77" s="561"/>
      <c r="KPZ77" s="562"/>
      <c r="KQA77" s="563"/>
      <c r="KQB77" s="564"/>
      <c r="KQC77" s="565"/>
      <c r="KQD77" s="566"/>
      <c r="KQE77" s="560"/>
      <c r="KQF77" s="561"/>
      <c r="KQG77" s="562"/>
      <c r="KQH77" s="563"/>
      <c r="KQI77" s="564"/>
      <c r="KQJ77" s="565"/>
      <c r="KQK77" s="566"/>
      <c r="KQL77" s="560"/>
      <c r="KQM77" s="561"/>
      <c r="KQN77" s="562"/>
      <c r="KQO77" s="563"/>
      <c r="KQP77" s="564"/>
      <c r="KQQ77" s="565"/>
      <c r="KQR77" s="566"/>
      <c r="KQS77" s="560"/>
      <c r="KQT77" s="561"/>
      <c r="KQU77" s="562"/>
      <c r="KQV77" s="563"/>
      <c r="KQW77" s="564"/>
      <c r="KQX77" s="565"/>
      <c r="KQY77" s="566"/>
      <c r="KQZ77" s="560"/>
      <c r="KRA77" s="561"/>
      <c r="KRB77" s="562"/>
      <c r="KRC77" s="563"/>
      <c r="KRD77" s="564"/>
      <c r="KRE77" s="565"/>
      <c r="KRF77" s="566"/>
      <c r="KRG77" s="560"/>
      <c r="KRH77" s="561"/>
      <c r="KRI77" s="562"/>
      <c r="KRJ77" s="563"/>
      <c r="KRK77" s="564"/>
      <c r="KRL77" s="565"/>
      <c r="KRM77" s="566"/>
      <c r="KRN77" s="560"/>
      <c r="KRO77" s="561"/>
      <c r="KRP77" s="562"/>
      <c r="KRQ77" s="563"/>
      <c r="KRR77" s="564"/>
      <c r="KRS77" s="565"/>
      <c r="KRT77" s="566"/>
      <c r="KRU77" s="560"/>
      <c r="KRV77" s="561"/>
      <c r="KRW77" s="562"/>
      <c r="KRX77" s="563"/>
      <c r="KRY77" s="564"/>
      <c r="KRZ77" s="565"/>
      <c r="KSA77" s="566"/>
      <c r="KSB77" s="560"/>
      <c r="KSC77" s="561"/>
      <c r="KSD77" s="562"/>
      <c r="KSE77" s="563"/>
      <c r="KSF77" s="564"/>
      <c r="KSG77" s="565"/>
      <c r="KSH77" s="566"/>
      <c r="KSI77" s="560"/>
      <c r="KSJ77" s="561"/>
      <c r="KSK77" s="562"/>
      <c r="KSL77" s="563"/>
      <c r="KSM77" s="564"/>
      <c r="KSN77" s="565"/>
      <c r="KSO77" s="566"/>
      <c r="KSP77" s="560"/>
      <c r="KSQ77" s="561"/>
      <c r="KSR77" s="562"/>
      <c r="KSS77" s="563"/>
      <c r="KST77" s="564"/>
      <c r="KSU77" s="565"/>
      <c r="KSV77" s="566"/>
      <c r="KSW77" s="560"/>
      <c r="KSX77" s="561"/>
      <c r="KSY77" s="562"/>
      <c r="KSZ77" s="563"/>
      <c r="KTA77" s="564"/>
      <c r="KTB77" s="565"/>
      <c r="KTC77" s="566"/>
      <c r="KTD77" s="560"/>
      <c r="KTE77" s="561"/>
      <c r="KTF77" s="562"/>
      <c r="KTG77" s="563"/>
      <c r="KTH77" s="564"/>
      <c r="KTI77" s="565"/>
      <c r="KTJ77" s="566"/>
      <c r="KTK77" s="560"/>
      <c r="KTL77" s="561"/>
      <c r="KTM77" s="562"/>
      <c r="KTN77" s="563"/>
      <c r="KTO77" s="564"/>
      <c r="KTP77" s="565"/>
      <c r="KTQ77" s="566"/>
      <c r="KTR77" s="560"/>
      <c r="KTS77" s="561"/>
      <c r="KTT77" s="562"/>
      <c r="KTU77" s="563"/>
      <c r="KTV77" s="564"/>
      <c r="KTW77" s="565"/>
      <c r="KTX77" s="566"/>
      <c r="KTY77" s="560"/>
      <c r="KTZ77" s="561"/>
      <c r="KUA77" s="562"/>
      <c r="KUB77" s="563"/>
      <c r="KUC77" s="564"/>
      <c r="KUD77" s="565"/>
      <c r="KUE77" s="566"/>
      <c r="KUF77" s="560"/>
      <c r="KUG77" s="561"/>
      <c r="KUH77" s="562"/>
      <c r="KUI77" s="563"/>
      <c r="KUJ77" s="564"/>
      <c r="KUK77" s="565"/>
      <c r="KUL77" s="566"/>
      <c r="KUM77" s="560"/>
      <c r="KUN77" s="561"/>
      <c r="KUO77" s="562"/>
      <c r="KUP77" s="563"/>
      <c r="KUQ77" s="564"/>
      <c r="KUR77" s="565"/>
      <c r="KUS77" s="566"/>
      <c r="KUT77" s="560"/>
      <c r="KUU77" s="561"/>
      <c r="KUV77" s="562"/>
      <c r="KUW77" s="563"/>
      <c r="KUX77" s="564"/>
      <c r="KUY77" s="565"/>
      <c r="KUZ77" s="566"/>
      <c r="KVA77" s="560"/>
      <c r="KVB77" s="561"/>
      <c r="KVC77" s="562"/>
      <c r="KVD77" s="563"/>
      <c r="KVE77" s="564"/>
      <c r="KVF77" s="565"/>
      <c r="KVG77" s="566"/>
      <c r="KVH77" s="560"/>
      <c r="KVI77" s="561"/>
      <c r="KVJ77" s="562"/>
      <c r="KVK77" s="563"/>
      <c r="KVL77" s="564"/>
      <c r="KVM77" s="565"/>
      <c r="KVN77" s="566"/>
      <c r="KVO77" s="560"/>
      <c r="KVP77" s="561"/>
      <c r="KVQ77" s="562"/>
      <c r="KVR77" s="563"/>
      <c r="KVS77" s="564"/>
      <c r="KVT77" s="565"/>
      <c r="KVU77" s="566"/>
      <c r="KVV77" s="560"/>
      <c r="KVW77" s="561"/>
      <c r="KVX77" s="562"/>
      <c r="KVY77" s="563"/>
      <c r="KVZ77" s="564"/>
      <c r="KWA77" s="565"/>
      <c r="KWB77" s="566"/>
      <c r="KWC77" s="560"/>
      <c r="KWD77" s="561"/>
      <c r="KWE77" s="562"/>
      <c r="KWF77" s="563"/>
      <c r="KWG77" s="564"/>
      <c r="KWH77" s="565"/>
      <c r="KWI77" s="566"/>
      <c r="KWJ77" s="560"/>
      <c r="KWK77" s="561"/>
      <c r="KWL77" s="562"/>
      <c r="KWM77" s="563"/>
      <c r="KWN77" s="564"/>
      <c r="KWO77" s="565"/>
      <c r="KWP77" s="566"/>
      <c r="KWQ77" s="560"/>
      <c r="KWR77" s="561"/>
      <c r="KWS77" s="562"/>
      <c r="KWT77" s="563"/>
      <c r="KWU77" s="564"/>
      <c r="KWV77" s="565"/>
      <c r="KWW77" s="566"/>
      <c r="KWX77" s="560"/>
      <c r="KWY77" s="561"/>
      <c r="KWZ77" s="562"/>
      <c r="KXA77" s="563"/>
      <c r="KXB77" s="564"/>
      <c r="KXC77" s="565"/>
      <c r="KXD77" s="566"/>
      <c r="KXE77" s="560"/>
      <c r="KXF77" s="561"/>
      <c r="KXG77" s="562"/>
      <c r="KXH77" s="563"/>
      <c r="KXI77" s="564"/>
      <c r="KXJ77" s="565"/>
      <c r="KXK77" s="566"/>
      <c r="KXL77" s="560"/>
      <c r="KXM77" s="561"/>
      <c r="KXN77" s="562"/>
      <c r="KXO77" s="563"/>
      <c r="KXP77" s="564"/>
      <c r="KXQ77" s="565"/>
      <c r="KXR77" s="566"/>
      <c r="KXS77" s="560"/>
      <c r="KXT77" s="561"/>
      <c r="KXU77" s="562"/>
      <c r="KXV77" s="563"/>
      <c r="KXW77" s="564"/>
      <c r="KXX77" s="565"/>
      <c r="KXY77" s="566"/>
      <c r="KXZ77" s="560"/>
      <c r="KYA77" s="561"/>
      <c r="KYB77" s="562"/>
      <c r="KYC77" s="563"/>
      <c r="KYD77" s="564"/>
      <c r="KYE77" s="565"/>
      <c r="KYF77" s="566"/>
      <c r="KYG77" s="560"/>
      <c r="KYH77" s="561"/>
      <c r="KYI77" s="562"/>
      <c r="KYJ77" s="563"/>
      <c r="KYK77" s="564"/>
      <c r="KYL77" s="565"/>
      <c r="KYM77" s="566"/>
      <c r="KYN77" s="560"/>
      <c r="KYO77" s="561"/>
      <c r="KYP77" s="562"/>
      <c r="KYQ77" s="563"/>
      <c r="KYR77" s="564"/>
      <c r="KYS77" s="565"/>
      <c r="KYT77" s="566"/>
      <c r="KYU77" s="560"/>
      <c r="KYV77" s="561"/>
      <c r="KYW77" s="562"/>
      <c r="KYX77" s="563"/>
      <c r="KYY77" s="564"/>
      <c r="KYZ77" s="565"/>
      <c r="KZA77" s="566"/>
      <c r="KZB77" s="560"/>
      <c r="KZC77" s="561"/>
      <c r="KZD77" s="562"/>
      <c r="KZE77" s="563"/>
      <c r="KZF77" s="564"/>
      <c r="KZG77" s="565"/>
      <c r="KZH77" s="566"/>
      <c r="KZI77" s="560"/>
      <c r="KZJ77" s="561"/>
      <c r="KZK77" s="562"/>
      <c r="KZL77" s="563"/>
      <c r="KZM77" s="564"/>
      <c r="KZN77" s="565"/>
      <c r="KZO77" s="566"/>
      <c r="KZP77" s="560"/>
      <c r="KZQ77" s="561"/>
      <c r="KZR77" s="562"/>
      <c r="KZS77" s="563"/>
      <c r="KZT77" s="564"/>
      <c r="KZU77" s="565"/>
      <c r="KZV77" s="566"/>
      <c r="KZW77" s="560"/>
      <c r="KZX77" s="561"/>
      <c r="KZY77" s="562"/>
      <c r="KZZ77" s="563"/>
      <c r="LAA77" s="564"/>
      <c r="LAB77" s="565"/>
      <c r="LAC77" s="566"/>
      <c r="LAD77" s="560"/>
      <c r="LAE77" s="561"/>
      <c r="LAF77" s="562"/>
      <c r="LAG77" s="563"/>
      <c r="LAH77" s="564"/>
      <c r="LAI77" s="565"/>
      <c r="LAJ77" s="566"/>
      <c r="LAK77" s="560"/>
      <c r="LAL77" s="561"/>
      <c r="LAM77" s="562"/>
      <c r="LAN77" s="563"/>
      <c r="LAO77" s="564"/>
      <c r="LAP77" s="565"/>
      <c r="LAQ77" s="566"/>
      <c r="LAR77" s="560"/>
      <c r="LAS77" s="561"/>
      <c r="LAT77" s="562"/>
      <c r="LAU77" s="563"/>
      <c r="LAV77" s="564"/>
      <c r="LAW77" s="565"/>
      <c r="LAX77" s="566"/>
      <c r="LAY77" s="560"/>
      <c r="LAZ77" s="561"/>
      <c r="LBA77" s="562"/>
      <c r="LBB77" s="563"/>
      <c r="LBC77" s="564"/>
      <c r="LBD77" s="565"/>
      <c r="LBE77" s="566"/>
      <c r="LBF77" s="560"/>
      <c r="LBG77" s="561"/>
      <c r="LBH77" s="562"/>
      <c r="LBI77" s="563"/>
      <c r="LBJ77" s="564"/>
      <c r="LBK77" s="565"/>
      <c r="LBL77" s="566"/>
      <c r="LBM77" s="560"/>
      <c r="LBN77" s="561"/>
      <c r="LBO77" s="562"/>
      <c r="LBP77" s="563"/>
      <c r="LBQ77" s="564"/>
      <c r="LBR77" s="565"/>
      <c r="LBS77" s="566"/>
      <c r="LBT77" s="560"/>
      <c r="LBU77" s="561"/>
      <c r="LBV77" s="562"/>
      <c r="LBW77" s="563"/>
      <c r="LBX77" s="564"/>
      <c r="LBY77" s="565"/>
      <c r="LBZ77" s="566"/>
      <c r="LCA77" s="560"/>
      <c r="LCB77" s="561"/>
      <c r="LCC77" s="562"/>
      <c r="LCD77" s="563"/>
      <c r="LCE77" s="564"/>
      <c r="LCF77" s="565"/>
      <c r="LCG77" s="566"/>
      <c r="LCH77" s="560"/>
      <c r="LCI77" s="561"/>
      <c r="LCJ77" s="562"/>
      <c r="LCK77" s="563"/>
      <c r="LCL77" s="564"/>
      <c r="LCM77" s="565"/>
      <c r="LCN77" s="566"/>
      <c r="LCO77" s="560"/>
      <c r="LCP77" s="561"/>
      <c r="LCQ77" s="562"/>
      <c r="LCR77" s="563"/>
      <c r="LCS77" s="564"/>
      <c r="LCT77" s="565"/>
      <c r="LCU77" s="566"/>
      <c r="LCV77" s="560"/>
      <c r="LCW77" s="561"/>
      <c r="LCX77" s="562"/>
      <c r="LCY77" s="563"/>
      <c r="LCZ77" s="564"/>
      <c r="LDA77" s="565"/>
      <c r="LDB77" s="566"/>
      <c r="LDC77" s="560"/>
      <c r="LDD77" s="561"/>
      <c r="LDE77" s="562"/>
      <c r="LDF77" s="563"/>
      <c r="LDG77" s="564"/>
      <c r="LDH77" s="565"/>
      <c r="LDI77" s="566"/>
      <c r="LDJ77" s="560"/>
      <c r="LDK77" s="561"/>
      <c r="LDL77" s="562"/>
      <c r="LDM77" s="563"/>
      <c r="LDN77" s="564"/>
      <c r="LDO77" s="565"/>
      <c r="LDP77" s="566"/>
      <c r="LDQ77" s="560"/>
      <c r="LDR77" s="561"/>
      <c r="LDS77" s="562"/>
      <c r="LDT77" s="563"/>
      <c r="LDU77" s="564"/>
      <c r="LDV77" s="565"/>
      <c r="LDW77" s="566"/>
      <c r="LDX77" s="560"/>
      <c r="LDY77" s="561"/>
      <c r="LDZ77" s="562"/>
      <c r="LEA77" s="563"/>
      <c r="LEB77" s="564"/>
      <c r="LEC77" s="565"/>
      <c r="LED77" s="566"/>
      <c r="LEE77" s="560"/>
      <c r="LEF77" s="561"/>
      <c r="LEG77" s="562"/>
      <c r="LEH77" s="563"/>
      <c r="LEI77" s="564"/>
      <c r="LEJ77" s="565"/>
      <c r="LEK77" s="566"/>
      <c r="LEL77" s="560"/>
      <c r="LEM77" s="561"/>
      <c r="LEN77" s="562"/>
      <c r="LEO77" s="563"/>
      <c r="LEP77" s="564"/>
      <c r="LEQ77" s="565"/>
      <c r="LER77" s="566"/>
      <c r="LES77" s="560"/>
      <c r="LET77" s="561"/>
      <c r="LEU77" s="562"/>
      <c r="LEV77" s="563"/>
      <c r="LEW77" s="564"/>
      <c r="LEX77" s="565"/>
      <c r="LEY77" s="566"/>
      <c r="LEZ77" s="560"/>
      <c r="LFA77" s="561"/>
      <c r="LFB77" s="562"/>
      <c r="LFC77" s="563"/>
      <c r="LFD77" s="564"/>
      <c r="LFE77" s="565"/>
      <c r="LFF77" s="566"/>
      <c r="LFG77" s="560"/>
      <c r="LFH77" s="561"/>
      <c r="LFI77" s="562"/>
      <c r="LFJ77" s="563"/>
      <c r="LFK77" s="564"/>
      <c r="LFL77" s="565"/>
      <c r="LFM77" s="566"/>
      <c r="LFN77" s="560"/>
      <c r="LFO77" s="561"/>
      <c r="LFP77" s="562"/>
      <c r="LFQ77" s="563"/>
      <c r="LFR77" s="564"/>
      <c r="LFS77" s="565"/>
      <c r="LFT77" s="566"/>
      <c r="LFU77" s="560"/>
      <c r="LFV77" s="561"/>
      <c r="LFW77" s="562"/>
      <c r="LFX77" s="563"/>
      <c r="LFY77" s="564"/>
      <c r="LFZ77" s="565"/>
      <c r="LGA77" s="566"/>
      <c r="LGB77" s="560"/>
      <c r="LGC77" s="561"/>
      <c r="LGD77" s="562"/>
      <c r="LGE77" s="563"/>
      <c r="LGF77" s="564"/>
      <c r="LGG77" s="565"/>
      <c r="LGH77" s="566"/>
      <c r="LGI77" s="560"/>
      <c r="LGJ77" s="561"/>
      <c r="LGK77" s="562"/>
      <c r="LGL77" s="563"/>
      <c r="LGM77" s="564"/>
      <c r="LGN77" s="565"/>
      <c r="LGO77" s="566"/>
      <c r="LGP77" s="560"/>
      <c r="LGQ77" s="561"/>
      <c r="LGR77" s="562"/>
      <c r="LGS77" s="563"/>
      <c r="LGT77" s="564"/>
      <c r="LGU77" s="565"/>
      <c r="LGV77" s="566"/>
      <c r="LGW77" s="560"/>
      <c r="LGX77" s="561"/>
      <c r="LGY77" s="562"/>
      <c r="LGZ77" s="563"/>
      <c r="LHA77" s="564"/>
      <c r="LHB77" s="565"/>
      <c r="LHC77" s="566"/>
      <c r="LHD77" s="560"/>
      <c r="LHE77" s="561"/>
      <c r="LHF77" s="562"/>
      <c r="LHG77" s="563"/>
      <c r="LHH77" s="564"/>
      <c r="LHI77" s="565"/>
      <c r="LHJ77" s="566"/>
      <c r="LHK77" s="560"/>
      <c r="LHL77" s="561"/>
      <c r="LHM77" s="562"/>
      <c r="LHN77" s="563"/>
      <c r="LHO77" s="564"/>
      <c r="LHP77" s="565"/>
      <c r="LHQ77" s="566"/>
      <c r="LHR77" s="560"/>
      <c r="LHS77" s="561"/>
      <c r="LHT77" s="562"/>
      <c r="LHU77" s="563"/>
      <c r="LHV77" s="564"/>
      <c r="LHW77" s="565"/>
      <c r="LHX77" s="566"/>
      <c r="LHY77" s="560"/>
      <c r="LHZ77" s="561"/>
      <c r="LIA77" s="562"/>
      <c r="LIB77" s="563"/>
      <c r="LIC77" s="564"/>
      <c r="LID77" s="565"/>
      <c r="LIE77" s="566"/>
      <c r="LIF77" s="560"/>
      <c r="LIG77" s="561"/>
      <c r="LIH77" s="562"/>
      <c r="LII77" s="563"/>
      <c r="LIJ77" s="564"/>
      <c r="LIK77" s="565"/>
      <c r="LIL77" s="566"/>
      <c r="LIM77" s="560"/>
      <c r="LIN77" s="561"/>
      <c r="LIO77" s="562"/>
      <c r="LIP77" s="563"/>
      <c r="LIQ77" s="564"/>
      <c r="LIR77" s="565"/>
      <c r="LIS77" s="566"/>
      <c r="LIT77" s="560"/>
      <c r="LIU77" s="561"/>
      <c r="LIV77" s="562"/>
      <c r="LIW77" s="563"/>
      <c r="LIX77" s="564"/>
      <c r="LIY77" s="565"/>
      <c r="LIZ77" s="566"/>
      <c r="LJA77" s="560"/>
      <c r="LJB77" s="561"/>
      <c r="LJC77" s="562"/>
      <c r="LJD77" s="563"/>
      <c r="LJE77" s="564"/>
      <c r="LJF77" s="565"/>
      <c r="LJG77" s="566"/>
      <c r="LJH77" s="560"/>
      <c r="LJI77" s="561"/>
      <c r="LJJ77" s="562"/>
      <c r="LJK77" s="563"/>
      <c r="LJL77" s="564"/>
      <c r="LJM77" s="565"/>
      <c r="LJN77" s="566"/>
      <c r="LJO77" s="560"/>
      <c r="LJP77" s="561"/>
      <c r="LJQ77" s="562"/>
      <c r="LJR77" s="563"/>
      <c r="LJS77" s="564"/>
      <c r="LJT77" s="565"/>
      <c r="LJU77" s="566"/>
      <c r="LJV77" s="560"/>
      <c r="LJW77" s="561"/>
      <c r="LJX77" s="562"/>
      <c r="LJY77" s="563"/>
      <c r="LJZ77" s="564"/>
      <c r="LKA77" s="565"/>
      <c r="LKB77" s="566"/>
      <c r="LKC77" s="560"/>
      <c r="LKD77" s="561"/>
      <c r="LKE77" s="562"/>
      <c r="LKF77" s="563"/>
      <c r="LKG77" s="564"/>
      <c r="LKH77" s="565"/>
      <c r="LKI77" s="566"/>
      <c r="LKJ77" s="560"/>
      <c r="LKK77" s="561"/>
      <c r="LKL77" s="562"/>
      <c r="LKM77" s="563"/>
      <c r="LKN77" s="564"/>
      <c r="LKO77" s="565"/>
      <c r="LKP77" s="566"/>
      <c r="LKQ77" s="560"/>
      <c r="LKR77" s="561"/>
      <c r="LKS77" s="562"/>
      <c r="LKT77" s="563"/>
      <c r="LKU77" s="564"/>
      <c r="LKV77" s="565"/>
      <c r="LKW77" s="566"/>
      <c r="LKX77" s="560"/>
      <c r="LKY77" s="561"/>
      <c r="LKZ77" s="562"/>
      <c r="LLA77" s="563"/>
      <c r="LLB77" s="564"/>
      <c r="LLC77" s="565"/>
      <c r="LLD77" s="566"/>
      <c r="LLE77" s="560"/>
      <c r="LLF77" s="561"/>
      <c r="LLG77" s="562"/>
      <c r="LLH77" s="563"/>
      <c r="LLI77" s="564"/>
      <c r="LLJ77" s="565"/>
      <c r="LLK77" s="566"/>
      <c r="LLL77" s="560"/>
      <c r="LLM77" s="561"/>
      <c r="LLN77" s="562"/>
      <c r="LLO77" s="563"/>
      <c r="LLP77" s="564"/>
      <c r="LLQ77" s="565"/>
      <c r="LLR77" s="566"/>
      <c r="LLS77" s="560"/>
      <c r="LLT77" s="561"/>
      <c r="LLU77" s="562"/>
      <c r="LLV77" s="563"/>
      <c r="LLW77" s="564"/>
      <c r="LLX77" s="565"/>
      <c r="LLY77" s="566"/>
      <c r="LLZ77" s="560"/>
      <c r="LMA77" s="561"/>
      <c r="LMB77" s="562"/>
      <c r="LMC77" s="563"/>
      <c r="LMD77" s="564"/>
      <c r="LME77" s="565"/>
      <c r="LMF77" s="566"/>
      <c r="LMG77" s="560"/>
      <c r="LMH77" s="561"/>
      <c r="LMI77" s="562"/>
      <c r="LMJ77" s="563"/>
      <c r="LMK77" s="564"/>
      <c r="LML77" s="565"/>
      <c r="LMM77" s="566"/>
      <c r="LMN77" s="560"/>
      <c r="LMO77" s="561"/>
      <c r="LMP77" s="562"/>
      <c r="LMQ77" s="563"/>
      <c r="LMR77" s="564"/>
      <c r="LMS77" s="565"/>
      <c r="LMT77" s="566"/>
      <c r="LMU77" s="560"/>
      <c r="LMV77" s="561"/>
      <c r="LMW77" s="562"/>
      <c r="LMX77" s="563"/>
      <c r="LMY77" s="564"/>
      <c r="LMZ77" s="565"/>
      <c r="LNA77" s="566"/>
      <c r="LNB77" s="560"/>
      <c r="LNC77" s="561"/>
      <c r="LND77" s="562"/>
      <c r="LNE77" s="563"/>
      <c r="LNF77" s="564"/>
      <c r="LNG77" s="565"/>
      <c r="LNH77" s="566"/>
      <c r="LNI77" s="560"/>
      <c r="LNJ77" s="561"/>
      <c r="LNK77" s="562"/>
      <c r="LNL77" s="563"/>
      <c r="LNM77" s="564"/>
      <c r="LNN77" s="565"/>
      <c r="LNO77" s="566"/>
      <c r="LNP77" s="560"/>
      <c r="LNQ77" s="561"/>
      <c r="LNR77" s="562"/>
      <c r="LNS77" s="563"/>
      <c r="LNT77" s="564"/>
      <c r="LNU77" s="565"/>
      <c r="LNV77" s="566"/>
      <c r="LNW77" s="560"/>
      <c r="LNX77" s="561"/>
      <c r="LNY77" s="562"/>
      <c r="LNZ77" s="563"/>
      <c r="LOA77" s="564"/>
      <c r="LOB77" s="565"/>
      <c r="LOC77" s="566"/>
      <c r="LOD77" s="560"/>
      <c r="LOE77" s="561"/>
      <c r="LOF77" s="562"/>
      <c r="LOG77" s="563"/>
      <c r="LOH77" s="564"/>
      <c r="LOI77" s="565"/>
      <c r="LOJ77" s="566"/>
      <c r="LOK77" s="560"/>
      <c r="LOL77" s="561"/>
      <c r="LOM77" s="562"/>
      <c r="LON77" s="563"/>
      <c r="LOO77" s="564"/>
      <c r="LOP77" s="565"/>
      <c r="LOQ77" s="566"/>
      <c r="LOR77" s="560"/>
      <c r="LOS77" s="561"/>
      <c r="LOT77" s="562"/>
      <c r="LOU77" s="563"/>
      <c r="LOV77" s="564"/>
      <c r="LOW77" s="565"/>
      <c r="LOX77" s="566"/>
      <c r="LOY77" s="560"/>
      <c r="LOZ77" s="561"/>
      <c r="LPA77" s="562"/>
      <c r="LPB77" s="563"/>
      <c r="LPC77" s="564"/>
      <c r="LPD77" s="565"/>
      <c r="LPE77" s="566"/>
      <c r="LPF77" s="560"/>
      <c r="LPG77" s="561"/>
      <c r="LPH77" s="562"/>
      <c r="LPI77" s="563"/>
      <c r="LPJ77" s="564"/>
      <c r="LPK77" s="565"/>
      <c r="LPL77" s="566"/>
      <c r="LPM77" s="560"/>
      <c r="LPN77" s="561"/>
      <c r="LPO77" s="562"/>
      <c r="LPP77" s="563"/>
      <c r="LPQ77" s="564"/>
      <c r="LPR77" s="565"/>
      <c r="LPS77" s="566"/>
      <c r="LPT77" s="560"/>
      <c r="LPU77" s="561"/>
      <c r="LPV77" s="562"/>
      <c r="LPW77" s="563"/>
      <c r="LPX77" s="564"/>
      <c r="LPY77" s="565"/>
      <c r="LPZ77" s="566"/>
      <c r="LQA77" s="560"/>
      <c r="LQB77" s="561"/>
      <c r="LQC77" s="562"/>
      <c r="LQD77" s="563"/>
      <c r="LQE77" s="564"/>
      <c r="LQF77" s="565"/>
      <c r="LQG77" s="566"/>
      <c r="LQH77" s="560"/>
      <c r="LQI77" s="561"/>
      <c r="LQJ77" s="562"/>
      <c r="LQK77" s="563"/>
      <c r="LQL77" s="564"/>
      <c r="LQM77" s="565"/>
      <c r="LQN77" s="566"/>
      <c r="LQO77" s="560"/>
      <c r="LQP77" s="561"/>
      <c r="LQQ77" s="562"/>
      <c r="LQR77" s="563"/>
      <c r="LQS77" s="564"/>
      <c r="LQT77" s="565"/>
      <c r="LQU77" s="566"/>
      <c r="LQV77" s="560"/>
      <c r="LQW77" s="561"/>
      <c r="LQX77" s="562"/>
      <c r="LQY77" s="563"/>
      <c r="LQZ77" s="564"/>
      <c r="LRA77" s="565"/>
      <c r="LRB77" s="566"/>
      <c r="LRC77" s="560"/>
      <c r="LRD77" s="561"/>
      <c r="LRE77" s="562"/>
      <c r="LRF77" s="563"/>
      <c r="LRG77" s="564"/>
      <c r="LRH77" s="565"/>
      <c r="LRI77" s="566"/>
      <c r="LRJ77" s="560"/>
      <c r="LRK77" s="561"/>
      <c r="LRL77" s="562"/>
      <c r="LRM77" s="563"/>
      <c r="LRN77" s="564"/>
      <c r="LRO77" s="565"/>
      <c r="LRP77" s="566"/>
      <c r="LRQ77" s="560"/>
      <c r="LRR77" s="561"/>
      <c r="LRS77" s="562"/>
      <c r="LRT77" s="563"/>
      <c r="LRU77" s="564"/>
      <c r="LRV77" s="565"/>
      <c r="LRW77" s="566"/>
      <c r="LRX77" s="560"/>
      <c r="LRY77" s="561"/>
      <c r="LRZ77" s="562"/>
      <c r="LSA77" s="563"/>
      <c r="LSB77" s="564"/>
      <c r="LSC77" s="565"/>
      <c r="LSD77" s="566"/>
      <c r="LSE77" s="560"/>
      <c r="LSF77" s="561"/>
      <c r="LSG77" s="562"/>
      <c r="LSH77" s="563"/>
      <c r="LSI77" s="564"/>
      <c r="LSJ77" s="565"/>
      <c r="LSK77" s="566"/>
      <c r="LSL77" s="560"/>
      <c r="LSM77" s="561"/>
      <c r="LSN77" s="562"/>
      <c r="LSO77" s="563"/>
      <c r="LSP77" s="564"/>
      <c r="LSQ77" s="565"/>
      <c r="LSR77" s="566"/>
      <c r="LSS77" s="560"/>
      <c r="LST77" s="561"/>
      <c r="LSU77" s="562"/>
      <c r="LSV77" s="563"/>
      <c r="LSW77" s="564"/>
      <c r="LSX77" s="565"/>
      <c r="LSY77" s="566"/>
      <c r="LSZ77" s="560"/>
      <c r="LTA77" s="561"/>
      <c r="LTB77" s="562"/>
      <c r="LTC77" s="563"/>
      <c r="LTD77" s="564"/>
      <c r="LTE77" s="565"/>
      <c r="LTF77" s="566"/>
      <c r="LTG77" s="560"/>
      <c r="LTH77" s="561"/>
      <c r="LTI77" s="562"/>
      <c r="LTJ77" s="563"/>
      <c r="LTK77" s="564"/>
      <c r="LTL77" s="565"/>
      <c r="LTM77" s="566"/>
      <c r="LTN77" s="560"/>
      <c r="LTO77" s="561"/>
      <c r="LTP77" s="562"/>
      <c r="LTQ77" s="563"/>
      <c r="LTR77" s="564"/>
      <c r="LTS77" s="565"/>
      <c r="LTT77" s="566"/>
      <c r="LTU77" s="560"/>
      <c r="LTV77" s="561"/>
      <c r="LTW77" s="562"/>
      <c r="LTX77" s="563"/>
      <c r="LTY77" s="564"/>
      <c r="LTZ77" s="565"/>
      <c r="LUA77" s="566"/>
      <c r="LUB77" s="560"/>
      <c r="LUC77" s="561"/>
      <c r="LUD77" s="562"/>
      <c r="LUE77" s="563"/>
      <c r="LUF77" s="564"/>
      <c r="LUG77" s="565"/>
      <c r="LUH77" s="566"/>
      <c r="LUI77" s="560"/>
      <c r="LUJ77" s="561"/>
      <c r="LUK77" s="562"/>
      <c r="LUL77" s="563"/>
      <c r="LUM77" s="564"/>
      <c r="LUN77" s="565"/>
      <c r="LUO77" s="566"/>
      <c r="LUP77" s="560"/>
      <c r="LUQ77" s="561"/>
      <c r="LUR77" s="562"/>
      <c r="LUS77" s="563"/>
      <c r="LUT77" s="564"/>
      <c r="LUU77" s="565"/>
      <c r="LUV77" s="566"/>
      <c r="LUW77" s="560"/>
      <c r="LUX77" s="561"/>
      <c r="LUY77" s="562"/>
      <c r="LUZ77" s="563"/>
      <c r="LVA77" s="564"/>
      <c r="LVB77" s="565"/>
      <c r="LVC77" s="566"/>
      <c r="LVD77" s="560"/>
      <c r="LVE77" s="561"/>
      <c r="LVF77" s="562"/>
      <c r="LVG77" s="563"/>
      <c r="LVH77" s="564"/>
      <c r="LVI77" s="565"/>
      <c r="LVJ77" s="566"/>
      <c r="LVK77" s="560"/>
      <c r="LVL77" s="561"/>
      <c r="LVM77" s="562"/>
      <c r="LVN77" s="563"/>
      <c r="LVO77" s="564"/>
      <c r="LVP77" s="565"/>
      <c r="LVQ77" s="566"/>
      <c r="LVR77" s="560"/>
      <c r="LVS77" s="561"/>
      <c r="LVT77" s="562"/>
      <c r="LVU77" s="563"/>
      <c r="LVV77" s="564"/>
      <c r="LVW77" s="565"/>
      <c r="LVX77" s="566"/>
      <c r="LVY77" s="560"/>
      <c r="LVZ77" s="561"/>
      <c r="LWA77" s="562"/>
      <c r="LWB77" s="563"/>
      <c r="LWC77" s="564"/>
      <c r="LWD77" s="565"/>
      <c r="LWE77" s="566"/>
      <c r="LWF77" s="560"/>
      <c r="LWG77" s="561"/>
      <c r="LWH77" s="562"/>
      <c r="LWI77" s="563"/>
      <c r="LWJ77" s="564"/>
      <c r="LWK77" s="565"/>
      <c r="LWL77" s="566"/>
      <c r="LWM77" s="560"/>
      <c r="LWN77" s="561"/>
      <c r="LWO77" s="562"/>
      <c r="LWP77" s="563"/>
      <c r="LWQ77" s="564"/>
      <c r="LWR77" s="565"/>
      <c r="LWS77" s="566"/>
      <c r="LWT77" s="560"/>
      <c r="LWU77" s="561"/>
      <c r="LWV77" s="562"/>
      <c r="LWW77" s="563"/>
      <c r="LWX77" s="564"/>
      <c r="LWY77" s="565"/>
      <c r="LWZ77" s="566"/>
      <c r="LXA77" s="560"/>
      <c r="LXB77" s="561"/>
      <c r="LXC77" s="562"/>
      <c r="LXD77" s="563"/>
      <c r="LXE77" s="564"/>
      <c r="LXF77" s="565"/>
      <c r="LXG77" s="566"/>
      <c r="LXH77" s="560"/>
      <c r="LXI77" s="561"/>
      <c r="LXJ77" s="562"/>
      <c r="LXK77" s="563"/>
      <c r="LXL77" s="564"/>
      <c r="LXM77" s="565"/>
      <c r="LXN77" s="566"/>
      <c r="LXO77" s="560"/>
      <c r="LXP77" s="561"/>
      <c r="LXQ77" s="562"/>
      <c r="LXR77" s="563"/>
      <c r="LXS77" s="564"/>
      <c r="LXT77" s="565"/>
      <c r="LXU77" s="566"/>
      <c r="LXV77" s="560"/>
      <c r="LXW77" s="561"/>
      <c r="LXX77" s="562"/>
      <c r="LXY77" s="563"/>
      <c r="LXZ77" s="564"/>
      <c r="LYA77" s="565"/>
      <c r="LYB77" s="566"/>
      <c r="LYC77" s="560"/>
      <c r="LYD77" s="561"/>
      <c r="LYE77" s="562"/>
      <c r="LYF77" s="563"/>
      <c r="LYG77" s="564"/>
      <c r="LYH77" s="565"/>
      <c r="LYI77" s="566"/>
      <c r="LYJ77" s="560"/>
      <c r="LYK77" s="561"/>
      <c r="LYL77" s="562"/>
      <c r="LYM77" s="563"/>
      <c r="LYN77" s="564"/>
      <c r="LYO77" s="565"/>
      <c r="LYP77" s="566"/>
      <c r="LYQ77" s="560"/>
      <c r="LYR77" s="561"/>
      <c r="LYS77" s="562"/>
      <c r="LYT77" s="563"/>
      <c r="LYU77" s="564"/>
      <c r="LYV77" s="565"/>
      <c r="LYW77" s="566"/>
      <c r="LYX77" s="560"/>
      <c r="LYY77" s="561"/>
      <c r="LYZ77" s="562"/>
      <c r="LZA77" s="563"/>
      <c r="LZB77" s="564"/>
      <c r="LZC77" s="565"/>
      <c r="LZD77" s="566"/>
      <c r="LZE77" s="560"/>
      <c r="LZF77" s="561"/>
      <c r="LZG77" s="562"/>
      <c r="LZH77" s="563"/>
      <c r="LZI77" s="564"/>
      <c r="LZJ77" s="565"/>
      <c r="LZK77" s="566"/>
      <c r="LZL77" s="560"/>
      <c r="LZM77" s="561"/>
      <c r="LZN77" s="562"/>
      <c r="LZO77" s="563"/>
      <c r="LZP77" s="564"/>
      <c r="LZQ77" s="565"/>
      <c r="LZR77" s="566"/>
      <c r="LZS77" s="560"/>
      <c r="LZT77" s="561"/>
      <c r="LZU77" s="562"/>
      <c r="LZV77" s="563"/>
      <c r="LZW77" s="564"/>
      <c r="LZX77" s="565"/>
      <c r="LZY77" s="566"/>
      <c r="LZZ77" s="560"/>
      <c r="MAA77" s="561"/>
      <c r="MAB77" s="562"/>
      <c r="MAC77" s="563"/>
      <c r="MAD77" s="564"/>
      <c r="MAE77" s="565"/>
      <c r="MAF77" s="566"/>
      <c r="MAG77" s="560"/>
      <c r="MAH77" s="561"/>
      <c r="MAI77" s="562"/>
      <c r="MAJ77" s="563"/>
      <c r="MAK77" s="564"/>
      <c r="MAL77" s="565"/>
      <c r="MAM77" s="566"/>
      <c r="MAN77" s="560"/>
      <c r="MAO77" s="561"/>
      <c r="MAP77" s="562"/>
      <c r="MAQ77" s="563"/>
      <c r="MAR77" s="564"/>
      <c r="MAS77" s="565"/>
      <c r="MAT77" s="566"/>
      <c r="MAU77" s="560"/>
      <c r="MAV77" s="561"/>
      <c r="MAW77" s="562"/>
      <c r="MAX77" s="563"/>
      <c r="MAY77" s="564"/>
      <c r="MAZ77" s="565"/>
      <c r="MBA77" s="566"/>
      <c r="MBB77" s="560"/>
      <c r="MBC77" s="561"/>
      <c r="MBD77" s="562"/>
      <c r="MBE77" s="563"/>
      <c r="MBF77" s="564"/>
      <c r="MBG77" s="565"/>
      <c r="MBH77" s="566"/>
      <c r="MBI77" s="560"/>
      <c r="MBJ77" s="561"/>
      <c r="MBK77" s="562"/>
      <c r="MBL77" s="563"/>
      <c r="MBM77" s="564"/>
      <c r="MBN77" s="565"/>
      <c r="MBO77" s="566"/>
      <c r="MBP77" s="560"/>
      <c r="MBQ77" s="561"/>
      <c r="MBR77" s="562"/>
      <c r="MBS77" s="563"/>
      <c r="MBT77" s="564"/>
      <c r="MBU77" s="565"/>
      <c r="MBV77" s="566"/>
      <c r="MBW77" s="560"/>
      <c r="MBX77" s="561"/>
      <c r="MBY77" s="562"/>
      <c r="MBZ77" s="563"/>
      <c r="MCA77" s="564"/>
      <c r="MCB77" s="565"/>
      <c r="MCC77" s="566"/>
      <c r="MCD77" s="560"/>
      <c r="MCE77" s="561"/>
      <c r="MCF77" s="562"/>
      <c r="MCG77" s="563"/>
      <c r="MCH77" s="564"/>
      <c r="MCI77" s="565"/>
      <c r="MCJ77" s="566"/>
      <c r="MCK77" s="560"/>
      <c r="MCL77" s="561"/>
      <c r="MCM77" s="562"/>
      <c r="MCN77" s="563"/>
      <c r="MCO77" s="564"/>
      <c r="MCP77" s="565"/>
      <c r="MCQ77" s="566"/>
      <c r="MCR77" s="560"/>
      <c r="MCS77" s="561"/>
      <c r="MCT77" s="562"/>
      <c r="MCU77" s="563"/>
      <c r="MCV77" s="564"/>
      <c r="MCW77" s="565"/>
      <c r="MCX77" s="566"/>
      <c r="MCY77" s="560"/>
      <c r="MCZ77" s="561"/>
      <c r="MDA77" s="562"/>
      <c r="MDB77" s="563"/>
      <c r="MDC77" s="564"/>
      <c r="MDD77" s="565"/>
      <c r="MDE77" s="566"/>
      <c r="MDF77" s="560"/>
      <c r="MDG77" s="561"/>
      <c r="MDH77" s="562"/>
      <c r="MDI77" s="563"/>
      <c r="MDJ77" s="564"/>
      <c r="MDK77" s="565"/>
      <c r="MDL77" s="566"/>
      <c r="MDM77" s="560"/>
      <c r="MDN77" s="561"/>
      <c r="MDO77" s="562"/>
      <c r="MDP77" s="563"/>
      <c r="MDQ77" s="564"/>
      <c r="MDR77" s="565"/>
      <c r="MDS77" s="566"/>
      <c r="MDT77" s="560"/>
      <c r="MDU77" s="561"/>
      <c r="MDV77" s="562"/>
      <c r="MDW77" s="563"/>
      <c r="MDX77" s="564"/>
      <c r="MDY77" s="565"/>
      <c r="MDZ77" s="566"/>
      <c r="MEA77" s="560"/>
      <c r="MEB77" s="561"/>
      <c r="MEC77" s="562"/>
      <c r="MED77" s="563"/>
      <c r="MEE77" s="564"/>
      <c r="MEF77" s="565"/>
      <c r="MEG77" s="566"/>
      <c r="MEH77" s="560"/>
      <c r="MEI77" s="561"/>
      <c r="MEJ77" s="562"/>
      <c r="MEK77" s="563"/>
      <c r="MEL77" s="564"/>
      <c r="MEM77" s="565"/>
      <c r="MEN77" s="566"/>
      <c r="MEO77" s="560"/>
      <c r="MEP77" s="561"/>
      <c r="MEQ77" s="562"/>
      <c r="MER77" s="563"/>
      <c r="MES77" s="564"/>
      <c r="MET77" s="565"/>
      <c r="MEU77" s="566"/>
      <c r="MEV77" s="560"/>
      <c r="MEW77" s="561"/>
      <c r="MEX77" s="562"/>
      <c r="MEY77" s="563"/>
      <c r="MEZ77" s="564"/>
      <c r="MFA77" s="565"/>
      <c r="MFB77" s="566"/>
      <c r="MFC77" s="560"/>
      <c r="MFD77" s="561"/>
      <c r="MFE77" s="562"/>
      <c r="MFF77" s="563"/>
      <c r="MFG77" s="564"/>
      <c r="MFH77" s="565"/>
      <c r="MFI77" s="566"/>
      <c r="MFJ77" s="560"/>
      <c r="MFK77" s="561"/>
      <c r="MFL77" s="562"/>
      <c r="MFM77" s="563"/>
      <c r="MFN77" s="564"/>
      <c r="MFO77" s="565"/>
      <c r="MFP77" s="566"/>
      <c r="MFQ77" s="560"/>
      <c r="MFR77" s="561"/>
      <c r="MFS77" s="562"/>
      <c r="MFT77" s="563"/>
      <c r="MFU77" s="564"/>
      <c r="MFV77" s="565"/>
      <c r="MFW77" s="566"/>
      <c r="MFX77" s="560"/>
      <c r="MFY77" s="561"/>
      <c r="MFZ77" s="562"/>
      <c r="MGA77" s="563"/>
      <c r="MGB77" s="564"/>
      <c r="MGC77" s="565"/>
      <c r="MGD77" s="566"/>
      <c r="MGE77" s="560"/>
      <c r="MGF77" s="561"/>
      <c r="MGG77" s="562"/>
      <c r="MGH77" s="563"/>
      <c r="MGI77" s="564"/>
      <c r="MGJ77" s="565"/>
      <c r="MGK77" s="566"/>
      <c r="MGL77" s="560"/>
      <c r="MGM77" s="561"/>
      <c r="MGN77" s="562"/>
      <c r="MGO77" s="563"/>
      <c r="MGP77" s="564"/>
      <c r="MGQ77" s="565"/>
      <c r="MGR77" s="566"/>
      <c r="MGS77" s="560"/>
      <c r="MGT77" s="561"/>
      <c r="MGU77" s="562"/>
      <c r="MGV77" s="563"/>
      <c r="MGW77" s="564"/>
      <c r="MGX77" s="565"/>
      <c r="MGY77" s="566"/>
      <c r="MGZ77" s="560"/>
      <c r="MHA77" s="561"/>
      <c r="MHB77" s="562"/>
      <c r="MHC77" s="563"/>
      <c r="MHD77" s="564"/>
      <c r="MHE77" s="565"/>
      <c r="MHF77" s="566"/>
      <c r="MHG77" s="560"/>
      <c r="MHH77" s="561"/>
      <c r="MHI77" s="562"/>
      <c r="MHJ77" s="563"/>
      <c r="MHK77" s="564"/>
      <c r="MHL77" s="565"/>
      <c r="MHM77" s="566"/>
      <c r="MHN77" s="560"/>
      <c r="MHO77" s="561"/>
      <c r="MHP77" s="562"/>
      <c r="MHQ77" s="563"/>
      <c r="MHR77" s="564"/>
      <c r="MHS77" s="565"/>
      <c r="MHT77" s="566"/>
      <c r="MHU77" s="560"/>
      <c r="MHV77" s="561"/>
      <c r="MHW77" s="562"/>
      <c r="MHX77" s="563"/>
      <c r="MHY77" s="564"/>
      <c r="MHZ77" s="565"/>
      <c r="MIA77" s="566"/>
      <c r="MIB77" s="560"/>
      <c r="MIC77" s="561"/>
      <c r="MID77" s="562"/>
      <c r="MIE77" s="563"/>
      <c r="MIF77" s="564"/>
      <c r="MIG77" s="565"/>
      <c r="MIH77" s="566"/>
      <c r="MII77" s="560"/>
      <c r="MIJ77" s="561"/>
      <c r="MIK77" s="562"/>
      <c r="MIL77" s="563"/>
      <c r="MIM77" s="564"/>
      <c r="MIN77" s="565"/>
      <c r="MIO77" s="566"/>
      <c r="MIP77" s="560"/>
      <c r="MIQ77" s="561"/>
      <c r="MIR77" s="562"/>
      <c r="MIS77" s="563"/>
      <c r="MIT77" s="564"/>
      <c r="MIU77" s="565"/>
      <c r="MIV77" s="566"/>
      <c r="MIW77" s="560"/>
      <c r="MIX77" s="561"/>
      <c r="MIY77" s="562"/>
      <c r="MIZ77" s="563"/>
      <c r="MJA77" s="564"/>
      <c r="MJB77" s="565"/>
      <c r="MJC77" s="566"/>
      <c r="MJD77" s="560"/>
      <c r="MJE77" s="561"/>
      <c r="MJF77" s="562"/>
      <c r="MJG77" s="563"/>
      <c r="MJH77" s="564"/>
      <c r="MJI77" s="565"/>
      <c r="MJJ77" s="566"/>
      <c r="MJK77" s="560"/>
      <c r="MJL77" s="561"/>
      <c r="MJM77" s="562"/>
      <c r="MJN77" s="563"/>
      <c r="MJO77" s="564"/>
      <c r="MJP77" s="565"/>
      <c r="MJQ77" s="566"/>
      <c r="MJR77" s="560"/>
      <c r="MJS77" s="561"/>
      <c r="MJT77" s="562"/>
      <c r="MJU77" s="563"/>
      <c r="MJV77" s="564"/>
      <c r="MJW77" s="565"/>
      <c r="MJX77" s="566"/>
      <c r="MJY77" s="560"/>
      <c r="MJZ77" s="561"/>
      <c r="MKA77" s="562"/>
      <c r="MKB77" s="563"/>
      <c r="MKC77" s="564"/>
      <c r="MKD77" s="565"/>
      <c r="MKE77" s="566"/>
      <c r="MKF77" s="560"/>
      <c r="MKG77" s="561"/>
      <c r="MKH77" s="562"/>
      <c r="MKI77" s="563"/>
      <c r="MKJ77" s="564"/>
      <c r="MKK77" s="565"/>
      <c r="MKL77" s="566"/>
      <c r="MKM77" s="560"/>
      <c r="MKN77" s="561"/>
      <c r="MKO77" s="562"/>
      <c r="MKP77" s="563"/>
      <c r="MKQ77" s="564"/>
      <c r="MKR77" s="565"/>
      <c r="MKS77" s="566"/>
      <c r="MKT77" s="560"/>
      <c r="MKU77" s="561"/>
      <c r="MKV77" s="562"/>
      <c r="MKW77" s="563"/>
      <c r="MKX77" s="564"/>
      <c r="MKY77" s="565"/>
      <c r="MKZ77" s="566"/>
      <c r="MLA77" s="560"/>
      <c r="MLB77" s="561"/>
      <c r="MLC77" s="562"/>
      <c r="MLD77" s="563"/>
      <c r="MLE77" s="564"/>
      <c r="MLF77" s="565"/>
      <c r="MLG77" s="566"/>
      <c r="MLH77" s="560"/>
      <c r="MLI77" s="561"/>
      <c r="MLJ77" s="562"/>
      <c r="MLK77" s="563"/>
      <c r="MLL77" s="564"/>
      <c r="MLM77" s="565"/>
      <c r="MLN77" s="566"/>
      <c r="MLO77" s="560"/>
      <c r="MLP77" s="561"/>
      <c r="MLQ77" s="562"/>
      <c r="MLR77" s="563"/>
      <c r="MLS77" s="564"/>
      <c r="MLT77" s="565"/>
      <c r="MLU77" s="566"/>
      <c r="MLV77" s="560"/>
      <c r="MLW77" s="561"/>
      <c r="MLX77" s="562"/>
      <c r="MLY77" s="563"/>
      <c r="MLZ77" s="564"/>
      <c r="MMA77" s="565"/>
      <c r="MMB77" s="566"/>
      <c r="MMC77" s="560"/>
      <c r="MMD77" s="561"/>
      <c r="MME77" s="562"/>
      <c r="MMF77" s="563"/>
      <c r="MMG77" s="564"/>
      <c r="MMH77" s="565"/>
      <c r="MMI77" s="566"/>
      <c r="MMJ77" s="560"/>
      <c r="MMK77" s="561"/>
      <c r="MML77" s="562"/>
      <c r="MMM77" s="563"/>
      <c r="MMN77" s="564"/>
      <c r="MMO77" s="565"/>
      <c r="MMP77" s="566"/>
      <c r="MMQ77" s="560"/>
      <c r="MMR77" s="561"/>
      <c r="MMS77" s="562"/>
      <c r="MMT77" s="563"/>
      <c r="MMU77" s="564"/>
      <c r="MMV77" s="565"/>
      <c r="MMW77" s="566"/>
      <c r="MMX77" s="560"/>
      <c r="MMY77" s="561"/>
      <c r="MMZ77" s="562"/>
      <c r="MNA77" s="563"/>
      <c r="MNB77" s="564"/>
      <c r="MNC77" s="565"/>
      <c r="MND77" s="566"/>
      <c r="MNE77" s="560"/>
      <c r="MNF77" s="561"/>
      <c r="MNG77" s="562"/>
      <c r="MNH77" s="563"/>
      <c r="MNI77" s="564"/>
      <c r="MNJ77" s="565"/>
      <c r="MNK77" s="566"/>
      <c r="MNL77" s="560"/>
      <c r="MNM77" s="561"/>
      <c r="MNN77" s="562"/>
      <c r="MNO77" s="563"/>
      <c r="MNP77" s="564"/>
      <c r="MNQ77" s="565"/>
      <c r="MNR77" s="566"/>
      <c r="MNS77" s="560"/>
      <c r="MNT77" s="561"/>
      <c r="MNU77" s="562"/>
      <c r="MNV77" s="563"/>
      <c r="MNW77" s="564"/>
      <c r="MNX77" s="565"/>
      <c r="MNY77" s="566"/>
      <c r="MNZ77" s="560"/>
      <c r="MOA77" s="561"/>
      <c r="MOB77" s="562"/>
      <c r="MOC77" s="563"/>
      <c r="MOD77" s="564"/>
      <c r="MOE77" s="565"/>
      <c r="MOF77" s="566"/>
      <c r="MOG77" s="560"/>
      <c r="MOH77" s="561"/>
      <c r="MOI77" s="562"/>
      <c r="MOJ77" s="563"/>
      <c r="MOK77" s="564"/>
      <c r="MOL77" s="565"/>
      <c r="MOM77" s="566"/>
      <c r="MON77" s="560"/>
      <c r="MOO77" s="561"/>
      <c r="MOP77" s="562"/>
      <c r="MOQ77" s="563"/>
      <c r="MOR77" s="564"/>
      <c r="MOS77" s="565"/>
      <c r="MOT77" s="566"/>
      <c r="MOU77" s="560"/>
      <c r="MOV77" s="561"/>
      <c r="MOW77" s="562"/>
      <c r="MOX77" s="563"/>
      <c r="MOY77" s="564"/>
      <c r="MOZ77" s="565"/>
      <c r="MPA77" s="566"/>
      <c r="MPB77" s="560"/>
      <c r="MPC77" s="561"/>
      <c r="MPD77" s="562"/>
      <c r="MPE77" s="563"/>
      <c r="MPF77" s="564"/>
      <c r="MPG77" s="565"/>
      <c r="MPH77" s="566"/>
      <c r="MPI77" s="560"/>
      <c r="MPJ77" s="561"/>
      <c r="MPK77" s="562"/>
      <c r="MPL77" s="563"/>
      <c r="MPM77" s="564"/>
      <c r="MPN77" s="565"/>
      <c r="MPO77" s="566"/>
      <c r="MPP77" s="560"/>
      <c r="MPQ77" s="561"/>
      <c r="MPR77" s="562"/>
      <c r="MPS77" s="563"/>
      <c r="MPT77" s="564"/>
      <c r="MPU77" s="565"/>
      <c r="MPV77" s="566"/>
      <c r="MPW77" s="560"/>
      <c r="MPX77" s="561"/>
      <c r="MPY77" s="562"/>
      <c r="MPZ77" s="563"/>
      <c r="MQA77" s="564"/>
      <c r="MQB77" s="565"/>
      <c r="MQC77" s="566"/>
      <c r="MQD77" s="560"/>
      <c r="MQE77" s="561"/>
      <c r="MQF77" s="562"/>
      <c r="MQG77" s="563"/>
      <c r="MQH77" s="564"/>
      <c r="MQI77" s="565"/>
      <c r="MQJ77" s="566"/>
      <c r="MQK77" s="560"/>
      <c r="MQL77" s="561"/>
      <c r="MQM77" s="562"/>
      <c r="MQN77" s="563"/>
      <c r="MQO77" s="564"/>
      <c r="MQP77" s="565"/>
      <c r="MQQ77" s="566"/>
      <c r="MQR77" s="560"/>
      <c r="MQS77" s="561"/>
      <c r="MQT77" s="562"/>
      <c r="MQU77" s="563"/>
      <c r="MQV77" s="564"/>
      <c r="MQW77" s="565"/>
      <c r="MQX77" s="566"/>
      <c r="MQY77" s="560"/>
      <c r="MQZ77" s="561"/>
      <c r="MRA77" s="562"/>
      <c r="MRB77" s="563"/>
      <c r="MRC77" s="564"/>
      <c r="MRD77" s="565"/>
      <c r="MRE77" s="566"/>
      <c r="MRF77" s="560"/>
      <c r="MRG77" s="561"/>
      <c r="MRH77" s="562"/>
      <c r="MRI77" s="563"/>
      <c r="MRJ77" s="564"/>
      <c r="MRK77" s="565"/>
      <c r="MRL77" s="566"/>
      <c r="MRM77" s="560"/>
      <c r="MRN77" s="561"/>
      <c r="MRO77" s="562"/>
      <c r="MRP77" s="563"/>
      <c r="MRQ77" s="564"/>
      <c r="MRR77" s="565"/>
      <c r="MRS77" s="566"/>
      <c r="MRT77" s="560"/>
      <c r="MRU77" s="561"/>
      <c r="MRV77" s="562"/>
      <c r="MRW77" s="563"/>
      <c r="MRX77" s="564"/>
      <c r="MRY77" s="565"/>
      <c r="MRZ77" s="566"/>
      <c r="MSA77" s="560"/>
      <c r="MSB77" s="561"/>
      <c r="MSC77" s="562"/>
      <c r="MSD77" s="563"/>
      <c r="MSE77" s="564"/>
      <c r="MSF77" s="565"/>
      <c r="MSG77" s="566"/>
      <c r="MSH77" s="560"/>
      <c r="MSI77" s="561"/>
      <c r="MSJ77" s="562"/>
      <c r="MSK77" s="563"/>
      <c r="MSL77" s="564"/>
      <c r="MSM77" s="565"/>
      <c r="MSN77" s="566"/>
      <c r="MSO77" s="560"/>
      <c r="MSP77" s="561"/>
      <c r="MSQ77" s="562"/>
      <c r="MSR77" s="563"/>
      <c r="MSS77" s="564"/>
      <c r="MST77" s="565"/>
      <c r="MSU77" s="566"/>
      <c r="MSV77" s="560"/>
      <c r="MSW77" s="561"/>
      <c r="MSX77" s="562"/>
      <c r="MSY77" s="563"/>
      <c r="MSZ77" s="564"/>
      <c r="MTA77" s="565"/>
      <c r="MTB77" s="566"/>
      <c r="MTC77" s="560"/>
      <c r="MTD77" s="561"/>
      <c r="MTE77" s="562"/>
      <c r="MTF77" s="563"/>
      <c r="MTG77" s="564"/>
      <c r="MTH77" s="565"/>
      <c r="MTI77" s="566"/>
      <c r="MTJ77" s="560"/>
      <c r="MTK77" s="561"/>
      <c r="MTL77" s="562"/>
      <c r="MTM77" s="563"/>
      <c r="MTN77" s="564"/>
      <c r="MTO77" s="565"/>
      <c r="MTP77" s="566"/>
      <c r="MTQ77" s="560"/>
      <c r="MTR77" s="561"/>
      <c r="MTS77" s="562"/>
      <c r="MTT77" s="563"/>
      <c r="MTU77" s="564"/>
      <c r="MTV77" s="565"/>
      <c r="MTW77" s="566"/>
      <c r="MTX77" s="560"/>
      <c r="MTY77" s="561"/>
      <c r="MTZ77" s="562"/>
      <c r="MUA77" s="563"/>
      <c r="MUB77" s="564"/>
      <c r="MUC77" s="565"/>
      <c r="MUD77" s="566"/>
      <c r="MUE77" s="560"/>
      <c r="MUF77" s="561"/>
      <c r="MUG77" s="562"/>
      <c r="MUH77" s="563"/>
      <c r="MUI77" s="564"/>
      <c r="MUJ77" s="565"/>
      <c r="MUK77" s="566"/>
      <c r="MUL77" s="560"/>
      <c r="MUM77" s="561"/>
      <c r="MUN77" s="562"/>
      <c r="MUO77" s="563"/>
      <c r="MUP77" s="564"/>
      <c r="MUQ77" s="565"/>
      <c r="MUR77" s="566"/>
      <c r="MUS77" s="560"/>
      <c r="MUT77" s="561"/>
      <c r="MUU77" s="562"/>
      <c r="MUV77" s="563"/>
      <c r="MUW77" s="564"/>
      <c r="MUX77" s="565"/>
      <c r="MUY77" s="566"/>
      <c r="MUZ77" s="560"/>
      <c r="MVA77" s="561"/>
      <c r="MVB77" s="562"/>
      <c r="MVC77" s="563"/>
      <c r="MVD77" s="564"/>
      <c r="MVE77" s="565"/>
      <c r="MVF77" s="566"/>
      <c r="MVG77" s="560"/>
      <c r="MVH77" s="561"/>
      <c r="MVI77" s="562"/>
      <c r="MVJ77" s="563"/>
      <c r="MVK77" s="564"/>
      <c r="MVL77" s="565"/>
      <c r="MVM77" s="566"/>
      <c r="MVN77" s="560"/>
      <c r="MVO77" s="561"/>
      <c r="MVP77" s="562"/>
      <c r="MVQ77" s="563"/>
      <c r="MVR77" s="564"/>
      <c r="MVS77" s="565"/>
      <c r="MVT77" s="566"/>
      <c r="MVU77" s="560"/>
      <c r="MVV77" s="561"/>
      <c r="MVW77" s="562"/>
      <c r="MVX77" s="563"/>
      <c r="MVY77" s="564"/>
      <c r="MVZ77" s="565"/>
      <c r="MWA77" s="566"/>
      <c r="MWB77" s="560"/>
      <c r="MWC77" s="561"/>
      <c r="MWD77" s="562"/>
      <c r="MWE77" s="563"/>
      <c r="MWF77" s="564"/>
      <c r="MWG77" s="565"/>
      <c r="MWH77" s="566"/>
      <c r="MWI77" s="560"/>
      <c r="MWJ77" s="561"/>
      <c r="MWK77" s="562"/>
      <c r="MWL77" s="563"/>
      <c r="MWM77" s="564"/>
      <c r="MWN77" s="565"/>
      <c r="MWO77" s="566"/>
      <c r="MWP77" s="560"/>
      <c r="MWQ77" s="561"/>
      <c r="MWR77" s="562"/>
      <c r="MWS77" s="563"/>
      <c r="MWT77" s="564"/>
      <c r="MWU77" s="565"/>
      <c r="MWV77" s="566"/>
      <c r="MWW77" s="560"/>
      <c r="MWX77" s="561"/>
      <c r="MWY77" s="562"/>
      <c r="MWZ77" s="563"/>
      <c r="MXA77" s="564"/>
      <c r="MXB77" s="565"/>
      <c r="MXC77" s="566"/>
      <c r="MXD77" s="560"/>
      <c r="MXE77" s="561"/>
      <c r="MXF77" s="562"/>
      <c r="MXG77" s="563"/>
      <c r="MXH77" s="564"/>
      <c r="MXI77" s="565"/>
      <c r="MXJ77" s="566"/>
      <c r="MXK77" s="560"/>
      <c r="MXL77" s="561"/>
      <c r="MXM77" s="562"/>
      <c r="MXN77" s="563"/>
      <c r="MXO77" s="564"/>
      <c r="MXP77" s="565"/>
      <c r="MXQ77" s="566"/>
      <c r="MXR77" s="560"/>
      <c r="MXS77" s="561"/>
      <c r="MXT77" s="562"/>
      <c r="MXU77" s="563"/>
      <c r="MXV77" s="564"/>
      <c r="MXW77" s="565"/>
      <c r="MXX77" s="566"/>
      <c r="MXY77" s="560"/>
      <c r="MXZ77" s="561"/>
      <c r="MYA77" s="562"/>
      <c r="MYB77" s="563"/>
      <c r="MYC77" s="564"/>
      <c r="MYD77" s="565"/>
      <c r="MYE77" s="566"/>
      <c r="MYF77" s="560"/>
      <c r="MYG77" s="561"/>
      <c r="MYH77" s="562"/>
      <c r="MYI77" s="563"/>
      <c r="MYJ77" s="564"/>
      <c r="MYK77" s="565"/>
      <c r="MYL77" s="566"/>
      <c r="MYM77" s="560"/>
      <c r="MYN77" s="561"/>
      <c r="MYO77" s="562"/>
      <c r="MYP77" s="563"/>
      <c r="MYQ77" s="564"/>
      <c r="MYR77" s="565"/>
      <c r="MYS77" s="566"/>
      <c r="MYT77" s="560"/>
      <c r="MYU77" s="561"/>
      <c r="MYV77" s="562"/>
      <c r="MYW77" s="563"/>
      <c r="MYX77" s="564"/>
      <c r="MYY77" s="565"/>
      <c r="MYZ77" s="566"/>
      <c r="MZA77" s="560"/>
      <c r="MZB77" s="561"/>
      <c r="MZC77" s="562"/>
      <c r="MZD77" s="563"/>
      <c r="MZE77" s="564"/>
      <c r="MZF77" s="565"/>
      <c r="MZG77" s="566"/>
      <c r="MZH77" s="560"/>
      <c r="MZI77" s="561"/>
      <c r="MZJ77" s="562"/>
      <c r="MZK77" s="563"/>
      <c r="MZL77" s="564"/>
      <c r="MZM77" s="565"/>
      <c r="MZN77" s="566"/>
      <c r="MZO77" s="560"/>
      <c r="MZP77" s="561"/>
      <c r="MZQ77" s="562"/>
      <c r="MZR77" s="563"/>
      <c r="MZS77" s="564"/>
      <c r="MZT77" s="565"/>
      <c r="MZU77" s="566"/>
      <c r="MZV77" s="560"/>
      <c r="MZW77" s="561"/>
      <c r="MZX77" s="562"/>
      <c r="MZY77" s="563"/>
      <c r="MZZ77" s="564"/>
      <c r="NAA77" s="565"/>
      <c r="NAB77" s="566"/>
      <c r="NAC77" s="560"/>
      <c r="NAD77" s="561"/>
      <c r="NAE77" s="562"/>
      <c r="NAF77" s="563"/>
      <c r="NAG77" s="564"/>
      <c r="NAH77" s="565"/>
      <c r="NAI77" s="566"/>
      <c r="NAJ77" s="560"/>
      <c r="NAK77" s="561"/>
      <c r="NAL77" s="562"/>
      <c r="NAM77" s="563"/>
      <c r="NAN77" s="564"/>
      <c r="NAO77" s="565"/>
      <c r="NAP77" s="566"/>
      <c r="NAQ77" s="560"/>
      <c r="NAR77" s="561"/>
      <c r="NAS77" s="562"/>
      <c r="NAT77" s="563"/>
      <c r="NAU77" s="564"/>
      <c r="NAV77" s="565"/>
      <c r="NAW77" s="566"/>
      <c r="NAX77" s="560"/>
      <c r="NAY77" s="561"/>
      <c r="NAZ77" s="562"/>
      <c r="NBA77" s="563"/>
      <c r="NBB77" s="564"/>
      <c r="NBC77" s="565"/>
      <c r="NBD77" s="566"/>
      <c r="NBE77" s="560"/>
      <c r="NBF77" s="561"/>
      <c r="NBG77" s="562"/>
      <c r="NBH77" s="563"/>
      <c r="NBI77" s="564"/>
      <c r="NBJ77" s="565"/>
      <c r="NBK77" s="566"/>
      <c r="NBL77" s="560"/>
      <c r="NBM77" s="561"/>
      <c r="NBN77" s="562"/>
      <c r="NBO77" s="563"/>
      <c r="NBP77" s="564"/>
      <c r="NBQ77" s="565"/>
      <c r="NBR77" s="566"/>
      <c r="NBS77" s="560"/>
      <c r="NBT77" s="561"/>
      <c r="NBU77" s="562"/>
      <c r="NBV77" s="563"/>
      <c r="NBW77" s="564"/>
      <c r="NBX77" s="565"/>
      <c r="NBY77" s="566"/>
      <c r="NBZ77" s="560"/>
      <c r="NCA77" s="561"/>
      <c r="NCB77" s="562"/>
      <c r="NCC77" s="563"/>
      <c r="NCD77" s="564"/>
      <c r="NCE77" s="565"/>
      <c r="NCF77" s="566"/>
      <c r="NCG77" s="560"/>
      <c r="NCH77" s="561"/>
      <c r="NCI77" s="562"/>
      <c r="NCJ77" s="563"/>
      <c r="NCK77" s="564"/>
      <c r="NCL77" s="565"/>
      <c r="NCM77" s="566"/>
      <c r="NCN77" s="560"/>
      <c r="NCO77" s="561"/>
      <c r="NCP77" s="562"/>
      <c r="NCQ77" s="563"/>
      <c r="NCR77" s="564"/>
      <c r="NCS77" s="565"/>
      <c r="NCT77" s="566"/>
      <c r="NCU77" s="560"/>
      <c r="NCV77" s="561"/>
      <c r="NCW77" s="562"/>
      <c r="NCX77" s="563"/>
      <c r="NCY77" s="564"/>
      <c r="NCZ77" s="565"/>
      <c r="NDA77" s="566"/>
      <c r="NDB77" s="560"/>
      <c r="NDC77" s="561"/>
      <c r="NDD77" s="562"/>
      <c r="NDE77" s="563"/>
      <c r="NDF77" s="564"/>
      <c r="NDG77" s="565"/>
      <c r="NDH77" s="566"/>
      <c r="NDI77" s="560"/>
      <c r="NDJ77" s="561"/>
      <c r="NDK77" s="562"/>
      <c r="NDL77" s="563"/>
      <c r="NDM77" s="564"/>
      <c r="NDN77" s="565"/>
      <c r="NDO77" s="566"/>
      <c r="NDP77" s="560"/>
      <c r="NDQ77" s="561"/>
      <c r="NDR77" s="562"/>
      <c r="NDS77" s="563"/>
      <c r="NDT77" s="564"/>
      <c r="NDU77" s="565"/>
      <c r="NDV77" s="566"/>
      <c r="NDW77" s="560"/>
      <c r="NDX77" s="561"/>
      <c r="NDY77" s="562"/>
      <c r="NDZ77" s="563"/>
      <c r="NEA77" s="564"/>
      <c r="NEB77" s="565"/>
      <c r="NEC77" s="566"/>
      <c r="NED77" s="560"/>
      <c r="NEE77" s="561"/>
      <c r="NEF77" s="562"/>
      <c r="NEG77" s="563"/>
      <c r="NEH77" s="564"/>
      <c r="NEI77" s="565"/>
      <c r="NEJ77" s="566"/>
      <c r="NEK77" s="560"/>
      <c r="NEL77" s="561"/>
      <c r="NEM77" s="562"/>
      <c r="NEN77" s="563"/>
      <c r="NEO77" s="564"/>
      <c r="NEP77" s="565"/>
      <c r="NEQ77" s="566"/>
      <c r="NER77" s="560"/>
      <c r="NES77" s="561"/>
      <c r="NET77" s="562"/>
      <c r="NEU77" s="563"/>
      <c r="NEV77" s="564"/>
      <c r="NEW77" s="565"/>
      <c r="NEX77" s="566"/>
      <c r="NEY77" s="560"/>
      <c r="NEZ77" s="561"/>
      <c r="NFA77" s="562"/>
      <c r="NFB77" s="563"/>
      <c r="NFC77" s="564"/>
      <c r="NFD77" s="565"/>
      <c r="NFE77" s="566"/>
      <c r="NFF77" s="560"/>
      <c r="NFG77" s="561"/>
      <c r="NFH77" s="562"/>
      <c r="NFI77" s="563"/>
      <c r="NFJ77" s="564"/>
      <c r="NFK77" s="565"/>
      <c r="NFL77" s="566"/>
      <c r="NFM77" s="560"/>
      <c r="NFN77" s="561"/>
      <c r="NFO77" s="562"/>
      <c r="NFP77" s="563"/>
      <c r="NFQ77" s="564"/>
      <c r="NFR77" s="565"/>
      <c r="NFS77" s="566"/>
      <c r="NFT77" s="560"/>
      <c r="NFU77" s="561"/>
      <c r="NFV77" s="562"/>
      <c r="NFW77" s="563"/>
      <c r="NFX77" s="564"/>
      <c r="NFY77" s="565"/>
      <c r="NFZ77" s="566"/>
      <c r="NGA77" s="560"/>
      <c r="NGB77" s="561"/>
      <c r="NGC77" s="562"/>
      <c r="NGD77" s="563"/>
      <c r="NGE77" s="564"/>
      <c r="NGF77" s="565"/>
      <c r="NGG77" s="566"/>
      <c r="NGH77" s="560"/>
      <c r="NGI77" s="561"/>
      <c r="NGJ77" s="562"/>
      <c r="NGK77" s="563"/>
      <c r="NGL77" s="564"/>
      <c r="NGM77" s="565"/>
      <c r="NGN77" s="566"/>
      <c r="NGO77" s="560"/>
      <c r="NGP77" s="561"/>
      <c r="NGQ77" s="562"/>
      <c r="NGR77" s="563"/>
      <c r="NGS77" s="564"/>
      <c r="NGT77" s="565"/>
      <c r="NGU77" s="566"/>
      <c r="NGV77" s="560"/>
      <c r="NGW77" s="561"/>
      <c r="NGX77" s="562"/>
      <c r="NGY77" s="563"/>
      <c r="NGZ77" s="564"/>
      <c r="NHA77" s="565"/>
      <c r="NHB77" s="566"/>
      <c r="NHC77" s="560"/>
      <c r="NHD77" s="561"/>
      <c r="NHE77" s="562"/>
      <c r="NHF77" s="563"/>
      <c r="NHG77" s="564"/>
      <c r="NHH77" s="565"/>
      <c r="NHI77" s="566"/>
      <c r="NHJ77" s="560"/>
      <c r="NHK77" s="561"/>
      <c r="NHL77" s="562"/>
      <c r="NHM77" s="563"/>
      <c r="NHN77" s="564"/>
      <c r="NHO77" s="565"/>
      <c r="NHP77" s="566"/>
      <c r="NHQ77" s="560"/>
      <c r="NHR77" s="561"/>
      <c r="NHS77" s="562"/>
      <c r="NHT77" s="563"/>
      <c r="NHU77" s="564"/>
      <c r="NHV77" s="565"/>
      <c r="NHW77" s="566"/>
      <c r="NHX77" s="560"/>
      <c r="NHY77" s="561"/>
      <c r="NHZ77" s="562"/>
      <c r="NIA77" s="563"/>
      <c r="NIB77" s="564"/>
      <c r="NIC77" s="565"/>
      <c r="NID77" s="566"/>
      <c r="NIE77" s="560"/>
      <c r="NIF77" s="561"/>
      <c r="NIG77" s="562"/>
      <c r="NIH77" s="563"/>
      <c r="NII77" s="564"/>
      <c r="NIJ77" s="565"/>
      <c r="NIK77" s="566"/>
      <c r="NIL77" s="560"/>
      <c r="NIM77" s="561"/>
      <c r="NIN77" s="562"/>
      <c r="NIO77" s="563"/>
      <c r="NIP77" s="564"/>
      <c r="NIQ77" s="565"/>
      <c r="NIR77" s="566"/>
      <c r="NIS77" s="560"/>
      <c r="NIT77" s="561"/>
      <c r="NIU77" s="562"/>
      <c r="NIV77" s="563"/>
      <c r="NIW77" s="564"/>
      <c r="NIX77" s="565"/>
      <c r="NIY77" s="566"/>
      <c r="NIZ77" s="560"/>
      <c r="NJA77" s="561"/>
      <c r="NJB77" s="562"/>
      <c r="NJC77" s="563"/>
      <c r="NJD77" s="564"/>
      <c r="NJE77" s="565"/>
      <c r="NJF77" s="566"/>
      <c r="NJG77" s="560"/>
      <c r="NJH77" s="561"/>
      <c r="NJI77" s="562"/>
      <c r="NJJ77" s="563"/>
      <c r="NJK77" s="564"/>
      <c r="NJL77" s="565"/>
      <c r="NJM77" s="566"/>
      <c r="NJN77" s="560"/>
      <c r="NJO77" s="561"/>
      <c r="NJP77" s="562"/>
      <c r="NJQ77" s="563"/>
      <c r="NJR77" s="564"/>
      <c r="NJS77" s="565"/>
      <c r="NJT77" s="566"/>
      <c r="NJU77" s="560"/>
      <c r="NJV77" s="561"/>
      <c r="NJW77" s="562"/>
      <c r="NJX77" s="563"/>
      <c r="NJY77" s="564"/>
      <c r="NJZ77" s="565"/>
      <c r="NKA77" s="566"/>
      <c r="NKB77" s="560"/>
      <c r="NKC77" s="561"/>
      <c r="NKD77" s="562"/>
      <c r="NKE77" s="563"/>
      <c r="NKF77" s="564"/>
      <c r="NKG77" s="565"/>
      <c r="NKH77" s="566"/>
      <c r="NKI77" s="560"/>
      <c r="NKJ77" s="561"/>
      <c r="NKK77" s="562"/>
      <c r="NKL77" s="563"/>
      <c r="NKM77" s="564"/>
      <c r="NKN77" s="565"/>
      <c r="NKO77" s="566"/>
      <c r="NKP77" s="560"/>
      <c r="NKQ77" s="561"/>
      <c r="NKR77" s="562"/>
      <c r="NKS77" s="563"/>
      <c r="NKT77" s="564"/>
      <c r="NKU77" s="565"/>
      <c r="NKV77" s="566"/>
      <c r="NKW77" s="560"/>
      <c r="NKX77" s="561"/>
      <c r="NKY77" s="562"/>
      <c r="NKZ77" s="563"/>
      <c r="NLA77" s="564"/>
      <c r="NLB77" s="565"/>
      <c r="NLC77" s="566"/>
      <c r="NLD77" s="560"/>
      <c r="NLE77" s="561"/>
      <c r="NLF77" s="562"/>
      <c r="NLG77" s="563"/>
      <c r="NLH77" s="564"/>
      <c r="NLI77" s="565"/>
      <c r="NLJ77" s="566"/>
      <c r="NLK77" s="560"/>
      <c r="NLL77" s="561"/>
      <c r="NLM77" s="562"/>
      <c r="NLN77" s="563"/>
      <c r="NLO77" s="564"/>
      <c r="NLP77" s="565"/>
      <c r="NLQ77" s="566"/>
      <c r="NLR77" s="560"/>
      <c r="NLS77" s="561"/>
      <c r="NLT77" s="562"/>
      <c r="NLU77" s="563"/>
      <c r="NLV77" s="564"/>
      <c r="NLW77" s="565"/>
      <c r="NLX77" s="566"/>
      <c r="NLY77" s="560"/>
      <c r="NLZ77" s="561"/>
      <c r="NMA77" s="562"/>
      <c r="NMB77" s="563"/>
      <c r="NMC77" s="564"/>
      <c r="NMD77" s="565"/>
      <c r="NME77" s="566"/>
      <c r="NMF77" s="560"/>
      <c r="NMG77" s="561"/>
      <c r="NMH77" s="562"/>
      <c r="NMI77" s="563"/>
      <c r="NMJ77" s="564"/>
      <c r="NMK77" s="565"/>
      <c r="NML77" s="566"/>
      <c r="NMM77" s="560"/>
      <c r="NMN77" s="561"/>
      <c r="NMO77" s="562"/>
      <c r="NMP77" s="563"/>
      <c r="NMQ77" s="564"/>
      <c r="NMR77" s="565"/>
      <c r="NMS77" s="566"/>
      <c r="NMT77" s="560"/>
      <c r="NMU77" s="561"/>
      <c r="NMV77" s="562"/>
      <c r="NMW77" s="563"/>
      <c r="NMX77" s="564"/>
      <c r="NMY77" s="565"/>
      <c r="NMZ77" s="566"/>
      <c r="NNA77" s="560"/>
      <c r="NNB77" s="561"/>
      <c r="NNC77" s="562"/>
      <c r="NND77" s="563"/>
      <c r="NNE77" s="564"/>
      <c r="NNF77" s="565"/>
      <c r="NNG77" s="566"/>
      <c r="NNH77" s="560"/>
      <c r="NNI77" s="561"/>
      <c r="NNJ77" s="562"/>
      <c r="NNK77" s="563"/>
      <c r="NNL77" s="564"/>
      <c r="NNM77" s="565"/>
      <c r="NNN77" s="566"/>
      <c r="NNO77" s="560"/>
      <c r="NNP77" s="561"/>
      <c r="NNQ77" s="562"/>
      <c r="NNR77" s="563"/>
      <c r="NNS77" s="564"/>
      <c r="NNT77" s="565"/>
      <c r="NNU77" s="566"/>
      <c r="NNV77" s="560"/>
      <c r="NNW77" s="561"/>
      <c r="NNX77" s="562"/>
      <c r="NNY77" s="563"/>
      <c r="NNZ77" s="564"/>
      <c r="NOA77" s="565"/>
      <c r="NOB77" s="566"/>
      <c r="NOC77" s="560"/>
      <c r="NOD77" s="561"/>
      <c r="NOE77" s="562"/>
      <c r="NOF77" s="563"/>
      <c r="NOG77" s="564"/>
      <c r="NOH77" s="565"/>
      <c r="NOI77" s="566"/>
      <c r="NOJ77" s="560"/>
      <c r="NOK77" s="561"/>
      <c r="NOL77" s="562"/>
      <c r="NOM77" s="563"/>
      <c r="NON77" s="564"/>
      <c r="NOO77" s="565"/>
      <c r="NOP77" s="566"/>
      <c r="NOQ77" s="560"/>
      <c r="NOR77" s="561"/>
      <c r="NOS77" s="562"/>
      <c r="NOT77" s="563"/>
      <c r="NOU77" s="564"/>
      <c r="NOV77" s="565"/>
      <c r="NOW77" s="566"/>
      <c r="NOX77" s="560"/>
      <c r="NOY77" s="561"/>
      <c r="NOZ77" s="562"/>
      <c r="NPA77" s="563"/>
      <c r="NPB77" s="564"/>
      <c r="NPC77" s="565"/>
      <c r="NPD77" s="566"/>
      <c r="NPE77" s="560"/>
      <c r="NPF77" s="561"/>
      <c r="NPG77" s="562"/>
      <c r="NPH77" s="563"/>
      <c r="NPI77" s="564"/>
      <c r="NPJ77" s="565"/>
      <c r="NPK77" s="566"/>
      <c r="NPL77" s="560"/>
      <c r="NPM77" s="561"/>
      <c r="NPN77" s="562"/>
      <c r="NPO77" s="563"/>
      <c r="NPP77" s="564"/>
      <c r="NPQ77" s="565"/>
      <c r="NPR77" s="566"/>
      <c r="NPS77" s="560"/>
      <c r="NPT77" s="561"/>
      <c r="NPU77" s="562"/>
      <c r="NPV77" s="563"/>
      <c r="NPW77" s="564"/>
      <c r="NPX77" s="565"/>
      <c r="NPY77" s="566"/>
      <c r="NPZ77" s="560"/>
      <c r="NQA77" s="561"/>
      <c r="NQB77" s="562"/>
      <c r="NQC77" s="563"/>
      <c r="NQD77" s="564"/>
      <c r="NQE77" s="565"/>
      <c r="NQF77" s="566"/>
      <c r="NQG77" s="560"/>
      <c r="NQH77" s="561"/>
      <c r="NQI77" s="562"/>
      <c r="NQJ77" s="563"/>
      <c r="NQK77" s="564"/>
      <c r="NQL77" s="565"/>
      <c r="NQM77" s="566"/>
      <c r="NQN77" s="560"/>
      <c r="NQO77" s="561"/>
      <c r="NQP77" s="562"/>
      <c r="NQQ77" s="563"/>
      <c r="NQR77" s="564"/>
      <c r="NQS77" s="565"/>
      <c r="NQT77" s="566"/>
      <c r="NQU77" s="560"/>
      <c r="NQV77" s="561"/>
      <c r="NQW77" s="562"/>
      <c r="NQX77" s="563"/>
      <c r="NQY77" s="564"/>
      <c r="NQZ77" s="565"/>
      <c r="NRA77" s="566"/>
      <c r="NRB77" s="560"/>
      <c r="NRC77" s="561"/>
      <c r="NRD77" s="562"/>
      <c r="NRE77" s="563"/>
      <c r="NRF77" s="564"/>
      <c r="NRG77" s="565"/>
      <c r="NRH77" s="566"/>
      <c r="NRI77" s="560"/>
      <c r="NRJ77" s="561"/>
      <c r="NRK77" s="562"/>
      <c r="NRL77" s="563"/>
      <c r="NRM77" s="564"/>
      <c r="NRN77" s="565"/>
      <c r="NRO77" s="566"/>
      <c r="NRP77" s="560"/>
      <c r="NRQ77" s="561"/>
      <c r="NRR77" s="562"/>
      <c r="NRS77" s="563"/>
      <c r="NRT77" s="564"/>
      <c r="NRU77" s="565"/>
      <c r="NRV77" s="566"/>
      <c r="NRW77" s="560"/>
      <c r="NRX77" s="561"/>
      <c r="NRY77" s="562"/>
      <c r="NRZ77" s="563"/>
      <c r="NSA77" s="564"/>
      <c r="NSB77" s="565"/>
      <c r="NSC77" s="566"/>
      <c r="NSD77" s="560"/>
      <c r="NSE77" s="561"/>
      <c r="NSF77" s="562"/>
      <c r="NSG77" s="563"/>
      <c r="NSH77" s="564"/>
      <c r="NSI77" s="565"/>
      <c r="NSJ77" s="566"/>
      <c r="NSK77" s="560"/>
      <c r="NSL77" s="561"/>
      <c r="NSM77" s="562"/>
      <c r="NSN77" s="563"/>
      <c r="NSO77" s="564"/>
      <c r="NSP77" s="565"/>
      <c r="NSQ77" s="566"/>
      <c r="NSR77" s="560"/>
      <c r="NSS77" s="561"/>
      <c r="NST77" s="562"/>
      <c r="NSU77" s="563"/>
      <c r="NSV77" s="564"/>
      <c r="NSW77" s="565"/>
      <c r="NSX77" s="566"/>
      <c r="NSY77" s="560"/>
      <c r="NSZ77" s="561"/>
      <c r="NTA77" s="562"/>
      <c r="NTB77" s="563"/>
      <c r="NTC77" s="564"/>
      <c r="NTD77" s="565"/>
      <c r="NTE77" s="566"/>
      <c r="NTF77" s="560"/>
      <c r="NTG77" s="561"/>
      <c r="NTH77" s="562"/>
      <c r="NTI77" s="563"/>
      <c r="NTJ77" s="564"/>
      <c r="NTK77" s="565"/>
      <c r="NTL77" s="566"/>
      <c r="NTM77" s="560"/>
      <c r="NTN77" s="561"/>
      <c r="NTO77" s="562"/>
      <c r="NTP77" s="563"/>
      <c r="NTQ77" s="564"/>
      <c r="NTR77" s="565"/>
      <c r="NTS77" s="566"/>
      <c r="NTT77" s="560"/>
      <c r="NTU77" s="561"/>
      <c r="NTV77" s="562"/>
      <c r="NTW77" s="563"/>
      <c r="NTX77" s="564"/>
      <c r="NTY77" s="565"/>
      <c r="NTZ77" s="566"/>
      <c r="NUA77" s="560"/>
      <c r="NUB77" s="561"/>
      <c r="NUC77" s="562"/>
      <c r="NUD77" s="563"/>
      <c r="NUE77" s="564"/>
      <c r="NUF77" s="565"/>
      <c r="NUG77" s="566"/>
      <c r="NUH77" s="560"/>
      <c r="NUI77" s="561"/>
      <c r="NUJ77" s="562"/>
      <c r="NUK77" s="563"/>
      <c r="NUL77" s="564"/>
      <c r="NUM77" s="565"/>
      <c r="NUN77" s="566"/>
      <c r="NUO77" s="560"/>
      <c r="NUP77" s="561"/>
      <c r="NUQ77" s="562"/>
      <c r="NUR77" s="563"/>
      <c r="NUS77" s="564"/>
      <c r="NUT77" s="565"/>
      <c r="NUU77" s="566"/>
      <c r="NUV77" s="560"/>
      <c r="NUW77" s="561"/>
      <c r="NUX77" s="562"/>
      <c r="NUY77" s="563"/>
      <c r="NUZ77" s="564"/>
      <c r="NVA77" s="565"/>
      <c r="NVB77" s="566"/>
      <c r="NVC77" s="560"/>
      <c r="NVD77" s="561"/>
      <c r="NVE77" s="562"/>
      <c r="NVF77" s="563"/>
      <c r="NVG77" s="564"/>
      <c r="NVH77" s="565"/>
      <c r="NVI77" s="566"/>
      <c r="NVJ77" s="560"/>
      <c r="NVK77" s="561"/>
      <c r="NVL77" s="562"/>
      <c r="NVM77" s="563"/>
      <c r="NVN77" s="564"/>
      <c r="NVO77" s="565"/>
      <c r="NVP77" s="566"/>
      <c r="NVQ77" s="560"/>
      <c r="NVR77" s="561"/>
      <c r="NVS77" s="562"/>
      <c r="NVT77" s="563"/>
      <c r="NVU77" s="564"/>
      <c r="NVV77" s="565"/>
      <c r="NVW77" s="566"/>
      <c r="NVX77" s="560"/>
      <c r="NVY77" s="561"/>
      <c r="NVZ77" s="562"/>
      <c r="NWA77" s="563"/>
      <c r="NWB77" s="564"/>
      <c r="NWC77" s="565"/>
      <c r="NWD77" s="566"/>
      <c r="NWE77" s="560"/>
      <c r="NWF77" s="561"/>
      <c r="NWG77" s="562"/>
      <c r="NWH77" s="563"/>
      <c r="NWI77" s="564"/>
      <c r="NWJ77" s="565"/>
      <c r="NWK77" s="566"/>
      <c r="NWL77" s="560"/>
      <c r="NWM77" s="561"/>
      <c r="NWN77" s="562"/>
      <c r="NWO77" s="563"/>
      <c r="NWP77" s="564"/>
      <c r="NWQ77" s="565"/>
      <c r="NWR77" s="566"/>
      <c r="NWS77" s="560"/>
      <c r="NWT77" s="561"/>
      <c r="NWU77" s="562"/>
      <c r="NWV77" s="563"/>
      <c r="NWW77" s="564"/>
      <c r="NWX77" s="565"/>
      <c r="NWY77" s="566"/>
      <c r="NWZ77" s="560"/>
      <c r="NXA77" s="561"/>
      <c r="NXB77" s="562"/>
      <c r="NXC77" s="563"/>
      <c r="NXD77" s="564"/>
      <c r="NXE77" s="565"/>
      <c r="NXF77" s="566"/>
      <c r="NXG77" s="560"/>
      <c r="NXH77" s="561"/>
      <c r="NXI77" s="562"/>
      <c r="NXJ77" s="563"/>
      <c r="NXK77" s="564"/>
      <c r="NXL77" s="565"/>
      <c r="NXM77" s="566"/>
      <c r="NXN77" s="560"/>
      <c r="NXO77" s="561"/>
      <c r="NXP77" s="562"/>
      <c r="NXQ77" s="563"/>
      <c r="NXR77" s="564"/>
      <c r="NXS77" s="565"/>
      <c r="NXT77" s="566"/>
      <c r="NXU77" s="560"/>
      <c r="NXV77" s="561"/>
      <c r="NXW77" s="562"/>
      <c r="NXX77" s="563"/>
      <c r="NXY77" s="564"/>
      <c r="NXZ77" s="565"/>
      <c r="NYA77" s="566"/>
      <c r="NYB77" s="560"/>
      <c r="NYC77" s="561"/>
      <c r="NYD77" s="562"/>
      <c r="NYE77" s="563"/>
      <c r="NYF77" s="564"/>
      <c r="NYG77" s="565"/>
      <c r="NYH77" s="566"/>
      <c r="NYI77" s="560"/>
      <c r="NYJ77" s="561"/>
      <c r="NYK77" s="562"/>
      <c r="NYL77" s="563"/>
      <c r="NYM77" s="564"/>
      <c r="NYN77" s="565"/>
      <c r="NYO77" s="566"/>
      <c r="NYP77" s="560"/>
      <c r="NYQ77" s="561"/>
      <c r="NYR77" s="562"/>
      <c r="NYS77" s="563"/>
      <c r="NYT77" s="564"/>
      <c r="NYU77" s="565"/>
      <c r="NYV77" s="566"/>
      <c r="NYW77" s="560"/>
      <c r="NYX77" s="561"/>
      <c r="NYY77" s="562"/>
      <c r="NYZ77" s="563"/>
      <c r="NZA77" s="564"/>
      <c r="NZB77" s="565"/>
      <c r="NZC77" s="566"/>
      <c r="NZD77" s="560"/>
      <c r="NZE77" s="561"/>
      <c r="NZF77" s="562"/>
      <c r="NZG77" s="563"/>
      <c r="NZH77" s="564"/>
      <c r="NZI77" s="565"/>
      <c r="NZJ77" s="566"/>
      <c r="NZK77" s="560"/>
      <c r="NZL77" s="561"/>
      <c r="NZM77" s="562"/>
      <c r="NZN77" s="563"/>
      <c r="NZO77" s="564"/>
      <c r="NZP77" s="565"/>
      <c r="NZQ77" s="566"/>
      <c r="NZR77" s="560"/>
      <c r="NZS77" s="561"/>
      <c r="NZT77" s="562"/>
      <c r="NZU77" s="563"/>
      <c r="NZV77" s="564"/>
      <c r="NZW77" s="565"/>
      <c r="NZX77" s="566"/>
      <c r="NZY77" s="560"/>
      <c r="NZZ77" s="561"/>
      <c r="OAA77" s="562"/>
      <c r="OAB77" s="563"/>
      <c r="OAC77" s="564"/>
      <c r="OAD77" s="565"/>
      <c r="OAE77" s="566"/>
      <c r="OAF77" s="560"/>
      <c r="OAG77" s="561"/>
      <c r="OAH77" s="562"/>
      <c r="OAI77" s="563"/>
      <c r="OAJ77" s="564"/>
      <c r="OAK77" s="565"/>
      <c r="OAL77" s="566"/>
      <c r="OAM77" s="560"/>
      <c r="OAN77" s="561"/>
      <c r="OAO77" s="562"/>
      <c r="OAP77" s="563"/>
      <c r="OAQ77" s="564"/>
      <c r="OAR77" s="565"/>
      <c r="OAS77" s="566"/>
      <c r="OAT77" s="560"/>
      <c r="OAU77" s="561"/>
      <c r="OAV77" s="562"/>
      <c r="OAW77" s="563"/>
      <c r="OAX77" s="564"/>
      <c r="OAY77" s="565"/>
      <c r="OAZ77" s="566"/>
      <c r="OBA77" s="560"/>
      <c r="OBB77" s="561"/>
      <c r="OBC77" s="562"/>
      <c r="OBD77" s="563"/>
      <c r="OBE77" s="564"/>
      <c r="OBF77" s="565"/>
      <c r="OBG77" s="566"/>
      <c r="OBH77" s="560"/>
      <c r="OBI77" s="561"/>
      <c r="OBJ77" s="562"/>
      <c r="OBK77" s="563"/>
      <c r="OBL77" s="564"/>
      <c r="OBM77" s="565"/>
      <c r="OBN77" s="566"/>
      <c r="OBO77" s="560"/>
      <c r="OBP77" s="561"/>
      <c r="OBQ77" s="562"/>
      <c r="OBR77" s="563"/>
      <c r="OBS77" s="564"/>
      <c r="OBT77" s="565"/>
      <c r="OBU77" s="566"/>
      <c r="OBV77" s="560"/>
      <c r="OBW77" s="561"/>
      <c r="OBX77" s="562"/>
      <c r="OBY77" s="563"/>
      <c r="OBZ77" s="564"/>
      <c r="OCA77" s="565"/>
      <c r="OCB77" s="566"/>
      <c r="OCC77" s="560"/>
      <c r="OCD77" s="561"/>
      <c r="OCE77" s="562"/>
      <c r="OCF77" s="563"/>
      <c r="OCG77" s="564"/>
      <c r="OCH77" s="565"/>
      <c r="OCI77" s="566"/>
      <c r="OCJ77" s="560"/>
      <c r="OCK77" s="561"/>
      <c r="OCL77" s="562"/>
      <c r="OCM77" s="563"/>
      <c r="OCN77" s="564"/>
      <c r="OCO77" s="565"/>
      <c r="OCP77" s="566"/>
      <c r="OCQ77" s="560"/>
      <c r="OCR77" s="561"/>
      <c r="OCS77" s="562"/>
      <c r="OCT77" s="563"/>
      <c r="OCU77" s="564"/>
      <c r="OCV77" s="565"/>
      <c r="OCW77" s="566"/>
      <c r="OCX77" s="560"/>
      <c r="OCY77" s="561"/>
      <c r="OCZ77" s="562"/>
      <c r="ODA77" s="563"/>
      <c r="ODB77" s="564"/>
      <c r="ODC77" s="565"/>
      <c r="ODD77" s="566"/>
      <c r="ODE77" s="560"/>
      <c r="ODF77" s="561"/>
      <c r="ODG77" s="562"/>
      <c r="ODH77" s="563"/>
      <c r="ODI77" s="564"/>
      <c r="ODJ77" s="565"/>
      <c r="ODK77" s="566"/>
      <c r="ODL77" s="560"/>
      <c r="ODM77" s="561"/>
      <c r="ODN77" s="562"/>
      <c r="ODO77" s="563"/>
      <c r="ODP77" s="564"/>
      <c r="ODQ77" s="565"/>
      <c r="ODR77" s="566"/>
      <c r="ODS77" s="560"/>
      <c r="ODT77" s="561"/>
      <c r="ODU77" s="562"/>
      <c r="ODV77" s="563"/>
      <c r="ODW77" s="564"/>
      <c r="ODX77" s="565"/>
      <c r="ODY77" s="566"/>
      <c r="ODZ77" s="560"/>
      <c r="OEA77" s="561"/>
      <c r="OEB77" s="562"/>
      <c r="OEC77" s="563"/>
      <c r="OED77" s="564"/>
      <c r="OEE77" s="565"/>
      <c r="OEF77" s="566"/>
      <c r="OEG77" s="560"/>
      <c r="OEH77" s="561"/>
      <c r="OEI77" s="562"/>
      <c r="OEJ77" s="563"/>
      <c r="OEK77" s="564"/>
      <c r="OEL77" s="565"/>
      <c r="OEM77" s="566"/>
      <c r="OEN77" s="560"/>
      <c r="OEO77" s="561"/>
      <c r="OEP77" s="562"/>
      <c r="OEQ77" s="563"/>
      <c r="OER77" s="564"/>
      <c r="OES77" s="565"/>
      <c r="OET77" s="566"/>
      <c r="OEU77" s="560"/>
      <c r="OEV77" s="561"/>
      <c r="OEW77" s="562"/>
      <c r="OEX77" s="563"/>
      <c r="OEY77" s="564"/>
      <c r="OEZ77" s="565"/>
      <c r="OFA77" s="566"/>
      <c r="OFB77" s="560"/>
      <c r="OFC77" s="561"/>
      <c r="OFD77" s="562"/>
      <c r="OFE77" s="563"/>
      <c r="OFF77" s="564"/>
      <c r="OFG77" s="565"/>
      <c r="OFH77" s="566"/>
      <c r="OFI77" s="560"/>
      <c r="OFJ77" s="561"/>
      <c r="OFK77" s="562"/>
      <c r="OFL77" s="563"/>
      <c r="OFM77" s="564"/>
      <c r="OFN77" s="565"/>
      <c r="OFO77" s="566"/>
      <c r="OFP77" s="560"/>
      <c r="OFQ77" s="561"/>
      <c r="OFR77" s="562"/>
      <c r="OFS77" s="563"/>
      <c r="OFT77" s="564"/>
      <c r="OFU77" s="565"/>
      <c r="OFV77" s="566"/>
      <c r="OFW77" s="560"/>
      <c r="OFX77" s="561"/>
      <c r="OFY77" s="562"/>
      <c r="OFZ77" s="563"/>
      <c r="OGA77" s="564"/>
      <c r="OGB77" s="565"/>
      <c r="OGC77" s="566"/>
      <c r="OGD77" s="560"/>
      <c r="OGE77" s="561"/>
      <c r="OGF77" s="562"/>
      <c r="OGG77" s="563"/>
      <c r="OGH77" s="564"/>
      <c r="OGI77" s="565"/>
      <c r="OGJ77" s="566"/>
      <c r="OGK77" s="560"/>
      <c r="OGL77" s="561"/>
      <c r="OGM77" s="562"/>
      <c r="OGN77" s="563"/>
      <c r="OGO77" s="564"/>
      <c r="OGP77" s="565"/>
      <c r="OGQ77" s="566"/>
      <c r="OGR77" s="560"/>
      <c r="OGS77" s="561"/>
      <c r="OGT77" s="562"/>
      <c r="OGU77" s="563"/>
      <c r="OGV77" s="564"/>
      <c r="OGW77" s="565"/>
      <c r="OGX77" s="566"/>
      <c r="OGY77" s="560"/>
      <c r="OGZ77" s="561"/>
      <c r="OHA77" s="562"/>
      <c r="OHB77" s="563"/>
      <c r="OHC77" s="564"/>
      <c r="OHD77" s="565"/>
      <c r="OHE77" s="566"/>
      <c r="OHF77" s="560"/>
      <c r="OHG77" s="561"/>
      <c r="OHH77" s="562"/>
      <c r="OHI77" s="563"/>
      <c r="OHJ77" s="564"/>
      <c r="OHK77" s="565"/>
      <c r="OHL77" s="566"/>
      <c r="OHM77" s="560"/>
      <c r="OHN77" s="561"/>
      <c r="OHO77" s="562"/>
      <c r="OHP77" s="563"/>
      <c r="OHQ77" s="564"/>
      <c r="OHR77" s="565"/>
      <c r="OHS77" s="566"/>
      <c r="OHT77" s="560"/>
      <c r="OHU77" s="561"/>
      <c r="OHV77" s="562"/>
      <c r="OHW77" s="563"/>
      <c r="OHX77" s="564"/>
      <c r="OHY77" s="565"/>
      <c r="OHZ77" s="566"/>
      <c r="OIA77" s="560"/>
      <c r="OIB77" s="561"/>
      <c r="OIC77" s="562"/>
      <c r="OID77" s="563"/>
      <c r="OIE77" s="564"/>
      <c r="OIF77" s="565"/>
      <c r="OIG77" s="566"/>
      <c r="OIH77" s="560"/>
      <c r="OII77" s="561"/>
      <c r="OIJ77" s="562"/>
      <c r="OIK77" s="563"/>
      <c r="OIL77" s="564"/>
      <c r="OIM77" s="565"/>
      <c r="OIN77" s="566"/>
      <c r="OIO77" s="560"/>
      <c r="OIP77" s="561"/>
      <c r="OIQ77" s="562"/>
      <c r="OIR77" s="563"/>
      <c r="OIS77" s="564"/>
      <c r="OIT77" s="565"/>
      <c r="OIU77" s="566"/>
      <c r="OIV77" s="560"/>
      <c r="OIW77" s="561"/>
      <c r="OIX77" s="562"/>
      <c r="OIY77" s="563"/>
      <c r="OIZ77" s="564"/>
      <c r="OJA77" s="565"/>
      <c r="OJB77" s="566"/>
      <c r="OJC77" s="560"/>
      <c r="OJD77" s="561"/>
      <c r="OJE77" s="562"/>
      <c r="OJF77" s="563"/>
      <c r="OJG77" s="564"/>
      <c r="OJH77" s="565"/>
      <c r="OJI77" s="566"/>
      <c r="OJJ77" s="560"/>
      <c r="OJK77" s="561"/>
      <c r="OJL77" s="562"/>
      <c r="OJM77" s="563"/>
      <c r="OJN77" s="564"/>
      <c r="OJO77" s="565"/>
      <c r="OJP77" s="566"/>
      <c r="OJQ77" s="560"/>
      <c r="OJR77" s="561"/>
      <c r="OJS77" s="562"/>
      <c r="OJT77" s="563"/>
      <c r="OJU77" s="564"/>
      <c r="OJV77" s="565"/>
      <c r="OJW77" s="566"/>
      <c r="OJX77" s="560"/>
      <c r="OJY77" s="561"/>
      <c r="OJZ77" s="562"/>
      <c r="OKA77" s="563"/>
      <c r="OKB77" s="564"/>
      <c r="OKC77" s="565"/>
      <c r="OKD77" s="566"/>
      <c r="OKE77" s="560"/>
      <c r="OKF77" s="561"/>
      <c r="OKG77" s="562"/>
      <c r="OKH77" s="563"/>
      <c r="OKI77" s="564"/>
      <c r="OKJ77" s="565"/>
      <c r="OKK77" s="566"/>
      <c r="OKL77" s="560"/>
      <c r="OKM77" s="561"/>
      <c r="OKN77" s="562"/>
      <c r="OKO77" s="563"/>
      <c r="OKP77" s="564"/>
      <c r="OKQ77" s="565"/>
      <c r="OKR77" s="566"/>
      <c r="OKS77" s="560"/>
      <c r="OKT77" s="561"/>
      <c r="OKU77" s="562"/>
      <c r="OKV77" s="563"/>
      <c r="OKW77" s="564"/>
      <c r="OKX77" s="565"/>
      <c r="OKY77" s="566"/>
      <c r="OKZ77" s="560"/>
      <c r="OLA77" s="561"/>
      <c r="OLB77" s="562"/>
      <c r="OLC77" s="563"/>
      <c r="OLD77" s="564"/>
      <c r="OLE77" s="565"/>
      <c r="OLF77" s="566"/>
      <c r="OLG77" s="560"/>
      <c r="OLH77" s="561"/>
      <c r="OLI77" s="562"/>
      <c r="OLJ77" s="563"/>
      <c r="OLK77" s="564"/>
      <c r="OLL77" s="565"/>
      <c r="OLM77" s="566"/>
      <c r="OLN77" s="560"/>
      <c r="OLO77" s="561"/>
      <c r="OLP77" s="562"/>
      <c r="OLQ77" s="563"/>
      <c r="OLR77" s="564"/>
      <c r="OLS77" s="565"/>
      <c r="OLT77" s="566"/>
      <c r="OLU77" s="560"/>
      <c r="OLV77" s="561"/>
      <c r="OLW77" s="562"/>
      <c r="OLX77" s="563"/>
      <c r="OLY77" s="564"/>
      <c r="OLZ77" s="565"/>
      <c r="OMA77" s="566"/>
      <c r="OMB77" s="560"/>
      <c r="OMC77" s="561"/>
      <c r="OMD77" s="562"/>
      <c r="OME77" s="563"/>
      <c r="OMF77" s="564"/>
      <c r="OMG77" s="565"/>
      <c r="OMH77" s="566"/>
      <c r="OMI77" s="560"/>
      <c r="OMJ77" s="561"/>
      <c r="OMK77" s="562"/>
      <c r="OML77" s="563"/>
      <c r="OMM77" s="564"/>
      <c r="OMN77" s="565"/>
      <c r="OMO77" s="566"/>
      <c r="OMP77" s="560"/>
      <c r="OMQ77" s="561"/>
      <c r="OMR77" s="562"/>
      <c r="OMS77" s="563"/>
      <c r="OMT77" s="564"/>
      <c r="OMU77" s="565"/>
      <c r="OMV77" s="566"/>
      <c r="OMW77" s="560"/>
      <c r="OMX77" s="561"/>
      <c r="OMY77" s="562"/>
      <c r="OMZ77" s="563"/>
      <c r="ONA77" s="564"/>
      <c r="ONB77" s="565"/>
      <c r="ONC77" s="566"/>
      <c r="OND77" s="560"/>
      <c r="ONE77" s="561"/>
      <c r="ONF77" s="562"/>
      <c r="ONG77" s="563"/>
      <c r="ONH77" s="564"/>
      <c r="ONI77" s="565"/>
      <c r="ONJ77" s="566"/>
      <c r="ONK77" s="560"/>
      <c r="ONL77" s="561"/>
      <c r="ONM77" s="562"/>
      <c r="ONN77" s="563"/>
      <c r="ONO77" s="564"/>
      <c r="ONP77" s="565"/>
      <c r="ONQ77" s="566"/>
      <c r="ONR77" s="560"/>
      <c r="ONS77" s="561"/>
      <c r="ONT77" s="562"/>
      <c r="ONU77" s="563"/>
      <c r="ONV77" s="564"/>
      <c r="ONW77" s="565"/>
      <c r="ONX77" s="566"/>
      <c r="ONY77" s="560"/>
      <c r="ONZ77" s="561"/>
      <c r="OOA77" s="562"/>
      <c r="OOB77" s="563"/>
      <c r="OOC77" s="564"/>
      <c r="OOD77" s="565"/>
      <c r="OOE77" s="566"/>
      <c r="OOF77" s="560"/>
      <c r="OOG77" s="561"/>
      <c r="OOH77" s="562"/>
      <c r="OOI77" s="563"/>
      <c r="OOJ77" s="564"/>
      <c r="OOK77" s="565"/>
      <c r="OOL77" s="566"/>
      <c r="OOM77" s="560"/>
      <c r="OON77" s="561"/>
      <c r="OOO77" s="562"/>
      <c r="OOP77" s="563"/>
      <c r="OOQ77" s="564"/>
      <c r="OOR77" s="565"/>
      <c r="OOS77" s="566"/>
      <c r="OOT77" s="560"/>
      <c r="OOU77" s="561"/>
      <c r="OOV77" s="562"/>
      <c r="OOW77" s="563"/>
      <c r="OOX77" s="564"/>
      <c r="OOY77" s="565"/>
      <c r="OOZ77" s="566"/>
      <c r="OPA77" s="560"/>
      <c r="OPB77" s="561"/>
      <c r="OPC77" s="562"/>
      <c r="OPD77" s="563"/>
      <c r="OPE77" s="564"/>
      <c r="OPF77" s="565"/>
      <c r="OPG77" s="566"/>
      <c r="OPH77" s="560"/>
      <c r="OPI77" s="561"/>
      <c r="OPJ77" s="562"/>
      <c r="OPK77" s="563"/>
      <c r="OPL77" s="564"/>
      <c r="OPM77" s="565"/>
      <c r="OPN77" s="566"/>
      <c r="OPO77" s="560"/>
      <c r="OPP77" s="561"/>
      <c r="OPQ77" s="562"/>
      <c r="OPR77" s="563"/>
      <c r="OPS77" s="564"/>
      <c r="OPT77" s="565"/>
      <c r="OPU77" s="566"/>
      <c r="OPV77" s="560"/>
      <c r="OPW77" s="561"/>
      <c r="OPX77" s="562"/>
      <c r="OPY77" s="563"/>
      <c r="OPZ77" s="564"/>
      <c r="OQA77" s="565"/>
      <c r="OQB77" s="566"/>
      <c r="OQC77" s="560"/>
      <c r="OQD77" s="561"/>
      <c r="OQE77" s="562"/>
      <c r="OQF77" s="563"/>
      <c r="OQG77" s="564"/>
      <c r="OQH77" s="565"/>
      <c r="OQI77" s="566"/>
      <c r="OQJ77" s="560"/>
      <c r="OQK77" s="561"/>
      <c r="OQL77" s="562"/>
      <c r="OQM77" s="563"/>
      <c r="OQN77" s="564"/>
      <c r="OQO77" s="565"/>
      <c r="OQP77" s="566"/>
      <c r="OQQ77" s="560"/>
      <c r="OQR77" s="561"/>
      <c r="OQS77" s="562"/>
      <c r="OQT77" s="563"/>
      <c r="OQU77" s="564"/>
      <c r="OQV77" s="565"/>
      <c r="OQW77" s="566"/>
      <c r="OQX77" s="560"/>
      <c r="OQY77" s="561"/>
      <c r="OQZ77" s="562"/>
      <c r="ORA77" s="563"/>
      <c r="ORB77" s="564"/>
      <c r="ORC77" s="565"/>
      <c r="ORD77" s="566"/>
      <c r="ORE77" s="560"/>
      <c r="ORF77" s="561"/>
      <c r="ORG77" s="562"/>
      <c r="ORH77" s="563"/>
      <c r="ORI77" s="564"/>
      <c r="ORJ77" s="565"/>
      <c r="ORK77" s="566"/>
      <c r="ORL77" s="560"/>
      <c r="ORM77" s="561"/>
      <c r="ORN77" s="562"/>
      <c r="ORO77" s="563"/>
      <c r="ORP77" s="564"/>
      <c r="ORQ77" s="565"/>
      <c r="ORR77" s="566"/>
      <c r="ORS77" s="560"/>
      <c r="ORT77" s="561"/>
      <c r="ORU77" s="562"/>
      <c r="ORV77" s="563"/>
      <c r="ORW77" s="564"/>
      <c r="ORX77" s="565"/>
      <c r="ORY77" s="566"/>
      <c r="ORZ77" s="560"/>
      <c r="OSA77" s="561"/>
      <c r="OSB77" s="562"/>
      <c r="OSC77" s="563"/>
      <c r="OSD77" s="564"/>
      <c r="OSE77" s="565"/>
      <c r="OSF77" s="566"/>
      <c r="OSG77" s="560"/>
      <c r="OSH77" s="561"/>
      <c r="OSI77" s="562"/>
      <c r="OSJ77" s="563"/>
      <c r="OSK77" s="564"/>
      <c r="OSL77" s="565"/>
      <c r="OSM77" s="566"/>
      <c r="OSN77" s="560"/>
      <c r="OSO77" s="561"/>
      <c r="OSP77" s="562"/>
      <c r="OSQ77" s="563"/>
      <c r="OSR77" s="564"/>
      <c r="OSS77" s="565"/>
      <c r="OST77" s="566"/>
      <c r="OSU77" s="560"/>
      <c r="OSV77" s="561"/>
      <c r="OSW77" s="562"/>
      <c r="OSX77" s="563"/>
      <c r="OSY77" s="564"/>
      <c r="OSZ77" s="565"/>
      <c r="OTA77" s="566"/>
      <c r="OTB77" s="560"/>
      <c r="OTC77" s="561"/>
      <c r="OTD77" s="562"/>
      <c r="OTE77" s="563"/>
      <c r="OTF77" s="564"/>
      <c r="OTG77" s="565"/>
      <c r="OTH77" s="566"/>
      <c r="OTI77" s="560"/>
      <c r="OTJ77" s="561"/>
      <c r="OTK77" s="562"/>
      <c r="OTL77" s="563"/>
      <c r="OTM77" s="564"/>
      <c r="OTN77" s="565"/>
      <c r="OTO77" s="566"/>
      <c r="OTP77" s="560"/>
      <c r="OTQ77" s="561"/>
      <c r="OTR77" s="562"/>
      <c r="OTS77" s="563"/>
      <c r="OTT77" s="564"/>
      <c r="OTU77" s="565"/>
      <c r="OTV77" s="566"/>
      <c r="OTW77" s="560"/>
      <c r="OTX77" s="561"/>
      <c r="OTY77" s="562"/>
      <c r="OTZ77" s="563"/>
      <c r="OUA77" s="564"/>
      <c r="OUB77" s="565"/>
      <c r="OUC77" s="566"/>
      <c r="OUD77" s="560"/>
      <c r="OUE77" s="561"/>
      <c r="OUF77" s="562"/>
      <c r="OUG77" s="563"/>
      <c r="OUH77" s="564"/>
      <c r="OUI77" s="565"/>
      <c r="OUJ77" s="566"/>
      <c r="OUK77" s="560"/>
      <c r="OUL77" s="561"/>
      <c r="OUM77" s="562"/>
      <c r="OUN77" s="563"/>
      <c r="OUO77" s="564"/>
      <c r="OUP77" s="565"/>
      <c r="OUQ77" s="566"/>
      <c r="OUR77" s="560"/>
      <c r="OUS77" s="561"/>
      <c r="OUT77" s="562"/>
      <c r="OUU77" s="563"/>
      <c r="OUV77" s="564"/>
      <c r="OUW77" s="565"/>
      <c r="OUX77" s="566"/>
      <c r="OUY77" s="560"/>
      <c r="OUZ77" s="561"/>
      <c r="OVA77" s="562"/>
      <c r="OVB77" s="563"/>
      <c r="OVC77" s="564"/>
      <c r="OVD77" s="565"/>
      <c r="OVE77" s="566"/>
      <c r="OVF77" s="560"/>
      <c r="OVG77" s="561"/>
      <c r="OVH77" s="562"/>
      <c r="OVI77" s="563"/>
      <c r="OVJ77" s="564"/>
      <c r="OVK77" s="565"/>
      <c r="OVL77" s="566"/>
      <c r="OVM77" s="560"/>
      <c r="OVN77" s="561"/>
      <c r="OVO77" s="562"/>
      <c r="OVP77" s="563"/>
      <c r="OVQ77" s="564"/>
      <c r="OVR77" s="565"/>
      <c r="OVS77" s="566"/>
      <c r="OVT77" s="560"/>
      <c r="OVU77" s="561"/>
      <c r="OVV77" s="562"/>
      <c r="OVW77" s="563"/>
      <c r="OVX77" s="564"/>
      <c r="OVY77" s="565"/>
      <c r="OVZ77" s="566"/>
      <c r="OWA77" s="560"/>
      <c r="OWB77" s="561"/>
      <c r="OWC77" s="562"/>
      <c r="OWD77" s="563"/>
      <c r="OWE77" s="564"/>
      <c r="OWF77" s="565"/>
      <c r="OWG77" s="566"/>
      <c r="OWH77" s="560"/>
      <c r="OWI77" s="561"/>
      <c r="OWJ77" s="562"/>
      <c r="OWK77" s="563"/>
      <c r="OWL77" s="564"/>
      <c r="OWM77" s="565"/>
      <c r="OWN77" s="566"/>
      <c r="OWO77" s="560"/>
      <c r="OWP77" s="561"/>
      <c r="OWQ77" s="562"/>
      <c r="OWR77" s="563"/>
      <c r="OWS77" s="564"/>
      <c r="OWT77" s="565"/>
      <c r="OWU77" s="566"/>
      <c r="OWV77" s="560"/>
      <c r="OWW77" s="561"/>
      <c r="OWX77" s="562"/>
      <c r="OWY77" s="563"/>
      <c r="OWZ77" s="564"/>
      <c r="OXA77" s="565"/>
      <c r="OXB77" s="566"/>
      <c r="OXC77" s="560"/>
      <c r="OXD77" s="561"/>
      <c r="OXE77" s="562"/>
      <c r="OXF77" s="563"/>
      <c r="OXG77" s="564"/>
      <c r="OXH77" s="565"/>
      <c r="OXI77" s="566"/>
      <c r="OXJ77" s="560"/>
      <c r="OXK77" s="561"/>
      <c r="OXL77" s="562"/>
      <c r="OXM77" s="563"/>
      <c r="OXN77" s="564"/>
      <c r="OXO77" s="565"/>
      <c r="OXP77" s="566"/>
      <c r="OXQ77" s="560"/>
      <c r="OXR77" s="561"/>
      <c r="OXS77" s="562"/>
      <c r="OXT77" s="563"/>
      <c r="OXU77" s="564"/>
      <c r="OXV77" s="565"/>
      <c r="OXW77" s="566"/>
      <c r="OXX77" s="560"/>
      <c r="OXY77" s="561"/>
      <c r="OXZ77" s="562"/>
      <c r="OYA77" s="563"/>
      <c r="OYB77" s="564"/>
      <c r="OYC77" s="565"/>
      <c r="OYD77" s="566"/>
      <c r="OYE77" s="560"/>
      <c r="OYF77" s="561"/>
      <c r="OYG77" s="562"/>
      <c r="OYH77" s="563"/>
      <c r="OYI77" s="564"/>
      <c r="OYJ77" s="565"/>
      <c r="OYK77" s="566"/>
      <c r="OYL77" s="560"/>
      <c r="OYM77" s="561"/>
      <c r="OYN77" s="562"/>
      <c r="OYO77" s="563"/>
      <c r="OYP77" s="564"/>
      <c r="OYQ77" s="565"/>
      <c r="OYR77" s="566"/>
      <c r="OYS77" s="560"/>
      <c r="OYT77" s="561"/>
      <c r="OYU77" s="562"/>
      <c r="OYV77" s="563"/>
      <c r="OYW77" s="564"/>
      <c r="OYX77" s="565"/>
      <c r="OYY77" s="566"/>
      <c r="OYZ77" s="560"/>
      <c r="OZA77" s="561"/>
      <c r="OZB77" s="562"/>
      <c r="OZC77" s="563"/>
      <c r="OZD77" s="564"/>
      <c r="OZE77" s="565"/>
      <c r="OZF77" s="566"/>
      <c r="OZG77" s="560"/>
      <c r="OZH77" s="561"/>
      <c r="OZI77" s="562"/>
      <c r="OZJ77" s="563"/>
      <c r="OZK77" s="564"/>
      <c r="OZL77" s="565"/>
      <c r="OZM77" s="566"/>
      <c r="OZN77" s="560"/>
      <c r="OZO77" s="561"/>
      <c r="OZP77" s="562"/>
      <c r="OZQ77" s="563"/>
      <c r="OZR77" s="564"/>
      <c r="OZS77" s="565"/>
      <c r="OZT77" s="566"/>
      <c r="OZU77" s="560"/>
      <c r="OZV77" s="561"/>
      <c r="OZW77" s="562"/>
      <c r="OZX77" s="563"/>
      <c r="OZY77" s="564"/>
      <c r="OZZ77" s="565"/>
      <c r="PAA77" s="566"/>
      <c r="PAB77" s="560"/>
      <c r="PAC77" s="561"/>
      <c r="PAD77" s="562"/>
      <c r="PAE77" s="563"/>
      <c r="PAF77" s="564"/>
      <c r="PAG77" s="565"/>
      <c r="PAH77" s="566"/>
      <c r="PAI77" s="560"/>
      <c r="PAJ77" s="561"/>
      <c r="PAK77" s="562"/>
      <c r="PAL77" s="563"/>
      <c r="PAM77" s="564"/>
      <c r="PAN77" s="565"/>
      <c r="PAO77" s="566"/>
      <c r="PAP77" s="560"/>
      <c r="PAQ77" s="561"/>
      <c r="PAR77" s="562"/>
      <c r="PAS77" s="563"/>
      <c r="PAT77" s="564"/>
      <c r="PAU77" s="565"/>
      <c r="PAV77" s="566"/>
      <c r="PAW77" s="560"/>
      <c r="PAX77" s="561"/>
      <c r="PAY77" s="562"/>
      <c r="PAZ77" s="563"/>
      <c r="PBA77" s="564"/>
      <c r="PBB77" s="565"/>
      <c r="PBC77" s="566"/>
      <c r="PBD77" s="560"/>
      <c r="PBE77" s="561"/>
      <c r="PBF77" s="562"/>
      <c r="PBG77" s="563"/>
      <c r="PBH77" s="564"/>
      <c r="PBI77" s="565"/>
      <c r="PBJ77" s="566"/>
      <c r="PBK77" s="560"/>
      <c r="PBL77" s="561"/>
      <c r="PBM77" s="562"/>
      <c r="PBN77" s="563"/>
      <c r="PBO77" s="564"/>
      <c r="PBP77" s="565"/>
      <c r="PBQ77" s="566"/>
      <c r="PBR77" s="560"/>
      <c r="PBS77" s="561"/>
      <c r="PBT77" s="562"/>
      <c r="PBU77" s="563"/>
      <c r="PBV77" s="564"/>
      <c r="PBW77" s="565"/>
      <c r="PBX77" s="566"/>
      <c r="PBY77" s="560"/>
      <c r="PBZ77" s="561"/>
      <c r="PCA77" s="562"/>
      <c r="PCB77" s="563"/>
      <c r="PCC77" s="564"/>
      <c r="PCD77" s="565"/>
      <c r="PCE77" s="566"/>
      <c r="PCF77" s="560"/>
      <c r="PCG77" s="561"/>
      <c r="PCH77" s="562"/>
      <c r="PCI77" s="563"/>
      <c r="PCJ77" s="564"/>
      <c r="PCK77" s="565"/>
      <c r="PCL77" s="566"/>
      <c r="PCM77" s="560"/>
      <c r="PCN77" s="561"/>
      <c r="PCO77" s="562"/>
      <c r="PCP77" s="563"/>
      <c r="PCQ77" s="564"/>
      <c r="PCR77" s="565"/>
      <c r="PCS77" s="566"/>
      <c r="PCT77" s="560"/>
      <c r="PCU77" s="561"/>
      <c r="PCV77" s="562"/>
      <c r="PCW77" s="563"/>
      <c r="PCX77" s="564"/>
      <c r="PCY77" s="565"/>
      <c r="PCZ77" s="566"/>
      <c r="PDA77" s="560"/>
      <c r="PDB77" s="561"/>
      <c r="PDC77" s="562"/>
      <c r="PDD77" s="563"/>
      <c r="PDE77" s="564"/>
      <c r="PDF77" s="565"/>
      <c r="PDG77" s="566"/>
      <c r="PDH77" s="560"/>
      <c r="PDI77" s="561"/>
      <c r="PDJ77" s="562"/>
      <c r="PDK77" s="563"/>
      <c r="PDL77" s="564"/>
      <c r="PDM77" s="565"/>
      <c r="PDN77" s="566"/>
      <c r="PDO77" s="560"/>
      <c r="PDP77" s="561"/>
      <c r="PDQ77" s="562"/>
      <c r="PDR77" s="563"/>
      <c r="PDS77" s="564"/>
      <c r="PDT77" s="565"/>
      <c r="PDU77" s="566"/>
      <c r="PDV77" s="560"/>
      <c r="PDW77" s="561"/>
      <c r="PDX77" s="562"/>
      <c r="PDY77" s="563"/>
      <c r="PDZ77" s="564"/>
      <c r="PEA77" s="565"/>
      <c r="PEB77" s="566"/>
      <c r="PEC77" s="560"/>
      <c r="PED77" s="561"/>
      <c r="PEE77" s="562"/>
      <c r="PEF77" s="563"/>
      <c r="PEG77" s="564"/>
      <c r="PEH77" s="565"/>
      <c r="PEI77" s="566"/>
      <c r="PEJ77" s="560"/>
      <c r="PEK77" s="561"/>
      <c r="PEL77" s="562"/>
      <c r="PEM77" s="563"/>
      <c r="PEN77" s="564"/>
      <c r="PEO77" s="565"/>
      <c r="PEP77" s="566"/>
      <c r="PEQ77" s="560"/>
      <c r="PER77" s="561"/>
      <c r="PES77" s="562"/>
      <c r="PET77" s="563"/>
      <c r="PEU77" s="564"/>
      <c r="PEV77" s="565"/>
      <c r="PEW77" s="566"/>
      <c r="PEX77" s="560"/>
      <c r="PEY77" s="561"/>
      <c r="PEZ77" s="562"/>
      <c r="PFA77" s="563"/>
      <c r="PFB77" s="564"/>
      <c r="PFC77" s="565"/>
      <c r="PFD77" s="566"/>
      <c r="PFE77" s="560"/>
      <c r="PFF77" s="561"/>
      <c r="PFG77" s="562"/>
      <c r="PFH77" s="563"/>
      <c r="PFI77" s="564"/>
      <c r="PFJ77" s="565"/>
      <c r="PFK77" s="566"/>
      <c r="PFL77" s="560"/>
      <c r="PFM77" s="561"/>
      <c r="PFN77" s="562"/>
      <c r="PFO77" s="563"/>
      <c r="PFP77" s="564"/>
      <c r="PFQ77" s="565"/>
      <c r="PFR77" s="566"/>
      <c r="PFS77" s="560"/>
      <c r="PFT77" s="561"/>
      <c r="PFU77" s="562"/>
      <c r="PFV77" s="563"/>
      <c r="PFW77" s="564"/>
      <c r="PFX77" s="565"/>
      <c r="PFY77" s="566"/>
      <c r="PFZ77" s="560"/>
      <c r="PGA77" s="561"/>
      <c r="PGB77" s="562"/>
      <c r="PGC77" s="563"/>
      <c r="PGD77" s="564"/>
      <c r="PGE77" s="565"/>
      <c r="PGF77" s="566"/>
      <c r="PGG77" s="560"/>
      <c r="PGH77" s="561"/>
      <c r="PGI77" s="562"/>
      <c r="PGJ77" s="563"/>
      <c r="PGK77" s="564"/>
      <c r="PGL77" s="565"/>
      <c r="PGM77" s="566"/>
      <c r="PGN77" s="560"/>
      <c r="PGO77" s="561"/>
      <c r="PGP77" s="562"/>
      <c r="PGQ77" s="563"/>
      <c r="PGR77" s="564"/>
      <c r="PGS77" s="565"/>
      <c r="PGT77" s="566"/>
      <c r="PGU77" s="560"/>
      <c r="PGV77" s="561"/>
      <c r="PGW77" s="562"/>
      <c r="PGX77" s="563"/>
      <c r="PGY77" s="564"/>
      <c r="PGZ77" s="565"/>
      <c r="PHA77" s="566"/>
      <c r="PHB77" s="560"/>
      <c r="PHC77" s="561"/>
      <c r="PHD77" s="562"/>
      <c r="PHE77" s="563"/>
      <c r="PHF77" s="564"/>
      <c r="PHG77" s="565"/>
      <c r="PHH77" s="566"/>
      <c r="PHI77" s="560"/>
      <c r="PHJ77" s="561"/>
      <c r="PHK77" s="562"/>
      <c r="PHL77" s="563"/>
      <c r="PHM77" s="564"/>
      <c r="PHN77" s="565"/>
      <c r="PHO77" s="566"/>
      <c r="PHP77" s="560"/>
      <c r="PHQ77" s="561"/>
      <c r="PHR77" s="562"/>
      <c r="PHS77" s="563"/>
      <c r="PHT77" s="564"/>
      <c r="PHU77" s="565"/>
      <c r="PHV77" s="566"/>
      <c r="PHW77" s="560"/>
      <c r="PHX77" s="561"/>
      <c r="PHY77" s="562"/>
      <c r="PHZ77" s="563"/>
      <c r="PIA77" s="564"/>
      <c r="PIB77" s="565"/>
      <c r="PIC77" s="566"/>
      <c r="PID77" s="560"/>
      <c r="PIE77" s="561"/>
      <c r="PIF77" s="562"/>
      <c r="PIG77" s="563"/>
      <c r="PIH77" s="564"/>
      <c r="PII77" s="565"/>
      <c r="PIJ77" s="566"/>
      <c r="PIK77" s="560"/>
      <c r="PIL77" s="561"/>
      <c r="PIM77" s="562"/>
      <c r="PIN77" s="563"/>
      <c r="PIO77" s="564"/>
      <c r="PIP77" s="565"/>
      <c r="PIQ77" s="566"/>
      <c r="PIR77" s="560"/>
      <c r="PIS77" s="561"/>
      <c r="PIT77" s="562"/>
      <c r="PIU77" s="563"/>
      <c r="PIV77" s="564"/>
      <c r="PIW77" s="565"/>
      <c r="PIX77" s="566"/>
      <c r="PIY77" s="560"/>
      <c r="PIZ77" s="561"/>
      <c r="PJA77" s="562"/>
      <c r="PJB77" s="563"/>
      <c r="PJC77" s="564"/>
      <c r="PJD77" s="565"/>
      <c r="PJE77" s="566"/>
      <c r="PJF77" s="560"/>
      <c r="PJG77" s="561"/>
      <c r="PJH77" s="562"/>
      <c r="PJI77" s="563"/>
      <c r="PJJ77" s="564"/>
      <c r="PJK77" s="565"/>
      <c r="PJL77" s="566"/>
      <c r="PJM77" s="560"/>
      <c r="PJN77" s="561"/>
      <c r="PJO77" s="562"/>
      <c r="PJP77" s="563"/>
      <c r="PJQ77" s="564"/>
      <c r="PJR77" s="565"/>
      <c r="PJS77" s="566"/>
      <c r="PJT77" s="560"/>
      <c r="PJU77" s="561"/>
      <c r="PJV77" s="562"/>
      <c r="PJW77" s="563"/>
      <c r="PJX77" s="564"/>
      <c r="PJY77" s="565"/>
      <c r="PJZ77" s="566"/>
      <c r="PKA77" s="560"/>
      <c r="PKB77" s="561"/>
      <c r="PKC77" s="562"/>
      <c r="PKD77" s="563"/>
      <c r="PKE77" s="564"/>
      <c r="PKF77" s="565"/>
      <c r="PKG77" s="566"/>
      <c r="PKH77" s="560"/>
      <c r="PKI77" s="561"/>
      <c r="PKJ77" s="562"/>
      <c r="PKK77" s="563"/>
      <c r="PKL77" s="564"/>
      <c r="PKM77" s="565"/>
      <c r="PKN77" s="566"/>
      <c r="PKO77" s="560"/>
      <c r="PKP77" s="561"/>
      <c r="PKQ77" s="562"/>
      <c r="PKR77" s="563"/>
      <c r="PKS77" s="564"/>
      <c r="PKT77" s="565"/>
      <c r="PKU77" s="566"/>
      <c r="PKV77" s="560"/>
      <c r="PKW77" s="561"/>
      <c r="PKX77" s="562"/>
      <c r="PKY77" s="563"/>
      <c r="PKZ77" s="564"/>
      <c r="PLA77" s="565"/>
      <c r="PLB77" s="566"/>
      <c r="PLC77" s="560"/>
      <c r="PLD77" s="561"/>
      <c r="PLE77" s="562"/>
      <c r="PLF77" s="563"/>
      <c r="PLG77" s="564"/>
      <c r="PLH77" s="565"/>
      <c r="PLI77" s="566"/>
      <c r="PLJ77" s="560"/>
      <c r="PLK77" s="561"/>
      <c r="PLL77" s="562"/>
      <c r="PLM77" s="563"/>
      <c r="PLN77" s="564"/>
      <c r="PLO77" s="565"/>
      <c r="PLP77" s="566"/>
      <c r="PLQ77" s="560"/>
      <c r="PLR77" s="561"/>
      <c r="PLS77" s="562"/>
      <c r="PLT77" s="563"/>
      <c r="PLU77" s="564"/>
      <c r="PLV77" s="565"/>
      <c r="PLW77" s="566"/>
      <c r="PLX77" s="560"/>
      <c r="PLY77" s="561"/>
      <c r="PLZ77" s="562"/>
      <c r="PMA77" s="563"/>
      <c r="PMB77" s="564"/>
      <c r="PMC77" s="565"/>
      <c r="PMD77" s="566"/>
      <c r="PME77" s="560"/>
      <c r="PMF77" s="561"/>
      <c r="PMG77" s="562"/>
      <c r="PMH77" s="563"/>
      <c r="PMI77" s="564"/>
      <c r="PMJ77" s="565"/>
      <c r="PMK77" s="566"/>
      <c r="PML77" s="560"/>
      <c r="PMM77" s="561"/>
      <c r="PMN77" s="562"/>
      <c r="PMO77" s="563"/>
      <c r="PMP77" s="564"/>
      <c r="PMQ77" s="565"/>
      <c r="PMR77" s="566"/>
      <c r="PMS77" s="560"/>
      <c r="PMT77" s="561"/>
      <c r="PMU77" s="562"/>
      <c r="PMV77" s="563"/>
      <c r="PMW77" s="564"/>
      <c r="PMX77" s="565"/>
      <c r="PMY77" s="566"/>
      <c r="PMZ77" s="560"/>
      <c r="PNA77" s="561"/>
      <c r="PNB77" s="562"/>
      <c r="PNC77" s="563"/>
      <c r="PND77" s="564"/>
      <c r="PNE77" s="565"/>
      <c r="PNF77" s="566"/>
      <c r="PNG77" s="560"/>
      <c r="PNH77" s="561"/>
      <c r="PNI77" s="562"/>
      <c r="PNJ77" s="563"/>
      <c r="PNK77" s="564"/>
      <c r="PNL77" s="565"/>
      <c r="PNM77" s="566"/>
      <c r="PNN77" s="560"/>
      <c r="PNO77" s="561"/>
      <c r="PNP77" s="562"/>
      <c r="PNQ77" s="563"/>
      <c r="PNR77" s="564"/>
      <c r="PNS77" s="565"/>
      <c r="PNT77" s="566"/>
      <c r="PNU77" s="560"/>
      <c r="PNV77" s="561"/>
      <c r="PNW77" s="562"/>
      <c r="PNX77" s="563"/>
      <c r="PNY77" s="564"/>
      <c r="PNZ77" s="565"/>
      <c r="POA77" s="566"/>
      <c r="POB77" s="560"/>
      <c r="POC77" s="561"/>
      <c r="POD77" s="562"/>
      <c r="POE77" s="563"/>
      <c r="POF77" s="564"/>
      <c r="POG77" s="565"/>
      <c r="POH77" s="566"/>
      <c r="POI77" s="560"/>
      <c r="POJ77" s="561"/>
      <c r="POK77" s="562"/>
      <c r="POL77" s="563"/>
      <c r="POM77" s="564"/>
      <c r="PON77" s="565"/>
      <c r="POO77" s="566"/>
      <c r="POP77" s="560"/>
      <c r="POQ77" s="561"/>
      <c r="POR77" s="562"/>
      <c r="POS77" s="563"/>
      <c r="POT77" s="564"/>
      <c r="POU77" s="565"/>
      <c r="POV77" s="566"/>
      <c r="POW77" s="560"/>
      <c r="POX77" s="561"/>
      <c r="POY77" s="562"/>
      <c r="POZ77" s="563"/>
      <c r="PPA77" s="564"/>
      <c r="PPB77" s="565"/>
      <c r="PPC77" s="566"/>
      <c r="PPD77" s="560"/>
      <c r="PPE77" s="561"/>
      <c r="PPF77" s="562"/>
      <c r="PPG77" s="563"/>
      <c r="PPH77" s="564"/>
      <c r="PPI77" s="565"/>
      <c r="PPJ77" s="566"/>
      <c r="PPK77" s="560"/>
      <c r="PPL77" s="561"/>
      <c r="PPM77" s="562"/>
      <c r="PPN77" s="563"/>
      <c r="PPO77" s="564"/>
      <c r="PPP77" s="565"/>
      <c r="PPQ77" s="566"/>
      <c r="PPR77" s="560"/>
      <c r="PPS77" s="561"/>
      <c r="PPT77" s="562"/>
      <c r="PPU77" s="563"/>
      <c r="PPV77" s="564"/>
      <c r="PPW77" s="565"/>
      <c r="PPX77" s="566"/>
      <c r="PPY77" s="560"/>
      <c r="PPZ77" s="561"/>
      <c r="PQA77" s="562"/>
      <c r="PQB77" s="563"/>
      <c r="PQC77" s="564"/>
      <c r="PQD77" s="565"/>
      <c r="PQE77" s="566"/>
      <c r="PQF77" s="560"/>
      <c r="PQG77" s="561"/>
      <c r="PQH77" s="562"/>
      <c r="PQI77" s="563"/>
      <c r="PQJ77" s="564"/>
      <c r="PQK77" s="565"/>
      <c r="PQL77" s="566"/>
      <c r="PQM77" s="560"/>
      <c r="PQN77" s="561"/>
      <c r="PQO77" s="562"/>
      <c r="PQP77" s="563"/>
      <c r="PQQ77" s="564"/>
      <c r="PQR77" s="565"/>
      <c r="PQS77" s="566"/>
      <c r="PQT77" s="560"/>
      <c r="PQU77" s="561"/>
      <c r="PQV77" s="562"/>
      <c r="PQW77" s="563"/>
      <c r="PQX77" s="564"/>
      <c r="PQY77" s="565"/>
      <c r="PQZ77" s="566"/>
      <c r="PRA77" s="560"/>
      <c r="PRB77" s="561"/>
      <c r="PRC77" s="562"/>
      <c r="PRD77" s="563"/>
      <c r="PRE77" s="564"/>
      <c r="PRF77" s="565"/>
      <c r="PRG77" s="566"/>
      <c r="PRH77" s="560"/>
      <c r="PRI77" s="561"/>
      <c r="PRJ77" s="562"/>
      <c r="PRK77" s="563"/>
      <c r="PRL77" s="564"/>
      <c r="PRM77" s="565"/>
      <c r="PRN77" s="566"/>
      <c r="PRO77" s="560"/>
      <c r="PRP77" s="561"/>
      <c r="PRQ77" s="562"/>
      <c r="PRR77" s="563"/>
      <c r="PRS77" s="564"/>
      <c r="PRT77" s="565"/>
      <c r="PRU77" s="566"/>
      <c r="PRV77" s="560"/>
      <c r="PRW77" s="561"/>
      <c r="PRX77" s="562"/>
      <c r="PRY77" s="563"/>
      <c r="PRZ77" s="564"/>
      <c r="PSA77" s="565"/>
      <c r="PSB77" s="566"/>
      <c r="PSC77" s="560"/>
      <c r="PSD77" s="561"/>
      <c r="PSE77" s="562"/>
      <c r="PSF77" s="563"/>
      <c r="PSG77" s="564"/>
      <c r="PSH77" s="565"/>
      <c r="PSI77" s="566"/>
      <c r="PSJ77" s="560"/>
      <c r="PSK77" s="561"/>
      <c r="PSL77" s="562"/>
      <c r="PSM77" s="563"/>
      <c r="PSN77" s="564"/>
      <c r="PSO77" s="565"/>
      <c r="PSP77" s="566"/>
      <c r="PSQ77" s="560"/>
      <c r="PSR77" s="561"/>
      <c r="PSS77" s="562"/>
      <c r="PST77" s="563"/>
      <c r="PSU77" s="564"/>
      <c r="PSV77" s="565"/>
      <c r="PSW77" s="566"/>
      <c r="PSX77" s="560"/>
      <c r="PSY77" s="561"/>
      <c r="PSZ77" s="562"/>
      <c r="PTA77" s="563"/>
      <c r="PTB77" s="564"/>
      <c r="PTC77" s="565"/>
      <c r="PTD77" s="566"/>
      <c r="PTE77" s="560"/>
      <c r="PTF77" s="561"/>
      <c r="PTG77" s="562"/>
      <c r="PTH77" s="563"/>
      <c r="PTI77" s="564"/>
      <c r="PTJ77" s="565"/>
      <c r="PTK77" s="566"/>
      <c r="PTL77" s="560"/>
      <c r="PTM77" s="561"/>
      <c r="PTN77" s="562"/>
      <c r="PTO77" s="563"/>
      <c r="PTP77" s="564"/>
      <c r="PTQ77" s="565"/>
      <c r="PTR77" s="566"/>
      <c r="PTS77" s="560"/>
      <c r="PTT77" s="561"/>
      <c r="PTU77" s="562"/>
      <c r="PTV77" s="563"/>
      <c r="PTW77" s="564"/>
      <c r="PTX77" s="565"/>
      <c r="PTY77" s="566"/>
      <c r="PTZ77" s="560"/>
      <c r="PUA77" s="561"/>
      <c r="PUB77" s="562"/>
      <c r="PUC77" s="563"/>
      <c r="PUD77" s="564"/>
      <c r="PUE77" s="565"/>
      <c r="PUF77" s="566"/>
      <c r="PUG77" s="560"/>
      <c r="PUH77" s="561"/>
      <c r="PUI77" s="562"/>
      <c r="PUJ77" s="563"/>
      <c r="PUK77" s="564"/>
      <c r="PUL77" s="565"/>
      <c r="PUM77" s="566"/>
      <c r="PUN77" s="560"/>
      <c r="PUO77" s="561"/>
      <c r="PUP77" s="562"/>
      <c r="PUQ77" s="563"/>
      <c r="PUR77" s="564"/>
      <c r="PUS77" s="565"/>
      <c r="PUT77" s="566"/>
      <c r="PUU77" s="560"/>
      <c r="PUV77" s="561"/>
      <c r="PUW77" s="562"/>
      <c r="PUX77" s="563"/>
      <c r="PUY77" s="564"/>
      <c r="PUZ77" s="565"/>
      <c r="PVA77" s="566"/>
      <c r="PVB77" s="560"/>
      <c r="PVC77" s="561"/>
      <c r="PVD77" s="562"/>
      <c r="PVE77" s="563"/>
      <c r="PVF77" s="564"/>
      <c r="PVG77" s="565"/>
      <c r="PVH77" s="566"/>
      <c r="PVI77" s="560"/>
      <c r="PVJ77" s="561"/>
      <c r="PVK77" s="562"/>
      <c r="PVL77" s="563"/>
      <c r="PVM77" s="564"/>
      <c r="PVN77" s="565"/>
      <c r="PVO77" s="566"/>
      <c r="PVP77" s="560"/>
      <c r="PVQ77" s="561"/>
      <c r="PVR77" s="562"/>
      <c r="PVS77" s="563"/>
      <c r="PVT77" s="564"/>
      <c r="PVU77" s="565"/>
      <c r="PVV77" s="566"/>
      <c r="PVW77" s="560"/>
      <c r="PVX77" s="561"/>
      <c r="PVY77" s="562"/>
      <c r="PVZ77" s="563"/>
      <c r="PWA77" s="564"/>
      <c r="PWB77" s="565"/>
      <c r="PWC77" s="566"/>
      <c r="PWD77" s="560"/>
      <c r="PWE77" s="561"/>
      <c r="PWF77" s="562"/>
      <c r="PWG77" s="563"/>
      <c r="PWH77" s="564"/>
      <c r="PWI77" s="565"/>
      <c r="PWJ77" s="566"/>
      <c r="PWK77" s="560"/>
      <c r="PWL77" s="561"/>
      <c r="PWM77" s="562"/>
      <c r="PWN77" s="563"/>
      <c r="PWO77" s="564"/>
      <c r="PWP77" s="565"/>
      <c r="PWQ77" s="566"/>
      <c r="PWR77" s="560"/>
      <c r="PWS77" s="561"/>
      <c r="PWT77" s="562"/>
      <c r="PWU77" s="563"/>
      <c r="PWV77" s="564"/>
      <c r="PWW77" s="565"/>
      <c r="PWX77" s="566"/>
      <c r="PWY77" s="560"/>
      <c r="PWZ77" s="561"/>
      <c r="PXA77" s="562"/>
      <c r="PXB77" s="563"/>
      <c r="PXC77" s="564"/>
      <c r="PXD77" s="565"/>
      <c r="PXE77" s="566"/>
      <c r="PXF77" s="560"/>
      <c r="PXG77" s="561"/>
      <c r="PXH77" s="562"/>
      <c r="PXI77" s="563"/>
      <c r="PXJ77" s="564"/>
      <c r="PXK77" s="565"/>
      <c r="PXL77" s="566"/>
      <c r="PXM77" s="560"/>
      <c r="PXN77" s="561"/>
      <c r="PXO77" s="562"/>
      <c r="PXP77" s="563"/>
      <c r="PXQ77" s="564"/>
      <c r="PXR77" s="565"/>
      <c r="PXS77" s="566"/>
      <c r="PXT77" s="560"/>
      <c r="PXU77" s="561"/>
      <c r="PXV77" s="562"/>
      <c r="PXW77" s="563"/>
      <c r="PXX77" s="564"/>
      <c r="PXY77" s="565"/>
      <c r="PXZ77" s="566"/>
      <c r="PYA77" s="560"/>
      <c r="PYB77" s="561"/>
      <c r="PYC77" s="562"/>
      <c r="PYD77" s="563"/>
      <c r="PYE77" s="564"/>
      <c r="PYF77" s="565"/>
      <c r="PYG77" s="566"/>
      <c r="PYH77" s="560"/>
      <c r="PYI77" s="561"/>
      <c r="PYJ77" s="562"/>
      <c r="PYK77" s="563"/>
      <c r="PYL77" s="564"/>
      <c r="PYM77" s="565"/>
      <c r="PYN77" s="566"/>
      <c r="PYO77" s="560"/>
      <c r="PYP77" s="561"/>
      <c r="PYQ77" s="562"/>
      <c r="PYR77" s="563"/>
      <c r="PYS77" s="564"/>
      <c r="PYT77" s="565"/>
      <c r="PYU77" s="566"/>
      <c r="PYV77" s="560"/>
      <c r="PYW77" s="561"/>
      <c r="PYX77" s="562"/>
      <c r="PYY77" s="563"/>
      <c r="PYZ77" s="564"/>
      <c r="PZA77" s="565"/>
      <c r="PZB77" s="566"/>
      <c r="PZC77" s="560"/>
      <c r="PZD77" s="561"/>
      <c r="PZE77" s="562"/>
      <c r="PZF77" s="563"/>
      <c r="PZG77" s="564"/>
      <c r="PZH77" s="565"/>
      <c r="PZI77" s="566"/>
      <c r="PZJ77" s="560"/>
      <c r="PZK77" s="561"/>
      <c r="PZL77" s="562"/>
      <c r="PZM77" s="563"/>
      <c r="PZN77" s="564"/>
      <c r="PZO77" s="565"/>
      <c r="PZP77" s="566"/>
      <c r="PZQ77" s="560"/>
      <c r="PZR77" s="561"/>
      <c r="PZS77" s="562"/>
      <c r="PZT77" s="563"/>
      <c r="PZU77" s="564"/>
      <c r="PZV77" s="565"/>
      <c r="PZW77" s="566"/>
      <c r="PZX77" s="560"/>
      <c r="PZY77" s="561"/>
      <c r="PZZ77" s="562"/>
      <c r="QAA77" s="563"/>
      <c r="QAB77" s="564"/>
      <c r="QAC77" s="565"/>
      <c r="QAD77" s="566"/>
      <c r="QAE77" s="560"/>
      <c r="QAF77" s="561"/>
      <c r="QAG77" s="562"/>
      <c r="QAH77" s="563"/>
      <c r="QAI77" s="564"/>
      <c r="QAJ77" s="565"/>
      <c r="QAK77" s="566"/>
      <c r="QAL77" s="560"/>
      <c r="QAM77" s="561"/>
      <c r="QAN77" s="562"/>
      <c r="QAO77" s="563"/>
      <c r="QAP77" s="564"/>
      <c r="QAQ77" s="565"/>
      <c r="QAR77" s="566"/>
      <c r="QAS77" s="560"/>
      <c r="QAT77" s="561"/>
      <c r="QAU77" s="562"/>
      <c r="QAV77" s="563"/>
      <c r="QAW77" s="564"/>
      <c r="QAX77" s="565"/>
      <c r="QAY77" s="566"/>
      <c r="QAZ77" s="560"/>
      <c r="QBA77" s="561"/>
      <c r="QBB77" s="562"/>
      <c r="QBC77" s="563"/>
      <c r="QBD77" s="564"/>
      <c r="QBE77" s="565"/>
      <c r="QBF77" s="566"/>
      <c r="QBG77" s="560"/>
      <c r="QBH77" s="561"/>
      <c r="QBI77" s="562"/>
      <c r="QBJ77" s="563"/>
      <c r="QBK77" s="564"/>
      <c r="QBL77" s="565"/>
      <c r="QBM77" s="566"/>
      <c r="QBN77" s="560"/>
      <c r="QBO77" s="561"/>
      <c r="QBP77" s="562"/>
      <c r="QBQ77" s="563"/>
      <c r="QBR77" s="564"/>
      <c r="QBS77" s="565"/>
      <c r="QBT77" s="566"/>
      <c r="QBU77" s="560"/>
      <c r="QBV77" s="561"/>
      <c r="QBW77" s="562"/>
      <c r="QBX77" s="563"/>
      <c r="QBY77" s="564"/>
      <c r="QBZ77" s="565"/>
      <c r="QCA77" s="566"/>
      <c r="QCB77" s="560"/>
      <c r="QCC77" s="561"/>
      <c r="QCD77" s="562"/>
      <c r="QCE77" s="563"/>
      <c r="QCF77" s="564"/>
      <c r="QCG77" s="565"/>
      <c r="QCH77" s="566"/>
      <c r="QCI77" s="560"/>
      <c r="QCJ77" s="561"/>
      <c r="QCK77" s="562"/>
      <c r="QCL77" s="563"/>
      <c r="QCM77" s="564"/>
      <c r="QCN77" s="565"/>
      <c r="QCO77" s="566"/>
      <c r="QCP77" s="560"/>
      <c r="QCQ77" s="561"/>
      <c r="QCR77" s="562"/>
      <c r="QCS77" s="563"/>
      <c r="QCT77" s="564"/>
      <c r="QCU77" s="565"/>
      <c r="QCV77" s="566"/>
      <c r="QCW77" s="560"/>
      <c r="QCX77" s="561"/>
      <c r="QCY77" s="562"/>
      <c r="QCZ77" s="563"/>
      <c r="QDA77" s="564"/>
      <c r="QDB77" s="565"/>
      <c r="QDC77" s="566"/>
      <c r="QDD77" s="560"/>
      <c r="QDE77" s="561"/>
      <c r="QDF77" s="562"/>
      <c r="QDG77" s="563"/>
      <c r="QDH77" s="564"/>
      <c r="QDI77" s="565"/>
      <c r="QDJ77" s="566"/>
      <c r="QDK77" s="560"/>
      <c r="QDL77" s="561"/>
      <c r="QDM77" s="562"/>
      <c r="QDN77" s="563"/>
      <c r="QDO77" s="564"/>
      <c r="QDP77" s="565"/>
      <c r="QDQ77" s="566"/>
      <c r="QDR77" s="560"/>
      <c r="QDS77" s="561"/>
      <c r="QDT77" s="562"/>
      <c r="QDU77" s="563"/>
      <c r="QDV77" s="564"/>
      <c r="QDW77" s="565"/>
      <c r="QDX77" s="566"/>
      <c r="QDY77" s="560"/>
      <c r="QDZ77" s="561"/>
      <c r="QEA77" s="562"/>
      <c r="QEB77" s="563"/>
      <c r="QEC77" s="564"/>
      <c r="QED77" s="565"/>
      <c r="QEE77" s="566"/>
      <c r="QEF77" s="560"/>
      <c r="QEG77" s="561"/>
      <c r="QEH77" s="562"/>
      <c r="QEI77" s="563"/>
      <c r="QEJ77" s="564"/>
      <c r="QEK77" s="565"/>
      <c r="QEL77" s="566"/>
      <c r="QEM77" s="560"/>
      <c r="QEN77" s="561"/>
      <c r="QEO77" s="562"/>
      <c r="QEP77" s="563"/>
      <c r="QEQ77" s="564"/>
      <c r="QER77" s="565"/>
      <c r="QES77" s="566"/>
      <c r="QET77" s="560"/>
      <c r="QEU77" s="561"/>
      <c r="QEV77" s="562"/>
      <c r="QEW77" s="563"/>
      <c r="QEX77" s="564"/>
      <c r="QEY77" s="565"/>
      <c r="QEZ77" s="566"/>
      <c r="QFA77" s="560"/>
      <c r="QFB77" s="561"/>
      <c r="QFC77" s="562"/>
      <c r="QFD77" s="563"/>
      <c r="QFE77" s="564"/>
      <c r="QFF77" s="565"/>
      <c r="QFG77" s="566"/>
      <c r="QFH77" s="560"/>
      <c r="QFI77" s="561"/>
      <c r="QFJ77" s="562"/>
      <c r="QFK77" s="563"/>
      <c r="QFL77" s="564"/>
      <c r="QFM77" s="565"/>
      <c r="QFN77" s="566"/>
      <c r="QFO77" s="560"/>
      <c r="QFP77" s="561"/>
      <c r="QFQ77" s="562"/>
      <c r="QFR77" s="563"/>
      <c r="QFS77" s="564"/>
      <c r="QFT77" s="565"/>
      <c r="QFU77" s="566"/>
      <c r="QFV77" s="560"/>
      <c r="QFW77" s="561"/>
      <c r="QFX77" s="562"/>
      <c r="QFY77" s="563"/>
      <c r="QFZ77" s="564"/>
      <c r="QGA77" s="565"/>
      <c r="QGB77" s="566"/>
      <c r="QGC77" s="560"/>
      <c r="QGD77" s="561"/>
      <c r="QGE77" s="562"/>
      <c r="QGF77" s="563"/>
      <c r="QGG77" s="564"/>
      <c r="QGH77" s="565"/>
      <c r="QGI77" s="566"/>
      <c r="QGJ77" s="560"/>
      <c r="QGK77" s="561"/>
      <c r="QGL77" s="562"/>
      <c r="QGM77" s="563"/>
      <c r="QGN77" s="564"/>
      <c r="QGO77" s="565"/>
      <c r="QGP77" s="566"/>
      <c r="QGQ77" s="560"/>
      <c r="QGR77" s="561"/>
      <c r="QGS77" s="562"/>
      <c r="QGT77" s="563"/>
      <c r="QGU77" s="564"/>
      <c r="QGV77" s="565"/>
      <c r="QGW77" s="566"/>
      <c r="QGX77" s="560"/>
      <c r="QGY77" s="561"/>
      <c r="QGZ77" s="562"/>
      <c r="QHA77" s="563"/>
      <c r="QHB77" s="564"/>
      <c r="QHC77" s="565"/>
      <c r="QHD77" s="566"/>
      <c r="QHE77" s="560"/>
      <c r="QHF77" s="561"/>
      <c r="QHG77" s="562"/>
      <c r="QHH77" s="563"/>
      <c r="QHI77" s="564"/>
      <c r="QHJ77" s="565"/>
      <c r="QHK77" s="566"/>
      <c r="QHL77" s="560"/>
      <c r="QHM77" s="561"/>
      <c r="QHN77" s="562"/>
      <c r="QHO77" s="563"/>
      <c r="QHP77" s="564"/>
      <c r="QHQ77" s="565"/>
      <c r="QHR77" s="566"/>
      <c r="QHS77" s="560"/>
      <c r="QHT77" s="561"/>
      <c r="QHU77" s="562"/>
      <c r="QHV77" s="563"/>
      <c r="QHW77" s="564"/>
      <c r="QHX77" s="565"/>
      <c r="QHY77" s="566"/>
      <c r="QHZ77" s="560"/>
      <c r="QIA77" s="561"/>
      <c r="QIB77" s="562"/>
      <c r="QIC77" s="563"/>
      <c r="QID77" s="564"/>
      <c r="QIE77" s="565"/>
      <c r="QIF77" s="566"/>
      <c r="QIG77" s="560"/>
      <c r="QIH77" s="561"/>
      <c r="QII77" s="562"/>
      <c r="QIJ77" s="563"/>
      <c r="QIK77" s="564"/>
      <c r="QIL77" s="565"/>
      <c r="QIM77" s="566"/>
      <c r="QIN77" s="560"/>
      <c r="QIO77" s="561"/>
      <c r="QIP77" s="562"/>
      <c r="QIQ77" s="563"/>
      <c r="QIR77" s="564"/>
      <c r="QIS77" s="565"/>
      <c r="QIT77" s="566"/>
      <c r="QIU77" s="560"/>
      <c r="QIV77" s="561"/>
      <c r="QIW77" s="562"/>
      <c r="QIX77" s="563"/>
      <c r="QIY77" s="564"/>
      <c r="QIZ77" s="565"/>
      <c r="QJA77" s="566"/>
      <c r="QJB77" s="560"/>
      <c r="QJC77" s="561"/>
      <c r="QJD77" s="562"/>
      <c r="QJE77" s="563"/>
      <c r="QJF77" s="564"/>
      <c r="QJG77" s="565"/>
      <c r="QJH77" s="566"/>
      <c r="QJI77" s="560"/>
      <c r="QJJ77" s="561"/>
      <c r="QJK77" s="562"/>
      <c r="QJL77" s="563"/>
      <c r="QJM77" s="564"/>
      <c r="QJN77" s="565"/>
      <c r="QJO77" s="566"/>
      <c r="QJP77" s="560"/>
      <c r="QJQ77" s="561"/>
      <c r="QJR77" s="562"/>
      <c r="QJS77" s="563"/>
      <c r="QJT77" s="564"/>
      <c r="QJU77" s="565"/>
      <c r="QJV77" s="566"/>
      <c r="QJW77" s="560"/>
      <c r="QJX77" s="561"/>
      <c r="QJY77" s="562"/>
      <c r="QJZ77" s="563"/>
      <c r="QKA77" s="564"/>
      <c r="QKB77" s="565"/>
      <c r="QKC77" s="566"/>
      <c r="QKD77" s="560"/>
      <c r="QKE77" s="561"/>
      <c r="QKF77" s="562"/>
      <c r="QKG77" s="563"/>
      <c r="QKH77" s="564"/>
      <c r="QKI77" s="565"/>
      <c r="QKJ77" s="566"/>
      <c r="QKK77" s="560"/>
      <c r="QKL77" s="561"/>
      <c r="QKM77" s="562"/>
      <c r="QKN77" s="563"/>
      <c r="QKO77" s="564"/>
      <c r="QKP77" s="565"/>
      <c r="QKQ77" s="566"/>
      <c r="QKR77" s="560"/>
      <c r="QKS77" s="561"/>
      <c r="QKT77" s="562"/>
      <c r="QKU77" s="563"/>
      <c r="QKV77" s="564"/>
      <c r="QKW77" s="565"/>
      <c r="QKX77" s="566"/>
      <c r="QKY77" s="560"/>
      <c r="QKZ77" s="561"/>
      <c r="QLA77" s="562"/>
      <c r="QLB77" s="563"/>
      <c r="QLC77" s="564"/>
      <c r="QLD77" s="565"/>
      <c r="QLE77" s="566"/>
      <c r="QLF77" s="560"/>
      <c r="QLG77" s="561"/>
      <c r="QLH77" s="562"/>
      <c r="QLI77" s="563"/>
      <c r="QLJ77" s="564"/>
      <c r="QLK77" s="565"/>
      <c r="QLL77" s="566"/>
      <c r="QLM77" s="560"/>
      <c r="QLN77" s="561"/>
      <c r="QLO77" s="562"/>
      <c r="QLP77" s="563"/>
      <c r="QLQ77" s="564"/>
      <c r="QLR77" s="565"/>
      <c r="QLS77" s="566"/>
      <c r="QLT77" s="560"/>
      <c r="QLU77" s="561"/>
      <c r="QLV77" s="562"/>
      <c r="QLW77" s="563"/>
      <c r="QLX77" s="564"/>
      <c r="QLY77" s="565"/>
      <c r="QLZ77" s="566"/>
      <c r="QMA77" s="560"/>
      <c r="QMB77" s="561"/>
      <c r="QMC77" s="562"/>
      <c r="QMD77" s="563"/>
      <c r="QME77" s="564"/>
      <c r="QMF77" s="565"/>
      <c r="QMG77" s="566"/>
      <c r="QMH77" s="560"/>
      <c r="QMI77" s="561"/>
      <c r="QMJ77" s="562"/>
      <c r="QMK77" s="563"/>
      <c r="QML77" s="564"/>
      <c r="QMM77" s="565"/>
      <c r="QMN77" s="566"/>
      <c r="QMO77" s="560"/>
      <c r="QMP77" s="561"/>
      <c r="QMQ77" s="562"/>
      <c r="QMR77" s="563"/>
      <c r="QMS77" s="564"/>
      <c r="QMT77" s="565"/>
      <c r="QMU77" s="566"/>
      <c r="QMV77" s="560"/>
      <c r="QMW77" s="561"/>
      <c r="QMX77" s="562"/>
      <c r="QMY77" s="563"/>
      <c r="QMZ77" s="564"/>
      <c r="QNA77" s="565"/>
      <c r="QNB77" s="566"/>
      <c r="QNC77" s="560"/>
      <c r="QND77" s="561"/>
      <c r="QNE77" s="562"/>
      <c r="QNF77" s="563"/>
      <c r="QNG77" s="564"/>
      <c r="QNH77" s="565"/>
      <c r="QNI77" s="566"/>
      <c r="QNJ77" s="560"/>
      <c r="QNK77" s="561"/>
      <c r="QNL77" s="562"/>
      <c r="QNM77" s="563"/>
      <c r="QNN77" s="564"/>
      <c r="QNO77" s="565"/>
      <c r="QNP77" s="566"/>
      <c r="QNQ77" s="560"/>
      <c r="QNR77" s="561"/>
      <c r="QNS77" s="562"/>
      <c r="QNT77" s="563"/>
      <c r="QNU77" s="564"/>
      <c r="QNV77" s="565"/>
      <c r="QNW77" s="566"/>
      <c r="QNX77" s="560"/>
      <c r="QNY77" s="561"/>
      <c r="QNZ77" s="562"/>
      <c r="QOA77" s="563"/>
      <c r="QOB77" s="564"/>
      <c r="QOC77" s="565"/>
      <c r="QOD77" s="566"/>
      <c r="QOE77" s="560"/>
      <c r="QOF77" s="561"/>
      <c r="QOG77" s="562"/>
      <c r="QOH77" s="563"/>
      <c r="QOI77" s="564"/>
      <c r="QOJ77" s="565"/>
      <c r="QOK77" s="566"/>
      <c r="QOL77" s="560"/>
      <c r="QOM77" s="561"/>
      <c r="QON77" s="562"/>
      <c r="QOO77" s="563"/>
      <c r="QOP77" s="564"/>
      <c r="QOQ77" s="565"/>
      <c r="QOR77" s="566"/>
      <c r="QOS77" s="560"/>
      <c r="QOT77" s="561"/>
      <c r="QOU77" s="562"/>
      <c r="QOV77" s="563"/>
      <c r="QOW77" s="564"/>
      <c r="QOX77" s="565"/>
      <c r="QOY77" s="566"/>
      <c r="QOZ77" s="560"/>
      <c r="QPA77" s="561"/>
      <c r="QPB77" s="562"/>
      <c r="QPC77" s="563"/>
      <c r="QPD77" s="564"/>
      <c r="QPE77" s="565"/>
      <c r="QPF77" s="566"/>
      <c r="QPG77" s="560"/>
      <c r="QPH77" s="561"/>
      <c r="QPI77" s="562"/>
      <c r="QPJ77" s="563"/>
      <c r="QPK77" s="564"/>
      <c r="QPL77" s="565"/>
      <c r="QPM77" s="566"/>
      <c r="QPN77" s="560"/>
      <c r="QPO77" s="561"/>
      <c r="QPP77" s="562"/>
      <c r="QPQ77" s="563"/>
      <c r="QPR77" s="564"/>
      <c r="QPS77" s="565"/>
      <c r="QPT77" s="566"/>
      <c r="QPU77" s="560"/>
      <c r="QPV77" s="561"/>
      <c r="QPW77" s="562"/>
      <c r="QPX77" s="563"/>
      <c r="QPY77" s="564"/>
      <c r="QPZ77" s="565"/>
      <c r="QQA77" s="566"/>
      <c r="QQB77" s="560"/>
      <c r="QQC77" s="561"/>
      <c r="QQD77" s="562"/>
      <c r="QQE77" s="563"/>
      <c r="QQF77" s="564"/>
      <c r="QQG77" s="565"/>
      <c r="QQH77" s="566"/>
      <c r="QQI77" s="560"/>
      <c r="QQJ77" s="561"/>
      <c r="QQK77" s="562"/>
      <c r="QQL77" s="563"/>
      <c r="QQM77" s="564"/>
      <c r="QQN77" s="565"/>
      <c r="QQO77" s="566"/>
      <c r="QQP77" s="560"/>
      <c r="QQQ77" s="561"/>
      <c r="QQR77" s="562"/>
      <c r="QQS77" s="563"/>
      <c r="QQT77" s="564"/>
      <c r="QQU77" s="565"/>
      <c r="QQV77" s="566"/>
      <c r="QQW77" s="560"/>
      <c r="QQX77" s="561"/>
      <c r="QQY77" s="562"/>
      <c r="QQZ77" s="563"/>
      <c r="QRA77" s="564"/>
      <c r="QRB77" s="565"/>
      <c r="QRC77" s="566"/>
      <c r="QRD77" s="560"/>
      <c r="QRE77" s="561"/>
      <c r="QRF77" s="562"/>
      <c r="QRG77" s="563"/>
      <c r="QRH77" s="564"/>
      <c r="QRI77" s="565"/>
      <c r="QRJ77" s="566"/>
      <c r="QRK77" s="560"/>
      <c r="QRL77" s="561"/>
      <c r="QRM77" s="562"/>
      <c r="QRN77" s="563"/>
      <c r="QRO77" s="564"/>
      <c r="QRP77" s="565"/>
      <c r="QRQ77" s="566"/>
      <c r="QRR77" s="560"/>
      <c r="QRS77" s="561"/>
      <c r="QRT77" s="562"/>
      <c r="QRU77" s="563"/>
      <c r="QRV77" s="564"/>
      <c r="QRW77" s="565"/>
      <c r="QRX77" s="566"/>
      <c r="QRY77" s="560"/>
      <c r="QRZ77" s="561"/>
      <c r="QSA77" s="562"/>
      <c r="QSB77" s="563"/>
      <c r="QSC77" s="564"/>
      <c r="QSD77" s="565"/>
      <c r="QSE77" s="566"/>
      <c r="QSF77" s="560"/>
      <c r="QSG77" s="561"/>
      <c r="QSH77" s="562"/>
      <c r="QSI77" s="563"/>
      <c r="QSJ77" s="564"/>
      <c r="QSK77" s="565"/>
      <c r="QSL77" s="566"/>
      <c r="QSM77" s="560"/>
      <c r="QSN77" s="561"/>
      <c r="QSO77" s="562"/>
      <c r="QSP77" s="563"/>
      <c r="QSQ77" s="564"/>
      <c r="QSR77" s="565"/>
      <c r="QSS77" s="566"/>
      <c r="QST77" s="560"/>
      <c r="QSU77" s="561"/>
      <c r="QSV77" s="562"/>
      <c r="QSW77" s="563"/>
      <c r="QSX77" s="564"/>
      <c r="QSY77" s="565"/>
      <c r="QSZ77" s="566"/>
      <c r="QTA77" s="560"/>
      <c r="QTB77" s="561"/>
      <c r="QTC77" s="562"/>
      <c r="QTD77" s="563"/>
      <c r="QTE77" s="564"/>
      <c r="QTF77" s="565"/>
      <c r="QTG77" s="566"/>
      <c r="QTH77" s="560"/>
      <c r="QTI77" s="561"/>
      <c r="QTJ77" s="562"/>
      <c r="QTK77" s="563"/>
      <c r="QTL77" s="564"/>
      <c r="QTM77" s="565"/>
      <c r="QTN77" s="566"/>
      <c r="QTO77" s="560"/>
      <c r="QTP77" s="561"/>
      <c r="QTQ77" s="562"/>
      <c r="QTR77" s="563"/>
      <c r="QTS77" s="564"/>
      <c r="QTT77" s="565"/>
      <c r="QTU77" s="566"/>
      <c r="QTV77" s="560"/>
      <c r="QTW77" s="561"/>
      <c r="QTX77" s="562"/>
      <c r="QTY77" s="563"/>
      <c r="QTZ77" s="564"/>
      <c r="QUA77" s="565"/>
      <c r="QUB77" s="566"/>
      <c r="QUC77" s="560"/>
      <c r="QUD77" s="561"/>
      <c r="QUE77" s="562"/>
      <c r="QUF77" s="563"/>
      <c r="QUG77" s="564"/>
      <c r="QUH77" s="565"/>
      <c r="QUI77" s="566"/>
      <c r="QUJ77" s="560"/>
      <c r="QUK77" s="561"/>
      <c r="QUL77" s="562"/>
      <c r="QUM77" s="563"/>
      <c r="QUN77" s="564"/>
      <c r="QUO77" s="565"/>
      <c r="QUP77" s="566"/>
      <c r="QUQ77" s="560"/>
      <c r="QUR77" s="561"/>
      <c r="QUS77" s="562"/>
      <c r="QUT77" s="563"/>
      <c r="QUU77" s="564"/>
      <c r="QUV77" s="565"/>
      <c r="QUW77" s="566"/>
      <c r="QUX77" s="560"/>
      <c r="QUY77" s="561"/>
      <c r="QUZ77" s="562"/>
      <c r="QVA77" s="563"/>
      <c r="QVB77" s="564"/>
      <c r="QVC77" s="565"/>
      <c r="QVD77" s="566"/>
      <c r="QVE77" s="560"/>
      <c r="QVF77" s="561"/>
      <c r="QVG77" s="562"/>
      <c r="QVH77" s="563"/>
      <c r="QVI77" s="564"/>
      <c r="QVJ77" s="565"/>
      <c r="QVK77" s="566"/>
      <c r="QVL77" s="560"/>
      <c r="QVM77" s="561"/>
      <c r="QVN77" s="562"/>
      <c r="QVO77" s="563"/>
      <c r="QVP77" s="564"/>
      <c r="QVQ77" s="565"/>
      <c r="QVR77" s="566"/>
      <c r="QVS77" s="560"/>
      <c r="QVT77" s="561"/>
      <c r="QVU77" s="562"/>
      <c r="QVV77" s="563"/>
      <c r="QVW77" s="564"/>
      <c r="QVX77" s="565"/>
      <c r="QVY77" s="566"/>
      <c r="QVZ77" s="560"/>
      <c r="QWA77" s="561"/>
      <c r="QWB77" s="562"/>
      <c r="QWC77" s="563"/>
      <c r="QWD77" s="564"/>
      <c r="QWE77" s="565"/>
      <c r="QWF77" s="566"/>
      <c r="QWG77" s="560"/>
      <c r="QWH77" s="561"/>
      <c r="QWI77" s="562"/>
      <c r="QWJ77" s="563"/>
      <c r="QWK77" s="564"/>
      <c r="QWL77" s="565"/>
      <c r="QWM77" s="566"/>
      <c r="QWN77" s="560"/>
      <c r="QWO77" s="561"/>
      <c r="QWP77" s="562"/>
      <c r="QWQ77" s="563"/>
      <c r="QWR77" s="564"/>
      <c r="QWS77" s="565"/>
      <c r="QWT77" s="566"/>
      <c r="QWU77" s="560"/>
      <c r="QWV77" s="561"/>
      <c r="QWW77" s="562"/>
      <c r="QWX77" s="563"/>
      <c r="QWY77" s="564"/>
      <c r="QWZ77" s="565"/>
      <c r="QXA77" s="566"/>
      <c r="QXB77" s="560"/>
      <c r="QXC77" s="561"/>
      <c r="QXD77" s="562"/>
      <c r="QXE77" s="563"/>
      <c r="QXF77" s="564"/>
      <c r="QXG77" s="565"/>
      <c r="QXH77" s="566"/>
      <c r="QXI77" s="560"/>
      <c r="QXJ77" s="561"/>
      <c r="QXK77" s="562"/>
      <c r="QXL77" s="563"/>
      <c r="QXM77" s="564"/>
      <c r="QXN77" s="565"/>
      <c r="QXO77" s="566"/>
      <c r="QXP77" s="560"/>
      <c r="QXQ77" s="561"/>
      <c r="QXR77" s="562"/>
      <c r="QXS77" s="563"/>
      <c r="QXT77" s="564"/>
      <c r="QXU77" s="565"/>
      <c r="QXV77" s="566"/>
      <c r="QXW77" s="560"/>
      <c r="QXX77" s="561"/>
      <c r="QXY77" s="562"/>
      <c r="QXZ77" s="563"/>
      <c r="QYA77" s="564"/>
      <c r="QYB77" s="565"/>
      <c r="QYC77" s="566"/>
      <c r="QYD77" s="560"/>
      <c r="QYE77" s="561"/>
      <c r="QYF77" s="562"/>
      <c r="QYG77" s="563"/>
      <c r="QYH77" s="564"/>
      <c r="QYI77" s="565"/>
      <c r="QYJ77" s="566"/>
      <c r="QYK77" s="560"/>
      <c r="QYL77" s="561"/>
      <c r="QYM77" s="562"/>
      <c r="QYN77" s="563"/>
      <c r="QYO77" s="564"/>
      <c r="QYP77" s="565"/>
      <c r="QYQ77" s="566"/>
      <c r="QYR77" s="560"/>
      <c r="QYS77" s="561"/>
      <c r="QYT77" s="562"/>
      <c r="QYU77" s="563"/>
      <c r="QYV77" s="564"/>
      <c r="QYW77" s="565"/>
      <c r="QYX77" s="566"/>
      <c r="QYY77" s="560"/>
      <c r="QYZ77" s="561"/>
      <c r="QZA77" s="562"/>
      <c r="QZB77" s="563"/>
      <c r="QZC77" s="564"/>
      <c r="QZD77" s="565"/>
      <c r="QZE77" s="566"/>
      <c r="QZF77" s="560"/>
      <c r="QZG77" s="561"/>
      <c r="QZH77" s="562"/>
      <c r="QZI77" s="563"/>
      <c r="QZJ77" s="564"/>
      <c r="QZK77" s="565"/>
      <c r="QZL77" s="566"/>
      <c r="QZM77" s="560"/>
      <c r="QZN77" s="561"/>
      <c r="QZO77" s="562"/>
      <c r="QZP77" s="563"/>
      <c r="QZQ77" s="564"/>
      <c r="QZR77" s="565"/>
      <c r="QZS77" s="566"/>
      <c r="QZT77" s="560"/>
      <c r="QZU77" s="561"/>
      <c r="QZV77" s="562"/>
      <c r="QZW77" s="563"/>
      <c r="QZX77" s="564"/>
      <c r="QZY77" s="565"/>
      <c r="QZZ77" s="566"/>
      <c r="RAA77" s="560"/>
      <c r="RAB77" s="561"/>
      <c r="RAC77" s="562"/>
      <c r="RAD77" s="563"/>
      <c r="RAE77" s="564"/>
      <c r="RAF77" s="565"/>
      <c r="RAG77" s="566"/>
      <c r="RAH77" s="560"/>
      <c r="RAI77" s="561"/>
      <c r="RAJ77" s="562"/>
      <c r="RAK77" s="563"/>
      <c r="RAL77" s="564"/>
      <c r="RAM77" s="565"/>
      <c r="RAN77" s="566"/>
      <c r="RAO77" s="560"/>
      <c r="RAP77" s="561"/>
      <c r="RAQ77" s="562"/>
      <c r="RAR77" s="563"/>
      <c r="RAS77" s="564"/>
      <c r="RAT77" s="565"/>
      <c r="RAU77" s="566"/>
      <c r="RAV77" s="560"/>
      <c r="RAW77" s="561"/>
      <c r="RAX77" s="562"/>
      <c r="RAY77" s="563"/>
      <c r="RAZ77" s="564"/>
      <c r="RBA77" s="565"/>
      <c r="RBB77" s="566"/>
      <c r="RBC77" s="560"/>
      <c r="RBD77" s="561"/>
      <c r="RBE77" s="562"/>
      <c r="RBF77" s="563"/>
      <c r="RBG77" s="564"/>
      <c r="RBH77" s="565"/>
      <c r="RBI77" s="566"/>
      <c r="RBJ77" s="560"/>
      <c r="RBK77" s="561"/>
      <c r="RBL77" s="562"/>
      <c r="RBM77" s="563"/>
      <c r="RBN77" s="564"/>
      <c r="RBO77" s="565"/>
      <c r="RBP77" s="566"/>
      <c r="RBQ77" s="560"/>
      <c r="RBR77" s="561"/>
      <c r="RBS77" s="562"/>
      <c r="RBT77" s="563"/>
      <c r="RBU77" s="564"/>
      <c r="RBV77" s="565"/>
      <c r="RBW77" s="566"/>
      <c r="RBX77" s="560"/>
      <c r="RBY77" s="561"/>
      <c r="RBZ77" s="562"/>
      <c r="RCA77" s="563"/>
      <c r="RCB77" s="564"/>
      <c r="RCC77" s="565"/>
      <c r="RCD77" s="566"/>
      <c r="RCE77" s="560"/>
      <c r="RCF77" s="561"/>
      <c r="RCG77" s="562"/>
      <c r="RCH77" s="563"/>
      <c r="RCI77" s="564"/>
      <c r="RCJ77" s="565"/>
      <c r="RCK77" s="566"/>
      <c r="RCL77" s="560"/>
      <c r="RCM77" s="561"/>
      <c r="RCN77" s="562"/>
      <c r="RCO77" s="563"/>
      <c r="RCP77" s="564"/>
      <c r="RCQ77" s="565"/>
      <c r="RCR77" s="566"/>
      <c r="RCS77" s="560"/>
      <c r="RCT77" s="561"/>
      <c r="RCU77" s="562"/>
      <c r="RCV77" s="563"/>
      <c r="RCW77" s="564"/>
      <c r="RCX77" s="565"/>
      <c r="RCY77" s="566"/>
      <c r="RCZ77" s="560"/>
      <c r="RDA77" s="561"/>
      <c r="RDB77" s="562"/>
      <c r="RDC77" s="563"/>
      <c r="RDD77" s="564"/>
      <c r="RDE77" s="565"/>
      <c r="RDF77" s="566"/>
      <c r="RDG77" s="560"/>
      <c r="RDH77" s="561"/>
      <c r="RDI77" s="562"/>
      <c r="RDJ77" s="563"/>
      <c r="RDK77" s="564"/>
      <c r="RDL77" s="565"/>
      <c r="RDM77" s="566"/>
      <c r="RDN77" s="560"/>
      <c r="RDO77" s="561"/>
      <c r="RDP77" s="562"/>
      <c r="RDQ77" s="563"/>
      <c r="RDR77" s="564"/>
      <c r="RDS77" s="565"/>
      <c r="RDT77" s="566"/>
      <c r="RDU77" s="560"/>
      <c r="RDV77" s="561"/>
      <c r="RDW77" s="562"/>
      <c r="RDX77" s="563"/>
      <c r="RDY77" s="564"/>
      <c r="RDZ77" s="565"/>
      <c r="REA77" s="566"/>
      <c r="REB77" s="560"/>
      <c r="REC77" s="561"/>
      <c r="RED77" s="562"/>
      <c r="REE77" s="563"/>
      <c r="REF77" s="564"/>
      <c r="REG77" s="565"/>
      <c r="REH77" s="566"/>
      <c r="REI77" s="560"/>
      <c r="REJ77" s="561"/>
      <c r="REK77" s="562"/>
      <c r="REL77" s="563"/>
      <c r="REM77" s="564"/>
      <c r="REN77" s="565"/>
      <c r="REO77" s="566"/>
      <c r="REP77" s="560"/>
      <c r="REQ77" s="561"/>
      <c r="RER77" s="562"/>
      <c r="RES77" s="563"/>
      <c r="RET77" s="564"/>
      <c r="REU77" s="565"/>
      <c r="REV77" s="566"/>
      <c r="REW77" s="560"/>
      <c r="REX77" s="561"/>
      <c r="REY77" s="562"/>
      <c r="REZ77" s="563"/>
      <c r="RFA77" s="564"/>
      <c r="RFB77" s="565"/>
      <c r="RFC77" s="566"/>
      <c r="RFD77" s="560"/>
      <c r="RFE77" s="561"/>
      <c r="RFF77" s="562"/>
      <c r="RFG77" s="563"/>
      <c r="RFH77" s="564"/>
      <c r="RFI77" s="565"/>
      <c r="RFJ77" s="566"/>
      <c r="RFK77" s="560"/>
      <c r="RFL77" s="561"/>
      <c r="RFM77" s="562"/>
      <c r="RFN77" s="563"/>
      <c r="RFO77" s="564"/>
      <c r="RFP77" s="565"/>
      <c r="RFQ77" s="566"/>
      <c r="RFR77" s="560"/>
      <c r="RFS77" s="561"/>
      <c r="RFT77" s="562"/>
      <c r="RFU77" s="563"/>
      <c r="RFV77" s="564"/>
      <c r="RFW77" s="565"/>
      <c r="RFX77" s="566"/>
      <c r="RFY77" s="560"/>
      <c r="RFZ77" s="561"/>
      <c r="RGA77" s="562"/>
      <c r="RGB77" s="563"/>
      <c r="RGC77" s="564"/>
      <c r="RGD77" s="565"/>
      <c r="RGE77" s="566"/>
      <c r="RGF77" s="560"/>
      <c r="RGG77" s="561"/>
      <c r="RGH77" s="562"/>
      <c r="RGI77" s="563"/>
      <c r="RGJ77" s="564"/>
      <c r="RGK77" s="565"/>
      <c r="RGL77" s="566"/>
      <c r="RGM77" s="560"/>
      <c r="RGN77" s="561"/>
      <c r="RGO77" s="562"/>
      <c r="RGP77" s="563"/>
      <c r="RGQ77" s="564"/>
      <c r="RGR77" s="565"/>
      <c r="RGS77" s="566"/>
      <c r="RGT77" s="560"/>
      <c r="RGU77" s="561"/>
      <c r="RGV77" s="562"/>
      <c r="RGW77" s="563"/>
      <c r="RGX77" s="564"/>
      <c r="RGY77" s="565"/>
      <c r="RGZ77" s="566"/>
      <c r="RHA77" s="560"/>
      <c r="RHB77" s="561"/>
      <c r="RHC77" s="562"/>
      <c r="RHD77" s="563"/>
      <c r="RHE77" s="564"/>
      <c r="RHF77" s="565"/>
      <c r="RHG77" s="566"/>
      <c r="RHH77" s="560"/>
      <c r="RHI77" s="561"/>
      <c r="RHJ77" s="562"/>
      <c r="RHK77" s="563"/>
      <c r="RHL77" s="564"/>
      <c r="RHM77" s="565"/>
      <c r="RHN77" s="566"/>
      <c r="RHO77" s="560"/>
      <c r="RHP77" s="561"/>
      <c r="RHQ77" s="562"/>
      <c r="RHR77" s="563"/>
      <c r="RHS77" s="564"/>
      <c r="RHT77" s="565"/>
      <c r="RHU77" s="566"/>
      <c r="RHV77" s="560"/>
      <c r="RHW77" s="561"/>
      <c r="RHX77" s="562"/>
      <c r="RHY77" s="563"/>
      <c r="RHZ77" s="564"/>
      <c r="RIA77" s="565"/>
      <c r="RIB77" s="566"/>
      <c r="RIC77" s="560"/>
      <c r="RID77" s="561"/>
      <c r="RIE77" s="562"/>
      <c r="RIF77" s="563"/>
      <c r="RIG77" s="564"/>
      <c r="RIH77" s="565"/>
      <c r="RII77" s="566"/>
      <c r="RIJ77" s="560"/>
      <c r="RIK77" s="561"/>
      <c r="RIL77" s="562"/>
      <c r="RIM77" s="563"/>
      <c r="RIN77" s="564"/>
      <c r="RIO77" s="565"/>
      <c r="RIP77" s="566"/>
      <c r="RIQ77" s="560"/>
      <c r="RIR77" s="561"/>
      <c r="RIS77" s="562"/>
      <c r="RIT77" s="563"/>
      <c r="RIU77" s="564"/>
      <c r="RIV77" s="565"/>
      <c r="RIW77" s="566"/>
      <c r="RIX77" s="560"/>
      <c r="RIY77" s="561"/>
      <c r="RIZ77" s="562"/>
      <c r="RJA77" s="563"/>
      <c r="RJB77" s="564"/>
      <c r="RJC77" s="565"/>
      <c r="RJD77" s="566"/>
      <c r="RJE77" s="560"/>
      <c r="RJF77" s="561"/>
      <c r="RJG77" s="562"/>
      <c r="RJH77" s="563"/>
      <c r="RJI77" s="564"/>
      <c r="RJJ77" s="565"/>
      <c r="RJK77" s="566"/>
      <c r="RJL77" s="560"/>
      <c r="RJM77" s="561"/>
      <c r="RJN77" s="562"/>
      <c r="RJO77" s="563"/>
      <c r="RJP77" s="564"/>
      <c r="RJQ77" s="565"/>
      <c r="RJR77" s="566"/>
      <c r="RJS77" s="560"/>
      <c r="RJT77" s="561"/>
      <c r="RJU77" s="562"/>
      <c r="RJV77" s="563"/>
      <c r="RJW77" s="564"/>
      <c r="RJX77" s="565"/>
      <c r="RJY77" s="566"/>
      <c r="RJZ77" s="560"/>
      <c r="RKA77" s="561"/>
      <c r="RKB77" s="562"/>
      <c r="RKC77" s="563"/>
      <c r="RKD77" s="564"/>
      <c r="RKE77" s="565"/>
      <c r="RKF77" s="566"/>
      <c r="RKG77" s="560"/>
      <c r="RKH77" s="561"/>
      <c r="RKI77" s="562"/>
      <c r="RKJ77" s="563"/>
      <c r="RKK77" s="564"/>
      <c r="RKL77" s="565"/>
      <c r="RKM77" s="566"/>
      <c r="RKN77" s="560"/>
      <c r="RKO77" s="561"/>
      <c r="RKP77" s="562"/>
      <c r="RKQ77" s="563"/>
      <c r="RKR77" s="564"/>
      <c r="RKS77" s="565"/>
      <c r="RKT77" s="566"/>
      <c r="RKU77" s="560"/>
      <c r="RKV77" s="561"/>
      <c r="RKW77" s="562"/>
      <c r="RKX77" s="563"/>
      <c r="RKY77" s="564"/>
      <c r="RKZ77" s="565"/>
      <c r="RLA77" s="566"/>
      <c r="RLB77" s="560"/>
      <c r="RLC77" s="561"/>
      <c r="RLD77" s="562"/>
      <c r="RLE77" s="563"/>
      <c r="RLF77" s="564"/>
      <c r="RLG77" s="565"/>
      <c r="RLH77" s="566"/>
      <c r="RLI77" s="560"/>
      <c r="RLJ77" s="561"/>
      <c r="RLK77" s="562"/>
      <c r="RLL77" s="563"/>
      <c r="RLM77" s="564"/>
      <c r="RLN77" s="565"/>
      <c r="RLO77" s="566"/>
      <c r="RLP77" s="560"/>
      <c r="RLQ77" s="561"/>
      <c r="RLR77" s="562"/>
      <c r="RLS77" s="563"/>
      <c r="RLT77" s="564"/>
      <c r="RLU77" s="565"/>
      <c r="RLV77" s="566"/>
      <c r="RLW77" s="560"/>
      <c r="RLX77" s="561"/>
      <c r="RLY77" s="562"/>
      <c r="RLZ77" s="563"/>
      <c r="RMA77" s="564"/>
      <c r="RMB77" s="565"/>
      <c r="RMC77" s="566"/>
      <c r="RMD77" s="560"/>
      <c r="RME77" s="561"/>
      <c r="RMF77" s="562"/>
      <c r="RMG77" s="563"/>
      <c r="RMH77" s="564"/>
      <c r="RMI77" s="565"/>
      <c r="RMJ77" s="566"/>
      <c r="RMK77" s="560"/>
      <c r="RML77" s="561"/>
      <c r="RMM77" s="562"/>
      <c r="RMN77" s="563"/>
      <c r="RMO77" s="564"/>
      <c r="RMP77" s="565"/>
      <c r="RMQ77" s="566"/>
      <c r="RMR77" s="560"/>
      <c r="RMS77" s="561"/>
      <c r="RMT77" s="562"/>
      <c r="RMU77" s="563"/>
      <c r="RMV77" s="564"/>
      <c r="RMW77" s="565"/>
      <c r="RMX77" s="566"/>
      <c r="RMY77" s="560"/>
      <c r="RMZ77" s="561"/>
      <c r="RNA77" s="562"/>
      <c r="RNB77" s="563"/>
      <c r="RNC77" s="564"/>
      <c r="RND77" s="565"/>
      <c r="RNE77" s="566"/>
      <c r="RNF77" s="560"/>
      <c r="RNG77" s="561"/>
      <c r="RNH77" s="562"/>
      <c r="RNI77" s="563"/>
      <c r="RNJ77" s="564"/>
      <c r="RNK77" s="565"/>
      <c r="RNL77" s="566"/>
      <c r="RNM77" s="560"/>
      <c r="RNN77" s="561"/>
      <c r="RNO77" s="562"/>
      <c r="RNP77" s="563"/>
      <c r="RNQ77" s="564"/>
      <c r="RNR77" s="565"/>
      <c r="RNS77" s="566"/>
      <c r="RNT77" s="560"/>
      <c r="RNU77" s="561"/>
      <c r="RNV77" s="562"/>
      <c r="RNW77" s="563"/>
      <c r="RNX77" s="564"/>
      <c r="RNY77" s="565"/>
      <c r="RNZ77" s="566"/>
      <c r="ROA77" s="560"/>
      <c r="ROB77" s="561"/>
      <c r="ROC77" s="562"/>
      <c r="ROD77" s="563"/>
      <c r="ROE77" s="564"/>
      <c r="ROF77" s="565"/>
      <c r="ROG77" s="566"/>
      <c r="ROH77" s="560"/>
      <c r="ROI77" s="561"/>
      <c r="ROJ77" s="562"/>
      <c r="ROK77" s="563"/>
      <c r="ROL77" s="564"/>
      <c r="ROM77" s="565"/>
      <c r="RON77" s="566"/>
      <c r="ROO77" s="560"/>
      <c r="ROP77" s="561"/>
      <c r="ROQ77" s="562"/>
      <c r="ROR77" s="563"/>
      <c r="ROS77" s="564"/>
      <c r="ROT77" s="565"/>
      <c r="ROU77" s="566"/>
      <c r="ROV77" s="560"/>
      <c r="ROW77" s="561"/>
      <c r="ROX77" s="562"/>
      <c r="ROY77" s="563"/>
      <c r="ROZ77" s="564"/>
      <c r="RPA77" s="565"/>
      <c r="RPB77" s="566"/>
      <c r="RPC77" s="560"/>
      <c r="RPD77" s="561"/>
      <c r="RPE77" s="562"/>
      <c r="RPF77" s="563"/>
      <c r="RPG77" s="564"/>
      <c r="RPH77" s="565"/>
      <c r="RPI77" s="566"/>
      <c r="RPJ77" s="560"/>
      <c r="RPK77" s="561"/>
      <c r="RPL77" s="562"/>
      <c r="RPM77" s="563"/>
      <c r="RPN77" s="564"/>
      <c r="RPO77" s="565"/>
      <c r="RPP77" s="566"/>
      <c r="RPQ77" s="560"/>
      <c r="RPR77" s="561"/>
      <c r="RPS77" s="562"/>
      <c r="RPT77" s="563"/>
      <c r="RPU77" s="564"/>
      <c r="RPV77" s="565"/>
      <c r="RPW77" s="566"/>
      <c r="RPX77" s="560"/>
      <c r="RPY77" s="561"/>
      <c r="RPZ77" s="562"/>
      <c r="RQA77" s="563"/>
      <c r="RQB77" s="564"/>
      <c r="RQC77" s="565"/>
      <c r="RQD77" s="566"/>
      <c r="RQE77" s="560"/>
      <c r="RQF77" s="561"/>
      <c r="RQG77" s="562"/>
      <c r="RQH77" s="563"/>
      <c r="RQI77" s="564"/>
      <c r="RQJ77" s="565"/>
      <c r="RQK77" s="566"/>
      <c r="RQL77" s="560"/>
      <c r="RQM77" s="561"/>
      <c r="RQN77" s="562"/>
      <c r="RQO77" s="563"/>
      <c r="RQP77" s="564"/>
      <c r="RQQ77" s="565"/>
      <c r="RQR77" s="566"/>
      <c r="RQS77" s="560"/>
      <c r="RQT77" s="561"/>
      <c r="RQU77" s="562"/>
      <c r="RQV77" s="563"/>
      <c r="RQW77" s="564"/>
      <c r="RQX77" s="565"/>
      <c r="RQY77" s="566"/>
      <c r="RQZ77" s="560"/>
      <c r="RRA77" s="561"/>
      <c r="RRB77" s="562"/>
      <c r="RRC77" s="563"/>
      <c r="RRD77" s="564"/>
      <c r="RRE77" s="565"/>
      <c r="RRF77" s="566"/>
      <c r="RRG77" s="560"/>
      <c r="RRH77" s="561"/>
      <c r="RRI77" s="562"/>
      <c r="RRJ77" s="563"/>
      <c r="RRK77" s="564"/>
      <c r="RRL77" s="565"/>
      <c r="RRM77" s="566"/>
      <c r="RRN77" s="560"/>
      <c r="RRO77" s="561"/>
      <c r="RRP77" s="562"/>
      <c r="RRQ77" s="563"/>
      <c r="RRR77" s="564"/>
      <c r="RRS77" s="565"/>
      <c r="RRT77" s="566"/>
      <c r="RRU77" s="560"/>
      <c r="RRV77" s="561"/>
      <c r="RRW77" s="562"/>
      <c r="RRX77" s="563"/>
      <c r="RRY77" s="564"/>
      <c r="RRZ77" s="565"/>
      <c r="RSA77" s="566"/>
      <c r="RSB77" s="560"/>
      <c r="RSC77" s="561"/>
      <c r="RSD77" s="562"/>
      <c r="RSE77" s="563"/>
      <c r="RSF77" s="564"/>
      <c r="RSG77" s="565"/>
      <c r="RSH77" s="566"/>
      <c r="RSI77" s="560"/>
      <c r="RSJ77" s="561"/>
      <c r="RSK77" s="562"/>
      <c r="RSL77" s="563"/>
      <c r="RSM77" s="564"/>
      <c r="RSN77" s="565"/>
      <c r="RSO77" s="566"/>
      <c r="RSP77" s="560"/>
      <c r="RSQ77" s="561"/>
      <c r="RSR77" s="562"/>
      <c r="RSS77" s="563"/>
      <c r="RST77" s="564"/>
      <c r="RSU77" s="565"/>
      <c r="RSV77" s="566"/>
      <c r="RSW77" s="560"/>
      <c r="RSX77" s="561"/>
      <c r="RSY77" s="562"/>
      <c r="RSZ77" s="563"/>
      <c r="RTA77" s="564"/>
      <c r="RTB77" s="565"/>
      <c r="RTC77" s="566"/>
      <c r="RTD77" s="560"/>
      <c r="RTE77" s="561"/>
      <c r="RTF77" s="562"/>
      <c r="RTG77" s="563"/>
      <c r="RTH77" s="564"/>
      <c r="RTI77" s="565"/>
      <c r="RTJ77" s="566"/>
      <c r="RTK77" s="560"/>
      <c r="RTL77" s="561"/>
      <c r="RTM77" s="562"/>
      <c r="RTN77" s="563"/>
      <c r="RTO77" s="564"/>
      <c r="RTP77" s="565"/>
      <c r="RTQ77" s="566"/>
      <c r="RTR77" s="560"/>
      <c r="RTS77" s="561"/>
      <c r="RTT77" s="562"/>
      <c r="RTU77" s="563"/>
      <c r="RTV77" s="564"/>
      <c r="RTW77" s="565"/>
      <c r="RTX77" s="566"/>
      <c r="RTY77" s="560"/>
      <c r="RTZ77" s="561"/>
      <c r="RUA77" s="562"/>
      <c r="RUB77" s="563"/>
      <c r="RUC77" s="564"/>
      <c r="RUD77" s="565"/>
      <c r="RUE77" s="566"/>
      <c r="RUF77" s="560"/>
      <c r="RUG77" s="561"/>
      <c r="RUH77" s="562"/>
      <c r="RUI77" s="563"/>
      <c r="RUJ77" s="564"/>
      <c r="RUK77" s="565"/>
      <c r="RUL77" s="566"/>
      <c r="RUM77" s="560"/>
      <c r="RUN77" s="561"/>
      <c r="RUO77" s="562"/>
      <c r="RUP77" s="563"/>
      <c r="RUQ77" s="564"/>
      <c r="RUR77" s="565"/>
      <c r="RUS77" s="566"/>
      <c r="RUT77" s="560"/>
      <c r="RUU77" s="561"/>
      <c r="RUV77" s="562"/>
      <c r="RUW77" s="563"/>
      <c r="RUX77" s="564"/>
      <c r="RUY77" s="565"/>
      <c r="RUZ77" s="566"/>
      <c r="RVA77" s="560"/>
      <c r="RVB77" s="561"/>
      <c r="RVC77" s="562"/>
      <c r="RVD77" s="563"/>
      <c r="RVE77" s="564"/>
      <c r="RVF77" s="565"/>
      <c r="RVG77" s="566"/>
      <c r="RVH77" s="560"/>
      <c r="RVI77" s="561"/>
      <c r="RVJ77" s="562"/>
      <c r="RVK77" s="563"/>
      <c r="RVL77" s="564"/>
      <c r="RVM77" s="565"/>
      <c r="RVN77" s="566"/>
      <c r="RVO77" s="560"/>
      <c r="RVP77" s="561"/>
      <c r="RVQ77" s="562"/>
      <c r="RVR77" s="563"/>
      <c r="RVS77" s="564"/>
      <c r="RVT77" s="565"/>
      <c r="RVU77" s="566"/>
      <c r="RVV77" s="560"/>
      <c r="RVW77" s="561"/>
      <c r="RVX77" s="562"/>
      <c r="RVY77" s="563"/>
      <c r="RVZ77" s="564"/>
      <c r="RWA77" s="565"/>
      <c r="RWB77" s="566"/>
      <c r="RWC77" s="560"/>
      <c r="RWD77" s="561"/>
      <c r="RWE77" s="562"/>
      <c r="RWF77" s="563"/>
      <c r="RWG77" s="564"/>
      <c r="RWH77" s="565"/>
      <c r="RWI77" s="566"/>
      <c r="RWJ77" s="560"/>
      <c r="RWK77" s="561"/>
      <c r="RWL77" s="562"/>
      <c r="RWM77" s="563"/>
      <c r="RWN77" s="564"/>
      <c r="RWO77" s="565"/>
      <c r="RWP77" s="566"/>
      <c r="RWQ77" s="560"/>
      <c r="RWR77" s="561"/>
      <c r="RWS77" s="562"/>
      <c r="RWT77" s="563"/>
      <c r="RWU77" s="564"/>
      <c r="RWV77" s="565"/>
      <c r="RWW77" s="566"/>
      <c r="RWX77" s="560"/>
      <c r="RWY77" s="561"/>
      <c r="RWZ77" s="562"/>
      <c r="RXA77" s="563"/>
      <c r="RXB77" s="564"/>
      <c r="RXC77" s="565"/>
      <c r="RXD77" s="566"/>
      <c r="RXE77" s="560"/>
      <c r="RXF77" s="561"/>
      <c r="RXG77" s="562"/>
      <c r="RXH77" s="563"/>
      <c r="RXI77" s="564"/>
      <c r="RXJ77" s="565"/>
      <c r="RXK77" s="566"/>
      <c r="RXL77" s="560"/>
      <c r="RXM77" s="561"/>
      <c r="RXN77" s="562"/>
      <c r="RXO77" s="563"/>
      <c r="RXP77" s="564"/>
      <c r="RXQ77" s="565"/>
      <c r="RXR77" s="566"/>
      <c r="RXS77" s="560"/>
      <c r="RXT77" s="561"/>
      <c r="RXU77" s="562"/>
      <c r="RXV77" s="563"/>
      <c r="RXW77" s="564"/>
      <c r="RXX77" s="565"/>
      <c r="RXY77" s="566"/>
      <c r="RXZ77" s="560"/>
      <c r="RYA77" s="561"/>
      <c r="RYB77" s="562"/>
      <c r="RYC77" s="563"/>
      <c r="RYD77" s="564"/>
      <c r="RYE77" s="565"/>
      <c r="RYF77" s="566"/>
      <c r="RYG77" s="560"/>
      <c r="RYH77" s="561"/>
      <c r="RYI77" s="562"/>
      <c r="RYJ77" s="563"/>
      <c r="RYK77" s="564"/>
      <c r="RYL77" s="565"/>
      <c r="RYM77" s="566"/>
      <c r="RYN77" s="560"/>
      <c r="RYO77" s="561"/>
      <c r="RYP77" s="562"/>
      <c r="RYQ77" s="563"/>
      <c r="RYR77" s="564"/>
      <c r="RYS77" s="565"/>
      <c r="RYT77" s="566"/>
      <c r="RYU77" s="560"/>
      <c r="RYV77" s="561"/>
      <c r="RYW77" s="562"/>
      <c r="RYX77" s="563"/>
      <c r="RYY77" s="564"/>
      <c r="RYZ77" s="565"/>
      <c r="RZA77" s="566"/>
      <c r="RZB77" s="560"/>
      <c r="RZC77" s="561"/>
      <c r="RZD77" s="562"/>
      <c r="RZE77" s="563"/>
      <c r="RZF77" s="564"/>
      <c r="RZG77" s="565"/>
      <c r="RZH77" s="566"/>
      <c r="RZI77" s="560"/>
      <c r="RZJ77" s="561"/>
      <c r="RZK77" s="562"/>
      <c r="RZL77" s="563"/>
      <c r="RZM77" s="564"/>
      <c r="RZN77" s="565"/>
      <c r="RZO77" s="566"/>
      <c r="RZP77" s="560"/>
      <c r="RZQ77" s="561"/>
      <c r="RZR77" s="562"/>
      <c r="RZS77" s="563"/>
      <c r="RZT77" s="564"/>
      <c r="RZU77" s="565"/>
      <c r="RZV77" s="566"/>
      <c r="RZW77" s="560"/>
      <c r="RZX77" s="561"/>
      <c r="RZY77" s="562"/>
      <c r="RZZ77" s="563"/>
      <c r="SAA77" s="564"/>
      <c r="SAB77" s="565"/>
      <c r="SAC77" s="566"/>
      <c r="SAD77" s="560"/>
      <c r="SAE77" s="561"/>
      <c r="SAF77" s="562"/>
      <c r="SAG77" s="563"/>
      <c r="SAH77" s="564"/>
      <c r="SAI77" s="565"/>
      <c r="SAJ77" s="566"/>
      <c r="SAK77" s="560"/>
      <c r="SAL77" s="561"/>
      <c r="SAM77" s="562"/>
      <c r="SAN77" s="563"/>
      <c r="SAO77" s="564"/>
      <c r="SAP77" s="565"/>
      <c r="SAQ77" s="566"/>
      <c r="SAR77" s="560"/>
      <c r="SAS77" s="561"/>
      <c r="SAT77" s="562"/>
      <c r="SAU77" s="563"/>
      <c r="SAV77" s="564"/>
      <c r="SAW77" s="565"/>
      <c r="SAX77" s="566"/>
      <c r="SAY77" s="560"/>
      <c r="SAZ77" s="561"/>
      <c r="SBA77" s="562"/>
      <c r="SBB77" s="563"/>
      <c r="SBC77" s="564"/>
      <c r="SBD77" s="565"/>
      <c r="SBE77" s="566"/>
      <c r="SBF77" s="560"/>
      <c r="SBG77" s="561"/>
      <c r="SBH77" s="562"/>
      <c r="SBI77" s="563"/>
      <c r="SBJ77" s="564"/>
      <c r="SBK77" s="565"/>
      <c r="SBL77" s="566"/>
      <c r="SBM77" s="560"/>
      <c r="SBN77" s="561"/>
      <c r="SBO77" s="562"/>
      <c r="SBP77" s="563"/>
      <c r="SBQ77" s="564"/>
      <c r="SBR77" s="565"/>
      <c r="SBS77" s="566"/>
      <c r="SBT77" s="560"/>
      <c r="SBU77" s="561"/>
      <c r="SBV77" s="562"/>
      <c r="SBW77" s="563"/>
      <c r="SBX77" s="564"/>
      <c r="SBY77" s="565"/>
      <c r="SBZ77" s="566"/>
      <c r="SCA77" s="560"/>
      <c r="SCB77" s="561"/>
      <c r="SCC77" s="562"/>
      <c r="SCD77" s="563"/>
      <c r="SCE77" s="564"/>
      <c r="SCF77" s="565"/>
      <c r="SCG77" s="566"/>
      <c r="SCH77" s="560"/>
      <c r="SCI77" s="561"/>
      <c r="SCJ77" s="562"/>
      <c r="SCK77" s="563"/>
      <c r="SCL77" s="564"/>
      <c r="SCM77" s="565"/>
      <c r="SCN77" s="566"/>
      <c r="SCO77" s="560"/>
      <c r="SCP77" s="561"/>
      <c r="SCQ77" s="562"/>
      <c r="SCR77" s="563"/>
      <c r="SCS77" s="564"/>
      <c r="SCT77" s="565"/>
      <c r="SCU77" s="566"/>
      <c r="SCV77" s="560"/>
      <c r="SCW77" s="561"/>
      <c r="SCX77" s="562"/>
      <c r="SCY77" s="563"/>
      <c r="SCZ77" s="564"/>
      <c r="SDA77" s="565"/>
      <c r="SDB77" s="566"/>
      <c r="SDC77" s="560"/>
      <c r="SDD77" s="561"/>
      <c r="SDE77" s="562"/>
      <c r="SDF77" s="563"/>
      <c r="SDG77" s="564"/>
      <c r="SDH77" s="565"/>
      <c r="SDI77" s="566"/>
      <c r="SDJ77" s="560"/>
      <c r="SDK77" s="561"/>
      <c r="SDL77" s="562"/>
      <c r="SDM77" s="563"/>
      <c r="SDN77" s="564"/>
      <c r="SDO77" s="565"/>
      <c r="SDP77" s="566"/>
      <c r="SDQ77" s="560"/>
      <c r="SDR77" s="561"/>
      <c r="SDS77" s="562"/>
      <c r="SDT77" s="563"/>
      <c r="SDU77" s="564"/>
      <c r="SDV77" s="565"/>
      <c r="SDW77" s="566"/>
      <c r="SDX77" s="560"/>
      <c r="SDY77" s="561"/>
      <c r="SDZ77" s="562"/>
      <c r="SEA77" s="563"/>
      <c r="SEB77" s="564"/>
      <c r="SEC77" s="565"/>
      <c r="SED77" s="566"/>
      <c r="SEE77" s="560"/>
      <c r="SEF77" s="561"/>
      <c r="SEG77" s="562"/>
      <c r="SEH77" s="563"/>
      <c r="SEI77" s="564"/>
      <c r="SEJ77" s="565"/>
      <c r="SEK77" s="566"/>
      <c r="SEL77" s="560"/>
      <c r="SEM77" s="561"/>
      <c r="SEN77" s="562"/>
      <c r="SEO77" s="563"/>
      <c r="SEP77" s="564"/>
      <c r="SEQ77" s="565"/>
      <c r="SER77" s="566"/>
      <c r="SES77" s="560"/>
      <c r="SET77" s="561"/>
      <c r="SEU77" s="562"/>
      <c r="SEV77" s="563"/>
      <c r="SEW77" s="564"/>
      <c r="SEX77" s="565"/>
      <c r="SEY77" s="566"/>
      <c r="SEZ77" s="560"/>
      <c r="SFA77" s="561"/>
      <c r="SFB77" s="562"/>
      <c r="SFC77" s="563"/>
      <c r="SFD77" s="564"/>
      <c r="SFE77" s="565"/>
      <c r="SFF77" s="566"/>
      <c r="SFG77" s="560"/>
      <c r="SFH77" s="561"/>
      <c r="SFI77" s="562"/>
      <c r="SFJ77" s="563"/>
      <c r="SFK77" s="564"/>
      <c r="SFL77" s="565"/>
      <c r="SFM77" s="566"/>
      <c r="SFN77" s="560"/>
      <c r="SFO77" s="561"/>
      <c r="SFP77" s="562"/>
      <c r="SFQ77" s="563"/>
      <c r="SFR77" s="564"/>
      <c r="SFS77" s="565"/>
      <c r="SFT77" s="566"/>
      <c r="SFU77" s="560"/>
      <c r="SFV77" s="561"/>
      <c r="SFW77" s="562"/>
      <c r="SFX77" s="563"/>
      <c r="SFY77" s="564"/>
      <c r="SFZ77" s="565"/>
      <c r="SGA77" s="566"/>
      <c r="SGB77" s="560"/>
      <c r="SGC77" s="561"/>
      <c r="SGD77" s="562"/>
      <c r="SGE77" s="563"/>
      <c r="SGF77" s="564"/>
      <c r="SGG77" s="565"/>
      <c r="SGH77" s="566"/>
      <c r="SGI77" s="560"/>
      <c r="SGJ77" s="561"/>
      <c r="SGK77" s="562"/>
      <c r="SGL77" s="563"/>
      <c r="SGM77" s="564"/>
      <c r="SGN77" s="565"/>
      <c r="SGO77" s="566"/>
      <c r="SGP77" s="560"/>
      <c r="SGQ77" s="561"/>
      <c r="SGR77" s="562"/>
      <c r="SGS77" s="563"/>
      <c r="SGT77" s="564"/>
      <c r="SGU77" s="565"/>
      <c r="SGV77" s="566"/>
      <c r="SGW77" s="560"/>
      <c r="SGX77" s="561"/>
      <c r="SGY77" s="562"/>
      <c r="SGZ77" s="563"/>
      <c r="SHA77" s="564"/>
      <c r="SHB77" s="565"/>
      <c r="SHC77" s="566"/>
      <c r="SHD77" s="560"/>
      <c r="SHE77" s="561"/>
      <c r="SHF77" s="562"/>
      <c r="SHG77" s="563"/>
      <c r="SHH77" s="564"/>
      <c r="SHI77" s="565"/>
      <c r="SHJ77" s="566"/>
      <c r="SHK77" s="560"/>
      <c r="SHL77" s="561"/>
      <c r="SHM77" s="562"/>
      <c r="SHN77" s="563"/>
      <c r="SHO77" s="564"/>
      <c r="SHP77" s="565"/>
      <c r="SHQ77" s="566"/>
      <c r="SHR77" s="560"/>
      <c r="SHS77" s="561"/>
      <c r="SHT77" s="562"/>
      <c r="SHU77" s="563"/>
      <c r="SHV77" s="564"/>
      <c r="SHW77" s="565"/>
      <c r="SHX77" s="566"/>
      <c r="SHY77" s="560"/>
      <c r="SHZ77" s="561"/>
      <c r="SIA77" s="562"/>
      <c r="SIB77" s="563"/>
      <c r="SIC77" s="564"/>
      <c r="SID77" s="565"/>
      <c r="SIE77" s="566"/>
      <c r="SIF77" s="560"/>
      <c r="SIG77" s="561"/>
      <c r="SIH77" s="562"/>
      <c r="SII77" s="563"/>
      <c r="SIJ77" s="564"/>
      <c r="SIK77" s="565"/>
      <c r="SIL77" s="566"/>
      <c r="SIM77" s="560"/>
      <c r="SIN77" s="561"/>
      <c r="SIO77" s="562"/>
      <c r="SIP77" s="563"/>
      <c r="SIQ77" s="564"/>
      <c r="SIR77" s="565"/>
      <c r="SIS77" s="566"/>
      <c r="SIT77" s="560"/>
      <c r="SIU77" s="561"/>
      <c r="SIV77" s="562"/>
      <c r="SIW77" s="563"/>
      <c r="SIX77" s="564"/>
      <c r="SIY77" s="565"/>
      <c r="SIZ77" s="566"/>
      <c r="SJA77" s="560"/>
      <c r="SJB77" s="561"/>
      <c r="SJC77" s="562"/>
      <c r="SJD77" s="563"/>
      <c r="SJE77" s="564"/>
      <c r="SJF77" s="565"/>
      <c r="SJG77" s="566"/>
      <c r="SJH77" s="560"/>
      <c r="SJI77" s="561"/>
      <c r="SJJ77" s="562"/>
      <c r="SJK77" s="563"/>
      <c r="SJL77" s="564"/>
      <c r="SJM77" s="565"/>
      <c r="SJN77" s="566"/>
      <c r="SJO77" s="560"/>
      <c r="SJP77" s="561"/>
      <c r="SJQ77" s="562"/>
      <c r="SJR77" s="563"/>
      <c r="SJS77" s="564"/>
      <c r="SJT77" s="565"/>
      <c r="SJU77" s="566"/>
      <c r="SJV77" s="560"/>
      <c r="SJW77" s="561"/>
      <c r="SJX77" s="562"/>
      <c r="SJY77" s="563"/>
      <c r="SJZ77" s="564"/>
      <c r="SKA77" s="565"/>
      <c r="SKB77" s="566"/>
      <c r="SKC77" s="560"/>
      <c r="SKD77" s="561"/>
      <c r="SKE77" s="562"/>
      <c r="SKF77" s="563"/>
      <c r="SKG77" s="564"/>
      <c r="SKH77" s="565"/>
      <c r="SKI77" s="566"/>
      <c r="SKJ77" s="560"/>
      <c r="SKK77" s="561"/>
      <c r="SKL77" s="562"/>
      <c r="SKM77" s="563"/>
      <c r="SKN77" s="564"/>
      <c r="SKO77" s="565"/>
      <c r="SKP77" s="566"/>
      <c r="SKQ77" s="560"/>
      <c r="SKR77" s="561"/>
      <c r="SKS77" s="562"/>
      <c r="SKT77" s="563"/>
      <c r="SKU77" s="564"/>
      <c r="SKV77" s="565"/>
      <c r="SKW77" s="566"/>
      <c r="SKX77" s="560"/>
      <c r="SKY77" s="561"/>
      <c r="SKZ77" s="562"/>
      <c r="SLA77" s="563"/>
      <c r="SLB77" s="564"/>
      <c r="SLC77" s="565"/>
      <c r="SLD77" s="566"/>
      <c r="SLE77" s="560"/>
      <c r="SLF77" s="561"/>
      <c r="SLG77" s="562"/>
      <c r="SLH77" s="563"/>
      <c r="SLI77" s="564"/>
      <c r="SLJ77" s="565"/>
      <c r="SLK77" s="566"/>
      <c r="SLL77" s="560"/>
      <c r="SLM77" s="561"/>
      <c r="SLN77" s="562"/>
      <c r="SLO77" s="563"/>
      <c r="SLP77" s="564"/>
      <c r="SLQ77" s="565"/>
      <c r="SLR77" s="566"/>
      <c r="SLS77" s="560"/>
      <c r="SLT77" s="561"/>
      <c r="SLU77" s="562"/>
      <c r="SLV77" s="563"/>
      <c r="SLW77" s="564"/>
      <c r="SLX77" s="565"/>
      <c r="SLY77" s="566"/>
      <c r="SLZ77" s="560"/>
      <c r="SMA77" s="561"/>
      <c r="SMB77" s="562"/>
      <c r="SMC77" s="563"/>
      <c r="SMD77" s="564"/>
      <c r="SME77" s="565"/>
      <c r="SMF77" s="566"/>
      <c r="SMG77" s="560"/>
      <c r="SMH77" s="561"/>
      <c r="SMI77" s="562"/>
      <c r="SMJ77" s="563"/>
      <c r="SMK77" s="564"/>
      <c r="SML77" s="565"/>
      <c r="SMM77" s="566"/>
      <c r="SMN77" s="560"/>
      <c r="SMO77" s="561"/>
      <c r="SMP77" s="562"/>
      <c r="SMQ77" s="563"/>
      <c r="SMR77" s="564"/>
      <c r="SMS77" s="565"/>
      <c r="SMT77" s="566"/>
      <c r="SMU77" s="560"/>
      <c r="SMV77" s="561"/>
      <c r="SMW77" s="562"/>
      <c r="SMX77" s="563"/>
      <c r="SMY77" s="564"/>
      <c r="SMZ77" s="565"/>
      <c r="SNA77" s="566"/>
      <c r="SNB77" s="560"/>
      <c r="SNC77" s="561"/>
      <c r="SND77" s="562"/>
      <c r="SNE77" s="563"/>
      <c r="SNF77" s="564"/>
      <c r="SNG77" s="565"/>
      <c r="SNH77" s="566"/>
      <c r="SNI77" s="560"/>
      <c r="SNJ77" s="561"/>
      <c r="SNK77" s="562"/>
      <c r="SNL77" s="563"/>
      <c r="SNM77" s="564"/>
      <c r="SNN77" s="565"/>
      <c r="SNO77" s="566"/>
      <c r="SNP77" s="560"/>
      <c r="SNQ77" s="561"/>
      <c r="SNR77" s="562"/>
      <c r="SNS77" s="563"/>
      <c r="SNT77" s="564"/>
      <c r="SNU77" s="565"/>
      <c r="SNV77" s="566"/>
      <c r="SNW77" s="560"/>
      <c r="SNX77" s="561"/>
      <c r="SNY77" s="562"/>
      <c r="SNZ77" s="563"/>
      <c r="SOA77" s="564"/>
      <c r="SOB77" s="565"/>
      <c r="SOC77" s="566"/>
      <c r="SOD77" s="560"/>
      <c r="SOE77" s="561"/>
      <c r="SOF77" s="562"/>
      <c r="SOG77" s="563"/>
      <c r="SOH77" s="564"/>
      <c r="SOI77" s="565"/>
      <c r="SOJ77" s="566"/>
      <c r="SOK77" s="560"/>
      <c r="SOL77" s="561"/>
      <c r="SOM77" s="562"/>
      <c r="SON77" s="563"/>
      <c r="SOO77" s="564"/>
      <c r="SOP77" s="565"/>
      <c r="SOQ77" s="566"/>
      <c r="SOR77" s="560"/>
      <c r="SOS77" s="561"/>
      <c r="SOT77" s="562"/>
      <c r="SOU77" s="563"/>
      <c r="SOV77" s="564"/>
      <c r="SOW77" s="565"/>
      <c r="SOX77" s="566"/>
      <c r="SOY77" s="560"/>
      <c r="SOZ77" s="561"/>
      <c r="SPA77" s="562"/>
      <c r="SPB77" s="563"/>
      <c r="SPC77" s="564"/>
      <c r="SPD77" s="565"/>
      <c r="SPE77" s="566"/>
      <c r="SPF77" s="560"/>
      <c r="SPG77" s="561"/>
      <c r="SPH77" s="562"/>
      <c r="SPI77" s="563"/>
      <c r="SPJ77" s="564"/>
      <c r="SPK77" s="565"/>
      <c r="SPL77" s="566"/>
      <c r="SPM77" s="560"/>
      <c r="SPN77" s="561"/>
      <c r="SPO77" s="562"/>
      <c r="SPP77" s="563"/>
      <c r="SPQ77" s="564"/>
      <c r="SPR77" s="565"/>
      <c r="SPS77" s="566"/>
      <c r="SPT77" s="560"/>
      <c r="SPU77" s="561"/>
      <c r="SPV77" s="562"/>
      <c r="SPW77" s="563"/>
      <c r="SPX77" s="564"/>
      <c r="SPY77" s="565"/>
      <c r="SPZ77" s="566"/>
      <c r="SQA77" s="560"/>
      <c r="SQB77" s="561"/>
      <c r="SQC77" s="562"/>
      <c r="SQD77" s="563"/>
      <c r="SQE77" s="564"/>
      <c r="SQF77" s="565"/>
      <c r="SQG77" s="566"/>
      <c r="SQH77" s="560"/>
      <c r="SQI77" s="561"/>
      <c r="SQJ77" s="562"/>
      <c r="SQK77" s="563"/>
      <c r="SQL77" s="564"/>
      <c r="SQM77" s="565"/>
      <c r="SQN77" s="566"/>
      <c r="SQO77" s="560"/>
      <c r="SQP77" s="561"/>
      <c r="SQQ77" s="562"/>
      <c r="SQR77" s="563"/>
      <c r="SQS77" s="564"/>
      <c r="SQT77" s="565"/>
      <c r="SQU77" s="566"/>
      <c r="SQV77" s="560"/>
      <c r="SQW77" s="561"/>
      <c r="SQX77" s="562"/>
      <c r="SQY77" s="563"/>
      <c r="SQZ77" s="564"/>
      <c r="SRA77" s="565"/>
      <c r="SRB77" s="566"/>
      <c r="SRC77" s="560"/>
      <c r="SRD77" s="561"/>
      <c r="SRE77" s="562"/>
      <c r="SRF77" s="563"/>
      <c r="SRG77" s="564"/>
      <c r="SRH77" s="565"/>
      <c r="SRI77" s="566"/>
      <c r="SRJ77" s="560"/>
      <c r="SRK77" s="561"/>
      <c r="SRL77" s="562"/>
      <c r="SRM77" s="563"/>
      <c r="SRN77" s="564"/>
      <c r="SRO77" s="565"/>
      <c r="SRP77" s="566"/>
      <c r="SRQ77" s="560"/>
      <c r="SRR77" s="561"/>
      <c r="SRS77" s="562"/>
      <c r="SRT77" s="563"/>
      <c r="SRU77" s="564"/>
      <c r="SRV77" s="565"/>
      <c r="SRW77" s="566"/>
      <c r="SRX77" s="560"/>
      <c r="SRY77" s="561"/>
      <c r="SRZ77" s="562"/>
      <c r="SSA77" s="563"/>
      <c r="SSB77" s="564"/>
      <c r="SSC77" s="565"/>
      <c r="SSD77" s="566"/>
      <c r="SSE77" s="560"/>
      <c r="SSF77" s="561"/>
      <c r="SSG77" s="562"/>
      <c r="SSH77" s="563"/>
      <c r="SSI77" s="564"/>
      <c r="SSJ77" s="565"/>
      <c r="SSK77" s="566"/>
      <c r="SSL77" s="560"/>
      <c r="SSM77" s="561"/>
      <c r="SSN77" s="562"/>
      <c r="SSO77" s="563"/>
      <c r="SSP77" s="564"/>
      <c r="SSQ77" s="565"/>
      <c r="SSR77" s="566"/>
      <c r="SSS77" s="560"/>
      <c r="SST77" s="561"/>
      <c r="SSU77" s="562"/>
      <c r="SSV77" s="563"/>
      <c r="SSW77" s="564"/>
      <c r="SSX77" s="565"/>
      <c r="SSY77" s="566"/>
      <c r="SSZ77" s="560"/>
      <c r="STA77" s="561"/>
      <c r="STB77" s="562"/>
      <c r="STC77" s="563"/>
      <c r="STD77" s="564"/>
      <c r="STE77" s="565"/>
      <c r="STF77" s="566"/>
      <c r="STG77" s="560"/>
      <c r="STH77" s="561"/>
      <c r="STI77" s="562"/>
      <c r="STJ77" s="563"/>
      <c r="STK77" s="564"/>
      <c r="STL77" s="565"/>
      <c r="STM77" s="566"/>
      <c r="STN77" s="560"/>
      <c r="STO77" s="561"/>
      <c r="STP77" s="562"/>
      <c r="STQ77" s="563"/>
      <c r="STR77" s="564"/>
      <c r="STS77" s="565"/>
      <c r="STT77" s="566"/>
      <c r="STU77" s="560"/>
      <c r="STV77" s="561"/>
      <c r="STW77" s="562"/>
      <c r="STX77" s="563"/>
      <c r="STY77" s="564"/>
      <c r="STZ77" s="565"/>
      <c r="SUA77" s="566"/>
      <c r="SUB77" s="560"/>
      <c r="SUC77" s="561"/>
      <c r="SUD77" s="562"/>
      <c r="SUE77" s="563"/>
      <c r="SUF77" s="564"/>
      <c r="SUG77" s="565"/>
      <c r="SUH77" s="566"/>
      <c r="SUI77" s="560"/>
      <c r="SUJ77" s="561"/>
      <c r="SUK77" s="562"/>
      <c r="SUL77" s="563"/>
      <c r="SUM77" s="564"/>
      <c r="SUN77" s="565"/>
      <c r="SUO77" s="566"/>
      <c r="SUP77" s="560"/>
      <c r="SUQ77" s="561"/>
      <c r="SUR77" s="562"/>
      <c r="SUS77" s="563"/>
      <c r="SUT77" s="564"/>
      <c r="SUU77" s="565"/>
      <c r="SUV77" s="566"/>
      <c r="SUW77" s="560"/>
      <c r="SUX77" s="561"/>
      <c r="SUY77" s="562"/>
      <c r="SUZ77" s="563"/>
      <c r="SVA77" s="564"/>
      <c r="SVB77" s="565"/>
      <c r="SVC77" s="566"/>
      <c r="SVD77" s="560"/>
      <c r="SVE77" s="561"/>
      <c r="SVF77" s="562"/>
      <c r="SVG77" s="563"/>
      <c r="SVH77" s="564"/>
      <c r="SVI77" s="565"/>
      <c r="SVJ77" s="566"/>
      <c r="SVK77" s="560"/>
      <c r="SVL77" s="561"/>
      <c r="SVM77" s="562"/>
      <c r="SVN77" s="563"/>
      <c r="SVO77" s="564"/>
      <c r="SVP77" s="565"/>
      <c r="SVQ77" s="566"/>
      <c r="SVR77" s="560"/>
      <c r="SVS77" s="561"/>
      <c r="SVT77" s="562"/>
      <c r="SVU77" s="563"/>
      <c r="SVV77" s="564"/>
      <c r="SVW77" s="565"/>
      <c r="SVX77" s="566"/>
      <c r="SVY77" s="560"/>
      <c r="SVZ77" s="561"/>
      <c r="SWA77" s="562"/>
      <c r="SWB77" s="563"/>
      <c r="SWC77" s="564"/>
      <c r="SWD77" s="565"/>
      <c r="SWE77" s="566"/>
      <c r="SWF77" s="560"/>
      <c r="SWG77" s="561"/>
      <c r="SWH77" s="562"/>
      <c r="SWI77" s="563"/>
      <c r="SWJ77" s="564"/>
      <c r="SWK77" s="565"/>
      <c r="SWL77" s="566"/>
      <c r="SWM77" s="560"/>
      <c r="SWN77" s="561"/>
      <c r="SWO77" s="562"/>
      <c r="SWP77" s="563"/>
      <c r="SWQ77" s="564"/>
      <c r="SWR77" s="565"/>
      <c r="SWS77" s="566"/>
      <c r="SWT77" s="560"/>
      <c r="SWU77" s="561"/>
      <c r="SWV77" s="562"/>
      <c r="SWW77" s="563"/>
      <c r="SWX77" s="564"/>
      <c r="SWY77" s="565"/>
      <c r="SWZ77" s="566"/>
      <c r="SXA77" s="560"/>
      <c r="SXB77" s="561"/>
      <c r="SXC77" s="562"/>
      <c r="SXD77" s="563"/>
      <c r="SXE77" s="564"/>
      <c r="SXF77" s="565"/>
      <c r="SXG77" s="566"/>
      <c r="SXH77" s="560"/>
      <c r="SXI77" s="561"/>
      <c r="SXJ77" s="562"/>
      <c r="SXK77" s="563"/>
      <c r="SXL77" s="564"/>
      <c r="SXM77" s="565"/>
      <c r="SXN77" s="566"/>
      <c r="SXO77" s="560"/>
      <c r="SXP77" s="561"/>
      <c r="SXQ77" s="562"/>
      <c r="SXR77" s="563"/>
      <c r="SXS77" s="564"/>
      <c r="SXT77" s="565"/>
      <c r="SXU77" s="566"/>
      <c r="SXV77" s="560"/>
      <c r="SXW77" s="561"/>
      <c r="SXX77" s="562"/>
      <c r="SXY77" s="563"/>
      <c r="SXZ77" s="564"/>
      <c r="SYA77" s="565"/>
      <c r="SYB77" s="566"/>
      <c r="SYC77" s="560"/>
      <c r="SYD77" s="561"/>
      <c r="SYE77" s="562"/>
      <c r="SYF77" s="563"/>
      <c r="SYG77" s="564"/>
      <c r="SYH77" s="565"/>
      <c r="SYI77" s="566"/>
      <c r="SYJ77" s="560"/>
      <c r="SYK77" s="561"/>
      <c r="SYL77" s="562"/>
      <c r="SYM77" s="563"/>
      <c r="SYN77" s="564"/>
      <c r="SYO77" s="565"/>
      <c r="SYP77" s="566"/>
      <c r="SYQ77" s="560"/>
      <c r="SYR77" s="561"/>
      <c r="SYS77" s="562"/>
      <c r="SYT77" s="563"/>
      <c r="SYU77" s="564"/>
      <c r="SYV77" s="565"/>
      <c r="SYW77" s="566"/>
      <c r="SYX77" s="560"/>
      <c r="SYY77" s="561"/>
      <c r="SYZ77" s="562"/>
      <c r="SZA77" s="563"/>
      <c r="SZB77" s="564"/>
      <c r="SZC77" s="565"/>
      <c r="SZD77" s="566"/>
      <c r="SZE77" s="560"/>
      <c r="SZF77" s="561"/>
      <c r="SZG77" s="562"/>
      <c r="SZH77" s="563"/>
      <c r="SZI77" s="564"/>
      <c r="SZJ77" s="565"/>
      <c r="SZK77" s="566"/>
      <c r="SZL77" s="560"/>
      <c r="SZM77" s="561"/>
      <c r="SZN77" s="562"/>
      <c r="SZO77" s="563"/>
      <c r="SZP77" s="564"/>
      <c r="SZQ77" s="565"/>
      <c r="SZR77" s="566"/>
      <c r="SZS77" s="560"/>
      <c r="SZT77" s="561"/>
      <c r="SZU77" s="562"/>
      <c r="SZV77" s="563"/>
      <c r="SZW77" s="564"/>
      <c r="SZX77" s="565"/>
      <c r="SZY77" s="566"/>
      <c r="SZZ77" s="560"/>
      <c r="TAA77" s="561"/>
      <c r="TAB77" s="562"/>
      <c r="TAC77" s="563"/>
      <c r="TAD77" s="564"/>
      <c r="TAE77" s="565"/>
      <c r="TAF77" s="566"/>
      <c r="TAG77" s="560"/>
      <c r="TAH77" s="561"/>
      <c r="TAI77" s="562"/>
      <c r="TAJ77" s="563"/>
      <c r="TAK77" s="564"/>
      <c r="TAL77" s="565"/>
      <c r="TAM77" s="566"/>
      <c r="TAN77" s="560"/>
      <c r="TAO77" s="561"/>
      <c r="TAP77" s="562"/>
      <c r="TAQ77" s="563"/>
      <c r="TAR77" s="564"/>
      <c r="TAS77" s="565"/>
      <c r="TAT77" s="566"/>
      <c r="TAU77" s="560"/>
      <c r="TAV77" s="561"/>
      <c r="TAW77" s="562"/>
      <c r="TAX77" s="563"/>
      <c r="TAY77" s="564"/>
      <c r="TAZ77" s="565"/>
      <c r="TBA77" s="566"/>
      <c r="TBB77" s="560"/>
      <c r="TBC77" s="561"/>
      <c r="TBD77" s="562"/>
      <c r="TBE77" s="563"/>
      <c r="TBF77" s="564"/>
      <c r="TBG77" s="565"/>
      <c r="TBH77" s="566"/>
      <c r="TBI77" s="560"/>
      <c r="TBJ77" s="561"/>
      <c r="TBK77" s="562"/>
      <c r="TBL77" s="563"/>
      <c r="TBM77" s="564"/>
      <c r="TBN77" s="565"/>
      <c r="TBO77" s="566"/>
      <c r="TBP77" s="560"/>
      <c r="TBQ77" s="561"/>
      <c r="TBR77" s="562"/>
      <c r="TBS77" s="563"/>
      <c r="TBT77" s="564"/>
      <c r="TBU77" s="565"/>
      <c r="TBV77" s="566"/>
      <c r="TBW77" s="560"/>
      <c r="TBX77" s="561"/>
      <c r="TBY77" s="562"/>
      <c r="TBZ77" s="563"/>
      <c r="TCA77" s="564"/>
      <c r="TCB77" s="565"/>
      <c r="TCC77" s="566"/>
      <c r="TCD77" s="560"/>
      <c r="TCE77" s="561"/>
      <c r="TCF77" s="562"/>
      <c r="TCG77" s="563"/>
      <c r="TCH77" s="564"/>
      <c r="TCI77" s="565"/>
      <c r="TCJ77" s="566"/>
      <c r="TCK77" s="560"/>
      <c r="TCL77" s="561"/>
      <c r="TCM77" s="562"/>
      <c r="TCN77" s="563"/>
      <c r="TCO77" s="564"/>
      <c r="TCP77" s="565"/>
      <c r="TCQ77" s="566"/>
      <c r="TCR77" s="560"/>
      <c r="TCS77" s="561"/>
      <c r="TCT77" s="562"/>
      <c r="TCU77" s="563"/>
      <c r="TCV77" s="564"/>
      <c r="TCW77" s="565"/>
      <c r="TCX77" s="566"/>
      <c r="TCY77" s="560"/>
      <c r="TCZ77" s="561"/>
      <c r="TDA77" s="562"/>
      <c r="TDB77" s="563"/>
      <c r="TDC77" s="564"/>
      <c r="TDD77" s="565"/>
      <c r="TDE77" s="566"/>
      <c r="TDF77" s="560"/>
      <c r="TDG77" s="561"/>
      <c r="TDH77" s="562"/>
      <c r="TDI77" s="563"/>
      <c r="TDJ77" s="564"/>
      <c r="TDK77" s="565"/>
      <c r="TDL77" s="566"/>
      <c r="TDM77" s="560"/>
      <c r="TDN77" s="561"/>
      <c r="TDO77" s="562"/>
      <c r="TDP77" s="563"/>
      <c r="TDQ77" s="564"/>
      <c r="TDR77" s="565"/>
      <c r="TDS77" s="566"/>
      <c r="TDT77" s="560"/>
      <c r="TDU77" s="561"/>
      <c r="TDV77" s="562"/>
      <c r="TDW77" s="563"/>
      <c r="TDX77" s="564"/>
      <c r="TDY77" s="565"/>
      <c r="TDZ77" s="566"/>
      <c r="TEA77" s="560"/>
      <c r="TEB77" s="561"/>
      <c r="TEC77" s="562"/>
      <c r="TED77" s="563"/>
      <c r="TEE77" s="564"/>
      <c r="TEF77" s="565"/>
      <c r="TEG77" s="566"/>
      <c r="TEH77" s="560"/>
      <c r="TEI77" s="561"/>
      <c r="TEJ77" s="562"/>
      <c r="TEK77" s="563"/>
      <c r="TEL77" s="564"/>
      <c r="TEM77" s="565"/>
      <c r="TEN77" s="566"/>
      <c r="TEO77" s="560"/>
      <c r="TEP77" s="561"/>
      <c r="TEQ77" s="562"/>
      <c r="TER77" s="563"/>
      <c r="TES77" s="564"/>
      <c r="TET77" s="565"/>
      <c r="TEU77" s="566"/>
      <c r="TEV77" s="560"/>
      <c r="TEW77" s="561"/>
      <c r="TEX77" s="562"/>
      <c r="TEY77" s="563"/>
      <c r="TEZ77" s="564"/>
      <c r="TFA77" s="565"/>
      <c r="TFB77" s="566"/>
      <c r="TFC77" s="560"/>
      <c r="TFD77" s="561"/>
      <c r="TFE77" s="562"/>
      <c r="TFF77" s="563"/>
      <c r="TFG77" s="564"/>
      <c r="TFH77" s="565"/>
      <c r="TFI77" s="566"/>
      <c r="TFJ77" s="560"/>
      <c r="TFK77" s="561"/>
      <c r="TFL77" s="562"/>
      <c r="TFM77" s="563"/>
      <c r="TFN77" s="564"/>
      <c r="TFO77" s="565"/>
      <c r="TFP77" s="566"/>
      <c r="TFQ77" s="560"/>
      <c r="TFR77" s="561"/>
      <c r="TFS77" s="562"/>
      <c r="TFT77" s="563"/>
      <c r="TFU77" s="564"/>
      <c r="TFV77" s="565"/>
      <c r="TFW77" s="566"/>
      <c r="TFX77" s="560"/>
      <c r="TFY77" s="561"/>
      <c r="TFZ77" s="562"/>
      <c r="TGA77" s="563"/>
      <c r="TGB77" s="564"/>
      <c r="TGC77" s="565"/>
      <c r="TGD77" s="566"/>
      <c r="TGE77" s="560"/>
      <c r="TGF77" s="561"/>
      <c r="TGG77" s="562"/>
      <c r="TGH77" s="563"/>
      <c r="TGI77" s="564"/>
      <c r="TGJ77" s="565"/>
      <c r="TGK77" s="566"/>
      <c r="TGL77" s="560"/>
      <c r="TGM77" s="561"/>
      <c r="TGN77" s="562"/>
      <c r="TGO77" s="563"/>
      <c r="TGP77" s="564"/>
      <c r="TGQ77" s="565"/>
      <c r="TGR77" s="566"/>
      <c r="TGS77" s="560"/>
      <c r="TGT77" s="561"/>
      <c r="TGU77" s="562"/>
      <c r="TGV77" s="563"/>
      <c r="TGW77" s="564"/>
      <c r="TGX77" s="565"/>
      <c r="TGY77" s="566"/>
      <c r="TGZ77" s="560"/>
      <c r="THA77" s="561"/>
      <c r="THB77" s="562"/>
      <c r="THC77" s="563"/>
      <c r="THD77" s="564"/>
      <c r="THE77" s="565"/>
      <c r="THF77" s="566"/>
      <c r="THG77" s="560"/>
      <c r="THH77" s="561"/>
      <c r="THI77" s="562"/>
      <c r="THJ77" s="563"/>
      <c r="THK77" s="564"/>
      <c r="THL77" s="565"/>
      <c r="THM77" s="566"/>
      <c r="THN77" s="560"/>
      <c r="THO77" s="561"/>
      <c r="THP77" s="562"/>
      <c r="THQ77" s="563"/>
      <c r="THR77" s="564"/>
      <c r="THS77" s="565"/>
      <c r="THT77" s="566"/>
      <c r="THU77" s="560"/>
      <c r="THV77" s="561"/>
      <c r="THW77" s="562"/>
      <c r="THX77" s="563"/>
      <c r="THY77" s="564"/>
      <c r="THZ77" s="565"/>
      <c r="TIA77" s="566"/>
      <c r="TIB77" s="560"/>
      <c r="TIC77" s="561"/>
      <c r="TID77" s="562"/>
      <c r="TIE77" s="563"/>
      <c r="TIF77" s="564"/>
      <c r="TIG77" s="565"/>
      <c r="TIH77" s="566"/>
      <c r="TII77" s="560"/>
      <c r="TIJ77" s="561"/>
      <c r="TIK77" s="562"/>
      <c r="TIL77" s="563"/>
      <c r="TIM77" s="564"/>
      <c r="TIN77" s="565"/>
      <c r="TIO77" s="566"/>
      <c r="TIP77" s="560"/>
      <c r="TIQ77" s="561"/>
      <c r="TIR77" s="562"/>
      <c r="TIS77" s="563"/>
      <c r="TIT77" s="564"/>
      <c r="TIU77" s="565"/>
      <c r="TIV77" s="566"/>
      <c r="TIW77" s="560"/>
      <c r="TIX77" s="561"/>
      <c r="TIY77" s="562"/>
      <c r="TIZ77" s="563"/>
      <c r="TJA77" s="564"/>
      <c r="TJB77" s="565"/>
      <c r="TJC77" s="566"/>
      <c r="TJD77" s="560"/>
      <c r="TJE77" s="561"/>
      <c r="TJF77" s="562"/>
      <c r="TJG77" s="563"/>
      <c r="TJH77" s="564"/>
      <c r="TJI77" s="565"/>
      <c r="TJJ77" s="566"/>
      <c r="TJK77" s="560"/>
      <c r="TJL77" s="561"/>
      <c r="TJM77" s="562"/>
      <c r="TJN77" s="563"/>
      <c r="TJO77" s="564"/>
      <c r="TJP77" s="565"/>
      <c r="TJQ77" s="566"/>
      <c r="TJR77" s="560"/>
      <c r="TJS77" s="561"/>
      <c r="TJT77" s="562"/>
      <c r="TJU77" s="563"/>
      <c r="TJV77" s="564"/>
      <c r="TJW77" s="565"/>
      <c r="TJX77" s="566"/>
      <c r="TJY77" s="560"/>
      <c r="TJZ77" s="561"/>
      <c r="TKA77" s="562"/>
      <c r="TKB77" s="563"/>
      <c r="TKC77" s="564"/>
      <c r="TKD77" s="565"/>
      <c r="TKE77" s="566"/>
      <c r="TKF77" s="560"/>
      <c r="TKG77" s="561"/>
      <c r="TKH77" s="562"/>
      <c r="TKI77" s="563"/>
      <c r="TKJ77" s="564"/>
      <c r="TKK77" s="565"/>
      <c r="TKL77" s="566"/>
      <c r="TKM77" s="560"/>
      <c r="TKN77" s="561"/>
      <c r="TKO77" s="562"/>
      <c r="TKP77" s="563"/>
      <c r="TKQ77" s="564"/>
      <c r="TKR77" s="565"/>
      <c r="TKS77" s="566"/>
      <c r="TKT77" s="560"/>
      <c r="TKU77" s="561"/>
      <c r="TKV77" s="562"/>
      <c r="TKW77" s="563"/>
      <c r="TKX77" s="564"/>
      <c r="TKY77" s="565"/>
      <c r="TKZ77" s="566"/>
      <c r="TLA77" s="560"/>
      <c r="TLB77" s="561"/>
      <c r="TLC77" s="562"/>
      <c r="TLD77" s="563"/>
      <c r="TLE77" s="564"/>
      <c r="TLF77" s="565"/>
      <c r="TLG77" s="566"/>
      <c r="TLH77" s="560"/>
      <c r="TLI77" s="561"/>
      <c r="TLJ77" s="562"/>
      <c r="TLK77" s="563"/>
      <c r="TLL77" s="564"/>
      <c r="TLM77" s="565"/>
      <c r="TLN77" s="566"/>
      <c r="TLO77" s="560"/>
      <c r="TLP77" s="561"/>
      <c r="TLQ77" s="562"/>
      <c r="TLR77" s="563"/>
      <c r="TLS77" s="564"/>
      <c r="TLT77" s="565"/>
      <c r="TLU77" s="566"/>
      <c r="TLV77" s="560"/>
      <c r="TLW77" s="561"/>
      <c r="TLX77" s="562"/>
      <c r="TLY77" s="563"/>
      <c r="TLZ77" s="564"/>
      <c r="TMA77" s="565"/>
      <c r="TMB77" s="566"/>
      <c r="TMC77" s="560"/>
      <c r="TMD77" s="561"/>
      <c r="TME77" s="562"/>
      <c r="TMF77" s="563"/>
      <c r="TMG77" s="564"/>
      <c r="TMH77" s="565"/>
      <c r="TMI77" s="566"/>
      <c r="TMJ77" s="560"/>
      <c r="TMK77" s="561"/>
      <c r="TML77" s="562"/>
      <c r="TMM77" s="563"/>
      <c r="TMN77" s="564"/>
      <c r="TMO77" s="565"/>
      <c r="TMP77" s="566"/>
      <c r="TMQ77" s="560"/>
      <c r="TMR77" s="561"/>
      <c r="TMS77" s="562"/>
      <c r="TMT77" s="563"/>
      <c r="TMU77" s="564"/>
      <c r="TMV77" s="565"/>
      <c r="TMW77" s="566"/>
      <c r="TMX77" s="560"/>
      <c r="TMY77" s="561"/>
      <c r="TMZ77" s="562"/>
      <c r="TNA77" s="563"/>
      <c r="TNB77" s="564"/>
      <c r="TNC77" s="565"/>
      <c r="TND77" s="566"/>
      <c r="TNE77" s="560"/>
      <c r="TNF77" s="561"/>
      <c r="TNG77" s="562"/>
      <c r="TNH77" s="563"/>
      <c r="TNI77" s="564"/>
      <c r="TNJ77" s="565"/>
      <c r="TNK77" s="566"/>
      <c r="TNL77" s="560"/>
      <c r="TNM77" s="561"/>
      <c r="TNN77" s="562"/>
      <c r="TNO77" s="563"/>
      <c r="TNP77" s="564"/>
      <c r="TNQ77" s="565"/>
      <c r="TNR77" s="566"/>
      <c r="TNS77" s="560"/>
      <c r="TNT77" s="561"/>
      <c r="TNU77" s="562"/>
      <c r="TNV77" s="563"/>
      <c r="TNW77" s="564"/>
      <c r="TNX77" s="565"/>
      <c r="TNY77" s="566"/>
      <c r="TNZ77" s="560"/>
      <c r="TOA77" s="561"/>
      <c r="TOB77" s="562"/>
      <c r="TOC77" s="563"/>
      <c r="TOD77" s="564"/>
      <c r="TOE77" s="565"/>
      <c r="TOF77" s="566"/>
      <c r="TOG77" s="560"/>
      <c r="TOH77" s="561"/>
      <c r="TOI77" s="562"/>
      <c r="TOJ77" s="563"/>
      <c r="TOK77" s="564"/>
      <c r="TOL77" s="565"/>
      <c r="TOM77" s="566"/>
      <c r="TON77" s="560"/>
      <c r="TOO77" s="561"/>
      <c r="TOP77" s="562"/>
      <c r="TOQ77" s="563"/>
      <c r="TOR77" s="564"/>
      <c r="TOS77" s="565"/>
      <c r="TOT77" s="566"/>
      <c r="TOU77" s="560"/>
      <c r="TOV77" s="561"/>
      <c r="TOW77" s="562"/>
      <c r="TOX77" s="563"/>
      <c r="TOY77" s="564"/>
      <c r="TOZ77" s="565"/>
      <c r="TPA77" s="566"/>
      <c r="TPB77" s="560"/>
      <c r="TPC77" s="561"/>
      <c r="TPD77" s="562"/>
      <c r="TPE77" s="563"/>
      <c r="TPF77" s="564"/>
      <c r="TPG77" s="565"/>
      <c r="TPH77" s="566"/>
      <c r="TPI77" s="560"/>
      <c r="TPJ77" s="561"/>
      <c r="TPK77" s="562"/>
      <c r="TPL77" s="563"/>
      <c r="TPM77" s="564"/>
      <c r="TPN77" s="565"/>
      <c r="TPO77" s="566"/>
      <c r="TPP77" s="560"/>
      <c r="TPQ77" s="561"/>
      <c r="TPR77" s="562"/>
      <c r="TPS77" s="563"/>
      <c r="TPT77" s="564"/>
      <c r="TPU77" s="565"/>
      <c r="TPV77" s="566"/>
      <c r="TPW77" s="560"/>
      <c r="TPX77" s="561"/>
      <c r="TPY77" s="562"/>
      <c r="TPZ77" s="563"/>
      <c r="TQA77" s="564"/>
      <c r="TQB77" s="565"/>
      <c r="TQC77" s="566"/>
      <c r="TQD77" s="560"/>
      <c r="TQE77" s="561"/>
      <c r="TQF77" s="562"/>
      <c r="TQG77" s="563"/>
      <c r="TQH77" s="564"/>
      <c r="TQI77" s="565"/>
      <c r="TQJ77" s="566"/>
      <c r="TQK77" s="560"/>
      <c r="TQL77" s="561"/>
      <c r="TQM77" s="562"/>
      <c r="TQN77" s="563"/>
      <c r="TQO77" s="564"/>
      <c r="TQP77" s="565"/>
      <c r="TQQ77" s="566"/>
      <c r="TQR77" s="560"/>
      <c r="TQS77" s="561"/>
      <c r="TQT77" s="562"/>
      <c r="TQU77" s="563"/>
      <c r="TQV77" s="564"/>
      <c r="TQW77" s="565"/>
      <c r="TQX77" s="566"/>
      <c r="TQY77" s="560"/>
      <c r="TQZ77" s="561"/>
      <c r="TRA77" s="562"/>
      <c r="TRB77" s="563"/>
      <c r="TRC77" s="564"/>
      <c r="TRD77" s="565"/>
      <c r="TRE77" s="566"/>
      <c r="TRF77" s="560"/>
      <c r="TRG77" s="561"/>
      <c r="TRH77" s="562"/>
      <c r="TRI77" s="563"/>
      <c r="TRJ77" s="564"/>
      <c r="TRK77" s="565"/>
      <c r="TRL77" s="566"/>
      <c r="TRM77" s="560"/>
      <c r="TRN77" s="561"/>
      <c r="TRO77" s="562"/>
      <c r="TRP77" s="563"/>
      <c r="TRQ77" s="564"/>
      <c r="TRR77" s="565"/>
      <c r="TRS77" s="566"/>
      <c r="TRT77" s="560"/>
      <c r="TRU77" s="561"/>
      <c r="TRV77" s="562"/>
      <c r="TRW77" s="563"/>
      <c r="TRX77" s="564"/>
      <c r="TRY77" s="565"/>
      <c r="TRZ77" s="566"/>
      <c r="TSA77" s="560"/>
      <c r="TSB77" s="561"/>
      <c r="TSC77" s="562"/>
      <c r="TSD77" s="563"/>
      <c r="TSE77" s="564"/>
      <c r="TSF77" s="565"/>
      <c r="TSG77" s="566"/>
      <c r="TSH77" s="560"/>
      <c r="TSI77" s="561"/>
      <c r="TSJ77" s="562"/>
      <c r="TSK77" s="563"/>
      <c r="TSL77" s="564"/>
      <c r="TSM77" s="565"/>
      <c r="TSN77" s="566"/>
      <c r="TSO77" s="560"/>
      <c r="TSP77" s="561"/>
      <c r="TSQ77" s="562"/>
      <c r="TSR77" s="563"/>
      <c r="TSS77" s="564"/>
      <c r="TST77" s="565"/>
      <c r="TSU77" s="566"/>
      <c r="TSV77" s="560"/>
      <c r="TSW77" s="561"/>
      <c r="TSX77" s="562"/>
      <c r="TSY77" s="563"/>
      <c r="TSZ77" s="564"/>
      <c r="TTA77" s="565"/>
      <c r="TTB77" s="566"/>
      <c r="TTC77" s="560"/>
      <c r="TTD77" s="561"/>
      <c r="TTE77" s="562"/>
      <c r="TTF77" s="563"/>
      <c r="TTG77" s="564"/>
      <c r="TTH77" s="565"/>
      <c r="TTI77" s="566"/>
      <c r="TTJ77" s="560"/>
      <c r="TTK77" s="561"/>
      <c r="TTL77" s="562"/>
      <c r="TTM77" s="563"/>
      <c r="TTN77" s="564"/>
      <c r="TTO77" s="565"/>
      <c r="TTP77" s="566"/>
      <c r="TTQ77" s="560"/>
      <c r="TTR77" s="561"/>
      <c r="TTS77" s="562"/>
      <c r="TTT77" s="563"/>
      <c r="TTU77" s="564"/>
      <c r="TTV77" s="565"/>
      <c r="TTW77" s="566"/>
      <c r="TTX77" s="560"/>
      <c r="TTY77" s="561"/>
      <c r="TTZ77" s="562"/>
      <c r="TUA77" s="563"/>
      <c r="TUB77" s="564"/>
      <c r="TUC77" s="565"/>
      <c r="TUD77" s="566"/>
      <c r="TUE77" s="560"/>
      <c r="TUF77" s="561"/>
      <c r="TUG77" s="562"/>
      <c r="TUH77" s="563"/>
      <c r="TUI77" s="564"/>
      <c r="TUJ77" s="565"/>
      <c r="TUK77" s="566"/>
      <c r="TUL77" s="560"/>
      <c r="TUM77" s="561"/>
      <c r="TUN77" s="562"/>
      <c r="TUO77" s="563"/>
      <c r="TUP77" s="564"/>
      <c r="TUQ77" s="565"/>
      <c r="TUR77" s="566"/>
      <c r="TUS77" s="560"/>
      <c r="TUT77" s="561"/>
      <c r="TUU77" s="562"/>
      <c r="TUV77" s="563"/>
      <c r="TUW77" s="564"/>
      <c r="TUX77" s="565"/>
      <c r="TUY77" s="566"/>
      <c r="TUZ77" s="560"/>
      <c r="TVA77" s="561"/>
      <c r="TVB77" s="562"/>
      <c r="TVC77" s="563"/>
      <c r="TVD77" s="564"/>
      <c r="TVE77" s="565"/>
      <c r="TVF77" s="566"/>
      <c r="TVG77" s="560"/>
      <c r="TVH77" s="561"/>
      <c r="TVI77" s="562"/>
      <c r="TVJ77" s="563"/>
      <c r="TVK77" s="564"/>
      <c r="TVL77" s="565"/>
      <c r="TVM77" s="566"/>
      <c r="TVN77" s="560"/>
      <c r="TVO77" s="561"/>
      <c r="TVP77" s="562"/>
      <c r="TVQ77" s="563"/>
      <c r="TVR77" s="564"/>
      <c r="TVS77" s="565"/>
      <c r="TVT77" s="566"/>
      <c r="TVU77" s="560"/>
      <c r="TVV77" s="561"/>
      <c r="TVW77" s="562"/>
      <c r="TVX77" s="563"/>
      <c r="TVY77" s="564"/>
      <c r="TVZ77" s="565"/>
      <c r="TWA77" s="566"/>
      <c r="TWB77" s="560"/>
      <c r="TWC77" s="561"/>
      <c r="TWD77" s="562"/>
      <c r="TWE77" s="563"/>
      <c r="TWF77" s="564"/>
      <c r="TWG77" s="565"/>
      <c r="TWH77" s="566"/>
      <c r="TWI77" s="560"/>
      <c r="TWJ77" s="561"/>
      <c r="TWK77" s="562"/>
      <c r="TWL77" s="563"/>
      <c r="TWM77" s="564"/>
      <c r="TWN77" s="565"/>
      <c r="TWO77" s="566"/>
      <c r="TWP77" s="560"/>
      <c r="TWQ77" s="561"/>
      <c r="TWR77" s="562"/>
      <c r="TWS77" s="563"/>
      <c r="TWT77" s="564"/>
      <c r="TWU77" s="565"/>
      <c r="TWV77" s="566"/>
      <c r="TWW77" s="560"/>
      <c r="TWX77" s="561"/>
      <c r="TWY77" s="562"/>
      <c r="TWZ77" s="563"/>
      <c r="TXA77" s="564"/>
      <c r="TXB77" s="565"/>
      <c r="TXC77" s="566"/>
      <c r="TXD77" s="560"/>
      <c r="TXE77" s="561"/>
      <c r="TXF77" s="562"/>
      <c r="TXG77" s="563"/>
      <c r="TXH77" s="564"/>
      <c r="TXI77" s="565"/>
      <c r="TXJ77" s="566"/>
      <c r="TXK77" s="560"/>
      <c r="TXL77" s="561"/>
      <c r="TXM77" s="562"/>
      <c r="TXN77" s="563"/>
      <c r="TXO77" s="564"/>
      <c r="TXP77" s="565"/>
      <c r="TXQ77" s="566"/>
      <c r="TXR77" s="560"/>
      <c r="TXS77" s="561"/>
      <c r="TXT77" s="562"/>
      <c r="TXU77" s="563"/>
      <c r="TXV77" s="564"/>
      <c r="TXW77" s="565"/>
      <c r="TXX77" s="566"/>
      <c r="TXY77" s="560"/>
      <c r="TXZ77" s="561"/>
      <c r="TYA77" s="562"/>
      <c r="TYB77" s="563"/>
      <c r="TYC77" s="564"/>
      <c r="TYD77" s="565"/>
      <c r="TYE77" s="566"/>
      <c r="TYF77" s="560"/>
      <c r="TYG77" s="561"/>
      <c r="TYH77" s="562"/>
      <c r="TYI77" s="563"/>
      <c r="TYJ77" s="564"/>
      <c r="TYK77" s="565"/>
      <c r="TYL77" s="566"/>
      <c r="TYM77" s="560"/>
      <c r="TYN77" s="561"/>
      <c r="TYO77" s="562"/>
      <c r="TYP77" s="563"/>
      <c r="TYQ77" s="564"/>
      <c r="TYR77" s="565"/>
      <c r="TYS77" s="566"/>
      <c r="TYT77" s="560"/>
      <c r="TYU77" s="561"/>
      <c r="TYV77" s="562"/>
      <c r="TYW77" s="563"/>
      <c r="TYX77" s="564"/>
      <c r="TYY77" s="565"/>
      <c r="TYZ77" s="566"/>
      <c r="TZA77" s="560"/>
      <c r="TZB77" s="561"/>
      <c r="TZC77" s="562"/>
      <c r="TZD77" s="563"/>
      <c r="TZE77" s="564"/>
      <c r="TZF77" s="565"/>
      <c r="TZG77" s="566"/>
      <c r="TZH77" s="560"/>
      <c r="TZI77" s="561"/>
      <c r="TZJ77" s="562"/>
      <c r="TZK77" s="563"/>
      <c r="TZL77" s="564"/>
      <c r="TZM77" s="565"/>
      <c r="TZN77" s="566"/>
      <c r="TZO77" s="560"/>
      <c r="TZP77" s="561"/>
      <c r="TZQ77" s="562"/>
      <c r="TZR77" s="563"/>
      <c r="TZS77" s="564"/>
      <c r="TZT77" s="565"/>
      <c r="TZU77" s="566"/>
      <c r="TZV77" s="560"/>
      <c r="TZW77" s="561"/>
      <c r="TZX77" s="562"/>
      <c r="TZY77" s="563"/>
      <c r="TZZ77" s="564"/>
      <c r="UAA77" s="565"/>
      <c r="UAB77" s="566"/>
      <c r="UAC77" s="560"/>
      <c r="UAD77" s="561"/>
      <c r="UAE77" s="562"/>
      <c r="UAF77" s="563"/>
      <c r="UAG77" s="564"/>
      <c r="UAH77" s="565"/>
      <c r="UAI77" s="566"/>
      <c r="UAJ77" s="560"/>
      <c r="UAK77" s="561"/>
      <c r="UAL77" s="562"/>
      <c r="UAM77" s="563"/>
      <c r="UAN77" s="564"/>
      <c r="UAO77" s="565"/>
      <c r="UAP77" s="566"/>
      <c r="UAQ77" s="560"/>
      <c r="UAR77" s="561"/>
      <c r="UAS77" s="562"/>
      <c r="UAT77" s="563"/>
      <c r="UAU77" s="564"/>
      <c r="UAV77" s="565"/>
      <c r="UAW77" s="566"/>
      <c r="UAX77" s="560"/>
      <c r="UAY77" s="561"/>
      <c r="UAZ77" s="562"/>
      <c r="UBA77" s="563"/>
      <c r="UBB77" s="564"/>
      <c r="UBC77" s="565"/>
      <c r="UBD77" s="566"/>
      <c r="UBE77" s="560"/>
      <c r="UBF77" s="561"/>
      <c r="UBG77" s="562"/>
      <c r="UBH77" s="563"/>
      <c r="UBI77" s="564"/>
      <c r="UBJ77" s="565"/>
      <c r="UBK77" s="566"/>
      <c r="UBL77" s="560"/>
      <c r="UBM77" s="561"/>
      <c r="UBN77" s="562"/>
      <c r="UBO77" s="563"/>
      <c r="UBP77" s="564"/>
      <c r="UBQ77" s="565"/>
      <c r="UBR77" s="566"/>
      <c r="UBS77" s="560"/>
      <c r="UBT77" s="561"/>
      <c r="UBU77" s="562"/>
      <c r="UBV77" s="563"/>
      <c r="UBW77" s="564"/>
      <c r="UBX77" s="565"/>
      <c r="UBY77" s="566"/>
      <c r="UBZ77" s="560"/>
      <c r="UCA77" s="561"/>
      <c r="UCB77" s="562"/>
      <c r="UCC77" s="563"/>
      <c r="UCD77" s="564"/>
      <c r="UCE77" s="565"/>
      <c r="UCF77" s="566"/>
      <c r="UCG77" s="560"/>
      <c r="UCH77" s="561"/>
      <c r="UCI77" s="562"/>
      <c r="UCJ77" s="563"/>
      <c r="UCK77" s="564"/>
      <c r="UCL77" s="565"/>
      <c r="UCM77" s="566"/>
      <c r="UCN77" s="560"/>
      <c r="UCO77" s="561"/>
      <c r="UCP77" s="562"/>
      <c r="UCQ77" s="563"/>
      <c r="UCR77" s="564"/>
      <c r="UCS77" s="565"/>
      <c r="UCT77" s="566"/>
      <c r="UCU77" s="560"/>
      <c r="UCV77" s="561"/>
      <c r="UCW77" s="562"/>
      <c r="UCX77" s="563"/>
      <c r="UCY77" s="564"/>
      <c r="UCZ77" s="565"/>
      <c r="UDA77" s="566"/>
      <c r="UDB77" s="560"/>
      <c r="UDC77" s="561"/>
      <c r="UDD77" s="562"/>
      <c r="UDE77" s="563"/>
      <c r="UDF77" s="564"/>
      <c r="UDG77" s="565"/>
      <c r="UDH77" s="566"/>
      <c r="UDI77" s="560"/>
      <c r="UDJ77" s="561"/>
      <c r="UDK77" s="562"/>
      <c r="UDL77" s="563"/>
      <c r="UDM77" s="564"/>
      <c r="UDN77" s="565"/>
      <c r="UDO77" s="566"/>
      <c r="UDP77" s="560"/>
      <c r="UDQ77" s="561"/>
      <c r="UDR77" s="562"/>
      <c r="UDS77" s="563"/>
      <c r="UDT77" s="564"/>
      <c r="UDU77" s="565"/>
      <c r="UDV77" s="566"/>
      <c r="UDW77" s="560"/>
      <c r="UDX77" s="561"/>
      <c r="UDY77" s="562"/>
      <c r="UDZ77" s="563"/>
      <c r="UEA77" s="564"/>
      <c r="UEB77" s="565"/>
      <c r="UEC77" s="566"/>
      <c r="UED77" s="560"/>
      <c r="UEE77" s="561"/>
      <c r="UEF77" s="562"/>
      <c r="UEG77" s="563"/>
      <c r="UEH77" s="564"/>
      <c r="UEI77" s="565"/>
      <c r="UEJ77" s="566"/>
      <c r="UEK77" s="560"/>
      <c r="UEL77" s="561"/>
      <c r="UEM77" s="562"/>
      <c r="UEN77" s="563"/>
      <c r="UEO77" s="564"/>
      <c r="UEP77" s="565"/>
      <c r="UEQ77" s="566"/>
      <c r="UER77" s="560"/>
      <c r="UES77" s="561"/>
      <c r="UET77" s="562"/>
      <c r="UEU77" s="563"/>
      <c r="UEV77" s="564"/>
      <c r="UEW77" s="565"/>
      <c r="UEX77" s="566"/>
      <c r="UEY77" s="560"/>
      <c r="UEZ77" s="561"/>
      <c r="UFA77" s="562"/>
      <c r="UFB77" s="563"/>
      <c r="UFC77" s="564"/>
      <c r="UFD77" s="565"/>
      <c r="UFE77" s="566"/>
      <c r="UFF77" s="560"/>
      <c r="UFG77" s="561"/>
      <c r="UFH77" s="562"/>
      <c r="UFI77" s="563"/>
      <c r="UFJ77" s="564"/>
      <c r="UFK77" s="565"/>
      <c r="UFL77" s="566"/>
      <c r="UFM77" s="560"/>
      <c r="UFN77" s="561"/>
      <c r="UFO77" s="562"/>
      <c r="UFP77" s="563"/>
      <c r="UFQ77" s="564"/>
      <c r="UFR77" s="565"/>
      <c r="UFS77" s="566"/>
      <c r="UFT77" s="560"/>
      <c r="UFU77" s="561"/>
      <c r="UFV77" s="562"/>
      <c r="UFW77" s="563"/>
      <c r="UFX77" s="564"/>
      <c r="UFY77" s="565"/>
      <c r="UFZ77" s="566"/>
      <c r="UGA77" s="560"/>
      <c r="UGB77" s="561"/>
      <c r="UGC77" s="562"/>
      <c r="UGD77" s="563"/>
      <c r="UGE77" s="564"/>
      <c r="UGF77" s="565"/>
      <c r="UGG77" s="566"/>
      <c r="UGH77" s="560"/>
      <c r="UGI77" s="561"/>
      <c r="UGJ77" s="562"/>
      <c r="UGK77" s="563"/>
      <c r="UGL77" s="564"/>
      <c r="UGM77" s="565"/>
      <c r="UGN77" s="566"/>
      <c r="UGO77" s="560"/>
      <c r="UGP77" s="561"/>
      <c r="UGQ77" s="562"/>
      <c r="UGR77" s="563"/>
      <c r="UGS77" s="564"/>
      <c r="UGT77" s="565"/>
      <c r="UGU77" s="566"/>
      <c r="UGV77" s="560"/>
      <c r="UGW77" s="561"/>
      <c r="UGX77" s="562"/>
      <c r="UGY77" s="563"/>
      <c r="UGZ77" s="564"/>
      <c r="UHA77" s="565"/>
      <c r="UHB77" s="566"/>
      <c r="UHC77" s="560"/>
      <c r="UHD77" s="561"/>
      <c r="UHE77" s="562"/>
      <c r="UHF77" s="563"/>
      <c r="UHG77" s="564"/>
      <c r="UHH77" s="565"/>
      <c r="UHI77" s="566"/>
      <c r="UHJ77" s="560"/>
      <c r="UHK77" s="561"/>
      <c r="UHL77" s="562"/>
      <c r="UHM77" s="563"/>
      <c r="UHN77" s="564"/>
      <c r="UHO77" s="565"/>
      <c r="UHP77" s="566"/>
      <c r="UHQ77" s="560"/>
      <c r="UHR77" s="561"/>
      <c r="UHS77" s="562"/>
      <c r="UHT77" s="563"/>
      <c r="UHU77" s="564"/>
      <c r="UHV77" s="565"/>
      <c r="UHW77" s="566"/>
      <c r="UHX77" s="560"/>
      <c r="UHY77" s="561"/>
      <c r="UHZ77" s="562"/>
      <c r="UIA77" s="563"/>
      <c r="UIB77" s="564"/>
      <c r="UIC77" s="565"/>
      <c r="UID77" s="566"/>
      <c r="UIE77" s="560"/>
      <c r="UIF77" s="561"/>
      <c r="UIG77" s="562"/>
      <c r="UIH77" s="563"/>
      <c r="UII77" s="564"/>
      <c r="UIJ77" s="565"/>
      <c r="UIK77" s="566"/>
      <c r="UIL77" s="560"/>
      <c r="UIM77" s="561"/>
      <c r="UIN77" s="562"/>
      <c r="UIO77" s="563"/>
      <c r="UIP77" s="564"/>
      <c r="UIQ77" s="565"/>
      <c r="UIR77" s="566"/>
      <c r="UIS77" s="560"/>
      <c r="UIT77" s="561"/>
      <c r="UIU77" s="562"/>
      <c r="UIV77" s="563"/>
      <c r="UIW77" s="564"/>
      <c r="UIX77" s="565"/>
      <c r="UIY77" s="566"/>
      <c r="UIZ77" s="560"/>
      <c r="UJA77" s="561"/>
      <c r="UJB77" s="562"/>
      <c r="UJC77" s="563"/>
      <c r="UJD77" s="564"/>
      <c r="UJE77" s="565"/>
      <c r="UJF77" s="566"/>
      <c r="UJG77" s="560"/>
      <c r="UJH77" s="561"/>
      <c r="UJI77" s="562"/>
      <c r="UJJ77" s="563"/>
      <c r="UJK77" s="564"/>
      <c r="UJL77" s="565"/>
      <c r="UJM77" s="566"/>
      <c r="UJN77" s="560"/>
      <c r="UJO77" s="561"/>
      <c r="UJP77" s="562"/>
      <c r="UJQ77" s="563"/>
      <c r="UJR77" s="564"/>
      <c r="UJS77" s="565"/>
      <c r="UJT77" s="566"/>
      <c r="UJU77" s="560"/>
      <c r="UJV77" s="561"/>
      <c r="UJW77" s="562"/>
      <c r="UJX77" s="563"/>
      <c r="UJY77" s="564"/>
      <c r="UJZ77" s="565"/>
      <c r="UKA77" s="566"/>
      <c r="UKB77" s="560"/>
      <c r="UKC77" s="561"/>
      <c r="UKD77" s="562"/>
      <c r="UKE77" s="563"/>
      <c r="UKF77" s="564"/>
      <c r="UKG77" s="565"/>
      <c r="UKH77" s="566"/>
      <c r="UKI77" s="560"/>
      <c r="UKJ77" s="561"/>
      <c r="UKK77" s="562"/>
      <c r="UKL77" s="563"/>
      <c r="UKM77" s="564"/>
      <c r="UKN77" s="565"/>
      <c r="UKO77" s="566"/>
      <c r="UKP77" s="560"/>
      <c r="UKQ77" s="561"/>
      <c r="UKR77" s="562"/>
      <c r="UKS77" s="563"/>
      <c r="UKT77" s="564"/>
      <c r="UKU77" s="565"/>
      <c r="UKV77" s="566"/>
      <c r="UKW77" s="560"/>
      <c r="UKX77" s="561"/>
      <c r="UKY77" s="562"/>
      <c r="UKZ77" s="563"/>
      <c r="ULA77" s="564"/>
      <c r="ULB77" s="565"/>
      <c r="ULC77" s="566"/>
      <c r="ULD77" s="560"/>
      <c r="ULE77" s="561"/>
      <c r="ULF77" s="562"/>
      <c r="ULG77" s="563"/>
      <c r="ULH77" s="564"/>
      <c r="ULI77" s="565"/>
      <c r="ULJ77" s="566"/>
      <c r="ULK77" s="560"/>
      <c r="ULL77" s="561"/>
      <c r="ULM77" s="562"/>
      <c r="ULN77" s="563"/>
      <c r="ULO77" s="564"/>
      <c r="ULP77" s="565"/>
      <c r="ULQ77" s="566"/>
      <c r="ULR77" s="560"/>
      <c r="ULS77" s="561"/>
      <c r="ULT77" s="562"/>
      <c r="ULU77" s="563"/>
      <c r="ULV77" s="564"/>
      <c r="ULW77" s="565"/>
      <c r="ULX77" s="566"/>
      <c r="ULY77" s="560"/>
      <c r="ULZ77" s="561"/>
      <c r="UMA77" s="562"/>
      <c r="UMB77" s="563"/>
      <c r="UMC77" s="564"/>
      <c r="UMD77" s="565"/>
      <c r="UME77" s="566"/>
      <c r="UMF77" s="560"/>
      <c r="UMG77" s="561"/>
      <c r="UMH77" s="562"/>
      <c r="UMI77" s="563"/>
      <c r="UMJ77" s="564"/>
      <c r="UMK77" s="565"/>
      <c r="UML77" s="566"/>
      <c r="UMM77" s="560"/>
      <c r="UMN77" s="561"/>
      <c r="UMO77" s="562"/>
      <c r="UMP77" s="563"/>
      <c r="UMQ77" s="564"/>
      <c r="UMR77" s="565"/>
      <c r="UMS77" s="566"/>
      <c r="UMT77" s="560"/>
      <c r="UMU77" s="561"/>
      <c r="UMV77" s="562"/>
      <c r="UMW77" s="563"/>
      <c r="UMX77" s="564"/>
      <c r="UMY77" s="565"/>
      <c r="UMZ77" s="566"/>
      <c r="UNA77" s="560"/>
      <c r="UNB77" s="561"/>
      <c r="UNC77" s="562"/>
      <c r="UND77" s="563"/>
      <c r="UNE77" s="564"/>
      <c r="UNF77" s="565"/>
      <c r="UNG77" s="566"/>
      <c r="UNH77" s="560"/>
      <c r="UNI77" s="561"/>
      <c r="UNJ77" s="562"/>
      <c r="UNK77" s="563"/>
      <c r="UNL77" s="564"/>
      <c r="UNM77" s="565"/>
      <c r="UNN77" s="566"/>
      <c r="UNO77" s="560"/>
      <c r="UNP77" s="561"/>
      <c r="UNQ77" s="562"/>
      <c r="UNR77" s="563"/>
      <c r="UNS77" s="564"/>
      <c r="UNT77" s="565"/>
      <c r="UNU77" s="566"/>
      <c r="UNV77" s="560"/>
      <c r="UNW77" s="561"/>
      <c r="UNX77" s="562"/>
      <c r="UNY77" s="563"/>
      <c r="UNZ77" s="564"/>
      <c r="UOA77" s="565"/>
      <c r="UOB77" s="566"/>
      <c r="UOC77" s="560"/>
      <c r="UOD77" s="561"/>
      <c r="UOE77" s="562"/>
      <c r="UOF77" s="563"/>
      <c r="UOG77" s="564"/>
      <c r="UOH77" s="565"/>
      <c r="UOI77" s="566"/>
      <c r="UOJ77" s="560"/>
      <c r="UOK77" s="561"/>
      <c r="UOL77" s="562"/>
      <c r="UOM77" s="563"/>
      <c r="UON77" s="564"/>
      <c r="UOO77" s="565"/>
      <c r="UOP77" s="566"/>
      <c r="UOQ77" s="560"/>
      <c r="UOR77" s="561"/>
      <c r="UOS77" s="562"/>
      <c r="UOT77" s="563"/>
      <c r="UOU77" s="564"/>
      <c r="UOV77" s="565"/>
      <c r="UOW77" s="566"/>
      <c r="UOX77" s="560"/>
      <c r="UOY77" s="561"/>
      <c r="UOZ77" s="562"/>
      <c r="UPA77" s="563"/>
      <c r="UPB77" s="564"/>
      <c r="UPC77" s="565"/>
      <c r="UPD77" s="566"/>
      <c r="UPE77" s="560"/>
      <c r="UPF77" s="561"/>
      <c r="UPG77" s="562"/>
      <c r="UPH77" s="563"/>
      <c r="UPI77" s="564"/>
      <c r="UPJ77" s="565"/>
      <c r="UPK77" s="566"/>
      <c r="UPL77" s="560"/>
      <c r="UPM77" s="561"/>
      <c r="UPN77" s="562"/>
      <c r="UPO77" s="563"/>
      <c r="UPP77" s="564"/>
      <c r="UPQ77" s="565"/>
      <c r="UPR77" s="566"/>
      <c r="UPS77" s="560"/>
      <c r="UPT77" s="561"/>
      <c r="UPU77" s="562"/>
      <c r="UPV77" s="563"/>
      <c r="UPW77" s="564"/>
      <c r="UPX77" s="565"/>
      <c r="UPY77" s="566"/>
      <c r="UPZ77" s="560"/>
      <c r="UQA77" s="561"/>
      <c r="UQB77" s="562"/>
      <c r="UQC77" s="563"/>
      <c r="UQD77" s="564"/>
      <c r="UQE77" s="565"/>
      <c r="UQF77" s="566"/>
      <c r="UQG77" s="560"/>
      <c r="UQH77" s="561"/>
      <c r="UQI77" s="562"/>
      <c r="UQJ77" s="563"/>
      <c r="UQK77" s="564"/>
      <c r="UQL77" s="565"/>
      <c r="UQM77" s="566"/>
      <c r="UQN77" s="560"/>
      <c r="UQO77" s="561"/>
      <c r="UQP77" s="562"/>
      <c r="UQQ77" s="563"/>
      <c r="UQR77" s="564"/>
      <c r="UQS77" s="565"/>
      <c r="UQT77" s="566"/>
      <c r="UQU77" s="560"/>
      <c r="UQV77" s="561"/>
      <c r="UQW77" s="562"/>
      <c r="UQX77" s="563"/>
      <c r="UQY77" s="564"/>
      <c r="UQZ77" s="565"/>
      <c r="URA77" s="566"/>
      <c r="URB77" s="560"/>
      <c r="URC77" s="561"/>
      <c r="URD77" s="562"/>
      <c r="URE77" s="563"/>
      <c r="URF77" s="564"/>
      <c r="URG77" s="565"/>
      <c r="URH77" s="566"/>
      <c r="URI77" s="560"/>
      <c r="URJ77" s="561"/>
      <c r="URK77" s="562"/>
      <c r="URL77" s="563"/>
      <c r="URM77" s="564"/>
      <c r="URN77" s="565"/>
      <c r="URO77" s="566"/>
      <c r="URP77" s="560"/>
      <c r="URQ77" s="561"/>
      <c r="URR77" s="562"/>
      <c r="URS77" s="563"/>
      <c r="URT77" s="564"/>
      <c r="URU77" s="565"/>
      <c r="URV77" s="566"/>
      <c r="URW77" s="560"/>
      <c r="URX77" s="561"/>
      <c r="URY77" s="562"/>
      <c r="URZ77" s="563"/>
      <c r="USA77" s="564"/>
      <c r="USB77" s="565"/>
      <c r="USC77" s="566"/>
      <c r="USD77" s="560"/>
      <c r="USE77" s="561"/>
      <c r="USF77" s="562"/>
      <c r="USG77" s="563"/>
      <c r="USH77" s="564"/>
      <c r="USI77" s="565"/>
      <c r="USJ77" s="566"/>
      <c r="USK77" s="560"/>
      <c r="USL77" s="561"/>
      <c r="USM77" s="562"/>
      <c r="USN77" s="563"/>
      <c r="USO77" s="564"/>
      <c r="USP77" s="565"/>
      <c r="USQ77" s="566"/>
      <c r="USR77" s="560"/>
      <c r="USS77" s="561"/>
      <c r="UST77" s="562"/>
      <c r="USU77" s="563"/>
      <c r="USV77" s="564"/>
      <c r="USW77" s="565"/>
      <c r="USX77" s="566"/>
      <c r="USY77" s="560"/>
      <c r="USZ77" s="561"/>
      <c r="UTA77" s="562"/>
      <c r="UTB77" s="563"/>
      <c r="UTC77" s="564"/>
      <c r="UTD77" s="565"/>
      <c r="UTE77" s="566"/>
      <c r="UTF77" s="560"/>
      <c r="UTG77" s="561"/>
      <c r="UTH77" s="562"/>
      <c r="UTI77" s="563"/>
      <c r="UTJ77" s="564"/>
      <c r="UTK77" s="565"/>
      <c r="UTL77" s="566"/>
      <c r="UTM77" s="560"/>
      <c r="UTN77" s="561"/>
      <c r="UTO77" s="562"/>
      <c r="UTP77" s="563"/>
      <c r="UTQ77" s="564"/>
      <c r="UTR77" s="565"/>
      <c r="UTS77" s="566"/>
      <c r="UTT77" s="560"/>
      <c r="UTU77" s="561"/>
      <c r="UTV77" s="562"/>
      <c r="UTW77" s="563"/>
      <c r="UTX77" s="564"/>
      <c r="UTY77" s="565"/>
      <c r="UTZ77" s="566"/>
      <c r="UUA77" s="560"/>
      <c r="UUB77" s="561"/>
      <c r="UUC77" s="562"/>
      <c r="UUD77" s="563"/>
      <c r="UUE77" s="564"/>
      <c r="UUF77" s="565"/>
      <c r="UUG77" s="566"/>
      <c r="UUH77" s="560"/>
      <c r="UUI77" s="561"/>
      <c r="UUJ77" s="562"/>
      <c r="UUK77" s="563"/>
      <c r="UUL77" s="564"/>
      <c r="UUM77" s="565"/>
      <c r="UUN77" s="566"/>
      <c r="UUO77" s="560"/>
      <c r="UUP77" s="561"/>
      <c r="UUQ77" s="562"/>
      <c r="UUR77" s="563"/>
      <c r="UUS77" s="564"/>
      <c r="UUT77" s="565"/>
      <c r="UUU77" s="566"/>
      <c r="UUV77" s="560"/>
      <c r="UUW77" s="561"/>
      <c r="UUX77" s="562"/>
      <c r="UUY77" s="563"/>
      <c r="UUZ77" s="564"/>
      <c r="UVA77" s="565"/>
      <c r="UVB77" s="566"/>
      <c r="UVC77" s="560"/>
      <c r="UVD77" s="561"/>
      <c r="UVE77" s="562"/>
      <c r="UVF77" s="563"/>
      <c r="UVG77" s="564"/>
      <c r="UVH77" s="565"/>
      <c r="UVI77" s="566"/>
      <c r="UVJ77" s="560"/>
      <c r="UVK77" s="561"/>
      <c r="UVL77" s="562"/>
      <c r="UVM77" s="563"/>
      <c r="UVN77" s="564"/>
      <c r="UVO77" s="565"/>
      <c r="UVP77" s="566"/>
      <c r="UVQ77" s="560"/>
      <c r="UVR77" s="561"/>
      <c r="UVS77" s="562"/>
      <c r="UVT77" s="563"/>
      <c r="UVU77" s="564"/>
      <c r="UVV77" s="565"/>
      <c r="UVW77" s="566"/>
      <c r="UVX77" s="560"/>
      <c r="UVY77" s="561"/>
      <c r="UVZ77" s="562"/>
      <c r="UWA77" s="563"/>
      <c r="UWB77" s="564"/>
      <c r="UWC77" s="565"/>
      <c r="UWD77" s="566"/>
      <c r="UWE77" s="560"/>
      <c r="UWF77" s="561"/>
      <c r="UWG77" s="562"/>
      <c r="UWH77" s="563"/>
      <c r="UWI77" s="564"/>
      <c r="UWJ77" s="565"/>
      <c r="UWK77" s="566"/>
      <c r="UWL77" s="560"/>
      <c r="UWM77" s="561"/>
      <c r="UWN77" s="562"/>
      <c r="UWO77" s="563"/>
      <c r="UWP77" s="564"/>
      <c r="UWQ77" s="565"/>
      <c r="UWR77" s="566"/>
      <c r="UWS77" s="560"/>
      <c r="UWT77" s="561"/>
      <c r="UWU77" s="562"/>
      <c r="UWV77" s="563"/>
      <c r="UWW77" s="564"/>
      <c r="UWX77" s="565"/>
      <c r="UWY77" s="566"/>
      <c r="UWZ77" s="560"/>
      <c r="UXA77" s="561"/>
      <c r="UXB77" s="562"/>
      <c r="UXC77" s="563"/>
      <c r="UXD77" s="564"/>
      <c r="UXE77" s="565"/>
      <c r="UXF77" s="566"/>
      <c r="UXG77" s="560"/>
      <c r="UXH77" s="561"/>
      <c r="UXI77" s="562"/>
      <c r="UXJ77" s="563"/>
      <c r="UXK77" s="564"/>
      <c r="UXL77" s="565"/>
      <c r="UXM77" s="566"/>
      <c r="UXN77" s="560"/>
      <c r="UXO77" s="561"/>
      <c r="UXP77" s="562"/>
      <c r="UXQ77" s="563"/>
      <c r="UXR77" s="564"/>
      <c r="UXS77" s="565"/>
      <c r="UXT77" s="566"/>
      <c r="UXU77" s="560"/>
      <c r="UXV77" s="561"/>
      <c r="UXW77" s="562"/>
      <c r="UXX77" s="563"/>
      <c r="UXY77" s="564"/>
      <c r="UXZ77" s="565"/>
      <c r="UYA77" s="566"/>
      <c r="UYB77" s="560"/>
      <c r="UYC77" s="561"/>
      <c r="UYD77" s="562"/>
      <c r="UYE77" s="563"/>
      <c r="UYF77" s="564"/>
      <c r="UYG77" s="565"/>
      <c r="UYH77" s="566"/>
      <c r="UYI77" s="560"/>
      <c r="UYJ77" s="561"/>
      <c r="UYK77" s="562"/>
      <c r="UYL77" s="563"/>
      <c r="UYM77" s="564"/>
      <c r="UYN77" s="565"/>
      <c r="UYO77" s="566"/>
      <c r="UYP77" s="560"/>
      <c r="UYQ77" s="561"/>
      <c r="UYR77" s="562"/>
      <c r="UYS77" s="563"/>
      <c r="UYT77" s="564"/>
      <c r="UYU77" s="565"/>
      <c r="UYV77" s="566"/>
      <c r="UYW77" s="560"/>
      <c r="UYX77" s="561"/>
      <c r="UYY77" s="562"/>
      <c r="UYZ77" s="563"/>
      <c r="UZA77" s="564"/>
      <c r="UZB77" s="565"/>
      <c r="UZC77" s="566"/>
      <c r="UZD77" s="560"/>
      <c r="UZE77" s="561"/>
      <c r="UZF77" s="562"/>
      <c r="UZG77" s="563"/>
      <c r="UZH77" s="564"/>
      <c r="UZI77" s="565"/>
      <c r="UZJ77" s="566"/>
      <c r="UZK77" s="560"/>
      <c r="UZL77" s="561"/>
      <c r="UZM77" s="562"/>
      <c r="UZN77" s="563"/>
      <c r="UZO77" s="564"/>
      <c r="UZP77" s="565"/>
      <c r="UZQ77" s="566"/>
      <c r="UZR77" s="560"/>
      <c r="UZS77" s="561"/>
      <c r="UZT77" s="562"/>
      <c r="UZU77" s="563"/>
      <c r="UZV77" s="564"/>
      <c r="UZW77" s="565"/>
      <c r="UZX77" s="566"/>
      <c r="UZY77" s="560"/>
      <c r="UZZ77" s="561"/>
      <c r="VAA77" s="562"/>
      <c r="VAB77" s="563"/>
      <c r="VAC77" s="564"/>
      <c r="VAD77" s="565"/>
      <c r="VAE77" s="566"/>
      <c r="VAF77" s="560"/>
      <c r="VAG77" s="561"/>
      <c r="VAH77" s="562"/>
      <c r="VAI77" s="563"/>
      <c r="VAJ77" s="564"/>
      <c r="VAK77" s="565"/>
      <c r="VAL77" s="566"/>
      <c r="VAM77" s="560"/>
      <c r="VAN77" s="561"/>
      <c r="VAO77" s="562"/>
      <c r="VAP77" s="563"/>
      <c r="VAQ77" s="564"/>
      <c r="VAR77" s="565"/>
      <c r="VAS77" s="566"/>
      <c r="VAT77" s="560"/>
      <c r="VAU77" s="561"/>
      <c r="VAV77" s="562"/>
      <c r="VAW77" s="563"/>
      <c r="VAX77" s="564"/>
      <c r="VAY77" s="565"/>
      <c r="VAZ77" s="566"/>
      <c r="VBA77" s="560"/>
      <c r="VBB77" s="561"/>
      <c r="VBC77" s="562"/>
      <c r="VBD77" s="563"/>
      <c r="VBE77" s="564"/>
      <c r="VBF77" s="565"/>
      <c r="VBG77" s="566"/>
      <c r="VBH77" s="560"/>
      <c r="VBI77" s="561"/>
      <c r="VBJ77" s="562"/>
      <c r="VBK77" s="563"/>
      <c r="VBL77" s="564"/>
      <c r="VBM77" s="565"/>
      <c r="VBN77" s="566"/>
      <c r="VBO77" s="560"/>
      <c r="VBP77" s="561"/>
      <c r="VBQ77" s="562"/>
      <c r="VBR77" s="563"/>
      <c r="VBS77" s="564"/>
      <c r="VBT77" s="565"/>
      <c r="VBU77" s="566"/>
      <c r="VBV77" s="560"/>
      <c r="VBW77" s="561"/>
      <c r="VBX77" s="562"/>
      <c r="VBY77" s="563"/>
      <c r="VBZ77" s="564"/>
      <c r="VCA77" s="565"/>
      <c r="VCB77" s="566"/>
      <c r="VCC77" s="560"/>
      <c r="VCD77" s="561"/>
      <c r="VCE77" s="562"/>
      <c r="VCF77" s="563"/>
      <c r="VCG77" s="564"/>
      <c r="VCH77" s="565"/>
      <c r="VCI77" s="566"/>
      <c r="VCJ77" s="560"/>
      <c r="VCK77" s="561"/>
      <c r="VCL77" s="562"/>
      <c r="VCM77" s="563"/>
      <c r="VCN77" s="564"/>
      <c r="VCO77" s="565"/>
      <c r="VCP77" s="566"/>
      <c r="VCQ77" s="560"/>
      <c r="VCR77" s="561"/>
      <c r="VCS77" s="562"/>
      <c r="VCT77" s="563"/>
      <c r="VCU77" s="564"/>
      <c r="VCV77" s="565"/>
      <c r="VCW77" s="566"/>
      <c r="VCX77" s="560"/>
      <c r="VCY77" s="561"/>
      <c r="VCZ77" s="562"/>
      <c r="VDA77" s="563"/>
      <c r="VDB77" s="564"/>
      <c r="VDC77" s="565"/>
      <c r="VDD77" s="566"/>
      <c r="VDE77" s="560"/>
      <c r="VDF77" s="561"/>
      <c r="VDG77" s="562"/>
      <c r="VDH77" s="563"/>
      <c r="VDI77" s="564"/>
      <c r="VDJ77" s="565"/>
      <c r="VDK77" s="566"/>
      <c r="VDL77" s="560"/>
      <c r="VDM77" s="561"/>
      <c r="VDN77" s="562"/>
      <c r="VDO77" s="563"/>
      <c r="VDP77" s="564"/>
      <c r="VDQ77" s="565"/>
      <c r="VDR77" s="566"/>
      <c r="VDS77" s="560"/>
      <c r="VDT77" s="561"/>
      <c r="VDU77" s="562"/>
      <c r="VDV77" s="563"/>
      <c r="VDW77" s="564"/>
      <c r="VDX77" s="565"/>
      <c r="VDY77" s="566"/>
      <c r="VDZ77" s="560"/>
      <c r="VEA77" s="561"/>
      <c r="VEB77" s="562"/>
      <c r="VEC77" s="563"/>
      <c r="VED77" s="564"/>
      <c r="VEE77" s="565"/>
      <c r="VEF77" s="566"/>
      <c r="VEG77" s="560"/>
      <c r="VEH77" s="561"/>
      <c r="VEI77" s="562"/>
      <c r="VEJ77" s="563"/>
      <c r="VEK77" s="564"/>
      <c r="VEL77" s="565"/>
      <c r="VEM77" s="566"/>
      <c r="VEN77" s="560"/>
      <c r="VEO77" s="561"/>
      <c r="VEP77" s="562"/>
      <c r="VEQ77" s="563"/>
      <c r="VER77" s="564"/>
      <c r="VES77" s="565"/>
      <c r="VET77" s="566"/>
      <c r="VEU77" s="560"/>
      <c r="VEV77" s="561"/>
      <c r="VEW77" s="562"/>
      <c r="VEX77" s="563"/>
      <c r="VEY77" s="564"/>
      <c r="VEZ77" s="565"/>
      <c r="VFA77" s="566"/>
      <c r="VFB77" s="560"/>
      <c r="VFC77" s="561"/>
      <c r="VFD77" s="562"/>
      <c r="VFE77" s="563"/>
      <c r="VFF77" s="564"/>
      <c r="VFG77" s="565"/>
      <c r="VFH77" s="566"/>
      <c r="VFI77" s="560"/>
      <c r="VFJ77" s="561"/>
      <c r="VFK77" s="562"/>
      <c r="VFL77" s="563"/>
      <c r="VFM77" s="564"/>
      <c r="VFN77" s="565"/>
      <c r="VFO77" s="566"/>
      <c r="VFP77" s="560"/>
      <c r="VFQ77" s="561"/>
      <c r="VFR77" s="562"/>
      <c r="VFS77" s="563"/>
      <c r="VFT77" s="564"/>
      <c r="VFU77" s="565"/>
      <c r="VFV77" s="566"/>
      <c r="VFW77" s="560"/>
      <c r="VFX77" s="561"/>
      <c r="VFY77" s="562"/>
      <c r="VFZ77" s="563"/>
      <c r="VGA77" s="564"/>
      <c r="VGB77" s="565"/>
      <c r="VGC77" s="566"/>
      <c r="VGD77" s="560"/>
      <c r="VGE77" s="561"/>
      <c r="VGF77" s="562"/>
      <c r="VGG77" s="563"/>
      <c r="VGH77" s="564"/>
      <c r="VGI77" s="565"/>
      <c r="VGJ77" s="566"/>
      <c r="VGK77" s="560"/>
      <c r="VGL77" s="561"/>
      <c r="VGM77" s="562"/>
      <c r="VGN77" s="563"/>
      <c r="VGO77" s="564"/>
      <c r="VGP77" s="565"/>
      <c r="VGQ77" s="566"/>
      <c r="VGR77" s="560"/>
      <c r="VGS77" s="561"/>
      <c r="VGT77" s="562"/>
      <c r="VGU77" s="563"/>
      <c r="VGV77" s="564"/>
      <c r="VGW77" s="565"/>
      <c r="VGX77" s="566"/>
      <c r="VGY77" s="560"/>
      <c r="VGZ77" s="561"/>
      <c r="VHA77" s="562"/>
      <c r="VHB77" s="563"/>
      <c r="VHC77" s="564"/>
      <c r="VHD77" s="565"/>
      <c r="VHE77" s="566"/>
      <c r="VHF77" s="560"/>
      <c r="VHG77" s="561"/>
      <c r="VHH77" s="562"/>
      <c r="VHI77" s="563"/>
      <c r="VHJ77" s="564"/>
      <c r="VHK77" s="565"/>
      <c r="VHL77" s="566"/>
      <c r="VHM77" s="560"/>
      <c r="VHN77" s="561"/>
      <c r="VHO77" s="562"/>
      <c r="VHP77" s="563"/>
      <c r="VHQ77" s="564"/>
      <c r="VHR77" s="565"/>
      <c r="VHS77" s="566"/>
      <c r="VHT77" s="560"/>
      <c r="VHU77" s="561"/>
      <c r="VHV77" s="562"/>
      <c r="VHW77" s="563"/>
      <c r="VHX77" s="564"/>
      <c r="VHY77" s="565"/>
      <c r="VHZ77" s="566"/>
      <c r="VIA77" s="560"/>
      <c r="VIB77" s="561"/>
      <c r="VIC77" s="562"/>
      <c r="VID77" s="563"/>
      <c r="VIE77" s="564"/>
      <c r="VIF77" s="565"/>
      <c r="VIG77" s="566"/>
      <c r="VIH77" s="560"/>
      <c r="VII77" s="561"/>
      <c r="VIJ77" s="562"/>
      <c r="VIK77" s="563"/>
      <c r="VIL77" s="564"/>
      <c r="VIM77" s="565"/>
      <c r="VIN77" s="566"/>
      <c r="VIO77" s="560"/>
      <c r="VIP77" s="561"/>
      <c r="VIQ77" s="562"/>
      <c r="VIR77" s="563"/>
      <c r="VIS77" s="564"/>
      <c r="VIT77" s="565"/>
      <c r="VIU77" s="566"/>
      <c r="VIV77" s="560"/>
      <c r="VIW77" s="561"/>
      <c r="VIX77" s="562"/>
      <c r="VIY77" s="563"/>
      <c r="VIZ77" s="564"/>
      <c r="VJA77" s="565"/>
      <c r="VJB77" s="566"/>
      <c r="VJC77" s="560"/>
      <c r="VJD77" s="561"/>
      <c r="VJE77" s="562"/>
      <c r="VJF77" s="563"/>
      <c r="VJG77" s="564"/>
      <c r="VJH77" s="565"/>
      <c r="VJI77" s="566"/>
      <c r="VJJ77" s="560"/>
      <c r="VJK77" s="561"/>
      <c r="VJL77" s="562"/>
      <c r="VJM77" s="563"/>
      <c r="VJN77" s="564"/>
      <c r="VJO77" s="565"/>
      <c r="VJP77" s="566"/>
      <c r="VJQ77" s="560"/>
      <c r="VJR77" s="561"/>
      <c r="VJS77" s="562"/>
      <c r="VJT77" s="563"/>
      <c r="VJU77" s="564"/>
      <c r="VJV77" s="565"/>
      <c r="VJW77" s="566"/>
      <c r="VJX77" s="560"/>
      <c r="VJY77" s="561"/>
      <c r="VJZ77" s="562"/>
      <c r="VKA77" s="563"/>
      <c r="VKB77" s="564"/>
      <c r="VKC77" s="565"/>
      <c r="VKD77" s="566"/>
      <c r="VKE77" s="560"/>
      <c r="VKF77" s="561"/>
      <c r="VKG77" s="562"/>
      <c r="VKH77" s="563"/>
      <c r="VKI77" s="564"/>
      <c r="VKJ77" s="565"/>
      <c r="VKK77" s="566"/>
      <c r="VKL77" s="560"/>
      <c r="VKM77" s="561"/>
      <c r="VKN77" s="562"/>
      <c r="VKO77" s="563"/>
      <c r="VKP77" s="564"/>
      <c r="VKQ77" s="565"/>
      <c r="VKR77" s="566"/>
      <c r="VKS77" s="560"/>
      <c r="VKT77" s="561"/>
      <c r="VKU77" s="562"/>
      <c r="VKV77" s="563"/>
      <c r="VKW77" s="564"/>
      <c r="VKX77" s="565"/>
      <c r="VKY77" s="566"/>
      <c r="VKZ77" s="560"/>
      <c r="VLA77" s="561"/>
      <c r="VLB77" s="562"/>
      <c r="VLC77" s="563"/>
      <c r="VLD77" s="564"/>
      <c r="VLE77" s="565"/>
      <c r="VLF77" s="566"/>
      <c r="VLG77" s="560"/>
      <c r="VLH77" s="561"/>
      <c r="VLI77" s="562"/>
      <c r="VLJ77" s="563"/>
      <c r="VLK77" s="564"/>
      <c r="VLL77" s="565"/>
      <c r="VLM77" s="566"/>
      <c r="VLN77" s="560"/>
      <c r="VLO77" s="561"/>
      <c r="VLP77" s="562"/>
      <c r="VLQ77" s="563"/>
      <c r="VLR77" s="564"/>
      <c r="VLS77" s="565"/>
      <c r="VLT77" s="566"/>
      <c r="VLU77" s="560"/>
      <c r="VLV77" s="561"/>
      <c r="VLW77" s="562"/>
      <c r="VLX77" s="563"/>
      <c r="VLY77" s="564"/>
      <c r="VLZ77" s="565"/>
      <c r="VMA77" s="566"/>
      <c r="VMB77" s="560"/>
      <c r="VMC77" s="561"/>
      <c r="VMD77" s="562"/>
      <c r="VME77" s="563"/>
      <c r="VMF77" s="564"/>
      <c r="VMG77" s="565"/>
      <c r="VMH77" s="566"/>
      <c r="VMI77" s="560"/>
      <c r="VMJ77" s="561"/>
      <c r="VMK77" s="562"/>
      <c r="VML77" s="563"/>
      <c r="VMM77" s="564"/>
      <c r="VMN77" s="565"/>
      <c r="VMO77" s="566"/>
      <c r="VMP77" s="560"/>
      <c r="VMQ77" s="561"/>
      <c r="VMR77" s="562"/>
      <c r="VMS77" s="563"/>
      <c r="VMT77" s="564"/>
      <c r="VMU77" s="565"/>
      <c r="VMV77" s="566"/>
      <c r="VMW77" s="560"/>
      <c r="VMX77" s="561"/>
      <c r="VMY77" s="562"/>
      <c r="VMZ77" s="563"/>
      <c r="VNA77" s="564"/>
      <c r="VNB77" s="565"/>
      <c r="VNC77" s="566"/>
      <c r="VND77" s="560"/>
      <c r="VNE77" s="561"/>
      <c r="VNF77" s="562"/>
      <c r="VNG77" s="563"/>
      <c r="VNH77" s="564"/>
      <c r="VNI77" s="565"/>
      <c r="VNJ77" s="566"/>
      <c r="VNK77" s="560"/>
      <c r="VNL77" s="561"/>
      <c r="VNM77" s="562"/>
      <c r="VNN77" s="563"/>
      <c r="VNO77" s="564"/>
      <c r="VNP77" s="565"/>
      <c r="VNQ77" s="566"/>
      <c r="VNR77" s="560"/>
      <c r="VNS77" s="561"/>
      <c r="VNT77" s="562"/>
      <c r="VNU77" s="563"/>
      <c r="VNV77" s="564"/>
      <c r="VNW77" s="565"/>
      <c r="VNX77" s="566"/>
      <c r="VNY77" s="560"/>
      <c r="VNZ77" s="561"/>
      <c r="VOA77" s="562"/>
      <c r="VOB77" s="563"/>
      <c r="VOC77" s="564"/>
      <c r="VOD77" s="565"/>
      <c r="VOE77" s="566"/>
      <c r="VOF77" s="560"/>
      <c r="VOG77" s="561"/>
      <c r="VOH77" s="562"/>
      <c r="VOI77" s="563"/>
      <c r="VOJ77" s="564"/>
      <c r="VOK77" s="565"/>
      <c r="VOL77" s="566"/>
      <c r="VOM77" s="560"/>
      <c r="VON77" s="561"/>
      <c r="VOO77" s="562"/>
      <c r="VOP77" s="563"/>
      <c r="VOQ77" s="564"/>
      <c r="VOR77" s="565"/>
      <c r="VOS77" s="566"/>
      <c r="VOT77" s="560"/>
      <c r="VOU77" s="561"/>
      <c r="VOV77" s="562"/>
      <c r="VOW77" s="563"/>
      <c r="VOX77" s="564"/>
      <c r="VOY77" s="565"/>
      <c r="VOZ77" s="566"/>
      <c r="VPA77" s="560"/>
      <c r="VPB77" s="561"/>
      <c r="VPC77" s="562"/>
      <c r="VPD77" s="563"/>
      <c r="VPE77" s="564"/>
      <c r="VPF77" s="565"/>
      <c r="VPG77" s="566"/>
      <c r="VPH77" s="560"/>
      <c r="VPI77" s="561"/>
      <c r="VPJ77" s="562"/>
      <c r="VPK77" s="563"/>
      <c r="VPL77" s="564"/>
      <c r="VPM77" s="565"/>
      <c r="VPN77" s="566"/>
      <c r="VPO77" s="560"/>
      <c r="VPP77" s="561"/>
      <c r="VPQ77" s="562"/>
      <c r="VPR77" s="563"/>
      <c r="VPS77" s="564"/>
      <c r="VPT77" s="565"/>
      <c r="VPU77" s="566"/>
      <c r="VPV77" s="560"/>
      <c r="VPW77" s="561"/>
      <c r="VPX77" s="562"/>
      <c r="VPY77" s="563"/>
      <c r="VPZ77" s="564"/>
      <c r="VQA77" s="565"/>
      <c r="VQB77" s="566"/>
      <c r="VQC77" s="560"/>
      <c r="VQD77" s="561"/>
      <c r="VQE77" s="562"/>
      <c r="VQF77" s="563"/>
      <c r="VQG77" s="564"/>
      <c r="VQH77" s="565"/>
      <c r="VQI77" s="566"/>
      <c r="VQJ77" s="560"/>
      <c r="VQK77" s="561"/>
      <c r="VQL77" s="562"/>
      <c r="VQM77" s="563"/>
      <c r="VQN77" s="564"/>
      <c r="VQO77" s="565"/>
      <c r="VQP77" s="566"/>
      <c r="VQQ77" s="560"/>
      <c r="VQR77" s="561"/>
      <c r="VQS77" s="562"/>
      <c r="VQT77" s="563"/>
      <c r="VQU77" s="564"/>
      <c r="VQV77" s="565"/>
      <c r="VQW77" s="566"/>
      <c r="VQX77" s="560"/>
      <c r="VQY77" s="561"/>
      <c r="VQZ77" s="562"/>
      <c r="VRA77" s="563"/>
      <c r="VRB77" s="564"/>
      <c r="VRC77" s="565"/>
      <c r="VRD77" s="566"/>
      <c r="VRE77" s="560"/>
      <c r="VRF77" s="561"/>
      <c r="VRG77" s="562"/>
      <c r="VRH77" s="563"/>
      <c r="VRI77" s="564"/>
      <c r="VRJ77" s="565"/>
      <c r="VRK77" s="566"/>
      <c r="VRL77" s="560"/>
      <c r="VRM77" s="561"/>
      <c r="VRN77" s="562"/>
      <c r="VRO77" s="563"/>
      <c r="VRP77" s="564"/>
      <c r="VRQ77" s="565"/>
      <c r="VRR77" s="566"/>
      <c r="VRS77" s="560"/>
      <c r="VRT77" s="561"/>
      <c r="VRU77" s="562"/>
      <c r="VRV77" s="563"/>
      <c r="VRW77" s="564"/>
      <c r="VRX77" s="565"/>
      <c r="VRY77" s="566"/>
      <c r="VRZ77" s="560"/>
      <c r="VSA77" s="561"/>
      <c r="VSB77" s="562"/>
      <c r="VSC77" s="563"/>
      <c r="VSD77" s="564"/>
      <c r="VSE77" s="565"/>
      <c r="VSF77" s="566"/>
      <c r="VSG77" s="560"/>
      <c r="VSH77" s="561"/>
      <c r="VSI77" s="562"/>
      <c r="VSJ77" s="563"/>
      <c r="VSK77" s="564"/>
      <c r="VSL77" s="565"/>
      <c r="VSM77" s="566"/>
      <c r="VSN77" s="560"/>
      <c r="VSO77" s="561"/>
      <c r="VSP77" s="562"/>
      <c r="VSQ77" s="563"/>
      <c r="VSR77" s="564"/>
      <c r="VSS77" s="565"/>
      <c r="VST77" s="566"/>
      <c r="VSU77" s="560"/>
      <c r="VSV77" s="561"/>
      <c r="VSW77" s="562"/>
      <c r="VSX77" s="563"/>
      <c r="VSY77" s="564"/>
      <c r="VSZ77" s="565"/>
      <c r="VTA77" s="566"/>
      <c r="VTB77" s="560"/>
      <c r="VTC77" s="561"/>
      <c r="VTD77" s="562"/>
      <c r="VTE77" s="563"/>
      <c r="VTF77" s="564"/>
      <c r="VTG77" s="565"/>
      <c r="VTH77" s="566"/>
      <c r="VTI77" s="560"/>
      <c r="VTJ77" s="561"/>
      <c r="VTK77" s="562"/>
      <c r="VTL77" s="563"/>
      <c r="VTM77" s="564"/>
      <c r="VTN77" s="565"/>
      <c r="VTO77" s="566"/>
      <c r="VTP77" s="560"/>
      <c r="VTQ77" s="561"/>
      <c r="VTR77" s="562"/>
      <c r="VTS77" s="563"/>
      <c r="VTT77" s="564"/>
      <c r="VTU77" s="565"/>
      <c r="VTV77" s="566"/>
      <c r="VTW77" s="560"/>
      <c r="VTX77" s="561"/>
      <c r="VTY77" s="562"/>
      <c r="VTZ77" s="563"/>
      <c r="VUA77" s="564"/>
      <c r="VUB77" s="565"/>
      <c r="VUC77" s="566"/>
      <c r="VUD77" s="560"/>
      <c r="VUE77" s="561"/>
      <c r="VUF77" s="562"/>
      <c r="VUG77" s="563"/>
      <c r="VUH77" s="564"/>
      <c r="VUI77" s="565"/>
      <c r="VUJ77" s="566"/>
      <c r="VUK77" s="560"/>
      <c r="VUL77" s="561"/>
      <c r="VUM77" s="562"/>
      <c r="VUN77" s="563"/>
      <c r="VUO77" s="564"/>
      <c r="VUP77" s="565"/>
      <c r="VUQ77" s="566"/>
      <c r="VUR77" s="560"/>
      <c r="VUS77" s="561"/>
      <c r="VUT77" s="562"/>
      <c r="VUU77" s="563"/>
      <c r="VUV77" s="564"/>
      <c r="VUW77" s="565"/>
      <c r="VUX77" s="566"/>
      <c r="VUY77" s="560"/>
      <c r="VUZ77" s="561"/>
      <c r="VVA77" s="562"/>
      <c r="VVB77" s="563"/>
      <c r="VVC77" s="564"/>
      <c r="VVD77" s="565"/>
      <c r="VVE77" s="566"/>
      <c r="VVF77" s="560"/>
      <c r="VVG77" s="561"/>
      <c r="VVH77" s="562"/>
      <c r="VVI77" s="563"/>
      <c r="VVJ77" s="564"/>
      <c r="VVK77" s="565"/>
      <c r="VVL77" s="566"/>
      <c r="VVM77" s="560"/>
      <c r="VVN77" s="561"/>
      <c r="VVO77" s="562"/>
      <c r="VVP77" s="563"/>
      <c r="VVQ77" s="564"/>
      <c r="VVR77" s="565"/>
      <c r="VVS77" s="566"/>
      <c r="VVT77" s="560"/>
      <c r="VVU77" s="561"/>
      <c r="VVV77" s="562"/>
      <c r="VVW77" s="563"/>
      <c r="VVX77" s="564"/>
      <c r="VVY77" s="565"/>
      <c r="VVZ77" s="566"/>
      <c r="VWA77" s="560"/>
      <c r="VWB77" s="561"/>
      <c r="VWC77" s="562"/>
      <c r="VWD77" s="563"/>
      <c r="VWE77" s="564"/>
      <c r="VWF77" s="565"/>
      <c r="VWG77" s="566"/>
      <c r="VWH77" s="560"/>
      <c r="VWI77" s="561"/>
      <c r="VWJ77" s="562"/>
      <c r="VWK77" s="563"/>
      <c r="VWL77" s="564"/>
      <c r="VWM77" s="565"/>
      <c r="VWN77" s="566"/>
      <c r="VWO77" s="560"/>
      <c r="VWP77" s="561"/>
      <c r="VWQ77" s="562"/>
      <c r="VWR77" s="563"/>
      <c r="VWS77" s="564"/>
      <c r="VWT77" s="565"/>
      <c r="VWU77" s="566"/>
      <c r="VWV77" s="560"/>
      <c r="VWW77" s="561"/>
      <c r="VWX77" s="562"/>
      <c r="VWY77" s="563"/>
      <c r="VWZ77" s="564"/>
      <c r="VXA77" s="565"/>
      <c r="VXB77" s="566"/>
      <c r="VXC77" s="560"/>
      <c r="VXD77" s="561"/>
      <c r="VXE77" s="562"/>
      <c r="VXF77" s="563"/>
      <c r="VXG77" s="564"/>
      <c r="VXH77" s="565"/>
      <c r="VXI77" s="566"/>
      <c r="VXJ77" s="560"/>
      <c r="VXK77" s="561"/>
      <c r="VXL77" s="562"/>
      <c r="VXM77" s="563"/>
      <c r="VXN77" s="564"/>
      <c r="VXO77" s="565"/>
      <c r="VXP77" s="566"/>
      <c r="VXQ77" s="560"/>
      <c r="VXR77" s="561"/>
      <c r="VXS77" s="562"/>
      <c r="VXT77" s="563"/>
      <c r="VXU77" s="564"/>
      <c r="VXV77" s="565"/>
      <c r="VXW77" s="566"/>
      <c r="VXX77" s="560"/>
      <c r="VXY77" s="561"/>
      <c r="VXZ77" s="562"/>
      <c r="VYA77" s="563"/>
      <c r="VYB77" s="564"/>
      <c r="VYC77" s="565"/>
      <c r="VYD77" s="566"/>
      <c r="VYE77" s="560"/>
      <c r="VYF77" s="561"/>
      <c r="VYG77" s="562"/>
      <c r="VYH77" s="563"/>
      <c r="VYI77" s="564"/>
      <c r="VYJ77" s="565"/>
      <c r="VYK77" s="566"/>
      <c r="VYL77" s="560"/>
      <c r="VYM77" s="561"/>
      <c r="VYN77" s="562"/>
      <c r="VYO77" s="563"/>
      <c r="VYP77" s="564"/>
      <c r="VYQ77" s="565"/>
      <c r="VYR77" s="566"/>
      <c r="VYS77" s="560"/>
      <c r="VYT77" s="561"/>
      <c r="VYU77" s="562"/>
      <c r="VYV77" s="563"/>
      <c r="VYW77" s="564"/>
      <c r="VYX77" s="565"/>
      <c r="VYY77" s="566"/>
      <c r="VYZ77" s="560"/>
      <c r="VZA77" s="561"/>
      <c r="VZB77" s="562"/>
      <c r="VZC77" s="563"/>
      <c r="VZD77" s="564"/>
      <c r="VZE77" s="565"/>
      <c r="VZF77" s="566"/>
      <c r="VZG77" s="560"/>
      <c r="VZH77" s="561"/>
      <c r="VZI77" s="562"/>
      <c r="VZJ77" s="563"/>
      <c r="VZK77" s="564"/>
      <c r="VZL77" s="565"/>
      <c r="VZM77" s="566"/>
      <c r="VZN77" s="560"/>
      <c r="VZO77" s="561"/>
      <c r="VZP77" s="562"/>
      <c r="VZQ77" s="563"/>
      <c r="VZR77" s="564"/>
      <c r="VZS77" s="565"/>
      <c r="VZT77" s="566"/>
      <c r="VZU77" s="560"/>
      <c r="VZV77" s="561"/>
      <c r="VZW77" s="562"/>
      <c r="VZX77" s="563"/>
      <c r="VZY77" s="564"/>
      <c r="VZZ77" s="565"/>
      <c r="WAA77" s="566"/>
      <c r="WAB77" s="560"/>
      <c r="WAC77" s="561"/>
      <c r="WAD77" s="562"/>
      <c r="WAE77" s="563"/>
      <c r="WAF77" s="564"/>
      <c r="WAG77" s="565"/>
      <c r="WAH77" s="566"/>
      <c r="WAI77" s="560"/>
      <c r="WAJ77" s="561"/>
      <c r="WAK77" s="562"/>
      <c r="WAL77" s="563"/>
      <c r="WAM77" s="564"/>
      <c r="WAN77" s="565"/>
      <c r="WAO77" s="566"/>
      <c r="WAP77" s="560"/>
      <c r="WAQ77" s="561"/>
      <c r="WAR77" s="562"/>
      <c r="WAS77" s="563"/>
      <c r="WAT77" s="564"/>
      <c r="WAU77" s="565"/>
      <c r="WAV77" s="566"/>
      <c r="WAW77" s="560"/>
      <c r="WAX77" s="561"/>
      <c r="WAY77" s="562"/>
      <c r="WAZ77" s="563"/>
      <c r="WBA77" s="564"/>
      <c r="WBB77" s="565"/>
      <c r="WBC77" s="566"/>
      <c r="WBD77" s="560"/>
      <c r="WBE77" s="561"/>
      <c r="WBF77" s="562"/>
      <c r="WBG77" s="563"/>
      <c r="WBH77" s="564"/>
      <c r="WBI77" s="565"/>
      <c r="WBJ77" s="566"/>
      <c r="WBK77" s="560"/>
      <c r="WBL77" s="561"/>
      <c r="WBM77" s="562"/>
      <c r="WBN77" s="563"/>
      <c r="WBO77" s="564"/>
      <c r="WBP77" s="565"/>
      <c r="WBQ77" s="566"/>
      <c r="WBR77" s="560"/>
      <c r="WBS77" s="561"/>
      <c r="WBT77" s="562"/>
      <c r="WBU77" s="563"/>
      <c r="WBV77" s="564"/>
      <c r="WBW77" s="565"/>
      <c r="WBX77" s="566"/>
      <c r="WBY77" s="560"/>
      <c r="WBZ77" s="561"/>
      <c r="WCA77" s="562"/>
      <c r="WCB77" s="563"/>
      <c r="WCC77" s="564"/>
      <c r="WCD77" s="565"/>
      <c r="WCE77" s="566"/>
      <c r="WCF77" s="560"/>
      <c r="WCG77" s="561"/>
      <c r="WCH77" s="562"/>
      <c r="WCI77" s="563"/>
      <c r="WCJ77" s="564"/>
      <c r="WCK77" s="565"/>
      <c r="WCL77" s="566"/>
      <c r="WCM77" s="560"/>
      <c r="WCN77" s="561"/>
      <c r="WCO77" s="562"/>
      <c r="WCP77" s="563"/>
      <c r="WCQ77" s="564"/>
      <c r="WCR77" s="565"/>
      <c r="WCS77" s="566"/>
      <c r="WCT77" s="560"/>
      <c r="WCU77" s="561"/>
      <c r="WCV77" s="562"/>
      <c r="WCW77" s="563"/>
      <c r="WCX77" s="564"/>
      <c r="WCY77" s="565"/>
      <c r="WCZ77" s="566"/>
      <c r="WDA77" s="560"/>
      <c r="WDB77" s="561"/>
      <c r="WDC77" s="562"/>
      <c r="WDD77" s="563"/>
      <c r="WDE77" s="564"/>
      <c r="WDF77" s="565"/>
      <c r="WDG77" s="566"/>
      <c r="WDH77" s="560"/>
      <c r="WDI77" s="561"/>
      <c r="WDJ77" s="562"/>
      <c r="WDK77" s="563"/>
      <c r="WDL77" s="564"/>
      <c r="WDM77" s="565"/>
      <c r="WDN77" s="566"/>
      <c r="WDO77" s="560"/>
      <c r="WDP77" s="561"/>
      <c r="WDQ77" s="562"/>
      <c r="WDR77" s="563"/>
      <c r="WDS77" s="564"/>
      <c r="WDT77" s="565"/>
      <c r="WDU77" s="566"/>
      <c r="WDV77" s="560"/>
      <c r="WDW77" s="561"/>
      <c r="WDX77" s="562"/>
      <c r="WDY77" s="563"/>
      <c r="WDZ77" s="564"/>
      <c r="WEA77" s="565"/>
      <c r="WEB77" s="566"/>
      <c r="WEC77" s="560"/>
      <c r="WED77" s="561"/>
      <c r="WEE77" s="562"/>
      <c r="WEF77" s="563"/>
      <c r="WEG77" s="564"/>
      <c r="WEH77" s="565"/>
      <c r="WEI77" s="566"/>
      <c r="WEJ77" s="560"/>
      <c r="WEK77" s="561"/>
      <c r="WEL77" s="562"/>
      <c r="WEM77" s="563"/>
      <c r="WEN77" s="564"/>
      <c r="WEO77" s="565"/>
      <c r="WEP77" s="566"/>
      <c r="WEQ77" s="560"/>
      <c r="WER77" s="561"/>
      <c r="WES77" s="562"/>
      <c r="WET77" s="563"/>
      <c r="WEU77" s="564"/>
      <c r="WEV77" s="565"/>
      <c r="WEW77" s="566"/>
      <c r="WEX77" s="560"/>
      <c r="WEY77" s="561"/>
      <c r="WEZ77" s="562"/>
      <c r="WFA77" s="563"/>
      <c r="WFB77" s="564"/>
      <c r="WFC77" s="565"/>
      <c r="WFD77" s="566"/>
      <c r="WFE77" s="560"/>
      <c r="WFF77" s="561"/>
      <c r="WFG77" s="562"/>
      <c r="WFH77" s="563"/>
      <c r="WFI77" s="564"/>
      <c r="WFJ77" s="565"/>
      <c r="WFK77" s="566"/>
      <c r="WFL77" s="560"/>
      <c r="WFM77" s="561"/>
      <c r="WFN77" s="562"/>
      <c r="WFO77" s="563"/>
      <c r="WFP77" s="564"/>
      <c r="WFQ77" s="565"/>
      <c r="WFR77" s="566"/>
      <c r="WFS77" s="560"/>
      <c r="WFT77" s="561"/>
      <c r="WFU77" s="562"/>
      <c r="WFV77" s="563"/>
      <c r="WFW77" s="564"/>
      <c r="WFX77" s="565"/>
      <c r="WFY77" s="566"/>
      <c r="WFZ77" s="560"/>
      <c r="WGA77" s="561"/>
      <c r="WGB77" s="562"/>
      <c r="WGC77" s="563"/>
      <c r="WGD77" s="564"/>
      <c r="WGE77" s="565"/>
      <c r="WGF77" s="566"/>
      <c r="WGG77" s="560"/>
      <c r="WGH77" s="561"/>
      <c r="WGI77" s="562"/>
      <c r="WGJ77" s="563"/>
      <c r="WGK77" s="564"/>
      <c r="WGL77" s="565"/>
      <c r="WGM77" s="566"/>
      <c r="WGN77" s="560"/>
      <c r="WGO77" s="561"/>
      <c r="WGP77" s="562"/>
      <c r="WGQ77" s="563"/>
      <c r="WGR77" s="564"/>
      <c r="WGS77" s="565"/>
      <c r="WGT77" s="566"/>
      <c r="WGU77" s="560"/>
      <c r="WGV77" s="561"/>
      <c r="WGW77" s="562"/>
      <c r="WGX77" s="563"/>
      <c r="WGY77" s="564"/>
      <c r="WGZ77" s="565"/>
      <c r="WHA77" s="566"/>
      <c r="WHB77" s="560"/>
      <c r="WHC77" s="561"/>
      <c r="WHD77" s="562"/>
      <c r="WHE77" s="563"/>
      <c r="WHF77" s="564"/>
      <c r="WHG77" s="565"/>
      <c r="WHH77" s="566"/>
      <c r="WHI77" s="560"/>
      <c r="WHJ77" s="561"/>
      <c r="WHK77" s="562"/>
      <c r="WHL77" s="563"/>
      <c r="WHM77" s="564"/>
      <c r="WHN77" s="565"/>
      <c r="WHO77" s="566"/>
      <c r="WHP77" s="560"/>
      <c r="WHQ77" s="561"/>
      <c r="WHR77" s="562"/>
      <c r="WHS77" s="563"/>
      <c r="WHT77" s="564"/>
      <c r="WHU77" s="565"/>
      <c r="WHV77" s="566"/>
      <c r="WHW77" s="560"/>
      <c r="WHX77" s="561"/>
      <c r="WHY77" s="562"/>
      <c r="WHZ77" s="563"/>
      <c r="WIA77" s="564"/>
      <c r="WIB77" s="565"/>
      <c r="WIC77" s="566"/>
      <c r="WID77" s="560"/>
      <c r="WIE77" s="561"/>
      <c r="WIF77" s="562"/>
      <c r="WIG77" s="563"/>
      <c r="WIH77" s="564"/>
      <c r="WII77" s="565"/>
      <c r="WIJ77" s="566"/>
      <c r="WIK77" s="560"/>
      <c r="WIL77" s="561"/>
      <c r="WIM77" s="562"/>
      <c r="WIN77" s="563"/>
      <c r="WIO77" s="564"/>
      <c r="WIP77" s="565"/>
      <c r="WIQ77" s="566"/>
      <c r="WIR77" s="560"/>
      <c r="WIS77" s="561"/>
      <c r="WIT77" s="562"/>
      <c r="WIU77" s="563"/>
      <c r="WIV77" s="564"/>
      <c r="WIW77" s="565"/>
      <c r="WIX77" s="566"/>
      <c r="WIY77" s="560"/>
      <c r="WIZ77" s="561"/>
      <c r="WJA77" s="562"/>
      <c r="WJB77" s="563"/>
      <c r="WJC77" s="564"/>
      <c r="WJD77" s="565"/>
      <c r="WJE77" s="566"/>
      <c r="WJF77" s="560"/>
      <c r="WJG77" s="561"/>
      <c r="WJH77" s="562"/>
      <c r="WJI77" s="563"/>
      <c r="WJJ77" s="564"/>
      <c r="WJK77" s="565"/>
      <c r="WJL77" s="566"/>
      <c r="WJM77" s="560"/>
      <c r="WJN77" s="561"/>
      <c r="WJO77" s="562"/>
      <c r="WJP77" s="563"/>
      <c r="WJQ77" s="564"/>
      <c r="WJR77" s="565"/>
      <c r="WJS77" s="566"/>
      <c r="WJT77" s="560"/>
      <c r="WJU77" s="561"/>
      <c r="WJV77" s="562"/>
      <c r="WJW77" s="563"/>
      <c r="WJX77" s="564"/>
      <c r="WJY77" s="565"/>
      <c r="WJZ77" s="566"/>
      <c r="WKA77" s="560"/>
      <c r="WKB77" s="561"/>
      <c r="WKC77" s="562"/>
      <c r="WKD77" s="563"/>
      <c r="WKE77" s="564"/>
      <c r="WKF77" s="565"/>
      <c r="WKG77" s="566"/>
      <c r="WKH77" s="560"/>
      <c r="WKI77" s="561"/>
      <c r="WKJ77" s="562"/>
      <c r="WKK77" s="563"/>
      <c r="WKL77" s="564"/>
      <c r="WKM77" s="565"/>
      <c r="WKN77" s="566"/>
      <c r="WKO77" s="560"/>
      <c r="WKP77" s="561"/>
      <c r="WKQ77" s="562"/>
      <c r="WKR77" s="563"/>
      <c r="WKS77" s="564"/>
      <c r="WKT77" s="565"/>
      <c r="WKU77" s="566"/>
      <c r="WKV77" s="560"/>
      <c r="WKW77" s="561"/>
      <c r="WKX77" s="562"/>
      <c r="WKY77" s="563"/>
      <c r="WKZ77" s="564"/>
      <c r="WLA77" s="565"/>
      <c r="WLB77" s="566"/>
      <c r="WLC77" s="560"/>
      <c r="WLD77" s="561"/>
      <c r="WLE77" s="562"/>
      <c r="WLF77" s="563"/>
      <c r="WLG77" s="564"/>
      <c r="WLH77" s="565"/>
      <c r="WLI77" s="566"/>
      <c r="WLJ77" s="560"/>
      <c r="WLK77" s="561"/>
      <c r="WLL77" s="562"/>
      <c r="WLM77" s="563"/>
      <c r="WLN77" s="564"/>
      <c r="WLO77" s="565"/>
      <c r="WLP77" s="566"/>
      <c r="WLQ77" s="560"/>
      <c r="WLR77" s="561"/>
      <c r="WLS77" s="562"/>
      <c r="WLT77" s="563"/>
      <c r="WLU77" s="564"/>
      <c r="WLV77" s="565"/>
      <c r="WLW77" s="566"/>
      <c r="WLX77" s="560"/>
      <c r="WLY77" s="561"/>
      <c r="WLZ77" s="562"/>
      <c r="WMA77" s="563"/>
      <c r="WMB77" s="564"/>
      <c r="WMC77" s="565"/>
      <c r="WMD77" s="566"/>
      <c r="WME77" s="560"/>
      <c r="WMF77" s="561"/>
      <c r="WMG77" s="562"/>
      <c r="WMH77" s="563"/>
      <c r="WMI77" s="564"/>
      <c r="WMJ77" s="565"/>
      <c r="WMK77" s="566"/>
      <c r="WML77" s="560"/>
      <c r="WMM77" s="561"/>
      <c r="WMN77" s="562"/>
      <c r="WMO77" s="563"/>
      <c r="WMP77" s="564"/>
      <c r="WMQ77" s="565"/>
      <c r="WMR77" s="566"/>
      <c r="WMS77" s="560"/>
      <c r="WMT77" s="561"/>
      <c r="WMU77" s="562"/>
      <c r="WMV77" s="563"/>
      <c r="WMW77" s="564"/>
      <c r="WMX77" s="565"/>
      <c r="WMY77" s="566"/>
      <c r="WMZ77" s="560"/>
      <c r="WNA77" s="561"/>
      <c r="WNB77" s="562"/>
      <c r="WNC77" s="563"/>
      <c r="WND77" s="564"/>
      <c r="WNE77" s="565"/>
      <c r="WNF77" s="566"/>
      <c r="WNG77" s="560"/>
      <c r="WNH77" s="561"/>
      <c r="WNI77" s="562"/>
      <c r="WNJ77" s="563"/>
      <c r="WNK77" s="564"/>
      <c r="WNL77" s="565"/>
      <c r="WNM77" s="566"/>
      <c r="WNN77" s="560"/>
      <c r="WNO77" s="561"/>
      <c r="WNP77" s="562"/>
      <c r="WNQ77" s="563"/>
      <c r="WNR77" s="564"/>
      <c r="WNS77" s="565"/>
      <c r="WNT77" s="566"/>
      <c r="WNU77" s="560"/>
      <c r="WNV77" s="561"/>
      <c r="WNW77" s="562"/>
      <c r="WNX77" s="563"/>
      <c r="WNY77" s="564"/>
      <c r="WNZ77" s="565"/>
      <c r="WOA77" s="566"/>
      <c r="WOB77" s="560"/>
      <c r="WOC77" s="561"/>
      <c r="WOD77" s="562"/>
      <c r="WOE77" s="563"/>
      <c r="WOF77" s="564"/>
      <c r="WOG77" s="565"/>
      <c r="WOH77" s="566"/>
      <c r="WOI77" s="560"/>
      <c r="WOJ77" s="561"/>
      <c r="WOK77" s="562"/>
      <c r="WOL77" s="563"/>
      <c r="WOM77" s="564"/>
      <c r="WON77" s="565"/>
      <c r="WOO77" s="566"/>
      <c r="WOP77" s="560"/>
      <c r="WOQ77" s="561"/>
      <c r="WOR77" s="562"/>
      <c r="WOS77" s="563"/>
      <c r="WOT77" s="564"/>
      <c r="WOU77" s="565"/>
      <c r="WOV77" s="566"/>
      <c r="WOW77" s="560"/>
      <c r="WOX77" s="561"/>
      <c r="WOY77" s="562"/>
      <c r="WOZ77" s="563"/>
      <c r="WPA77" s="564"/>
      <c r="WPB77" s="565"/>
      <c r="WPC77" s="566"/>
      <c r="WPD77" s="560"/>
      <c r="WPE77" s="561"/>
      <c r="WPF77" s="562"/>
      <c r="WPG77" s="563"/>
      <c r="WPH77" s="564"/>
      <c r="WPI77" s="565"/>
      <c r="WPJ77" s="566"/>
      <c r="WPK77" s="560"/>
      <c r="WPL77" s="561"/>
      <c r="WPM77" s="562"/>
      <c r="WPN77" s="563"/>
      <c r="WPO77" s="564"/>
      <c r="WPP77" s="565"/>
      <c r="WPQ77" s="566"/>
      <c r="WPR77" s="560"/>
      <c r="WPS77" s="561"/>
      <c r="WPT77" s="562"/>
      <c r="WPU77" s="563"/>
      <c r="WPV77" s="564"/>
      <c r="WPW77" s="565"/>
      <c r="WPX77" s="566"/>
      <c r="WPY77" s="560"/>
      <c r="WPZ77" s="561"/>
      <c r="WQA77" s="562"/>
      <c r="WQB77" s="563"/>
      <c r="WQC77" s="564"/>
      <c r="WQD77" s="565"/>
      <c r="WQE77" s="566"/>
      <c r="WQF77" s="560"/>
      <c r="WQG77" s="561"/>
      <c r="WQH77" s="562"/>
      <c r="WQI77" s="563"/>
      <c r="WQJ77" s="564"/>
      <c r="WQK77" s="565"/>
      <c r="WQL77" s="566"/>
      <c r="WQM77" s="560"/>
      <c r="WQN77" s="561"/>
      <c r="WQO77" s="562"/>
      <c r="WQP77" s="563"/>
      <c r="WQQ77" s="564"/>
      <c r="WQR77" s="565"/>
      <c r="WQS77" s="566"/>
      <c r="WQT77" s="560"/>
      <c r="WQU77" s="561"/>
      <c r="WQV77" s="562"/>
      <c r="WQW77" s="563"/>
      <c r="WQX77" s="564"/>
      <c r="WQY77" s="565"/>
      <c r="WQZ77" s="566"/>
      <c r="WRA77" s="560"/>
      <c r="WRB77" s="561"/>
      <c r="WRC77" s="562"/>
      <c r="WRD77" s="563"/>
      <c r="WRE77" s="564"/>
      <c r="WRF77" s="565"/>
      <c r="WRG77" s="566"/>
      <c r="WRH77" s="560"/>
      <c r="WRI77" s="561"/>
      <c r="WRJ77" s="562"/>
      <c r="WRK77" s="563"/>
      <c r="WRL77" s="564"/>
      <c r="WRM77" s="565"/>
      <c r="WRN77" s="566"/>
      <c r="WRO77" s="560"/>
      <c r="WRP77" s="561"/>
      <c r="WRQ77" s="562"/>
      <c r="WRR77" s="563"/>
      <c r="WRS77" s="564"/>
      <c r="WRT77" s="565"/>
      <c r="WRU77" s="566"/>
      <c r="WRV77" s="560"/>
      <c r="WRW77" s="561"/>
      <c r="WRX77" s="562"/>
      <c r="WRY77" s="563"/>
      <c r="WRZ77" s="564"/>
      <c r="WSA77" s="565"/>
      <c r="WSB77" s="566"/>
      <c r="WSC77" s="560"/>
      <c r="WSD77" s="561"/>
      <c r="WSE77" s="562"/>
      <c r="WSF77" s="563"/>
      <c r="WSG77" s="564"/>
      <c r="WSH77" s="565"/>
      <c r="WSI77" s="566"/>
      <c r="WSJ77" s="560"/>
      <c r="WSK77" s="561"/>
      <c r="WSL77" s="562"/>
      <c r="WSM77" s="563"/>
      <c r="WSN77" s="564"/>
      <c r="WSO77" s="565"/>
      <c r="WSP77" s="566"/>
      <c r="WSQ77" s="560"/>
      <c r="WSR77" s="561"/>
      <c r="WSS77" s="562"/>
      <c r="WST77" s="563"/>
      <c r="WSU77" s="564"/>
      <c r="WSV77" s="565"/>
      <c r="WSW77" s="566"/>
      <c r="WSX77" s="560"/>
      <c r="WSY77" s="561"/>
      <c r="WSZ77" s="562"/>
      <c r="WTA77" s="563"/>
      <c r="WTB77" s="564"/>
      <c r="WTC77" s="565"/>
      <c r="WTD77" s="566"/>
      <c r="WTE77" s="560"/>
      <c r="WTF77" s="561"/>
      <c r="WTG77" s="562"/>
      <c r="WTH77" s="563"/>
      <c r="WTI77" s="564"/>
      <c r="WTJ77" s="565"/>
      <c r="WTK77" s="566"/>
      <c r="WTL77" s="560"/>
      <c r="WTM77" s="561"/>
      <c r="WTN77" s="562"/>
      <c r="WTO77" s="563"/>
      <c r="WTP77" s="564"/>
      <c r="WTQ77" s="565"/>
      <c r="WTR77" s="566"/>
      <c r="WTS77" s="560"/>
      <c r="WTT77" s="561"/>
      <c r="WTU77" s="562"/>
      <c r="WTV77" s="563"/>
      <c r="WTW77" s="564"/>
      <c r="WTX77" s="565"/>
      <c r="WTY77" s="566"/>
      <c r="WTZ77" s="560"/>
      <c r="WUA77" s="561"/>
      <c r="WUB77" s="562"/>
      <c r="WUC77" s="563"/>
      <c r="WUD77" s="564"/>
      <c r="WUE77" s="565"/>
      <c r="WUF77" s="566"/>
      <c r="WUG77" s="560"/>
      <c r="WUH77" s="561"/>
      <c r="WUI77" s="562"/>
      <c r="WUJ77" s="563"/>
      <c r="WUK77" s="564"/>
      <c r="WUL77" s="565"/>
      <c r="WUM77" s="566"/>
      <c r="WUN77" s="560"/>
      <c r="WUO77" s="561"/>
      <c r="WUP77" s="562"/>
      <c r="WUQ77" s="563"/>
      <c r="WUR77" s="564"/>
      <c r="WUS77" s="565"/>
      <c r="WUT77" s="566"/>
      <c r="WUU77" s="560"/>
      <c r="WUV77" s="561"/>
      <c r="WUW77" s="562"/>
      <c r="WUX77" s="563"/>
      <c r="WUY77" s="564"/>
      <c r="WUZ77" s="565"/>
      <c r="WVA77" s="566"/>
      <c r="WVB77" s="560"/>
      <c r="WVC77" s="561"/>
      <c r="WVD77" s="562"/>
      <c r="WVE77" s="563"/>
      <c r="WVF77" s="564"/>
      <c r="WVG77" s="565"/>
      <c r="WVH77" s="566"/>
      <c r="WVI77" s="560"/>
      <c r="WVJ77" s="561"/>
      <c r="WVK77" s="562"/>
      <c r="WVL77" s="563"/>
      <c r="WVM77" s="564"/>
      <c r="WVN77" s="565"/>
      <c r="WVO77" s="566"/>
      <c r="WVP77" s="560"/>
      <c r="WVQ77" s="561"/>
      <c r="WVR77" s="562"/>
      <c r="WVS77" s="563"/>
      <c r="WVT77" s="564"/>
      <c r="WVU77" s="565"/>
      <c r="WVV77" s="566"/>
      <c r="WVW77" s="560"/>
      <c r="WVX77" s="561"/>
      <c r="WVY77" s="562"/>
      <c r="WVZ77" s="563"/>
      <c r="WWA77" s="564"/>
      <c r="WWB77" s="565"/>
      <c r="WWC77" s="566"/>
      <c r="WWD77" s="560"/>
      <c r="WWE77" s="561"/>
      <c r="WWF77" s="562"/>
      <c r="WWG77" s="563"/>
      <c r="WWH77" s="564"/>
      <c r="WWI77" s="565"/>
      <c r="WWJ77" s="566"/>
      <c r="WWK77" s="560"/>
      <c r="WWL77" s="561"/>
      <c r="WWM77" s="562"/>
      <c r="WWN77" s="563"/>
      <c r="WWO77" s="564"/>
      <c r="WWP77" s="565"/>
      <c r="WWQ77" s="566"/>
      <c r="WWR77" s="560"/>
      <c r="WWS77" s="561"/>
      <c r="WWT77" s="562"/>
      <c r="WWU77" s="563"/>
      <c r="WWV77" s="564"/>
      <c r="WWW77" s="565"/>
      <c r="WWX77" s="566"/>
      <c r="WWY77" s="560"/>
      <c r="WWZ77" s="561"/>
      <c r="WXA77" s="562"/>
      <c r="WXB77" s="563"/>
      <c r="WXC77" s="564"/>
      <c r="WXD77" s="565"/>
      <c r="WXE77" s="566"/>
      <c r="WXF77" s="560"/>
      <c r="WXG77" s="561"/>
      <c r="WXH77" s="562"/>
      <c r="WXI77" s="563"/>
      <c r="WXJ77" s="564"/>
      <c r="WXK77" s="565"/>
      <c r="WXL77" s="566"/>
      <c r="WXM77" s="560"/>
      <c r="WXN77" s="561"/>
      <c r="WXO77" s="562"/>
      <c r="WXP77" s="563"/>
      <c r="WXQ77" s="564"/>
      <c r="WXR77" s="565"/>
      <c r="WXS77" s="566"/>
      <c r="WXT77" s="560"/>
      <c r="WXU77" s="561"/>
      <c r="WXV77" s="562"/>
      <c r="WXW77" s="563"/>
      <c r="WXX77" s="564"/>
      <c r="WXY77" s="565"/>
      <c r="WXZ77" s="566"/>
      <c r="WYA77" s="560"/>
      <c r="WYB77" s="561"/>
      <c r="WYC77" s="562"/>
      <c r="WYD77" s="563"/>
      <c r="WYE77" s="564"/>
      <c r="WYF77" s="565"/>
      <c r="WYG77" s="566"/>
      <c r="WYH77" s="560"/>
      <c r="WYI77" s="561"/>
      <c r="WYJ77" s="562"/>
      <c r="WYK77" s="563"/>
      <c r="WYL77" s="564"/>
      <c r="WYM77" s="565"/>
      <c r="WYN77" s="566"/>
      <c r="WYO77" s="560"/>
      <c r="WYP77" s="561"/>
      <c r="WYQ77" s="562"/>
      <c r="WYR77" s="563"/>
      <c r="WYS77" s="564"/>
      <c r="WYT77" s="565"/>
      <c r="WYU77" s="566"/>
      <c r="WYV77" s="560"/>
      <c r="WYW77" s="561"/>
      <c r="WYX77" s="562"/>
      <c r="WYY77" s="563"/>
      <c r="WYZ77" s="564"/>
      <c r="WZA77" s="565"/>
      <c r="WZB77" s="566"/>
      <c r="WZC77" s="560"/>
      <c r="WZD77" s="561"/>
      <c r="WZE77" s="562"/>
      <c r="WZF77" s="563"/>
      <c r="WZG77" s="564"/>
      <c r="WZH77" s="565"/>
      <c r="WZI77" s="566"/>
      <c r="WZJ77" s="560"/>
      <c r="WZK77" s="561"/>
      <c r="WZL77" s="562"/>
      <c r="WZM77" s="563"/>
      <c r="WZN77" s="564"/>
      <c r="WZO77" s="565"/>
      <c r="WZP77" s="566"/>
      <c r="WZQ77" s="560"/>
      <c r="WZR77" s="561"/>
      <c r="WZS77" s="562"/>
      <c r="WZT77" s="563"/>
      <c r="WZU77" s="564"/>
      <c r="WZV77" s="565"/>
      <c r="WZW77" s="566"/>
      <c r="WZX77" s="560"/>
      <c r="WZY77" s="561"/>
      <c r="WZZ77" s="562"/>
      <c r="XAA77" s="563"/>
      <c r="XAB77" s="564"/>
      <c r="XAC77" s="565"/>
      <c r="XAD77" s="566"/>
      <c r="XAE77" s="560"/>
      <c r="XAF77" s="561"/>
      <c r="XAG77" s="562"/>
      <c r="XAH77" s="563"/>
      <c r="XAI77" s="564"/>
      <c r="XAJ77" s="565"/>
      <c r="XAK77" s="566"/>
      <c r="XAL77" s="560"/>
      <c r="XAM77" s="561"/>
      <c r="XAN77" s="562"/>
      <c r="XAO77" s="563"/>
      <c r="XAP77" s="564"/>
      <c r="XAQ77" s="565"/>
      <c r="XAR77" s="566"/>
      <c r="XAS77" s="560"/>
      <c r="XAT77" s="561"/>
      <c r="XAU77" s="562"/>
      <c r="XAV77" s="563"/>
      <c r="XAW77" s="564"/>
      <c r="XAX77" s="565"/>
      <c r="XAY77" s="566"/>
      <c r="XAZ77" s="560"/>
      <c r="XBA77" s="561"/>
      <c r="XBB77" s="562"/>
      <c r="XBC77" s="563"/>
      <c r="XBD77" s="564"/>
      <c r="XBE77" s="565"/>
      <c r="XBF77" s="566"/>
      <c r="XBG77" s="560"/>
      <c r="XBH77" s="561"/>
      <c r="XBI77" s="562"/>
      <c r="XBJ77" s="563"/>
      <c r="XBK77" s="564"/>
      <c r="XBL77" s="565"/>
      <c r="XBM77" s="566"/>
      <c r="XBN77" s="560"/>
      <c r="XBO77" s="561"/>
      <c r="XBP77" s="562"/>
      <c r="XBQ77" s="563"/>
      <c r="XBR77" s="564"/>
      <c r="XBS77" s="565"/>
      <c r="XBT77" s="566"/>
      <c r="XBU77" s="560"/>
      <c r="XBV77" s="561"/>
      <c r="XBW77" s="562"/>
      <c r="XBX77" s="563"/>
      <c r="XBY77" s="564"/>
      <c r="XBZ77" s="565"/>
      <c r="XCA77" s="566"/>
      <c r="XCB77" s="560"/>
      <c r="XCC77" s="561"/>
      <c r="XCD77" s="562"/>
      <c r="XCE77" s="563"/>
      <c r="XCF77" s="564"/>
      <c r="XCG77" s="565"/>
      <c r="XCH77" s="566"/>
      <c r="XCI77" s="560"/>
      <c r="XCJ77" s="561"/>
      <c r="XCK77" s="562"/>
      <c r="XCL77" s="563"/>
      <c r="XCM77" s="564"/>
      <c r="XCN77" s="565"/>
      <c r="XCO77" s="566"/>
      <c r="XCP77" s="560"/>
      <c r="XCQ77" s="561"/>
      <c r="XCR77" s="562"/>
      <c r="XCS77" s="563"/>
      <c r="XCT77" s="564"/>
      <c r="XCU77" s="565"/>
      <c r="XCV77" s="566"/>
      <c r="XCW77" s="560"/>
      <c r="XCX77" s="561"/>
      <c r="XCY77" s="562"/>
      <c r="XCZ77" s="563"/>
      <c r="XDA77" s="564"/>
      <c r="XDB77" s="565"/>
      <c r="XDC77" s="566"/>
      <c r="XDD77" s="560"/>
      <c r="XDE77" s="561"/>
      <c r="XDF77" s="562"/>
      <c r="XDG77" s="563"/>
      <c r="XDH77" s="564"/>
      <c r="XDI77" s="565"/>
      <c r="XDJ77" s="566"/>
      <c r="XDK77" s="560"/>
      <c r="XDL77" s="561"/>
      <c r="XDM77" s="562"/>
      <c r="XDN77" s="563"/>
      <c r="XDO77" s="564"/>
      <c r="XDP77" s="565"/>
      <c r="XDQ77" s="566"/>
      <c r="XDR77" s="560"/>
      <c r="XDS77" s="561"/>
      <c r="XDT77" s="562"/>
      <c r="XDU77" s="563"/>
      <c r="XDV77" s="564"/>
      <c r="XDW77" s="565"/>
      <c r="XDX77" s="566"/>
      <c r="XDY77" s="560"/>
      <c r="XDZ77" s="561"/>
      <c r="XEA77" s="562"/>
      <c r="XEB77" s="563"/>
      <c r="XEC77" s="564"/>
      <c r="XED77" s="565"/>
      <c r="XEE77" s="566"/>
      <c r="XEF77" s="560"/>
      <c r="XEG77" s="561"/>
      <c r="XEH77" s="562"/>
      <c r="XEI77" s="563"/>
      <c r="XEJ77" s="564"/>
      <c r="XEK77" s="565"/>
      <c r="XEL77" s="566"/>
      <c r="XEM77" s="560"/>
      <c r="XEN77" s="561"/>
      <c r="XEO77" s="562"/>
      <c r="XEP77" s="563"/>
      <c r="XEQ77" s="564"/>
      <c r="XER77" s="565"/>
      <c r="XES77" s="566"/>
      <c r="XET77" s="560"/>
      <c r="XEU77" s="561"/>
      <c r="XEV77" s="562"/>
      <c r="XEW77" s="563"/>
      <c r="XEX77" s="564"/>
      <c r="XEY77" s="565"/>
      <c r="XEZ77" s="566"/>
      <c r="XFA77" s="560"/>
      <c r="XFB77" s="561"/>
      <c r="XFC77" s="562"/>
      <c r="XFD77" s="563"/>
    </row>
    <row r="78" spans="1:16384" s="10" customFormat="1" ht="90" x14ac:dyDescent="0.2">
      <c r="A78" s="695"/>
      <c r="B78" s="578" t="s">
        <v>966</v>
      </c>
      <c r="C78" s="537">
        <v>97280000</v>
      </c>
      <c r="D78" s="537"/>
      <c r="E78" s="534">
        <f>+C78-D78</f>
        <v>97280000</v>
      </c>
      <c r="F78" s="577">
        <v>42566</v>
      </c>
      <c r="G78" s="531" t="s">
        <v>858</v>
      </c>
      <c r="H78" s="560"/>
      <c r="I78" s="561"/>
      <c r="J78" s="562"/>
      <c r="K78" s="563"/>
      <c r="L78" s="564"/>
      <c r="M78" s="565"/>
      <c r="N78" s="566"/>
      <c r="O78" s="560"/>
      <c r="P78" s="561"/>
      <c r="Q78" s="562"/>
      <c r="R78" s="563"/>
      <c r="S78" s="564"/>
      <c r="T78" s="565"/>
      <c r="U78" s="566"/>
      <c r="V78" s="560"/>
      <c r="W78" s="561"/>
      <c r="X78" s="562"/>
      <c r="Y78" s="563"/>
      <c r="Z78" s="564"/>
      <c r="AA78" s="565"/>
      <c r="AB78" s="566"/>
      <c r="AC78" s="560"/>
      <c r="AD78" s="561"/>
      <c r="AE78" s="562"/>
      <c r="AF78" s="563"/>
      <c r="AG78" s="564"/>
      <c r="AH78" s="565"/>
      <c r="AI78" s="566"/>
      <c r="AJ78" s="560"/>
      <c r="AK78" s="561"/>
      <c r="AL78" s="562"/>
      <c r="AM78" s="563"/>
      <c r="AN78" s="564"/>
      <c r="AO78" s="565"/>
      <c r="AP78" s="566"/>
      <c r="AQ78" s="560"/>
      <c r="AR78" s="561"/>
      <c r="AS78" s="562"/>
      <c r="AT78" s="563"/>
      <c r="AU78" s="564"/>
      <c r="AV78" s="565"/>
      <c r="AW78" s="566"/>
      <c r="AX78" s="560"/>
      <c r="AY78" s="561"/>
      <c r="AZ78" s="562"/>
      <c r="BA78" s="563"/>
      <c r="BB78" s="564"/>
      <c r="BC78" s="565"/>
      <c r="BD78" s="566"/>
      <c r="BE78" s="560"/>
      <c r="BF78" s="561"/>
      <c r="BG78" s="562"/>
      <c r="BH78" s="563"/>
      <c r="BI78" s="564"/>
      <c r="BJ78" s="565"/>
      <c r="BK78" s="566"/>
      <c r="BL78" s="560"/>
      <c r="BM78" s="561"/>
      <c r="BN78" s="562"/>
      <c r="BO78" s="563"/>
      <c r="BP78" s="564"/>
      <c r="BQ78" s="565"/>
      <c r="BR78" s="566"/>
      <c r="BS78" s="560"/>
      <c r="BT78" s="561"/>
      <c r="BU78" s="562"/>
      <c r="BV78" s="563"/>
      <c r="BW78" s="564"/>
      <c r="BX78" s="565"/>
      <c r="BY78" s="566"/>
      <c r="BZ78" s="560"/>
      <c r="CA78" s="561"/>
      <c r="CB78" s="562"/>
      <c r="CC78" s="563"/>
      <c r="CD78" s="564"/>
      <c r="CE78" s="565"/>
      <c r="CF78" s="566"/>
      <c r="CG78" s="560"/>
      <c r="CH78" s="561"/>
      <c r="CI78" s="562"/>
      <c r="CJ78" s="563"/>
      <c r="CK78" s="564"/>
      <c r="CL78" s="565"/>
      <c r="CM78" s="566"/>
      <c r="CN78" s="560"/>
      <c r="CO78" s="561"/>
      <c r="CP78" s="562"/>
      <c r="CQ78" s="563"/>
      <c r="CR78" s="564"/>
      <c r="CS78" s="565"/>
      <c r="CT78" s="566"/>
      <c r="CU78" s="560"/>
      <c r="CV78" s="561"/>
      <c r="CW78" s="562"/>
      <c r="CX78" s="563"/>
      <c r="CY78" s="564"/>
      <c r="CZ78" s="565"/>
      <c r="DA78" s="566"/>
      <c r="DB78" s="560"/>
      <c r="DC78" s="561"/>
      <c r="DD78" s="562"/>
      <c r="DE78" s="563"/>
      <c r="DF78" s="564"/>
      <c r="DG78" s="565"/>
      <c r="DH78" s="566"/>
      <c r="DI78" s="560"/>
      <c r="DJ78" s="561"/>
      <c r="DK78" s="562"/>
      <c r="DL78" s="563"/>
      <c r="DM78" s="564"/>
      <c r="DN78" s="565"/>
      <c r="DO78" s="566"/>
      <c r="DP78" s="560"/>
      <c r="DQ78" s="561"/>
      <c r="DR78" s="562"/>
      <c r="DS78" s="563"/>
      <c r="DT78" s="564"/>
      <c r="DU78" s="565"/>
      <c r="DV78" s="566"/>
      <c r="DW78" s="560"/>
      <c r="DX78" s="561"/>
      <c r="DY78" s="562"/>
      <c r="DZ78" s="563"/>
      <c r="EA78" s="564"/>
      <c r="EB78" s="565"/>
      <c r="EC78" s="566"/>
      <c r="ED78" s="560"/>
      <c r="EE78" s="561"/>
      <c r="EF78" s="562"/>
      <c r="EG78" s="563"/>
      <c r="EH78" s="564"/>
      <c r="EI78" s="565"/>
      <c r="EJ78" s="566"/>
      <c r="EK78" s="560"/>
      <c r="EL78" s="561"/>
      <c r="EM78" s="562"/>
      <c r="EN78" s="563"/>
      <c r="EO78" s="564"/>
      <c r="EP78" s="565"/>
      <c r="EQ78" s="566"/>
      <c r="ER78" s="560"/>
      <c r="ES78" s="561"/>
      <c r="ET78" s="562"/>
      <c r="EU78" s="563"/>
      <c r="EV78" s="564"/>
      <c r="EW78" s="565"/>
      <c r="EX78" s="566"/>
      <c r="EY78" s="560"/>
      <c r="EZ78" s="561"/>
      <c r="FA78" s="562"/>
      <c r="FB78" s="563"/>
      <c r="FC78" s="564"/>
      <c r="FD78" s="565"/>
      <c r="FE78" s="566"/>
      <c r="FF78" s="560"/>
      <c r="FG78" s="561"/>
      <c r="FH78" s="562"/>
      <c r="FI78" s="563"/>
      <c r="FJ78" s="564"/>
      <c r="FK78" s="565"/>
      <c r="FL78" s="566"/>
      <c r="FM78" s="560"/>
      <c r="FN78" s="561"/>
      <c r="FO78" s="562"/>
      <c r="FP78" s="563"/>
      <c r="FQ78" s="564"/>
      <c r="FR78" s="565"/>
      <c r="FS78" s="566"/>
      <c r="FT78" s="560"/>
      <c r="FU78" s="561"/>
      <c r="FV78" s="562"/>
      <c r="FW78" s="563"/>
      <c r="FX78" s="564"/>
      <c r="FY78" s="565"/>
      <c r="FZ78" s="566"/>
      <c r="GA78" s="560"/>
      <c r="GB78" s="561"/>
      <c r="GC78" s="562"/>
      <c r="GD78" s="563"/>
      <c r="GE78" s="564"/>
      <c r="GF78" s="565"/>
      <c r="GG78" s="566"/>
      <c r="GH78" s="560"/>
      <c r="GI78" s="561"/>
      <c r="GJ78" s="562"/>
      <c r="GK78" s="563"/>
      <c r="GL78" s="564"/>
      <c r="GM78" s="565"/>
      <c r="GN78" s="566"/>
      <c r="GO78" s="560"/>
      <c r="GP78" s="561"/>
      <c r="GQ78" s="562"/>
      <c r="GR78" s="563"/>
      <c r="GS78" s="564"/>
      <c r="GT78" s="565"/>
      <c r="GU78" s="566"/>
      <c r="GV78" s="560"/>
      <c r="GW78" s="561"/>
      <c r="GX78" s="562"/>
      <c r="GY78" s="563"/>
      <c r="GZ78" s="564"/>
      <c r="HA78" s="565"/>
      <c r="HB78" s="566"/>
      <c r="HC78" s="560"/>
      <c r="HD78" s="561"/>
      <c r="HE78" s="562"/>
      <c r="HF78" s="563"/>
      <c r="HG78" s="564"/>
      <c r="HH78" s="565"/>
      <c r="HI78" s="566"/>
      <c r="HJ78" s="560"/>
      <c r="HK78" s="561"/>
      <c r="HL78" s="562"/>
      <c r="HM78" s="563"/>
      <c r="HN78" s="564"/>
      <c r="HO78" s="565"/>
      <c r="HP78" s="566"/>
      <c r="HQ78" s="560"/>
      <c r="HR78" s="561"/>
      <c r="HS78" s="562"/>
      <c r="HT78" s="563"/>
      <c r="HU78" s="564"/>
      <c r="HV78" s="565"/>
      <c r="HW78" s="566"/>
      <c r="HX78" s="560"/>
      <c r="HY78" s="561"/>
      <c r="HZ78" s="562"/>
      <c r="IA78" s="563"/>
      <c r="IB78" s="564"/>
      <c r="IC78" s="565"/>
      <c r="ID78" s="566"/>
      <c r="IE78" s="560"/>
      <c r="IF78" s="561"/>
      <c r="IG78" s="562"/>
      <c r="IH78" s="563"/>
      <c r="II78" s="564"/>
      <c r="IJ78" s="565"/>
      <c r="IK78" s="566"/>
      <c r="IL78" s="560"/>
      <c r="IM78" s="561"/>
      <c r="IN78" s="562"/>
      <c r="IO78" s="563"/>
      <c r="IP78" s="564"/>
      <c r="IQ78" s="565"/>
      <c r="IR78" s="566"/>
      <c r="IS78" s="560"/>
      <c r="IT78" s="561"/>
      <c r="IU78" s="562"/>
      <c r="IV78" s="563"/>
      <c r="IW78" s="564"/>
      <c r="IX78" s="565"/>
      <c r="IY78" s="566"/>
      <c r="IZ78" s="560"/>
      <c r="JA78" s="561"/>
      <c r="JB78" s="562"/>
      <c r="JC78" s="563"/>
      <c r="JD78" s="564"/>
      <c r="JE78" s="565"/>
      <c r="JF78" s="566"/>
      <c r="JG78" s="560"/>
      <c r="JH78" s="561"/>
      <c r="JI78" s="562"/>
      <c r="JJ78" s="563"/>
      <c r="JK78" s="564"/>
      <c r="JL78" s="565"/>
      <c r="JM78" s="566"/>
      <c r="JN78" s="560"/>
      <c r="JO78" s="561"/>
      <c r="JP78" s="562"/>
      <c r="JQ78" s="563"/>
      <c r="JR78" s="564"/>
      <c r="JS78" s="565"/>
      <c r="JT78" s="566"/>
      <c r="JU78" s="560"/>
      <c r="JV78" s="561"/>
      <c r="JW78" s="562"/>
      <c r="JX78" s="563"/>
      <c r="JY78" s="564"/>
      <c r="JZ78" s="565"/>
      <c r="KA78" s="566"/>
      <c r="KB78" s="560"/>
      <c r="KC78" s="561"/>
      <c r="KD78" s="562"/>
      <c r="KE78" s="563"/>
      <c r="KF78" s="564"/>
      <c r="KG78" s="565"/>
      <c r="KH78" s="566"/>
      <c r="KI78" s="560"/>
      <c r="KJ78" s="561"/>
      <c r="KK78" s="562"/>
      <c r="KL78" s="563"/>
      <c r="KM78" s="564"/>
      <c r="KN78" s="565"/>
      <c r="KO78" s="566"/>
      <c r="KP78" s="560"/>
      <c r="KQ78" s="561"/>
      <c r="KR78" s="562"/>
      <c r="KS78" s="563"/>
      <c r="KT78" s="564"/>
      <c r="KU78" s="565"/>
      <c r="KV78" s="566"/>
      <c r="KW78" s="560"/>
      <c r="KX78" s="561"/>
      <c r="KY78" s="562"/>
      <c r="KZ78" s="563"/>
      <c r="LA78" s="564"/>
      <c r="LB78" s="565"/>
      <c r="LC78" s="566"/>
      <c r="LD78" s="560"/>
      <c r="LE78" s="561"/>
      <c r="LF78" s="562"/>
      <c r="LG78" s="563"/>
      <c r="LH78" s="564"/>
      <c r="LI78" s="565"/>
      <c r="LJ78" s="566"/>
      <c r="LK78" s="560"/>
      <c r="LL78" s="561"/>
      <c r="LM78" s="562"/>
      <c r="LN78" s="563"/>
      <c r="LO78" s="564"/>
      <c r="LP78" s="565"/>
      <c r="LQ78" s="566"/>
      <c r="LR78" s="560"/>
      <c r="LS78" s="561"/>
      <c r="LT78" s="562"/>
      <c r="LU78" s="563"/>
      <c r="LV78" s="564"/>
      <c r="LW78" s="565"/>
      <c r="LX78" s="566"/>
      <c r="LY78" s="560"/>
      <c r="LZ78" s="561"/>
      <c r="MA78" s="562"/>
      <c r="MB78" s="563"/>
      <c r="MC78" s="564"/>
      <c r="MD78" s="565"/>
      <c r="ME78" s="566"/>
      <c r="MF78" s="560"/>
      <c r="MG78" s="561"/>
      <c r="MH78" s="562"/>
      <c r="MI78" s="563"/>
      <c r="MJ78" s="564"/>
      <c r="MK78" s="565"/>
      <c r="ML78" s="566"/>
      <c r="MM78" s="560"/>
      <c r="MN78" s="561"/>
      <c r="MO78" s="562"/>
      <c r="MP78" s="563"/>
      <c r="MQ78" s="564"/>
      <c r="MR78" s="565"/>
      <c r="MS78" s="566"/>
      <c r="MT78" s="560"/>
      <c r="MU78" s="561"/>
      <c r="MV78" s="562"/>
      <c r="MW78" s="563"/>
      <c r="MX78" s="564"/>
      <c r="MY78" s="565"/>
      <c r="MZ78" s="566"/>
      <c r="NA78" s="560"/>
      <c r="NB78" s="561"/>
      <c r="NC78" s="562"/>
      <c r="ND78" s="563"/>
      <c r="NE78" s="564"/>
      <c r="NF78" s="565"/>
      <c r="NG78" s="566"/>
      <c r="NH78" s="560"/>
      <c r="NI78" s="561"/>
      <c r="NJ78" s="562"/>
      <c r="NK78" s="563"/>
      <c r="NL78" s="564"/>
      <c r="NM78" s="565"/>
      <c r="NN78" s="566"/>
      <c r="NO78" s="560"/>
      <c r="NP78" s="561"/>
      <c r="NQ78" s="562"/>
      <c r="NR78" s="563"/>
      <c r="NS78" s="564"/>
      <c r="NT78" s="565"/>
      <c r="NU78" s="566"/>
      <c r="NV78" s="560"/>
      <c r="NW78" s="561"/>
      <c r="NX78" s="562"/>
      <c r="NY78" s="563"/>
      <c r="NZ78" s="564"/>
      <c r="OA78" s="565"/>
      <c r="OB78" s="566"/>
      <c r="OC78" s="560"/>
      <c r="OD78" s="561"/>
      <c r="OE78" s="562"/>
      <c r="OF78" s="563"/>
      <c r="OG78" s="564"/>
      <c r="OH78" s="565"/>
      <c r="OI78" s="566"/>
      <c r="OJ78" s="560"/>
      <c r="OK78" s="561"/>
      <c r="OL78" s="562"/>
      <c r="OM78" s="563"/>
      <c r="ON78" s="564"/>
      <c r="OO78" s="565"/>
      <c r="OP78" s="566"/>
      <c r="OQ78" s="560"/>
      <c r="OR78" s="561"/>
      <c r="OS78" s="562"/>
      <c r="OT78" s="563"/>
      <c r="OU78" s="564"/>
      <c r="OV78" s="565"/>
      <c r="OW78" s="566"/>
      <c r="OX78" s="560"/>
      <c r="OY78" s="561"/>
      <c r="OZ78" s="562"/>
      <c r="PA78" s="563"/>
      <c r="PB78" s="564"/>
      <c r="PC78" s="565"/>
      <c r="PD78" s="566"/>
      <c r="PE78" s="560"/>
      <c r="PF78" s="561"/>
      <c r="PG78" s="562"/>
      <c r="PH78" s="563"/>
      <c r="PI78" s="564"/>
      <c r="PJ78" s="565"/>
      <c r="PK78" s="566"/>
      <c r="PL78" s="560"/>
      <c r="PM78" s="561"/>
      <c r="PN78" s="562"/>
      <c r="PO78" s="563"/>
      <c r="PP78" s="564"/>
      <c r="PQ78" s="565"/>
      <c r="PR78" s="566"/>
      <c r="PS78" s="560"/>
      <c r="PT78" s="561"/>
      <c r="PU78" s="562"/>
      <c r="PV78" s="563"/>
      <c r="PW78" s="564"/>
      <c r="PX78" s="565"/>
      <c r="PY78" s="566"/>
      <c r="PZ78" s="560"/>
      <c r="QA78" s="561"/>
      <c r="QB78" s="562"/>
      <c r="QC78" s="563"/>
      <c r="QD78" s="564"/>
      <c r="QE78" s="565"/>
      <c r="QF78" s="566"/>
      <c r="QG78" s="560"/>
      <c r="QH78" s="561"/>
      <c r="QI78" s="562"/>
      <c r="QJ78" s="563"/>
      <c r="QK78" s="564"/>
      <c r="QL78" s="565"/>
      <c r="QM78" s="566"/>
      <c r="QN78" s="560"/>
      <c r="QO78" s="561"/>
      <c r="QP78" s="562"/>
      <c r="QQ78" s="563"/>
      <c r="QR78" s="564"/>
      <c r="QS78" s="565"/>
      <c r="QT78" s="566"/>
      <c r="QU78" s="560"/>
      <c r="QV78" s="561"/>
      <c r="QW78" s="562"/>
      <c r="QX78" s="563"/>
      <c r="QY78" s="564"/>
      <c r="QZ78" s="565"/>
      <c r="RA78" s="566"/>
      <c r="RB78" s="560"/>
      <c r="RC78" s="561"/>
      <c r="RD78" s="562"/>
      <c r="RE78" s="563"/>
      <c r="RF78" s="564"/>
      <c r="RG78" s="565"/>
      <c r="RH78" s="566"/>
      <c r="RI78" s="560"/>
      <c r="RJ78" s="561"/>
      <c r="RK78" s="562"/>
      <c r="RL78" s="563"/>
      <c r="RM78" s="564"/>
      <c r="RN78" s="565"/>
      <c r="RO78" s="566"/>
      <c r="RP78" s="560"/>
      <c r="RQ78" s="561"/>
      <c r="RR78" s="562"/>
      <c r="RS78" s="563"/>
      <c r="RT78" s="564"/>
      <c r="RU78" s="565"/>
      <c r="RV78" s="566"/>
      <c r="RW78" s="560"/>
      <c r="RX78" s="561"/>
      <c r="RY78" s="562"/>
      <c r="RZ78" s="563"/>
      <c r="SA78" s="564"/>
      <c r="SB78" s="565"/>
      <c r="SC78" s="566"/>
      <c r="SD78" s="560"/>
      <c r="SE78" s="561"/>
      <c r="SF78" s="562"/>
      <c r="SG78" s="563"/>
      <c r="SH78" s="564"/>
      <c r="SI78" s="565"/>
      <c r="SJ78" s="566"/>
      <c r="SK78" s="560"/>
      <c r="SL78" s="561"/>
      <c r="SM78" s="562"/>
      <c r="SN78" s="563"/>
      <c r="SO78" s="564"/>
      <c r="SP78" s="565"/>
      <c r="SQ78" s="566"/>
      <c r="SR78" s="560"/>
      <c r="SS78" s="561"/>
      <c r="ST78" s="562"/>
      <c r="SU78" s="563"/>
      <c r="SV78" s="564"/>
      <c r="SW78" s="565"/>
      <c r="SX78" s="566"/>
      <c r="SY78" s="560"/>
      <c r="SZ78" s="561"/>
      <c r="TA78" s="562"/>
      <c r="TB78" s="563"/>
      <c r="TC78" s="564"/>
      <c r="TD78" s="565"/>
      <c r="TE78" s="566"/>
      <c r="TF78" s="560"/>
      <c r="TG78" s="561"/>
      <c r="TH78" s="562"/>
      <c r="TI78" s="563"/>
      <c r="TJ78" s="564"/>
      <c r="TK78" s="565"/>
      <c r="TL78" s="566"/>
      <c r="TM78" s="560"/>
      <c r="TN78" s="561"/>
      <c r="TO78" s="562"/>
      <c r="TP78" s="563"/>
      <c r="TQ78" s="564"/>
      <c r="TR78" s="565"/>
      <c r="TS78" s="566"/>
      <c r="TT78" s="560"/>
      <c r="TU78" s="561"/>
      <c r="TV78" s="562"/>
      <c r="TW78" s="563"/>
      <c r="TX78" s="564"/>
      <c r="TY78" s="565"/>
      <c r="TZ78" s="566"/>
      <c r="UA78" s="560"/>
      <c r="UB78" s="561"/>
      <c r="UC78" s="562"/>
      <c r="UD78" s="563"/>
      <c r="UE78" s="564"/>
      <c r="UF78" s="565"/>
      <c r="UG78" s="566"/>
      <c r="UH78" s="560"/>
      <c r="UI78" s="561"/>
      <c r="UJ78" s="562"/>
      <c r="UK78" s="563"/>
      <c r="UL78" s="564"/>
      <c r="UM78" s="565"/>
      <c r="UN78" s="566"/>
      <c r="UO78" s="560"/>
      <c r="UP78" s="561"/>
      <c r="UQ78" s="562"/>
      <c r="UR78" s="563"/>
      <c r="US78" s="564"/>
      <c r="UT78" s="565"/>
      <c r="UU78" s="566"/>
      <c r="UV78" s="560"/>
      <c r="UW78" s="561"/>
      <c r="UX78" s="562"/>
      <c r="UY78" s="563"/>
      <c r="UZ78" s="564"/>
      <c r="VA78" s="565"/>
      <c r="VB78" s="566"/>
      <c r="VC78" s="560"/>
      <c r="VD78" s="561"/>
      <c r="VE78" s="562"/>
      <c r="VF78" s="563"/>
      <c r="VG78" s="564"/>
      <c r="VH78" s="565"/>
      <c r="VI78" s="566"/>
      <c r="VJ78" s="560"/>
      <c r="VK78" s="561"/>
      <c r="VL78" s="562"/>
      <c r="VM78" s="563"/>
      <c r="VN78" s="564"/>
      <c r="VO78" s="565"/>
      <c r="VP78" s="566"/>
      <c r="VQ78" s="560"/>
      <c r="VR78" s="561"/>
      <c r="VS78" s="562"/>
      <c r="VT78" s="563"/>
      <c r="VU78" s="564"/>
      <c r="VV78" s="565"/>
      <c r="VW78" s="566"/>
      <c r="VX78" s="560"/>
      <c r="VY78" s="561"/>
      <c r="VZ78" s="562"/>
      <c r="WA78" s="563"/>
      <c r="WB78" s="564"/>
      <c r="WC78" s="565"/>
      <c r="WD78" s="566"/>
      <c r="WE78" s="560"/>
      <c r="WF78" s="561"/>
      <c r="WG78" s="562"/>
      <c r="WH78" s="563"/>
      <c r="WI78" s="564"/>
      <c r="WJ78" s="565"/>
      <c r="WK78" s="566"/>
      <c r="WL78" s="560"/>
      <c r="WM78" s="561"/>
      <c r="WN78" s="562"/>
      <c r="WO78" s="563"/>
      <c r="WP78" s="564"/>
      <c r="WQ78" s="565"/>
      <c r="WR78" s="566"/>
      <c r="WS78" s="560"/>
      <c r="WT78" s="561"/>
      <c r="WU78" s="562"/>
      <c r="WV78" s="563"/>
      <c r="WW78" s="564"/>
      <c r="WX78" s="565"/>
      <c r="WY78" s="566"/>
      <c r="WZ78" s="560"/>
      <c r="XA78" s="561"/>
      <c r="XB78" s="562"/>
      <c r="XC78" s="563"/>
      <c r="XD78" s="564"/>
      <c r="XE78" s="565"/>
      <c r="XF78" s="566"/>
      <c r="XG78" s="560"/>
      <c r="XH78" s="561"/>
      <c r="XI78" s="562"/>
      <c r="XJ78" s="563"/>
      <c r="XK78" s="564"/>
      <c r="XL78" s="565"/>
      <c r="XM78" s="566"/>
      <c r="XN78" s="560"/>
      <c r="XO78" s="561"/>
      <c r="XP78" s="562"/>
      <c r="XQ78" s="563"/>
      <c r="XR78" s="564"/>
      <c r="XS78" s="565"/>
      <c r="XT78" s="566"/>
      <c r="XU78" s="560"/>
      <c r="XV78" s="561"/>
      <c r="XW78" s="562"/>
      <c r="XX78" s="563"/>
      <c r="XY78" s="564"/>
      <c r="XZ78" s="565"/>
      <c r="YA78" s="566"/>
      <c r="YB78" s="560"/>
      <c r="YC78" s="561"/>
      <c r="YD78" s="562"/>
      <c r="YE78" s="563"/>
      <c r="YF78" s="564"/>
      <c r="YG78" s="565"/>
      <c r="YH78" s="566"/>
      <c r="YI78" s="560"/>
      <c r="YJ78" s="561"/>
      <c r="YK78" s="562"/>
      <c r="YL78" s="563"/>
      <c r="YM78" s="564"/>
      <c r="YN78" s="565"/>
      <c r="YO78" s="566"/>
      <c r="YP78" s="560"/>
      <c r="YQ78" s="561"/>
      <c r="YR78" s="562"/>
      <c r="YS78" s="563"/>
      <c r="YT78" s="564"/>
      <c r="YU78" s="565"/>
      <c r="YV78" s="566"/>
      <c r="YW78" s="560"/>
      <c r="YX78" s="561"/>
      <c r="YY78" s="562"/>
      <c r="YZ78" s="563"/>
      <c r="ZA78" s="564"/>
      <c r="ZB78" s="565"/>
      <c r="ZC78" s="566"/>
      <c r="ZD78" s="560"/>
      <c r="ZE78" s="561"/>
      <c r="ZF78" s="562"/>
      <c r="ZG78" s="563"/>
      <c r="ZH78" s="564"/>
      <c r="ZI78" s="565"/>
      <c r="ZJ78" s="566"/>
      <c r="ZK78" s="560"/>
      <c r="ZL78" s="561"/>
      <c r="ZM78" s="562"/>
      <c r="ZN78" s="563"/>
      <c r="ZO78" s="564"/>
      <c r="ZP78" s="565"/>
      <c r="ZQ78" s="566"/>
      <c r="ZR78" s="560"/>
      <c r="ZS78" s="561"/>
      <c r="ZT78" s="562"/>
      <c r="ZU78" s="563"/>
      <c r="ZV78" s="564"/>
      <c r="ZW78" s="565"/>
      <c r="ZX78" s="566"/>
      <c r="ZY78" s="560"/>
      <c r="ZZ78" s="561"/>
      <c r="AAA78" s="562"/>
      <c r="AAB78" s="563"/>
      <c r="AAC78" s="564"/>
      <c r="AAD78" s="565"/>
      <c r="AAE78" s="566"/>
      <c r="AAF78" s="560"/>
      <c r="AAG78" s="561"/>
      <c r="AAH78" s="562"/>
      <c r="AAI78" s="563"/>
      <c r="AAJ78" s="564"/>
      <c r="AAK78" s="565"/>
      <c r="AAL78" s="566"/>
      <c r="AAM78" s="560"/>
      <c r="AAN78" s="561"/>
      <c r="AAO78" s="562"/>
      <c r="AAP78" s="563"/>
      <c r="AAQ78" s="564"/>
      <c r="AAR78" s="565"/>
      <c r="AAS78" s="566"/>
      <c r="AAT78" s="560"/>
      <c r="AAU78" s="561"/>
      <c r="AAV78" s="562"/>
      <c r="AAW78" s="563"/>
      <c r="AAX78" s="564"/>
      <c r="AAY78" s="565"/>
      <c r="AAZ78" s="566"/>
      <c r="ABA78" s="560"/>
      <c r="ABB78" s="561"/>
      <c r="ABC78" s="562"/>
      <c r="ABD78" s="563"/>
      <c r="ABE78" s="564"/>
      <c r="ABF78" s="565"/>
      <c r="ABG78" s="566"/>
      <c r="ABH78" s="560"/>
      <c r="ABI78" s="561"/>
      <c r="ABJ78" s="562"/>
      <c r="ABK78" s="563"/>
      <c r="ABL78" s="564"/>
      <c r="ABM78" s="565"/>
      <c r="ABN78" s="566"/>
      <c r="ABO78" s="560"/>
      <c r="ABP78" s="561"/>
      <c r="ABQ78" s="562"/>
      <c r="ABR78" s="563"/>
      <c r="ABS78" s="564"/>
      <c r="ABT78" s="565"/>
      <c r="ABU78" s="566"/>
      <c r="ABV78" s="560"/>
      <c r="ABW78" s="561"/>
      <c r="ABX78" s="562"/>
      <c r="ABY78" s="563"/>
      <c r="ABZ78" s="564"/>
      <c r="ACA78" s="565"/>
      <c r="ACB78" s="566"/>
      <c r="ACC78" s="560"/>
      <c r="ACD78" s="561"/>
      <c r="ACE78" s="562"/>
      <c r="ACF78" s="563"/>
      <c r="ACG78" s="564"/>
      <c r="ACH78" s="565"/>
      <c r="ACI78" s="566"/>
      <c r="ACJ78" s="560"/>
      <c r="ACK78" s="561"/>
      <c r="ACL78" s="562"/>
      <c r="ACM78" s="563"/>
      <c r="ACN78" s="564"/>
      <c r="ACO78" s="565"/>
      <c r="ACP78" s="566"/>
      <c r="ACQ78" s="560"/>
      <c r="ACR78" s="561"/>
      <c r="ACS78" s="562"/>
      <c r="ACT78" s="563"/>
      <c r="ACU78" s="564"/>
      <c r="ACV78" s="565"/>
      <c r="ACW78" s="566"/>
      <c r="ACX78" s="560"/>
      <c r="ACY78" s="561"/>
      <c r="ACZ78" s="562"/>
      <c r="ADA78" s="563"/>
      <c r="ADB78" s="564"/>
      <c r="ADC78" s="565"/>
      <c r="ADD78" s="566"/>
      <c r="ADE78" s="560"/>
      <c r="ADF78" s="561"/>
      <c r="ADG78" s="562"/>
      <c r="ADH78" s="563"/>
      <c r="ADI78" s="564"/>
      <c r="ADJ78" s="565"/>
      <c r="ADK78" s="566"/>
      <c r="ADL78" s="560"/>
      <c r="ADM78" s="561"/>
      <c r="ADN78" s="562"/>
      <c r="ADO78" s="563"/>
      <c r="ADP78" s="564"/>
      <c r="ADQ78" s="565"/>
      <c r="ADR78" s="566"/>
      <c r="ADS78" s="560"/>
      <c r="ADT78" s="561"/>
      <c r="ADU78" s="562"/>
      <c r="ADV78" s="563"/>
      <c r="ADW78" s="564"/>
      <c r="ADX78" s="565"/>
      <c r="ADY78" s="566"/>
      <c r="ADZ78" s="560"/>
      <c r="AEA78" s="561"/>
      <c r="AEB78" s="562"/>
      <c r="AEC78" s="563"/>
      <c r="AED78" s="564"/>
      <c r="AEE78" s="565"/>
      <c r="AEF78" s="566"/>
      <c r="AEG78" s="560"/>
      <c r="AEH78" s="561"/>
      <c r="AEI78" s="562"/>
      <c r="AEJ78" s="563"/>
      <c r="AEK78" s="564"/>
      <c r="AEL78" s="565"/>
      <c r="AEM78" s="566"/>
      <c r="AEN78" s="560"/>
      <c r="AEO78" s="561"/>
      <c r="AEP78" s="562"/>
      <c r="AEQ78" s="563"/>
      <c r="AER78" s="564"/>
      <c r="AES78" s="565"/>
      <c r="AET78" s="566"/>
      <c r="AEU78" s="560"/>
      <c r="AEV78" s="561"/>
      <c r="AEW78" s="562"/>
      <c r="AEX78" s="563"/>
      <c r="AEY78" s="564"/>
      <c r="AEZ78" s="565"/>
      <c r="AFA78" s="566"/>
      <c r="AFB78" s="560"/>
      <c r="AFC78" s="561"/>
      <c r="AFD78" s="562"/>
      <c r="AFE78" s="563"/>
      <c r="AFF78" s="564"/>
      <c r="AFG78" s="565"/>
      <c r="AFH78" s="566"/>
      <c r="AFI78" s="560"/>
      <c r="AFJ78" s="561"/>
      <c r="AFK78" s="562"/>
      <c r="AFL78" s="563"/>
      <c r="AFM78" s="564"/>
      <c r="AFN78" s="565"/>
      <c r="AFO78" s="566"/>
      <c r="AFP78" s="560"/>
      <c r="AFQ78" s="561"/>
      <c r="AFR78" s="562"/>
      <c r="AFS78" s="563"/>
      <c r="AFT78" s="564"/>
      <c r="AFU78" s="565"/>
      <c r="AFV78" s="566"/>
      <c r="AFW78" s="560"/>
      <c r="AFX78" s="561"/>
      <c r="AFY78" s="562"/>
      <c r="AFZ78" s="563"/>
      <c r="AGA78" s="564"/>
      <c r="AGB78" s="565"/>
      <c r="AGC78" s="566"/>
      <c r="AGD78" s="560"/>
      <c r="AGE78" s="561"/>
      <c r="AGF78" s="562"/>
      <c r="AGG78" s="563"/>
      <c r="AGH78" s="564"/>
      <c r="AGI78" s="565"/>
      <c r="AGJ78" s="566"/>
      <c r="AGK78" s="560"/>
      <c r="AGL78" s="561"/>
      <c r="AGM78" s="562"/>
      <c r="AGN78" s="563"/>
      <c r="AGO78" s="564"/>
      <c r="AGP78" s="565"/>
      <c r="AGQ78" s="566"/>
      <c r="AGR78" s="560"/>
      <c r="AGS78" s="561"/>
      <c r="AGT78" s="562"/>
      <c r="AGU78" s="563"/>
      <c r="AGV78" s="564"/>
      <c r="AGW78" s="565"/>
      <c r="AGX78" s="566"/>
      <c r="AGY78" s="560"/>
      <c r="AGZ78" s="561"/>
      <c r="AHA78" s="562"/>
      <c r="AHB78" s="563"/>
      <c r="AHC78" s="564"/>
      <c r="AHD78" s="565"/>
      <c r="AHE78" s="566"/>
      <c r="AHF78" s="560"/>
      <c r="AHG78" s="561"/>
      <c r="AHH78" s="562"/>
      <c r="AHI78" s="563"/>
      <c r="AHJ78" s="564"/>
      <c r="AHK78" s="565"/>
      <c r="AHL78" s="566"/>
      <c r="AHM78" s="560"/>
      <c r="AHN78" s="561"/>
      <c r="AHO78" s="562"/>
      <c r="AHP78" s="563"/>
      <c r="AHQ78" s="564"/>
      <c r="AHR78" s="565"/>
      <c r="AHS78" s="566"/>
      <c r="AHT78" s="560"/>
      <c r="AHU78" s="561"/>
      <c r="AHV78" s="562"/>
      <c r="AHW78" s="563"/>
      <c r="AHX78" s="564"/>
      <c r="AHY78" s="565"/>
      <c r="AHZ78" s="566"/>
      <c r="AIA78" s="560"/>
      <c r="AIB78" s="561"/>
      <c r="AIC78" s="562"/>
      <c r="AID78" s="563"/>
      <c r="AIE78" s="564"/>
      <c r="AIF78" s="565"/>
      <c r="AIG78" s="566"/>
      <c r="AIH78" s="560"/>
      <c r="AII78" s="561"/>
      <c r="AIJ78" s="562"/>
      <c r="AIK78" s="563"/>
      <c r="AIL78" s="564"/>
      <c r="AIM78" s="565"/>
      <c r="AIN78" s="566"/>
      <c r="AIO78" s="560"/>
      <c r="AIP78" s="561"/>
      <c r="AIQ78" s="562"/>
      <c r="AIR78" s="563"/>
      <c r="AIS78" s="564"/>
      <c r="AIT78" s="565"/>
      <c r="AIU78" s="566"/>
      <c r="AIV78" s="560"/>
      <c r="AIW78" s="561"/>
      <c r="AIX78" s="562"/>
      <c r="AIY78" s="563"/>
      <c r="AIZ78" s="564"/>
      <c r="AJA78" s="565"/>
      <c r="AJB78" s="566"/>
      <c r="AJC78" s="560"/>
      <c r="AJD78" s="561"/>
      <c r="AJE78" s="562"/>
      <c r="AJF78" s="563"/>
      <c r="AJG78" s="564"/>
      <c r="AJH78" s="565"/>
      <c r="AJI78" s="566"/>
      <c r="AJJ78" s="560"/>
      <c r="AJK78" s="561"/>
      <c r="AJL78" s="562"/>
      <c r="AJM78" s="563"/>
      <c r="AJN78" s="564"/>
      <c r="AJO78" s="565"/>
      <c r="AJP78" s="566"/>
      <c r="AJQ78" s="560"/>
      <c r="AJR78" s="561"/>
      <c r="AJS78" s="562"/>
      <c r="AJT78" s="563"/>
      <c r="AJU78" s="564"/>
      <c r="AJV78" s="565"/>
      <c r="AJW78" s="566"/>
      <c r="AJX78" s="560"/>
      <c r="AJY78" s="561"/>
      <c r="AJZ78" s="562"/>
      <c r="AKA78" s="563"/>
      <c r="AKB78" s="564"/>
      <c r="AKC78" s="565"/>
      <c r="AKD78" s="566"/>
      <c r="AKE78" s="560"/>
      <c r="AKF78" s="561"/>
      <c r="AKG78" s="562"/>
      <c r="AKH78" s="563"/>
      <c r="AKI78" s="564"/>
      <c r="AKJ78" s="565"/>
      <c r="AKK78" s="566"/>
      <c r="AKL78" s="560"/>
      <c r="AKM78" s="561"/>
      <c r="AKN78" s="562"/>
      <c r="AKO78" s="563"/>
      <c r="AKP78" s="564"/>
      <c r="AKQ78" s="565"/>
      <c r="AKR78" s="566"/>
      <c r="AKS78" s="560"/>
      <c r="AKT78" s="561"/>
      <c r="AKU78" s="562"/>
      <c r="AKV78" s="563"/>
      <c r="AKW78" s="564"/>
      <c r="AKX78" s="565"/>
      <c r="AKY78" s="566"/>
      <c r="AKZ78" s="560"/>
      <c r="ALA78" s="561"/>
      <c r="ALB78" s="562"/>
      <c r="ALC78" s="563"/>
      <c r="ALD78" s="564"/>
      <c r="ALE78" s="565"/>
      <c r="ALF78" s="566"/>
      <c r="ALG78" s="560"/>
      <c r="ALH78" s="561"/>
      <c r="ALI78" s="562"/>
      <c r="ALJ78" s="563"/>
      <c r="ALK78" s="564"/>
      <c r="ALL78" s="565"/>
      <c r="ALM78" s="566"/>
      <c r="ALN78" s="560"/>
      <c r="ALO78" s="561"/>
      <c r="ALP78" s="562"/>
      <c r="ALQ78" s="563"/>
      <c r="ALR78" s="564"/>
      <c r="ALS78" s="565"/>
      <c r="ALT78" s="566"/>
      <c r="ALU78" s="560"/>
      <c r="ALV78" s="561"/>
      <c r="ALW78" s="562"/>
      <c r="ALX78" s="563"/>
      <c r="ALY78" s="564"/>
      <c r="ALZ78" s="565"/>
      <c r="AMA78" s="566"/>
      <c r="AMB78" s="560"/>
      <c r="AMC78" s="561"/>
      <c r="AMD78" s="562"/>
      <c r="AME78" s="563"/>
      <c r="AMF78" s="564"/>
      <c r="AMG78" s="565"/>
      <c r="AMH78" s="566"/>
      <c r="AMI78" s="560"/>
      <c r="AMJ78" s="561"/>
      <c r="AMK78" s="562"/>
      <c r="AML78" s="563"/>
      <c r="AMM78" s="564"/>
      <c r="AMN78" s="565"/>
      <c r="AMO78" s="566"/>
      <c r="AMP78" s="560"/>
      <c r="AMQ78" s="561"/>
      <c r="AMR78" s="562"/>
      <c r="AMS78" s="563"/>
      <c r="AMT78" s="564"/>
      <c r="AMU78" s="565"/>
      <c r="AMV78" s="566"/>
      <c r="AMW78" s="560"/>
      <c r="AMX78" s="561"/>
      <c r="AMY78" s="562"/>
      <c r="AMZ78" s="563"/>
      <c r="ANA78" s="564"/>
      <c r="ANB78" s="565"/>
      <c r="ANC78" s="566"/>
      <c r="AND78" s="560"/>
      <c r="ANE78" s="561"/>
      <c r="ANF78" s="562"/>
      <c r="ANG78" s="563"/>
      <c r="ANH78" s="564"/>
      <c r="ANI78" s="565"/>
      <c r="ANJ78" s="566"/>
      <c r="ANK78" s="560"/>
      <c r="ANL78" s="561"/>
      <c r="ANM78" s="562"/>
      <c r="ANN78" s="563"/>
      <c r="ANO78" s="564"/>
      <c r="ANP78" s="565"/>
      <c r="ANQ78" s="566"/>
      <c r="ANR78" s="560"/>
      <c r="ANS78" s="561"/>
      <c r="ANT78" s="562"/>
      <c r="ANU78" s="563"/>
      <c r="ANV78" s="564"/>
      <c r="ANW78" s="565"/>
      <c r="ANX78" s="566"/>
      <c r="ANY78" s="560"/>
      <c r="ANZ78" s="561"/>
      <c r="AOA78" s="562"/>
      <c r="AOB78" s="563"/>
      <c r="AOC78" s="564"/>
      <c r="AOD78" s="565"/>
      <c r="AOE78" s="566"/>
      <c r="AOF78" s="560"/>
      <c r="AOG78" s="561"/>
      <c r="AOH78" s="562"/>
      <c r="AOI78" s="563"/>
      <c r="AOJ78" s="564"/>
      <c r="AOK78" s="565"/>
      <c r="AOL78" s="566"/>
      <c r="AOM78" s="560"/>
      <c r="AON78" s="561"/>
      <c r="AOO78" s="562"/>
      <c r="AOP78" s="563"/>
      <c r="AOQ78" s="564"/>
      <c r="AOR78" s="565"/>
      <c r="AOS78" s="566"/>
      <c r="AOT78" s="560"/>
      <c r="AOU78" s="561"/>
      <c r="AOV78" s="562"/>
      <c r="AOW78" s="563"/>
      <c r="AOX78" s="564"/>
      <c r="AOY78" s="565"/>
      <c r="AOZ78" s="566"/>
      <c r="APA78" s="560"/>
      <c r="APB78" s="561"/>
      <c r="APC78" s="562"/>
      <c r="APD78" s="563"/>
      <c r="APE78" s="564"/>
      <c r="APF78" s="565"/>
      <c r="APG78" s="566"/>
      <c r="APH78" s="560"/>
      <c r="API78" s="561"/>
      <c r="APJ78" s="562"/>
      <c r="APK78" s="563"/>
      <c r="APL78" s="564"/>
      <c r="APM78" s="565"/>
      <c r="APN78" s="566"/>
      <c r="APO78" s="560"/>
      <c r="APP78" s="561"/>
      <c r="APQ78" s="562"/>
      <c r="APR78" s="563"/>
      <c r="APS78" s="564"/>
      <c r="APT78" s="565"/>
      <c r="APU78" s="566"/>
      <c r="APV78" s="560"/>
      <c r="APW78" s="561"/>
      <c r="APX78" s="562"/>
      <c r="APY78" s="563"/>
      <c r="APZ78" s="564"/>
      <c r="AQA78" s="565"/>
      <c r="AQB78" s="566"/>
      <c r="AQC78" s="560"/>
      <c r="AQD78" s="561"/>
      <c r="AQE78" s="562"/>
      <c r="AQF78" s="563"/>
      <c r="AQG78" s="564"/>
      <c r="AQH78" s="565"/>
      <c r="AQI78" s="566"/>
      <c r="AQJ78" s="560"/>
      <c r="AQK78" s="561"/>
      <c r="AQL78" s="562"/>
      <c r="AQM78" s="563"/>
      <c r="AQN78" s="564"/>
      <c r="AQO78" s="565"/>
      <c r="AQP78" s="566"/>
      <c r="AQQ78" s="560"/>
      <c r="AQR78" s="561"/>
      <c r="AQS78" s="562"/>
      <c r="AQT78" s="563"/>
      <c r="AQU78" s="564"/>
      <c r="AQV78" s="565"/>
      <c r="AQW78" s="566"/>
      <c r="AQX78" s="560"/>
      <c r="AQY78" s="561"/>
      <c r="AQZ78" s="562"/>
      <c r="ARA78" s="563"/>
      <c r="ARB78" s="564"/>
      <c r="ARC78" s="565"/>
      <c r="ARD78" s="566"/>
      <c r="ARE78" s="560"/>
      <c r="ARF78" s="561"/>
      <c r="ARG78" s="562"/>
      <c r="ARH78" s="563"/>
      <c r="ARI78" s="564"/>
      <c r="ARJ78" s="565"/>
      <c r="ARK78" s="566"/>
      <c r="ARL78" s="560"/>
      <c r="ARM78" s="561"/>
      <c r="ARN78" s="562"/>
      <c r="ARO78" s="563"/>
      <c r="ARP78" s="564"/>
      <c r="ARQ78" s="565"/>
      <c r="ARR78" s="566"/>
      <c r="ARS78" s="560"/>
      <c r="ART78" s="561"/>
      <c r="ARU78" s="562"/>
      <c r="ARV78" s="563"/>
      <c r="ARW78" s="564"/>
      <c r="ARX78" s="565"/>
      <c r="ARY78" s="566"/>
      <c r="ARZ78" s="560"/>
      <c r="ASA78" s="561"/>
      <c r="ASB78" s="562"/>
      <c r="ASC78" s="563"/>
      <c r="ASD78" s="564"/>
      <c r="ASE78" s="565"/>
      <c r="ASF78" s="566"/>
      <c r="ASG78" s="560"/>
      <c r="ASH78" s="561"/>
      <c r="ASI78" s="562"/>
      <c r="ASJ78" s="563"/>
      <c r="ASK78" s="564"/>
      <c r="ASL78" s="565"/>
      <c r="ASM78" s="566"/>
      <c r="ASN78" s="560"/>
      <c r="ASO78" s="561"/>
      <c r="ASP78" s="562"/>
      <c r="ASQ78" s="563"/>
      <c r="ASR78" s="564"/>
      <c r="ASS78" s="565"/>
      <c r="AST78" s="566"/>
      <c r="ASU78" s="560"/>
      <c r="ASV78" s="561"/>
      <c r="ASW78" s="562"/>
      <c r="ASX78" s="563"/>
      <c r="ASY78" s="564"/>
      <c r="ASZ78" s="565"/>
      <c r="ATA78" s="566"/>
      <c r="ATB78" s="560"/>
      <c r="ATC78" s="561"/>
      <c r="ATD78" s="562"/>
      <c r="ATE78" s="563"/>
      <c r="ATF78" s="564"/>
      <c r="ATG78" s="565"/>
      <c r="ATH78" s="566"/>
      <c r="ATI78" s="560"/>
      <c r="ATJ78" s="561"/>
      <c r="ATK78" s="562"/>
      <c r="ATL78" s="563"/>
      <c r="ATM78" s="564"/>
      <c r="ATN78" s="565"/>
      <c r="ATO78" s="566"/>
      <c r="ATP78" s="560"/>
      <c r="ATQ78" s="561"/>
      <c r="ATR78" s="562"/>
      <c r="ATS78" s="563"/>
      <c r="ATT78" s="564"/>
      <c r="ATU78" s="565"/>
      <c r="ATV78" s="566"/>
      <c r="ATW78" s="560"/>
      <c r="ATX78" s="561"/>
      <c r="ATY78" s="562"/>
      <c r="ATZ78" s="563"/>
      <c r="AUA78" s="564"/>
      <c r="AUB78" s="565"/>
      <c r="AUC78" s="566"/>
      <c r="AUD78" s="560"/>
      <c r="AUE78" s="561"/>
      <c r="AUF78" s="562"/>
      <c r="AUG78" s="563"/>
      <c r="AUH78" s="564"/>
      <c r="AUI78" s="565"/>
      <c r="AUJ78" s="566"/>
      <c r="AUK78" s="560"/>
      <c r="AUL78" s="561"/>
      <c r="AUM78" s="562"/>
      <c r="AUN78" s="563"/>
      <c r="AUO78" s="564"/>
      <c r="AUP78" s="565"/>
      <c r="AUQ78" s="566"/>
      <c r="AUR78" s="560"/>
      <c r="AUS78" s="561"/>
      <c r="AUT78" s="562"/>
      <c r="AUU78" s="563"/>
      <c r="AUV78" s="564"/>
      <c r="AUW78" s="565"/>
      <c r="AUX78" s="566"/>
      <c r="AUY78" s="560"/>
      <c r="AUZ78" s="561"/>
      <c r="AVA78" s="562"/>
      <c r="AVB78" s="563"/>
      <c r="AVC78" s="564"/>
      <c r="AVD78" s="565"/>
      <c r="AVE78" s="566"/>
      <c r="AVF78" s="560"/>
      <c r="AVG78" s="561"/>
      <c r="AVH78" s="562"/>
      <c r="AVI78" s="563"/>
      <c r="AVJ78" s="564"/>
      <c r="AVK78" s="565"/>
      <c r="AVL78" s="566"/>
      <c r="AVM78" s="560"/>
      <c r="AVN78" s="561"/>
      <c r="AVO78" s="562"/>
      <c r="AVP78" s="563"/>
      <c r="AVQ78" s="564"/>
      <c r="AVR78" s="565"/>
      <c r="AVS78" s="566"/>
      <c r="AVT78" s="560"/>
      <c r="AVU78" s="561"/>
      <c r="AVV78" s="562"/>
      <c r="AVW78" s="563"/>
      <c r="AVX78" s="564"/>
      <c r="AVY78" s="565"/>
      <c r="AVZ78" s="566"/>
      <c r="AWA78" s="560"/>
      <c r="AWB78" s="561"/>
      <c r="AWC78" s="562"/>
      <c r="AWD78" s="563"/>
      <c r="AWE78" s="564"/>
      <c r="AWF78" s="565"/>
      <c r="AWG78" s="566"/>
      <c r="AWH78" s="560"/>
      <c r="AWI78" s="561"/>
      <c r="AWJ78" s="562"/>
      <c r="AWK78" s="563"/>
      <c r="AWL78" s="564"/>
      <c r="AWM78" s="565"/>
      <c r="AWN78" s="566"/>
      <c r="AWO78" s="560"/>
      <c r="AWP78" s="561"/>
      <c r="AWQ78" s="562"/>
      <c r="AWR78" s="563"/>
      <c r="AWS78" s="564"/>
      <c r="AWT78" s="565"/>
      <c r="AWU78" s="566"/>
      <c r="AWV78" s="560"/>
      <c r="AWW78" s="561"/>
      <c r="AWX78" s="562"/>
      <c r="AWY78" s="563"/>
      <c r="AWZ78" s="564"/>
      <c r="AXA78" s="565"/>
      <c r="AXB78" s="566"/>
      <c r="AXC78" s="560"/>
      <c r="AXD78" s="561"/>
      <c r="AXE78" s="562"/>
      <c r="AXF78" s="563"/>
      <c r="AXG78" s="564"/>
      <c r="AXH78" s="565"/>
      <c r="AXI78" s="566"/>
      <c r="AXJ78" s="560"/>
      <c r="AXK78" s="561"/>
      <c r="AXL78" s="562"/>
      <c r="AXM78" s="563"/>
      <c r="AXN78" s="564"/>
      <c r="AXO78" s="565"/>
      <c r="AXP78" s="566"/>
      <c r="AXQ78" s="560"/>
      <c r="AXR78" s="561"/>
      <c r="AXS78" s="562"/>
      <c r="AXT78" s="563"/>
      <c r="AXU78" s="564"/>
      <c r="AXV78" s="565"/>
      <c r="AXW78" s="566"/>
      <c r="AXX78" s="560"/>
      <c r="AXY78" s="561"/>
      <c r="AXZ78" s="562"/>
      <c r="AYA78" s="563"/>
      <c r="AYB78" s="564"/>
      <c r="AYC78" s="565"/>
      <c r="AYD78" s="566"/>
      <c r="AYE78" s="560"/>
      <c r="AYF78" s="561"/>
      <c r="AYG78" s="562"/>
      <c r="AYH78" s="563"/>
      <c r="AYI78" s="564"/>
      <c r="AYJ78" s="565"/>
      <c r="AYK78" s="566"/>
      <c r="AYL78" s="560"/>
      <c r="AYM78" s="561"/>
      <c r="AYN78" s="562"/>
      <c r="AYO78" s="563"/>
      <c r="AYP78" s="564"/>
      <c r="AYQ78" s="565"/>
      <c r="AYR78" s="566"/>
      <c r="AYS78" s="560"/>
      <c r="AYT78" s="561"/>
      <c r="AYU78" s="562"/>
      <c r="AYV78" s="563"/>
      <c r="AYW78" s="564"/>
      <c r="AYX78" s="565"/>
      <c r="AYY78" s="566"/>
      <c r="AYZ78" s="560"/>
      <c r="AZA78" s="561"/>
      <c r="AZB78" s="562"/>
      <c r="AZC78" s="563"/>
      <c r="AZD78" s="564"/>
      <c r="AZE78" s="565"/>
      <c r="AZF78" s="566"/>
      <c r="AZG78" s="560"/>
      <c r="AZH78" s="561"/>
      <c r="AZI78" s="562"/>
      <c r="AZJ78" s="563"/>
      <c r="AZK78" s="564"/>
      <c r="AZL78" s="565"/>
      <c r="AZM78" s="566"/>
      <c r="AZN78" s="560"/>
      <c r="AZO78" s="561"/>
      <c r="AZP78" s="562"/>
      <c r="AZQ78" s="563"/>
      <c r="AZR78" s="564"/>
      <c r="AZS78" s="565"/>
      <c r="AZT78" s="566"/>
      <c r="AZU78" s="560"/>
      <c r="AZV78" s="561"/>
      <c r="AZW78" s="562"/>
      <c r="AZX78" s="563"/>
      <c r="AZY78" s="564"/>
      <c r="AZZ78" s="565"/>
      <c r="BAA78" s="566"/>
      <c r="BAB78" s="560"/>
      <c r="BAC78" s="561"/>
      <c r="BAD78" s="562"/>
      <c r="BAE78" s="563"/>
      <c r="BAF78" s="564"/>
      <c r="BAG78" s="565"/>
      <c r="BAH78" s="566"/>
      <c r="BAI78" s="560"/>
      <c r="BAJ78" s="561"/>
      <c r="BAK78" s="562"/>
      <c r="BAL78" s="563"/>
      <c r="BAM78" s="564"/>
      <c r="BAN78" s="565"/>
      <c r="BAO78" s="566"/>
      <c r="BAP78" s="560"/>
      <c r="BAQ78" s="561"/>
      <c r="BAR78" s="562"/>
      <c r="BAS78" s="563"/>
      <c r="BAT78" s="564"/>
      <c r="BAU78" s="565"/>
      <c r="BAV78" s="566"/>
      <c r="BAW78" s="560"/>
      <c r="BAX78" s="561"/>
      <c r="BAY78" s="562"/>
      <c r="BAZ78" s="563"/>
      <c r="BBA78" s="564"/>
      <c r="BBB78" s="565"/>
      <c r="BBC78" s="566"/>
      <c r="BBD78" s="560"/>
      <c r="BBE78" s="561"/>
      <c r="BBF78" s="562"/>
      <c r="BBG78" s="563"/>
      <c r="BBH78" s="564"/>
      <c r="BBI78" s="565"/>
      <c r="BBJ78" s="566"/>
      <c r="BBK78" s="560"/>
      <c r="BBL78" s="561"/>
      <c r="BBM78" s="562"/>
      <c r="BBN78" s="563"/>
      <c r="BBO78" s="564"/>
      <c r="BBP78" s="565"/>
      <c r="BBQ78" s="566"/>
      <c r="BBR78" s="560"/>
      <c r="BBS78" s="561"/>
      <c r="BBT78" s="562"/>
      <c r="BBU78" s="563"/>
      <c r="BBV78" s="564"/>
      <c r="BBW78" s="565"/>
      <c r="BBX78" s="566"/>
      <c r="BBY78" s="560"/>
      <c r="BBZ78" s="561"/>
      <c r="BCA78" s="562"/>
      <c r="BCB78" s="563"/>
      <c r="BCC78" s="564"/>
      <c r="BCD78" s="565"/>
      <c r="BCE78" s="566"/>
      <c r="BCF78" s="560"/>
      <c r="BCG78" s="561"/>
      <c r="BCH78" s="562"/>
      <c r="BCI78" s="563"/>
      <c r="BCJ78" s="564"/>
      <c r="BCK78" s="565"/>
      <c r="BCL78" s="566"/>
      <c r="BCM78" s="560"/>
      <c r="BCN78" s="561"/>
      <c r="BCO78" s="562"/>
      <c r="BCP78" s="563"/>
      <c r="BCQ78" s="564"/>
      <c r="BCR78" s="565"/>
      <c r="BCS78" s="566"/>
      <c r="BCT78" s="560"/>
      <c r="BCU78" s="561"/>
      <c r="BCV78" s="562"/>
      <c r="BCW78" s="563"/>
      <c r="BCX78" s="564"/>
      <c r="BCY78" s="565"/>
      <c r="BCZ78" s="566"/>
      <c r="BDA78" s="560"/>
      <c r="BDB78" s="561"/>
      <c r="BDC78" s="562"/>
      <c r="BDD78" s="563"/>
      <c r="BDE78" s="564"/>
      <c r="BDF78" s="565"/>
      <c r="BDG78" s="566"/>
      <c r="BDH78" s="560"/>
      <c r="BDI78" s="561"/>
      <c r="BDJ78" s="562"/>
      <c r="BDK78" s="563"/>
      <c r="BDL78" s="564"/>
      <c r="BDM78" s="565"/>
      <c r="BDN78" s="566"/>
      <c r="BDO78" s="560"/>
      <c r="BDP78" s="561"/>
      <c r="BDQ78" s="562"/>
      <c r="BDR78" s="563"/>
      <c r="BDS78" s="564"/>
      <c r="BDT78" s="565"/>
      <c r="BDU78" s="566"/>
      <c r="BDV78" s="560"/>
      <c r="BDW78" s="561"/>
      <c r="BDX78" s="562"/>
      <c r="BDY78" s="563"/>
      <c r="BDZ78" s="564"/>
      <c r="BEA78" s="565"/>
      <c r="BEB78" s="566"/>
      <c r="BEC78" s="560"/>
      <c r="BED78" s="561"/>
      <c r="BEE78" s="562"/>
      <c r="BEF78" s="563"/>
      <c r="BEG78" s="564"/>
      <c r="BEH78" s="565"/>
      <c r="BEI78" s="566"/>
      <c r="BEJ78" s="560"/>
      <c r="BEK78" s="561"/>
      <c r="BEL78" s="562"/>
      <c r="BEM78" s="563"/>
      <c r="BEN78" s="564"/>
      <c r="BEO78" s="565"/>
      <c r="BEP78" s="566"/>
      <c r="BEQ78" s="560"/>
      <c r="BER78" s="561"/>
      <c r="BES78" s="562"/>
      <c r="BET78" s="563"/>
      <c r="BEU78" s="564"/>
      <c r="BEV78" s="565"/>
      <c r="BEW78" s="566"/>
      <c r="BEX78" s="560"/>
      <c r="BEY78" s="561"/>
      <c r="BEZ78" s="562"/>
      <c r="BFA78" s="563"/>
      <c r="BFB78" s="564"/>
      <c r="BFC78" s="565"/>
      <c r="BFD78" s="566"/>
      <c r="BFE78" s="560"/>
      <c r="BFF78" s="561"/>
      <c r="BFG78" s="562"/>
      <c r="BFH78" s="563"/>
      <c r="BFI78" s="564"/>
      <c r="BFJ78" s="565"/>
      <c r="BFK78" s="566"/>
      <c r="BFL78" s="560"/>
      <c r="BFM78" s="561"/>
      <c r="BFN78" s="562"/>
      <c r="BFO78" s="563"/>
      <c r="BFP78" s="564"/>
      <c r="BFQ78" s="565"/>
      <c r="BFR78" s="566"/>
      <c r="BFS78" s="560"/>
      <c r="BFT78" s="561"/>
      <c r="BFU78" s="562"/>
      <c r="BFV78" s="563"/>
      <c r="BFW78" s="564"/>
      <c r="BFX78" s="565"/>
      <c r="BFY78" s="566"/>
      <c r="BFZ78" s="560"/>
      <c r="BGA78" s="561"/>
      <c r="BGB78" s="562"/>
      <c r="BGC78" s="563"/>
      <c r="BGD78" s="564"/>
      <c r="BGE78" s="565"/>
      <c r="BGF78" s="566"/>
      <c r="BGG78" s="560"/>
      <c r="BGH78" s="561"/>
      <c r="BGI78" s="562"/>
      <c r="BGJ78" s="563"/>
      <c r="BGK78" s="564"/>
      <c r="BGL78" s="565"/>
      <c r="BGM78" s="566"/>
      <c r="BGN78" s="560"/>
      <c r="BGO78" s="561"/>
      <c r="BGP78" s="562"/>
      <c r="BGQ78" s="563"/>
      <c r="BGR78" s="564"/>
      <c r="BGS78" s="565"/>
      <c r="BGT78" s="566"/>
      <c r="BGU78" s="560"/>
      <c r="BGV78" s="561"/>
      <c r="BGW78" s="562"/>
      <c r="BGX78" s="563"/>
      <c r="BGY78" s="564"/>
      <c r="BGZ78" s="565"/>
      <c r="BHA78" s="566"/>
      <c r="BHB78" s="560"/>
      <c r="BHC78" s="561"/>
      <c r="BHD78" s="562"/>
      <c r="BHE78" s="563"/>
      <c r="BHF78" s="564"/>
      <c r="BHG78" s="565"/>
      <c r="BHH78" s="566"/>
      <c r="BHI78" s="560"/>
      <c r="BHJ78" s="561"/>
      <c r="BHK78" s="562"/>
      <c r="BHL78" s="563"/>
      <c r="BHM78" s="564"/>
      <c r="BHN78" s="565"/>
      <c r="BHO78" s="566"/>
      <c r="BHP78" s="560"/>
      <c r="BHQ78" s="561"/>
      <c r="BHR78" s="562"/>
      <c r="BHS78" s="563"/>
      <c r="BHT78" s="564"/>
      <c r="BHU78" s="565"/>
      <c r="BHV78" s="566"/>
      <c r="BHW78" s="560"/>
      <c r="BHX78" s="561"/>
      <c r="BHY78" s="562"/>
      <c r="BHZ78" s="563"/>
      <c r="BIA78" s="564"/>
      <c r="BIB78" s="565"/>
      <c r="BIC78" s="566"/>
      <c r="BID78" s="560"/>
      <c r="BIE78" s="561"/>
      <c r="BIF78" s="562"/>
      <c r="BIG78" s="563"/>
      <c r="BIH78" s="564"/>
      <c r="BII78" s="565"/>
      <c r="BIJ78" s="566"/>
      <c r="BIK78" s="560"/>
      <c r="BIL78" s="561"/>
      <c r="BIM78" s="562"/>
      <c r="BIN78" s="563"/>
      <c r="BIO78" s="564"/>
      <c r="BIP78" s="565"/>
      <c r="BIQ78" s="566"/>
      <c r="BIR78" s="560"/>
      <c r="BIS78" s="561"/>
      <c r="BIT78" s="562"/>
      <c r="BIU78" s="563"/>
      <c r="BIV78" s="564"/>
      <c r="BIW78" s="565"/>
      <c r="BIX78" s="566"/>
      <c r="BIY78" s="560"/>
      <c r="BIZ78" s="561"/>
      <c r="BJA78" s="562"/>
      <c r="BJB78" s="563"/>
      <c r="BJC78" s="564"/>
      <c r="BJD78" s="565"/>
      <c r="BJE78" s="566"/>
      <c r="BJF78" s="560"/>
      <c r="BJG78" s="561"/>
      <c r="BJH78" s="562"/>
      <c r="BJI78" s="563"/>
      <c r="BJJ78" s="564"/>
      <c r="BJK78" s="565"/>
      <c r="BJL78" s="566"/>
      <c r="BJM78" s="560"/>
      <c r="BJN78" s="561"/>
      <c r="BJO78" s="562"/>
      <c r="BJP78" s="563"/>
      <c r="BJQ78" s="564"/>
      <c r="BJR78" s="565"/>
      <c r="BJS78" s="566"/>
      <c r="BJT78" s="560"/>
      <c r="BJU78" s="561"/>
      <c r="BJV78" s="562"/>
      <c r="BJW78" s="563"/>
      <c r="BJX78" s="564"/>
      <c r="BJY78" s="565"/>
      <c r="BJZ78" s="566"/>
      <c r="BKA78" s="560"/>
      <c r="BKB78" s="561"/>
      <c r="BKC78" s="562"/>
      <c r="BKD78" s="563"/>
      <c r="BKE78" s="564"/>
      <c r="BKF78" s="565"/>
      <c r="BKG78" s="566"/>
      <c r="BKH78" s="560"/>
      <c r="BKI78" s="561"/>
      <c r="BKJ78" s="562"/>
      <c r="BKK78" s="563"/>
      <c r="BKL78" s="564"/>
      <c r="BKM78" s="565"/>
      <c r="BKN78" s="566"/>
      <c r="BKO78" s="560"/>
      <c r="BKP78" s="561"/>
      <c r="BKQ78" s="562"/>
      <c r="BKR78" s="563"/>
      <c r="BKS78" s="564"/>
      <c r="BKT78" s="565"/>
      <c r="BKU78" s="566"/>
      <c r="BKV78" s="560"/>
      <c r="BKW78" s="561"/>
      <c r="BKX78" s="562"/>
      <c r="BKY78" s="563"/>
      <c r="BKZ78" s="564"/>
      <c r="BLA78" s="565"/>
      <c r="BLB78" s="566"/>
      <c r="BLC78" s="560"/>
      <c r="BLD78" s="561"/>
      <c r="BLE78" s="562"/>
      <c r="BLF78" s="563"/>
      <c r="BLG78" s="564"/>
      <c r="BLH78" s="565"/>
      <c r="BLI78" s="566"/>
      <c r="BLJ78" s="560"/>
      <c r="BLK78" s="561"/>
      <c r="BLL78" s="562"/>
      <c r="BLM78" s="563"/>
      <c r="BLN78" s="564"/>
      <c r="BLO78" s="565"/>
      <c r="BLP78" s="566"/>
      <c r="BLQ78" s="560"/>
      <c r="BLR78" s="561"/>
      <c r="BLS78" s="562"/>
      <c r="BLT78" s="563"/>
      <c r="BLU78" s="564"/>
      <c r="BLV78" s="565"/>
      <c r="BLW78" s="566"/>
      <c r="BLX78" s="560"/>
      <c r="BLY78" s="561"/>
      <c r="BLZ78" s="562"/>
      <c r="BMA78" s="563"/>
      <c r="BMB78" s="564"/>
      <c r="BMC78" s="565"/>
      <c r="BMD78" s="566"/>
      <c r="BME78" s="560"/>
      <c r="BMF78" s="561"/>
      <c r="BMG78" s="562"/>
      <c r="BMH78" s="563"/>
      <c r="BMI78" s="564"/>
      <c r="BMJ78" s="565"/>
      <c r="BMK78" s="566"/>
      <c r="BML78" s="560"/>
      <c r="BMM78" s="561"/>
      <c r="BMN78" s="562"/>
      <c r="BMO78" s="563"/>
      <c r="BMP78" s="564"/>
      <c r="BMQ78" s="565"/>
      <c r="BMR78" s="566"/>
      <c r="BMS78" s="560"/>
      <c r="BMT78" s="561"/>
      <c r="BMU78" s="562"/>
      <c r="BMV78" s="563"/>
      <c r="BMW78" s="564"/>
      <c r="BMX78" s="565"/>
      <c r="BMY78" s="566"/>
      <c r="BMZ78" s="560"/>
      <c r="BNA78" s="561"/>
      <c r="BNB78" s="562"/>
      <c r="BNC78" s="563"/>
      <c r="BND78" s="564"/>
      <c r="BNE78" s="565"/>
      <c r="BNF78" s="566"/>
      <c r="BNG78" s="560"/>
      <c r="BNH78" s="561"/>
      <c r="BNI78" s="562"/>
      <c r="BNJ78" s="563"/>
      <c r="BNK78" s="564"/>
      <c r="BNL78" s="565"/>
      <c r="BNM78" s="566"/>
      <c r="BNN78" s="560"/>
      <c r="BNO78" s="561"/>
      <c r="BNP78" s="562"/>
      <c r="BNQ78" s="563"/>
      <c r="BNR78" s="564"/>
      <c r="BNS78" s="565"/>
      <c r="BNT78" s="566"/>
      <c r="BNU78" s="560"/>
      <c r="BNV78" s="561"/>
      <c r="BNW78" s="562"/>
      <c r="BNX78" s="563"/>
      <c r="BNY78" s="564"/>
      <c r="BNZ78" s="565"/>
      <c r="BOA78" s="566"/>
      <c r="BOB78" s="560"/>
      <c r="BOC78" s="561"/>
      <c r="BOD78" s="562"/>
      <c r="BOE78" s="563"/>
      <c r="BOF78" s="564"/>
      <c r="BOG78" s="565"/>
      <c r="BOH78" s="566"/>
      <c r="BOI78" s="560"/>
      <c r="BOJ78" s="561"/>
      <c r="BOK78" s="562"/>
      <c r="BOL78" s="563"/>
      <c r="BOM78" s="564"/>
      <c r="BON78" s="565"/>
      <c r="BOO78" s="566"/>
      <c r="BOP78" s="560"/>
      <c r="BOQ78" s="561"/>
      <c r="BOR78" s="562"/>
      <c r="BOS78" s="563"/>
      <c r="BOT78" s="564"/>
      <c r="BOU78" s="565"/>
      <c r="BOV78" s="566"/>
      <c r="BOW78" s="560"/>
      <c r="BOX78" s="561"/>
      <c r="BOY78" s="562"/>
      <c r="BOZ78" s="563"/>
      <c r="BPA78" s="564"/>
      <c r="BPB78" s="565"/>
      <c r="BPC78" s="566"/>
      <c r="BPD78" s="560"/>
      <c r="BPE78" s="561"/>
      <c r="BPF78" s="562"/>
      <c r="BPG78" s="563"/>
      <c r="BPH78" s="564"/>
      <c r="BPI78" s="565"/>
      <c r="BPJ78" s="566"/>
      <c r="BPK78" s="560"/>
      <c r="BPL78" s="561"/>
      <c r="BPM78" s="562"/>
      <c r="BPN78" s="563"/>
      <c r="BPO78" s="564"/>
      <c r="BPP78" s="565"/>
      <c r="BPQ78" s="566"/>
      <c r="BPR78" s="560"/>
      <c r="BPS78" s="561"/>
      <c r="BPT78" s="562"/>
      <c r="BPU78" s="563"/>
      <c r="BPV78" s="564"/>
      <c r="BPW78" s="565"/>
      <c r="BPX78" s="566"/>
      <c r="BPY78" s="560"/>
      <c r="BPZ78" s="561"/>
      <c r="BQA78" s="562"/>
      <c r="BQB78" s="563"/>
      <c r="BQC78" s="564"/>
      <c r="BQD78" s="565"/>
      <c r="BQE78" s="566"/>
      <c r="BQF78" s="560"/>
      <c r="BQG78" s="561"/>
      <c r="BQH78" s="562"/>
      <c r="BQI78" s="563"/>
      <c r="BQJ78" s="564"/>
      <c r="BQK78" s="565"/>
      <c r="BQL78" s="566"/>
      <c r="BQM78" s="560"/>
      <c r="BQN78" s="561"/>
      <c r="BQO78" s="562"/>
      <c r="BQP78" s="563"/>
      <c r="BQQ78" s="564"/>
      <c r="BQR78" s="565"/>
      <c r="BQS78" s="566"/>
      <c r="BQT78" s="560"/>
      <c r="BQU78" s="561"/>
      <c r="BQV78" s="562"/>
      <c r="BQW78" s="563"/>
      <c r="BQX78" s="564"/>
      <c r="BQY78" s="565"/>
      <c r="BQZ78" s="566"/>
      <c r="BRA78" s="560"/>
      <c r="BRB78" s="561"/>
      <c r="BRC78" s="562"/>
      <c r="BRD78" s="563"/>
      <c r="BRE78" s="564"/>
      <c r="BRF78" s="565"/>
      <c r="BRG78" s="566"/>
      <c r="BRH78" s="560"/>
      <c r="BRI78" s="561"/>
      <c r="BRJ78" s="562"/>
      <c r="BRK78" s="563"/>
      <c r="BRL78" s="564"/>
      <c r="BRM78" s="565"/>
      <c r="BRN78" s="566"/>
      <c r="BRO78" s="560"/>
      <c r="BRP78" s="561"/>
      <c r="BRQ78" s="562"/>
      <c r="BRR78" s="563"/>
      <c r="BRS78" s="564"/>
      <c r="BRT78" s="565"/>
      <c r="BRU78" s="566"/>
      <c r="BRV78" s="560"/>
      <c r="BRW78" s="561"/>
      <c r="BRX78" s="562"/>
      <c r="BRY78" s="563"/>
      <c r="BRZ78" s="564"/>
      <c r="BSA78" s="565"/>
      <c r="BSB78" s="566"/>
      <c r="BSC78" s="560"/>
      <c r="BSD78" s="561"/>
      <c r="BSE78" s="562"/>
      <c r="BSF78" s="563"/>
      <c r="BSG78" s="564"/>
      <c r="BSH78" s="565"/>
      <c r="BSI78" s="566"/>
      <c r="BSJ78" s="560"/>
      <c r="BSK78" s="561"/>
      <c r="BSL78" s="562"/>
      <c r="BSM78" s="563"/>
      <c r="BSN78" s="564"/>
      <c r="BSO78" s="565"/>
      <c r="BSP78" s="566"/>
      <c r="BSQ78" s="560"/>
      <c r="BSR78" s="561"/>
      <c r="BSS78" s="562"/>
      <c r="BST78" s="563"/>
      <c r="BSU78" s="564"/>
      <c r="BSV78" s="565"/>
      <c r="BSW78" s="566"/>
      <c r="BSX78" s="560"/>
      <c r="BSY78" s="561"/>
      <c r="BSZ78" s="562"/>
      <c r="BTA78" s="563"/>
      <c r="BTB78" s="564"/>
      <c r="BTC78" s="565"/>
      <c r="BTD78" s="566"/>
      <c r="BTE78" s="560"/>
      <c r="BTF78" s="561"/>
      <c r="BTG78" s="562"/>
      <c r="BTH78" s="563"/>
      <c r="BTI78" s="564"/>
      <c r="BTJ78" s="565"/>
      <c r="BTK78" s="566"/>
      <c r="BTL78" s="560"/>
      <c r="BTM78" s="561"/>
      <c r="BTN78" s="562"/>
      <c r="BTO78" s="563"/>
      <c r="BTP78" s="564"/>
      <c r="BTQ78" s="565"/>
      <c r="BTR78" s="566"/>
      <c r="BTS78" s="560"/>
      <c r="BTT78" s="561"/>
      <c r="BTU78" s="562"/>
      <c r="BTV78" s="563"/>
      <c r="BTW78" s="564"/>
      <c r="BTX78" s="565"/>
      <c r="BTY78" s="566"/>
      <c r="BTZ78" s="560"/>
      <c r="BUA78" s="561"/>
      <c r="BUB78" s="562"/>
      <c r="BUC78" s="563"/>
      <c r="BUD78" s="564"/>
      <c r="BUE78" s="565"/>
      <c r="BUF78" s="566"/>
      <c r="BUG78" s="560"/>
      <c r="BUH78" s="561"/>
      <c r="BUI78" s="562"/>
      <c r="BUJ78" s="563"/>
      <c r="BUK78" s="564"/>
      <c r="BUL78" s="565"/>
      <c r="BUM78" s="566"/>
      <c r="BUN78" s="560"/>
      <c r="BUO78" s="561"/>
      <c r="BUP78" s="562"/>
      <c r="BUQ78" s="563"/>
      <c r="BUR78" s="564"/>
      <c r="BUS78" s="565"/>
      <c r="BUT78" s="566"/>
      <c r="BUU78" s="560"/>
      <c r="BUV78" s="561"/>
      <c r="BUW78" s="562"/>
      <c r="BUX78" s="563"/>
      <c r="BUY78" s="564"/>
      <c r="BUZ78" s="565"/>
      <c r="BVA78" s="566"/>
      <c r="BVB78" s="560"/>
      <c r="BVC78" s="561"/>
      <c r="BVD78" s="562"/>
      <c r="BVE78" s="563"/>
      <c r="BVF78" s="564"/>
      <c r="BVG78" s="565"/>
      <c r="BVH78" s="566"/>
      <c r="BVI78" s="560"/>
      <c r="BVJ78" s="561"/>
      <c r="BVK78" s="562"/>
      <c r="BVL78" s="563"/>
      <c r="BVM78" s="564"/>
      <c r="BVN78" s="565"/>
      <c r="BVO78" s="566"/>
      <c r="BVP78" s="560"/>
      <c r="BVQ78" s="561"/>
      <c r="BVR78" s="562"/>
      <c r="BVS78" s="563"/>
      <c r="BVT78" s="564"/>
      <c r="BVU78" s="565"/>
      <c r="BVV78" s="566"/>
      <c r="BVW78" s="560"/>
      <c r="BVX78" s="561"/>
      <c r="BVY78" s="562"/>
      <c r="BVZ78" s="563"/>
      <c r="BWA78" s="564"/>
      <c r="BWB78" s="565"/>
      <c r="BWC78" s="566"/>
      <c r="BWD78" s="560"/>
      <c r="BWE78" s="561"/>
      <c r="BWF78" s="562"/>
      <c r="BWG78" s="563"/>
      <c r="BWH78" s="564"/>
      <c r="BWI78" s="565"/>
      <c r="BWJ78" s="566"/>
      <c r="BWK78" s="560"/>
      <c r="BWL78" s="561"/>
      <c r="BWM78" s="562"/>
      <c r="BWN78" s="563"/>
      <c r="BWO78" s="564"/>
      <c r="BWP78" s="565"/>
      <c r="BWQ78" s="566"/>
      <c r="BWR78" s="560"/>
      <c r="BWS78" s="561"/>
      <c r="BWT78" s="562"/>
      <c r="BWU78" s="563"/>
      <c r="BWV78" s="564"/>
      <c r="BWW78" s="565"/>
      <c r="BWX78" s="566"/>
      <c r="BWY78" s="560"/>
      <c r="BWZ78" s="561"/>
      <c r="BXA78" s="562"/>
      <c r="BXB78" s="563"/>
      <c r="BXC78" s="564"/>
      <c r="BXD78" s="565"/>
      <c r="BXE78" s="566"/>
      <c r="BXF78" s="560"/>
      <c r="BXG78" s="561"/>
      <c r="BXH78" s="562"/>
      <c r="BXI78" s="563"/>
      <c r="BXJ78" s="564"/>
      <c r="BXK78" s="565"/>
      <c r="BXL78" s="566"/>
      <c r="BXM78" s="560"/>
      <c r="BXN78" s="561"/>
      <c r="BXO78" s="562"/>
      <c r="BXP78" s="563"/>
      <c r="BXQ78" s="564"/>
      <c r="BXR78" s="565"/>
      <c r="BXS78" s="566"/>
      <c r="BXT78" s="560"/>
      <c r="BXU78" s="561"/>
      <c r="BXV78" s="562"/>
      <c r="BXW78" s="563"/>
      <c r="BXX78" s="564"/>
      <c r="BXY78" s="565"/>
      <c r="BXZ78" s="566"/>
      <c r="BYA78" s="560"/>
      <c r="BYB78" s="561"/>
      <c r="BYC78" s="562"/>
      <c r="BYD78" s="563"/>
      <c r="BYE78" s="564"/>
      <c r="BYF78" s="565"/>
      <c r="BYG78" s="566"/>
      <c r="BYH78" s="560"/>
      <c r="BYI78" s="561"/>
      <c r="BYJ78" s="562"/>
      <c r="BYK78" s="563"/>
      <c r="BYL78" s="564"/>
      <c r="BYM78" s="565"/>
      <c r="BYN78" s="566"/>
      <c r="BYO78" s="560"/>
      <c r="BYP78" s="561"/>
      <c r="BYQ78" s="562"/>
      <c r="BYR78" s="563"/>
      <c r="BYS78" s="564"/>
      <c r="BYT78" s="565"/>
      <c r="BYU78" s="566"/>
      <c r="BYV78" s="560"/>
      <c r="BYW78" s="561"/>
      <c r="BYX78" s="562"/>
      <c r="BYY78" s="563"/>
      <c r="BYZ78" s="564"/>
      <c r="BZA78" s="565"/>
      <c r="BZB78" s="566"/>
      <c r="BZC78" s="560"/>
      <c r="BZD78" s="561"/>
      <c r="BZE78" s="562"/>
      <c r="BZF78" s="563"/>
      <c r="BZG78" s="564"/>
      <c r="BZH78" s="565"/>
      <c r="BZI78" s="566"/>
      <c r="BZJ78" s="560"/>
      <c r="BZK78" s="561"/>
      <c r="BZL78" s="562"/>
      <c r="BZM78" s="563"/>
      <c r="BZN78" s="564"/>
      <c r="BZO78" s="565"/>
      <c r="BZP78" s="566"/>
      <c r="BZQ78" s="560"/>
      <c r="BZR78" s="561"/>
      <c r="BZS78" s="562"/>
      <c r="BZT78" s="563"/>
      <c r="BZU78" s="564"/>
      <c r="BZV78" s="565"/>
      <c r="BZW78" s="566"/>
      <c r="BZX78" s="560"/>
      <c r="BZY78" s="561"/>
      <c r="BZZ78" s="562"/>
      <c r="CAA78" s="563"/>
      <c r="CAB78" s="564"/>
      <c r="CAC78" s="565"/>
      <c r="CAD78" s="566"/>
      <c r="CAE78" s="560"/>
      <c r="CAF78" s="561"/>
      <c r="CAG78" s="562"/>
      <c r="CAH78" s="563"/>
      <c r="CAI78" s="564"/>
      <c r="CAJ78" s="565"/>
      <c r="CAK78" s="566"/>
      <c r="CAL78" s="560"/>
      <c r="CAM78" s="561"/>
      <c r="CAN78" s="562"/>
      <c r="CAO78" s="563"/>
      <c r="CAP78" s="564"/>
      <c r="CAQ78" s="565"/>
      <c r="CAR78" s="566"/>
      <c r="CAS78" s="560"/>
      <c r="CAT78" s="561"/>
      <c r="CAU78" s="562"/>
      <c r="CAV78" s="563"/>
      <c r="CAW78" s="564"/>
      <c r="CAX78" s="565"/>
      <c r="CAY78" s="566"/>
      <c r="CAZ78" s="560"/>
      <c r="CBA78" s="561"/>
      <c r="CBB78" s="562"/>
      <c r="CBC78" s="563"/>
      <c r="CBD78" s="564"/>
      <c r="CBE78" s="565"/>
      <c r="CBF78" s="566"/>
      <c r="CBG78" s="560"/>
      <c r="CBH78" s="561"/>
      <c r="CBI78" s="562"/>
      <c r="CBJ78" s="563"/>
      <c r="CBK78" s="564"/>
      <c r="CBL78" s="565"/>
      <c r="CBM78" s="566"/>
      <c r="CBN78" s="560"/>
      <c r="CBO78" s="561"/>
      <c r="CBP78" s="562"/>
      <c r="CBQ78" s="563"/>
      <c r="CBR78" s="564"/>
      <c r="CBS78" s="565"/>
      <c r="CBT78" s="566"/>
      <c r="CBU78" s="560"/>
      <c r="CBV78" s="561"/>
      <c r="CBW78" s="562"/>
      <c r="CBX78" s="563"/>
      <c r="CBY78" s="564"/>
      <c r="CBZ78" s="565"/>
      <c r="CCA78" s="566"/>
      <c r="CCB78" s="560"/>
      <c r="CCC78" s="561"/>
      <c r="CCD78" s="562"/>
      <c r="CCE78" s="563"/>
      <c r="CCF78" s="564"/>
      <c r="CCG78" s="565"/>
      <c r="CCH78" s="566"/>
      <c r="CCI78" s="560"/>
      <c r="CCJ78" s="561"/>
      <c r="CCK78" s="562"/>
      <c r="CCL78" s="563"/>
      <c r="CCM78" s="564"/>
      <c r="CCN78" s="565"/>
      <c r="CCO78" s="566"/>
      <c r="CCP78" s="560"/>
      <c r="CCQ78" s="561"/>
      <c r="CCR78" s="562"/>
      <c r="CCS78" s="563"/>
      <c r="CCT78" s="564"/>
      <c r="CCU78" s="565"/>
      <c r="CCV78" s="566"/>
      <c r="CCW78" s="560"/>
      <c r="CCX78" s="561"/>
      <c r="CCY78" s="562"/>
      <c r="CCZ78" s="563"/>
      <c r="CDA78" s="564"/>
      <c r="CDB78" s="565"/>
      <c r="CDC78" s="566"/>
      <c r="CDD78" s="560"/>
      <c r="CDE78" s="561"/>
      <c r="CDF78" s="562"/>
      <c r="CDG78" s="563"/>
      <c r="CDH78" s="564"/>
      <c r="CDI78" s="565"/>
      <c r="CDJ78" s="566"/>
      <c r="CDK78" s="560"/>
      <c r="CDL78" s="561"/>
      <c r="CDM78" s="562"/>
      <c r="CDN78" s="563"/>
      <c r="CDO78" s="564"/>
      <c r="CDP78" s="565"/>
      <c r="CDQ78" s="566"/>
      <c r="CDR78" s="560"/>
      <c r="CDS78" s="561"/>
      <c r="CDT78" s="562"/>
      <c r="CDU78" s="563"/>
      <c r="CDV78" s="564"/>
      <c r="CDW78" s="565"/>
      <c r="CDX78" s="566"/>
      <c r="CDY78" s="560"/>
      <c r="CDZ78" s="561"/>
      <c r="CEA78" s="562"/>
      <c r="CEB78" s="563"/>
      <c r="CEC78" s="564"/>
      <c r="CED78" s="565"/>
      <c r="CEE78" s="566"/>
      <c r="CEF78" s="560"/>
      <c r="CEG78" s="561"/>
      <c r="CEH78" s="562"/>
      <c r="CEI78" s="563"/>
      <c r="CEJ78" s="564"/>
      <c r="CEK78" s="565"/>
      <c r="CEL78" s="566"/>
      <c r="CEM78" s="560"/>
      <c r="CEN78" s="561"/>
      <c r="CEO78" s="562"/>
      <c r="CEP78" s="563"/>
      <c r="CEQ78" s="564"/>
      <c r="CER78" s="565"/>
      <c r="CES78" s="566"/>
      <c r="CET78" s="560"/>
      <c r="CEU78" s="561"/>
      <c r="CEV78" s="562"/>
      <c r="CEW78" s="563"/>
      <c r="CEX78" s="564"/>
      <c r="CEY78" s="565"/>
      <c r="CEZ78" s="566"/>
      <c r="CFA78" s="560"/>
      <c r="CFB78" s="561"/>
      <c r="CFC78" s="562"/>
      <c r="CFD78" s="563"/>
      <c r="CFE78" s="564"/>
      <c r="CFF78" s="565"/>
      <c r="CFG78" s="566"/>
      <c r="CFH78" s="560"/>
      <c r="CFI78" s="561"/>
      <c r="CFJ78" s="562"/>
      <c r="CFK78" s="563"/>
      <c r="CFL78" s="564"/>
      <c r="CFM78" s="565"/>
      <c r="CFN78" s="566"/>
      <c r="CFO78" s="560"/>
      <c r="CFP78" s="561"/>
      <c r="CFQ78" s="562"/>
      <c r="CFR78" s="563"/>
      <c r="CFS78" s="564"/>
      <c r="CFT78" s="565"/>
      <c r="CFU78" s="566"/>
      <c r="CFV78" s="560"/>
      <c r="CFW78" s="561"/>
      <c r="CFX78" s="562"/>
      <c r="CFY78" s="563"/>
      <c r="CFZ78" s="564"/>
      <c r="CGA78" s="565"/>
      <c r="CGB78" s="566"/>
      <c r="CGC78" s="560"/>
      <c r="CGD78" s="561"/>
      <c r="CGE78" s="562"/>
      <c r="CGF78" s="563"/>
      <c r="CGG78" s="564"/>
      <c r="CGH78" s="565"/>
      <c r="CGI78" s="566"/>
      <c r="CGJ78" s="560"/>
      <c r="CGK78" s="561"/>
      <c r="CGL78" s="562"/>
      <c r="CGM78" s="563"/>
      <c r="CGN78" s="564"/>
      <c r="CGO78" s="565"/>
      <c r="CGP78" s="566"/>
      <c r="CGQ78" s="560"/>
      <c r="CGR78" s="561"/>
      <c r="CGS78" s="562"/>
      <c r="CGT78" s="563"/>
      <c r="CGU78" s="564"/>
      <c r="CGV78" s="565"/>
      <c r="CGW78" s="566"/>
      <c r="CGX78" s="560"/>
      <c r="CGY78" s="561"/>
      <c r="CGZ78" s="562"/>
      <c r="CHA78" s="563"/>
      <c r="CHB78" s="564"/>
      <c r="CHC78" s="565"/>
      <c r="CHD78" s="566"/>
      <c r="CHE78" s="560"/>
      <c r="CHF78" s="561"/>
      <c r="CHG78" s="562"/>
      <c r="CHH78" s="563"/>
      <c r="CHI78" s="564"/>
      <c r="CHJ78" s="565"/>
      <c r="CHK78" s="566"/>
      <c r="CHL78" s="560"/>
      <c r="CHM78" s="561"/>
      <c r="CHN78" s="562"/>
      <c r="CHO78" s="563"/>
      <c r="CHP78" s="564"/>
      <c r="CHQ78" s="565"/>
      <c r="CHR78" s="566"/>
      <c r="CHS78" s="560"/>
      <c r="CHT78" s="561"/>
      <c r="CHU78" s="562"/>
      <c r="CHV78" s="563"/>
      <c r="CHW78" s="564"/>
      <c r="CHX78" s="565"/>
      <c r="CHY78" s="566"/>
      <c r="CHZ78" s="560"/>
      <c r="CIA78" s="561"/>
      <c r="CIB78" s="562"/>
      <c r="CIC78" s="563"/>
      <c r="CID78" s="564"/>
      <c r="CIE78" s="565"/>
      <c r="CIF78" s="566"/>
      <c r="CIG78" s="560"/>
      <c r="CIH78" s="561"/>
      <c r="CII78" s="562"/>
      <c r="CIJ78" s="563"/>
      <c r="CIK78" s="564"/>
      <c r="CIL78" s="565"/>
      <c r="CIM78" s="566"/>
      <c r="CIN78" s="560"/>
      <c r="CIO78" s="561"/>
      <c r="CIP78" s="562"/>
      <c r="CIQ78" s="563"/>
      <c r="CIR78" s="564"/>
      <c r="CIS78" s="565"/>
      <c r="CIT78" s="566"/>
      <c r="CIU78" s="560"/>
      <c r="CIV78" s="561"/>
      <c r="CIW78" s="562"/>
      <c r="CIX78" s="563"/>
      <c r="CIY78" s="564"/>
      <c r="CIZ78" s="565"/>
      <c r="CJA78" s="566"/>
      <c r="CJB78" s="560"/>
      <c r="CJC78" s="561"/>
      <c r="CJD78" s="562"/>
      <c r="CJE78" s="563"/>
      <c r="CJF78" s="564"/>
      <c r="CJG78" s="565"/>
      <c r="CJH78" s="566"/>
      <c r="CJI78" s="560"/>
      <c r="CJJ78" s="561"/>
      <c r="CJK78" s="562"/>
      <c r="CJL78" s="563"/>
      <c r="CJM78" s="564"/>
      <c r="CJN78" s="565"/>
      <c r="CJO78" s="566"/>
      <c r="CJP78" s="560"/>
      <c r="CJQ78" s="561"/>
      <c r="CJR78" s="562"/>
      <c r="CJS78" s="563"/>
      <c r="CJT78" s="564"/>
      <c r="CJU78" s="565"/>
      <c r="CJV78" s="566"/>
      <c r="CJW78" s="560"/>
      <c r="CJX78" s="561"/>
      <c r="CJY78" s="562"/>
      <c r="CJZ78" s="563"/>
      <c r="CKA78" s="564"/>
      <c r="CKB78" s="565"/>
      <c r="CKC78" s="566"/>
      <c r="CKD78" s="560"/>
      <c r="CKE78" s="561"/>
      <c r="CKF78" s="562"/>
      <c r="CKG78" s="563"/>
      <c r="CKH78" s="564"/>
      <c r="CKI78" s="565"/>
      <c r="CKJ78" s="566"/>
      <c r="CKK78" s="560"/>
      <c r="CKL78" s="561"/>
      <c r="CKM78" s="562"/>
      <c r="CKN78" s="563"/>
      <c r="CKO78" s="564"/>
      <c r="CKP78" s="565"/>
      <c r="CKQ78" s="566"/>
      <c r="CKR78" s="560"/>
      <c r="CKS78" s="561"/>
      <c r="CKT78" s="562"/>
      <c r="CKU78" s="563"/>
      <c r="CKV78" s="564"/>
      <c r="CKW78" s="565"/>
      <c r="CKX78" s="566"/>
      <c r="CKY78" s="560"/>
      <c r="CKZ78" s="561"/>
      <c r="CLA78" s="562"/>
      <c r="CLB78" s="563"/>
      <c r="CLC78" s="564"/>
      <c r="CLD78" s="565"/>
      <c r="CLE78" s="566"/>
      <c r="CLF78" s="560"/>
      <c r="CLG78" s="561"/>
      <c r="CLH78" s="562"/>
      <c r="CLI78" s="563"/>
      <c r="CLJ78" s="564"/>
      <c r="CLK78" s="565"/>
      <c r="CLL78" s="566"/>
      <c r="CLM78" s="560"/>
      <c r="CLN78" s="561"/>
      <c r="CLO78" s="562"/>
      <c r="CLP78" s="563"/>
      <c r="CLQ78" s="564"/>
      <c r="CLR78" s="565"/>
      <c r="CLS78" s="566"/>
      <c r="CLT78" s="560"/>
      <c r="CLU78" s="561"/>
      <c r="CLV78" s="562"/>
      <c r="CLW78" s="563"/>
      <c r="CLX78" s="564"/>
      <c r="CLY78" s="565"/>
      <c r="CLZ78" s="566"/>
      <c r="CMA78" s="560"/>
      <c r="CMB78" s="561"/>
      <c r="CMC78" s="562"/>
      <c r="CMD78" s="563"/>
      <c r="CME78" s="564"/>
      <c r="CMF78" s="565"/>
      <c r="CMG78" s="566"/>
      <c r="CMH78" s="560"/>
      <c r="CMI78" s="561"/>
      <c r="CMJ78" s="562"/>
      <c r="CMK78" s="563"/>
      <c r="CML78" s="564"/>
      <c r="CMM78" s="565"/>
      <c r="CMN78" s="566"/>
      <c r="CMO78" s="560"/>
      <c r="CMP78" s="561"/>
      <c r="CMQ78" s="562"/>
      <c r="CMR78" s="563"/>
      <c r="CMS78" s="564"/>
      <c r="CMT78" s="565"/>
      <c r="CMU78" s="566"/>
      <c r="CMV78" s="560"/>
      <c r="CMW78" s="561"/>
      <c r="CMX78" s="562"/>
      <c r="CMY78" s="563"/>
      <c r="CMZ78" s="564"/>
      <c r="CNA78" s="565"/>
      <c r="CNB78" s="566"/>
      <c r="CNC78" s="560"/>
      <c r="CND78" s="561"/>
      <c r="CNE78" s="562"/>
      <c r="CNF78" s="563"/>
      <c r="CNG78" s="564"/>
      <c r="CNH78" s="565"/>
      <c r="CNI78" s="566"/>
      <c r="CNJ78" s="560"/>
      <c r="CNK78" s="561"/>
      <c r="CNL78" s="562"/>
      <c r="CNM78" s="563"/>
      <c r="CNN78" s="564"/>
      <c r="CNO78" s="565"/>
      <c r="CNP78" s="566"/>
      <c r="CNQ78" s="560"/>
      <c r="CNR78" s="561"/>
      <c r="CNS78" s="562"/>
      <c r="CNT78" s="563"/>
      <c r="CNU78" s="564"/>
      <c r="CNV78" s="565"/>
      <c r="CNW78" s="566"/>
      <c r="CNX78" s="560"/>
      <c r="CNY78" s="561"/>
      <c r="CNZ78" s="562"/>
      <c r="COA78" s="563"/>
      <c r="COB78" s="564"/>
      <c r="COC78" s="565"/>
      <c r="COD78" s="566"/>
      <c r="COE78" s="560"/>
      <c r="COF78" s="561"/>
      <c r="COG78" s="562"/>
      <c r="COH78" s="563"/>
      <c r="COI78" s="564"/>
      <c r="COJ78" s="565"/>
      <c r="COK78" s="566"/>
      <c r="COL78" s="560"/>
      <c r="COM78" s="561"/>
      <c r="CON78" s="562"/>
      <c r="COO78" s="563"/>
      <c r="COP78" s="564"/>
      <c r="COQ78" s="565"/>
      <c r="COR78" s="566"/>
      <c r="COS78" s="560"/>
      <c r="COT78" s="561"/>
      <c r="COU78" s="562"/>
      <c r="COV78" s="563"/>
      <c r="COW78" s="564"/>
      <c r="COX78" s="565"/>
      <c r="COY78" s="566"/>
      <c r="COZ78" s="560"/>
      <c r="CPA78" s="561"/>
      <c r="CPB78" s="562"/>
      <c r="CPC78" s="563"/>
      <c r="CPD78" s="564"/>
      <c r="CPE78" s="565"/>
      <c r="CPF78" s="566"/>
      <c r="CPG78" s="560"/>
      <c r="CPH78" s="561"/>
      <c r="CPI78" s="562"/>
      <c r="CPJ78" s="563"/>
      <c r="CPK78" s="564"/>
      <c r="CPL78" s="565"/>
      <c r="CPM78" s="566"/>
      <c r="CPN78" s="560"/>
      <c r="CPO78" s="561"/>
      <c r="CPP78" s="562"/>
      <c r="CPQ78" s="563"/>
      <c r="CPR78" s="564"/>
      <c r="CPS78" s="565"/>
      <c r="CPT78" s="566"/>
      <c r="CPU78" s="560"/>
      <c r="CPV78" s="561"/>
      <c r="CPW78" s="562"/>
      <c r="CPX78" s="563"/>
      <c r="CPY78" s="564"/>
      <c r="CPZ78" s="565"/>
      <c r="CQA78" s="566"/>
      <c r="CQB78" s="560"/>
      <c r="CQC78" s="561"/>
      <c r="CQD78" s="562"/>
      <c r="CQE78" s="563"/>
      <c r="CQF78" s="564"/>
      <c r="CQG78" s="565"/>
      <c r="CQH78" s="566"/>
      <c r="CQI78" s="560"/>
      <c r="CQJ78" s="561"/>
      <c r="CQK78" s="562"/>
      <c r="CQL78" s="563"/>
      <c r="CQM78" s="564"/>
      <c r="CQN78" s="565"/>
      <c r="CQO78" s="566"/>
      <c r="CQP78" s="560"/>
      <c r="CQQ78" s="561"/>
      <c r="CQR78" s="562"/>
      <c r="CQS78" s="563"/>
      <c r="CQT78" s="564"/>
      <c r="CQU78" s="565"/>
      <c r="CQV78" s="566"/>
      <c r="CQW78" s="560"/>
      <c r="CQX78" s="561"/>
      <c r="CQY78" s="562"/>
      <c r="CQZ78" s="563"/>
      <c r="CRA78" s="564"/>
      <c r="CRB78" s="565"/>
      <c r="CRC78" s="566"/>
      <c r="CRD78" s="560"/>
      <c r="CRE78" s="561"/>
      <c r="CRF78" s="562"/>
      <c r="CRG78" s="563"/>
      <c r="CRH78" s="564"/>
      <c r="CRI78" s="565"/>
      <c r="CRJ78" s="566"/>
      <c r="CRK78" s="560"/>
      <c r="CRL78" s="561"/>
      <c r="CRM78" s="562"/>
      <c r="CRN78" s="563"/>
      <c r="CRO78" s="564"/>
      <c r="CRP78" s="565"/>
      <c r="CRQ78" s="566"/>
      <c r="CRR78" s="560"/>
      <c r="CRS78" s="561"/>
      <c r="CRT78" s="562"/>
      <c r="CRU78" s="563"/>
      <c r="CRV78" s="564"/>
      <c r="CRW78" s="565"/>
      <c r="CRX78" s="566"/>
      <c r="CRY78" s="560"/>
      <c r="CRZ78" s="561"/>
      <c r="CSA78" s="562"/>
      <c r="CSB78" s="563"/>
      <c r="CSC78" s="564"/>
      <c r="CSD78" s="565"/>
      <c r="CSE78" s="566"/>
      <c r="CSF78" s="560"/>
      <c r="CSG78" s="561"/>
      <c r="CSH78" s="562"/>
      <c r="CSI78" s="563"/>
      <c r="CSJ78" s="564"/>
      <c r="CSK78" s="565"/>
      <c r="CSL78" s="566"/>
      <c r="CSM78" s="560"/>
      <c r="CSN78" s="561"/>
      <c r="CSO78" s="562"/>
      <c r="CSP78" s="563"/>
      <c r="CSQ78" s="564"/>
      <c r="CSR78" s="565"/>
      <c r="CSS78" s="566"/>
      <c r="CST78" s="560"/>
      <c r="CSU78" s="561"/>
      <c r="CSV78" s="562"/>
      <c r="CSW78" s="563"/>
      <c r="CSX78" s="564"/>
      <c r="CSY78" s="565"/>
      <c r="CSZ78" s="566"/>
      <c r="CTA78" s="560"/>
      <c r="CTB78" s="561"/>
      <c r="CTC78" s="562"/>
      <c r="CTD78" s="563"/>
      <c r="CTE78" s="564"/>
      <c r="CTF78" s="565"/>
      <c r="CTG78" s="566"/>
      <c r="CTH78" s="560"/>
      <c r="CTI78" s="561"/>
      <c r="CTJ78" s="562"/>
      <c r="CTK78" s="563"/>
      <c r="CTL78" s="564"/>
      <c r="CTM78" s="565"/>
      <c r="CTN78" s="566"/>
      <c r="CTO78" s="560"/>
      <c r="CTP78" s="561"/>
      <c r="CTQ78" s="562"/>
      <c r="CTR78" s="563"/>
      <c r="CTS78" s="564"/>
      <c r="CTT78" s="565"/>
      <c r="CTU78" s="566"/>
      <c r="CTV78" s="560"/>
      <c r="CTW78" s="561"/>
      <c r="CTX78" s="562"/>
      <c r="CTY78" s="563"/>
      <c r="CTZ78" s="564"/>
      <c r="CUA78" s="565"/>
      <c r="CUB78" s="566"/>
      <c r="CUC78" s="560"/>
      <c r="CUD78" s="561"/>
      <c r="CUE78" s="562"/>
      <c r="CUF78" s="563"/>
      <c r="CUG78" s="564"/>
      <c r="CUH78" s="565"/>
      <c r="CUI78" s="566"/>
      <c r="CUJ78" s="560"/>
      <c r="CUK78" s="561"/>
      <c r="CUL78" s="562"/>
      <c r="CUM78" s="563"/>
      <c r="CUN78" s="564"/>
      <c r="CUO78" s="565"/>
      <c r="CUP78" s="566"/>
      <c r="CUQ78" s="560"/>
      <c r="CUR78" s="561"/>
      <c r="CUS78" s="562"/>
      <c r="CUT78" s="563"/>
      <c r="CUU78" s="564"/>
      <c r="CUV78" s="565"/>
      <c r="CUW78" s="566"/>
      <c r="CUX78" s="560"/>
      <c r="CUY78" s="561"/>
      <c r="CUZ78" s="562"/>
      <c r="CVA78" s="563"/>
      <c r="CVB78" s="564"/>
      <c r="CVC78" s="565"/>
      <c r="CVD78" s="566"/>
      <c r="CVE78" s="560"/>
      <c r="CVF78" s="561"/>
      <c r="CVG78" s="562"/>
      <c r="CVH78" s="563"/>
      <c r="CVI78" s="564"/>
      <c r="CVJ78" s="565"/>
      <c r="CVK78" s="566"/>
      <c r="CVL78" s="560"/>
      <c r="CVM78" s="561"/>
      <c r="CVN78" s="562"/>
      <c r="CVO78" s="563"/>
      <c r="CVP78" s="564"/>
      <c r="CVQ78" s="565"/>
      <c r="CVR78" s="566"/>
      <c r="CVS78" s="560"/>
      <c r="CVT78" s="561"/>
      <c r="CVU78" s="562"/>
      <c r="CVV78" s="563"/>
      <c r="CVW78" s="564"/>
      <c r="CVX78" s="565"/>
      <c r="CVY78" s="566"/>
      <c r="CVZ78" s="560"/>
      <c r="CWA78" s="561"/>
      <c r="CWB78" s="562"/>
      <c r="CWC78" s="563"/>
      <c r="CWD78" s="564"/>
      <c r="CWE78" s="565"/>
      <c r="CWF78" s="566"/>
      <c r="CWG78" s="560"/>
      <c r="CWH78" s="561"/>
      <c r="CWI78" s="562"/>
      <c r="CWJ78" s="563"/>
      <c r="CWK78" s="564"/>
      <c r="CWL78" s="565"/>
      <c r="CWM78" s="566"/>
      <c r="CWN78" s="560"/>
      <c r="CWO78" s="561"/>
      <c r="CWP78" s="562"/>
      <c r="CWQ78" s="563"/>
      <c r="CWR78" s="564"/>
      <c r="CWS78" s="565"/>
      <c r="CWT78" s="566"/>
      <c r="CWU78" s="560"/>
      <c r="CWV78" s="561"/>
      <c r="CWW78" s="562"/>
      <c r="CWX78" s="563"/>
      <c r="CWY78" s="564"/>
      <c r="CWZ78" s="565"/>
      <c r="CXA78" s="566"/>
      <c r="CXB78" s="560"/>
      <c r="CXC78" s="561"/>
      <c r="CXD78" s="562"/>
      <c r="CXE78" s="563"/>
      <c r="CXF78" s="564"/>
      <c r="CXG78" s="565"/>
      <c r="CXH78" s="566"/>
      <c r="CXI78" s="560"/>
      <c r="CXJ78" s="561"/>
      <c r="CXK78" s="562"/>
      <c r="CXL78" s="563"/>
      <c r="CXM78" s="564"/>
      <c r="CXN78" s="565"/>
      <c r="CXO78" s="566"/>
      <c r="CXP78" s="560"/>
      <c r="CXQ78" s="561"/>
      <c r="CXR78" s="562"/>
      <c r="CXS78" s="563"/>
      <c r="CXT78" s="564"/>
      <c r="CXU78" s="565"/>
      <c r="CXV78" s="566"/>
      <c r="CXW78" s="560"/>
      <c r="CXX78" s="561"/>
      <c r="CXY78" s="562"/>
      <c r="CXZ78" s="563"/>
      <c r="CYA78" s="564"/>
      <c r="CYB78" s="565"/>
      <c r="CYC78" s="566"/>
      <c r="CYD78" s="560"/>
      <c r="CYE78" s="561"/>
      <c r="CYF78" s="562"/>
      <c r="CYG78" s="563"/>
      <c r="CYH78" s="564"/>
      <c r="CYI78" s="565"/>
      <c r="CYJ78" s="566"/>
      <c r="CYK78" s="560"/>
      <c r="CYL78" s="561"/>
      <c r="CYM78" s="562"/>
      <c r="CYN78" s="563"/>
      <c r="CYO78" s="564"/>
      <c r="CYP78" s="565"/>
      <c r="CYQ78" s="566"/>
      <c r="CYR78" s="560"/>
      <c r="CYS78" s="561"/>
      <c r="CYT78" s="562"/>
      <c r="CYU78" s="563"/>
      <c r="CYV78" s="564"/>
      <c r="CYW78" s="565"/>
      <c r="CYX78" s="566"/>
      <c r="CYY78" s="560"/>
      <c r="CYZ78" s="561"/>
      <c r="CZA78" s="562"/>
      <c r="CZB78" s="563"/>
      <c r="CZC78" s="564"/>
      <c r="CZD78" s="565"/>
      <c r="CZE78" s="566"/>
      <c r="CZF78" s="560"/>
      <c r="CZG78" s="561"/>
      <c r="CZH78" s="562"/>
      <c r="CZI78" s="563"/>
      <c r="CZJ78" s="564"/>
      <c r="CZK78" s="565"/>
      <c r="CZL78" s="566"/>
      <c r="CZM78" s="560"/>
      <c r="CZN78" s="561"/>
      <c r="CZO78" s="562"/>
      <c r="CZP78" s="563"/>
      <c r="CZQ78" s="564"/>
      <c r="CZR78" s="565"/>
      <c r="CZS78" s="566"/>
      <c r="CZT78" s="560"/>
      <c r="CZU78" s="561"/>
      <c r="CZV78" s="562"/>
      <c r="CZW78" s="563"/>
      <c r="CZX78" s="564"/>
      <c r="CZY78" s="565"/>
      <c r="CZZ78" s="566"/>
      <c r="DAA78" s="560"/>
      <c r="DAB78" s="561"/>
      <c r="DAC78" s="562"/>
      <c r="DAD78" s="563"/>
      <c r="DAE78" s="564"/>
      <c r="DAF78" s="565"/>
      <c r="DAG78" s="566"/>
      <c r="DAH78" s="560"/>
      <c r="DAI78" s="561"/>
      <c r="DAJ78" s="562"/>
      <c r="DAK78" s="563"/>
      <c r="DAL78" s="564"/>
      <c r="DAM78" s="565"/>
      <c r="DAN78" s="566"/>
      <c r="DAO78" s="560"/>
      <c r="DAP78" s="561"/>
      <c r="DAQ78" s="562"/>
      <c r="DAR78" s="563"/>
      <c r="DAS78" s="564"/>
      <c r="DAT78" s="565"/>
      <c r="DAU78" s="566"/>
      <c r="DAV78" s="560"/>
      <c r="DAW78" s="561"/>
      <c r="DAX78" s="562"/>
      <c r="DAY78" s="563"/>
      <c r="DAZ78" s="564"/>
      <c r="DBA78" s="565"/>
      <c r="DBB78" s="566"/>
      <c r="DBC78" s="560"/>
      <c r="DBD78" s="561"/>
      <c r="DBE78" s="562"/>
      <c r="DBF78" s="563"/>
      <c r="DBG78" s="564"/>
      <c r="DBH78" s="565"/>
      <c r="DBI78" s="566"/>
      <c r="DBJ78" s="560"/>
      <c r="DBK78" s="561"/>
      <c r="DBL78" s="562"/>
      <c r="DBM78" s="563"/>
      <c r="DBN78" s="564"/>
      <c r="DBO78" s="565"/>
      <c r="DBP78" s="566"/>
      <c r="DBQ78" s="560"/>
      <c r="DBR78" s="561"/>
      <c r="DBS78" s="562"/>
      <c r="DBT78" s="563"/>
      <c r="DBU78" s="564"/>
      <c r="DBV78" s="565"/>
      <c r="DBW78" s="566"/>
      <c r="DBX78" s="560"/>
      <c r="DBY78" s="561"/>
      <c r="DBZ78" s="562"/>
      <c r="DCA78" s="563"/>
      <c r="DCB78" s="564"/>
      <c r="DCC78" s="565"/>
      <c r="DCD78" s="566"/>
      <c r="DCE78" s="560"/>
      <c r="DCF78" s="561"/>
      <c r="DCG78" s="562"/>
      <c r="DCH78" s="563"/>
      <c r="DCI78" s="564"/>
      <c r="DCJ78" s="565"/>
      <c r="DCK78" s="566"/>
      <c r="DCL78" s="560"/>
      <c r="DCM78" s="561"/>
      <c r="DCN78" s="562"/>
      <c r="DCO78" s="563"/>
      <c r="DCP78" s="564"/>
      <c r="DCQ78" s="565"/>
      <c r="DCR78" s="566"/>
      <c r="DCS78" s="560"/>
      <c r="DCT78" s="561"/>
      <c r="DCU78" s="562"/>
      <c r="DCV78" s="563"/>
      <c r="DCW78" s="564"/>
      <c r="DCX78" s="565"/>
      <c r="DCY78" s="566"/>
      <c r="DCZ78" s="560"/>
      <c r="DDA78" s="561"/>
      <c r="DDB78" s="562"/>
      <c r="DDC78" s="563"/>
      <c r="DDD78" s="564"/>
      <c r="DDE78" s="565"/>
      <c r="DDF78" s="566"/>
      <c r="DDG78" s="560"/>
      <c r="DDH78" s="561"/>
      <c r="DDI78" s="562"/>
      <c r="DDJ78" s="563"/>
      <c r="DDK78" s="564"/>
      <c r="DDL78" s="565"/>
      <c r="DDM78" s="566"/>
      <c r="DDN78" s="560"/>
      <c r="DDO78" s="561"/>
      <c r="DDP78" s="562"/>
      <c r="DDQ78" s="563"/>
      <c r="DDR78" s="564"/>
      <c r="DDS78" s="565"/>
      <c r="DDT78" s="566"/>
      <c r="DDU78" s="560"/>
      <c r="DDV78" s="561"/>
      <c r="DDW78" s="562"/>
      <c r="DDX78" s="563"/>
      <c r="DDY78" s="564"/>
      <c r="DDZ78" s="565"/>
      <c r="DEA78" s="566"/>
      <c r="DEB78" s="560"/>
      <c r="DEC78" s="561"/>
      <c r="DED78" s="562"/>
      <c r="DEE78" s="563"/>
      <c r="DEF78" s="564"/>
      <c r="DEG78" s="565"/>
      <c r="DEH78" s="566"/>
      <c r="DEI78" s="560"/>
      <c r="DEJ78" s="561"/>
      <c r="DEK78" s="562"/>
      <c r="DEL78" s="563"/>
      <c r="DEM78" s="564"/>
      <c r="DEN78" s="565"/>
      <c r="DEO78" s="566"/>
      <c r="DEP78" s="560"/>
      <c r="DEQ78" s="561"/>
      <c r="DER78" s="562"/>
      <c r="DES78" s="563"/>
      <c r="DET78" s="564"/>
      <c r="DEU78" s="565"/>
      <c r="DEV78" s="566"/>
      <c r="DEW78" s="560"/>
      <c r="DEX78" s="561"/>
      <c r="DEY78" s="562"/>
      <c r="DEZ78" s="563"/>
      <c r="DFA78" s="564"/>
      <c r="DFB78" s="565"/>
      <c r="DFC78" s="566"/>
      <c r="DFD78" s="560"/>
      <c r="DFE78" s="561"/>
      <c r="DFF78" s="562"/>
      <c r="DFG78" s="563"/>
      <c r="DFH78" s="564"/>
      <c r="DFI78" s="565"/>
      <c r="DFJ78" s="566"/>
      <c r="DFK78" s="560"/>
      <c r="DFL78" s="561"/>
      <c r="DFM78" s="562"/>
      <c r="DFN78" s="563"/>
      <c r="DFO78" s="564"/>
      <c r="DFP78" s="565"/>
      <c r="DFQ78" s="566"/>
      <c r="DFR78" s="560"/>
      <c r="DFS78" s="561"/>
      <c r="DFT78" s="562"/>
      <c r="DFU78" s="563"/>
      <c r="DFV78" s="564"/>
      <c r="DFW78" s="565"/>
      <c r="DFX78" s="566"/>
      <c r="DFY78" s="560"/>
      <c r="DFZ78" s="561"/>
      <c r="DGA78" s="562"/>
      <c r="DGB78" s="563"/>
      <c r="DGC78" s="564"/>
      <c r="DGD78" s="565"/>
      <c r="DGE78" s="566"/>
      <c r="DGF78" s="560"/>
      <c r="DGG78" s="561"/>
      <c r="DGH78" s="562"/>
      <c r="DGI78" s="563"/>
      <c r="DGJ78" s="564"/>
      <c r="DGK78" s="565"/>
      <c r="DGL78" s="566"/>
      <c r="DGM78" s="560"/>
      <c r="DGN78" s="561"/>
      <c r="DGO78" s="562"/>
      <c r="DGP78" s="563"/>
      <c r="DGQ78" s="564"/>
      <c r="DGR78" s="565"/>
      <c r="DGS78" s="566"/>
      <c r="DGT78" s="560"/>
      <c r="DGU78" s="561"/>
      <c r="DGV78" s="562"/>
      <c r="DGW78" s="563"/>
      <c r="DGX78" s="564"/>
      <c r="DGY78" s="565"/>
      <c r="DGZ78" s="566"/>
      <c r="DHA78" s="560"/>
      <c r="DHB78" s="561"/>
      <c r="DHC78" s="562"/>
      <c r="DHD78" s="563"/>
      <c r="DHE78" s="564"/>
      <c r="DHF78" s="565"/>
      <c r="DHG78" s="566"/>
      <c r="DHH78" s="560"/>
      <c r="DHI78" s="561"/>
      <c r="DHJ78" s="562"/>
      <c r="DHK78" s="563"/>
      <c r="DHL78" s="564"/>
      <c r="DHM78" s="565"/>
      <c r="DHN78" s="566"/>
      <c r="DHO78" s="560"/>
      <c r="DHP78" s="561"/>
      <c r="DHQ78" s="562"/>
      <c r="DHR78" s="563"/>
      <c r="DHS78" s="564"/>
      <c r="DHT78" s="565"/>
      <c r="DHU78" s="566"/>
      <c r="DHV78" s="560"/>
      <c r="DHW78" s="561"/>
      <c r="DHX78" s="562"/>
      <c r="DHY78" s="563"/>
      <c r="DHZ78" s="564"/>
      <c r="DIA78" s="565"/>
      <c r="DIB78" s="566"/>
      <c r="DIC78" s="560"/>
      <c r="DID78" s="561"/>
      <c r="DIE78" s="562"/>
      <c r="DIF78" s="563"/>
      <c r="DIG78" s="564"/>
      <c r="DIH78" s="565"/>
      <c r="DII78" s="566"/>
      <c r="DIJ78" s="560"/>
      <c r="DIK78" s="561"/>
      <c r="DIL78" s="562"/>
      <c r="DIM78" s="563"/>
      <c r="DIN78" s="564"/>
      <c r="DIO78" s="565"/>
      <c r="DIP78" s="566"/>
      <c r="DIQ78" s="560"/>
      <c r="DIR78" s="561"/>
      <c r="DIS78" s="562"/>
      <c r="DIT78" s="563"/>
      <c r="DIU78" s="564"/>
      <c r="DIV78" s="565"/>
      <c r="DIW78" s="566"/>
      <c r="DIX78" s="560"/>
      <c r="DIY78" s="561"/>
      <c r="DIZ78" s="562"/>
      <c r="DJA78" s="563"/>
      <c r="DJB78" s="564"/>
      <c r="DJC78" s="565"/>
      <c r="DJD78" s="566"/>
      <c r="DJE78" s="560"/>
      <c r="DJF78" s="561"/>
      <c r="DJG78" s="562"/>
      <c r="DJH78" s="563"/>
      <c r="DJI78" s="564"/>
      <c r="DJJ78" s="565"/>
      <c r="DJK78" s="566"/>
      <c r="DJL78" s="560"/>
      <c r="DJM78" s="561"/>
      <c r="DJN78" s="562"/>
      <c r="DJO78" s="563"/>
      <c r="DJP78" s="564"/>
      <c r="DJQ78" s="565"/>
      <c r="DJR78" s="566"/>
      <c r="DJS78" s="560"/>
      <c r="DJT78" s="561"/>
      <c r="DJU78" s="562"/>
      <c r="DJV78" s="563"/>
      <c r="DJW78" s="564"/>
      <c r="DJX78" s="565"/>
      <c r="DJY78" s="566"/>
      <c r="DJZ78" s="560"/>
      <c r="DKA78" s="561"/>
      <c r="DKB78" s="562"/>
      <c r="DKC78" s="563"/>
      <c r="DKD78" s="564"/>
      <c r="DKE78" s="565"/>
      <c r="DKF78" s="566"/>
      <c r="DKG78" s="560"/>
      <c r="DKH78" s="561"/>
      <c r="DKI78" s="562"/>
      <c r="DKJ78" s="563"/>
      <c r="DKK78" s="564"/>
      <c r="DKL78" s="565"/>
      <c r="DKM78" s="566"/>
      <c r="DKN78" s="560"/>
      <c r="DKO78" s="561"/>
      <c r="DKP78" s="562"/>
      <c r="DKQ78" s="563"/>
      <c r="DKR78" s="564"/>
      <c r="DKS78" s="565"/>
      <c r="DKT78" s="566"/>
      <c r="DKU78" s="560"/>
      <c r="DKV78" s="561"/>
      <c r="DKW78" s="562"/>
      <c r="DKX78" s="563"/>
      <c r="DKY78" s="564"/>
      <c r="DKZ78" s="565"/>
      <c r="DLA78" s="566"/>
      <c r="DLB78" s="560"/>
      <c r="DLC78" s="561"/>
      <c r="DLD78" s="562"/>
      <c r="DLE78" s="563"/>
      <c r="DLF78" s="564"/>
      <c r="DLG78" s="565"/>
      <c r="DLH78" s="566"/>
      <c r="DLI78" s="560"/>
      <c r="DLJ78" s="561"/>
      <c r="DLK78" s="562"/>
      <c r="DLL78" s="563"/>
      <c r="DLM78" s="564"/>
      <c r="DLN78" s="565"/>
      <c r="DLO78" s="566"/>
      <c r="DLP78" s="560"/>
      <c r="DLQ78" s="561"/>
      <c r="DLR78" s="562"/>
      <c r="DLS78" s="563"/>
      <c r="DLT78" s="564"/>
      <c r="DLU78" s="565"/>
      <c r="DLV78" s="566"/>
      <c r="DLW78" s="560"/>
      <c r="DLX78" s="561"/>
      <c r="DLY78" s="562"/>
      <c r="DLZ78" s="563"/>
      <c r="DMA78" s="564"/>
      <c r="DMB78" s="565"/>
      <c r="DMC78" s="566"/>
      <c r="DMD78" s="560"/>
      <c r="DME78" s="561"/>
      <c r="DMF78" s="562"/>
      <c r="DMG78" s="563"/>
      <c r="DMH78" s="564"/>
      <c r="DMI78" s="565"/>
      <c r="DMJ78" s="566"/>
      <c r="DMK78" s="560"/>
      <c r="DML78" s="561"/>
      <c r="DMM78" s="562"/>
      <c r="DMN78" s="563"/>
      <c r="DMO78" s="564"/>
      <c r="DMP78" s="565"/>
      <c r="DMQ78" s="566"/>
      <c r="DMR78" s="560"/>
      <c r="DMS78" s="561"/>
      <c r="DMT78" s="562"/>
      <c r="DMU78" s="563"/>
      <c r="DMV78" s="564"/>
      <c r="DMW78" s="565"/>
      <c r="DMX78" s="566"/>
      <c r="DMY78" s="560"/>
      <c r="DMZ78" s="561"/>
      <c r="DNA78" s="562"/>
      <c r="DNB78" s="563"/>
      <c r="DNC78" s="564"/>
      <c r="DND78" s="565"/>
      <c r="DNE78" s="566"/>
      <c r="DNF78" s="560"/>
      <c r="DNG78" s="561"/>
      <c r="DNH78" s="562"/>
      <c r="DNI78" s="563"/>
      <c r="DNJ78" s="564"/>
      <c r="DNK78" s="565"/>
      <c r="DNL78" s="566"/>
      <c r="DNM78" s="560"/>
      <c r="DNN78" s="561"/>
      <c r="DNO78" s="562"/>
      <c r="DNP78" s="563"/>
      <c r="DNQ78" s="564"/>
      <c r="DNR78" s="565"/>
      <c r="DNS78" s="566"/>
      <c r="DNT78" s="560"/>
      <c r="DNU78" s="561"/>
      <c r="DNV78" s="562"/>
      <c r="DNW78" s="563"/>
      <c r="DNX78" s="564"/>
      <c r="DNY78" s="565"/>
      <c r="DNZ78" s="566"/>
      <c r="DOA78" s="560"/>
      <c r="DOB78" s="561"/>
      <c r="DOC78" s="562"/>
      <c r="DOD78" s="563"/>
      <c r="DOE78" s="564"/>
      <c r="DOF78" s="565"/>
      <c r="DOG78" s="566"/>
      <c r="DOH78" s="560"/>
      <c r="DOI78" s="561"/>
      <c r="DOJ78" s="562"/>
      <c r="DOK78" s="563"/>
      <c r="DOL78" s="564"/>
      <c r="DOM78" s="565"/>
      <c r="DON78" s="566"/>
      <c r="DOO78" s="560"/>
      <c r="DOP78" s="561"/>
      <c r="DOQ78" s="562"/>
      <c r="DOR78" s="563"/>
      <c r="DOS78" s="564"/>
      <c r="DOT78" s="565"/>
      <c r="DOU78" s="566"/>
      <c r="DOV78" s="560"/>
      <c r="DOW78" s="561"/>
      <c r="DOX78" s="562"/>
      <c r="DOY78" s="563"/>
      <c r="DOZ78" s="564"/>
      <c r="DPA78" s="565"/>
      <c r="DPB78" s="566"/>
      <c r="DPC78" s="560"/>
      <c r="DPD78" s="561"/>
      <c r="DPE78" s="562"/>
      <c r="DPF78" s="563"/>
      <c r="DPG78" s="564"/>
      <c r="DPH78" s="565"/>
      <c r="DPI78" s="566"/>
      <c r="DPJ78" s="560"/>
      <c r="DPK78" s="561"/>
      <c r="DPL78" s="562"/>
      <c r="DPM78" s="563"/>
      <c r="DPN78" s="564"/>
      <c r="DPO78" s="565"/>
      <c r="DPP78" s="566"/>
      <c r="DPQ78" s="560"/>
      <c r="DPR78" s="561"/>
      <c r="DPS78" s="562"/>
      <c r="DPT78" s="563"/>
      <c r="DPU78" s="564"/>
      <c r="DPV78" s="565"/>
      <c r="DPW78" s="566"/>
      <c r="DPX78" s="560"/>
      <c r="DPY78" s="561"/>
      <c r="DPZ78" s="562"/>
      <c r="DQA78" s="563"/>
      <c r="DQB78" s="564"/>
      <c r="DQC78" s="565"/>
      <c r="DQD78" s="566"/>
      <c r="DQE78" s="560"/>
      <c r="DQF78" s="561"/>
      <c r="DQG78" s="562"/>
      <c r="DQH78" s="563"/>
      <c r="DQI78" s="564"/>
      <c r="DQJ78" s="565"/>
      <c r="DQK78" s="566"/>
      <c r="DQL78" s="560"/>
      <c r="DQM78" s="561"/>
      <c r="DQN78" s="562"/>
      <c r="DQO78" s="563"/>
      <c r="DQP78" s="564"/>
      <c r="DQQ78" s="565"/>
      <c r="DQR78" s="566"/>
      <c r="DQS78" s="560"/>
      <c r="DQT78" s="561"/>
      <c r="DQU78" s="562"/>
      <c r="DQV78" s="563"/>
      <c r="DQW78" s="564"/>
      <c r="DQX78" s="565"/>
      <c r="DQY78" s="566"/>
      <c r="DQZ78" s="560"/>
      <c r="DRA78" s="561"/>
      <c r="DRB78" s="562"/>
      <c r="DRC78" s="563"/>
      <c r="DRD78" s="564"/>
      <c r="DRE78" s="565"/>
      <c r="DRF78" s="566"/>
      <c r="DRG78" s="560"/>
      <c r="DRH78" s="561"/>
      <c r="DRI78" s="562"/>
      <c r="DRJ78" s="563"/>
      <c r="DRK78" s="564"/>
      <c r="DRL78" s="565"/>
      <c r="DRM78" s="566"/>
      <c r="DRN78" s="560"/>
      <c r="DRO78" s="561"/>
      <c r="DRP78" s="562"/>
      <c r="DRQ78" s="563"/>
      <c r="DRR78" s="564"/>
      <c r="DRS78" s="565"/>
      <c r="DRT78" s="566"/>
      <c r="DRU78" s="560"/>
      <c r="DRV78" s="561"/>
      <c r="DRW78" s="562"/>
      <c r="DRX78" s="563"/>
      <c r="DRY78" s="564"/>
      <c r="DRZ78" s="565"/>
      <c r="DSA78" s="566"/>
      <c r="DSB78" s="560"/>
      <c r="DSC78" s="561"/>
      <c r="DSD78" s="562"/>
      <c r="DSE78" s="563"/>
      <c r="DSF78" s="564"/>
      <c r="DSG78" s="565"/>
      <c r="DSH78" s="566"/>
      <c r="DSI78" s="560"/>
      <c r="DSJ78" s="561"/>
      <c r="DSK78" s="562"/>
      <c r="DSL78" s="563"/>
      <c r="DSM78" s="564"/>
      <c r="DSN78" s="565"/>
      <c r="DSO78" s="566"/>
      <c r="DSP78" s="560"/>
      <c r="DSQ78" s="561"/>
      <c r="DSR78" s="562"/>
      <c r="DSS78" s="563"/>
      <c r="DST78" s="564"/>
      <c r="DSU78" s="565"/>
      <c r="DSV78" s="566"/>
      <c r="DSW78" s="560"/>
      <c r="DSX78" s="561"/>
      <c r="DSY78" s="562"/>
      <c r="DSZ78" s="563"/>
      <c r="DTA78" s="564"/>
      <c r="DTB78" s="565"/>
      <c r="DTC78" s="566"/>
      <c r="DTD78" s="560"/>
      <c r="DTE78" s="561"/>
      <c r="DTF78" s="562"/>
      <c r="DTG78" s="563"/>
      <c r="DTH78" s="564"/>
      <c r="DTI78" s="565"/>
      <c r="DTJ78" s="566"/>
      <c r="DTK78" s="560"/>
      <c r="DTL78" s="561"/>
      <c r="DTM78" s="562"/>
      <c r="DTN78" s="563"/>
      <c r="DTO78" s="564"/>
      <c r="DTP78" s="565"/>
      <c r="DTQ78" s="566"/>
      <c r="DTR78" s="560"/>
      <c r="DTS78" s="561"/>
      <c r="DTT78" s="562"/>
      <c r="DTU78" s="563"/>
      <c r="DTV78" s="564"/>
      <c r="DTW78" s="565"/>
      <c r="DTX78" s="566"/>
      <c r="DTY78" s="560"/>
      <c r="DTZ78" s="561"/>
      <c r="DUA78" s="562"/>
      <c r="DUB78" s="563"/>
      <c r="DUC78" s="564"/>
      <c r="DUD78" s="565"/>
      <c r="DUE78" s="566"/>
      <c r="DUF78" s="560"/>
      <c r="DUG78" s="561"/>
      <c r="DUH78" s="562"/>
      <c r="DUI78" s="563"/>
      <c r="DUJ78" s="564"/>
      <c r="DUK78" s="565"/>
      <c r="DUL78" s="566"/>
      <c r="DUM78" s="560"/>
      <c r="DUN78" s="561"/>
      <c r="DUO78" s="562"/>
      <c r="DUP78" s="563"/>
      <c r="DUQ78" s="564"/>
      <c r="DUR78" s="565"/>
      <c r="DUS78" s="566"/>
      <c r="DUT78" s="560"/>
      <c r="DUU78" s="561"/>
      <c r="DUV78" s="562"/>
      <c r="DUW78" s="563"/>
      <c r="DUX78" s="564"/>
      <c r="DUY78" s="565"/>
      <c r="DUZ78" s="566"/>
      <c r="DVA78" s="560"/>
      <c r="DVB78" s="561"/>
      <c r="DVC78" s="562"/>
      <c r="DVD78" s="563"/>
      <c r="DVE78" s="564"/>
      <c r="DVF78" s="565"/>
      <c r="DVG78" s="566"/>
      <c r="DVH78" s="560"/>
      <c r="DVI78" s="561"/>
      <c r="DVJ78" s="562"/>
      <c r="DVK78" s="563"/>
      <c r="DVL78" s="564"/>
      <c r="DVM78" s="565"/>
      <c r="DVN78" s="566"/>
      <c r="DVO78" s="560"/>
      <c r="DVP78" s="561"/>
      <c r="DVQ78" s="562"/>
      <c r="DVR78" s="563"/>
      <c r="DVS78" s="564"/>
      <c r="DVT78" s="565"/>
      <c r="DVU78" s="566"/>
      <c r="DVV78" s="560"/>
      <c r="DVW78" s="561"/>
      <c r="DVX78" s="562"/>
      <c r="DVY78" s="563"/>
      <c r="DVZ78" s="564"/>
      <c r="DWA78" s="565"/>
      <c r="DWB78" s="566"/>
      <c r="DWC78" s="560"/>
      <c r="DWD78" s="561"/>
      <c r="DWE78" s="562"/>
      <c r="DWF78" s="563"/>
      <c r="DWG78" s="564"/>
      <c r="DWH78" s="565"/>
      <c r="DWI78" s="566"/>
      <c r="DWJ78" s="560"/>
      <c r="DWK78" s="561"/>
      <c r="DWL78" s="562"/>
      <c r="DWM78" s="563"/>
      <c r="DWN78" s="564"/>
      <c r="DWO78" s="565"/>
      <c r="DWP78" s="566"/>
      <c r="DWQ78" s="560"/>
      <c r="DWR78" s="561"/>
      <c r="DWS78" s="562"/>
      <c r="DWT78" s="563"/>
      <c r="DWU78" s="564"/>
      <c r="DWV78" s="565"/>
      <c r="DWW78" s="566"/>
      <c r="DWX78" s="560"/>
      <c r="DWY78" s="561"/>
      <c r="DWZ78" s="562"/>
      <c r="DXA78" s="563"/>
      <c r="DXB78" s="564"/>
      <c r="DXC78" s="565"/>
      <c r="DXD78" s="566"/>
      <c r="DXE78" s="560"/>
      <c r="DXF78" s="561"/>
      <c r="DXG78" s="562"/>
      <c r="DXH78" s="563"/>
      <c r="DXI78" s="564"/>
      <c r="DXJ78" s="565"/>
      <c r="DXK78" s="566"/>
      <c r="DXL78" s="560"/>
      <c r="DXM78" s="561"/>
      <c r="DXN78" s="562"/>
      <c r="DXO78" s="563"/>
      <c r="DXP78" s="564"/>
      <c r="DXQ78" s="565"/>
      <c r="DXR78" s="566"/>
      <c r="DXS78" s="560"/>
      <c r="DXT78" s="561"/>
      <c r="DXU78" s="562"/>
      <c r="DXV78" s="563"/>
      <c r="DXW78" s="564"/>
      <c r="DXX78" s="565"/>
      <c r="DXY78" s="566"/>
      <c r="DXZ78" s="560"/>
      <c r="DYA78" s="561"/>
      <c r="DYB78" s="562"/>
      <c r="DYC78" s="563"/>
      <c r="DYD78" s="564"/>
      <c r="DYE78" s="565"/>
      <c r="DYF78" s="566"/>
      <c r="DYG78" s="560"/>
      <c r="DYH78" s="561"/>
      <c r="DYI78" s="562"/>
      <c r="DYJ78" s="563"/>
      <c r="DYK78" s="564"/>
      <c r="DYL78" s="565"/>
      <c r="DYM78" s="566"/>
      <c r="DYN78" s="560"/>
      <c r="DYO78" s="561"/>
      <c r="DYP78" s="562"/>
      <c r="DYQ78" s="563"/>
      <c r="DYR78" s="564"/>
      <c r="DYS78" s="565"/>
      <c r="DYT78" s="566"/>
      <c r="DYU78" s="560"/>
      <c r="DYV78" s="561"/>
      <c r="DYW78" s="562"/>
      <c r="DYX78" s="563"/>
      <c r="DYY78" s="564"/>
      <c r="DYZ78" s="565"/>
      <c r="DZA78" s="566"/>
      <c r="DZB78" s="560"/>
      <c r="DZC78" s="561"/>
      <c r="DZD78" s="562"/>
      <c r="DZE78" s="563"/>
      <c r="DZF78" s="564"/>
      <c r="DZG78" s="565"/>
      <c r="DZH78" s="566"/>
      <c r="DZI78" s="560"/>
      <c r="DZJ78" s="561"/>
      <c r="DZK78" s="562"/>
      <c r="DZL78" s="563"/>
      <c r="DZM78" s="564"/>
      <c r="DZN78" s="565"/>
      <c r="DZO78" s="566"/>
      <c r="DZP78" s="560"/>
      <c r="DZQ78" s="561"/>
      <c r="DZR78" s="562"/>
      <c r="DZS78" s="563"/>
      <c r="DZT78" s="564"/>
      <c r="DZU78" s="565"/>
      <c r="DZV78" s="566"/>
      <c r="DZW78" s="560"/>
      <c r="DZX78" s="561"/>
      <c r="DZY78" s="562"/>
      <c r="DZZ78" s="563"/>
      <c r="EAA78" s="564"/>
      <c r="EAB78" s="565"/>
      <c r="EAC78" s="566"/>
      <c r="EAD78" s="560"/>
      <c r="EAE78" s="561"/>
      <c r="EAF78" s="562"/>
      <c r="EAG78" s="563"/>
      <c r="EAH78" s="564"/>
      <c r="EAI78" s="565"/>
      <c r="EAJ78" s="566"/>
      <c r="EAK78" s="560"/>
      <c r="EAL78" s="561"/>
      <c r="EAM78" s="562"/>
      <c r="EAN78" s="563"/>
      <c r="EAO78" s="564"/>
      <c r="EAP78" s="565"/>
      <c r="EAQ78" s="566"/>
      <c r="EAR78" s="560"/>
      <c r="EAS78" s="561"/>
      <c r="EAT78" s="562"/>
      <c r="EAU78" s="563"/>
      <c r="EAV78" s="564"/>
      <c r="EAW78" s="565"/>
      <c r="EAX78" s="566"/>
      <c r="EAY78" s="560"/>
      <c r="EAZ78" s="561"/>
      <c r="EBA78" s="562"/>
      <c r="EBB78" s="563"/>
      <c r="EBC78" s="564"/>
      <c r="EBD78" s="565"/>
      <c r="EBE78" s="566"/>
      <c r="EBF78" s="560"/>
      <c r="EBG78" s="561"/>
      <c r="EBH78" s="562"/>
      <c r="EBI78" s="563"/>
      <c r="EBJ78" s="564"/>
      <c r="EBK78" s="565"/>
      <c r="EBL78" s="566"/>
      <c r="EBM78" s="560"/>
      <c r="EBN78" s="561"/>
      <c r="EBO78" s="562"/>
      <c r="EBP78" s="563"/>
      <c r="EBQ78" s="564"/>
      <c r="EBR78" s="565"/>
      <c r="EBS78" s="566"/>
      <c r="EBT78" s="560"/>
      <c r="EBU78" s="561"/>
      <c r="EBV78" s="562"/>
      <c r="EBW78" s="563"/>
      <c r="EBX78" s="564"/>
      <c r="EBY78" s="565"/>
      <c r="EBZ78" s="566"/>
      <c r="ECA78" s="560"/>
      <c r="ECB78" s="561"/>
      <c r="ECC78" s="562"/>
      <c r="ECD78" s="563"/>
      <c r="ECE78" s="564"/>
      <c r="ECF78" s="565"/>
      <c r="ECG78" s="566"/>
      <c r="ECH78" s="560"/>
      <c r="ECI78" s="561"/>
      <c r="ECJ78" s="562"/>
      <c r="ECK78" s="563"/>
      <c r="ECL78" s="564"/>
      <c r="ECM78" s="565"/>
      <c r="ECN78" s="566"/>
      <c r="ECO78" s="560"/>
      <c r="ECP78" s="561"/>
      <c r="ECQ78" s="562"/>
      <c r="ECR78" s="563"/>
      <c r="ECS78" s="564"/>
      <c r="ECT78" s="565"/>
      <c r="ECU78" s="566"/>
      <c r="ECV78" s="560"/>
      <c r="ECW78" s="561"/>
      <c r="ECX78" s="562"/>
      <c r="ECY78" s="563"/>
      <c r="ECZ78" s="564"/>
      <c r="EDA78" s="565"/>
      <c r="EDB78" s="566"/>
      <c r="EDC78" s="560"/>
      <c r="EDD78" s="561"/>
      <c r="EDE78" s="562"/>
      <c r="EDF78" s="563"/>
      <c r="EDG78" s="564"/>
      <c r="EDH78" s="565"/>
      <c r="EDI78" s="566"/>
      <c r="EDJ78" s="560"/>
      <c r="EDK78" s="561"/>
      <c r="EDL78" s="562"/>
      <c r="EDM78" s="563"/>
      <c r="EDN78" s="564"/>
      <c r="EDO78" s="565"/>
      <c r="EDP78" s="566"/>
      <c r="EDQ78" s="560"/>
      <c r="EDR78" s="561"/>
      <c r="EDS78" s="562"/>
      <c r="EDT78" s="563"/>
      <c r="EDU78" s="564"/>
      <c r="EDV78" s="565"/>
      <c r="EDW78" s="566"/>
      <c r="EDX78" s="560"/>
      <c r="EDY78" s="561"/>
      <c r="EDZ78" s="562"/>
      <c r="EEA78" s="563"/>
      <c r="EEB78" s="564"/>
      <c r="EEC78" s="565"/>
      <c r="EED78" s="566"/>
      <c r="EEE78" s="560"/>
      <c r="EEF78" s="561"/>
      <c r="EEG78" s="562"/>
      <c r="EEH78" s="563"/>
      <c r="EEI78" s="564"/>
      <c r="EEJ78" s="565"/>
      <c r="EEK78" s="566"/>
      <c r="EEL78" s="560"/>
      <c r="EEM78" s="561"/>
      <c r="EEN78" s="562"/>
      <c r="EEO78" s="563"/>
      <c r="EEP78" s="564"/>
      <c r="EEQ78" s="565"/>
      <c r="EER78" s="566"/>
      <c r="EES78" s="560"/>
      <c r="EET78" s="561"/>
      <c r="EEU78" s="562"/>
      <c r="EEV78" s="563"/>
      <c r="EEW78" s="564"/>
      <c r="EEX78" s="565"/>
      <c r="EEY78" s="566"/>
      <c r="EEZ78" s="560"/>
      <c r="EFA78" s="561"/>
      <c r="EFB78" s="562"/>
      <c r="EFC78" s="563"/>
      <c r="EFD78" s="564"/>
      <c r="EFE78" s="565"/>
      <c r="EFF78" s="566"/>
      <c r="EFG78" s="560"/>
      <c r="EFH78" s="561"/>
      <c r="EFI78" s="562"/>
      <c r="EFJ78" s="563"/>
      <c r="EFK78" s="564"/>
      <c r="EFL78" s="565"/>
      <c r="EFM78" s="566"/>
      <c r="EFN78" s="560"/>
      <c r="EFO78" s="561"/>
      <c r="EFP78" s="562"/>
      <c r="EFQ78" s="563"/>
      <c r="EFR78" s="564"/>
      <c r="EFS78" s="565"/>
      <c r="EFT78" s="566"/>
      <c r="EFU78" s="560"/>
      <c r="EFV78" s="561"/>
      <c r="EFW78" s="562"/>
      <c r="EFX78" s="563"/>
      <c r="EFY78" s="564"/>
      <c r="EFZ78" s="565"/>
      <c r="EGA78" s="566"/>
      <c r="EGB78" s="560"/>
      <c r="EGC78" s="561"/>
      <c r="EGD78" s="562"/>
      <c r="EGE78" s="563"/>
      <c r="EGF78" s="564"/>
      <c r="EGG78" s="565"/>
      <c r="EGH78" s="566"/>
      <c r="EGI78" s="560"/>
      <c r="EGJ78" s="561"/>
      <c r="EGK78" s="562"/>
      <c r="EGL78" s="563"/>
      <c r="EGM78" s="564"/>
      <c r="EGN78" s="565"/>
      <c r="EGO78" s="566"/>
      <c r="EGP78" s="560"/>
      <c r="EGQ78" s="561"/>
      <c r="EGR78" s="562"/>
      <c r="EGS78" s="563"/>
      <c r="EGT78" s="564"/>
      <c r="EGU78" s="565"/>
      <c r="EGV78" s="566"/>
      <c r="EGW78" s="560"/>
      <c r="EGX78" s="561"/>
      <c r="EGY78" s="562"/>
      <c r="EGZ78" s="563"/>
      <c r="EHA78" s="564"/>
      <c r="EHB78" s="565"/>
      <c r="EHC78" s="566"/>
      <c r="EHD78" s="560"/>
      <c r="EHE78" s="561"/>
      <c r="EHF78" s="562"/>
      <c r="EHG78" s="563"/>
      <c r="EHH78" s="564"/>
      <c r="EHI78" s="565"/>
      <c r="EHJ78" s="566"/>
      <c r="EHK78" s="560"/>
      <c r="EHL78" s="561"/>
      <c r="EHM78" s="562"/>
      <c r="EHN78" s="563"/>
      <c r="EHO78" s="564"/>
      <c r="EHP78" s="565"/>
      <c r="EHQ78" s="566"/>
      <c r="EHR78" s="560"/>
      <c r="EHS78" s="561"/>
      <c r="EHT78" s="562"/>
      <c r="EHU78" s="563"/>
      <c r="EHV78" s="564"/>
      <c r="EHW78" s="565"/>
      <c r="EHX78" s="566"/>
      <c r="EHY78" s="560"/>
      <c r="EHZ78" s="561"/>
      <c r="EIA78" s="562"/>
      <c r="EIB78" s="563"/>
      <c r="EIC78" s="564"/>
      <c r="EID78" s="565"/>
      <c r="EIE78" s="566"/>
      <c r="EIF78" s="560"/>
      <c r="EIG78" s="561"/>
      <c r="EIH78" s="562"/>
      <c r="EII78" s="563"/>
      <c r="EIJ78" s="564"/>
      <c r="EIK78" s="565"/>
      <c r="EIL78" s="566"/>
      <c r="EIM78" s="560"/>
      <c r="EIN78" s="561"/>
      <c r="EIO78" s="562"/>
      <c r="EIP78" s="563"/>
      <c r="EIQ78" s="564"/>
      <c r="EIR78" s="565"/>
      <c r="EIS78" s="566"/>
      <c r="EIT78" s="560"/>
      <c r="EIU78" s="561"/>
      <c r="EIV78" s="562"/>
      <c r="EIW78" s="563"/>
      <c r="EIX78" s="564"/>
      <c r="EIY78" s="565"/>
      <c r="EIZ78" s="566"/>
      <c r="EJA78" s="560"/>
      <c r="EJB78" s="561"/>
      <c r="EJC78" s="562"/>
      <c r="EJD78" s="563"/>
      <c r="EJE78" s="564"/>
      <c r="EJF78" s="565"/>
      <c r="EJG78" s="566"/>
      <c r="EJH78" s="560"/>
      <c r="EJI78" s="561"/>
      <c r="EJJ78" s="562"/>
      <c r="EJK78" s="563"/>
      <c r="EJL78" s="564"/>
      <c r="EJM78" s="565"/>
      <c r="EJN78" s="566"/>
      <c r="EJO78" s="560"/>
      <c r="EJP78" s="561"/>
      <c r="EJQ78" s="562"/>
      <c r="EJR78" s="563"/>
      <c r="EJS78" s="564"/>
      <c r="EJT78" s="565"/>
      <c r="EJU78" s="566"/>
      <c r="EJV78" s="560"/>
      <c r="EJW78" s="561"/>
      <c r="EJX78" s="562"/>
      <c r="EJY78" s="563"/>
      <c r="EJZ78" s="564"/>
      <c r="EKA78" s="565"/>
      <c r="EKB78" s="566"/>
      <c r="EKC78" s="560"/>
      <c r="EKD78" s="561"/>
      <c r="EKE78" s="562"/>
      <c r="EKF78" s="563"/>
      <c r="EKG78" s="564"/>
      <c r="EKH78" s="565"/>
      <c r="EKI78" s="566"/>
      <c r="EKJ78" s="560"/>
      <c r="EKK78" s="561"/>
      <c r="EKL78" s="562"/>
      <c r="EKM78" s="563"/>
      <c r="EKN78" s="564"/>
      <c r="EKO78" s="565"/>
      <c r="EKP78" s="566"/>
      <c r="EKQ78" s="560"/>
      <c r="EKR78" s="561"/>
      <c r="EKS78" s="562"/>
      <c r="EKT78" s="563"/>
      <c r="EKU78" s="564"/>
      <c r="EKV78" s="565"/>
      <c r="EKW78" s="566"/>
      <c r="EKX78" s="560"/>
      <c r="EKY78" s="561"/>
      <c r="EKZ78" s="562"/>
      <c r="ELA78" s="563"/>
      <c r="ELB78" s="564"/>
      <c r="ELC78" s="565"/>
      <c r="ELD78" s="566"/>
      <c r="ELE78" s="560"/>
      <c r="ELF78" s="561"/>
      <c r="ELG78" s="562"/>
      <c r="ELH78" s="563"/>
      <c r="ELI78" s="564"/>
      <c r="ELJ78" s="565"/>
      <c r="ELK78" s="566"/>
      <c r="ELL78" s="560"/>
      <c r="ELM78" s="561"/>
      <c r="ELN78" s="562"/>
      <c r="ELO78" s="563"/>
      <c r="ELP78" s="564"/>
      <c r="ELQ78" s="565"/>
      <c r="ELR78" s="566"/>
      <c r="ELS78" s="560"/>
      <c r="ELT78" s="561"/>
      <c r="ELU78" s="562"/>
      <c r="ELV78" s="563"/>
      <c r="ELW78" s="564"/>
      <c r="ELX78" s="565"/>
      <c r="ELY78" s="566"/>
      <c r="ELZ78" s="560"/>
      <c r="EMA78" s="561"/>
      <c r="EMB78" s="562"/>
      <c r="EMC78" s="563"/>
      <c r="EMD78" s="564"/>
      <c r="EME78" s="565"/>
      <c r="EMF78" s="566"/>
      <c r="EMG78" s="560"/>
      <c r="EMH78" s="561"/>
      <c r="EMI78" s="562"/>
      <c r="EMJ78" s="563"/>
      <c r="EMK78" s="564"/>
      <c r="EML78" s="565"/>
      <c r="EMM78" s="566"/>
      <c r="EMN78" s="560"/>
      <c r="EMO78" s="561"/>
      <c r="EMP78" s="562"/>
      <c r="EMQ78" s="563"/>
      <c r="EMR78" s="564"/>
      <c r="EMS78" s="565"/>
      <c r="EMT78" s="566"/>
      <c r="EMU78" s="560"/>
      <c r="EMV78" s="561"/>
      <c r="EMW78" s="562"/>
      <c r="EMX78" s="563"/>
      <c r="EMY78" s="564"/>
      <c r="EMZ78" s="565"/>
      <c r="ENA78" s="566"/>
      <c r="ENB78" s="560"/>
      <c r="ENC78" s="561"/>
      <c r="END78" s="562"/>
      <c r="ENE78" s="563"/>
      <c r="ENF78" s="564"/>
      <c r="ENG78" s="565"/>
      <c r="ENH78" s="566"/>
      <c r="ENI78" s="560"/>
      <c r="ENJ78" s="561"/>
      <c r="ENK78" s="562"/>
      <c r="ENL78" s="563"/>
      <c r="ENM78" s="564"/>
      <c r="ENN78" s="565"/>
      <c r="ENO78" s="566"/>
      <c r="ENP78" s="560"/>
      <c r="ENQ78" s="561"/>
      <c r="ENR78" s="562"/>
      <c r="ENS78" s="563"/>
      <c r="ENT78" s="564"/>
      <c r="ENU78" s="565"/>
      <c r="ENV78" s="566"/>
      <c r="ENW78" s="560"/>
      <c r="ENX78" s="561"/>
      <c r="ENY78" s="562"/>
      <c r="ENZ78" s="563"/>
      <c r="EOA78" s="564"/>
      <c r="EOB78" s="565"/>
      <c r="EOC78" s="566"/>
      <c r="EOD78" s="560"/>
      <c r="EOE78" s="561"/>
      <c r="EOF78" s="562"/>
      <c r="EOG78" s="563"/>
      <c r="EOH78" s="564"/>
      <c r="EOI78" s="565"/>
      <c r="EOJ78" s="566"/>
      <c r="EOK78" s="560"/>
      <c r="EOL78" s="561"/>
      <c r="EOM78" s="562"/>
      <c r="EON78" s="563"/>
      <c r="EOO78" s="564"/>
      <c r="EOP78" s="565"/>
      <c r="EOQ78" s="566"/>
      <c r="EOR78" s="560"/>
      <c r="EOS78" s="561"/>
      <c r="EOT78" s="562"/>
      <c r="EOU78" s="563"/>
      <c r="EOV78" s="564"/>
      <c r="EOW78" s="565"/>
      <c r="EOX78" s="566"/>
      <c r="EOY78" s="560"/>
      <c r="EOZ78" s="561"/>
      <c r="EPA78" s="562"/>
      <c r="EPB78" s="563"/>
      <c r="EPC78" s="564"/>
      <c r="EPD78" s="565"/>
      <c r="EPE78" s="566"/>
      <c r="EPF78" s="560"/>
      <c r="EPG78" s="561"/>
      <c r="EPH78" s="562"/>
      <c r="EPI78" s="563"/>
      <c r="EPJ78" s="564"/>
      <c r="EPK78" s="565"/>
      <c r="EPL78" s="566"/>
      <c r="EPM78" s="560"/>
      <c r="EPN78" s="561"/>
      <c r="EPO78" s="562"/>
      <c r="EPP78" s="563"/>
      <c r="EPQ78" s="564"/>
      <c r="EPR78" s="565"/>
      <c r="EPS78" s="566"/>
      <c r="EPT78" s="560"/>
      <c r="EPU78" s="561"/>
      <c r="EPV78" s="562"/>
      <c r="EPW78" s="563"/>
      <c r="EPX78" s="564"/>
      <c r="EPY78" s="565"/>
      <c r="EPZ78" s="566"/>
      <c r="EQA78" s="560"/>
      <c r="EQB78" s="561"/>
      <c r="EQC78" s="562"/>
      <c r="EQD78" s="563"/>
      <c r="EQE78" s="564"/>
      <c r="EQF78" s="565"/>
      <c r="EQG78" s="566"/>
      <c r="EQH78" s="560"/>
      <c r="EQI78" s="561"/>
      <c r="EQJ78" s="562"/>
      <c r="EQK78" s="563"/>
      <c r="EQL78" s="564"/>
      <c r="EQM78" s="565"/>
      <c r="EQN78" s="566"/>
      <c r="EQO78" s="560"/>
      <c r="EQP78" s="561"/>
      <c r="EQQ78" s="562"/>
      <c r="EQR78" s="563"/>
      <c r="EQS78" s="564"/>
      <c r="EQT78" s="565"/>
      <c r="EQU78" s="566"/>
      <c r="EQV78" s="560"/>
      <c r="EQW78" s="561"/>
      <c r="EQX78" s="562"/>
      <c r="EQY78" s="563"/>
      <c r="EQZ78" s="564"/>
      <c r="ERA78" s="565"/>
      <c r="ERB78" s="566"/>
      <c r="ERC78" s="560"/>
      <c r="ERD78" s="561"/>
      <c r="ERE78" s="562"/>
      <c r="ERF78" s="563"/>
      <c r="ERG78" s="564"/>
      <c r="ERH78" s="565"/>
      <c r="ERI78" s="566"/>
      <c r="ERJ78" s="560"/>
      <c r="ERK78" s="561"/>
      <c r="ERL78" s="562"/>
      <c r="ERM78" s="563"/>
      <c r="ERN78" s="564"/>
      <c r="ERO78" s="565"/>
      <c r="ERP78" s="566"/>
      <c r="ERQ78" s="560"/>
      <c r="ERR78" s="561"/>
      <c r="ERS78" s="562"/>
      <c r="ERT78" s="563"/>
      <c r="ERU78" s="564"/>
      <c r="ERV78" s="565"/>
      <c r="ERW78" s="566"/>
      <c r="ERX78" s="560"/>
      <c r="ERY78" s="561"/>
      <c r="ERZ78" s="562"/>
      <c r="ESA78" s="563"/>
      <c r="ESB78" s="564"/>
      <c r="ESC78" s="565"/>
      <c r="ESD78" s="566"/>
      <c r="ESE78" s="560"/>
      <c r="ESF78" s="561"/>
      <c r="ESG78" s="562"/>
      <c r="ESH78" s="563"/>
      <c r="ESI78" s="564"/>
      <c r="ESJ78" s="565"/>
      <c r="ESK78" s="566"/>
      <c r="ESL78" s="560"/>
      <c r="ESM78" s="561"/>
      <c r="ESN78" s="562"/>
      <c r="ESO78" s="563"/>
      <c r="ESP78" s="564"/>
      <c r="ESQ78" s="565"/>
      <c r="ESR78" s="566"/>
      <c r="ESS78" s="560"/>
      <c r="EST78" s="561"/>
      <c r="ESU78" s="562"/>
      <c r="ESV78" s="563"/>
      <c r="ESW78" s="564"/>
      <c r="ESX78" s="565"/>
      <c r="ESY78" s="566"/>
      <c r="ESZ78" s="560"/>
      <c r="ETA78" s="561"/>
      <c r="ETB78" s="562"/>
      <c r="ETC78" s="563"/>
      <c r="ETD78" s="564"/>
      <c r="ETE78" s="565"/>
      <c r="ETF78" s="566"/>
      <c r="ETG78" s="560"/>
      <c r="ETH78" s="561"/>
      <c r="ETI78" s="562"/>
      <c r="ETJ78" s="563"/>
      <c r="ETK78" s="564"/>
      <c r="ETL78" s="565"/>
      <c r="ETM78" s="566"/>
      <c r="ETN78" s="560"/>
      <c r="ETO78" s="561"/>
      <c r="ETP78" s="562"/>
      <c r="ETQ78" s="563"/>
      <c r="ETR78" s="564"/>
      <c r="ETS78" s="565"/>
      <c r="ETT78" s="566"/>
      <c r="ETU78" s="560"/>
      <c r="ETV78" s="561"/>
      <c r="ETW78" s="562"/>
      <c r="ETX78" s="563"/>
      <c r="ETY78" s="564"/>
      <c r="ETZ78" s="565"/>
      <c r="EUA78" s="566"/>
      <c r="EUB78" s="560"/>
      <c r="EUC78" s="561"/>
      <c r="EUD78" s="562"/>
      <c r="EUE78" s="563"/>
      <c r="EUF78" s="564"/>
      <c r="EUG78" s="565"/>
      <c r="EUH78" s="566"/>
      <c r="EUI78" s="560"/>
      <c r="EUJ78" s="561"/>
      <c r="EUK78" s="562"/>
      <c r="EUL78" s="563"/>
      <c r="EUM78" s="564"/>
      <c r="EUN78" s="565"/>
      <c r="EUO78" s="566"/>
      <c r="EUP78" s="560"/>
      <c r="EUQ78" s="561"/>
      <c r="EUR78" s="562"/>
      <c r="EUS78" s="563"/>
      <c r="EUT78" s="564"/>
      <c r="EUU78" s="565"/>
      <c r="EUV78" s="566"/>
      <c r="EUW78" s="560"/>
      <c r="EUX78" s="561"/>
      <c r="EUY78" s="562"/>
      <c r="EUZ78" s="563"/>
      <c r="EVA78" s="564"/>
      <c r="EVB78" s="565"/>
      <c r="EVC78" s="566"/>
      <c r="EVD78" s="560"/>
      <c r="EVE78" s="561"/>
      <c r="EVF78" s="562"/>
      <c r="EVG78" s="563"/>
      <c r="EVH78" s="564"/>
      <c r="EVI78" s="565"/>
      <c r="EVJ78" s="566"/>
      <c r="EVK78" s="560"/>
      <c r="EVL78" s="561"/>
      <c r="EVM78" s="562"/>
      <c r="EVN78" s="563"/>
      <c r="EVO78" s="564"/>
      <c r="EVP78" s="565"/>
      <c r="EVQ78" s="566"/>
      <c r="EVR78" s="560"/>
      <c r="EVS78" s="561"/>
      <c r="EVT78" s="562"/>
      <c r="EVU78" s="563"/>
      <c r="EVV78" s="564"/>
      <c r="EVW78" s="565"/>
      <c r="EVX78" s="566"/>
      <c r="EVY78" s="560"/>
      <c r="EVZ78" s="561"/>
      <c r="EWA78" s="562"/>
      <c r="EWB78" s="563"/>
      <c r="EWC78" s="564"/>
      <c r="EWD78" s="565"/>
      <c r="EWE78" s="566"/>
      <c r="EWF78" s="560"/>
      <c r="EWG78" s="561"/>
      <c r="EWH78" s="562"/>
      <c r="EWI78" s="563"/>
      <c r="EWJ78" s="564"/>
      <c r="EWK78" s="565"/>
      <c r="EWL78" s="566"/>
      <c r="EWM78" s="560"/>
      <c r="EWN78" s="561"/>
      <c r="EWO78" s="562"/>
      <c r="EWP78" s="563"/>
      <c r="EWQ78" s="564"/>
      <c r="EWR78" s="565"/>
      <c r="EWS78" s="566"/>
      <c r="EWT78" s="560"/>
      <c r="EWU78" s="561"/>
      <c r="EWV78" s="562"/>
      <c r="EWW78" s="563"/>
      <c r="EWX78" s="564"/>
      <c r="EWY78" s="565"/>
      <c r="EWZ78" s="566"/>
      <c r="EXA78" s="560"/>
      <c r="EXB78" s="561"/>
      <c r="EXC78" s="562"/>
      <c r="EXD78" s="563"/>
      <c r="EXE78" s="564"/>
      <c r="EXF78" s="565"/>
      <c r="EXG78" s="566"/>
      <c r="EXH78" s="560"/>
      <c r="EXI78" s="561"/>
      <c r="EXJ78" s="562"/>
      <c r="EXK78" s="563"/>
      <c r="EXL78" s="564"/>
      <c r="EXM78" s="565"/>
      <c r="EXN78" s="566"/>
      <c r="EXO78" s="560"/>
      <c r="EXP78" s="561"/>
      <c r="EXQ78" s="562"/>
      <c r="EXR78" s="563"/>
      <c r="EXS78" s="564"/>
      <c r="EXT78" s="565"/>
      <c r="EXU78" s="566"/>
      <c r="EXV78" s="560"/>
      <c r="EXW78" s="561"/>
      <c r="EXX78" s="562"/>
      <c r="EXY78" s="563"/>
      <c r="EXZ78" s="564"/>
      <c r="EYA78" s="565"/>
      <c r="EYB78" s="566"/>
      <c r="EYC78" s="560"/>
      <c r="EYD78" s="561"/>
      <c r="EYE78" s="562"/>
      <c r="EYF78" s="563"/>
      <c r="EYG78" s="564"/>
      <c r="EYH78" s="565"/>
      <c r="EYI78" s="566"/>
      <c r="EYJ78" s="560"/>
      <c r="EYK78" s="561"/>
      <c r="EYL78" s="562"/>
      <c r="EYM78" s="563"/>
      <c r="EYN78" s="564"/>
      <c r="EYO78" s="565"/>
      <c r="EYP78" s="566"/>
      <c r="EYQ78" s="560"/>
      <c r="EYR78" s="561"/>
      <c r="EYS78" s="562"/>
      <c r="EYT78" s="563"/>
      <c r="EYU78" s="564"/>
      <c r="EYV78" s="565"/>
      <c r="EYW78" s="566"/>
      <c r="EYX78" s="560"/>
      <c r="EYY78" s="561"/>
      <c r="EYZ78" s="562"/>
      <c r="EZA78" s="563"/>
      <c r="EZB78" s="564"/>
      <c r="EZC78" s="565"/>
      <c r="EZD78" s="566"/>
      <c r="EZE78" s="560"/>
      <c r="EZF78" s="561"/>
      <c r="EZG78" s="562"/>
      <c r="EZH78" s="563"/>
      <c r="EZI78" s="564"/>
      <c r="EZJ78" s="565"/>
      <c r="EZK78" s="566"/>
      <c r="EZL78" s="560"/>
      <c r="EZM78" s="561"/>
      <c r="EZN78" s="562"/>
      <c r="EZO78" s="563"/>
      <c r="EZP78" s="564"/>
      <c r="EZQ78" s="565"/>
      <c r="EZR78" s="566"/>
      <c r="EZS78" s="560"/>
      <c r="EZT78" s="561"/>
      <c r="EZU78" s="562"/>
      <c r="EZV78" s="563"/>
      <c r="EZW78" s="564"/>
      <c r="EZX78" s="565"/>
      <c r="EZY78" s="566"/>
      <c r="EZZ78" s="560"/>
      <c r="FAA78" s="561"/>
      <c r="FAB78" s="562"/>
      <c r="FAC78" s="563"/>
      <c r="FAD78" s="564"/>
      <c r="FAE78" s="565"/>
      <c r="FAF78" s="566"/>
      <c r="FAG78" s="560"/>
      <c r="FAH78" s="561"/>
      <c r="FAI78" s="562"/>
      <c r="FAJ78" s="563"/>
      <c r="FAK78" s="564"/>
      <c r="FAL78" s="565"/>
      <c r="FAM78" s="566"/>
      <c r="FAN78" s="560"/>
      <c r="FAO78" s="561"/>
      <c r="FAP78" s="562"/>
      <c r="FAQ78" s="563"/>
      <c r="FAR78" s="564"/>
      <c r="FAS78" s="565"/>
      <c r="FAT78" s="566"/>
      <c r="FAU78" s="560"/>
      <c r="FAV78" s="561"/>
      <c r="FAW78" s="562"/>
      <c r="FAX78" s="563"/>
      <c r="FAY78" s="564"/>
      <c r="FAZ78" s="565"/>
      <c r="FBA78" s="566"/>
      <c r="FBB78" s="560"/>
      <c r="FBC78" s="561"/>
      <c r="FBD78" s="562"/>
      <c r="FBE78" s="563"/>
      <c r="FBF78" s="564"/>
      <c r="FBG78" s="565"/>
      <c r="FBH78" s="566"/>
      <c r="FBI78" s="560"/>
      <c r="FBJ78" s="561"/>
      <c r="FBK78" s="562"/>
      <c r="FBL78" s="563"/>
      <c r="FBM78" s="564"/>
      <c r="FBN78" s="565"/>
      <c r="FBO78" s="566"/>
      <c r="FBP78" s="560"/>
      <c r="FBQ78" s="561"/>
      <c r="FBR78" s="562"/>
      <c r="FBS78" s="563"/>
      <c r="FBT78" s="564"/>
      <c r="FBU78" s="565"/>
      <c r="FBV78" s="566"/>
      <c r="FBW78" s="560"/>
      <c r="FBX78" s="561"/>
      <c r="FBY78" s="562"/>
      <c r="FBZ78" s="563"/>
      <c r="FCA78" s="564"/>
      <c r="FCB78" s="565"/>
      <c r="FCC78" s="566"/>
      <c r="FCD78" s="560"/>
      <c r="FCE78" s="561"/>
      <c r="FCF78" s="562"/>
      <c r="FCG78" s="563"/>
      <c r="FCH78" s="564"/>
      <c r="FCI78" s="565"/>
      <c r="FCJ78" s="566"/>
      <c r="FCK78" s="560"/>
      <c r="FCL78" s="561"/>
      <c r="FCM78" s="562"/>
      <c r="FCN78" s="563"/>
      <c r="FCO78" s="564"/>
      <c r="FCP78" s="565"/>
      <c r="FCQ78" s="566"/>
      <c r="FCR78" s="560"/>
      <c r="FCS78" s="561"/>
      <c r="FCT78" s="562"/>
      <c r="FCU78" s="563"/>
      <c r="FCV78" s="564"/>
      <c r="FCW78" s="565"/>
      <c r="FCX78" s="566"/>
      <c r="FCY78" s="560"/>
      <c r="FCZ78" s="561"/>
      <c r="FDA78" s="562"/>
      <c r="FDB78" s="563"/>
      <c r="FDC78" s="564"/>
      <c r="FDD78" s="565"/>
      <c r="FDE78" s="566"/>
      <c r="FDF78" s="560"/>
      <c r="FDG78" s="561"/>
      <c r="FDH78" s="562"/>
      <c r="FDI78" s="563"/>
      <c r="FDJ78" s="564"/>
      <c r="FDK78" s="565"/>
      <c r="FDL78" s="566"/>
      <c r="FDM78" s="560"/>
      <c r="FDN78" s="561"/>
      <c r="FDO78" s="562"/>
      <c r="FDP78" s="563"/>
      <c r="FDQ78" s="564"/>
      <c r="FDR78" s="565"/>
      <c r="FDS78" s="566"/>
      <c r="FDT78" s="560"/>
      <c r="FDU78" s="561"/>
      <c r="FDV78" s="562"/>
      <c r="FDW78" s="563"/>
      <c r="FDX78" s="564"/>
      <c r="FDY78" s="565"/>
      <c r="FDZ78" s="566"/>
      <c r="FEA78" s="560"/>
      <c r="FEB78" s="561"/>
      <c r="FEC78" s="562"/>
      <c r="FED78" s="563"/>
      <c r="FEE78" s="564"/>
      <c r="FEF78" s="565"/>
      <c r="FEG78" s="566"/>
      <c r="FEH78" s="560"/>
      <c r="FEI78" s="561"/>
      <c r="FEJ78" s="562"/>
      <c r="FEK78" s="563"/>
      <c r="FEL78" s="564"/>
      <c r="FEM78" s="565"/>
      <c r="FEN78" s="566"/>
      <c r="FEO78" s="560"/>
      <c r="FEP78" s="561"/>
      <c r="FEQ78" s="562"/>
      <c r="FER78" s="563"/>
      <c r="FES78" s="564"/>
      <c r="FET78" s="565"/>
      <c r="FEU78" s="566"/>
      <c r="FEV78" s="560"/>
      <c r="FEW78" s="561"/>
      <c r="FEX78" s="562"/>
      <c r="FEY78" s="563"/>
      <c r="FEZ78" s="564"/>
      <c r="FFA78" s="565"/>
      <c r="FFB78" s="566"/>
      <c r="FFC78" s="560"/>
      <c r="FFD78" s="561"/>
      <c r="FFE78" s="562"/>
      <c r="FFF78" s="563"/>
      <c r="FFG78" s="564"/>
      <c r="FFH78" s="565"/>
      <c r="FFI78" s="566"/>
      <c r="FFJ78" s="560"/>
      <c r="FFK78" s="561"/>
      <c r="FFL78" s="562"/>
      <c r="FFM78" s="563"/>
      <c r="FFN78" s="564"/>
      <c r="FFO78" s="565"/>
      <c r="FFP78" s="566"/>
      <c r="FFQ78" s="560"/>
      <c r="FFR78" s="561"/>
      <c r="FFS78" s="562"/>
      <c r="FFT78" s="563"/>
      <c r="FFU78" s="564"/>
      <c r="FFV78" s="565"/>
      <c r="FFW78" s="566"/>
      <c r="FFX78" s="560"/>
      <c r="FFY78" s="561"/>
      <c r="FFZ78" s="562"/>
      <c r="FGA78" s="563"/>
      <c r="FGB78" s="564"/>
      <c r="FGC78" s="565"/>
      <c r="FGD78" s="566"/>
      <c r="FGE78" s="560"/>
      <c r="FGF78" s="561"/>
      <c r="FGG78" s="562"/>
      <c r="FGH78" s="563"/>
      <c r="FGI78" s="564"/>
      <c r="FGJ78" s="565"/>
      <c r="FGK78" s="566"/>
      <c r="FGL78" s="560"/>
      <c r="FGM78" s="561"/>
      <c r="FGN78" s="562"/>
      <c r="FGO78" s="563"/>
      <c r="FGP78" s="564"/>
      <c r="FGQ78" s="565"/>
      <c r="FGR78" s="566"/>
      <c r="FGS78" s="560"/>
      <c r="FGT78" s="561"/>
      <c r="FGU78" s="562"/>
      <c r="FGV78" s="563"/>
      <c r="FGW78" s="564"/>
      <c r="FGX78" s="565"/>
      <c r="FGY78" s="566"/>
      <c r="FGZ78" s="560"/>
      <c r="FHA78" s="561"/>
      <c r="FHB78" s="562"/>
      <c r="FHC78" s="563"/>
      <c r="FHD78" s="564"/>
      <c r="FHE78" s="565"/>
      <c r="FHF78" s="566"/>
      <c r="FHG78" s="560"/>
      <c r="FHH78" s="561"/>
      <c r="FHI78" s="562"/>
      <c r="FHJ78" s="563"/>
      <c r="FHK78" s="564"/>
      <c r="FHL78" s="565"/>
      <c r="FHM78" s="566"/>
      <c r="FHN78" s="560"/>
      <c r="FHO78" s="561"/>
      <c r="FHP78" s="562"/>
      <c r="FHQ78" s="563"/>
      <c r="FHR78" s="564"/>
      <c r="FHS78" s="565"/>
      <c r="FHT78" s="566"/>
      <c r="FHU78" s="560"/>
      <c r="FHV78" s="561"/>
      <c r="FHW78" s="562"/>
      <c r="FHX78" s="563"/>
      <c r="FHY78" s="564"/>
      <c r="FHZ78" s="565"/>
      <c r="FIA78" s="566"/>
      <c r="FIB78" s="560"/>
      <c r="FIC78" s="561"/>
      <c r="FID78" s="562"/>
      <c r="FIE78" s="563"/>
      <c r="FIF78" s="564"/>
      <c r="FIG78" s="565"/>
      <c r="FIH78" s="566"/>
      <c r="FII78" s="560"/>
      <c r="FIJ78" s="561"/>
      <c r="FIK78" s="562"/>
      <c r="FIL78" s="563"/>
      <c r="FIM78" s="564"/>
      <c r="FIN78" s="565"/>
      <c r="FIO78" s="566"/>
      <c r="FIP78" s="560"/>
      <c r="FIQ78" s="561"/>
      <c r="FIR78" s="562"/>
      <c r="FIS78" s="563"/>
      <c r="FIT78" s="564"/>
      <c r="FIU78" s="565"/>
      <c r="FIV78" s="566"/>
      <c r="FIW78" s="560"/>
      <c r="FIX78" s="561"/>
      <c r="FIY78" s="562"/>
      <c r="FIZ78" s="563"/>
      <c r="FJA78" s="564"/>
      <c r="FJB78" s="565"/>
      <c r="FJC78" s="566"/>
      <c r="FJD78" s="560"/>
      <c r="FJE78" s="561"/>
      <c r="FJF78" s="562"/>
      <c r="FJG78" s="563"/>
      <c r="FJH78" s="564"/>
      <c r="FJI78" s="565"/>
      <c r="FJJ78" s="566"/>
      <c r="FJK78" s="560"/>
      <c r="FJL78" s="561"/>
      <c r="FJM78" s="562"/>
      <c r="FJN78" s="563"/>
      <c r="FJO78" s="564"/>
      <c r="FJP78" s="565"/>
      <c r="FJQ78" s="566"/>
      <c r="FJR78" s="560"/>
      <c r="FJS78" s="561"/>
      <c r="FJT78" s="562"/>
      <c r="FJU78" s="563"/>
      <c r="FJV78" s="564"/>
      <c r="FJW78" s="565"/>
      <c r="FJX78" s="566"/>
      <c r="FJY78" s="560"/>
      <c r="FJZ78" s="561"/>
      <c r="FKA78" s="562"/>
      <c r="FKB78" s="563"/>
      <c r="FKC78" s="564"/>
      <c r="FKD78" s="565"/>
      <c r="FKE78" s="566"/>
      <c r="FKF78" s="560"/>
      <c r="FKG78" s="561"/>
      <c r="FKH78" s="562"/>
      <c r="FKI78" s="563"/>
      <c r="FKJ78" s="564"/>
      <c r="FKK78" s="565"/>
      <c r="FKL78" s="566"/>
      <c r="FKM78" s="560"/>
      <c r="FKN78" s="561"/>
      <c r="FKO78" s="562"/>
      <c r="FKP78" s="563"/>
      <c r="FKQ78" s="564"/>
      <c r="FKR78" s="565"/>
      <c r="FKS78" s="566"/>
      <c r="FKT78" s="560"/>
      <c r="FKU78" s="561"/>
      <c r="FKV78" s="562"/>
      <c r="FKW78" s="563"/>
      <c r="FKX78" s="564"/>
      <c r="FKY78" s="565"/>
      <c r="FKZ78" s="566"/>
      <c r="FLA78" s="560"/>
      <c r="FLB78" s="561"/>
      <c r="FLC78" s="562"/>
      <c r="FLD78" s="563"/>
      <c r="FLE78" s="564"/>
      <c r="FLF78" s="565"/>
      <c r="FLG78" s="566"/>
      <c r="FLH78" s="560"/>
      <c r="FLI78" s="561"/>
      <c r="FLJ78" s="562"/>
      <c r="FLK78" s="563"/>
      <c r="FLL78" s="564"/>
      <c r="FLM78" s="565"/>
      <c r="FLN78" s="566"/>
      <c r="FLO78" s="560"/>
      <c r="FLP78" s="561"/>
      <c r="FLQ78" s="562"/>
      <c r="FLR78" s="563"/>
      <c r="FLS78" s="564"/>
      <c r="FLT78" s="565"/>
      <c r="FLU78" s="566"/>
      <c r="FLV78" s="560"/>
      <c r="FLW78" s="561"/>
      <c r="FLX78" s="562"/>
      <c r="FLY78" s="563"/>
      <c r="FLZ78" s="564"/>
      <c r="FMA78" s="565"/>
      <c r="FMB78" s="566"/>
      <c r="FMC78" s="560"/>
      <c r="FMD78" s="561"/>
      <c r="FME78" s="562"/>
      <c r="FMF78" s="563"/>
      <c r="FMG78" s="564"/>
      <c r="FMH78" s="565"/>
      <c r="FMI78" s="566"/>
      <c r="FMJ78" s="560"/>
      <c r="FMK78" s="561"/>
      <c r="FML78" s="562"/>
      <c r="FMM78" s="563"/>
      <c r="FMN78" s="564"/>
      <c r="FMO78" s="565"/>
      <c r="FMP78" s="566"/>
      <c r="FMQ78" s="560"/>
      <c r="FMR78" s="561"/>
      <c r="FMS78" s="562"/>
      <c r="FMT78" s="563"/>
      <c r="FMU78" s="564"/>
      <c r="FMV78" s="565"/>
      <c r="FMW78" s="566"/>
      <c r="FMX78" s="560"/>
      <c r="FMY78" s="561"/>
      <c r="FMZ78" s="562"/>
      <c r="FNA78" s="563"/>
      <c r="FNB78" s="564"/>
      <c r="FNC78" s="565"/>
      <c r="FND78" s="566"/>
      <c r="FNE78" s="560"/>
      <c r="FNF78" s="561"/>
      <c r="FNG78" s="562"/>
      <c r="FNH78" s="563"/>
      <c r="FNI78" s="564"/>
      <c r="FNJ78" s="565"/>
      <c r="FNK78" s="566"/>
      <c r="FNL78" s="560"/>
      <c r="FNM78" s="561"/>
      <c r="FNN78" s="562"/>
      <c r="FNO78" s="563"/>
      <c r="FNP78" s="564"/>
      <c r="FNQ78" s="565"/>
      <c r="FNR78" s="566"/>
      <c r="FNS78" s="560"/>
      <c r="FNT78" s="561"/>
      <c r="FNU78" s="562"/>
      <c r="FNV78" s="563"/>
      <c r="FNW78" s="564"/>
      <c r="FNX78" s="565"/>
      <c r="FNY78" s="566"/>
      <c r="FNZ78" s="560"/>
      <c r="FOA78" s="561"/>
      <c r="FOB78" s="562"/>
      <c r="FOC78" s="563"/>
      <c r="FOD78" s="564"/>
      <c r="FOE78" s="565"/>
      <c r="FOF78" s="566"/>
      <c r="FOG78" s="560"/>
      <c r="FOH78" s="561"/>
      <c r="FOI78" s="562"/>
      <c r="FOJ78" s="563"/>
      <c r="FOK78" s="564"/>
      <c r="FOL78" s="565"/>
      <c r="FOM78" s="566"/>
      <c r="FON78" s="560"/>
      <c r="FOO78" s="561"/>
      <c r="FOP78" s="562"/>
      <c r="FOQ78" s="563"/>
      <c r="FOR78" s="564"/>
      <c r="FOS78" s="565"/>
      <c r="FOT78" s="566"/>
      <c r="FOU78" s="560"/>
      <c r="FOV78" s="561"/>
      <c r="FOW78" s="562"/>
      <c r="FOX78" s="563"/>
      <c r="FOY78" s="564"/>
      <c r="FOZ78" s="565"/>
      <c r="FPA78" s="566"/>
      <c r="FPB78" s="560"/>
      <c r="FPC78" s="561"/>
      <c r="FPD78" s="562"/>
      <c r="FPE78" s="563"/>
      <c r="FPF78" s="564"/>
      <c r="FPG78" s="565"/>
      <c r="FPH78" s="566"/>
      <c r="FPI78" s="560"/>
      <c r="FPJ78" s="561"/>
      <c r="FPK78" s="562"/>
      <c r="FPL78" s="563"/>
      <c r="FPM78" s="564"/>
      <c r="FPN78" s="565"/>
      <c r="FPO78" s="566"/>
      <c r="FPP78" s="560"/>
      <c r="FPQ78" s="561"/>
      <c r="FPR78" s="562"/>
      <c r="FPS78" s="563"/>
      <c r="FPT78" s="564"/>
      <c r="FPU78" s="565"/>
      <c r="FPV78" s="566"/>
      <c r="FPW78" s="560"/>
      <c r="FPX78" s="561"/>
      <c r="FPY78" s="562"/>
      <c r="FPZ78" s="563"/>
      <c r="FQA78" s="564"/>
      <c r="FQB78" s="565"/>
      <c r="FQC78" s="566"/>
      <c r="FQD78" s="560"/>
      <c r="FQE78" s="561"/>
      <c r="FQF78" s="562"/>
      <c r="FQG78" s="563"/>
      <c r="FQH78" s="564"/>
      <c r="FQI78" s="565"/>
      <c r="FQJ78" s="566"/>
      <c r="FQK78" s="560"/>
      <c r="FQL78" s="561"/>
      <c r="FQM78" s="562"/>
      <c r="FQN78" s="563"/>
      <c r="FQO78" s="564"/>
      <c r="FQP78" s="565"/>
      <c r="FQQ78" s="566"/>
      <c r="FQR78" s="560"/>
      <c r="FQS78" s="561"/>
      <c r="FQT78" s="562"/>
      <c r="FQU78" s="563"/>
      <c r="FQV78" s="564"/>
      <c r="FQW78" s="565"/>
      <c r="FQX78" s="566"/>
      <c r="FQY78" s="560"/>
      <c r="FQZ78" s="561"/>
      <c r="FRA78" s="562"/>
      <c r="FRB78" s="563"/>
      <c r="FRC78" s="564"/>
      <c r="FRD78" s="565"/>
      <c r="FRE78" s="566"/>
      <c r="FRF78" s="560"/>
      <c r="FRG78" s="561"/>
      <c r="FRH78" s="562"/>
      <c r="FRI78" s="563"/>
      <c r="FRJ78" s="564"/>
      <c r="FRK78" s="565"/>
      <c r="FRL78" s="566"/>
      <c r="FRM78" s="560"/>
      <c r="FRN78" s="561"/>
      <c r="FRO78" s="562"/>
      <c r="FRP78" s="563"/>
      <c r="FRQ78" s="564"/>
      <c r="FRR78" s="565"/>
      <c r="FRS78" s="566"/>
      <c r="FRT78" s="560"/>
      <c r="FRU78" s="561"/>
      <c r="FRV78" s="562"/>
      <c r="FRW78" s="563"/>
      <c r="FRX78" s="564"/>
      <c r="FRY78" s="565"/>
      <c r="FRZ78" s="566"/>
      <c r="FSA78" s="560"/>
      <c r="FSB78" s="561"/>
      <c r="FSC78" s="562"/>
      <c r="FSD78" s="563"/>
      <c r="FSE78" s="564"/>
      <c r="FSF78" s="565"/>
      <c r="FSG78" s="566"/>
      <c r="FSH78" s="560"/>
      <c r="FSI78" s="561"/>
      <c r="FSJ78" s="562"/>
      <c r="FSK78" s="563"/>
      <c r="FSL78" s="564"/>
      <c r="FSM78" s="565"/>
      <c r="FSN78" s="566"/>
      <c r="FSO78" s="560"/>
      <c r="FSP78" s="561"/>
      <c r="FSQ78" s="562"/>
      <c r="FSR78" s="563"/>
      <c r="FSS78" s="564"/>
      <c r="FST78" s="565"/>
      <c r="FSU78" s="566"/>
      <c r="FSV78" s="560"/>
      <c r="FSW78" s="561"/>
      <c r="FSX78" s="562"/>
      <c r="FSY78" s="563"/>
      <c r="FSZ78" s="564"/>
      <c r="FTA78" s="565"/>
      <c r="FTB78" s="566"/>
      <c r="FTC78" s="560"/>
      <c r="FTD78" s="561"/>
      <c r="FTE78" s="562"/>
      <c r="FTF78" s="563"/>
      <c r="FTG78" s="564"/>
      <c r="FTH78" s="565"/>
      <c r="FTI78" s="566"/>
      <c r="FTJ78" s="560"/>
      <c r="FTK78" s="561"/>
      <c r="FTL78" s="562"/>
      <c r="FTM78" s="563"/>
      <c r="FTN78" s="564"/>
      <c r="FTO78" s="565"/>
      <c r="FTP78" s="566"/>
      <c r="FTQ78" s="560"/>
      <c r="FTR78" s="561"/>
      <c r="FTS78" s="562"/>
      <c r="FTT78" s="563"/>
      <c r="FTU78" s="564"/>
      <c r="FTV78" s="565"/>
      <c r="FTW78" s="566"/>
      <c r="FTX78" s="560"/>
      <c r="FTY78" s="561"/>
      <c r="FTZ78" s="562"/>
      <c r="FUA78" s="563"/>
      <c r="FUB78" s="564"/>
      <c r="FUC78" s="565"/>
      <c r="FUD78" s="566"/>
      <c r="FUE78" s="560"/>
      <c r="FUF78" s="561"/>
      <c r="FUG78" s="562"/>
      <c r="FUH78" s="563"/>
      <c r="FUI78" s="564"/>
      <c r="FUJ78" s="565"/>
      <c r="FUK78" s="566"/>
      <c r="FUL78" s="560"/>
      <c r="FUM78" s="561"/>
      <c r="FUN78" s="562"/>
      <c r="FUO78" s="563"/>
      <c r="FUP78" s="564"/>
      <c r="FUQ78" s="565"/>
      <c r="FUR78" s="566"/>
      <c r="FUS78" s="560"/>
      <c r="FUT78" s="561"/>
      <c r="FUU78" s="562"/>
      <c r="FUV78" s="563"/>
      <c r="FUW78" s="564"/>
      <c r="FUX78" s="565"/>
      <c r="FUY78" s="566"/>
      <c r="FUZ78" s="560"/>
      <c r="FVA78" s="561"/>
      <c r="FVB78" s="562"/>
      <c r="FVC78" s="563"/>
      <c r="FVD78" s="564"/>
      <c r="FVE78" s="565"/>
      <c r="FVF78" s="566"/>
      <c r="FVG78" s="560"/>
      <c r="FVH78" s="561"/>
      <c r="FVI78" s="562"/>
      <c r="FVJ78" s="563"/>
      <c r="FVK78" s="564"/>
      <c r="FVL78" s="565"/>
      <c r="FVM78" s="566"/>
      <c r="FVN78" s="560"/>
      <c r="FVO78" s="561"/>
      <c r="FVP78" s="562"/>
      <c r="FVQ78" s="563"/>
      <c r="FVR78" s="564"/>
      <c r="FVS78" s="565"/>
      <c r="FVT78" s="566"/>
      <c r="FVU78" s="560"/>
      <c r="FVV78" s="561"/>
      <c r="FVW78" s="562"/>
      <c r="FVX78" s="563"/>
      <c r="FVY78" s="564"/>
      <c r="FVZ78" s="565"/>
      <c r="FWA78" s="566"/>
      <c r="FWB78" s="560"/>
      <c r="FWC78" s="561"/>
      <c r="FWD78" s="562"/>
      <c r="FWE78" s="563"/>
      <c r="FWF78" s="564"/>
      <c r="FWG78" s="565"/>
      <c r="FWH78" s="566"/>
      <c r="FWI78" s="560"/>
      <c r="FWJ78" s="561"/>
      <c r="FWK78" s="562"/>
      <c r="FWL78" s="563"/>
      <c r="FWM78" s="564"/>
      <c r="FWN78" s="565"/>
      <c r="FWO78" s="566"/>
      <c r="FWP78" s="560"/>
      <c r="FWQ78" s="561"/>
      <c r="FWR78" s="562"/>
      <c r="FWS78" s="563"/>
      <c r="FWT78" s="564"/>
      <c r="FWU78" s="565"/>
      <c r="FWV78" s="566"/>
      <c r="FWW78" s="560"/>
      <c r="FWX78" s="561"/>
      <c r="FWY78" s="562"/>
      <c r="FWZ78" s="563"/>
      <c r="FXA78" s="564"/>
      <c r="FXB78" s="565"/>
      <c r="FXC78" s="566"/>
      <c r="FXD78" s="560"/>
      <c r="FXE78" s="561"/>
      <c r="FXF78" s="562"/>
      <c r="FXG78" s="563"/>
      <c r="FXH78" s="564"/>
      <c r="FXI78" s="565"/>
      <c r="FXJ78" s="566"/>
      <c r="FXK78" s="560"/>
      <c r="FXL78" s="561"/>
      <c r="FXM78" s="562"/>
      <c r="FXN78" s="563"/>
      <c r="FXO78" s="564"/>
      <c r="FXP78" s="565"/>
      <c r="FXQ78" s="566"/>
      <c r="FXR78" s="560"/>
      <c r="FXS78" s="561"/>
      <c r="FXT78" s="562"/>
      <c r="FXU78" s="563"/>
      <c r="FXV78" s="564"/>
      <c r="FXW78" s="565"/>
      <c r="FXX78" s="566"/>
      <c r="FXY78" s="560"/>
      <c r="FXZ78" s="561"/>
      <c r="FYA78" s="562"/>
      <c r="FYB78" s="563"/>
      <c r="FYC78" s="564"/>
      <c r="FYD78" s="565"/>
      <c r="FYE78" s="566"/>
      <c r="FYF78" s="560"/>
      <c r="FYG78" s="561"/>
      <c r="FYH78" s="562"/>
      <c r="FYI78" s="563"/>
      <c r="FYJ78" s="564"/>
      <c r="FYK78" s="565"/>
      <c r="FYL78" s="566"/>
      <c r="FYM78" s="560"/>
      <c r="FYN78" s="561"/>
      <c r="FYO78" s="562"/>
      <c r="FYP78" s="563"/>
      <c r="FYQ78" s="564"/>
      <c r="FYR78" s="565"/>
      <c r="FYS78" s="566"/>
      <c r="FYT78" s="560"/>
      <c r="FYU78" s="561"/>
      <c r="FYV78" s="562"/>
      <c r="FYW78" s="563"/>
      <c r="FYX78" s="564"/>
      <c r="FYY78" s="565"/>
      <c r="FYZ78" s="566"/>
      <c r="FZA78" s="560"/>
      <c r="FZB78" s="561"/>
      <c r="FZC78" s="562"/>
      <c r="FZD78" s="563"/>
      <c r="FZE78" s="564"/>
      <c r="FZF78" s="565"/>
      <c r="FZG78" s="566"/>
      <c r="FZH78" s="560"/>
      <c r="FZI78" s="561"/>
      <c r="FZJ78" s="562"/>
      <c r="FZK78" s="563"/>
      <c r="FZL78" s="564"/>
      <c r="FZM78" s="565"/>
      <c r="FZN78" s="566"/>
      <c r="FZO78" s="560"/>
      <c r="FZP78" s="561"/>
      <c r="FZQ78" s="562"/>
      <c r="FZR78" s="563"/>
      <c r="FZS78" s="564"/>
      <c r="FZT78" s="565"/>
      <c r="FZU78" s="566"/>
      <c r="FZV78" s="560"/>
      <c r="FZW78" s="561"/>
      <c r="FZX78" s="562"/>
      <c r="FZY78" s="563"/>
      <c r="FZZ78" s="564"/>
      <c r="GAA78" s="565"/>
      <c r="GAB78" s="566"/>
      <c r="GAC78" s="560"/>
      <c r="GAD78" s="561"/>
      <c r="GAE78" s="562"/>
      <c r="GAF78" s="563"/>
      <c r="GAG78" s="564"/>
      <c r="GAH78" s="565"/>
      <c r="GAI78" s="566"/>
      <c r="GAJ78" s="560"/>
      <c r="GAK78" s="561"/>
      <c r="GAL78" s="562"/>
      <c r="GAM78" s="563"/>
      <c r="GAN78" s="564"/>
      <c r="GAO78" s="565"/>
      <c r="GAP78" s="566"/>
      <c r="GAQ78" s="560"/>
      <c r="GAR78" s="561"/>
      <c r="GAS78" s="562"/>
      <c r="GAT78" s="563"/>
      <c r="GAU78" s="564"/>
      <c r="GAV78" s="565"/>
      <c r="GAW78" s="566"/>
      <c r="GAX78" s="560"/>
      <c r="GAY78" s="561"/>
      <c r="GAZ78" s="562"/>
      <c r="GBA78" s="563"/>
      <c r="GBB78" s="564"/>
      <c r="GBC78" s="565"/>
      <c r="GBD78" s="566"/>
      <c r="GBE78" s="560"/>
      <c r="GBF78" s="561"/>
      <c r="GBG78" s="562"/>
      <c r="GBH78" s="563"/>
      <c r="GBI78" s="564"/>
      <c r="GBJ78" s="565"/>
      <c r="GBK78" s="566"/>
      <c r="GBL78" s="560"/>
      <c r="GBM78" s="561"/>
      <c r="GBN78" s="562"/>
      <c r="GBO78" s="563"/>
      <c r="GBP78" s="564"/>
      <c r="GBQ78" s="565"/>
      <c r="GBR78" s="566"/>
      <c r="GBS78" s="560"/>
      <c r="GBT78" s="561"/>
      <c r="GBU78" s="562"/>
      <c r="GBV78" s="563"/>
      <c r="GBW78" s="564"/>
      <c r="GBX78" s="565"/>
      <c r="GBY78" s="566"/>
      <c r="GBZ78" s="560"/>
      <c r="GCA78" s="561"/>
      <c r="GCB78" s="562"/>
      <c r="GCC78" s="563"/>
      <c r="GCD78" s="564"/>
      <c r="GCE78" s="565"/>
      <c r="GCF78" s="566"/>
      <c r="GCG78" s="560"/>
      <c r="GCH78" s="561"/>
      <c r="GCI78" s="562"/>
      <c r="GCJ78" s="563"/>
      <c r="GCK78" s="564"/>
      <c r="GCL78" s="565"/>
      <c r="GCM78" s="566"/>
      <c r="GCN78" s="560"/>
      <c r="GCO78" s="561"/>
      <c r="GCP78" s="562"/>
      <c r="GCQ78" s="563"/>
      <c r="GCR78" s="564"/>
      <c r="GCS78" s="565"/>
      <c r="GCT78" s="566"/>
      <c r="GCU78" s="560"/>
      <c r="GCV78" s="561"/>
      <c r="GCW78" s="562"/>
      <c r="GCX78" s="563"/>
      <c r="GCY78" s="564"/>
      <c r="GCZ78" s="565"/>
      <c r="GDA78" s="566"/>
      <c r="GDB78" s="560"/>
      <c r="GDC78" s="561"/>
      <c r="GDD78" s="562"/>
      <c r="GDE78" s="563"/>
      <c r="GDF78" s="564"/>
      <c r="GDG78" s="565"/>
      <c r="GDH78" s="566"/>
      <c r="GDI78" s="560"/>
      <c r="GDJ78" s="561"/>
      <c r="GDK78" s="562"/>
      <c r="GDL78" s="563"/>
      <c r="GDM78" s="564"/>
      <c r="GDN78" s="565"/>
      <c r="GDO78" s="566"/>
      <c r="GDP78" s="560"/>
      <c r="GDQ78" s="561"/>
      <c r="GDR78" s="562"/>
      <c r="GDS78" s="563"/>
      <c r="GDT78" s="564"/>
      <c r="GDU78" s="565"/>
      <c r="GDV78" s="566"/>
      <c r="GDW78" s="560"/>
      <c r="GDX78" s="561"/>
      <c r="GDY78" s="562"/>
      <c r="GDZ78" s="563"/>
      <c r="GEA78" s="564"/>
      <c r="GEB78" s="565"/>
      <c r="GEC78" s="566"/>
      <c r="GED78" s="560"/>
      <c r="GEE78" s="561"/>
      <c r="GEF78" s="562"/>
      <c r="GEG78" s="563"/>
      <c r="GEH78" s="564"/>
      <c r="GEI78" s="565"/>
      <c r="GEJ78" s="566"/>
      <c r="GEK78" s="560"/>
      <c r="GEL78" s="561"/>
      <c r="GEM78" s="562"/>
      <c r="GEN78" s="563"/>
      <c r="GEO78" s="564"/>
      <c r="GEP78" s="565"/>
      <c r="GEQ78" s="566"/>
      <c r="GER78" s="560"/>
      <c r="GES78" s="561"/>
      <c r="GET78" s="562"/>
      <c r="GEU78" s="563"/>
      <c r="GEV78" s="564"/>
      <c r="GEW78" s="565"/>
      <c r="GEX78" s="566"/>
      <c r="GEY78" s="560"/>
      <c r="GEZ78" s="561"/>
      <c r="GFA78" s="562"/>
      <c r="GFB78" s="563"/>
      <c r="GFC78" s="564"/>
      <c r="GFD78" s="565"/>
      <c r="GFE78" s="566"/>
      <c r="GFF78" s="560"/>
      <c r="GFG78" s="561"/>
      <c r="GFH78" s="562"/>
      <c r="GFI78" s="563"/>
      <c r="GFJ78" s="564"/>
      <c r="GFK78" s="565"/>
      <c r="GFL78" s="566"/>
      <c r="GFM78" s="560"/>
      <c r="GFN78" s="561"/>
      <c r="GFO78" s="562"/>
      <c r="GFP78" s="563"/>
      <c r="GFQ78" s="564"/>
      <c r="GFR78" s="565"/>
      <c r="GFS78" s="566"/>
      <c r="GFT78" s="560"/>
      <c r="GFU78" s="561"/>
      <c r="GFV78" s="562"/>
      <c r="GFW78" s="563"/>
      <c r="GFX78" s="564"/>
      <c r="GFY78" s="565"/>
      <c r="GFZ78" s="566"/>
      <c r="GGA78" s="560"/>
      <c r="GGB78" s="561"/>
      <c r="GGC78" s="562"/>
      <c r="GGD78" s="563"/>
      <c r="GGE78" s="564"/>
      <c r="GGF78" s="565"/>
      <c r="GGG78" s="566"/>
      <c r="GGH78" s="560"/>
      <c r="GGI78" s="561"/>
      <c r="GGJ78" s="562"/>
      <c r="GGK78" s="563"/>
      <c r="GGL78" s="564"/>
      <c r="GGM78" s="565"/>
      <c r="GGN78" s="566"/>
      <c r="GGO78" s="560"/>
      <c r="GGP78" s="561"/>
      <c r="GGQ78" s="562"/>
      <c r="GGR78" s="563"/>
      <c r="GGS78" s="564"/>
      <c r="GGT78" s="565"/>
      <c r="GGU78" s="566"/>
      <c r="GGV78" s="560"/>
      <c r="GGW78" s="561"/>
      <c r="GGX78" s="562"/>
      <c r="GGY78" s="563"/>
      <c r="GGZ78" s="564"/>
      <c r="GHA78" s="565"/>
      <c r="GHB78" s="566"/>
      <c r="GHC78" s="560"/>
      <c r="GHD78" s="561"/>
      <c r="GHE78" s="562"/>
      <c r="GHF78" s="563"/>
      <c r="GHG78" s="564"/>
      <c r="GHH78" s="565"/>
      <c r="GHI78" s="566"/>
      <c r="GHJ78" s="560"/>
      <c r="GHK78" s="561"/>
      <c r="GHL78" s="562"/>
      <c r="GHM78" s="563"/>
      <c r="GHN78" s="564"/>
      <c r="GHO78" s="565"/>
      <c r="GHP78" s="566"/>
      <c r="GHQ78" s="560"/>
      <c r="GHR78" s="561"/>
      <c r="GHS78" s="562"/>
      <c r="GHT78" s="563"/>
      <c r="GHU78" s="564"/>
      <c r="GHV78" s="565"/>
      <c r="GHW78" s="566"/>
      <c r="GHX78" s="560"/>
      <c r="GHY78" s="561"/>
      <c r="GHZ78" s="562"/>
      <c r="GIA78" s="563"/>
      <c r="GIB78" s="564"/>
      <c r="GIC78" s="565"/>
      <c r="GID78" s="566"/>
      <c r="GIE78" s="560"/>
      <c r="GIF78" s="561"/>
      <c r="GIG78" s="562"/>
      <c r="GIH78" s="563"/>
      <c r="GII78" s="564"/>
      <c r="GIJ78" s="565"/>
      <c r="GIK78" s="566"/>
      <c r="GIL78" s="560"/>
      <c r="GIM78" s="561"/>
      <c r="GIN78" s="562"/>
      <c r="GIO78" s="563"/>
      <c r="GIP78" s="564"/>
      <c r="GIQ78" s="565"/>
      <c r="GIR78" s="566"/>
      <c r="GIS78" s="560"/>
      <c r="GIT78" s="561"/>
      <c r="GIU78" s="562"/>
      <c r="GIV78" s="563"/>
      <c r="GIW78" s="564"/>
      <c r="GIX78" s="565"/>
      <c r="GIY78" s="566"/>
      <c r="GIZ78" s="560"/>
      <c r="GJA78" s="561"/>
      <c r="GJB78" s="562"/>
      <c r="GJC78" s="563"/>
      <c r="GJD78" s="564"/>
      <c r="GJE78" s="565"/>
      <c r="GJF78" s="566"/>
      <c r="GJG78" s="560"/>
      <c r="GJH78" s="561"/>
      <c r="GJI78" s="562"/>
      <c r="GJJ78" s="563"/>
      <c r="GJK78" s="564"/>
      <c r="GJL78" s="565"/>
      <c r="GJM78" s="566"/>
      <c r="GJN78" s="560"/>
      <c r="GJO78" s="561"/>
      <c r="GJP78" s="562"/>
      <c r="GJQ78" s="563"/>
      <c r="GJR78" s="564"/>
      <c r="GJS78" s="565"/>
      <c r="GJT78" s="566"/>
      <c r="GJU78" s="560"/>
      <c r="GJV78" s="561"/>
      <c r="GJW78" s="562"/>
      <c r="GJX78" s="563"/>
      <c r="GJY78" s="564"/>
      <c r="GJZ78" s="565"/>
      <c r="GKA78" s="566"/>
      <c r="GKB78" s="560"/>
      <c r="GKC78" s="561"/>
      <c r="GKD78" s="562"/>
      <c r="GKE78" s="563"/>
      <c r="GKF78" s="564"/>
      <c r="GKG78" s="565"/>
      <c r="GKH78" s="566"/>
      <c r="GKI78" s="560"/>
      <c r="GKJ78" s="561"/>
      <c r="GKK78" s="562"/>
      <c r="GKL78" s="563"/>
      <c r="GKM78" s="564"/>
      <c r="GKN78" s="565"/>
      <c r="GKO78" s="566"/>
      <c r="GKP78" s="560"/>
      <c r="GKQ78" s="561"/>
      <c r="GKR78" s="562"/>
      <c r="GKS78" s="563"/>
      <c r="GKT78" s="564"/>
      <c r="GKU78" s="565"/>
      <c r="GKV78" s="566"/>
      <c r="GKW78" s="560"/>
      <c r="GKX78" s="561"/>
      <c r="GKY78" s="562"/>
      <c r="GKZ78" s="563"/>
      <c r="GLA78" s="564"/>
      <c r="GLB78" s="565"/>
      <c r="GLC78" s="566"/>
      <c r="GLD78" s="560"/>
      <c r="GLE78" s="561"/>
      <c r="GLF78" s="562"/>
      <c r="GLG78" s="563"/>
      <c r="GLH78" s="564"/>
      <c r="GLI78" s="565"/>
      <c r="GLJ78" s="566"/>
      <c r="GLK78" s="560"/>
      <c r="GLL78" s="561"/>
      <c r="GLM78" s="562"/>
      <c r="GLN78" s="563"/>
      <c r="GLO78" s="564"/>
      <c r="GLP78" s="565"/>
      <c r="GLQ78" s="566"/>
      <c r="GLR78" s="560"/>
      <c r="GLS78" s="561"/>
      <c r="GLT78" s="562"/>
      <c r="GLU78" s="563"/>
      <c r="GLV78" s="564"/>
      <c r="GLW78" s="565"/>
      <c r="GLX78" s="566"/>
      <c r="GLY78" s="560"/>
      <c r="GLZ78" s="561"/>
      <c r="GMA78" s="562"/>
      <c r="GMB78" s="563"/>
      <c r="GMC78" s="564"/>
      <c r="GMD78" s="565"/>
      <c r="GME78" s="566"/>
      <c r="GMF78" s="560"/>
      <c r="GMG78" s="561"/>
      <c r="GMH78" s="562"/>
      <c r="GMI78" s="563"/>
      <c r="GMJ78" s="564"/>
      <c r="GMK78" s="565"/>
      <c r="GML78" s="566"/>
      <c r="GMM78" s="560"/>
      <c r="GMN78" s="561"/>
      <c r="GMO78" s="562"/>
      <c r="GMP78" s="563"/>
      <c r="GMQ78" s="564"/>
      <c r="GMR78" s="565"/>
      <c r="GMS78" s="566"/>
      <c r="GMT78" s="560"/>
      <c r="GMU78" s="561"/>
      <c r="GMV78" s="562"/>
      <c r="GMW78" s="563"/>
      <c r="GMX78" s="564"/>
      <c r="GMY78" s="565"/>
      <c r="GMZ78" s="566"/>
      <c r="GNA78" s="560"/>
      <c r="GNB78" s="561"/>
      <c r="GNC78" s="562"/>
      <c r="GND78" s="563"/>
      <c r="GNE78" s="564"/>
      <c r="GNF78" s="565"/>
      <c r="GNG78" s="566"/>
      <c r="GNH78" s="560"/>
      <c r="GNI78" s="561"/>
      <c r="GNJ78" s="562"/>
      <c r="GNK78" s="563"/>
      <c r="GNL78" s="564"/>
      <c r="GNM78" s="565"/>
      <c r="GNN78" s="566"/>
      <c r="GNO78" s="560"/>
      <c r="GNP78" s="561"/>
      <c r="GNQ78" s="562"/>
      <c r="GNR78" s="563"/>
      <c r="GNS78" s="564"/>
      <c r="GNT78" s="565"/>
      <c r="GNU78" s="566"/>
      <c r="GNV78" s="560"/>
      <c r="GNW78" s="561"/>
      <c r="GNX78" s="562"/>
      <c r="GNY78" s="563"/>
      <c r="GNZ78" s="564"/>
      <c r="GOA78" s="565"/>
      <c r="GOB78" s="566"/>
      <c r="GOC78" s="560"/>
      <c r="GOD78" s="561"/>
      <c r="GOE78" s="562"/>
      <c r="GOF78" s="563"/>
      <c r="GOG78" s="564"/>
      <c r="GOH78" s="565"/>
      <c r="GOI78" s="566"/>
      <c r="GOJ78" s="560"/>
      <c r="GOK78" s="561"/>
      <c r="GOL78" s="562"/>
      <c r="GOM78" s="563"/>
      <c r="GON78" s="564"/>
      <c r="GOO78" s="565"/>
      <c r="GOP78" s="566"/>
      <c r="GOQ78" s="560"/>
      <c r="GOR78" s="561"/>
      <c r="GOS78" s="562"/>
      <c r="GOT78" s="563"/>
      <c r="GOU78" s="564"/>
      <c r="GOV78" s="565"/>
      <c r="GOW78" s="566"/>
      <c r="GOX78" s="560"/>
      <c r="GOY78" s="561"/>
      <c r="GOZ78" s="562"/>
      <c r="GPA78" s="563"/>
      <c r="GPB78" s="564"/>
      <c r="GPC78" s="565"/>
      <c r="GPD78" s="566"/>
      <c r="GPE78" s="560"/>
      <c r="GPF78" s="561"/>
      <c r="GPG78" s="562"/>
      <c r="GPH78" s="563"/>
      <c r="GPI78" s="564"/>
      <c r="GPJ78" s="565"/>
      <c r="GPK78" s="566"/>
      <c r="GPL78" s="560"/>
      <c r="GPM78" s="561"/>
      <c r="GPN78" s="562"/>
      <c r="GPO78" s="563"/>
      <c r="GPP78" s="564"/>
      <c r="GPQ78" s="565"/>
      <c r="GPR78" s="566"/>
      <c r="GPS78" s="560"/>
      <c r="GPT78" s="561"/>
      <c r="GPU78" s="562"/>
      <c r="GPV78" s="563"/>
      <c r="GPW78" s="564"/>
      <c r="GPX78" s="565"/>
      <c r="GPY78" s="566"/>
      <c r="GPZ78" s="560"/>
      <c r="GQA78" s="561"/>
      <c r="GQB78" s="562"/>
      <c r="GQC78" s="563"/>
      <c r="GQD78" s="564"/>
      <c r="GQE78" s="565"/>
      <c r="GQF78" s="566"/>
      <c r="GQG78" s="560"/>
      <c r="GQH78" s="561"/>
      <c r="GQI78" s="562"/>
      <c r="GQJ78" s="563"/>
      <c r="GQK78" s="564"/>
      <c r="GQL78" s="565"/>
      <c r="GQM78" s="566"/>
      <c r="GQN78" s="560"/>
      <c r="GQO78" s="561"/>
      <c r="GQP78" s="562"/>
      <c r="GQQ78" s="563"/>
      <c r="GQR78" s="564"/>
      <c r="GQS78" s="565"/>
      <c r="GQT78" s="566"/>
      <c r="GQU78" s="560"/>
      <c r="GQV78" s="561"/>
      <c r="GQW78" s="562"/>
      <c r="GQX78" s="563"/>
      <c r="GQY78" s="564"/>
      <c r="GQZ78" s="565"/>
      <c r="GRA78" s="566"/>
      <c r="GRB78" s="560"/>
      <c r="GRC78" s="561"/>
      <c r="GRD78" s="562"/>
      <c r="GRE78" s="563"/>
      <c r="GRF78" s="564"/>
      <c r="GRG78" s="565"/>
      <c r="GRH78" s="566"/>
      <c r="GRI78" s="560"/>
      <c r="GRJ78" s="561"/>
      <c r="GRK78" s="562"/>
      <c r="GRL78" s="563"/>
      <c r="GRM78" s="564"/>
      <c r="GRN78" s="565"/>
      <c r="GRO78" s="566"/>
      <c r="GRP78" s="560"/>
      <c r="GRQ78" s="561"/>
      <c r="GRR78" s="562"/>
      <c r="GRS78" s="563"/>
      <c r="GRT78" s="564"/>
      <c r="GRU78" s="565"/>
      <c r="GRV78" s="566"/>
      <c r="GRW78" s="560"/>
      <c r="GRX78" s="561"/>
      <c r="GRY78" s="562"/>
      <c r="GRZ78" s="563"/>
      <c r="GSA78" s="564"/>
      <c r="GSB78" s="565"/>
      <c r="GSC78" s="566"/>
      <c r="GSD78" s="560"/>
      <c r="GSE78" s="561"/>
      <c r="GSF78" s="562"/>
      <c r="GSG78" s="563"/>
      <c r="GSH78" s="564"/>
      <c r="GSI78" s="565"/>
      <c r="GSJ78" s="566"/>
      <c r="GSK78" s="560"/>
      <c r="GSL78" s="561"/>
      <c r="GSM78" s="562"/>
      <c r="GSN78" s="563"/>
      <c r="GSO78" s="564"/>
      <c r="GSP78" s="565"/>
      <c r="GSQ78" s="566"/>
      <c r="GSR78" s="560"/>
      <c r="GSS78" s="561"/>
      <c r="GST78" s="562"/>
      <c r="GSU78" s="563"/>
      <c r="GSV78" s="564"/>
      <c r="GSW78" s="565"/>
      <c r="GSX78" s="566"/>
      <c r="GSY78" s="560"/>
      <c r="GSZ78" s="561"/>
      <c r="GTA78" s="562"/>
      <c r="GTB78" s="563"/>
      <c r="GTC78" s="564"/>
      <c r="GTD78" s="565"/>
      <c r="GTE78" s="566"/>
      <c r="GTF78" s="560"/>
      <c r="GTG78" s="561"/>
      <c r="GTH78" s="562"/>
      <c r="GTI78" s="563"/>
      <c r="GTJ78" s="564"/>
      <c r="GTK78" s="565"/>
      <c r="GTL78" s="566"/>
      <c r="GTM78" s="560"/>
      <c r="GTN78" s="561"/>
      <c r="GTO78" s="562"/>
      <c r="GTP78" s="563"/>
      <c r="GTQ78" s="564"/>
      <c r="GTR78" s="565"/>
      <c r="GTS78" s="566"/>
      <c r="GTT78" s="560"/>
      <c r="GTU78" s="561"/>
      <c r="GTV78" s="562"/>
      <c r="GTW78" s="563"/>
      <c r="GTX78" s="564"/>
      <c r="GTY78" s="565"/>
      <c r="GTZ78" s="566"/>
      <c r="GUA78" s="560"/>
      <c r="GUB78" s="561"/>
      <c r="GUC78" s="562"/>
      <c r="GUD78" s="563"/>
      <c r="GUE78" s="564"/>
      <c r="GUF78" s="565"/>
      <c r="GUG78" s="566"/>
      <c r="GUH78" s="560"/>
      <c r="GUI78" s="561"/>
      <c r="GUJ78" s="562"/>
      <c r="GUK78" s="563"/>
      <c r="GUL78" s="564"/>
      <c r="GUM78" s="565"/>
      <c r="GUN78" s="566"/>
      <c r="GUO78" s="560"/>
      <c r="GUP78" s="561"/>
      <c r="GUQ78" s="562"/>
      <c r="GUR78" s="563"/>
      <c r="GUS78" s="564"/>
      <c r="GUT78" s="565"/>
      <c r="GUU78" s="566"/>
      <c r="GUV78" s="560"/>
      <c r="GUW78" s="561"/>
      <c r="GUX78" s="562"/>
      <c r="GUY78" s="563"/>
      <c r="GUZ78" s="564"/>
      <c r="GVA78" s="565"/>
      <c r="GVB78" s="566"/>
      <c r="GVC78" s="560"/>
      <c r="GVD78" s="561"/>
      <c r="GVE78" s="562"/>
      <c r="GVF78" s="563"/>
      <c r="GVG78" s="564"/>
      <c r="GVH78" s="565"/>
      <c r="GVI78" s="566"/>
      <c r="GVJ78" s="560"/>
      <c r="GVK78" s="561"/>
      <c r="GVL78" s="562"/>
      <c r="GVM78" s="563"/>
      <c r="GVN78" s="564"/>
      <c r="GVO78" s="565"/>
      <c r="GVP78" s="566"/>
      <c r="GVQ78" s="560"/>
      <c r="GVR78" s="561"/>
      <c r="GVS78" s="562"/>
      <c r="GVT78" s="563"/>
      <c r="GVU78" s="564"/>
      <c r="GVV78" s="565"/>
      <c r="GVW78" s="566"/>
      <c r="GVX78" s="560"/>
      <c r="GVY78" s="561"/>
      <c r="GVZ78" s="562"/>
      <c r="GWA78" s="563"/>
      <c r="GWB78" s="564"/>
      <c r="GWC78" s="565"/>
      <c r="GWD78" s="566"/>
      <c r="GWE78" s="560"/>
      <c r="GWF78" s="561"/>
      <c r="GWG78" s="562"/>
      <c r="GWH78" s="563"/>
      <c r="GWI78" s="564"/>
      <c r="GWJ78" s="565"/>
      <c r="GWK78" s="566"/>
      <c r="GWL78" s="560"/>
      <c r="GWM78" s="561"/>
      <c r="GWN78" s="562"/>
      <c r="GWO78" s="563"/>
      <c r="GWP78" s="564"/>
      <c r="GWQ78" s="565"/>
      <c r="GWR78" s="566"/>
      <c r="GWS78" s="560"/>
      <c r="GWT78" s="561"/>
      <c r="GWU78" s="562"/>
      <c r="GWV78" s="563"/>
      <c r="GWW78" s="564"/>
      <c r="GWX78" s="565"/>
      <c r="GWY78" s="566"/>
      <c r="GWZ78" s="560"/>
      <c r="GXA78" s="561"/>
      <c r="GXB78" s="562"/>
      <c r="GXC78" s="563"/>
      <c r="GXD78" s="564"/>
      <c r="GXE78" s="565"/>
      <c r="GXF78" s="566"/>
      <c r="GXG78" s="560"/>
      <c r="GXH78" s="561"/>
      <c r="GXI78" s="562"/>
      <c r="GXJ78" s="563"/>
      <c r="GXK78" s="564"/>
      <c r="GXL78" s="565"/>
      <c r="GXM78" s="566"/>
      <c r="GXN78" s="560"/>
      <c r="GXO78" s="561"/>
      <c r="GXP78" s="562"/>
      <c r="GXQ78" s="563"/>
      <c r="GXR78" s="564"/>
      <c r="GXS78" s="565"/>
      <c r="GXT78" s="566"/>
      <c r="GXU78" s="560"/>
      <c r="GXV78" s="561"/>
      <c r="GXW78" s="562"/>
      <c r="GXX78" s="563"/>
      <c r="GXY78" s="564"/>
      <c r="GXZ78" s="565"/>
      <c r="GYA78" s="566"/>
      <c r="GYB78" s="560"/>
      <c r="GYC78" s="561"/>
      <c r="GYD78" s="562"/>
      <c r="GYE78" s="563"/>
      <c r="GYF78" s="564"/>
      <c r="GYG78" s="565"/>
      <c r="GYH78" s="566"/>
      <c r="GYI78" s="560"/>
      <c r="GYJ78" s="561"/>
      <c r="GYK78" s="562"/>
      <c r="GYL78" s="563"/>
      <c r="GYM78" s="564"/>
      <c r="GYN78" s="565"/>
      <c r="GYO78" s="566"/>
      <c r="GYP78" s="560"/>
      <c r="GYQ78" s="561"/>
      <c r="GYR78" s="562"/>
      <c r="GYS78" s="563"/>
      <c r="GYT78" s="564"/>
      <c r="GYU78" s="565"/>
      <c r="GYV78" s="566"/>
      <c r="GYW78" s="560"/>
      <c r="GYX78" s="561"/>
      <c r="GYY78" s="562"/>
      <c r="GYZ78" s="563"/>
      <c r="GZA78" s="564"/>
      <c r="GZB78" s="565"/>
      <c r="GZC78" s="566"/>
      <c r="GZD78" s="560"/>
      <c r="GZE78" s="561"/>
      <c r="GZF78" s="562"/>
      <c r="GZG78" s="563"/>
      <c r="GZH78" s="564"/>
      <c r="GZI78" s="565"/>
      <c r="GZJ78" s="566"/>
      <c r="GZK78" s="560"/>
      <c r="GZL78" s="561"/>
      <c r="GZM78" s="562"/>
      <c r="GZN78" s="563"/>
      <c r="GZO78" s="564"/>
      <c r="GZP78" s="565"/>
      <c r="GZQ78" s="566"/>
      <c r="GZR78" s="560"/>
      <c r="GZS78" s="561"/>
      <c r="GZT78" s="562"/>
      <c r="GZU78" s="563"/>
      <c r="GZV78" s="564"/>
      <c r="GZW78" s="565"/>
      <c r="GZX78" s="566"/>
      <c r="GZY78" s="560"/>
      <c r="GZZ78" s="561"/>
      <c r="HAA78" s="562"/>
      <c r="HAB78" s="563"/>
      <c r="HAC78" s="564"/>
      <c r="HAD78" s="565"/>
      <c r="HAE78" s="566"/>
      <c r="HAF78" s="560"/>
      <c r="HAG78" s="561"/>
      <c r="HAH78" s="562"/>
      <c r="HAI78" s="563"/>
      <c r="HAJ78" s="564"/>
      <c r="HAK78" s="565"/>
      <c r="HAL78" s="566"/>
      <c r="HAM78" s="560"/>
      <c r="HAN78" s="561"/>
      <c r="HAO78" s="562"/>
      <c r="HAP78" s="563"/>
      <c r="HAQ78" s="564"/>
      <c r="HAR78" s="565"/>
      <c r="HAS78" s="566"/>
      <c r="HAT78" s="560"/>
      <c r="HAU78" s="561"/>
      <c r="HAV78" s="562"/>
      <c r="HAW78" s="563"/>
      <c r="HAX78" s="564"/>
      <c r="HAY78" s="565"/>
      <c r="HAZ78" s="566"/>
      <c r="HBA78" s="560"/>
      <c r="HBB78" s="561"/>
      <c r="HBC78" s="562"/>
      <c r="HBD78" s="563"/>
      <c r="HBE78" s="564"/>
      <c r="HBF78" s="565"/>
      <c r="HBG78" s="566"/>
      <c r="HBH78" s="560"/>
      <c r="HBI78" s="561"/>
      <c r="HBJ78" s="562"/>
      <c r="HBK78" s="563"/>
      <c r="HBL78" s="564"/>
      <c r="HBM78" s="565"/>
      <c r="HBN78" s="566"/>
      <c r="HBO78" s="560"/>
      <c r="HBP78" s="561"/>
      <c r="HBQ78" s="562"/>
      <c r="HBR78" s="563"/>
      <c r="HBS78" s="564"/>
      <c r="HBT78" s="565"/>
      <c r="HBU78" s="566"/>
      <c r="HBV78" s="560"/>
      <c r="HBW78" s="561"/>
      <c r="HBX78" s="562"/>
      <c r="HBY78" s="563"/>
      <c r="HBZ78" s="564"/>
      <c r="HCA78" s="565"/>
      <c r="HCB78" s="566"/>
      <c r="HCC78" s="560"/>
      <c r="HCD78" s="561"/>
      <c r="HCE78" s="562"/>
      <c r="HCF78" s="563"/>
      <c r="HCG78" s="564"/>
      <c r="HCH78" s="565"/>
      <c r="HCI78" s="566"/>
      <c r="HCJ78" s="560"/>
      <c r="HCK78" s="561"/>
      <c r="HCL78" s="562"/>
      <c r="HCM78" s="563"/>
      <c r="HCN78" s="564"/>
      <c r="HCO78" s="565"/>
      <c r="HCP78" s="566"/>
      <c r="HCQ78" s="560"/>
      <c r="HCR78" s="561"/>
      <c r="HCS78" s="562"/>
      <c r="HCT78" s="563"/>
      <c r="HCU78" s="564"/>
      <c r="HCV78" s="565"/>
      <c r="HCW78" s="566"/>
      <c r="HCX78" s="560"/>
      <c r="HCY78" s="561"/>
      <c r="HCZ78" s="562"/>
      <c r="HDA78" s="563"/>
      <c r="HDB78" s="564"/>
      <c r="HDC78" s="565"/>
      <c r="HDD78" s="566"/>
      <c r="HDE78" s="560"/>
      <c r="HDF78" s="561"/>
      <c r="HDG78" s="562"/>
      <c r="HDH78" s="563"/>
      <c r="HDI78" s="564"/>
      <c r="HDJ78" s="565"/>
      <c r="HDK78" s="566"/>
      <c r="HDL78" s="560"/>
      <c r="HDM78" s="561"/>
      <c r="HDN78" s="562"/>
      <c r="HDO78" s="563"/>
      <c r="HDP78" s="564"/>
      <c r="HDQ78" s="565"/>
      <c r="HDR78" s="566"/>
      <c r="HDS78" s="560"/>
      <c r="HDT78" s="561"/>
      <c r="HDU78" s="562"/>
      <c r="HDV78" s="563"/>
      <c r="HDW78" s="564"/>
      <c r="HDX78" s="565"/>
      <c r="HDY78" s="566"/>
      <c r="HDZ78" s="560"/>
      <c r="HEA78" s="561"/>
      <c r="HEB78" s="562"/>
      <c r="HEC78" s="563"/>
      <c r="HED78" s="564"/>
      <c r="HEE78" s="565"/>
      <c r="HEF78" s="566"/>
      <c r="HEG78" s="560"/>
      <c r="HEH78" s="561"/>
      <c r="HEI78" s="562"/>
      <c r="HEJ78" s="563"/>
      <c r="HEK78" s="564"/>
      <c r="HEL78" s="565"/>
      <c r="HEM78" s="566"/>
      <c r="HEN78" s="560"/>
      <c r="HEO78" s="561"/>
      <c r="HEP78" s="562"/>
      <c r="HEQ78" s="563"/>
      <c r="HER78" s="564"/>
      <c r="HES78" s="565"/>
      <c r="HET78" s="566"/>
      <c r="HEU78" s="560"/>
      <c r="HEV78" s="561"/>
      <c r="HEW78" s="562"/>
      <c r="HEX78" s="563"/>
      <c r="HEY78" s="564"/>
      <c r="HEZ78" s="565"/>
      <c r="HFA78" s="566"/>
      <c r="HFB78" s="560"/>
      <c r="HFC78" s="561"/>
      <c r="HFD78" s="562"/>
      <c r="HFE78" s="563"/>
      <c r="HFF78" s="564"/>
      <c r="HFG78" s="565"/>
      <c r="HFH78" s="566"/>
      <c r="HFI78" s="560"/>
      <c r="HFJ78" s="561"/>
      <c r="HFK78" s="562"/>
      <c r="HFL78" s="563"/>
      <c r="HFM78" s="564"/>
      <c r="HFN78" s="565"/>
      <c r="HFO78" s="566"/>
      <c r="HFP78" s="560"/>
      <c r="HFQ78" s="561"/>
      <c r="HFR78" s="562"/>
      <c r="HFS78" s="563"/>
      <c r="HFT78" s="564"/>
      <c r="HFU78" s="565"/>
      <c r="HFV78" s="566"/>
      <c r="HFW78" s="560"/>
      <c r="HFX78" s="561"/>
      <c r="HFY78" s="562"/>
      <c r="HFZ78" s="563"/>
      <c r="HGA78" s="564"/>
      <c r="HGB78" s="565"/>
      <c r="HGC78" s="566"/>
      <c r="HGD78" s="560"/>
      <c r="HGE78" s="561"/>
      <c r="HGF78" s="562"/>
      <c r="HGG78" s="563"/>
      <c r="HGH78" s="564"/>
      <c r="HGI78" s="565"/>
      <c r="HGJ78" s="566"/>
      <c r="HGK78" s="560"/>
      <c r="HGL78" s="561"/>
      <c r="HGM78" s="562"/>
      <c r="HGN78" s="563"/>
      <c r="HGO78" s="564"/>
      <c r="HGP78" s="565"/>
      <c r="HGQ78" s="566"/>
      <c r="HGR78" s="560"/>
      <c r="HGS78" s="561"/>
      <c r="HGT78" s="562"/>
      <c r="HGU78" s="563"/>
      <c r="HGV78" s="564"/>
      <c r="HGW78" s="565"/>
      <c r="HGX78" s="566"/>
      <c r="HGY78" s="560"/>
      <c r="HGZ78" s="561"/>
      <c r="HHA78" s="562"/>
      <c r="HHB78" s="563"/>
      <c r="HHC78" s="564"/>
      <c r="HHD78" s="565"/>
      <c r="HHE78" s="566"/>
      <c r="HHF78" s="560"/>
      <c r="HHG78" s="561"/>
      <c r="HHH78" s="562"/>
      <c r="HHI78" s="563"/>
      <c r="HHJ78" s="564"/>
      <c r="HHK78" s="565"/>
      <c r="HHL78" s="566"/>
      <c r="HHM78" s="560"/>
      <c r="HHN78" s="561"/>
      <c r="HHO78" s="562"/>
      <c r="HHP78" s="563"/>
      <c r="HHQ78" s="564"/>
      <c r="HHR78" s="565"/>
      <c r="HHS78" s="566"/>
      <c r="HHT78" s="560"/>
      <c r="HHU78" s="561"/>
      <c r="HHV78" s="562"/>
      <c r="HHW78" s="563"/>
      <c r="HHX78" s="564"/>
      <c r="HHY78" s="565"/>
      <c r="HHZ78" s="566"/>
      <c r="HIA78" s="560"/>
      <c r="HIB78" s="561"/>
      <c r="HIC78" s="562"/>
      <c r="HID78" s="563"/>
      <c r="HIE78" s="564"/>
      <c r="HIF78" s="565"/>
      <c r="HIG78" s="566"/>
      <c r="HIH78" s="560"/>
      <c r="HII78" s="561"/>
      <c r="HIJ78" s="562"/>
      <c r="HIK78" s="563"/>
      <c r="HIL78" s="564"/>
      <c r="HIM78" s="565"/>
      <c r="HIN78" s="566"/>
      <c r="HIO78" s="560"/>
      <c r="HIP78" s="561"/>
      <c r="HIQ78" s="562"/>
      <c r="HIR78" s="563"/>
      <c r="HIS78" s="564"/>
      <c r="HIT78" s="565"/>
      <c r="HIU78" s="566"/>
      <c r="HIV78" s="560"/>
      <c r="HIW78" s="561"/>
      <c r="HIX78" s="562"/>
      <c r="HIY78" s="563"/>
      <c r="HIZ78" s="564"/>
      <c r="HJA78" s="565"/>
      <c r="HJB78" s="566"/>
      <c r="HJC78" s="560"/>
      <c r="HJD78" s="561"/>
      <c r="HJE78" s="562"/>
      <c r="HJF78" s="563"/>
      <c r="HJG78" s="564"/>
      <c r="HJH78" s="565"/>
      <c r="HJI78" s="566"/>
      <c r="HJJ78" s="560"/>
      <c r="HJK78" s="561"/>
      <c r="HJL78" s="562"/>
      <c r="HJM78" s="563"/>
      <c r="HJN78" s="564"/>
      <c r="HJO78" s="565"/>
      <c r="HJP78" s="566"/>
      <c r="HJQ78" s="560"/>
      <c r="HJR78" s="561"/>
      <c r="HJS78" s="562"/>
      <c r="HJT78" s="563"/>
      <c r="HJU78" s="564"/>
      <c r="HJV78" s="565"/>
      <c r="HJW78" s="566"/>
      <c r="HJX78" s="560"/>
      <c r="HJY78" s="561"/>
      <c r="HJZ78" s="562"/>
      <c r="HKA78" s="563"/>
      <c r="HKB78" s="564"/>
      <c r="HKC78" s="565"/>
      <c r="HKD78" s="566"/>
      <c r="HKE78" s="560"/>
      <c r="HKF78" s="561"/>
      <c r="HKG78" s="562"/>
      <c r="HKH78" s="563"/>
      <c r="HKI78" s="564"/>
      <c r="HKJ78" s="565"/>
      <c r="HKK78" s="566"/>
      <c r="HKL78" s="560"/>
      <c r="HKM78" s="561"/>
      <c r="HKN78" s="562"/>
      <c r="HKO78" s="563"/>
      <c r="HKP78" s="564"/>
      <c r="HKQ78" s="565"/>
      <c r="HKR78" s="566"/>
      <c r="HKS78" s="560"/>
      <c r="HKT78" s="561"/>
      <c r="HKU78" s="562"/>
      <c r="HKV78" s="563"/>
      <c r="HKW78" s="564"/>
      <c r="HKX78" s="565"/>
      <c r="HKY78" s="566"/>
      <c r="HKZ78" s="560"/>
      <c r="HLA78" s="561"/>
      <c r="HLB78" s="562"/>
      <c r="HLC78" s="563"/>
      <c r="HLD78" s="564"/>
      <c r="HLE78" s="565"/>
      <c r="HLF78" s="566"/>
      <c r="HLG78" s="560"/>
      <c r="HLH78" s="561"/>
      <c r="HLI78" s="562"/>
      <c r="HLJ78" s="563"/>
      <c r="HLK78" s="564"/>
      <c r="HLL78" s="565"/>
      <c r="HLM78" s="566"/>
      <c r="HLN78" s="560"/>
      <c r="HLO78" s="561"/>
      <c r="HLP78" s="562"/>
      <c r="HLQ78" s="563"/>
      <c r="HLR78" s="564"/>
      <c r="HLS78" s="565"/>
      <c r="HLT78" s="566"/>
      <c r="HLU78" s="560"/>
      <c r="HLV78" s="561"/>
      <c r="HLW78" s="562"/>
      <c r="HLX78" s="563"/>
      <c r="HLY78" s="564"/>
      <c r="HLZ78" s="565"/>
      <c r="HMA78" s="566"/>
      <c r="HMB78" s="560"/>
      <c r="HMC78" s="561"/>
      <c r="HMD78" s="562"/>
      <c r="HME78" s="563"/>
      <c r="HMF78" s="564"/>
      <c r="HMG78" s="565"/>
      <c r="HMH78" s="566"/>
      <c r="HMI78" s="560"/>
      <c r="HMJ78" s="561"/>
      <c r="HMK78" s="562"/>
      <c r="HML78" s="563"/>
      <c r="HMM78" s="564"/>
      <c r="HMN78" s="565"/>
      <c r="HMO78" s="566"/>
      <c r="HMP78" s="560"/>
      <c r="HMQ78" s="561"/>
      <c r="HMR78" s="562"/>
      <c r="HMS78" s="563"/>
      <c r="HMT78" s="564"/>
      <c r="HMU78" s="565"/>
      <c r="HMV78" s="566"/>
      <c r="HMW78" s="560"/>
      <c r="HMX78" s="561"/>
      <c r="HMY78" s="562"/>
      <c r="HMZ78" s="563"/>
      <c r="HNA78" s="564"/>
      <c r="HNB78" s="565"/>
      <c r="HNC78" s="566"/>
      <c r="HND78" s="560"/>
      <c r="HNE78" s="561"/>
      <c r="HNF78" s="562"/>
      <c r="HNG78" s="563"/>
      <c r="HNH78" s="564"/>
      <c r="HNI78" s="565"/>
      <c r="HNJ78" s="566"/>
      <c r="HNK78" s="560"/>
      <c r="HNL78" s="561"/>
      <c r="HNM78" s="562"/>
      <c r="HNN78" s="563"/>
      <c r="HNO78" s="564"/>
      <c r="HNP78" s="565"/>
      <c r="HNQ78" s="566"/>
      <c r="HNR78" s="560"/>
      <c r="HNS78" s="561"/>
      <c r="HNT78" s="562"/>
      <c r="HNU78" s="563"/>
      <c r="HNV78" s="564"/>
      <c r="HNW78" s="565"/>
      <c r="HNX78" s="566"/>
      <c r="HNY78" s="560"/>
      <c r="HNZ78" s="561"/>
      <c r="HOA78" s="562"/>
      <c r="HOB78" s="563"/>
      <c r="HOC78" s="564"/>
      <c r="HOD78" s="565"/>
      <c r="HOE78" s="566"/>
      <c r="HOF78" s="560"/>
      <c r="HOG78" s="561"/>
      <c r="HOH78" s="562"/>
      <c r="HOI78" s="563"/>
      <c r="HOJ78" s="564"/>
      <c r="HOK78" s="565"/>
      <c r="HOL78" s="566"/>
      <c r="HOM78" s="560"/>
      <c r="HON78" s="561"/>
      <c r="HOO78" s="562"/>
      <c r="HOP78" s="563"/>
      <c r="HOQ78" s="564"/>
      <c r="HOR78" s="565"/>
      <c r="HOS78" s="566"/>
      <c r="HOT78" s="560"/>
      <c r="HOU78" s="561"/>
      <c r="HOV78" s="562"/>
      <c r="HOW78" s="563"/>
      <c r="HOX78" s="564"/>
      <c r="HOY78" s="565"/>
      <c r="HOZ78" s="566"/>
      <c r="HPA78" s="560"/>
      <c r="HPB78" s="561"/>
      <c r="HPC78" s="562"/>
      <c r="HPD78" s="563"/>
      <c r="HPE78" s="564"/>
      <c r="HPF78" s="565"/>
      <c r="HPG78" s="566"/>
      <c r="HPH78" s="560"/>
      <c r="HPI78" s="561"/>
      <c r="HPJ78" s="562"/>
      <c r="HPK78" s="563"/>
      <c r="HPL78" s="564"/>
      <c r="HPM78" s="565"/>
      <c r="HPN78" s="566"/>
      <c r="HPO78" s="560"/>
      <c r="HPP78" s="561"/>
      <c r="HPQ78" s="562"/>
      <c r="HPR78" s="563"/>
      <c r="HPS78" s="564"/>
      <c r="HPT78" s="565"/>
      <c r="HPU78" s="566"/>
      <c r="HPV78" s="560"/>
      <c r="HPW78" s="561"/>
      <c r="HPX78" s="562"/>
      <c r="HPY78" s="563"/>
      <c r="HPZ78" s="564"/>
      <c r="HQA78" s="565"/>
      <c r="HQB78" s="566"/>
      <c r="HQC78" s="560"/>
      <c r="HQD78" s="561"/>
      <c r="HQE78" s="562"/>
      <c r="HQF78" s="563"/>
      <c r="HQG78" s="564"/>
      <c r="HQH78" s="565"/>
      <c r="HQI78" s="566"/>
      <c r="HQJ78" s="560"/>
      <c r="HQK78" s="561"/>
      <c r="HQL78" s="562"/>
      <c r="HQM78" s="563"/>
      <c r="HQN78" s="564"/>
      <c r="HQO78" s="565"/>
      <c r="HQP78" s="566"/>
      <c r="HQQ78" s="560"/>
      <c r="HQR78" s="561"/>
      <c r="HQS78" s="562"/>
      <c r="HQT78" s="563"/>
      <c r="HQU78" s="564"/>
      <c r="HQV78" s="565"/>
      <c r="HQW78" s="566"/>
      <c r="HQX78" s="560"/>
      <c r="HQY78" s="561"/>
      <c r="HQZ78" s="562"/>
      <c r="HRA78" s="563"/>
      <c r="HRB78" s="564"/>
      <c r="HRC78" s="565"/>
      <c r="HRD78" s="566"/>
      <c r="HRE78" s="560"/>
      <c r="HRF78" s="561"/>
      <c r="HRG78" s="562"/>
      <c r="HRH78" s="563"/>
      <c r="HRI78" s="564"/>
      <c r="HRJ78" s="565"/>
      <c r="HRK78" s="566"/>
      <c r="HRL78" s="560"/>
      <c r="HRM78" s="561"/>
      <c r="HRN78" s="562"/>
      <c r="HRO78" s="563"/>
      <c r="HRP78" s="564"/>
      <c r="HRQ78" s="565"/>
      <c r="HRR78" s="566"/>
      <c r="HRS78" s="560"/>
      <c r="HRT78" s="561"/>
      <c r="HRU78" s="562"/>
      <c r="HRV78" s="563"/>
      <c r="HRW78" s="564"/>
      <c r="HRX78" s="565"/>
      <c r="HRY78" s="566"/>
      <c r="HRZ78" s="560"/>
      <c r="HSA78" s="561"/>
      <c r="HSB78" s="562"/>
      <c r="HSC78" s="563"/>
      <c r="HSD78" s="564"/>
      <c r="HSE78" s="565"/>
      <c r="HSF78" s="566"/>
      <c r="HSG78" s="560"/>
      <c r="HSH78" s="561"/>
      <c r="HSI78" s="562"/>
      <c r="HSJ78" s="563"/>
      <c r="HSK78" s="564"/>
      <c r="HSL78" s="565"/>
      <c r="HSM78" s="566"/>
      <c r="HSN78" s="560"/>
      <c r="HSO78" s="561"/>
      <c r="HSP78" s="562"/>
      <c r="HSQ78" s="563"/>
      <c r="HSR78" s="564"/>
      <c r="HSS78" s="565"/>
      <c r="HST78" s="566"/>
      <c r="HSU78" s="560"/>
      <c r="HSV78" s="561"/>
      <c r="HSW78" s="562"/>
      <c r="HSX78" s="563"/>
      <c r="HSY78" s="564"/>
      <c r="HSZ78" s="565"/>
      <c r="HTA78" s="566"/>
      <c r="HTB78" s="560"/>
      <c r="HTC78" s="561"/>
      <c r="HTD78" s="562"/>
      <c r="HTE78" s="563"/>
      <c r="HTF78" s="564"/>
      <c r="HTG78" s="565"/>
      <c r="HTH78" s="566"/>
      <c r="HTI78" s="560"/>
      <c r="HTJ78" s="561"/>
      <c r="HTK78" s="562"/>
      <c r="HTL78" s="563"/>
      <c r="HTM78" s="564"/>
      <c r="HTN78" s="565"/>
      <c r="HTO78" s="566"/>
      <c r="HTP78" s="560"/>
      <c r="HTQ78" s="561"/>
      <c r="HTR78" s="562"/>
      <c r="HTS78" s="563"/>
      <c r="HTT78" s="564"/>
      <c r="HTU78" s="565"/>
      <c r="HTV78" s="566"/>
      <c r="HTW78" s="560"/>
      <c r="HTX78" s="561"/>
      <c r="HTY78" s="562"/>
      <c r="HTZ78" s="563"/>
      <c r="HUA78" s="564"/>
      <c r="HUB78" s="565"/>
      <c r="HUC78" s="566"/>
      <c r="HUD78" s="560"/>
      <c r="HUE78" s="561"/>
      <c r="HUF78" s="562"/>
      <c r="HUG78" s="563"/>
      <c r="HUH78" s="564"/>
      <c r="HUI78" s="565"/>
      <c r="HUJ78" s="566"/>
      <c r="HUK78" s="560"/>
      <c r="HUL78" s="561"/>
      <c r="HUM78" s="562"/>
      <c r="HUN78" s="563"/>
      <c r="HUO78" s="564"/>
      <c r="HUP78" s="565"/>
      <c r="HUQ78" s="566"/>
      <c r="HUR78" s="560"/>
      <c r="HUS78" s="561"/>
      <c r="HUT78" s="562"/>
      <c r="HUU78" s="563"/>
      <c r="HUV78" s="564"/>
      <c r="HUW78" s="565"/>
      <c r="HUX78" s="566"/>
      <c r="HUY78" s="560"/>
      <c r="HUZ78" s="561"/>
      <c r="HVA78" s="562"/>
      <c r="HVB78" s="563"/>
      <c r="HVC78" s="564"/>
      <c r="HVD78" s="565"/>
      <c r="HVE78" s="566"/>
      <c r="HVF78" s="560"/>
      <c r="HVG78" s="561"/>
      <c r="HVH78" s="562"/>
      <c r="HVI78" s="563"/>
      <c r="HVJ78" s="564"/>
      <c r="HVK78" s="565"/>
      <c r="HVL78" s="566"/>
      <c r="HVM78" s="560"/>
      <c r="HVN78" s="561"/>
      <c r="HVO78" s="562"/>
      <c r="HVP78" s="563"/>
      <c r="HVQ78" s="564"/>
      <c r="HVR78" s="565"/>
      <c r="HVS78" s="566"/>
      <c r="HVT78" s="560"/>
      <c r="HVU78" s="561"/>
      <c r="HVV78" s="562"/>
      <c r="HVW78" s="563"/>
      <c r="HVX78" s="564"/>
      <c r="HVY78" s="565"/>
      <c r="HVZ78" s="566"/>
      <c r="HWA78" s="560"/>
      <c r="HWB78" s="561"/>
      <c r="HWC78" s="562"/>
      <c r="HWD78" s="563"/>
      <c r="HWE78" s="564"/>
      <c r="HWF78" s="565"/>
      <c r="HWG78" s="566"/>
      <c r="HWH78" s="560"/>
      <c r="HWI78" s="561"/>
      <c r="HWJ78" s="562"/>
      <c r="HWK78" s="563"/>
      <c r="HWL78" s="564"/>
      <c r="HWM78" s="565"/>
      <c r="HWN78" s="566"/>
      <c r="HWO78" s="560"/>
      <c r="HWP78" s="561"/>
      <c r="HWQ78" s="562"/>
      <c r="HWR78" s="563"/>
      <c r="HWS78" s="564"/>
      <c r="HWT78" s="565"/>
      <c r="HWU78" s="566"/>
      <c r="HWV78" s="560"/>
      <c r="HWW78" s="561"/>
      <c r="HWX78" s="562"/>
      <c r="HWY78" s="563"/>
      <c r="HWZ78" s="564"/>
      <c r="HXA78" s="565"/>
      <c r="HXB78" s="566"/>
      <c r="HXC78" s="560"/>
      <c r="HXD78" s="561"/>
      <c r="HXE78" s="562"/>
      <c r="HXF78" s="563"/>
      <c r="HXG78" s="564"/>
      <c r="HXH78" s="565"/>
      <c r="HXI78" s="566"/>
      <c r="HXJ78" s="560"/>
      <c r="HXK78" s="561"/>
      <c r="HXL78" s="562"/>
      <c r="HXM78" s="563"/>
      <c r="HXN78" s="564"/>
      <c r="HXO78" s="565"/>
      <c r="HXP78" s="566"/>
      <c r="HXQ78" s="560"/>
      <c r="HXR78" s="561"/>
      <c r="HXS78" s="562"/>
      <c r="HXT78" s="563"/>
      <c r="HXU78" s="564"/>
      <c r="HXV78" s="565"/>
      <c r="HXW78" s="566"/>
      <c r="HXX78" s="560"/>
      <c r="HXY78" s="561"/>
      <c r="HXZ78" s="562"/>
      <c r="HYA78" s="563"/>
      <c r="HYB78" s="564"/>
      <c r="HYC78" s="565"/>
      <c r="HYD78" s="566"/>
      <c r="HYE78" s="560"/>
      <c r="HYF78" s="561"/>
      <c r="HYG78" s="562"/>
      <c r="HYH78" s="563"/>
      <c r="HYI78" s="564"/>
      <c r="HYJ78" s="565"/>
      <c r="HYK78" s="566"/>
      <c r="HYL78" s="560"/>
      <c r="HYM78" s="561"/>
      <c r="HYN78" s="562"/>
      <c r="HYO78" s="563"/>
      <c r="HYP78" s="564"/>
      <c r="HYQ78" s="565"/>
      <c r="HYR78" s="566"/>
      <c r="HYS78" s="560"/>
      <c r="HYT78" s="561"/>
      <c r="HYU78" s="562"/>
      <c r="HYV78" s="563"/>
      <c r="HYW78" s="564"/>
      <c r="HYX78" s="565"/>
      <c r="HYY78" s="566"/>
      <c r="HYZ78" s="560"/>
      <c r="HZA78" s="561"/>
      <c r="HZB78" s="562"/>
      <c r="HZC78" s="563"/>
      <c r="HZD78" s="564"/>
      <c r="HZE78" s="565"/>
      <c r="HZF78" s="566"/>
      <c r="HZG78" s="560"/>
      <c r="HZH78" s="561"/>
      <c r="HZI78" s="562"/>
      <c r="HZJ78" s="563"/>
      <c r="HZK78" s="564"/>
      <c r="HZL78" s="565"/>
      <c r="HZM78" s="566"/>
      <c r="HZN78" s="560"/>
      <c r="HZO78" s="561"/>
      <c r="HZP78" s="562"/>
      <c r="HZQ78" s="563"/>
      <c r="HZR78" s="564"/>
      <c r="HZS78" s="565"/>
      <c r="HZT78" s="566"/>
      <c r="HZU78" s="560"/>
      <c r="HZV78" s="561"/>
      <c r="HZW78" s="562"/>
      <c r="HZX78" s="563"/>
      <c r="HZY78" s="564"/>
      <c r="HZZ78" s="565"/>
      <c r="IAA78" s="566"/>
      <c r="IAB78" s="560"/>
      <c r="IAC78" s="561"/>
      <c r="IAD78" s="562"/>
      <c r="IAE78" s="563"/>
      <c r="IAF78" s="564"/>
      <c r="IAG78" s="565"/>
      <c r="IAH78" s="566"/>
      <c r="IAI78" s="560"/>
      <c r="IAJ78" s="561"/>
      <c r="IAK78" s="562"/>
      <c r="IAL78" s="563"/>
      <c r="IAM78" s="564"/>
      <c r="IAN78" s="565"/>
      <c r="IAO78" s="566"/>
      <c r="IAP78" s="560"/>
      <c r="IAQ78" s="561"/>
      <c r="IAR78" s="562"/>
      <c r="IAS78" s="563"/>
      <c r="IAT78" s="564"/>
      <c r="IAU78" s="565"/>
      <c r="IAV78" s="566"/>
      <c r="IAW78" s="560"/>
      <c r="IAX78" s="561"/>
      <c r="IAY78" s="562"/>
      <c r="IAZ78" s="563"/>
      <c r="IBA78" s="564"/>
      <c r="IBB78" s="565"/>
      <c r="IBC78" s="566"/>
      <c r="IBD78" s="560"/>
      <c r="IBE78" s="561"/>
      <c r="IBF78" s="562"/>
      <c r="IBG78" s="563"/>
      <c r="IBH78" s="564"/>
      <c r="IBI78" s="565"/>
      <c r="IBJ78" s="566"/>
      <c r="IBK78" s="560"/>
      <c r="IBL78" s="561"/>
      <c r="IBM78" s="562"/>
      <c r="IBN78" s="563"/>
      <c r="IBO78" s="564"/>
      <c r="IBP78" s="565"/>
      <c r="IBQ78" s="566"/>
      <c r="IBR78" s="560"/>
      <c r="IBS78" s="561"/>
      <c r="IBT78" s="562"/>
      <c r="IBU78" s="563"/>
      <c r="IBV78" s="564"/>
      <c r="IBW78" s="565"/>
      <c r="IBX78" s="566"/>
      <c r="IBY78" s="560"/>
      <c r="IBZ78" s="561"/>
      <c r="ICA78" s="562"/>
      <c r="ICB78" s="563"/>
      <c r="ICC78" s="564"/>
      <c r="ICD78" s="565"/>
      <c r="ICE78" s="566"/>
      <c r="ICF78" s="560"/>
      <c r="ICG78" s="561"/>
      <c r="ICH78" s="562"/>
      <c r="ICI78" s="563"/>
      <c r="ICJ78" s="564"/>
      <c r="ICK78" s="565"/>
      <c r="ICL78" s="566"/>
      <c r="ICM78" s="560"/>
      <c r="ICN78" s="561"/>
      <c r="ICO78" s="562"/>
      <c r="ICP78" s="563"/>
      <c r="ICQ78" s="564"/>
      <c r="ICR78" s="565"/>
      <c r="ICS78" s="566"/>
      <c r="ICT78" s="560"/>
      <c r="ICU78" s="561"/>
      <c r="ICV78" s="562"/>
      <c r="ICW78" s="563"/>
      <c r="ICX78" s="564"/>
      <c r="ICY78" s="565"/>
      <c r="ICZ78" s="566"/>
      <c r="IDA78" s="560"/>
      <c r="IDB78" s="561"/>
      <c r="IDC78" s="562"/>
      <c r="IDD78" s="563"/>
      <c r="IDE78" s="564"/>
      <c r="IDF78" s="565"/>
      <c r="IDG78" s="566"/>
      <c r="IDH78" s="560"/>
      <c r="IDI78" s="561"/>
      <c r="IDJ78" s="562"/>
      <c r="IDK78" s="563"/>
      <c r="IDL78" s="564"/>
      <c r="IDM78" s="565"/>
      <c r="IDN78" s="566"/>
      <c r="IDO78" s="560"/>
      <c r="IDP78" s="561"/>
      <c r="IDQ78" s="562"/>
      <c r="IDR78" s="563"/>
      <c r="IDS78" s="564"/>
      <c r="IDT78" s="565"/>
      <c r="IDU78" s="566"/>
      <c r="IDV78" s="560"/>
      <c r="IDW78" s="561"/>
      <c r="IDX78" s="562"/>
      <c r="IDY78" s="563"/>
      <c r="IDZ78" s="564"/>
      <c r="IEA78" s="565"/>
      <c r="IEB78" s="566"/>
      <c r="IEC78" s="560"/>
      <c r="IED78" s="561"/>
      <c r="IEE78" s="562"/>
      <c r="IEF78" s="563"/>
      <c r="IEG78" s="564"/>
      <c r="IEH78" s="565"/>
      <c r="IEI78" s="566"/>
      <c r="IEJ78" s="560"/>
      <c r="IEK78" s="561"/>
      <c r="IEL78" s="562"/>
      <c r="IEM78" s="563"/>
      <c r="IEN78" s="564"/>
      <c r="IEO78" s="565"/>
      <c r="IEP78" s="566"/>
      <c r="IEQ78" s="560"/>
      <c r="IER78" s="561"/>
      <c r="IES78" s="562"/>
      <c r="IET78" s="563"/>
      <c r="IEU78" s="564"/>
      <c r="IEV78" s="565"/>
      <c r="IEW78" s="566"/>
      <c r="IEX78" s="560"/>
      <c r="IEY78" s="561"/>
      <c r="IEZ78" s="562"/>
      <c r="IFA78" s="563"/>
      <c r="IFB78" s="564"/>
      <c r="IFC78" s="565"/>
      <c r="IFD78" s="566"/>
      <c r="IFE78" s="560"/>
      <c r="IFF78" s="561"/>
      <c r="IFG78" s="562"/>
      <c r="IFH78" s="563"/>
      <c r="IFI78" s="564"/>
      <c r="IFJ78" s="565"/>
      <c r="IFK78" s="566"/>
      <c r="IFL78" s="560"/>
      <c r="IFM78" s="561"/>
      <c r="IFN78" s="562"/>
      <c r="IFO78" s="563"/>
      <c r="IFP78" s="564"/>
      <c r="IFQ78" s="565"/>
      <c r="IFR78" s="566"/>
      <c r="IFS78" s="560"/>
      <c r="IFT78" s="561"/>
      <c r="IFU78" s="562"/>
      <c r="IFV78" s="563"/>
      <c r="IFW78" s="564"/>
      <c r="IFX78" s="565"/>
      <c r="IFY78" s="566"/>
      <c r="IFZ78" s="560"/>
      <c r="IGA78" s="561"/>
      <c r="IGB78" s="562"/>
      <c r="IGC78" s="563"/>
      <c r="IGD78" s="564"/>
      <c r="IGE78" s="565"/>
      <c r="IGF78" s="566"/>
      <c r="IGG78" s="560"/>
      <c r="IGH78" s="561"/>
      <c r="IGI78" s="562"/>
      <c r="IGJ78" s="563"/>
      <c r="IGK78" s="564"/>
      <c r="IGL78" s="565"/>
      <c r="IGM78" s="566"/>
      <c r="IGN78" s="560"/>
      <c r="IGO78" s="561"/>
      <c r="IGP78" s="562"/>
      <c r="IGQ78" s="563"/>
      <c r="IGR78" s="564"/>
      <c r="IGS78" s="565"/>
      <c r="IGT78" s="566"/>
      <c r="IGU78" s="560"/>
      <c r="IGV78" s="561"/>
      <c r="IGW78" s="562"/>
      <c r="IGX78" s="563"/>
      <c r="IGY78" s="564"/>
      <c r="IGZ78" s="565"/>
      <c r="IHA78" s="566"/>
      <c r="IHB78" s="560"/>
      <c r="IHC78" s="561"/>
      <c r="IHD78" s="562"/>
      <c r="IHE78" s="563"/>
      <c r="IHF78" s="564"/>
      <c r="IHG78" s="565"/>
      <c r="IHH78" s="566"/>
      <c r="IHI78" s="560"/>
      <c r="IHJ78" s="561"/>
      <c r="IHK78" s="562"/>
      <c r="IHL78" s="563"/>
      <c r="IHM78" s="564"/>
      <c r="IHN78" s="565"/>
      <c r="IHO78" s="566"/>
      <c r="IHP78" s="560"/>
      <c r="IHQ78" s="561"/>
      <c r="IHR78" s="562"/>
      <c r="IHS78" s="563"/>
      <c r="IHT78" s="564"/>
      <c r="IHU78" s="565"/>
      <c r="IHV78" s="566"/>
      <c r="IHW78" s="560"/>
      <c r="IHX78" s="561"/>
      <c r="IHY78" s="562"/>
      <c r="IHZ78" s="563"/>
      <c r="IIA78" s="564"/>
      <c r="IIB78" s="565"/>
      <c r="IIC78" s="566"/>
      <c r="IID78" s="560"/>
      <c r="IIE78" s="561"/>
      <c r="IIF78" s="562"/>
      <c r="IIG78" s="563"/>
      <c r="IIH78" s="564"/>
      <c r="III78" s="565"/>
      <c r="IIJ78" s="566"/>
      <c r="IIK78" s="560"/>
      <c r="IIL78" s="561"/>
      <c r="IIM78" s="562"/>
      <c r="IIN78" s="563"/>
      <c r="IIO78" s="564"/>
      <c r="IIP78" s="565"/>
      <c r="IIQ78" s="566"/>
      <c r="IIR78" s="560"/>
      <c r="IIS78" s="561"/>
      <c r="IIT78" s="562"/>
      <c r="IIU78" s="563"/>
      <c r="IIV78" s="564"/>
      <c r="IIW78" s="565"/>
      <c r="IIX78" s="566"/>
      <c r="IIY78" s="560"/>
      <c r="IIZ78" s="561"/>
      <c r="IJA78" s="562"/>
      <c r="IJB78" s="563"/>
      <c r="IJC78" s="564"/>
      <c r="IJD78" s="565"/>
      <c r="IJE78" s="566"/>
      <c r="IJF78" s="560"/>
      <c r="IJG78" s="561"/>
      <c r="IJH78" s="562"/>
      <c r="IJI78" s="563"/>
      <c r="IJJ78" s="564"/>
      <c r="IJK78" s="565"/>
      <c r="IJL78" s="566"/>
      <c r="IJM78" s="560"/>
      <c r="IJN78" s="561"/>
      <c r="IJO78" s="562"/>
      <c r="IJP78" s="563"/>
      <c r="IJQ78" s="564"/>
      <c r="IJR78" s="565"/>
      <c r="IJS78" s="566"/>
      <c r="IJT78" s="560"/>
      <c r="IJU78" s="561"/>
      <c r="IJV78" s="562"/>
      <c r="IJW78" s="563"/>
      <c r="IJX78" s="564"/>
      <c r="IJY78" s="565"/>
      <c r="IJZ78" s="566"/>
      <c r="IKA78" s="560"/>
      <c r="IKB78" s="561"/>
      <c r="IKC78" s="562"/>
      <c r="IKD78" s="563"/>
      <c r="IKE78" s="564"/>
      <c r="IKF78" s="565"/>
      <c r="IKG78" s="566"/>
      <c r="IKH78" s="560"/>
      <c r="IKI78" s="561"/>
      <c r="IKJ78" s="562"/>
      <c r="IKK78" s="563"/>
      <c r="IKL78" s="564"/>
      <c r="IKM78" s="565"/>
      <c r="IKN78" s="566"/>
      <c r="IKO78" s="560"/>
      <c r="IKP78" s="561"/>
      <c r="IKQ78" s="562"/>
      <c r="IKR78" s="563"/>
      <c r="IKS78" s="564"/>
      <c r="IKT78" s="565"/>
      <c r="IKU78" s="566"/>
      <c r="IKV78" s="560"/>
      <c r="IKW78" s="561"/>
      <c r="IKX78" s="562"/>
      <c r="IKY78" s="563"/>
      <c r="IKZ78" s="564"/>
      <c r="ILA78" s="565"/>
      <c r="ILB78" s="566"/>
      <c r="ILC78" s="560"/>
      <c r="ILD78" s="561"/>
      <c r="ILE78" s="562"/>
      <c r="ILF78" s="563"/>
      <c r="ILG78" s="564"/>
      <c r="ILH78" s="565"/>
      <c r="ILI78" s="566"/>
      <c r="ILJ78" s="560"/>
      <c r="ILK78" s="561"/>
      <c r="ILL78" s="562"/>
      <c r="ILM78" s="563"/>
      <c r="ILN78" s="564"/>
      <c r="ILO78" s="565"/>
      <c r="ILP78" s="566"/>
      <c r="ILQ78" s="560"/>
      <c r="ILR78" s="561"/>
      <c r="ILS78" s="562"/>
      <c r="ILT78" s="563"/>
      <c r="ILU78" s="564"/>
      <c r="ILV78" s="565"/>
      <c r="ILW78" s="566"/>
      <c r="ILX78" s="560"/>
      <c r="ILY78" s="561"/>
      <c r="ILZ78" s="562"/>
      <c r="IMA78" s="563"/>
      <c r="IMB78" s="564"/>
      <c r="IMC78" s="565"/>
      <c r="IMD78" s="566"/>
      <c r="IME78" s="560"/>
      <c r="IMF78" s="561"/>
      <c r="IMG78" s="562"/>
      <c r="IMH78" s="563"/>
      <c r="IMI78" s="564"/>
      <c r="IMJ78" s="565"/>
      <c r="IMK78" s="566"/>
      <c r="IML78" s="560"/>
      <c r="IMM78" s="561"/>
      <c r="IMN78" s="562"/>
      <c r="IMO78" s="563"/>
      <c r="IMP78" s="564"/>
      <c r="IMQ78" s="565"/>
      <c r="IMR78" s="566"/>
      <c r="IMS78" s="560"/>
      <c r="IMT78" s="561"/>
      <c r="IMU78" s="562"/>
      <c r="IMV78" s="563"/>
      <c r="IMW78" s="564"/>
      <c r="IMX78" s="565"/>
      <c r="IMY78" s="566"/>
      <c r="IMZ78" s="560"/>
      <c r="INA78" s="561"/>
      <c r="INB78" s="562"/>
      <c r="INC78" s="563"/>
      <c r="IND78" s="564"/>
      <c r="INE78" s="565"/>
      <c r="INF78" s="566"/>
      <c r="ING78" s="560"/>
      <c r="INH78" s="561"/>
      <c r="INI78" s="562"/>
      <c r="INJ78" s="563"/>
      <c r="INK78" s="564"/>
      <c r="INL78" s="565"/>
      <c r="INM78" s="566"/>
      <c r="INN78" s="560"/>
      <c r="INO78" s="561"/>
      <c r="INP78" s="562"/>
      <c r="INQ78" s="563"/>
      <c r="INR78" s="564"/>
      <c r="INS78" s="565"/>
      <c r="INT78" s="566"/>
      <c r="INU78" s="560"/>
      <c r="INV78" s="561"/>
      <c r="INW78" s="562"/>
      <c r="INX78" s="563"/>
      <c r="INY78" s="564"/>
      <c r="INZ78" s="565"/>
      <c r="IOA78" s="566"/>
      <c r="IOB78" s="560"/>
      <c r="IOC78" s="561"/>
      <c r="IOD78" s="562"/>
      <c r="IOE78" s="563"/>
      <c r="IOF78" s="564"/>
      <c r="IOG78" s="565"/>
      <c r="IOH78" s="566"/>
      <c r="IOI78" s="560"/>
      <c r="IOJ78" s="561"/>
      <c r="IOK78" s="562"/>
      <c r="IOL78" s="563"/>
      <c r="IOM78" s="564"/>
      <c r="ION78" s="565"/>
      <c r="IOO78" s="566"/>
      <c r="IOP78" s="560"/>
      <c r="IOQ78" s="561"/>
      <c r="IOR78" s="562"/>
      <c r="IOS78" s="563"/>
      <c r="IOT78" s="564"/>
      <c r="IOU78" s="565"/>
      <c r="IOV78" s="566"/>
      <c r="IOW78" s="560"/>
      <c r="IOX78" s="561"/>
      <c r="IOY78" s="562"/>
      <c r="IOZ78" s="563"/>
      <c r="IPA78" s="564"/>
      <c r="IPB78" s="565"/>
      <c r="IPC78" s="566"/>
      <c r="IPD78" s="560"/>
      <c r="IPE78" s="561"/>
      <c r="IPF78" s="562"/>
      <c r="IPG78" s="563"/>
      <c r="IPH78" s="564"/>
      <c r="IPI78" s="565"/>
      <c r="IPJ78" s="566"/>
      <c r="IPK78" s="560"/>
      <c r="IPL78" s="561"/>
      <c r="IPM78" s="562"/>
      <c r="IPN78" s="563"/>
      <c r="IPO78" s="564"/>
      <c r="IPP78" s="565"/>
      <c r="IPQ78" s="566"/>
      <c r="IPR78" s="560"/>
      <c r="IPS78" s="561"/>
      <c r="IPT78" s="562"/>
      <c r="IPU78" s="563"/>
      <c r="IPV78" s="564"/>
      <c r="IPW78" s="565"/>
      <c r="IPX78" s="566"/>
      <c r="IPY78" s="560"/>
      <c r="IPZ78" s="561"/>
      <c r="IQA78" s="562"/>
      <c r="IQB78" s="563"/>
      <c r="IQC78" s="564"/>
      <c r="IQD78" s="565"/>
      <c r="IQE78" s="566"/>
      <c r="IQF78" s="560"/>
      <c r="IQG78" s="561"/>
      <c r="IQH78" s="562"/>
      <c r="IQI78" s="563"/>
      <c r="IQJ78" s="564"/>
      <c r="IQK78" s="565"/>
      <c r="IQL78" s="566"/>
      <c r="IQM78" s="560"/>
      <c r="IQN78" s="561"/>
      <c r="IQO78" s="562"/>
      <c r="IQP78" s="563"/>
      <c r="IQQ78" s="564"/>
      <c r="IQR78" s="565"/>
      <c r="IQS78" s="566"/>
      <c r="IQT78" s="560"/>
      <c r="IQU78" s="561"/>
      <c r="IQV78" s="562"/>
      <c r="IQW78" s="563"/>
      <c r="IQX78" s="564"/>
      <c r="IQY78" s="565"/>
      <c r="IQZ78" s="566"/>
      <c r="IRA78" s="560"/>
      <c r="IRB78" s="561"/>
      <c r="IRC78" s="562"/>
      <c r="IRD78" s="563"/>
      <c r="IRE78" s="564"/>
      <c r="IRF78" s="565"/>
      <c r="IRG78" s="566"/>
      <c r="IRH78" s="560"/>
      <c r="IRI78" s="561"/>
      <c r="IRJ78" s="562"/>
      <c r="IRK78" s="563"/>
      <c r="IRL78" s="564"/>
      <c r="IRM78" s="565"/>
      <c r="IRN78" s="566"/>
      <c r="IRO78" s="560"/>
      <c r="IRP78" s="561"/>
      <c r="IRQ78" s="562"/>
      <c r="IRR78" s="563"/>
      <c r="IRS78" s="564"/>
      <c r="IRT78" s="565"/>
      <c r="IRU78" s="566"/>
      <c r="IRV78" s="560"/>
      <c r="IRW78" s="561"/>
      <c r="IRX78" s="562"/>
      <c r="IRY78" s="563"/>
      <c r="IRZ78" s="564"/>
      <c r="ISA78" s="565"/>
      <c r="ISB78" s="566"/>
      <c r="ISC78" s="560"/>
      <c r="ISD78" s="561"/>
      <c r="ISE78" s="562"/>
      <c r="ISF78" s="563"/>
      <c r="ISG78" s="564"/>
      <c r="ISH78" s="565"/>
      <c r="ISI78" s="566"/>
      <c r="ISJ78" s="560"/>
      <c r="ISK78" s="561"/>
      <c r="ISL78" s="562"/>
      <c r="ISM78" s="563"/>
      <c r="ISN78" s="564"/>
      <c r="ISO78" s="565"/>
      <c r="ISP78" s="566"/>
      <c r="ISQ78" s="560"/>
      <c r="ISR78" s="561"/>
      <c r="ISS78" s="562"/>
      <c r="IST78" s="563"/>
      <c r="ISU78" s="564"/>
      <c r="ISV78" s="565"/>
      <c r="ISW78" s="566"/>
      <c r="ISX78" s="560"/>
      <c r="ISY78" s="561"/>
      <c r="ISZ78" s="562"/>
      <c r="ITA78" s="563"/>
      <c r="ITB78" s="564"/>
      <c r="ITC78" s="565"/>
      <c r="ITD78" s="566"/>
      <c r="ITE78" s="560"/>
      <c r="ITF78" s="561"/>
      <c r="ITG78" s="562"/>
      <c r="ITH78" s="563"/>
      <c r="ITI78" s="564"/>
      <c r="ITJ78" s="565"/>
      <c r="ITK78" s="566"/>
      <c r="ITL78" s="560"/>
      <c r="ITM78" s="561"/>
      <c r="ITN78" s="562"/>
      <c r="ITO78" s="563"/>
      <c r="ITP78" s="564"/>
      <c r="ITQ78" s="565"/>
      <c r="ITR78" s="566"/>
      <c r="ITS78" s="560"/>
      <c r="ITT78" s="561"/>
      <c r="ITU78" s="562"/>
      <c r="ITV78" s="563"/>
      <c r="ITW78" s="564"/>
      <c r="ITX78" s="565"/>
      <c r="ITY78" s="566"/>
      <c r="ITZ78" s="560"/>
      <c r="IUA78" s="561"/>
      <c r="IUB78" s="562"/>
      <c r="IUC78" s="563"/>
      <c r="IUD78" s="564"/>
      <c r="IUE78" s="565"/>
      <c r="IUF78" s="566"/>
      <c r="IUG78" s="560"/>
      <c r="IUH78" s="561"/>
      <c r="IUI78" s="562"/>
      <c r="IUJ78" s="563"/>
      <c r="IUK78" s="564"/>
      <c r="IUL78" s="565"/>
      <c r="IUM78" s="566"/>
      <c r="IUN78" s="560"/>
      <c r="IUO78" s="561"/>
      <c r="IUP78" s="562"/>
      <c r="IUQ78" s="563"/>
      <c r="IUR78" s="564"/>
      <c r="IUS78" s="565"/>
      <c r="IUT78" s="566"/>
      <c r="IUU78" s="560"/>
      <c r="IUV78" s="561"/>
      <c r="IUW78" s="562"/>
      <c r="IUX78" s="563"/>
      <c r="IUY78" s="564"/>
      <c r="IUZ78" s="565"/>
      <c r="IVA78" s="566"/>
      <c r="IVB78" s="560"/>
      <c r="IVC78" s="561"/>
      <c r="IVD78" s="562"/>
      <c r="IVE78" s="563"/>
      <c r="IVF78" s="564"/>
      <c r="IVG78" s="565"/>
      <c r="IVH78" s="566"/>
      <c r="IVI78" s="560"/>
      <c r="IVJ78" s="561"/>
      <c r="IVK78" s="562"/>
      <c r="IVL78" s="563"/>
      <c r="IVM78" s="564"/>
      <c r="IVN78" s="565"/>
      <c r="IVO78" s="566"/>
      <c r="IVP78" s="560"/>
      <c r="IVQ78" s="561"/>
      <c r="IVR78" s="562"/>
      <c r="IVS78" s="563"/>
      <c r="IVT78" s="564"/>
      <c r="IVU78" s="565"/>
      <c r="IVV78" s="566"/>
      <c r="IVW78" s="560"/>
      <c r="IVX78" s="561"/>
      <c r="IVY78" s="562"/>
      <c r="IVZ78" s="563"/>
      <c r="IWA78" s="564"/>
      <c r="IWB78" s="565"/>
      <c r="IWC78" s="566"/>
      <c r="IWD78" s="560"/>
      <c r="IWE78" s="561"/>
      <c r="IWF78" s="562"/>
      <c r="IWG78" s="563"/>
      <c r="IWH78" s="564"/>
      <c r="IWI78" s="565"/>
      <c r="IWJ78" s="566"/>
      <c r="IWK78" s="560"/>
      <c r="IWL78" s="561"/>
      <c r="IWM78" s="562"/>
      <c r="IWN78" s="563"/>
      <c r="IWO78" s="564"/>
      <c r="IWP78" s="565"/>
      <c r="IWQ78" s="566"/>
      <c r="IWR78" s="560"/>
      <c r="IWS78" s="561"/>
      <c r="IWT78" s="562"/>
      <c r="IWU78" s="563"/>
      <c r="IWV78" s="564"/>
      <c r="IWW78" s="565"/>
      <c r="IWX78" s="566"/>
      <c r="IWY78" s="560"/>
      <c r="IWZ78" s="561"/>
      <c r="IXA78" s="562"/>
      <c r="IXB78" s="563"/>
      <c r="IXC78" s="564"/>
      <c r="IXD78" s="565"/>
      <c r="IXE78" s="566"/>
      <c r="IXF78" s="560"/>
      <c r="IXG78" s="561"/>
      <c r="IXH78" s="562"/>
      <c r="IXI78" s="563"/>
      <c r="IXJ78" s="564"/>
      <c r="IXK78" s="565"/>
      <c r="IXL78" s="566"/>
      <c r="IXM78" s="560"/>
      <c r="IXN78" s="561"/>
      <c r="IXO78" s="562"/>
      <c r="IXP78" s="563"/>
      <c r="IXQ78" s="564"/>
      <c r="IXR78" s="565"/>
      <c r="IXS78" s="566"/>
      <c r="IXT78" s="560"/>
      <c r="IXU78" s="561"/>
      <c r="IXV78" s="562"/>
      <c r="IXW78" s="563"/>
      <c r="IXX78" s="564"/>
      <c r="IXY78" s="565"/>
      <c r="IXZ78" s="566"/>
      <c r="IYA78" s="560"/>
      <c r="IYB78" s="561"/>
      <c r="IYC78" s="562"/>
      <c r="IYD78" s="563"/>
      <c r="IYE78" s="564"/>
      <c r="IYF78" s="565"/>
      <c r="IYG78" s="566"/>
      <c r="IYH78" s="560"/>
      <c r="IYI78" s="561"/>
      <c r="IYJ78" s="562"/>
      <c r="IYK78" s="563"/>
      <c r="IYL78" s="564"/>
      <c r="IYM78" s="565"/>
      <c r="IYN78" s="566"/>
      <c r="IYO78" s="560"/>
      <c r="IYP78" s="561"/>
      <c r="IYQ78" s="562"/>
      <c r="IYR78" s="563"/>
      <c r="IYS78" s="564"/>
      <c r="IYT78" s="565"/>
      <c r="IYU78" s="566"/>
      <c r="IYV78" s="560"/>
      <c r="IYW78" s="561"/>
      <c r="IYX78" s="562"/>
      <c r="IYY78" s="563"/>
      <c r="IYZ78" s="564"/>
      <c r="IZA78" s="565"/>
      <c r="IZB78" s="566"/>
      <c r="IZC78" s="560"/>
      <c r="IZD78" s="561"/>
      <c r="IZE78" s="562"/>
      <c r="IZF78" s="563"/>
      <c r="IZG78" s="564"/>
      <c r="IZH78" s="565"/>
      <c r="IZI78" s="566"/>
      <c r="IZJ78" s="560"/>
      <c r="IZK78" s="561"/>
      <c r="IZL78" s="562"/>
      <c r="IZM78" s="563"/>
      <c r="IZN78" s="564"/>
      <c r="IZO78" s="565"/>
      <c r="IZP78" s="566"/>
      <c r="IZQ78" s="560"/>
      <c r="IZR78" s="561"/>
      <c r="IZS78" s="562"/>
      <c r="IZT78" s="563"/>
      <c r="IZU78" s="564"/>
      <c r="IZV78" s="565"/>
      <c r="IZW78" s="566"/>
      <c r="IZX78" s="560"/>
      <c r="IZY78" s="561"/>
      <c r="IZZ78" s="562"/>
      <c r="JAA78" s="563"/>
      <c r="JAB78" s="564"/>
      <c r="JAC78" s="565"/>
      <c r="JAD78" s="566"/>
      <c r="JAE78" s="560"/>
      <c r="JAF78" s="561"/>
      <c r="JAG78" s="562"/>
      <c r="JAH78" s="563"/>
      <c r="JAI78" s="564"/>
      <c r="JAJ78" s="565"/>
      <c r="JAK78" s="566"/>
      <c r="JAL78" s="560"/>
      <c r="JAM78" s="561"/>
      <c r="JAN78" s="562"/>
      <c r="JAO78" s="563"/>
      <c r="JAP78" s="564"/>
      <c r="JAQ78" s="565"/>
      <c r="JAR78" s="566"/>
      <c r="JAS78" s="560"/>
      <c r="JAT78" s="561"/>
      <c r="JAU78" s="562"/>
      <c r="JAV78" s="563"/>
      <c r="JAW78" s="564"/>
      <c r="JAX78" s="565"/>
      <c r="JAY78" s="566"/>
      <c r="JAZ78" s="560"/>
      <c r="JBA78" s="561"/>
      <c r="JBB78" s="562"/>
      <c r="JBC78" s="563"/>
      <c r="JBD78" s="564"/>
      <c r="JBE78" s="565"/>
      <c r="JBF78" s="566"/>
      <c r="JBG78" s="560"/>
      <c r="JBH78" s="561"/>
      <c r="JBI78" s="562"/>
      <c r="JBJ78" s="563"/>
      <c r="JBK78" s="564"/>
      <c r="JBL78" s="565"/>
      <c r="JBM78" s="566"/>
      <c r="JBN78" s="560"/>
      <c r="JBO78" s="561"/>
      <c r="JBP78" s="562"/>
      <c r="JBQ78" s="563"/>
      <c r="JBR78" s="564"/>
      <c r="JBS78" s="565"/>
      <c r="JBT78" s="566"/>
      <c r="JBU78" s="560"/>
      <c r="JBV78" s="561"/>
      <c r="JBW78" s="562"/>
      <c r="JBX78" s="563"/>
      <c r="JBY78" s="564"/>
      <c r="JBZ78" s="565"/>
      <c r="JCA78" s="566"/>
      <c r="JCB78" s="560"/>
      <c r="JCC78" s="561"/>
      <c r="JCD78" s="562"/>
      <c r="JCE78" s="563"/>
      <c r="JCF78" s="564"/>
      <c r="JCG78" s="565"/>
      <c r="JCH78" s="566"/>
      <c r="JCI78" s="560"/>
      <c r="JCJ78" s="561"/>
      <c r="JCK78" s="562"/>
      <c r="JCL78" s="563"/>
      <c r="JCM78" s="564"/>
      <c r="JCN78" s="565"/>
      <c r="JCO78" s="566"/>
      <c r="JCP78" s="560"/>
      <c r="JCQ78" s="561"/>
      <c r="JCR78" s="562"/>
      <c r="JCS78" s="563"/>
      <c r="JCT78" s="564"/>
      <c r="JCU78" s="565"/>
      <c r="JCV78" s="566"/>
      <c r="JCW78" s="560"/>
      <c r="JCX78" s="561"/>
      <c r="JCY78" s="562"/>
      <c r="JCZ78" s="563"/>
      <c r="JDA78" s="564"/>
      <c r="JDB78" s="565"/>
      <c r="JDC78" s="566"/>
      <c r="JDD78" s="560"/>
      <c r="JDE78" s="561"/>
      <c r="JDF78" s="562"/>
      <c r="JDG78" s="563"/>
      <c r="JDH78" s="564"/>
      <c r="JDI78" s="565"/>
      <c r="JDJ78" s="566"/>
      <c r="JDK78" s="560"/>
      <c r="JDL78" s="561"/>
      <c r="JDM78" s="562"/>
      <c r="JDN78" s="563"/>
      <c r="JDO78" s="564"/>
      <c r="JDP78" s="565"/>
      <c r="JDQ78" s="566"/>
      <c r="JDR78" s="560"/>
      <c r="JDS78" s="561"/>
      <c r="JDT78" s="562"/>
      <c r="JDU78" s="563"/>
      <c r="JDV78" s="564"/>
      <c r="JDW78" s="565"/>
      <c r="JDX78" s="566"/>
      <c r="JDY78" s="560"/>
      <c r="JDZ78" s="561"/>
      <c r="JEA78" s="562"/>
      <c r="JEB78" s="563"/>
      <c r="JEC78" s="564"/>
      <c r="JED78" s="565"/>
      <c r="JEE78" s="566"/>
      <c r="JEF78" s="560"/>
      <c r="JEG78" s="561"/>
      <c r="JEH78" s="562"/>
      <c r="JEI78" s="563"/>
      <c r="JEJ78" s="564"/>
      <c r="JEK78" s="565"/>
      <c r="JEL78" s="566"/>
      <c r="JEM78" s="560"/>
      <c r="JEN78" s="561"/>
      <c r="JEO78" s="562"/>
      <c r="JEP78" s="563"/>
      <c r="JEQ78" s="564"/>
      <c r="JER78" s="565"/>
      <c r="JES78" s="566"/>
      <c r="JET78" s="560"/>
      <c r="JEU78" s="561"/>
      <c r="JEV78" s="562"/>
      <c r="JEW78" s="563"/>
      <c r="JEX78" s="564"/>
      <c r="JEY78" s="565"/>
      <c r="JEZ78" s="566"/>
      <c r="JFA78" s="560"/>
      <c r="JFB78" s="561"/>
      <c r="JFC78" s="562"/>
      <c r="JFD78" s="563"/>
      <c r="JFE78" s="564"/>
      <c r="JFF78" s="565"/>
      <c r="JFG78" s="566"/>
      <c r="JFH78" s="560"/>
      <c r="JFI78" s="561"/>
      <c r="JFJ78" s="562"/>
      <c r="JFK78" s="563"/>
      <c r="JFL78" s="564"/>
      <c r="JFM78" s="565"/>
      <c r="JFN78" s="566"/>
      <c r="JFO78" s="560"/>
      <c r="JFP78" s="561"/>
      <c r="JFQ78" s="562"/>
      <c r="JFR78" s="563"/>
      <c r="JFS78" s="564"/>
      <c r="JFT78" s="565"/>
      <c r="JFU78" s="566"/>
      <c r="JFV78" s="560"/>
      <c r="JFW78" s="561"/>
      <c r="JFX78" s="562"/>
      <c r="JFY78" s="563"/>
      <c r="JFZ78" s="564"/>
      <c r="JGA78" s="565"/>
      <c r="JGB78" s="566"/>
      <c r="JGC78" s="560"/>
      <c r="JGD78" s="561"/>
      <c r="JGE78" s="562"/>
      <c r="JGF78" s="563"/>
      <c r="JGG78" s="564"/>
      <c r="JGH78" s="565"/>
      <c r="JGI78" s="566"/>
      <c r="JGJ78" s="560"/>
      <c r="JGK78" s="561"/>
      <c r="JGL78" s="562"/>
      <c r="JGM78" s="563"/>
      <c r="JGN78" s="564"/>
      <c r="JGO78" s="565"/>
      <c r="JGP78" s="566"/>
      <c r="JGQ78" s="560"/>
      <c r="JGR78" s="561"/>
      <c r="JGS78" s="562"/>
      <c r="JGT78" s="563"/>
      <c r="JGU78" s="564"/>
      <c r="JGV78" s="565"/>
      <c r="JGW78" s="566"/>
      <c r="JGX78" s="560"/>
      <c r="JGY78" s="561"/>
      <c r="JGZ78" s="562"/>
      <c r="JHA78" s="563"/>
      <c r="JHB78" s="564"/>
      <c r="JHC78" s="565"/>
      <c r="JHD78" s="566"/>
      <c r="JHE78" s="560"/>
      <c r="JHF78" s="561"/>
      <c r="JHG78" s="562"/>
      <c r="JHH78" s="563"/>
      <c r="JHI78" s="564"/>
      <c r="JHJ78" s="565"/>
      <c r="JHK78" s="566"/>
      <c r="JHL78" s="560"/>
      <c r="JHM78" s="561"/>
      <c r="JHN78" s="562"/>
      <c r="JHO78" s="563"/>
      <c r="JHP78" s="564"/>
      <c r="JHQ78" s="565"/>
      <c r="JHR78" s="566"/>
      <c r="JHS78" s="560"/>
      <c r="JHT78" s="561"/>
      <c r="JHU78" s="562"/>
      <c r="JHV78" s="563"/>
      <c r="JHW78" s="564"/>
      <c r="JHX78" s="565"/>
      <c r="JHY78" s="566"/>
      <c r="JHZ78" s="560"/>
      <c r="JIA78" s="561"/>
      <c r="JIB78" s="562"/>
      <c r="JIC78" s="563"/>
      <c r="JID78" s="564"/>
      <c r="JIE78" s="565"/>
      <c r="JIF78" s="566"/>
      <c r="JIG78" s="560"/>
      <c r="JIH78" s="561"/>
      <c r="JII78" s="562"/>
      <c r="JIJ78" s="563"/>
      <c r="JIK78" s="564"/>
      <c r="JIL78" s="565"/>
      <c r="JIM78" s="566"/>
      <c r="JIN78" s="560"/>
      <c r="JIO78" s="561"/>
      <c r="JIP78" s="562"/>
      <c r="JIQ78" s="563"/>
      <c r="JIR78" s="564"/>
      <c r="JIS78" s="565"/>
      <c r="JIT78" s="566"/>
      <c r="JIU78" s="560"/>
      <c r="JIV78" s="561"/>
      <c r="JIW78" s="562"/>
      <c r="JIX78" s="563"/>
      <c r="JIY78" s="564"/>
      <c r="JIZ78" s="565"/>
      <c r="JJA78" s="566"/>
      <c r="JJB78" s="560"/>
      <c r="JJC78" s="561"/>
      <c r="JJD78" s="562"/>
      <c r="JJE78" s="563"/>
      <c r="JJF78" s="564"/>
      <c r="JJG78" s="565"/>
      <c r="JJH78" s="566"/>
      <c r="JJI78" s="560"/>
      <c r="JJJ78" s="561"/>
      <c r="JJK78" s="562"/>
      <c r="JJL78" s="563"/>
      <c r="JJM78" s="564"/>
      <c r="JJN78" s="565"/>
      <c r="JJO78" s="566"/>
      <c r="JJP78" s="560"/>
      <c r="JJQ78" s="561"/>
      <c r="JJR78" s="562"/>
      <c r="JJS78" s="563"/>
      <c r="JJT78" s="564"/>
      <c r="JJU78" s="565"/>
      <c r="JJV78" s="566"/>
      <c r="JJW78" s="560"/>
      <c r="JJX78" s="561"/>
      <c r="JJY78" s="562"/>
      <c r="JJZ78" s="563"/>
      <c r="JKA78" s="564"/>
      <c r="JKB78" s="565"/>
      <c r="JKC78" s="566"/>
      <c r="JKD78" s="560"/>
      <c r="JKE78" s="561"/>
      <c r="JKF78" s="562"/>
      <c r="JKG78" s="563"/>
      <c r="JKH78" s="564"/>
      <c r="JKI78" s="565"/>
      <c r="JKJ78" s="566"/>
      <c r="JKK78" s="560"/>
      <c r="JKL78" s="561"/>
      <c r="JKM78" s="562"/>
      <c r="JKN78" s="563"/>
      <c r="JKO78" s="564"/>
      <c r="JKP78" s="565"/>
      <c r="JKQ78" s="566"/>
      <c r="JKR78" s="560"/>
      <c r="JKS78" s="561"/>
      <c r="JKT78" s="562"/>
      <c r="JKU78" s="563"/>
      <c r="JKV78" s="564"/>
      <c r="JKW78" s="565"/>
      <c r="JKX78" s="566"/>
      <c r="JKY78" s="560"/>
      <c r="JKZ78" s="561"/>
      <c r="JLA78" s="562"/>
      <c r="JLB78" s="563"/>
      <c r="JLC78" s="564"/>
      <c r="JLD78" s="565"/>
      <c r="JLE78" s="566"/>
      <c r="JLF78" s="560"/>
      <c r="JLG78" s="561"/>
      <c r="JLH78" s="562"/>
      <c r="JLI78" s="563"/>
      <c r="JLJ78" s="564"/>
      <c r="JLK78" s="565"/>
      <c r="JLL78" s="566"/>
      <c r="JLM78" s="560"/>
      <c r="JLN78" s="561"/>
      <c r="JLO78" s="562"/>
      <c r="JLP78" s="563"/>
      <c r="JLQ78" s="564"/>
      <c r="JLR78" s="565"/>
      <c r="JLS78" s="566"/>
      <c r="JLT78" s="560"/>
      <c r="JLU78" s="561"/>
      <c r="JLV78" s="562"/>
      <c r="JLW78" s="563"/>
      <c r="JLX78" s="564"/>
      <c r="JLY78" s="565"/>
      <c r="JLZ78" s="566"/>
      <c r="JMA78" s="560"/>
      <c r="JMB78" s="561"/>
      <c r="JMC78" s="562"/>
      <c r="JMD78" s="563"/>
      <c r="JME78" s="564"/>
      <c r="JMF78" s="565"/>
      <c r="JMG78" s="566"/>
      <c r="JMH78" s="560"/>
      <c r="JMI78" s="561"/>
      <c r="JMJ78" s="562"/>
      <c r="JMK78" s="563"/>
      <c r="JML78" s="564"/>
      <c r="JMM78" s="565"/>
      <c r="JMN78" s="566"/>
      <c r="JMO78" s="560"/>
      <c r="JMP78" s="561"/>
      <c r="JMQ78" s="562"/>
      <c r="JMR78" s="563"/>
      <c r="JMS78" s="564"/>
      <c r="JMT78" s="565"/>
      <c r="JMU78" s="566"/>
      <c r="JMV78" s="560"/>
      <c r="JMW78" s="561"/>
      <c r="JMX78" s="562"/>
      <c r="JMY78" s="563"/>
      <c r="JMZ78" s="564"/>
      <c r="JNA78" s="565"/>
      <c r="JNB78" s="566"/>
      <c r="JNC78" s="560"/>
      <c r="JND78" s="561"/>
      <c r="JNE78" s="562"/>
      <c r="JNF78" s="563"/>
      <c r="JNG78" s="564"/>
      <c r="JNH78" s="565"/>
      <c r="JNI78" s="566"/>
      <c r="JNJ78" s="560"/>
      <c r="JNK78" s="561"/>
      <c r="JNL78" s="562"/>
      <c r="JNM78" s="563"/>
      <c r="JNN78" s="564"/>
      <c r="JNO78" s="565"/>
      <c r="JNP78" s="566"/>
      <c r="JNQ78" s="560"/>
      <c r="JNR78" s="561"/>
      <c r="JNS78" s="562"/>
      <c r="JNT78" s="563"/>
      <c r="JNU78" s="564"/>
      <c r="JNV78" s="565"/>
      <c r="JNW78" s="566"/>
      <c r="JNX78" s="560"/>
      <c r="JNY78" s="561"/>
      <c r="JNZ78" s="562"/>
      <c r="JOA78" s="563"/>
      <c r="JOB78" s="564"/>
      <c r="JOC78" s="565"/>
      <c r="JOD78" s="566"/>
      <c r="JOE78" s="560"/>
      <c r="JOF78" s="561"/>
      <c r="JOG78" s="562"/>
      <c r="JOH78" s="563"/>
      <c r="JOI78" s="564"/>
      <c r="JOJ78" s="565"/>
      <c r="JOK78" s="566"/>
      <c r="JOL78" s="560"/>
      <c r="JOM78" s="561"/>
      <c r="JON78" s="562"/>
      <c r="JOO78" s="563"/>
      <c r="JOP78" s="564"/>
      <c r="JOQ78" s="565"/>
      <c r="JOR78" s="566"/>
      <c r="JOS78" s="560"/>
      <c r="JOT78" s="561"/>
      <c r="JOU78" s="562"/>
      <c r="JOV78" s="563"/>
      <c r="JOW78" s="564"/>
      <c r="JOX78" s="565"/>
      <c r="JOY78" s="566"/>
      <c r="JOZ78" s="560"/>
      <c r="JPA78" s="561"/>
      <c r="JPB78" s="562"/>
      <c r="JPC78" s="563"/>
      <c r="JPD78" s="564"/>
      <c r="JPE78" s="565"/>
      <c r="JPF78" s="566"/>
      <c r="JPG78" s="560"/>
      <c r="JPH78" s="561"/>
      <c r="JPI78" s="562"/>
      <c r="JPJ78" s="563"/>
      <c r="JPK78" s="564"/>
      <c r="JPL78" s="565"/>
      <c r="JPM78" s="566"/>
      <c r="JPN78" s="560"/>
      <c r="JPO78" s="561"/>
      <c r="JPP78" s="562"/>
      <c r="JPQ78" s="563"/>
      <c r="JPR78" s="564"/>
      <c r="JPS78" s="565"/>
      <c r="JPT78" s="566"/>
      <c r="JPU78" s="560"/>
      <c r="JPV78" s="561"/>
      <c r="JPW78" s="562"/>
      <c r="JPX78" s="563"/>
      <c r="JPY78" s="564"/>
      <c r="JPZ78" s="565"/>
      <c r="JQA78" s="566"/>
      <c r="JQB78" s="560"/>
      <c r="JQC78" s="561"/>
      <c r="JQD78" s="562"/>
      <c r="JQE78" s="563"/>
      <c r="JQF78" s="564"/>
      <c r="JQG78" s="565"/>
      <c r="JQH78" s="566"/>
      <c r="JQI78" s="560"/>
      <c r="JQJ78" s="561"/>
      <c r="JQK78" s="562"/>
      <c r="JQL78" s="563"/>
      <c r="JQM78" s="564"/>
      <c r="JQN78" s="565"/>
      <c r="JQO78" s="566"/>
      <c r="JQP78" s="560"/>
      <c r="JQQ78" s="561"/>
      <c r="JQR78" s="562"/>
      <c r="JQS78" s="563"/>
      <c r="JQT78" s="564"/>
      <c r="JQU78" s="565"/>
      <c r="JQV78" s="566"/>
      <c r="JQW78" s="560"/>
      <c r="JQX78" s="561"/>
      <c r="JQY78" s="562"/>
      <c r="JQZ78" s="563"/>
      <c r="JRA78" s="564"/>
      <c r="JRB78" s="565"/>
      <c r="JRC78" s="566"/>
      <c r="JRD78" s="560"/>
      <c r="JRE78" s="561"/>
      <c r="JRF78" s="562"/>
      <c r="JRG78" s="563"/>
      <c r="JRH78" s="564"/>
      <c r="JRI78" s="565"/>
      <c r="JRJ78" s="566"/>
      <c r="JRK78" s="560"/>
      <c r="JRL78" s="561"/>
      <c r="JRM78" s="562"/>
      <c r="JRN78" s="563"/>
      <c r="JRO78" s="564"/>
      <c r="JRP78" s="565"/>
      <c r="JRQ78" s="566"/>
      <c r="JRR78" s="560"/>
      <c r="JRS78" s="561"/>
      <c r="JRT78" s="562"/>
      <c r="JRU78" s="563"/>
      <c r="JRV78" s="564"/>
      <c r="JRW78" s="565"/>
      <c r="JRX78" s="566"/>
      <c r="JRY78" s="560"/>
      <c r="JRZ78" s="561"/>
      <c r="JSA78" s="562"/>
      <c r="JSB78" s="563"/>
      <c r="JSC78" s="564"/>
      <c r="JSD78" s="565"/>
      <c r="JSE78" s="566"/>
      <c r="JSF78" s="560"/>
      <c r="JSG78" s="561"/>
      <c r="JSH78" s="562"/>
      <c r="JSI78" s="563"/>
      <c r="JSJ78" s="564"/>
      <c r="JSK78" s="565"/>
      <c r="JSL78" s="566"/>
      <c r="JSM78" s="560"/>
      <c r="JSN78" s="561"/>
      <c r="JSO78" s="562"/>
      <c r="JSP78" s="563"/>
      <c r="JSQ78" s="564"/>
      <c r="JSR78" s="565"/>
      <c r="JSS78" s="566"/>
      <c r="JST78" s="560"/>
      <c r="JSU78" s="561"/>
      <c r="JSV78" s="562"/>
      <c r="JSW78" s="563"/>
      <c r="JSX78" s="564"/>
      <c r="JSY78" s="565"/>
      <c r="JSZ78" s="566"/>
      <c r="JTA78" s="560"/>
      <c r="JTB78" s="561"/>
      <c r="JTC78" s="562"/>
      <c r="JTD78" s="563"/>
      <c r="JTE78" s="564"/>
      <c r="JTF78" s="565"/>
      <c r="JTG78" s="566"/>
      <c r="JTH78" s="560"/>
      <c r="JTI78" s="561"/>
      <c r="JTJ78" s="562"/>
      <c r="JTK78" s="563"/>
      <c r="JTL78" s="564"/>
      <c r="JTM78" s="565"/>
      <c r="JTN78" s="566"/>
      <c r="JTO78" s="560"/>
      <c r="JTP78" s="561"/>
      <c r="JTQ78" s="562"/>
      <c r="JTR78" s="563"/>
      <c r="JTS78" s="564"/>
      <c r="JTT78" s="565"/>
      <c r="JTU78" s="566"/>
      <c r="JTV78" s="560"/>
      <c r="JTW78" s="561"/>
      <c r="JTX78" s="562"/>
      <c r="JTY78" s="563"/>
      <c r="JTZ78" s="564"/>
      <c r="JUA78" s="565"/>
      <c r="JUB78" s="566"/>
      <c r="JUC78" s="560"/>
      <c r="JUD78" s="561"/>
      <c r="JUE78" s="562"/>
      <c r="JUF78" s="563"/>
      <c r="JUG78" s="564"/>
      <c r="JUH78" s="565"/>
      <c r="JUI78" s="566"/>
      <c r="JUJ78" s="560"/>
      <c r="JUK78" s="561"/>
      <c r="JUL78" s="562"/>
      <c r="JUM78" s="563"/>
      <c r="JUN78" s="564"/>
      <c r="JUO78" s="565"/>
      <c r="JUP78" s="566"/>
      <c r="JUQ78" s="560"/>
      <c r="JUR78" s="561"/>
      <c r="JUS78" s="562"/>
      <c r="JUT78" s="563"/>
      <c r="JUU78" s="564"/>
      <c r="JUV78" s="565"/>
      <c r="JUW78" s="566"/>
      <c r="JUX78" s="560"/>
      <c r="JUY78" s="561"/>
      <c r="JUZ78" s="562"/>
      <c r="JVA78" s="563"/>
      <c r="JVB78" s="564"/>
      <c r="JVC78" s="565"/>
      <c r="JVD78" s="566"/>
      <c r="JVE78" s="560"/>
      <c r="JVF78" s="561"/>
      <c r="JVG78" s="562"/>
      <c r="JVH78" s="563"/>
      <c r="JVI78" s="564"/>
      <c r="JVJ78" s="565"/>
      <c r="JVK78" s="566"/>
      <c r="JVL78" s="560"/>
      <c r="JVM78" s="561"/>
      <c r="JVN78" s="562"/>
      <c r="JVO78" s="563"/>
      <c r="JVP78" s="564"/>
      <c r="JVQ78" s="565"/>
      <c r="JVR78" s="566"/>
      <c r="JVS78" s="560"/>
      <c r="JVT78" s="561"/>
      <c r="JVU78" s="562"/>
      <c r="JVV78" s="563"/>
      <c r="JVW78" s="564"/>
      <c r="JVX78" s="565"/>
      <c r="JVY78" s="566"/>
      <c r="JVZ78" s="560"/>
      <c r="JWA78" s="561"/>
      <c r="JWB78" s="562"/>
      <c r="JWC78" s="563"/>
      <c r="JWD78" s="564"/>
      <c r="JWE78" s="565"/>
      <c r="JWF78" s="566"/>
      <c r="JWG78" s="560"/>
      <c r="JWH78" s="561"/>
      <c r="JWI78" s="562"/>
      <c r="JWJ78" s="563"/>
      <c r="JWK78" s="564"/>
      <c r="JWL78" s="565"/>
      <c r="JWM78" s="566"/>
      <c r="JWN78" s="560"/>
      <c r="JWO78" s="561"/>
      <c r="JWP78" s="562"/>
      <c r="JWQ78" s="563"/>
      <c r="JWR78" s="564"/>
      <c r="JWS78" s="565"/>
      <c r="JWT78" s="566"/>
      <c r="JWU78" s="560"/>
      <c r="JWV78" s="561"/>
      <c r="JWW78" s="562"/>
      <c r="JWX78" s="563"/>
      <c r="JWY78" s="564"/>
      <c r="JWZ78" s="565"/>
      <c r="JXA78" s="566"/>
      <c r="JXB78" s="560"/>
      <c r="JXC78" s="561"/>
      <c r="JXD78" s="562"/>
      <c r="JXE78" s="563"/>
      <c r="JXF78" s="564"/>
      <c r="JXG78" s="565"/>
      <c r="JXH78" s="566"/>
      <c r="JXI78" s="560"/>
      <c r="JXJ78" s="561"/>
      <c r="JXK78" s="562"/>
      <c r="JXL78" s="563"/>
      <c r="JXM78" s="564"/>
      <c r="JXN78" s="565"/>
      <c r="JXO78" s="566"/>
      <c r="JXP78" s="560"/>
      <c r="JXQ78" s="561"/>
      <c r="JXR78" s="562"/>
      <c r="JXS78" s="563"/>
      <c r="JXT78" s="564"/>
      <c r="JXU78" s="565"/>
      <c r="JXV78" s="566"/>
      <c r="JXW78" s="560"/>
      <c r="JXX78" s="561"/>
      <c r="JXY78" s="562"/>
      <c r="JXZ78" s="563"/>
      <c r="JYA78" s="564"/>
      <c r="JYB78" s="565"/>
      <c r="JYC78" s="566"/>
      <c r="JYD78" s="560"/>
      <c r="JYE78" s="561"/>
      <c r="JYF78" s="562"/>
      <c r="JYG78" s="563"/>
      <c r="JYH78" s="564"/>
      <c r="JYI78" s="565"/>
      <c r="JYJ78" s="566"/>
      <c r="JYK78" s="560"/>
      <c r="JYL78" s="561"/>
      <c r="JYM78" s="562"/>
      <c r="JYN78" s="563"/>
      <c r="JYO78" s="564"/>
      <c r="JYP78" s="565"/>
      <c r="JYQ78" s="566"/>
      <c r="JYR78" s="560"/>
      <c r="JYS78" s="561"/>
      <c r="JYT78" s="562"/>
      <c r="JYU78" s="563"/>
      <c r="JYV78" s="564"/>
      <c r="JYW78" s="565"/>
      <c r="JYX78" s="566"/>
      <c r="JYY78" s="560"/>
      <c r="JYZ78" s="561"/>
      <c r="JZA78" s="562"/>
      <c r="JZB78" s="563"/>
      <c r="JZC78" s="564"/>
      <c r="JZD78" s="565"/>
      <c r="JZE78" s="566"/>
      <c r="JZF78" s="560"/>
      <c r="JZG78" s="561"/>
      <c r="JZH78" s="562"/>
      <c r="JZI78" s="563"/>
      <c r="JZJ78" s="564"/>
      <c r="JZK78" s="565"/>
      <c r="JZL78" s="566"/>
      <c r="JZM78" s="560"/>
      <c r="JZN78" s="561"/>
      <c r="JZO78" s="562"/>
      <c r="JZP78" s="563"/>
      <c r="JZQ78" s="564"/>
      <c r="JZR78" s="565"/>
      <c r="JZS78" s="566"/>
      <c r="JZT78" s="560"/>
      <c r="JZU78" s="561"/>
      <c r="JZV78" s="562"/>
      <c r="JZW78" s="563"/>
      <c r="JZX78" s="564"/>
      <c r="JZY78" s="565"/>
      <c r="JZZ78" s="566"/>
      <c r="KAA78" s="560"/>
      <c r="KAB78" s="561"/>
      <c r="KAC78" s="562"/>
      <c r="KAD78" s="563"/>
      <c r="KAE78" s="564"/>
      <c r="KAF78" s="565"/>
      <c r="KAG78" s="566"/>
      <c r="KAH78" s="560"/>
      <c r="KAI78" s="561"/>
      <c r="KAJ78" s="562"/>
      <c r="KAK78" s="563"/>
      <c r="KAL78" s="564"/>
      <c r="KAM78" s="565"/>
      <c r="KAN78" s="566"/>
      <c r="KAO78" s="560"/>
      <c r="KAP78" s="561"/>
      <c r="KAQ78" s="562"/>
      <c r="KAR78" s="563"/>
      <c r="KAS78" s="564"/>
      <c r="KAT78" s="565"/>
      <c r="KAU78" s="566"/>
      <c r="KAV78" s="560"/>
      <c r="KAW78" s="561"/>
      <c r="KAX78" s="562"/>
      <c r="KAY78" s="563"/>
      <c r="KAZ78" s="564"/>
      <c r="KBA78" s="565"/>
      <c r="KBB78" s="566"/>
      <c r="KBC78" s="560"/>
      <c r="KBD78" s="561"/>
      <c r="KBE78" s="562"/>
      <c r="KBF78" s="563"/>
      <c r="KBG78" s="564"/>
      <c r="KBH78" s="565"/>
      <c r="KBI78" s="566"/>
      <c r="KBJ78" s="560"/>
      <c r="KBK78" s="561"/>
      <c r="KBL78" s="562"/>
      <c r="KBM78" s="563"/>
      <c r="KBN78" s="564"/>
      <c r="KBO78" s="565"/>
      <c r="KBP78" s="566"/>
      <c r="KBQ78" s="560"/>
      <c r="KBR78" s="561"/>
      <c r="KBS78" s="562"/>
      <c r="KBT78" s="563"/>
      <c r="KBU78" s="564"/>
      <c r="KBV78" s="565"/>
      <c r="KBW78" s="566"/>
      <c r="KBX78" s="560"/>
      <c r="KBY78" s="561"/>
      <c r="KBZ78" s="562"/>
      <c r="KCA78" s="563"/>
      <c r="KCB78" s="564"/>
      <c r="KCC78" s="565"/>
      <c r="KCD78" s="566"/>
      <c r="KCE78" s="560"/>
      <c r="KCF78" s="561"/>
      <c r="KCG78" s="562"/>
      <c r="KCH78" s="563"/>
      <c r="KCI78" s="564"/>
      <c r="KCJ78" s="565"/>
      <c r="KCK78" s="566"/>
      <c r="KCL78" s="560"/>
      <c r="KCM78" s="561"/>
      <c r="KCN78" s="562"/>
      <c r="KCO78" s="563"/>
      <c r="KCP78" s="564"/>
      <c r="KCQ78" s="565"/>
      <c r="KCR78" s="566"/>
      <c r="KCS78" s="560"/>
      <c r="KCT78" s="561"/>
      <c r="KCU78" s="562"/>
      <c r="KCV78" s="563"/>
      <c r="KCW78" s="564"/>
      <c r="KCX78" s="565"/>
      <c r="KCY78" s="566"/>
      <c r="KCZ78" s="560"/>
      <c r="KDA78" s="561"/>
      <c r="KDB78" s="562"/>
      <c r="KDC78" s="563"/>
      <c r="KDD78" s="564"/>
      <c r="KDE78" s="565"/>
      <c r="KDF78" s="566"/>
      <c r="KDG78" s="560"/>
      <c r="KDH78" s="561"/>
      <c r="KDI78" s="562"/>
      <c r="KDJ78" s="563"/>
      <c r="KDK78" s="564"/>
      <c r="KDL78" s="565"/>
      <c r="KDM78" s="566"/>
      <c r="KDN78" s="560"/>
      <c r="KDO78" s="561"/>
      <c r="KDP78" s="562"/>
      <c r="KDQ78" s="563"/>
      <c r="KDR78" s="564"/>
      <c r="KDS78" s="565"/>
      <c r="KDT78" s="566"/>
      <c r="KDU78" s="560"/>
      <c r="KDV78" s="561"/>
      <c r="KDW78" s="562"/>
      <c r="KDX78" s="563"/>
      <c r="KDY78" s="564"/>
      <c r="KDZ78" s="565"/>
      <c r="KEA78" s="566"/>
      <c r="KEB78" s="560"/>
      <c r="KEC78" s="561"/>
      <c r="KED78" s="562"/>
      <c r="KEE78" s="563"/>
      <c r="KEF78" s="564"/>
      <c r="KEG78" s="565"/>
      <c r="KEH78" s="566"/>
      <c r="KEI78" s="560"/>
      <c r="KEJ78" s="561"/>
      <c r="KEK78" s="562"/>
      <c r="KEL78" s="563"/>
      <c r="KEM78" s="564"/>
      <c r="KEN78" s="565"/>
      <c r="KEO78" s="566"/>
      <c r="KEP78" s="560"/>
      <c r="KEQ78" s="561"/>
      <c r="KER78" s="562"/>
      <c r="KES78" s="563"/>
      <c r="KET78" s="564"/>
      <c r="KEU78" s="565"/>
      <c r="KEV78" s="566"/>
      <c r="KEW78" s="560"/>
      <c r="KEX78" s="561"/>
      <c r="KEY78" s="562"/>
      <c r="KEZ78" s="563"/>
      <c r="KFA78" s="564"/>
      <c r="KFB78" s="565"/>
      <c r="KFC78" s="566"/>
      <c r="KFD78" s="560"/>
      <c r="KFE78" s="561"/>
      <c r="KFF78" s="562"/>
      <c r="KFG78" s="563"/>
      <c r="KFH78" s="564"/>
      <c r="KFI78" s="565"/>
      <c r="KFJ78" s="566"/>
      <c r="KFK78" s="560"/>
      <c r="KFL78" s="561"/>
      <c r="KFM78" s="562"/>
      <c r="KFN78" s="563"/>
      <c r="KFO78" s="564"/>
      <c r="KFP78" s="565"/>
      <c r="KFQ78" s="566"/>
      <c r="KFR78" s="560"/>
      <c r="KFS78" s="561"/>
      <c r="KFT78" s="562"/>
      <c r="KFU78" s="563"/>
      <c r="KFV78" s="564"/>
      <c r="KFW78" s="565"/>
      <c r="KFX78" s="566"/>
      <c r="KFY78" s="560"/>
      <c r="KFZ78" s="561"/>
      <c r="KGA78" s="562"/>
      <c r="KGB78" s="563"/>
      <c r="KGC78" s="564"/>
      <c r="KGD78" s="565"/>
      <c r="KGE78" s="566"/>
      <c r="KGF78" s="560"/>
      <c r="KGG78" s="561"/>
      <c r="KGH78" s="562"/>
      <c r="KGI78" s="563"/>
      <c r="KGJ78" s="564"/>
      <c r="KGK78" s="565"/>
      <c r="KGL78" s="566"/>
      <c r="KGM78" s="560"/>
      <c r="KGN78" s="561"/>
      <c r="KGO78" s="562"/>
      <c r="KGP78" s="563"/>
      <c r="KGQ78" s="564"/>
      <c r="KGR78" s="565"/>
      <c r="KGS78" s="566"/>
      <c r="KGT78" s="560"/>
      <c r="KGU78" s="561"/>
      <c r="KGV78" s="562"/>
      <c r="KGW78" s="563"/>
      <c r="KGX78" s="564"/>
      <c r="KGY78" s="565"/>
      <c r="KGZ78" s="566"/>
      <c r="KHA78" s="560"/>
      <c r="KHB78" s="561"/>
      <c r="KHC78" s="562"/>
      <c r="KHD78" s="563"/>
      <c r="KHE78" s="564"/>
      <c r="KHF78" s="565"/>
      <c r="KHG78" s="566"/>
      <c r="KHH78" s="560"/>
      <c r="KHI78" s="561"/>
      <c r="KHJ78" s="562"/>
      <c r="KHK78" s="563"/>
      <c r="KHL78" s="564"/>
      <c r="KHM78" s="565"/>
      <c r="KHN78" s="566"/>
      <c r="KHO78" s="560"/>
      <c r="KHP78" s="561"/>
      <c r="KHQ78" s="562"/>
      <c r="KHR78" s="563"/>
      <c r="KHS78" s="564"/>
      <c r="KHT78" s="565"/>
      <c r="KHU78" s="566"/>
      <c r="KHV78" s="560"/>
      <c r="KHW78" s="561"/>
      <c r="KHX78" s="562"/>
      <c r="KHY78" s="563"/>
      <c r="KHZ78" s="564"/>
      <c r="KIA78" s="565"/>
      <c r="KIB78" s="566"/>
      <c r="KIC78" s="560"/>
      <c r="KID78" s="561"/>
      <c r="KIE78" s="562"/>
      <c r="KIF78" s="563"/>
      <c r="KIG78" s="564"/>
      <c r="KIH78" s="565"/>
      <c r="KII78" s="566"/>
      <c r="KIJ78" s="560"/>
      <c r="KIK78" s="561"/>
      <c r="KIL78" s="562"/>
      <c r="KIM78" s="563"/>
      <c r="KIN78" s="564"/>
      <c r="KIO78" s="565"/>
      <c r="KIP78" s="566"/>
      <c r="KIQ78" s="560"/>
      <c r="KIR78" s="561"/>
      <c r="KIS78" s="562"/>
      <c r="KIT78" s="563"/>
      <c r="KIU78" s="564"/>
      <c r="KIV78" s="565"/>
      <c r="KIW78" s="566"/>
      <c r="KIX78" s="560"/>
      <c r="KIY78" s="561"/>
      <c r="KIZ78" s="562"/>
      <c r="KJA78" s="563"/>
      <c r="KJB78" s="564"/>
      <c r="KJC78" s="565"/>
      <c r="KJD78" s="566"/>
      <c r="KJE78" s="560"/>
      <c r="KJF78" s="561"/>
      <c r="KJG78" s="562"/>
      <c r="KJH78" s="563"/>
      <c r="KJI78" s="564"/>
      <c r="KJJ78" s="565"/>
      <c r="KJK78" s="566"/>
      <c r="KJL78" s="560"/>
      <c r="KJM78" s="561"/>
      <c r="KJN78" s="562"/>
      <c r="KJO78" s="563"/>
      <c r="KJP78" s="564"/>
      <c r="KJQ78" s="565"/>
      <c r="KJR78" s="566"/>
      <c r="KJS78" s="560"/>
      <c r="KJT78" s="561"/>
      <c r="KJU78" s="562"/>
      <c r="KJV78" s="563"/>
      <c r="KJW78" s="564"/>
      <c r="KJX78" s="565"/>
      <c r="KJY78" s="566"/>
      <c r="KJZ78" s="560"/>
      <c r="KKA78" s="561"/>
      <c r="KKB78" s="562"/>
      <c r="KKC78" s="563"/>
      <c r="KKD78" s="564"/>
      <c r="KKE78" s="565"/>
      <c r="KKF78" s="566"/>
      <c r="KKG78" s="560"/>
      <c r="KKH78" s="561"/>
      <c r="KKI78" s="562"/>
      <c r="KKJ78" s="563"/>
      <c r="KKK78" s="564"/>
      <c r="KKL78" s="565"/>
      <c r="KKM78" s="566"/>
      <c r="KKN78" s="560"/>
      <c r="KKO78" s="561"/>
      <c r="KKP78" s="562"/>
      <c r="KKQ78" s="563"/>
      <c r="KKR78" s="564"/>
      <c r="KKS78" s="565"/>
      <c r="KKT78" s="566"/>
      <c r="KKU78" s="560"/>
      <c r="KKV78" s="561"/>
      <c r="KKW78" s="562"/>
      <c r="KKX78" s="563"/>
      <c r="KKY78" s="564"/>
      <c r="KKZ78" s="565"/>
      <c r="KLA78" s="566"/>
      <c r="KLB78" s="560"/>
      <c r="KLC78" s="561"/>
      <c r="KLD78" s="562"/>
      <c r="KLE78" s="563"/>
      <c r="KLF78" s="564"/>
      <c r="KLG78" s="565"/>
      <c r="KLH78" s="566"/>
      <c r="KLI78" s="560"/>
      <c r="KLJ78" s="561"/>
      <c r="KLK78" s="562"/>
      <c r="KLL78" s="563"/>
      <c r="KLM78" s="564"/>
      <c r="KLN78" s="565"/>
      <c r="KLO78" s="566"/>
      <c r="KLP78" s="560"/>
      <c r="KLQ78" s="561"/>
      <c r="KLR78" s="562"/>
      <c r="KLS78" s="563"/>
      <c r="KLT78" s="564"/>
      <c r="KLU78" s="565"/>
      <c r="KLV78" s="566"/>
      <c r="KLW78" s="560"/>
      <c r="KLX78" s="561"/>
      <c r="KLY78" s="562"/>
      <c r="KLZ78" s="563"/>
      <c r="KMA78" s="564"/>
      <c r="KMB78" s="565"/>
      <c r="KMC78" s="566"/>
      <c r="KMD78" s="560"/>
      <c r="KME78" s="561"/>
      <c r="KMF78" s="562"/>
      <c r="KMG78" s="563"/>
      <c r="KMH78" s="564"/>
      <c r="KMI78" s="565"/>
      <c r="KMJ78" s="566"/>
      <c r="KMK78" s="560"/>
      <c r="KML78" s="561"/>
      <c r="KMM78" s="562"/>
      <c r="KMN78" s="563"/>
      <c r="KMO78" s="564"/>
      <c r="KMP78" s="565"/>
      <c r="KMQ78" s="566"/>
      <c r="KMR78" s="560"/>
      <c r="KMS78" s="561"/>
      <c r="KMT78" s="562"/>
      <c r="KMU78" s="563"/>
      <c r="KMV78" s="564"/>
      <c r="KMW78" s="565"/>
      <c r="KMX78" s="566"/>
      <c r="KMY78" s="560"/>
      <c r="KMZ78" s="561"/>
      <c r="KNA78" s="562"/>
      <c r="KNB78" s="563"/>
      <c r="KNC78" s="564"/>
      <c r="KND78" s="565"/>
      <c r="KNE78" s="566"/>
      <c r="KNF78" s="560"/>
      <c r="KNG78" s="561"/>
      <c r="KNH78" s="562"/>
      <c r="KNI78" s="563"/>
      <c r="KNJ78" s="564"/>
      <c r="KNK78" s="565"/>
      <c r="KNL78" s="566"/>
      <c r="KNM78" s="560"/>
      <c r="KNN78" s="561"/>
      <c r="KNO78" s="562"/>
      <c r="KNP78" s="563"/>
      <c r="KNQ78" s="564"/>
      <c r="KNR78" s="565"/>
      <c r="KNS78" s="566"/>
      <c r="KNT78" s="560"/>
      <c r="KNU78" s="561"/>
      <c r="KNV78" s="562"/>
      <c r="KNW78" s="563"/>
      <c r="KNX78" s="564"/>
      <c r="KNY78" s="565"/>
      <c r="KNZ78" s="566"/>
      <c r="KOA78" s="560"/>
      <c r="KOB78" s="561"/>
      <c r="KOC78" s="562"/>
      <c r="KOD78" s="563"/>
      <c r="KOE78" s="564"/>
      <c r="KOF78" s="565"/>
      <c r="KOG78" s="566"/>
      <c r="KOH78" s="560"/>
      <c r="KOI78" s="561"/>
      <c r="KOJ78" s="562"/>
      <c r="KOK78" s="563"/>
      <c r="KOL78" s="564"/>
      <c r="KOM78" s="565"/>
      <c r="KON78" s="566"/>
      <c r="KOO78" s="560"/>
      <c r="KOP78" s="561"/>
      <c r="KOQ78" s="562"/>
      <c r="KOR78" s="563"/>
      <c r="KOS78" s="564"/>
      <c r="KOT78" s="565"/>
      <c r="KOU78" s="566"/>
      <c r="KOV78" s="560"/>
      <c r="KOW78" s="561"/>
      <c r="KOX78" s="562"/>
      <c r="KOY78" s="563"/>
      <c r="KOZ78" s="564"/>
      <c r="KPA78" s="565"/>
      <c r="KPB78" s="566"/>
      <c r="KPC78" s="560"/>
      <c r="KPD78" s="561"/>
      <c r="KPE78" s="562"/>
      <c r="KPF78" s="563"/>
      <c r="KPG78" s="564"/>
      <c r="KPH78" s="565"/>
      <c r="KPI78" s="566"/>
      <c r="KPJ78" s="560"/>
      <c r="KPK78" s="561"/>
      <c r="KPL78" s="562"/>
      <c r="KPM78" s="563"/>
      <c r="KPN78" s="564"/>
      <c r="KPO78" s="565"/>
      <c r="KPP78" s="566"/>
      <c r="KPQ78" s="560"/>
      <c r="KPR78" s="561"/>
      <c r="KPS78" s="562"/>
      <c r="KPT78" s="563"/>
      <c r="KPU78" s="564"/>
      <c r="KPV78" s="565"/>
      <c r="KPW78" s="566"/>
      <c r="KPX78" s="560"/>
      <c r="KPY78" s="561"/>
      <c r="KPZ78" s="562"/>
      <c r="KQA78" s="563"/>
      <c r="KQB78" s="564"/>
      <c r="KQC78" s="565"/>
      <c r="KQD78" s="566"/>
      <c r="KQE78" s="560"/>
      <c r="KQF78" s="561"/>
      <c r="KQG78" s="562"/>
      <c r="KQH78" s="563"/>
      <c r="KQI78" s="564"/>
      <c r="KQJ78" s="565"/>
      <c r="KQK78" s="566"/>
      <c r="KQL78" s="560"/>
      <c r="KQM78" s="561"/>
      <c r="KQN78" s="562"/>
      <c r="KQO78" s="563"/>
      <c r="KQP78" s="564"/>
      <c r="KQQ78" s="565"/>
      <c r="KQR78" s="566"/>
      <c r="KQS78" s="560"/>
      <c r="KQT78" s="561"/>
      <c r="KQU78" s="562"/>
      <c r="KQV78" s="563"/>
      <c r="KQW78" s="564"/>
      <c r="KQX78" s="565"/>
      <c r="KQY78" s="566"/>
      <c r="KQZ78" s="560"/>
      <c r="KRA78" s="561"/>
      <c r="KRB78" s="562"/>
      <c r="KRC78" s="563"/>
      <c r="KRD78" s="564"/>
      <c r="KRE78" s="565"/>
      <c r="KRF78" s="566"/>
      <c r="KRG78" s="560"/>
      <c r="KRH78" s="561"/>
      <c r="KRI78" s="562"/>
      <c r="KRJ78" s="563"/>
      <c r="KRK78" s="564"/>
      <c r="KRL78" s="565"/>
      <c r="KRM78" s="566"/>
      <c r="KRN78" s="560"/>
      <c r="KRO78" s="561"/>
      <c r="KRP78" s="562"/>
      <c r="KRQ78" s="563"/>
      <c r="KRR78" s="564"/>
      <c r="KRS78" s="565"/>
      <c r="KRT78" s="566"/>
      <c r="KRU78" s="560"/>
      <c r="KRV78" s="561"/>
      <c r="KRW78" s="562"/>
      <c r="KRX78" s="563"/>
      <c r="KRY78" s="564"/>
      <c r="KRZ78" s="565"/>
      <c r="KSA78" s="566"/>
      <c r="KSB78" s="560"/>
      <c r="KSC78" s="561"/>
      <c r="KSD78" s="562"/>
      <c r="KSE78" s="563"/>
      <c r="KSF78" s="564"/>
      <c r="KSG78" s="565"/>
      <c r="KSH78" s="566"/>
      <c r="KSI78" s="560"/>
      <c r="KSJ78" s="561"/>
      <c r="KSK78" s="562"/>
      <c r="KSL78" s="563"/>
      <c r="KSM78" s="564"/>
      <c r="KSN78" s="565"/>
      <c r="KSO78" s="566"/>
      <c r="KSP78" s="560"/>
      <c r="KSQ78" s="561"/>
      <c r="KSR78" s="562"/>
      <c r="KSS78" s="563"/>
      <c r="KST78" s="564"/>
      <c r="KSU78" s="565"/>
      <c r="KSV78" s="566"/>
      <c r="KSW78" s="560"/>
      <c r="KSX78" s="561"/>
      <c r="KSY78" s="562"/>
      <c r="KSZ78" s="563"/>
      <c r="KTA78" s="564"/>
      <c r="KTB78" s="565"/>
      <c r="KTC78" s="566"/>
      <c r="KTD78" s="560"/>
      <c r="KTE78" s="561"/>
      <c r="KTF78" s="562"/>
      <c r="KTG78" s="563"/>
      <c r="KTH78" s="564"/>
      <c r="KTI78" s="565"/>
      <c r="KTJ78" s="566"/>
      <c r="KTK78" s="560"/>
      <c r="KTL78" s="561"/>
      <c r="KTM78" s="562"/>
      <c r="KTN78" s="563"/>
      <c r="KTO78" s="564"/>
      <c r="KTP78" s="565"/>
      <c r="KTQ78" s="566"/>
      <c r="KTR78" s="560"/>
      <c r="KTS78" s="561"/>
      <c r="KTT78" s="562"/>
      <c r="KTU78" s="563"/>
      <c r="KTV78" s="564"/>
      <c r="KTW78" s="565"/>
      <c r="KTX78" s="566"/>
      <c r="KTY78" s="560"/>
      <c r="KTZ78" s="561"/>
      <c r="KUA78" s="562"/>
      <c r="KUB78" s="563"/>
      <c r="KUC78" s="564"/>
      <c r="KUD78" s="565"/>
      <c r="KUE78" s="566"/>
      <c r="KUF78" s="560"/>
      <c r="KUG78" s="561"/>
      <c r="KUH78" s="562"/>
      <c r="KUI78" s="563"/>
      <c r="KUJ78" s="564"/>
      <c r="KUK78" s="565"/>
      <c r="KUL78" s="566"/>
      <c r="KUM78" s="560"/>
      <c r="KUN78" s="561"/>
      <c r="KUO78" s="562"/>
      <c r="KUP78" s="563"/>
      <c r="KUQ78" s="564"/>
      <c r="KUR78" s="565"/>
      <c r="KUS78" s="566"/>
      <c r="KUT78" s="560"/>
      <c r="KUU78" s="561"/>
      <c r="KUV78" s="562"/>
      <c r="KUW78" s="563"/>
      <c r="KUX78" s="564"/>
      <c r="KUY78" s="565"/>
      <c r="KUZ78" s="566"/>
      <c r="KVA78" s="560"/>
      <c r="KVB78" s="561"/>
      <c r="KVC78" s="562"/>
      <c r="KVD78" s="563"/>
      <c r="KVE78" s="564"/>
      <c r="KVF78" s="565"/>
      <c r="KVG78" s="566"/>
      <c r="KVH78" s="560"/>
      <c r="KVI78" s="561"/>
      <c r="KVJ78" s="562"/>
      <c r="KVK78" s="563"/>
      <c r="KVL78" s="564"/>
      <c r="KVM78" s="565"/>
      <c r="KVN78" s="566"/>
      <c r="KVO78" s="560"/>
      <c r="KVP78" s="561"/>
      <c r="KVQ78" s="562"/>
      <c r="KVR78" s="563"/>
      <c r="KVS78" s="564"/>
      <c r="KVT78" s="565"/>
      <c r="KVU78" s="566"/>
      <c r="KVV78" s="560"/>
      <c r="KVW78" s="561"/>
      <c r="KVX78" s="562"/>
      <c r="KVY78" s="563"/>
      <c r="KVZ78" s="564"/>
      <c r="KWA78" s="565"/>
      <c r="KWB78" s="566"/>
      <c r="KWC78" s="560"/>
      <c r="KWD78" s="561"/>
      <c r="KWE78" s="562"/>
      <c r="KWF78" s="563"/>
      <c r="KWG78" s="564"/>
      <c r="KWH78" s="565"/>
      <c r="KWI78" s="566"/>
      <c r="KWJ78" s="560"/>
      <c r="KWK78" s="561"/>
      <c r="KWL78" s="562"/>
      <c r="KWM78" s="563"/>
      <c r="KWN78" s="564"/>
      <c r="KWO78" s="565"/>
      <c r="KWP78" s="566"/>
      <c r="KWQ78" s="560"/>
      <c r="KWR78" s="561"/>
      <c r="KWS78" s="562"/>
      <c r="KWT78" s="563"/>
      <c r="KWU78" s="564"/>
      <c r="KWV78" s="565"/>
      <c r="KWW78" s="566"/>
      <c r="KWX78" s="560"/>
      <c r="KWY78" s="561"/>
      <c r="KWZ78" s="562"/>
      <c r="KXA78" s="563"/>
      <c r="KXB78" s="564"/>
      <c r="KXC78" s="565"/>
      <c r="KXD78" s="566"/>
      <c r="KXE78" s="560"/>
      <c r="KXF78" s="561"/>
      <c r="KXG78" s="562"/>
      <c r="KXH78" s="563"/>
      <c r="KXI78" s="564"/>
      <c r="KXJ78" s="565"/>
      <c r="KXK78" s="566"/>
      <c r="KXL78" s="560"/>
      <c r="KXM78" s="561"/>
      <c r="KXN78" s="562"/>
      <c r="KXO78" s="563"/>
      <c r="KXP78" s="564"/>
      <c r="KXQ78" s="565"/>
      <c r="KXR78" s="566"/>
      <c r="KXS78" s="560"/>
      <c r="KXT78" s="561"/>
      <c r="KXU78" s="562"/>
      <c r="KXV78" s="563"/>
      <c r="KXW78" s="564"/>
      <c r="KXX78" s="565"/>
      <c r="KXY78" s="566"/>
      <c r="KXZ78" s="560"/>
      <c r="KYA78" s="561"/>
      <c r="KYB78" s="562"/>
      <c r="KYC78" s="563"/>
      <c r="KYD78" s="564"/>
      <c r="KYE78" s="565"/>
      <c r="KYF78" s="566"/>
      <c r="KYG78" s="560"/>
      <c r="KYH78" s="561"/>
      <c r="KYI78" s="562"/>
      <c r="KYJ78" s="563"/>
      <c r="KYK78" s="564"/>
      <c r="KYL78" s="565"/>
      <c r="KYM78" s="566"/>
      <c r="KYN78" s="560"/>
      <c r="KYO78" s="561"/>
      <c r="KYP78" s="562"/>
      <c r="KYQ78" s="563"/>
      <c r="KYR78" s="564"/>
      <c r="KYS78" s="565"/>
      <c r="KYT78" s="566"/>
      <c r="KYU78" s="560"/>
      <c r="KYV78" s="561"/>
      <c r="KYW78" s="562"/>
      <c r="KYX78" s="563"/>
      <c r="KYY78" s="564"/>
      <c r="KYZ78" s="565"/>
      <c r="KZA78" s="566"/>
      <c r="KZB78" s="560"/>
      <c r="KZC78" s="561"/>
      <c r="KZD78" s="562"/>
      <c r="KZE78" s="563"/>
      <c r="KZF78" s="564"/>
      <c r="KZG78" s="565"/>
      <c r="KZH78" s="566"/>
      <c r="KZI78" s="560"/>
      <c r="KZJ78" s="561"/>
      <c r="KZK78" s="562"/>
      <c r="KZL78" s="563"/>
      <c r="KZM78" s="564"/>
      <c r="KZN78" s="565"/>
      <c r="KZO78" s="566"/>
      <c r="KZP78" s="560"/>
      <c r="KZQ78" s="561"/>
      <c r="KZR78" s="562"/>
      <c r="KZS78" s="563"/>
      <c r="KZT78" s="564"/>
      <c r="KZU78" s="565"/>
      <c r="KZV78" s="566"/>
      <c r="KZW78" s="560"/>
      <c r="KZX78" s="561"/>
      <c r="KZY78" s="562"/>
      <c r="KZZ78" s="563"/>
      <c r="LAA78" s="564"/>
      <c r="LAB78" s="565"/>
      <c r="LAC78" s="566"/>
      <c r="LAD78" s="560"/>
      <c r="LAE78" s="561"/>
      <c r="LAF78" s="562"/>
      <c r="LAG78" s="563"/>
      <c r="LAH78" s="564"/>
      <c r="LAI78" s="565"/>
      <c r="LAJ78" s="566"/>
      <c r="LAK78" s="560"/>
      <c r="LAL78" s="561"/>
      <c r="LAM78" s="562"/>
      <c r="LAN78" s="563"/>
      <c r="LAO78" s="564"/>
      <c r="LAP78" s="565"/>
      <c r="LAQ78" s="566"/>
      <c r="LAR78" s="560"/>
      <c r="LAS78" s="561"/>
      <c r="LAT78" s="562"/>
      <c r="LAU78" s="563"/>
      <c r="LAV78" s="564"/>
      <c r="LAW78" s="565"/>
      <c r="LAX78" s="566"/>
      <c r="LAY78" s="560"/>
      <c r="LAZ78" s="561"/>
      <c r="LBA78" s="562"/>
      <c r="LBB78" s="563"/>
      <c r="LBC78" s="564"/>
      <c r="LBD78" s="565"/>
      <c r="LBE78" s="566"/>
      <c r="LBF78" s="560"/>
      <c r="LBG78" s="561"/>
      <c r="LBH78" s="562"/>
      <c r="LBI78" s="563"/>
      <c r="LBJ78" s="564"/>
      <c r="LBK78" s="565"/>
      <c r="LBL78" s="566"/>
      <c r="LBM78" s="560"/>
      <c r="LBN78" s="561"/>
      <c r="LBO78" s="562"/>
      <c r="LBP78" s="563"/>
      <c r="LBQ78" s="564"/>
      <c r="LBR78" s="565"/>
      <c r="LBS78" s="566"/>
      <c r="LBT78" s="560"/>
      <c r="LBU78" s="561"/>
      <c r="LBV78" s="562"/>
      <c r="LBW78" s="563"/>
      <c r="LBX78" s="564"/>
      <c r="LBY78" s="565"/>
      <c r="LBZ78" s="566"/>
      <c r="LCA78" s="560"/>
      <c r="LCB78" s="561"/>
      <c r="LCC78" s="562"/>
      <c r="LCD78" s="563"/>
      <c r="LCE78" s="564"/>
      <c r="LCF78" s="565"/>
      <c r="LCG78" s="566"/>
      <c r="LCH78" s="560"/>
      <c r="LCI78" s="561"/>
      <c r="LCJ78" s="562"/>
      <c r="LCK78" s="563"/>
      <c r="LCL78" s="564"/>
      <c r="LCM78" s="565"/>
      <c r="LCN78" s="566"/>
      <c r="LCO78" s="560"/>
      <c r="LCP78" s="561"/>
      <c r="LCQ78" s="562"/>
      <c r="LCR78" s="563"/>
      <c r="LCS78" s="564"/>
      <c r="LCT78" s="565"/>
      <c r="LCU78" s="566"/>
      <c r="LCV78" s="560"/>
      <c r="LCW78" s="561"/>
      <c r="LCX78" s="562"/>
      <c r="LCY78" s="563"/>
      <c r="LCZ78" s="564"/>
      <c r="LDA78" s="565"/>
      <c r="LDB78" s="566"/>
      <c r="LDC78" s="560"/>
      <c r="LDD78" s="561"/>
      <c r="LDE78" s="562"/>
      <c r="LDF78" s="563"/>
      <c r="LDG78" s="564"/>
      <c r="LDH78" s="565"/>
      <c r="LDI78" s="566"/>
      <c r="LDJ78" s="560"/>
      <c r="LDK78" s="561"/>
      <c r="LDL78" s="562"/>
      <c r="LDM78" s="563"/>
      <c r="LDN78" s="564"/>
      <c r="LDO78" s="565"/>
      <c r="LDP78" s="566"/>
      <c r="LDQ78" s="560"/>
      <c r="LDR78" s="561"/>
      <c r="LDS78" s="562"/>
      <c r="LDT78" s="563"/>
      <c r="LDU78" s="564"/>
      <c r="LDV78" s="565"/>
      <c r="LDW78" s="566"/>
      <c r="LDX78" s="560"/>
      <c r="LDY78" s="561"/>
      <c r="LDZ78" s="562"/>
      <c r="LEA78" s="563"/>
      <c r="LEB78" s="564"/>
      <c r="LEC78" s="565"/>
      <c r="LED78" s="566"/>
      <c r="LEE78" s="560"/>
      <c r="LEF78" s="561"/>
      <c r="LEG78" s="562"/>
      <c r="LEH78" s="563"/>
      <c r="LEI78" s="564"/>
      <c r="LEJ78" s="565"/>
      <c r="LEK78" s="566"/>
      <c r="LEL78" s="560"/>
      <c r="LEM78" s="561"/>
      <c r="LEN78" s="562"/>
      <c r="LEO78" s="563"/>
      <c r="LEP78" s="564"/>
      <c r="LEQ78" s="565"/>
      <c r="LER78" s="566"/>
      <c r="LES78" s="560"/>
      <c r="LET78" s="561"/>
      <c r="LEU78" s="562"/>
      <c r="LEV78" s="563"/>
      <c r="LEW78" s="564"/>
      <c r="LEX78" s="565"/>
      <c r="LEY78" s="566"/>
      <c r="LEZ78" s="560"/>
      <c r="LFA78" s="561"/>
      <c r="LFB78" s="562"/>
      <c r="LFC78" s="563"/>
      <c r="LFD78" s="564"/>
      <c r="LFE78" s="565"/>
      <c r="LFF78" s="566"/>
      <c r="LFG78" s="560"/>
      <c r="LFH78" s="561"/>
      <c r="LFI78" s="562"/>
      <c r="LFJ78" s="563"/>
      <c r="LFK78" s="564"/>
      <c r="LFL78" s="565"/>
      <c r="LFM78" s="566"/>
      <c r="LFN78" s="560"/>
      <c r="LFO78" s="561"/>
      <c r="LFP78" s="562"/>
      <c r="LFQ78" s="563"/>
      <c r="LFR78" s="564"/>
      <c r="LFS78" s="565"/>
      <c r="LFT78" s="566"/>
      <c r="LFU78" s="560"/>
      <c r="LFV78" s="561"/>
      <c r="LFW78" s="562"/>
      <c r="LFX78" s="563"/>
      <c r="LFY78" s="564"/>
      <c r="LFZ78" s="565"/>
      <c r="LGA78" s="566"/>
      <c r="LGB78" s="560"/>
      <c r="LGC78" s="561"/>
      <c r="LGD78" s="562"/>
      <c r="LGE78" s="563"/>
      <c r="LGF78" s="564"/>
      <c r="LGG78" s="565"/>
      <c r="LGH78" s="566"/>
      <c r="LGI78" s="560"/>
      <c r="LGJ78" s="561"/>
      <c r="LGK78" s="562"/>
      <c r="LGL78" s="563"/>
      <c r="LGM78" s="564"/>
      <c r="LGN78" s="565"/>
      <c r="LGO78" s="566"/>
      <c r="LGP78" s="560"/>
      <c r="LGQ78" s="561"/>
      <c r="LGR78" s="562"/>
      <c r="LGS78" s="563"/>
      <c r="LGT78" s="564"/>
      <c r="LGU78" s="565"/>
      <c r="LGV78" s="566"/>
      <c r="LGW78" s="560"/>
      <c r="LGX78" s="561"/>
      <c r="LGY78" s="562"/>
      <c r="LGZ78" s="563"/>
      <c r="LHA78" s="564"/>
      <c r="LHB78" s="565"/>
      <c r="LHC78" s="566"/>
      <c r="LHD78" s="560"/>
      <c r="LHE78" s="561"/>
      <c r="LHF78" s="562"/>
      <c r="LHG78" s="563"/>
      <c r="LHH78" s="564"/>
      <c r="LHI78" s="565"/>
      <c r="LHJ78" s="566"/>
      <c r="LHK78" s="560"/>
      <c r="LHL78" s="561"/>
      <c r="LHM78" s="562"/>
      <c r="LHN78" s="563"/>
      <c r="LHO78" s="564"/>
      <c r="LHP78" s="565"/>
      <c r="LHQ78" s="566"/>
      <c r="LHR78" s="560"/>
      <c r="LHS78" s="561"/>
      <c r="LHT78" s="562"/>
      <c r="LHU78" s="563"/>
      <c r="LHV78" s="564"/>
      <c r="LHW78" s="565"/>
      <c r="LHX78" s="566"/>
      <c r="LHY78" s="560"/>
      <c r="LHZ78" s="561"/>
      <c r="LIA78" s="562"/>
      <c r="LIB78" s="563"/>
      <c r="LIC78" s="564"/>
      <c r="LID78" s="565"/>
      <c r="LIE78" s="566"/>
      <c r="LIF78" s="560"/>
      <c r="LIG78" s="561"/>
      <c r="LIH78" s="562"/>
      <c r="LII78" s="563"/>
      <c r="LIJ78" s="564"/>
      <c r="LIK78" s="565"/>
      <c r="LIL78" s="566"/>
      <c r="LIM78" s="560"/>
      <c r="LIN78" s="561"/>
      <c r="LIO78" s="562"/>
      <c r="LIP78" s="563"/>
      <c r="LIQ78" s="564"/>
      <c r="LIR78" s="565"/>
      <c r="LIS78" s="566"/>
      <c r="LIT78" s="560"/>
      <c r="LIU78" s="561"/>
      <c r="LIV78" s="562"/>
      <c r="LIW78" s="563"/>
      <c r="LIX78" s="564"/>
      <c r="LIY78" s="565"/>
      <c r="LIZ78" s="566"/>
      <c r="LJA78" s="560"/>
      <c r="LJB78" s="561"/>
      <c r="LJC78" s="562"/>
      <c r="LJD78" s="563"/>
      <c r="LJE78" s="564"/>
      <c r="LJF78" s="565"/>
      <c r="LJG78" s="566"/>
      <c r="LJH78" s="560"/>
      <c r="LJI78" s="561"/>
      <c r="LJJ78" s="562"/>
      <c r="LJK78" s="563"/>
      <c r="LJL78" s="564"/>
      <c r="LJM78" s="565"/>
      <c r="LJN78" s="566"/>
      <c r="LJO78" s="560"/>
      <c r="LJP78" s="561"/>
      <c r="LJQ78" s="562"/>
      <c r="LJR78" s="563"/>
      <c r="LJS78" s="564"/>
      <c r="LJT78" s="565"/>
      <c r="LJU78" s="566"/>
      <c r="LJV78" s="560"/>
      <c r="LJW78" s="561"/>
      <c r="LJX78" s="562"/>
      <c r="LJY78" s="563"/>
      <c r="LJZ78" s="564"/>
      <c r="LKA78" s="565"/>
      <c r="LKB78" s="566"/>
      <c r="LKC78" s="560"/>
      <c r="LKD78" s="561"/>
      <c r="LKE78" s="562"/>
      <c r="LKF78" s="563"/>
      <c r="LKG78" s="564"/>
      <c r="LKH78" s="565"/>
      <c r="LKI78" s="566"/>
      <c r="LKJ78" s="560"/>
      <c r="LKK78" s="561"/>
      <c r="LKL78" s="562"/>
      <c r="LKM78" s="563"/>
      <c r="LKN78" s="564"/>
      <c r="LKO78" s="565"/>
      <c r="LKP78" s="566"/>
      <c r="LKQ78" s="560"/>
      <c r="LKR78" s="561"/>
      <c r="LKS78" s="562"/>
      <c r="LKT78" s="563"/>
      <c r="LKU78" s="564"/>
      <c r="LKV78" s="565"/>
      <c r="LKW78" s="566"/>
      <c r="LKX78" s="560"/>
      <c r="LKY78" s="561"/>
      <c r="LKZ78" s="562"/>
      <c r="LLA78" s="563"/>
      <c r="LLB78" s="564"/>
      <c r="LLC78" s="565"/>
      <c r="LLD78" s="566"/>
      <c r="LLE78" s="560"/>
      <c r="LLF78" s="561"/>
      <c r="LLG78" s="562"/>
      <c r="LLH78" s="563"/>
      <c r="LLI78" s="564"/>
      <c r="LLJ78" s="565"/>
      <c r="LLK78" s="566"/>
      <c r="LLL78" s="560"/>
      <c r="LLM78" s="561"/>
      <c r="LLN78" s="562"/>
      <c r="LLO78" s="563"/>
      <c r="LLP78" s="564"/>
      <c r="LLQ78" s="565"/>
      <c r="LLR78" s="566"/>
      <c r="LLS78" s="560"/>
      <c r="LLT78" s="561"/>
      <c r="LLU78" s="562"/>
      <c r="LLV78" s="563"/>
      <c r="LLW78" s="564"/>
      <c r="LLX78" s="565"/>
      <c r="LLY78" s="566"/>
      <c r="LLZ78" s="560"/>
      <c r="LMA78" s="561"/>
      <c r="LMB78" s="562"/>
      <c r="LMC78" s="563"/>
      <c r="LMD78" s="564"/>
      <c r="LME78" s="565"/>
      <c r="LMF78" s="566"/>
      <c r="LMG78" s="560"/>
      <c r="LMH78" s="561"/>
      <c r="LMI78" s="562"/>
      <c r="LMJ78" s="563"/>
      <c r="LMK78" s="564"/>
      <c r="LML78" s="565"/>
      <c r="LMM78" s="566"/>
      <c r="LMN78" s="560"/>
      <c r="LMO78" s="561"/>
      <c r="LMP78" s="562"/>
      <c r="LMQ78" s="563"/>
      <c r="LMR78" s="564"/>
      <c r="LMS78" s="565"/>
      <c r="LMT78" s="566"/>
      <c r="LMU78" s="560"/>
      <c r="LMV78" s="561"/>
      <c r="LMW78" s="562"/>
      <c r="LMX78" s="563"/>
      <c r="LMY78" s="564"/>
      <c r="LMZ78" s="565"/>
      <c r="LNA78" s="566"/>
      <c r="LNB78" s="560"/>
      <c r="LNC78" s="561"/>
      <c r="LND78" s="562"/>
      <c r="LNE78" s="563"/>
      <c r="LNF78" s="564"/>
      <c r="LNG78" s="565"/>
      <c r="LNH78" s="566"/>
      <c r="LNI78" s="560"/>
      <c r="LNJ78" s="561"/>
      <c r="LNK78" s="562"/>
      <c r="LNL78" s="563"/>
      <c r="LNM78" s="564"/>
      <c r="LNN78" s="565"/>
      <c r="LNO78" s="566"/>
      <c r="LNP78" s="560"/>
      <c r="LNQ78" s="561"/>
      <c r="LNR78" s="562"/>
      <c r="LNS78" s="563"/>
      <c r="LNT78" s="564"/>
      <c r="LNU78" s="565"/>
      <c r="LNV78" s="566"/>
      <c r="LNW78" s="560"/>
      <c r="LNX78" s="561"/>
      <c r="LNY78" s="562"/>
      <c r="LNZ78" s="563"/>
      <c r="LOA78" s="564"/>
      <c r="LOB78" s="565"/>
      <c r="LOC78" s="566"/>
      <c r="LOD78" s="560"/>
      <c r="LOE78" s="561"/>
      <c r="LOF78" s="562"/>
      <c r="LOG78" s="563"/>
      <c r="LOH78" s="564"/>
      <c r="LOI78" s="565"/>
      <c r="LOJ78" s="566"/>
      <c r="LOK78" s="560"/>
      <c r="LOL78" s="561"/>
      <c r="LOM78" s="562"/>
      <c r="LON78" s="563"/>
      <c r="LOO78" s="564"/>
      <c r="LOP78" s="565"/>
      <c r="LOQ78" s="566"/>
      <c r="LOR78" s="560"/>
      <c r="LOS78" s="561"/>
      <c r="LOT78" s="562"/>
      <c r="LOU78" s="563"/>
      <c r="LOV78" s="564"/>
      <c r="LOW78" s="565"/>
      <c r="LOX78" s="566"/>
      <c r="LOY78" s="560"/>
      <c r="LOZ78" s="561"/>
      <c r="LPA78" s="562"/>
      <c r="LPB78" s="563"/>
      <c r="LPC78" s="564"/>
      <c r="LPD78" s="565"/>
      <c r="LPE78" s="566"/>
      <c r="LPF78" s="560"/>
      <c r="LPG78" s="561"/>
      <c r="LPH78" s="562"/>
      <c r="LPI78" s="563"/>
      <c r="LPJ78" s="564"/>
      <c r="LPK78" s="565"/>
      <c r="LPL78" s="566"/>
      <c r="LPM78" s="560"/>
      <c r="LPN78" s="561"/>
      <c r="LPO78" s="562"/>
      <c r="LPP78" s="563"/>
      <c r="LPQ78" s="564"/>
      <c r="LPR78" s="565"/>
      <c r="LPS78" s="566"/>
      <c r="LPT78" s="560"/>
      <c r="LPU78" s="561"/>
      <c r="LPV78" s="562"/>
      <c r="LPW78" s="563"/>
      <c r="LPX78" s="564"/>
      <c r="LPY78" s="565"/>
      <c r="LPZ78" s="566"/>
      <c r="LQA78" s="560"/>
      <c r="LQB78" s="561"/>
      <c r="LQC78" s="562"/>
      <c r="LQD78" s="563"/>
      <c r="LQE78" s="564"/>
      <c r="LQF78" s="565"/>
      <c r="LQG78" s="566"/>
      <c r="LQH78" s="560"/>
      <c r="LQI78" s="561"/>
      <c r="LQJ78" s="562"/>
      <c r="LQK78" s="563"/>
      <c r="LQL78" s="564"/>
      <c r="LQM78" s="565"/>
      <c r="LQN78" s="566"/>
      <c r="LQO78" s="560"/>
      <c r="LQP78" s="561"/>
      <c r="LQQ78" s="562"/>
      <c r="LQR78" s="563"/>
      <c r="LQS78" s="564"/>
      <c r="LQT78" s="565"/>
      <c r="LQU78" s="566"/>
      <c r="LQV78" s="560"/>
      <c r="LQW78" s="561"/>
      <c r="LQX78" s="562"/>
      <c r="LQY78" s="563"/>
      <c r="LQZ78" s="564"/>
      <c r="LRA78" s="565"/>
      <c r="LRB78" s="566"/>
      <c r="LRC78" s="560"/>
      <c r="LRD78" s="561"/>
      <c r="LRE78" s="562"/>
      <c r="LRF78" s="563"/>
      <c r="LRG78" s="564"/>
      <c r="LRH78" s="565"/>
      <c r="LRI78" s="566"/>
      <c r="LRJ78" s="560"/>
      <c r="LRK78" s="561"/>
      <c r="LRL78" s="562"/>
      <c r="LRM78" s="563"/>
      <c r="LRN78" s="564"/>
      <c r="LRO78" s="565"/>
      <c r="LRP78" s="566"/>
      <c r="LRQ78" s="560"/>
      <c r="LRR78" s="561"/>
      <c r="LRS78" s="562"/>
      <c r="LRT78" s="563"/>
      <c r="LRU78" s="564"/>
      <c r="LRV78" s="565"/>
      <c r="LRW78" s="566"/>
      <c r="LRX78" s="560"/>
      <c r="LRY78" s="561"/>
      <c r="LRZ78" s="562"/>
      <c r="LSA78" s="563"/>
      <c r="LSB78" s="564"/>
      <c r="LSC78" s="565"/>
      <c r="LSD78" s="566"/>
      <c r="LSE78" s="560"/>
      <c r="LSF78" s="561"/>
      <c r="LSG78" s="562"/>
      <c r="LSH78" s="563"/>
      <c r="LSI78" s="564"/>
      <c r="LSJ78" s="565"/>
      <c r="LSK78" s="566"/>
      <c r="LSL78" s="560"/>
      <c r="LSM78" s="561"/>
      <c r="LSN78" s="562"/>
      <c r="LSO78" s="563"/>
      <c r="LSP78" s="564"/>
      <c r="LSQ78" s="565"/>
      <c r="LSR78" s="566"/>
      <c r="LSS78" s="560"/>
      <c r="LST78" s="561"/>
      <c r="LSU78" s="562"/>
      <c r="LSV78" s="563"/>
      <c r="LSW78" s="564"/>
      <c r="LSX78" s="565"/>
      <c r="LSY78" s="566"/>
      <c r="LSZ78" s="560"/>
      <c r="LTA78" s="561"/>
      <c r="LTB78" s="562"/>
      <c r="LTC78" s="563"/>
      <c r="LTD78" s="564"/>
      <c r="LTE78" s="565"/>
      <c r="LTF78" s="566"/>
      <c r="LTG78" s="560"/>
      <c r="LTH78" s="561"/>
      <c r="LTI78" s="562"/>
      <c r="LTJ78" s="563"/>
      <c r="LTK78" s="564"/>
      <c r="LTL78" s="565"/>
      <c r="LTM78" s="566"/>
      <c r="LTN78" s="560"/>
      <c r="LTO78" s="561"/>
      <c r="LTP78" s="562"/>
      <c r="LTQ78" s="563"/>
      <c r="LTR78" s="564"/>
      <c r="LTS78" s="565"/>
      <c r="LTT78" s="566"/>
      <c r="LTU78" s="560"/>
      <c r="LTV78" s="561"/>
      <c r="LTW78" s="562"/>
      <c r="LTX78" s="563"/>
      <c r="LTY78" s="564"/>
      <c r="LTZ78" s="565"/>
      <c r="LUA78" s="566"/>
      <c r="LUB78" s="560"/>
      <c r="LUC78" s="561"/>
      <c r="LUD78" s="562"/>
      <c r="LUE78" s="563"/>
      <c r="LUF78" s="564"/>
      <c r="LUG78" s="565"/>
      <c r="LUH78" s="566"/>
      <c r="LUI78" s="560"/>
      <c r="LUJ78" s="561"/>
      <c r="LUK78" s="562"/>
      <c r="LUL78" s="563"/>
      <c r="LUM78" s="564"/>
      <c r="LUN78" s="565"/>
      <c r="LUO78" s="566"/>
      <c r="LUP78" s="560"/>
      <c r="LUQ78" s="561"/>
      <c r="LUR78" s="562"/>
      <c r="LUS78" s="563"/>
      <c r="LUT78" s="564"/>
      <c r="LUU78" s="565"/>
      <c r="LUV78" s="566"/>
      <c r="LUW78" s="560"/>
      <c r="LUX78" s="561"/>
      <c r="LUY78" s="562"/>
      <c r="LUZ78" s="563"/>
      <c r="LVA78" s="564"/>
      <c r="LVB78" s="565"/>
      <c r="LVC78" s="566"/>
      <c r="LVD78" s="560"/>
      <c r="LVE78" s="561"/>
      <c r="LVF78" s="562"/>
      <c r="LVG78" s="563"/>
      <c r="LVH78" s="564"/>
      <c r="LVI78" s="565"/>
      <c r="LVJ78" s="566"/>
      <c r="LVK78" s="560"/>
      <c r="LVL78" s="561"/>
      <c r="LVM78" s="562"/>
      <c r="LVN78" s="563"/>
      <c r="LVO78" s="564"/>
      <c r="LVP78" s="565"/>
      <c r="LVQ78" s="566"/>
      <c r="LVR78" s="560"/>
      <c r="LVS78" s="561"/>
      <c r="LVT78" s="562"/>
      <c r="LVU78" s="563"/>
      <c r="LVV78" s="564"/>
      <c r="LVW78" s="565"/>
      <c r="LVX78" s="566"/>
      <c r="LVY78" s="560"/>
      <c r="LVZ78" s="561"/>
      <c r="LWA78" s="562"/>
      <c r="LWB78" s="563"/>
      <c r="LWC78" s="564"/>
      <c r="LWD78" s="565"/>
      <c r="LWE78" s="566"/>
      <c r="LWF78" s="560"/>
      <c r="LWG78" s="561"/>
      <c r="LWH78" s="562"/>
      <c r="LWI78" s="563"/>
      <c r="LWJ78" s="564"/>
      <c r="LWK78" s="565"/>
      <c r="LWL78" s="566"/>
      <c r="LWM78" s="560"/>
      <c r="LWN78" s="561"/>
      <c r="LWO78" s="562"/>
      <c r="LWP78" s="563"/>
      <c r="LWQ78" s="564"/>
      <c r="LWR78" s="565"/>
      <c r="LWS78" s="566"/>
      <c r="LWT78" s="560"/>
      <c r="LWU78" s="561"/>
      <c r="LWV78" s="562"/>
      <c r="LWW78" s="563"/>
      <c r="LWX78" s="564"/>
      <c r="LWY78" s="565"/>
      <c r="LWZ78" s="566"/>
      <c r="LXA78" s="560"/>
      <c r="LXB78" s="561"/>
      <c r="LXC78" s="562"/>
      <c r="LXD78" s="563"/>
      <c r="LXE78" s="564"/>
      <c r="LXF78" s="565"/>
      <c r="LXG78" s="566"/>
      <c r="LXH78" s="560"/>
      <c r="LXI78" s="561"/>
      <c r="LXJ78" s="562"/>
      <c r="LXK78" s="563"/>
      <c r="LXL78" s="564"/>
      <c r="LXM78" s="565"/>
      <c r="LXN78" s="566"/>
      <c r="LXO78" s="560"/>
      <c r="LXP78" s="561"/>
      <c r="LXQ78" s="562"/>
      <c r="LXR78" s="563"/>
      <c r="LXS78" s="564"/>
      <c r="LXT78" s="565"/>
      <c r="LXU78" s="566"/>
      <c r="LXV78" s="560"/>
      <c r="LXW78" s="561"/>
      <c r="LXX78" s="562"/>
      <c r="LXY78" s="563"/>
      <c r="LXZ78" s="564"/>
      <c r="LYA78" s="565"/>
      <c r="LYB78" s="566"/>
      <c r="LYC78" s="560"/>
      <c r="LYD78" s="561"/>
      <c r="LYE78" s="562"/>
      <c r="LYF78" s="563"/>
      <c r="LYG78" s="564"/>
      <c r="LYH78" s="565"/>
      <c r="LYI78" s="566"/>
      <c r="LYJ78" s="560"/>
      <c r="LYK78" s="561"/>
      <c r="LYL78" s="562"/>
      <c r="LYM78" s="563"/>
      <c r="LYN78" s="564"/>
      <c r="LYO78" s="565"/>
      <c r="LYP78" s="566"/>
      <c r="LYQ78" s="560"/>
      <c r="LYR78" s="561"/>
      <c r="LYS78" s="562"/>
      <c r="LYT78" s="563"/>
      <c r="LYU78" s="564"/>
      <c r="LYV78" s="565"/>
      <c r="LYW78" s="566"/>
      <c r="LYX78" s="560"/>
      <c r="LYY78" s="561"/>
      <c r="LYZ78" s="562"/>
      <c r="LZA78" s="563"/>
      <c r="LZB78" s="564"/>
      <c r="LZC78" s="565"/>
      <c r="LZD78" s="566"/>
      <c r="LZE78" s="560"/>
      <c r="LZF78" s="561"/>
      <c r="LZG78" s="562"/>
      <c r="LZH78" s="563"/>
      <c r="LZI78" s="564"/>
      <c r="LZJ78" s="565"/>
      <c r="LZK78" s="566"/>
      <c r="LZL78" s="560"/>
      <c r="LZM78" s="561"/>
      <c r="LZN78" s="562"/>
      <c r="LZO78" s="563"/>
      <c r="LZP78" s="564"/>
      <c r="LZQ78" s="565"/>
      <c r="LZR78" s="566"/>
      <c r="LZS78" s="560"/>
      <c r="LZT78" s="561"/>
      <c r="LZU78" s="562"/>
      <c r="LZV78" s="563"/>
      <c r="LZW78" s="564"/>
      <c r="LZX78" s="565"/>
      <c r="LZY78" s="566"/>
      <c r="LZZ78" s="560"/>
      <c r="MAA78" s="561"/>
      <c r="MAB78" s="562"/>
      <c r="MAC78" s="563"/>
      <c r="MAD78" s="564"/>
      <c r="MAE78" s="565"/>
      <c r="MAF78" s="566"/>
      <c r="MAG78" s="560"/>
      <c r="MAH78" s="561"/>
      <c r="MAI78" s="562"/>
      <c r="MAJ78" s="563"/>
      <c r="MAK78" s="564"/>
      <c r="MAL78" s="565"/>
      <c r="MAM78" s="566"/>
      <c r="MAN78" s="560"/>
      <c r="MAO78" s="561"/>
      <c r="MAP78" s="562"/>
      <c r="MAQ78" s="563"/>
      <c r="MAR78" s="564"/>
      <c r="MAS78" s="565"/>
      <c r="MAT78" s="566"/>
      <c r="MAU78" s="560"/>
      <c r="MAV78" s="561"/>
      <c r="MAW78" s="562"/>
      <c r="MAX78" s="563"/>
      <c r="MAY78" s="564"/>
      <c r="MAZ78" s="565"/>
      <c r="MBA78" s="566"/>
      <c r="MBB78" s="560"/>
      <c r="MBC78" s="561"/>
      <c r="MBD78" s="562"/>
      <c r="MBE78" s="563"/>
      <c r="MBF78" s="564"/>
      <c r="MBG78" s="565"/>
      <c r="MBH78" s="566"/>
      <c r="MBI78" s="560"/>
      <c r="MBJ78" s="561"/>
      <c r="MBK78" s="562"/>
      <c r="MBL78" s="563"/>
      <c r="MBM78" s="564"/>
      <c r="MBN78" s="565"/>
      <c r="MBO78" s="566"/>
      <c r="MBP78" s="560"/>
      <c r="MBQ78" s="561"/>
      <c r="MBR78" s="562"/>
      <c r="MBS78" s="563"/>
      <c r="MBT78" s="564"/>
      <c r="MBU78" s="565"/>
      <c r="MBV78" s="566"/>
      <c r="MBW78" s="560"/>
      <c r="MBX78" s="561"/>
      <c r="MBY78" s="562"/>
      <c r="MBZ78" s="563"/>
      <c r="MCA78" s="564"/>
      <c r="MCB78" s="565"/>
      <c r="MCC78" s="566"/>
      <c r="MCD78" s="560"/>
      <c r="MCE78" s="561"/>
      <c r="MCF78" s="562"/>
      <c r="MCG78" s="563"/>
      <c r="MCH78" s="564"/>
      <c r="MCI78" s="565"/>
      <c r="MCJ78" s="566"/>
      <c r="MCK78" s="560"/>
      <c r="MCL78" s="561"/>
      <c r="MCM78" s="562"/>
      <c r="MCN78" s="563"/>
      <c r="MCO78" s="564"/>
      <c r="MCP78" s="565"/>
      <c r="MCQ78" s="566"/>
      <c r="MCR78" s="560"/>
      <c r="MCS78" s="561"/>
      <c r="MCT78" s="562"/>
      <c r="MCU78" s="563"/>
      <c r="MCV78" s="564"/>
      <c r="MCW78" s="565"/>
      <c r="MCX78" s="566"/>
      <c r="MCY78" s="560"/>
      <c r="MCZ78" s="561"/>
      <c r="MDA78" s="562"/>
      <c r="MDB78" s="563"/>
      <c r="MDC78" s="564"/>
      <c r="MDD78" s="565"/>
      <c r="MDE78" s="566"/>
      <c r="MDF78" s="560"/>
      <c r="MDG78" s="561"/>
      <c r="MDH78" s="562"/>
      <c r="MDI78" s="563"/>
      <c r="MDJ78" s="564"/>
      <c r="MDK78" s="565"/>
      <c r="MDL78" s="566"/>
      <c r="MDM78" s="560"/>
      <c r="MDN78" s="561"/>
      <c r="MDO78" s="562"/>
      <c r="MDP78" s="563"/>
      <c r="MDQ78" s="564"/>
      <c r="MDR78" s="565"/>
      <c r="MDS78" s="566"/>
      <c r="MDT78" s="560"/>
      <c r="MDU78" s="561"/>
      <c r="MDV78" s="562"/>
      <c r="MDW78" s="563"/>
      <c r="MDX78" s="564"/>
      <c r="MDY78" s="565"/>
      <c r="MDZ78" s="566"/>
      <c r="MEA78" s="560"/>
      <c r="MEB78" s="561"/>
      <c r="MEC78" s="562"/>
      <c r="MED78" s="563"/>
      <c r="MEE78" s="564"/>
      <c r="MEF78" s="565"/>
      <c r="MEG78" s="566"/>
      <c r="MEH78" s="560"/>
      <c r="MEI78" s="561"/>
      <c r="MEJ78" s="562"/>
      <c r="MEK78" s="563"/>
      <c r="MEL78" s="564"/>
      <c r="MEM78" s="565"/>
      <c r="MEN78" s="566"/>
      <c r="MEO78" s="560"/>
      <c r="MEP78" s="561"/>
      <c r="MEQ78" s="562"/>
      <c r="MER78" s="563"/>
      <c r="MES78" s="564"/>
      <c r="MET78" s="565"/>
      <c r="MEU78" s="566"/>
      <c r="MEV78" s="560"/>
      <c r="MEW78" s="561"/>
      <c r="MEX78" s="562"/>
      <c r="MEY78" s="563"/>
      <c r="MEZ78" s="564"/>
      <c r="MFA78" s="565"/>
      <c r="MFB78" s="566"/>
      <c r="MFC78" s="560"/>
      <c r="MFD78" s="561"/>
      <c r="MFE78" s="562"/>
      <c r="MFF78" s="563"/>
      <c r="MFG78" s="564"/>
      <c r="MFH78" s="565"/>
      <c r="MFI78" s="566"/>
      <c r="MFJ78" s="560"/>
      <c r="MFK78" s="561"/>
      <c r="MFL78" s="562"/>
      <c r="MFM78" s="563"/>
      <c r="MFN78" s="564"/>
      <c r="MFO78" s="565"/>
      <c r="MFP78" s="566"/>
      <c r="MFQ78" s="560"/>
      <c r="MFR78" s="561"/>
      <c r="MFS78" s="562"/>
      <c r="MFT78" s="563"/>
      <c r="MFU78" s="564"/>
      <c r="MFV78" s="565"/>
      <c r="MFW78" s="566"/>
      <c r="MFX78" s="560"/>
      <c r="MFY78" s="561"/>
      <c r="MFZ78" s="562"/>
      <c r="MGA78" s="563"/>
      <c r="MGB78" s="564"/>
      <c r="MGC78" s="565"/>
      <c r="MGD78" s="566"/>
      <c r="MGE78" s="560"/>
      <c r="MGF78" s="561"/>
      <c r="MGG78" s="562"/>
      <c r="MGH78" s="563"/>
      <c r="MGI78" s="564"/>
      <c r="MGJ78" s="565"/>
      <c r="MGK78" s="566"/>
      <c r="MGL78" s="560"/>
      <c r="MGM78" s="561"/>
      <c r="MGN78" s="562"/>
      <c r="MGO78" s="563"/>
      <c r="MGP78" s="564"/>
      <c r="MGQ78" s="565"/>
      <c r="MGR78" s="566"/>
      <c r="MGS78" s="560"/>
      <c r="MGT78" s="561"/>
      <c r="MGU78" s="562"/>
      <c r="MGV78" s="563"/>
      <c r="MGW78" s="564"/>
      <c r="MGX78" s="565"/>
      <c r="MGY78" s="566"/>
      <c r="MGZ78" s="560"/>
      <c r="MHA78" s="561"/>
      <c r="MHB78" s="562"/>
      <c r="MHC78" s="563"/>
      <c r="MHD78" s="564"/>
      <c r="MHE78" s="565"/>
      <c r="MHF78" s="566"/>
      <c r="MHG78" s="560"/>
      <c r="MHH78" s="561"/>
      <c r="MHI78" s="562"/>
      <c r="MHJ78" s="563"/>
      <c r="MHK78" s="564"/>
      <c r="MHL78" s="565"/>
      <c r="MHM78" s="566"/>
      <c r="MHN78" s="560"/>
      <c r="MHO78" s="561"/>
      <c r="MHP78" s="562"/>
      <c r="MHQ78" s="563"/>
      <c r="MHR78" s="564"/>
      <c r="MHS78" s="565"/>
      <c r="MHT78" s="566"/>
      <c r="MHU78" s="560"/>
      <c r="MHV78" s="561"/>
      <c r="MHW78" s="562"/>
      <c r="MHX78" s="563"/>
      <c r="MHY78" s="564"/>
      <c r="MHZ78" s="565"/>
      <c r="MIA78" s="566"/>
      <c r="MIB78" s="560"/>
      <c r="MIC78" s="561"/>
      <c r="MID78" s="562"/>
      <c r="MIE78" s="563"/>
      <c r="MIF78" s="564"/>
      <c r="MIG78" s="565"/>
      <c r="MIH78" s="566"/>
      <c r="MII78" s="560"/>
      <c r="MIJ78" s="561"/>
      <c r="MIK78" s="562"/>
      <c r="MIL78" s="563"/>
      <c r="MIM78" s="564"/>
      <c r="MIN78" s="565"/>
      <c r="MIO78" s="566"/>
      <c r="MIP78" s="560"/>
      <c r="MIQ78" s="561"/>
      <c r="MIR78" s="562"/>
      <c r="MIS78" s="563"/>
      <c r="MIT78" s="564"/>
      <c r="MIU78" s="565"/>
      <c r="MIV78" s="566"/>
      <c r="MIW78" s="560"/>
      <c r="MIX78" s="561"/>
      <c r="MIY78" s="562"/>
      <c r="MIZ78" s="563"/>
      <c r="MJA78" s="564"/>
      <c r="MJB78" s="565"/>
      <c r="MJC78" s="566"/>
      <c r="MJD78" s="560"/>
      <c r="MJE78" s="561"/>
      <c r="MJF78" s="562"/>
      <c r="MJG78" s="563"/>
      <c r="MJH78" s="564"/>
      <c r="MJI78" s="565"/>
      <c r="MJJ78" s="566"/>
      <c r="MJK78" s="560"/>
      <c r="MJL78" s="561"/>
      <c r="MJM78" s="562"/>
      <c r="MJN78" s="563"/>
      <c r="MJO78" s="564"/>
      <c r="MJP78" s="565"/>
      <c r="MJQ78" s="566"/>
      <c r="MJR78" s="560"/>
      <c r="MJS78" s="561"/>
      <c r="MJT78" s="562"/>
      <c r="MJU78" s="563"/>
      <c r="MJV78" s="564"/>
      <c r="MJW78" s="565"/>
      <c r="MJX78" s="566"/>
      <c r="MJY78" s="560"/>
      <c r="MJZ78" s="561"/>
      <c r="MKA78" s="562"/>
      <c r="MKB78" s="563"/>
      <c r="MKC78" s="564"/>
      <c r="MKD78" s="565"/>
      <c r="MKE78" s="566"/>
      <c r="MKF78" s="560"/>
      <c r="MKG78" s="561"/>
      <c r="MKH78" s="562"/>
      <c r="MKI78" s="563"/>
      <c r="MKJ78" s="564"/>
      <c r="MKK78" s="565"/>
      <c r="MKL78" s="566"/>
      <c r="MKM78" s="560"/>
      <c r="MKN78" s="561"/>
      <c r="MKO78" s="562"/>
      <c r="MKP78" s="563"/>
      <c r="MKQ78" s="564"/>
      <c r="MKR78" s="565"/>
      <c r="MKS78" s="566"/>
      <c r="MKT78" s="560"/>
      <c r="MKU78" s="561"/>
      <c r="MKV78" s="562"/>
      <c r="MKW78" s="563"/>
      <c r="MKX78" s="564"/>
      <c r="MKY78" s="565"/>
      <c r="MKZ78" s="566"/>
      <c r="MLA78" s="560"/>
      <c r="MLB78" s="561"/>
      <c r="MLC78" s="562"/>
      <c r="MLD78" s="563"/>
      <c r="MLE78" s="564"/>
      <c r="MLF78" s="565"/>
      <c r="MLG78" s="566"/>
      <c r="MLH78" s="560"/>
      <c r="MLI78" s="561"/>
      <c r="MLJ78" s="562"/>
      <c r="MLK78" s="563"/>
      <c r="MLL78" s="564"/>
      <c r="MLM78" s="565"/>
      <c r="MLN78" s="566"/>
      <c r="MLO78" s="560"/>
      <c r="MLP78" s="561"/>
      <c r="MLQ78" s="562"/>
      <c r="MLR78" s="563"/>
      <c r="MLS78" s="564"/>
      <c r="MLT78" s="565"/>
      <c r="MLU78" s="566"/>
      <c r="MLV78" s="560"/>
      <c r="MLW78" s="561"/>
      <c r="MLX78" s="562"/>
      <c r="MLY78" s="563"/>
      <c r="MLZ78" s="564"/>
      <c r="MMA78" s="565"/>
      <c r="MMB78" s="566"/>
      <c r="MMC78" s="560"/>
      <c r="MMD78" s="561"/>
      <c r="MME78" s="562"/>
      <c r="MMF78" s="563"/>
      <c r="MMG78" s="564"/>
      <c r="MMH78" s="565"/>
      <c r="MMI78" s="566"/>
      <c r="MMJ78" s="560"/>
      <c r="MMK78" s="561"/>
      <c r="MML78" s="562"/>
      <c r="MMM78" s="563"/>
      <c r="MMN78" s="564"/>
      <c r="MMO78" s="565"/>
      <c r="MMP78" s="566"/>
      <c r="MMQ78" s="560"/>
      <c r="MMR78" s="561"/>
      <c r="MMS78" s="562"/>
      <c r="MMT78" s="563"/>
      <c r="MMU78" s="564"/>
      <c r="MMV78" s="565"/>
      <c r="MMW78" s="566"/>
      <c r="MMX78" s="560"/>
      <c r="MMY78" s="561"/>
      <c r="MMZ78" s="562"/>
      <c r="MNA78" s="563"/>
      <c r="MNB78" s="564"/>
      <c r="MNC78" s="565"/>
      <c r="MND78" s="566"/>
      <c r="MNE78" s="560"/>
      <c r="MNF78" s="561"/>
      <c r="MNG78" s="562"/>
      <c r="MNH78" s="563"/>
      <c r="MNI78" s="564"/>
      <c r="MNJ78" s="565"/>
      <c r="MNK78" s="566"/>
      <c r="MNL78" s="560"/>
      <c r="MNM78" s="561"/>
      <c r="MNN78" s="562"/>
      <c r="MNO78" s="563"/>
      <c r="MNP78" s="564"/>
      <c r="MNQ78" s="565"/>
      <c r="MNR78" s="566"/>
      <c r="MNS78" s="560"/>
      <c r="MNT78" s="561"/>
      <c r="MNU78" s="562"/>
      <c r="MNV78" s="563"/>
      <c r="MNW78" s="564"/>
      <c r="MNX78" s="565"/>
      <c r="MNY78" s="566"/>
      <c r="MNZ78" s="560"/>
      <c r="MOA78" s="561"/>
      <c r="MOB78" s="562"/>
      <c r="MOC78" s="563"/>
      <c r="MOD78" s="564"/>
      <c r="MOE78" s="565"/>
      <c r="MOF78" s="566"/>
      <c r="MOG78" s="560"/>
      <c r="MOH78" s="561"/>
      <c r="MOI78" s="562"/>
      <c r="MOJ78" s="563"/>
      <c r="MOK78" s="564"/>
      <c r="MOL78" s="565"/>
      <c r="MOM78" s="566"/>
      <c r="MON78" s="560"/>
      <c r="MOO78" s="561"/>
      <c r="MOP78" s="562"/>
      <c r="MOQ78" s="563"/>
      <c r="MOR78" s="564"/>
      <c r="MOS78" s="565"/>
      <c r="MOT78" s="566"/>
      <c r="MOU78" s="560"/>
      <c r="MOV78" s="561"/>
      <c r="MOW78" s="562"/>
      <c r="MOX78" s="563"/>
      <c r="MOY78" s="564"/>
      <c r="MOZ78" s="565"/>
      <c r="MPA78" s="566"/>
      <c r="MPB78" s="560"/>
      <c r="MPC78" s="561"/>
      <c r="MPD78" s="562"/>
      <c r="MPE78" s="563"/>
      <c r="MPF78" s="564"/>
      <c r="MPG78" s="565"/>
      <c r="MPH78" s="566"/>
      <c r="MPI78" s="560"/>
      <c r="MPJ78" s="561"/>
      <c r="MPK78" s="562"/>
      <c r="MPL78" s="563"/>
      <c r="MPM78" s="564"/>
      <c r="MPN78" s="565"/>
      <c r="MPO78" s="566"/>
      <c r="MPP78" s="560"/>
      <c r="MPQ78" s="561"/>
      <c r="MPR78" s="562"/>
      <c r="MPS78" s="563"/>
      <c r="MPT78" s="564"/>
      <c r="MPU78" s="565"/>
      <c r="MPV78" s="566"/>
      <c r="MPW78" s="560"/>
      <c r="MPX78" s="561"/>
      <c r="MPY78" s="562"/>
      <c r="MPZ78" s="563"/>
      <c r="MQA78" s="564"/>
      <c r="MQB78" s="565"/>
      <c r="MQC78" s="566"/>
      <c r="MQD78" s="560"/>
      <c r="MQE78" s="561"/>
      <c r="MQF78" s="562"/>
      <c r="MQG78" s="563"/>
      <c r="MQH78" s="564"/>
      <c r="MQI78" s="565"/>
      <c r="MQJ78" s="566"/>
      <c r="MQK78" s="560"/>
      <c r="MQL78" s="561"/>
      <c r="MQM78" s="562"/>
      <c r="MQN78" s="563"/>
      <c r="MQO78" s="564"/>
      <c r="MQP78" s="565"/>
      <c r="MQQ78" s="566"/>
      <c r="MQR78" s="560"/>
      <c r="MQS78" s="561"/>
      <c r="MQT78" s="562"/>
      <c r="MQU78" s="563"/>
      <c r="MQV78" s="564"/>
      <c r="MQW78" s="565"/>
      <c r="MQX78" s="566"/>
      <c r="MQY78" s="560"/>
      <c r="MQZ78" s="561"/>
      <c r="MRA78" s="562"/>
      <c r="MRB78" s="563"/>
      <c r="MRC78" s="564"/>
      <c r="MRD78" s="565"/>
      <c r="MRE78" s="566"/>
      <c r="MRF78" s="560"/>
      <c r="MRG78" s="561"/>
      <c r="MRH78" s="562"/>
      <c r="MRI78" s="563"/>
      <c r="MRJ78" s="564"/>
      <c r="MRK78" s="565"/>
      <c r="MRL78" s="566"/>
      <c r="MRM78" s="560"/>
      <c r="MRN78" s="561"/>
      <c r="MRO78" s="562"/>
      <c r="MRP78" s="563"/>
      <c r="MRQ78" s="564"/>
      <c r="MRR78" s="565"/>
      <c r="MRS78" s="566"/>
      <c r="MRT78" s="560"/>
      <c r="MRU78" s="561"/>
      <c r="MRV78" s="562"/>
      <c r="MRW78" s="563"/>
      <c r="MRX78" s="564"/>
      <c r="MRY78" s="565"/>
      <c r="MRZ78" s="566"/>
      <c r="MSA78" s="560"/>
      <c r="MSB78" s="561"/>
      <c r="MSC78" s="562"/>
      <c r="MSD78" s="563"/>
      <c r="MSE78" s="564"/>
      <c r="MSF78" s="565"/>
      <c r="MSG78" s="566"/>
      <c r="MSH78" s="560"/>
      <c r="MSI78" s="561"/>
      <c r="MSJ78" s="562"/>
      <c r="MSK78" s="563"/>
      <c r="MSL78" s="564"/>
      <c r="MSM78" s="565"/>
      <c r="MSN78" s="566"/>
      <c r="MSO78" s="560"/>
      <c r="MSP78" s="561"/>
      <c r="MSQ78" s="562"/>
      <c r="MSR78" s="563"/>
      <c r="MSS78" s="564"/>
      <c r="MST78" s="565"/>
      <c r="MSU78" s="566"/>
      <c r="MSV78" s="560"/>
      <c r="MSW78" s="561"/>
      <c r="MSX78" s="562"/>
      <c r="MSY78" s="563"/>
      <c r="MSZ78" s="564"/>
      <c r="MTA78" s="565"/>
      <c r="MTB78" s="566"/>
      <c r="MTC78" s="560"/>
      <c r="MTD78" s="561"/>
      <c r="MTE78" s="562"/>
      <c r="MTF78" s="563"/>
      <c r="MTG78" s="564"/>
      <c r="MTH78" s="565"/>
      <c r="MTI78" s="566"/>
      <c r="MTJ78" s="560"/>
      <c r="MTK78" s="561"/>
      <c r="MTL78" s="562"/>
      <c r="MTM78" s="563"/>
      <c r="MTN78" s="564"/>
      <c r="MTO78" s="565"/>
      <c r="MTP78" s="566"/>
      <c r="MTQ78" s="560"/>
      <c r="MTR78" s="561"/>
      <c r="MTS78" s="562"/>
      <c r="MTT78" s="563"/>
      <c r="MTU78" s="564"/>
      <c r="MTV78" s="565"/>
      <c r="MTW78" s="566"/>
      <c r="MTX78" s="560"/>
      <c r="MTY78" s="561"/>
      <c r="MTZ78" s="562"/>
      <c r="MUA78" s="563"/>
      <c r="MUB78" s="564"/>
      <c r="MUC78" s="565"/>
      <c r="MUD78" s="566"/>
      <c r="MUE78" s="560"/>
      <c r="MUF78" s="561"/>
      <c r="MUG78" s="562"/>
      <c r="MUH78" s="563"/>
      <c r="MUI78" s="564"/>
      <c r="MUJ78" s="565"/>
      <c r="MUK78" s="566"/>
      <c r="MUL78" s="560"/>
      <c r="MUM78" s="561"/>
      <c r="MUN78" s="562"/>
      <c r="MUO78" s="563"/>
      <c r="MUP78" s="564"/>
      <c r="MUQ78" s="565"/>
      <c r="MUR78" s="566"/>
      <c r="MUS78" s="560"/>
      <c r="MUT78" s="561"/>
      <c r="MUU78" s="562"/>
      <c r="MUV78" s="563"/>
      <c r="MUW78" s="564"/>
      <c r="MUX78" s="565"/>
      <c r="MUY78" s="566"/>
      <c r="MUZ78" s="560"/>
      <c r="MVA78" s="561"/>
      <c r="MVB78" s="562"/>
      <c r="MVC78" s="563"/>
      <c r="MVD78" s="564"/>
      <c r="MVE78" s="565"/>
      <c r="MVF78" s="566"/>
      <c r="MVG78" s="560"/>
      <c r="MVH78" s="561"/>
      <c r="MVI78" s="562"/>
      <c r="MVJ78" s="563"/>
      <c r="MVK78" s="564"/>
      <c r="MVL78" s="565"/>
      <c r="MVM78" s="566"/>
      <c r="MVN78" s="560"/>
      <c r="MVO78" s="561"/>
      <c r="MVP78" s="562"/>
      <c r="MVQ78" s="563"/>
      <c r="MVR78" s="564"/>
      <c r="MVS78" s="565"/>
      <c r="MVT78" s="566"/>
      <c r="MVU78" s="560"/>
      <c r="MVV78" s="561"/>
      <c r="MVW78" s="562"/>
      <c r="MVX78" s="563"/>
      <c r="MVY78" s="564"/>
      <c r="MVZ78" s="565"/>
      <c r="MWA78" s="566"/>
      <c r="MWB78" s="560"/>
      <c r="MWC78" s="561"/>
      <c r="MWD78" s="562"/>
      <c r="MWE78" s="563"/>
      <c r="MWF78" s="564"/>
      <c r="MWG78" s="565"/>
      <c r="MWH78" s="566"/>
      <c r="MWI78" s="560"/>
      <c r="MWJ78" s="561"/>
      <c r="MWK78" s="562"/>
      <c r="MWL78" s="563"/>
      <c r="MWM78" s="564"/>
      <c r="MWN78" s="565"/>
      <c r="MWO78" s="566"/>
      <c r="MWP78" s="560"/>
      <c r="MWQ78" s="561"/>
      <c r="MWR78" s="562"/>
      <c r="MWS78" s="563"/>
      <c r="MWT78" s="564"/>
      <c r="MWU78" s="565"/>
      <c r="MWV78" s="566"/>
      <c r="MWW78" s="560"/>
      <c r="MWX78" s="561"/>
      <c r="MWY78" s="562"/>
      <c r="MWZ78" s="563"/>
      <c r="MXA78" s="564"/>
      <c r="MXB78" s="565"/>
      <c r="MXC78" s="566"/>
      <c r="MXD78" s="560"/>
      <c r="MXE78" s="561"/>
      <c r="MXF78" s="562"/>
      <c r="MXG78" s="563"/>
      <c r="MXH78" s="564"/>
      <c r="MXI78" s="565"/>
      <c r="MXJ78" s="566"/>
      <c r="MXK78" s="560"/>
      <c r="MXL78" s="561"/>
      <c r="MXM78" s="562"/>
      <c r="MXN78" s="563"/>
      <c r="MXO78" s="564"/>
      <c r="MXP78" s="565"/>
      <c r="MXQ78" s="566"/>
      <c r="MXR78" s="560"/>
      <c r="MXS78" s="561"/>
      <c r="MXT78" s="562"/>
      <c r="MXU78" s="563"/>
      <c r="MXV78" s="564"/>
      <c r="MXW78" s="565"/>
      <c r="MXX78" s="566"/>
      <c r="MXY78" s="560"/>
      <c r="MXZ78" s="561"/>
      <c r="MYA78" s="562"/>
      <c r="MYB78" s="563"/>
      <c r="MYC78" s="564"/>
      <c r="MYD78" s="565"/>
      <c r="MYE78" s="566"/>
      <c r="MYF78" s="560"/>
      <c r="MYG78" s="561"/>
      <c r="MYH78" s="562"/>
      <c r="MYI78" s="563"/>
      <c r="MYJ78" s="564"/>
      <c r="MYK78" s="565"/>
      <c r="MYL78" s="566"/>
      <c r="MYM78" s="560"/>
      <c r="MYN78" s="561"/>
      <c r="MYO78" s="562"/>
      <c r="MYP78" s="563"/>
      <c r="MYQ78" s="564"/>
      <c r="MYR78" s="565"/>
      <c r="MYS78" s="566"/>
      <c r="MYT78" s="560"/>
      <c r="MYU78" s="561"/>
      <c r="MYV78" s="562"/>
      <c r="MYW78" s="563"/>
      <c r="MYX78" s="564"/>
      <c r="MYY78" s="565"/>
      <c r="MYZ78" s="566"/>
      <c r="MZA78" s="560"/>
      <c r="MZB78" s="561"/>
      <c r="MZC78" s="562"/>
      <c r="MZD78" s="563"/>
      <c r="MZE78" s="564"/>
      <c r="MZF78" s="565"/>
      <c r="MZG78" s="566"/>
      <c r="MZH78" s="560"/>
      <c r="MZI78" s="561"/>
      <c r="MZJ78" s="562"/>
      <c r="MZK78" s="563"/>
      <c r="MZL78" s="564"/>
      <c r="MZM78" s="565"/>
      <c r="MZN78" s="566"/>
      <c r="MZO78" s="560"/>
      <c r="MZP78" s="561"/>
      <c r="MZQ78" s="562"/>
      <c r="MZR78" s="563"/>
      <c r="MZS78" s="564"/>
      <c r="MZT78" s="565"/>
      <c r="MZU78" s="566"/>
      <c r="MZV78" s="560"/>
      <c r="MZW78" s="561"/>
      <c r="MZX78" s="562"/>
      <c r="MZY78" s="563"/>
      <c r="MZZ78" s="564"/>
      <c r="NAA78" s="565"/>
      <c r="NAB78" s="566"/>
      <c r="NAC78" s="560"/>
      <c r="NAD78" s="561"/>
      <c r="NAE78" s="562"/>
      <c r="NAF78" s="563"/>
      <c r="NAG78" s="564"/>
      <c r="NAH78" s="565"/>
      <c r="NAI78" s="566"/>
      <c r="NAJ78" s="560"/>
      <c r="NAK78" s="561"/>
      <c r="NAL78" s="562"/>
      <c r="NAM78" s="563"/>
      <c r="NAN78" s="564"/>
      <c r="NAO78" s="565"/>
      <c r="NAP78" s="566"/>
      <c r="NAQ78" s="560"/>
      <c r="NAR78" s="561"/>
      <c r="NAS78" s="562"/>
      <c r="NAT78" s="563"/>
      <c r="NAU78" s="564"/>
      <c r="NAV78" s="565"/>
      <c r="NAW78" s="566"/>
      <c r="NAX78" s="560"/>
      <c r="NAY78" s="561"/>
      <c r="NAZ78" s="562"/>
      <c r="NBA78" s="563"/>
      <c r="NBB78" s="564"/>
      <c r="NBC78" s="565"/>
      <c r="NBD78" s="566"/>
      <c r="NBE78" s="560"/>
      <c r="NBF78" s="561"/>
      <c r="NBG78" s="562"/>
      <c r="NBH78" s="563"/>
      <c r="NBI78" s="564"/>
      <c r="NBJ78" s="565"/>
      <c r="NBK78" s="566"/>
      <c r="NBL78" s="560"/>
      <c r="NBM78" s="561"/>
      <c r="NBN78" s="562"/>
      <c r="NBO78" s="563"/>
      <c r="NBP78" s="564"/>
      <c r="NBQ78" s="565"/>
      <c r="NBR78" s="566"/>
      <c r="NBS78" s="560"/>
      <c r="NBT78" s="561"/>
      <c r="NBU78" s="562"/>
      <c r="NBV78" s="563"/>
      <c r="NBW78" s="564"/>
      <c r="NBX78" s="565"/>
      <c r="NBY78" s="566"/>
      <c r="NBZ78" s="560"/>
      <c r="NCA78" s="561"/>
      <c r="NCB78" s="562"/>
      <c r="NCC78" s="563"/>
      <c r="NCD78" s="564"/>
      <c r="NCE78" s="565"/>
      <c r="NCF78" s="566"/>
      <c r="NCG78" s="560"/>
      <c r="NCH78" s="561"/>
      <c r="NCI78" s="562"/>
      <c r="NCJ78" s="563"/>
      <c r="NCK78" s="564"/>
      <c r="NCL78" s="565"/>
      <c r="NCM78" s="566"/>
      <c r="NCN78" s="560"/>
      <c r="NCO78" s="561"/>
      <c r="NCP78" s="562"/>
      <c r="NCQ78" s="563"/>
      <c r="NCR78" s="564"/>
      <c r="NCS78" s="565"/>
      <c r="NCT78" s="566"/>
      <c r="NCU78" s="560"/>
      <c r="NCV78" s="561"/>
      <c r="NCW78" s="562"/>
      <c r="NCX78" s="563"/>
      <c r="NCY78" s="564"/>
      <c r="NCZ78" s="565"/>
      <c r="NDA78" s="566"/>
      <c r="NDB78" s="560"/>
      <c r="NDC78" s="561"/>
      <c r="NDD78" s="562"/>
      <c r="NDE78" s="563"/>
      <c r="NDF78" s="564"/>
      <c r="NDG78" s="565"/>
      <c r="NDH78" s="566"/>
      <c r="NDI78" s="560"/>
      <c r="NDJ78" s="561"/>
      <c r="NDK78" s="562"/>
      <c r="NDL78" s="563"/>
      <c r="NDM78" s="564"/>
      <c r="NDN78" s="565"/>
      <c r="NDO78" s="566"/>
      <c r="NDP78" s="560"/>
      <c r="NDQ78" s="561"/>
      <c r="NDR78" s="562"/>
      <c r="NDS78" s="563"/>
      <c r="NDT78" s="564"/>
      <c r="NDU78" s="565"/>
      <c r="NDV78" s="566"/>
      <c r="NDW78" s="560"/>
      <c r="NDX78" s="561"/>
      <c r="NDY78" s="562"/>
      <c r="NDZ78" s="563"/>
      <c r="NEA78" s="564"/>
      <c r="NEB78" s="565"/>
      <c r="NEC78" s="566"/>
      <c r="NED78" s="560"/>
      <c r="NEE78" s="561"/>
      <c r="NEF78" s="562"/>
      <c r="NEG78" s="563"/>
      <c r="NEH78" s="564"/>
      <c r="NEI78" s="565"/>
      <c r="NEJ78" s="566"/>
      <c r="NEK78" s="560"/>
      <c r="NEL78" s="561"/>
      <c r="NEM78" s="562"/>
      <c r="NEN78" s="563"/>
      <c r="NEO78" s="564"/>
      <c r="NEP78" s="565"/>
      <c r="NEQ78" s="566"/>
      <c r="NER78" s="560"/>
      <c r="NES78" s="561"/>
      <c r="NET78" s="562"/>
      <c r="NEU78" s="563"/>
      <c r="NEV78" s="564"/>
      <c r="NEW78" s="565"/>
      <c r="NEX78" s="566"/>
      <c r="NEY78" s="560"/>
      <c r="NEZ78" s="561"/>
      <c r="NFA78" s="562"/>
      <c r="NFB78" s="563"/>
      <c r="NFC78" s="564"/>
      <c r="NFD78" s="565"/>
      <c r="NFE78" s="566"/>
      <c r="NFF78" s="560"/>
      <c r="NFG78" s="561"/>
      <c r="NFH78" s="562"/>
      <c r="NFI78" s="563"/>
      <c r="NFJ78" s="564"/>
      <c r="NFK78" s="565"/>
      <c r="NFL78" s="566"/>
      <c r="NFM78" s="560"/>
      <c r="NFN78" s="561"/>
      <c r="NFO78" s="562"/>
      <c r="NFP78" s="563"/>
      <c r="NFQ78" s="564"/>
      <c r="NFR78" s="565"/>
      <c r="NFS78" s="566"/>
      <c r="NFT78" s="560"/>
      <c r="NFU78" s="561"/>
      <c r="NFV78" s="562"/>
      <c r="NFW78" s="563"/>
      <c r="NFX78" s="564"/>
      <c r="NFY78" s="565"/>
      <c r="NFZ78" s="566"/>
      <c r="NGA78" s="560"/>
      <c r="NGB78" s="561"/>
      <c r="NGC78" s="562"/>
      <c r="NGD78" s="563"/>
      <c r="NGE78" s="564"/>
      <c r="NGF78" s="565"/>
      <c r="NGG78" s="566"/>
      <c r="NGH78" s="560"/>
      <c r="NGI78" s="561"/>
      <c r="NGJ78" s="562"/>
      <c r="NGK78" s="563"/>
      <c r="NGL78" s="564"/>
      <c r="NGM78" s="565"/>
      <c r="NGN78" s="566"/>
      <c r="NGO78" s="560"/>
      <c r="NGP78" s="561"/>
      <c r="NGQ78" s="562"/>
      <c r="NGR78" s="563"/>
      <c r="NGS78" s="564"/>
      <c r="NGT78" s="565"/>
      <c r="NGU78" s="566"/>
      <c r="NGV78" s="560"/>
      <c r="NGW78" s="561"/>
      <c r="NGX78" s="562"/>
      <c r="NGY78" s="563"/>
      <c r="NGZ78" s="564"/>
      <c r="NHA78" s="565"/>
      <c r="NHB78" s="566"/>
      <c r="NHC78" s="560"/>
      <c r="NHD78" s="561"/>
      <c r="NHE78" s="562"/>
      <c r="NHF78" s="563"/>
      <c r="NHG78" s="564"/>
      <c r="NHH78" s="565"/>
      <c r="NHI78" s="566"/>
      <c r="NHJ78" s="560"/>
      <c r="NHK78" s="561"/>
      <c r="NHL78" s="562"/>
      <c r="NHM78" s="563"/>
      <c r="NHN78" s="564"/>
      <c r="NHO78" s="565"/>
      <c r="NHP78" s="566"/>
      <c r="NHQ78" s="560"/>
      <c r="NHR78" s="561"/>
      <c r="NHS78" s="562"/>
      <c r="NHT78" s="563"/>
      <c r="NHU78" s="564"/>
      <c r="NHV78" s="565"/>
      <c r="NHW78" s="566"/>
      <c r="NHX78" s="560"/>
      <c r="NHY78" s="561"/>
      <c r="NHZ78" s="562"/>
      <c r="NIA78" s="563"/>
      <c r="NIB78" s="564"/>
      <c r="NIC78" s="565"/>
      <c r="NID78" s="566"/>
      <c r="NIE78" s="560"/>
      <c r="NIF78" s="561"/>
      <c r="NIG78" s="562"/>
      <c r="NIH78" s="563"/>
      <c r="NII78" s="564"/>
      <c r="NIJ78" s="565"/>
      <c r="NIK78" s="566"/>
      <c r="NIL78" s="560"/>
      <c r="NIM78" s="561"/>
      <c r="NIN78" s="562"/>
      <c r="NIO78" s="563"/>
      <c r="NIP78" s="564"/>
      <c r="NIQ78" s="565"/>
      <c r="NIR78" s="566"/>
      <c r="NIS78" s="560"/>
      <c r="NIT78" s="561"/>
      <c r="NIU78" s="562"/>
      <c r="NIV78" s="563"/>
      <c r="NIW78" s="564"/>
      <c r="NIX78" s="565"/>
      <c r="NIY78" s="566"/>
      <c r="NIZ78" s="560"/>
      <c r="NJA78" s="561"/>
      <c r="NJB78" s="562"/>
      <c r="NJC78" s="563"/>
      <c r="NJD78" s="564"/>
      <c r="NJE78" s="565"/>
      <c r="NJF78" s="566"/>
      <c r="NJG78" s="560"/>
      <c r="NJH78" s="561"/>
      <c r="NJI78" s="562"/>
      <c r="NJJ78" s="563"/>
      <c r="NJK78" s="564"/>
      <c r="NJL78" s="565"/>
      <c r="NJM78" s="566"/>
      <c r="NJN78" s="560"/>
      <c r="NJO78" s="561"/>
      <c r="NJP78" s="562"/>
      <c r="NJQ78" s="563"/>
      <c r="NJR78" s="564"/>
      <c r="NJS78" s="565"/>
      <c r="NJT78" s="566"/>
      <c r="NJU78" s="560"/>
      <c r="NJV78" s="561"/>
      <c r="NJW78" s="562"/>
      <c r="NJX78" s="563"/>
      <c r="NJY78" s="564"/>
      <c r="NJZ78" s="565"/>
      <c r="NKA78" s="566"/>
      <c r="NKB78" s="560"/>
      <c r="NKC78" s="561"/>
      <c r="NKD78" s="562"/>
      <c r="NKE78" s="563"/>
      <c r="NKF78" s="564"/>
      <c r="NKG78" s="565"/>
      <c r="NKH78" s="566"/>
      <c r="NKI78" s="560"/>
      <c r="NKJ78" s="561"/>
      <c r="NKK78" s="562"/>
      <c r="NKL78" s="563"/>
      <c r="NKM78" s="564"/>
      <c r="NKN78" s="565"/>
      <c r="NKO78" s="566"/>
      <c r="NKP78" s="560"/>
      <c r="NKQ78" s="561"/>
      <c r="NKR78" s="562"/>
      <c r="NKS78" s="563"/>
      <c r="NKT78" s="564"/>
      <c r="NKU78" s="565"/>
      <c r="NKV78" s="566"/>
      <c r="NKW78" s="560"/>
      <c r="NKX78" s="561"/>
      <c r="NKY78" s="562"/>
      <c r="NKZ78" s="563"/>
      <c r="NLA78" s="564"/>
      <c r="NLB78" s="565"/>
      <c r="NLC78" s="566"/>
      <c r="NLD78" s="560"/>
      <c r="NLE78" s="561"/>
      <c r="NLF78" s="562"/>
      <c r="NLG78" s="563"/>
      <c r="NLH78" s="564"/>
      <c r="NLI78" s="565"/>
      <c r="NLJ78" s="566"/>
      <c r="NLK78" s="560"/>
      <c r="NLL78" s="561"/>
      <c r="NLM78" s="562"/>
      <c r="NLN78" s="563"/>
      <c r="NLO78" s="564"/>
      <c r="NLP78" s="565"/>
      <c r="NLQ78" s="566"/>
      <c r="NLR78" s="560"/>
      <c r="NLS78" s="561"/>
      <c r="NLT78" s="562"/>
      <c r="NLU78" s="563"/>
      <c r="NLV78" s="564"/>
      <c r="NLW78" s="565"/>
      <c r="NLX78" s="566"/>
      <c r="NLY78" s="560"/>
      <c r="NLZ78" s="561"/>
      <c r="NMA78" s="562"/>
      <c r="NMB78" s="563"/>
      <c r="NMC78" s="564"/>
      <c r="NMD78" s="565"/>
      <c r="NME78" s="566"/>
      <c r="NMF78" s="560"/>
      <c r="NMG78" s="561"/>
      <c r="NMH78" s="562"/>
      <c r="NMI78" s="563"/>
      <c r="NMJ78" s="564"/>
      <c r="NMK78" s="565"/>
      <c r="NML78" s="566"/>
      <c r="NMM78" s="560"/>
      <c r="NMN78" s="561"/>
      <c r="NMO78" s="562"/>
      <c r="NMP78" s="563"/>
      <c r="NMQ78" s="564"/>
      <c r="NMR78" s="565"/>
      <c r="NMS78" s="566"/>
      <c r="NMT78" s="560"/>
      <c r="NMU78" s="561"/>
      <c r="NMV78" s="562"/>
      <c r="NMW78" s="563"/>
      <c r="NMX78" s="564"/>
      <c r="NMY78" s="565"/>
      <c r="NMZ78" s="566"/>
      <c r="NNA78" s="560"/>
      <c r="NNB78" s="561"/>
      <c r="NNC78" s="562"/>
      <c r="NND78" s="563"/>
      <c r="NNE78" s="564"/>
      <c r="NNF78" s="565"/>
      <c r="NNG78" s="566"/>
      <c r="NNH78" s="560"/>
      <c r="NNI78" s="561"/>
      <c r="NNJ78" s="562"/>
      <c r="NNK78" s="563"/>
      <c r="NNL78" s="564"/>
      <c r="NNM78" s="565"/>
      <c r="NNN78" s="566"/>
      <c r="NNO78" s="560"/>
      <c r="NNP78" s="561"/>
      <c r="NNQ78" s="562"/>
      <c r="NNR78" s="563"/>
      <c r="NNS78" s="564"/>
      <c r="NNT78" s="565"/>
      <c r="NNU78" s="566"/>
      <c r="NNV78" s="560"/>
      <c r="NNW78" s="561"/>
      <c r="NNX78" s="562"/>
      <c r="NNY78" s="563"/>
      <c r="NNZ78" s="564"/>
      <c r="NOA78" s="565"/>
      <c r="NOB78" s="566"/>
      <c r="NOC78" s="560"/>
      <c r="NOD78" s="561"/>
      <c r="NOE78" s="562"/>
      <c r="NOF78" s="563"/>
      <c r="NOG78" s="564"/>
      <c r="NOH78" s="565"/>
      <c r="NOI78" s="566"/>
      <c r="NOJ78" s="560"/>
      <c r="NOK78" s="561"/>
      <c r="NOL78" s="562"/>
      <c r="NOM78" s="563"/>
      <c r="NON78" s="564"/>
      <c r="NOO78" s="565"/>
      <c r="NOP78" s="566"/>
      <c r="NOQ78" s="560"/>
      <c r="NOR78" s="561"/>
      <c r="NOS78" s="562"/>
      <c r="NOT78" s="563"/>
      <c r="NOU78" s="564"/>
      <c r="NOV78" s="565"/>
      <c r="NOW78" s="566"/>
      <c r="NOX78" s="560"/>
      <c r="NOY78" s="561"/>
      <c r="NOZ78" s="562"/>
      <c r="NPA78" s="563"/>
      <c r="NPB78" s="564"/>
      <c r="NPC78" s="565"/>
      <c r="NPD78" s="566"/>
      <c r="NPE78" s="560"/>
      <c r="NPF78" s="561"/>
      <c r="NPG78" s="562"/>
      <c r="NPH78" s="563"/>
      <c r="NPI78" s="564"/>
      <c r="NPJ78" s="565"/>
      <c r="NPK78" s="566"/>
      <c r="NPL78" s="560"/>
      <c r="NPM78" s="561"/>
      <c r="NPN78" s="562"/>
      <c r="NPO78" s="563"/>
      <c r="NPP78" s="564"/>
      <c r="NPQ78" s="565"/>
      <c r="NPR78" s="566"/>
      <c r="NPS78" s="560"/>
      <c r="NPT78" s="561"/>
      <c r="NPU78" s="562"/>
      <c r="NPV78" s="563"/>
      <c r="NPW78" s="564"/>
      <c r="NPX78" s="565"/>
      <c r="NPY78" s="566"/>
      <c r="NPZ78" s="560"/>
      <c r="NQA78" s="561"/>
      <c r="NQB78" s="562"/>
      <c r="NQC78" s="563"/>
      <c r="NQD78" s="564"/>
      <c r="NQE78" s="565"/>
      <c r="NQF78" s="566"/>
      <c r="NQG78" s="560"/>
      <c r="NQH78" s="561"/>
      <c r="NQI78" s="562"/>
      <c r="NQJ78" s="563"/>
      <c r="NQK78" s="564"/>
      <c r="NQL78" s="565"/>
      <c r="NQM78" s="566"/>
      <c r="NQN78" s="560"/>
      <c r="NQO78" s="561"/>
      <c r="NQP78" s="562"/>
      <c r="NQQ78" s="563"/>
      <c r="NQR78" s="564"/>
      <c r="NQS78" s="565"/>
      <c r="NQT78" s="566"/>
      <c r="NQU78" s="560"/>
      <c r="NQV78" s="561"/>
      <c r="NQW78" s="562"/>
      <c r="NQX78" s="563"/>
      <c r="NQY78" s="564"/>
      <c r="NQZ78" s="565"/>
      <c r="NRA78" s="566"/>
      <c r="NRB78" s="560"/>
      <c r="NRC78" s="561"/>
      <c r="NRD78" s="562"/>
      <c r="NRE78" s="563"/>
      <c r="NRF78" s="564"/>
      <c r="NRG78" s="565"/>
      <c r="NRH78" s="566"/>
      <c r="NRI78" s="560"/>
      <c r="NRJ78" s="561"/>
      <c r="NRK78" s="562"/>
      <c r="NRL78" s="563"/>
      <c r="NRM78" s="564"/>
      <c r="NRN78" s="565"/>
      <c r="NRO78" s="566"/>
      <c r="NRP78" s="560"/>
      <c r="NRQ78" s="561"/>
      <c r="NRR78" s="562"/>
      <c r="NRS78" s="563"/>
      <c r="NRT78" s="564"/>
      <c r="NRU78" s="565"/>
      <c r="NRV78" s="566"/>
      <c r="NRW78" s="560"/>
      <c r="NRX78" s="561"/>
      <c r="NRY78" s="562"/>
      <c r="NRZ78" s="563"/>
      <c r="NSA78" s="564"/>
      <c r="NSB78" s="565"/>
      <c r="NSC78" s="566"/>
      <c r="NSD78" s="560"/>
      <c r="NSE78" s="561"/>
      <c r="NSF78" s="562"/>
      <c r="NSG78" s="563"/>
      <c r="NSH78" s="564"/>
      <c r="NSI78" s="565"/>
      <c r="NSJ78" s="566"/>
      <c r="NSK78" s="560"/>
      <c r="NSL78" s="561"/>
      <c r="NSM78" s="562"/>
      <c r="NSN78" s="563"/>
      <c r="NSO78" s="564"/>
      <c r="NSP78" s="565"/>
      <c r="NSQ78" s="566"/>
      <c r="NSR78" s="560"/>
      <c r="NSS78" s="561"/>
      <c r="NST78" s="562"/>
      <c r="NSU78" s="563"/>
      <c r="NSV78" s="564"/>
      <c r="NSW78" s="565"/>
      <c r="NSX78" s="566"/>
      <c r="NSY78" s="560"/>
      <c r="NSZ78" s="561"/>
      <c r="NTA78" s="562"/>
      <c r="NTB78" s="563"/>
      <c r="NTC78" s="564"/>
      <c r="NTD78" s="565"/>
      <c r="NTE78" s="566"/>
      <c r="NTF78" s="560"/>
      <c r="NTG78" s="561"/>
      <c r="NTH78" s="562"/>
      <c r="NTI78" s="563"/>
      <c r="NTJ78" s="564"/>
      <c r="NTK78" s="565"/>
      <c r="NTL78" s="566"/>
      <c r="NTM78" s="560"/>
      <c r="NTN78" s="561"/>
      <c r="NTO78" s="562"/>
      <c r="NTP78" s="563"/>
      <c r="NTQ78" s="564"/>
      <c r="NTR78" s="565"/>
      <c r="NTS78" s="566"/>
      <c r="NTT78" s="560"/>
      <c r="NTU78" s="561"/>
      <c r="NTV78" s="562"/>
      <c r="NTW78" s="563"/>
      <c r="NTX78" s="564"/>
      <c r="NTY78" s="565"/>
      <c r="NTZ78" s="566"/>
      <c r="NUA78" s="560"/>
      <c r="NUB78" s="561"/>
      <c r="NUC78" s="562"/>
      <c r="NUD78" s="563"/>
      <c r="NUE78" s="564"/>
      <c r="NUF78" s="565"/>
      <c r="NUG78" s="566"/>
      <c r="NUH78" s="560"/>
      <c r="NUI78" s="561"/>
      <c r="NUJ78" s="562"/>
      <c r="NUK78" s="563"/>
      <c r="NUL78" s="564"/>
      <c r="NUM78" s="565"/>
      <c r="NUN78" s="566"/>
      <c r="NUO78" s="560"/>
      <c r="NUP78" s="561"/>
      <c r="NUQ78" s="562"/>
      <c r="NUR78" s="563"/>
      <c r="NUS78" s="564"/>
      <c r="NUT78" s="565"/>
      <c r="NUU78" s="566"/>
      <c r="NUV78" s="560"/>
      <c r="NUW78" s="561"/>
      <c r="NUX78" s="562"/>
      <c r="NUY78" s="563"/>
      <c r="NUZ78" s="564"/>
      <c r="NVA78" s="565"/>
      <c r="NVB78" s="566"/>
      <c r="NVC78" s="560"/>
      <c r="NVD78" s="561"/>
      <c r="NVE78" s="562"/>
      <c r="NVF78" s="563"/>
      <c r="NVG78" s="564"/>
      <c r="NVH78" s="565"/>
      <c r="NVI78" s="566"/>
      <c r="NVJ78" s="560"/>
      <c r="NVK78" s="561"/>
      <c r="NVL78" s="562"/>
      <c r="NVM78" s="563"/>
      <c r="NVN78" s="564"/>
      <c r="NVO78" s="565"/>
      <c r="NVP78" s="566"/>
      <c r="NVQ78" s="560"/>
      <c r="NVR78" s="561"/>
      <c r="NVS78" s="562"/>
      <c r="NVT78" s="563"/>
      <c r="NVU78" s="564"/>
      <c r="NVV78" s="565"/>
      <c r="NVW78" s="566"/>
      <c r="NVX78" s="560"/>
      <c r="NVY78" s="561"/>
      <c r="NVZ78" s="562"/>
      <c r="NWA78" s="563"/>
      <c r="NWB78" s="564"/>
      <c r="NWC78" s="565"/>
      <c r="NWD78" s="566"/>
      <c r="NWE78" s="560"/>
      <c r="NWF78" s="561"/>
      <c r="NWG78" s="562"/>
      <c r="NWH78" s="563"/>
      <c r="NWI78" s="564"/>
      <c r="NWJ78" s="565"/>
      <c r="NWK78" s="566"/>
      <c r="NWL78" s="560"/>
      <c r="NWM78" s="561"/>
      <c r="NWN78" s="562"/>
      <c r="NWO78" s="563"/>
      <c r="NWP78" s="564"/>
      <c r="NWQ78" s="565"/>
      <c r="NWR78" s="566"/>
      <c r="NWS78" s="560"/>
      <c r="NWT78" s="561"/>
      <c r="NWU78" s="562"/>
      <c r="NWV78" s="563"/>
      <c r="NWW78" s="564"/>
      <c r="NWX78" s="565"/>
      <c r="NWY78" s="566"/>
      <c r="NWZ78" s="560"/>
      <c r="NXA78" s="561"/>
      <c r="NXB78" s="562"/>
      <c r="NXC78" s="563"/>
      <c r="NXD78" s="564"/>
      <c r="NXE78" s="565"/>
      <c r="NXF78" s="566"/>
      <c r="NXG78" s="560"/>
      <c r="NXH78" s="561"/>
      <c r="NXI78" s="562"/>
      <c r="NXJ78" s="563"/>
      <c r="NXK78" s="564"/>
      <c r="NXL78" s="565"/>
      <c r="NXM78" s="566"/>
      <c r="NXN78" s="560"/>
      <c r="NXO78" s="561"/>
      <c r="NXP78" s="562"/>
      <c r="NXQ78" s="563"/>
      <c r="NXR78" s="564"/>
      <c r="NXS78" s="565"/>
      <c r="NXT78" s="566"/>
      <c r="NXU78" s="560"/>
      <c r="NXV78" s="561"/>
      <c r="NXW78" s="562"/>
      <c r="NXX78" s="563"/>
      <c r="NXY78" s="564"/>
      <c r="NXZ78" s="565"/>
      <c r="NYA78" s="566"/>
      <c r="NYB78" s="560"/>
      <c r="NYC78" s="561"/>
      <c r="NYD78" s="562"/>
      <c r="NYE78" s="563"/>
      <c r="NYF78" s="564"/>
      <c r="NYG78" s="565"/>
      <c r="NYH78" s="566"/>
      <c r="NYI78" s="560"/>
      <c r="NYJ78" s="561"/>
      <c r="NYK78" s="562"/>
      <c r="NYL78" s="563"/>
      <c r="NYM78" s="564"/>
      <c r="NYN78" s="565"/>
      <c r="NYO78" s="566"/>
      <c r="NYP78" s="560"/>
      <c r="NYQ78" s="561"/>
      <c r="NYR78" s="562"/>
      <c r="NYS78" s="563"/>
      <c r="NYT78" s="564"/>
      <c r="NYU78" s="565"/>
      <c r="NYV78" s="566"/>
      <c r="NYW78" s="560"/>
      <c r="NYX78" s="561"/>
      <c r="NYY78" s="562"/>
      <c r="NYZ78" s="563"/>
      <c r="NZA78" s="564"/>
      <c r="NZB78" s="565"/>
      <c r="NZC78" s="566"/>
      <c r="NZD78" s="560"/>
      <c r="NZE78" s="561"/>
      <c r="NZF78" s="562"/>
      <c r="NZG78" s="563"/>
      <c r="NZH78" s="564"/>
      <c r="NZI78" s="565"/>
      <c r="NZJ78" s="566"/>
      <c r="NZK78" s="560"/>
      <c r="NZL78" s="561"/>
      <c r="NZM78" s="562"/>
      <c r="NZN78" s="563"/>
      <c r="NZO78" s="564"/>
      <c r="NZP78" s="565"/>
      <c r="NZQ78" s="566"/>
      <c r="NZR78" s="560"/>
      <c r="NZS78" s="561"/>
      <c r="NZT78" s="562"/>
      <c r="NZU78" s="563"/>
      <c r="NZV78" s="564"/>
      <c r="NZW78" s="565"/>
      <c r="NZX78" s="566"/>
      <c r="NZY78" s="560"/>
      <c r="NZZ78" s="561"/>
      <c r="OAA78" s="562"/>
      <c r="OAB78" s="563"/>
      <c r="OAC78" s="564"/>
      <c r="OAD78" s="565"/>
      <c r="OAE78" s="566"/>
      <c r="OAF78" s="560"/>
      <c r="OAG78" s="561"/>
      <c r="OAH78" s="562"/>
      <c r="OAI78" s="563"/>
      <c r="OAJ78" s="564"/>
      <c r="OAK78" s="565"/>
      <c r="OAL78" s="566"/>
      <c r="OAM78" s="560"/>
      <c r="OAN78" s="561"/>
      <c r="OAO78" s="562"/>
      <c r="OAP78" s="563"/>
      <c r="OAQ78" s="564"/>
      <c r="OAR78" s="565"/>
      <c r="OAS78" s="566"/>
      <c r="OAT78" s="560"/>
      <c r="OAU78" s="561"/>
      <c r="OAV78" s="562"/>
      <c r="OAW78" s="563"/>
      <c r="OAX78" s="564"/>
      <c r="OAY78" s="565"/>
      <c r="OAZ78" s="566"/>
      <c r="OBA78" s="560"/>
      <c r="OBB78" s="561"/>
      <c r="OBC78" s="562"/>
      <c r="OBD78" s="563"/>
      <c r="OBE78" s="564"/>
      <c r="OBF78" s="565"/>
      <c r="OBG78" s="566"/>
      <c r="OBH78" s="560"/>
      <c r="OBI78" s="561"/>
      <c r="OBJ78" s="562"/>
      <c r="OBK78" s="563"/>
      <c r="OBL78" s="564"/>
      <c r="OBM78" s="565"/>
      <c r="OBN78" s="566"/>
      <c r="OBO78" s="560"/>
      <c r="OBP78" s="561"/>
      <c r="OBQ78" s="562"/>
      <c r="OBR78" s="563"/>
      <c r="OBS78" s="564"/>
      <c r="OBT78" s="565"/>
      <c r="OBU78" s="566"/>
      <c r="OBV78" s="560"/>
      <c r="OBW78" s="561"/>
      <c r="OBX78" s="562"/>
      <c r="OBY78" s="563"/>
      <c r="OBZ78" s="564"/>
      <c r="OCA78" s="565"/>
      <c r="OCB78" s="566"/>
      <c r="OCC78" s="560"/>
      <c r="OCD78" s="561"/>
      <c r="OCE78" s="562"/>
      <c r="OCF78" s="563"/>
      <c r="OCG78" s="564"/>
      <c r="OCH78" s="565"/>
      <c r="OCI78" s="566"/>
      <c r="OCJ78" s="560"/>
      <c r="OCK78" s="561"/>
      <c r="OCL78" s="562"/>
      <c r="OCM78" s="563"/>
      <c r="OCN78" s="564"/>
      <c r="OCO78" s="565"/>
      <c r="OCP78" s="566"/>
      <c r="OCQ78" s="560"/>
      <c r="OCR78" s="561"/>
      <c r="OCS78" s="562"/>
      <c r="OCT78" s="563"/>
      <c r="OCU78" s="564"/>
      <c r="OCV78" s="565"/>
      <c r="OCW78" s="566"/>
      <c r="OCX78" s="560"/>
      <c r="OCY78" s="561"/>
      <c r="OCZ78" s="562"/>
      <c r="ODA78" s="563"/>
      <c r="ODB78" s="564"/>
      <c r="ODC78" s="565"/>
      <c r="ODD78" s="566"/>
      <c r="ODE78" s="560"/>
      <c r="ODF78" s="561"/>
      <c r="ODG78" s="562"/>
      <c r="ODH78" s="563"/>
      <c r="ODI78" s="564"/>
      <c r="ODJ78" s="565"/>
      <c r="ODK78" s="566"/>
      <c r="ODL78" s="560"/>
      <c r="ODM78" s="561"/>
      <c r="ODN78" s="562"/>
      <c r="ODO78" s="563"/>
      <c r="ODP78" s="564"/>
      <c r="ODQ78" s="565"/>
      <c r="ODR78" s="566"/>
      <c r="ODS78" s="560"/>
      <c r="ODT78" s="561"/>
      <c r="ODU78" s="562"/>
      <c r="ODV78" s="563"/>
      <c r="ODW78" s="564"/>
      <c r="ODX78" s="565"/>
      <c r="ODY78" s="566"/>
      <c r="ODZ78" s="560"/>
      <c r="OEA78" s="561"/>
      <c r="OEB78" s="562"/>
      <c r="OEC78" s="563"/>
      <c r="OED78" s="564"/>
      <c r="OEE78" s="565"/>
      <c r="OEF78" s="566"/>
      <c r="OEG78" s="560"/>
      <c r="OEH78" s="561"/>
      <c r="OEI78" s="562"/>
      <c r="OEJ78" s="563"/>
      <c r="OEK78" s="564"/>
      <c r="OEL78" s="565"/>
      <c r="OEM78" s="566"/>
      <c r="OEN78" s="560"/>
      <c r="OEO78" s="561"/>
      <c r="OEP78" s="562"/>
      <c r="OEQ78" s="563"/>
      <c r="OER78" s="564"/>
      <c r="OES78" s="565"/>
      <c r="OET78" s="566"/>
      <c r="OEU78" s="560"/>
      <c r="OEV78" s="561"/>
      <c r="OEW78" s="562"/>
      <c r="OEX78" s="563"/>
      <c r="OEY78" s="564"/>
      <c r="OEZ78" s="565"/>
      <c r="OFA78" s="566"/>
      <c r="OFB78" s="560"/>
      <c r="OFC78" s="561"/>
      <c r="OFD78" s="562"/>
      <c r="OFE78" s="563"/>
      <c r="OFF78" s="564"/>
      <c r="OFG78" s="565"/>
      <c r="OFH78" s="566"/>
      <c r="OFI78" s="560"/>
      <c r="OFJ78" s="561"/>
      <c r="OFK78" s="562"/>
      <c r="OFL78" s="563"/>
      <c r="OFM78" s="564"/>
      <c r="OFN78" s="565"/>
      <c r="OFO78" s="566"/>
      <c r="OFP78" s="560"/>
      <c r="OFQ78" s="561"/>
      <c r="OFR78" s="562"/>
      <c r="OFS78" s="563"/>
      <c r="OFT78" s="564"/>
      <c r="OFU78" s="565"/>
      <c r="OFV78" s="566"/>
      <c r="OFW78" s="560"/>
      <c r="OFX78" s="561"/>
      <c r="OFY78" s="562"/>
      <c r="OFZ78" s="563"/>
      <c r="OGA78" s="564"/>
      <c r="OGB78" s="565"/>
      <c r="OGC78" s="566"/>
      <c r="OGD78" s="560"/>
      <c r="OGE78" s="561"/>
      <c r="OGF78" s="562"/>
      <c r="OGG78" s="563"/>
      <c r="OGH78" s="564"/>
      <c r="OGI78" s="565"/>
      <c r="OGJ78" s="566"/>
      <c r="OGK78" s="560"/>
      <c r="OGL78" s="561"/>
      <c r="OGM78" s="562"/>
      <c r="OGN78" s="563"/>
      <c r="OGO78" s="564"/>
      <c r="OGP78" s="565"/>
      <c r="OGQ78" s="566"/>
      <c r="OGR78" s="560"/>
      <c r="OGS78" s="561"/>
      <c r="OGT78" s="562"/>
      <c r="OGU78" s="563"/>
      <c r="OGV78" s="564"/>
      <c r="OGW78" s="565"/>
      <c r="OGX78" s="566"/>
      <c r="OGY78" s="560"/>
      <c r="OGZ78" s="561"/>
      <c r="OHA78" s="562"/>
      <c r="OHB78" s="563"/>
      <c r="OHC78" s="564"/>
      <c r="OHD78" s="565"/>
      <c r="OHE78" s="566"/>
      <c r="OHF78" s="560"/>
      <c r="OHG78" s="561"/>
      <c r="OHH78" s="562"/>
      <c r="OHI78" s="563"/>
      <c r="OHJ78" s="564"/>
      <c r="OHK78" s="565"/>
      <c r="OHL78" s="566"/>
      <c r="OHM78" s="560"/>
      <c r="OHN78" s="561"/>
      <c r="OHO78" s="562"/>
      <c r="OHP78" s="563"/>
      <c r="OHQ78" s="564"/>
      <c r="OHR78" s="565"/>
      <c r="OHS78" s="566"/>
      <c r="OHT78" s="560"/>
      <c r="OHU78" s="561"/>
      <c r="OHV78" s="562"/>
      <c r="OHW78" s="563"/>
      <c r="OHX78" s="564"/>
      <c r="OHY78" s="565"/>
      <c r="OHZ78" s="566"/>
      <c r="OIA78" s="560"/>
      <c r="OIB78" s="561"/>
      <c r="OIC78" s="562"/>
      <c r="OID78" s="563"/>
      <c r="OIE78" s="564"/>
      <c r="OIF78" s="565"/>
      <c r="OIG78" s="566"/>
      <c r="OIH78" s="560"/>
      <c r="OII78" s="561"/>
      <c r="OIJ78" s="562"/>
      <c r="OIK78" s="563"/>
      <c r="OIL78" s="564"/>
      <c r="OIM78" s="565"/>
      <c r="OIN78" s="566"/>
      <c r="OIO78" s="560"/>
      <c r="OIP78" s="561"/>
      <c r="OIQ78" s="562"/>
      <c r="OIR78" s="563"/>
      <c r="OIS78" s="564"/>
      <c r="OIT78" s="565"/>
      <c r="OIU78" s="566"/>
      <c r="OIV78" s="560"/>
      <c r="OIW78" s="561"/>
      <c r="OIX78" s="562"/>
      <c r="OIY78" s="563"/>
      <c r="OIZ78" s="564"/>
      <c r="OJA78" s="565"/>
      <c r="OJB78" s="566"/>
      <c r="OJC78" s="560"/>
      <c r="OJD78" s="561"/>
      <c r="OJE78" s="562"/>
      <c r="OJF78" s="563"/>
      <c r="OJG78" s="564"/>
      <c r="OJH78" s="565"/>
      <c r="OJI78" s="566"/>
      <c r="OJJ78" s="560"/>
      <c r="OJK78" s="561"/>
      <c r="OJL78" s="562"/>
      <c r="OJM78" s="563"/>
      <c r="OJN78" s="564"/>
      <c r="OJO78" s="565"/>
      <c r="OJP78" s="566"/>
      <c r="OJQ78" s="560"/>
      <c r="OJR78" s="561"/>
      <c r="OJS78" s="562"/>
      <c r="OJT78" s="563"/>
      <c r="OJU78" s="564"/>
      <c r="OJV78" s="565"/>
      <c r="OJW78" s="566"/>
      <c r="OJX78" s="560"/>
      <c r="OJY78" s="561"/>
      <c r="OJZ78" s="562"/>
      <c r="OKA78" s="563"/>
      <c r="OKB78" s="564"/>
      <c r="OKC78" s="565"/>
      <c r="OKD78" s="566"/>
      <c r="OKE78" s="560"/>
      <c r="OKF78" s="561"/>
      <c r="OKG78" s="562"/>
      <c r="OKH78" s="563"/>
      <c r="OKI78" s="564"/>
      <c r="OKJ78" s="565"/>
      <c r="OKK78" s="566"/>
      <c r="OKL78" s="560"/>
      <c r="OKM78" s="561"/>
      <c r="OKN78" s="562"/>
      <c r="OKO78" s="563"/>
      <c r="OKP78" s="564"/>
      <c r="OKQ78" s="565"/>
      <c r="OKR78" s="566"/>
      <c r="OKS78" s="560"/>
      <c r="OKT78" s="561"/>
      <c r="OKU78" s="562"/>
      <c r="OKV78" s="563"/>
      <c r="OKW78" s="564"/>
      <c r="OKX78" s="565"/>
      <c r="OKY78" s="566"/>
      <c r="OKZ78" s="560"/>
      <c r="OLA78" s="561"/>
      <c r="OLB78" s="562"/>
      <c r="OLC78" s="563"/>
      <c r="OLD78" s="564"/>
      <c r="OLE78" s="565"/>
      <c r="OLF78" s="566"/>
      <c r="OLG78" s="560"/>
      <c r="OLH78" s="561"/>
      <c r="OLI78" s="562"/>
      <c r="OLJ78" s="563"/>
      <c r="OLK78" s="564"/>
      <c r="OLL78" s="565"/>
      <c r="OLM78" s="566"/>
      <c r="OLN78" s="560"/>
      <c r="OLO78" s="561"/>
      <c r="OLP78" s="562"/>
      <c r="OLQ78" s="563"/>
      <c r="OLR78" s="564"/>
      <c r="OLS78" s="565"/>
      <c r="OLT78" s="566"/>
      <c r="OLU78" s="560"/>
      <c r="OLV78" s="561"/>
      <c r="OLW78" s="562"/>
      <c r="OLX78" s="563"/>
      <c r="OLY78" s="564"/>
      <c r="OLZ78" s="565"/>
      <c r="OMA78" s="566"/>
      <c r="OMB78" s="560"/>
      <c r="OMC78" s="561"/>
      <c r="OMD78" s="562"/>
      <c r="OME78" s="563"/>
      <c r="OMF78" s="564"/>
      <c r="OMG78" s="565"/>
      <c r="OMH78" s="566"/>
      <c r="OMI78" s="560"/>
      <c r="OMJ78" s="561"/>
      <c r="OMK78" s="562"/>
      <c r="OML78" s="563"/>
      <c r="OMM78" s="564"/>
      <c r="OMN78" s="565"/>
      <c r="OMO78" s="566"/>
      <c r="OMP78" s="560"/>
      <c r="OMQ78" s="561"/>
      <c r="OMR78" s="562"/>
      <c r="OMS78" s="563"/>
      <c r="OMT78" s="564"/>
      <c r="OMU78" s="565"/>
      <c r="OMV78" s="566"/>
      <c r="OMW78" s="560"/>
      <c r="OMX78" s="561"/>
      <c r="OMY78" s="562"/>
      <c r="OMZ78" s="563"/>
      <c r="ONA78" s="564"/>
      <c r="ONB78" s="565"/>
      <c r="ONC78" s="566"/>
      <c r="OND78" s="560"/>
      <c r="ONE78" s="561"/>
      <c r="ONF78" s="562"/>
      <c r="ONG78" s="563"/>
      <c r="ONH78" s="564"/>
      <c r="ONI78" s="565"/>
      <c r="ONJ78" s="566"/>
      <c r="ONK78" s="560"/>
      <c r="ONL78" s="561"/>
      <c r="ONM78" s="562"/>
      <c r="ONN78" s="563"/>
      <c r="ONO78" s="564"/>
      <c r="ONP78" s="565"/>
      <c r="ONQ78" s="566"/>
      <c r="ONR78" s="560"/>
      <c r="ONS78" s="561"/>
      <c r="ONT78" s="562"/>
      <c r="ONU78" s="563"/>
      <c r="ONV78" s="564"/>
      <c r="ONW78" s="565"/>
      <c r="ONX78" s="566"/>
      <c r="ONY78" s="560"/>
      <c r="ONZ78" s="561"/>
      <c r="OOA78" s="562"/>
      <c r="OOB78" s="563"/>
      <c r="OOC78" s="564"/>
      <c r="OOD78" s="565"/>
      <c r="OOE78" s="566"/>
      <c r="OOF78" s="560"/>
      <c r="OOG78" s="561"/>
      <c r="OOH78" s="562"/>
      <c r="OOI78" s="563"/>
      <c r="OOJ78" s="564"/>
      <c r="OOK78" s="565"/>
      <c r="OOL78" s="566"/>
      <c r="OOM78" s="560"/>
      <c r="OON78" s="561"/>
      <c r="OOO78" s="562"/>
      <c r="OOP78" s="563"/>
      <c r="OOQ78" s="564"/>
      <c r="OOR78" s="565"/>
      <c r="OOS78" s="566"/>
      <c r="OOT78" s="560"/>
      <c r="OOU78" s="561"/>
      <c r="OOV78" s="562"/>
      <c r="OOW78" s="563"/>
      <c r="OOX78" s="564"/>
      <c r="OOY78" s="565"/>
      <c r="OOZ78" s="566"/>
      <c r="OPA78" s="560"/>
      <c r="OPB78" s="561"/>
      <c r="OPC78" s="562"/>
      <c r="OPD78" s="563"/>
      <c r="OPE78" s="564"/>
      <c r="OPF78" s="565"/>
      <c r="OPG78" s="566"/>
      <c r="OPH78" s="560"/>
      <c r="OPI78" s="561"/>
      <c r="OPJ78" s="562"/>
      <c r="OPK78" s="563"/>
      <c r="OPL78" s="564"/>
      <c r="OPM78" s="565"/>
      <c r="OPN78" s="566"/>
      <c r="OPO78" s="560"/>
      <c r="OPP78" s="561"/>
      <c r="OPQ78" s="562"/>
      <c r="OPR78" s="563"/>
      <c r="OPS78" s="564"/>
      <c r="OPT78" s="565"/>
      <c r="OPU78" s="566"/>
      <c r="OPV78" s="560"/>
      <c r="OPW78" s="561"/>
      <c r="OPX78" s="562"/>
      <c r="OPY78" s="563"/>
      <c r="OPZ78" s="564"/>
      <c r="OQA78" s="565"/>
      <c r="OQB78" s="566"/>
      <c r="OQC78" s="560"/>
      <c r="OQD78" s="561"/>
      <c r="OQE78" s="562"/>
      <c r="OQF78" s="563"/>
      <c r="OQG78" s="564"/>
      <c r="OQH78" s="565"/>
      <c r="OQI78" s="566"/>
      <c r="OQJ78" s="560"/>
      <c r="OQK78" s="561"/>
      <c r="OQL78" s="562"/>
      <c r="OQM78" s="563"/>
      <c r="OQN78" s="564"/>
      <c r="OQO78" s="565"/>
      <c r="OQP78" s="566"/>
      <c r="OQQ78" s="560"/>
      <c r="OQR78" s="561"/>
      <c r="OQS78" s="562"/>
      <c r="OQT78" s="563"/>
      <c r="OQU78" s="564"/>
      <c r="OQV78" s="565"/>
      <c r="OQW78" s="566"/>
      <c r="OQX78" s="560"/>
      <c r="OQY78" s="561"/>
      <c r="OQZ78" s="562"/>
      <c r="ORA78" s="563"/>
      <c r="ORB78" s="564"/>
      <c r="ORC78" s="565"/>
      <c r="ORD78" s="566"/>
      <c r="ORE78" s="560"/>
      <c r="ORF78" s="561"/>
      <c r="ORG78" s="562"/>
      <c r="ORH78" s="563"/>
      <c r="ORI78" s="564"/>
      <c r="ORJ78" s="565"/>
      <c r="ORK78" s="566"/>
      <c r="ORL78" s="560"/>
      <c r="ORM78" s="561"/>
      <c r="ORN78" s="562"/>
      <c r="ORO78" s="563"/>
      <c r="ORP78" s="564"/>
      <c r="ORQ78" s="565"/>
      <c r="ORR78" s="566"/>
      <c r="ORS78" s="560"/>
      <c r="ORT78" s="561"/>
      <c r="ORU78" s="562"/>
      <c r="ORV78" s="563"/>
      <c r="ORW78" s="564"/>
      <c r="ORX78" s="565"/>
      <c r="ORY78" s="566"/>
      <c r="ORZ78" s="560"/>
      <c r="OSA78" s="561"/>
      <c r="OSB78" s="562"/>
      <c r="OSC78" s="563"/>
      <c r="OSD78" s="564"/>
      <c r="OSE78" s="565"/>
      <c r="OSF78" s="566"/>
      <c r="OSG78" s="560"/>
      <c r="OSH78" s="561"/>
      <c r="OSI78" s="562"/>
      <c r="OSJ78" s="563"/>
      <c r="OSK78" s="564"/>
      <c r="OSL78" s="565"/>
      <c r="OSM78" s="566"/>
      <c r="OSN78" s="560"/>
      <c r="OSO78" s="561"/>
      <c r="OSP78" s="562"/>
      <c r="OSQ78" s="563"/>
      <c r="OSR78" s="564"/>
      <c r="OSS78" s="565"/>
      <c r="OST78" s="566"/>
      <c r="OSU78" s="560"/>
      <c r="OSV78" s="561"/>
      <c r="OSW78" s="562"/>
      <c r="OSX78" s="563"/>
      <c r="OSY78" s="564"/>
      <c r="OSZ78" s="565"/>
      <c r="OTA78" s="566"/>
      <c r="OTB78" s="560"/>
      <c r="OTC78" s="561"/>
      <c r="OTD78" s="562"/>
      <c r="OTE78" s="563"/>
      <c r="OTF78" s="564"/>
      <c r="OTG78" s="565"/>
      <c r="OTH78" s="566"/>
      <c r="OTI78" s="560"/>
      <c r="OTJ78" s="561"/>
      <c r="OTK78" s="562"/>
      <c r="OTL78" s="563"/>
      <c r="OTM78" s="564"/>
      <c r="OTN78" s="565"/>
      <c r="OTO78" s="566"/>
      <c r="OTP78" s="560"/>
      <c r="OTQ78" s="561"/>
      <c r="OTR78" s="562"/>
      <c r="OTS78" s="563"/>
      <c r="OTT78" s="564"/>
      <c r="OTU78" s="565"/>
      <c r="OTV78" s="566"/>
      <c r="OTW78" s="560"/>
      <c r="OTX78" s="561"/>
      <c r="OTY78" s="562"/>
      <c r="OTZ78" s="563"/>
      <c r="OUA78" s="564"/>
      <c r="OUB78" s="565"/>
      <c r="OUC78" s="566"/>
      <c r="OUD78" s="560"/>
      <c r="OUE78" s="561"/>
      <c r="OUF78" s="562"/>
      <c r="OUG78" s="563"/>
      <c r="OUH78" s="564"/>
      <c r="OUI78" s="565"/>
      <c r="OUJ78" s="566"/>
      <c r="OUK78" s="560"/>
      <c r="OUL78" s="561"/>
      <c r="OUM78" s="562"/>
      <c r="OUN78" s="563"/>
      <c r="OUO78" s="564"/>
      <c r="OUP78" s="565"/>
      <c r="OUQ78" s="566"/>
      <c r="OUR78" s="560"/>
      <c r="OUS78" s="561"/>
      <c r="OUT78" s="562"/>
      <c r="OUU78" s="563"/>
      <c r="OUV78" s="564"/>
      <c r="OUW78" s="565"/>
      <c r="OUX78" s="566"/>
      <c r="OUY78" s="560"/>
      <c r="OUZ78" s="561"/>
      <c r="OVA78" s="562"/>
      <c r="OVB78" s="563"/>
      <c r="OVC78" s="564"/>
      <c r="OVD78" s="565"/>
      <c r="OVE78" s="566"/>
      <c r="OVF78" s="560"/>
      <c r="OVG78" s="561"/>
      <c r="OVH78" s="562"/>
      <c r="OVI78" s="563"/>
      <c r="OVJ78" s="564"/>
      <c r="OVK78" s="565"/>
      <c r="OVL78" s="566"/>
      <c r="OVM78" s="560"/>
      <c r="OVN78" s="561"/>
      <c r="OVO78" s="562"/>
      <c r="OVP78" s="563"/>
      <c r="OVQ78" s="564"/>
      <c r="OVR78" s="565"/>
      <c r="OVS78" s="566"/>
      <c r="OVT78" s="560"/>
      <c r="OVU78" s="561"/>
      <c r="OVV78" s="562"/>
      <c r="OVW78" s="563"/>
      <c r="OVX78" s="564"/>
      <c r="OVY78" s="565"/>
      <c r="OVZ78" s="566"/>
      <c r="OWA78" s="560"/>
      <c r="OWB78" s="561"/>
      <c r="OWC78" s="562"/>
      <c r="OWD78" s="563"/>
      <c r="OWE78" s="564"/>
      <c r="OWF78" s="565"/>
      <c r="OWG78" s="566"/>
      <c r="OWH78" s="560"/>
      <c r="OWI78" s="561"/>
      <c r="OWJ78" s="562"/>
      <c r="OWK78" s="563"/>
      <c r="OWL78" s="564"/>
      <c r="OWM78" s="565"/>
      <c r="OWN78" s="566"/>
      <c r="OWO78" s="560"/>
      <c r="OWP78" s="561"/>
      <c r="OWQ78" s="562"/>
      <c r="OWR78" s="563"/>
      <c r="OWS78" s="564"/>
      <c r="OWT78" s="565"/>
      <c r="OWU78" s="566"/>
      <c r="OWV78" s="560"/>
      <c r="OWW78" s="561"/>
      <c r="OWX78" s="562"/>
      <c r="OWY78" s="563"/>
      <c r="OWZ78" s="564"/>
      <c r="OXA78" s="565"/>
      <c r="OXB78" s="566"/>
      <c r="OXC78" s="560"/>
      <c r="OXD78" s="561"/>
      <c r="OXE78" s="562"/>
      <c r="OXF78" s="563"/>
      <c r="OXG78" s="564"/>
      <c r="OXH78" s="565"/>
      <c r="OXI78" s="566"/>
      <c r="OXJ78" s="560"/>
      <c r="OXK78" s="561"/>
      <c r="OXL78" s="562"/>
      <c r="OXM78" s="563"/>
      <c r="OXN78" s="564"/>
      <c r="OXO78" s="565"/>
      <c r="OXP78" s="566"/>
      <c r="OXQ78" s="560"/>
      <c r="OXR78" s="561"/>
      <c r="OXS78" s="562"/>
      <c r="OXT78" s="563"/>
      <c r="OXU78" s="564"/>
      <c r="OXV78" s="565"/>
      <c r="OXW78" s="566"/>
      <c r="OXX78" s="560"/>
      <c r="OXY78" s="561"/>
      <c r="OXZ78" s="562"/>
      <c r="OYA78" s="563"/>
      <c r="OYB78" s="564"/>
      <c r="OYC78" s="565"/>
      <c r="OYD78" s="566"/>
      <c r="OYE78" s="560"/>
      <c r="OYF78" s="561"/>
      <c r="OYG78" s="562"/>
      <c r="OYH78" s="563"/>
      <c r="OYI78" s="564"/>
      <c r="OYJ78" s="565"/>
      <c r="OYK78" s="566"/>
      <c r="OYL78" s="560"/>
      <c r="OYM78" s="561"/>
      <c r="OYN78" s="562"/>
      <c r="OYO78" s="563"/>
      <c r="OYP78" s="564"/>
      <c r="OYQ78" s="565"/>
      <c r="OYR78" s="566"/>
      <c r="OYS78" s="560"/>
      <c r="OYT78" s="561"/>
      <c r="OYU78" s="562"/>
      <c r="OYV78" s="563"/>
      <c r="OYW78" s="564"/>
      <c r="OYX78" s="565"/>
      <c r="OYY78" s="566"/>
      <c r="OYZ78" s="560"/>
      <c r="OZA78" s="561"/>
      <c r="OZB78" s="562"/>
      <c r="OZC78" s="563"/>
      <c r="OZD78" s="564"/>
      <c r="OZE78" s="565"/>
      <c r="OZF78" s="566"/>
      <c r="OZG78" s="560"/>
      <c r="OZH78" s="561"/>
      <c r="OZI78" s="562"/>
      <c r="OZJ78" s="563"/>
      <c r="OZK78" s="564"/>
      <c r="OZL78" s="565"/>
      <c r="OZM78" s="566"/>
      <c r="OZN78" s="560"/>
      <c r="OZO78" s="561"/>
      <c r="OZP78" s="562"/>
      <c r="OZQ78" s="563"/>
      <c r="OZR78" s="564"/>
      <c r="OZS78" s="565"/>
      <c r="OZT78" s="566"/>
      <c r="OZU78" s="560"/>
      <c r="OZV78" s="561"/>
      <c r="OZW78" s="562"/>
      <c r="OZX78" s="563"/>
      <c r="OZY78" s="564"/>
      <c r="OZZ78" s="565"/>
      <c r="PAA78" s="566"/>
      <c r="PAB78" s="560"/>
      <c r="PAC78" s="561"/>
      <c r="PAD78" s="562"/>
      <c r="PAE78" s="563"/>
      <c r="PAF78" s="564"/>
      <c r="PAG78" s="565"/>
      <c r="PAH78" s="566"/>
      <c r="PAI78" s="560"/>
      <c r="PAJ78" s="561"/>
      <c r="PAK78" s="562"/>
      <c r="PAL78" s="563"/>
      <c r="PAM78" s="564"/>
      <c r="PAN78" s="565"/>
      <c r="PAO78" s="566"/>
      <c r="PAP78" s="560"/>
      <c r="PAQ78" s="561"/>
      <c r="PAR78" s="562"/>
      <c r="PAS78" s="563"/>
      <c r="PAT78" s="564"/>
      <c r="PAU78" s="565"/>
      <c r="PAV78" s="566"/>
      <c r="PAW78" s="560"/>
      <c r="PAX78" s="561"/>
      <c r="PAY78" s="562"/>
      <c r="PAZ78" s="563"/>
      <c r="PBA78" s="564"/>
      <c r="PBB78" s="565"/>
      <c r="PBC78" s="566"/>
      <c r="PBD78" s="560"/>
      <c r="PBE78" s="561"/>
      <c r="PBF78" s="562"/>
      <c r="PBG78" s="563"/>
      <c r="PBH78" s="564"/>
      <c r="PBI78" s="565"/>
      <c r="PBJ78" s="566"/>
      <c r="PBK78" s="560"/>
      <c r="PBL78" s="561"/>
      <c r="PBM78" s="562"/>
      <c r="PBN78" s="563"/>
      <c r="PBO78" s="564"/>
      <c r="PBP78" s="565"/>
      <c r="PBQ78" s="566"/>
      <c r="PBR78" s="560"/>
      <c r="PBS78" s="561"/>
      <c r="PBT78" s="562"/>
      <c r="PBU78" s="563"/>
      <c r="PBV78" s="564"/>
      <c r="PBW78" s="565"/>
      <c r="PBX78" s="566"/>
      <c r="PBY78" s="560"/>
      <c r="PBZ78" s="561"/>
      <c r="PCA78" s="562"/>
      <c r="PCB78" s="563"/>
      <c r="PCC78" s="564"/>
      <c r="PCD78" s="565"/>
      <c r="PCE78" s="566"/>
      <c r="PCF78" s="560"/>
      <c r="PCG78" s="561"/>
      <c r="PCH78" s="562"/>
      <c r="PCI78" s="563"/>
      <c r="PCJ78" s="564"/>
      <c r="PCK78" s="565"/>
      <c r="PCL78" s="566"/>
      <c r="PCM78" s="560"/>
      <c r="PCN78" s="561"/>
      <c r="PCO78" s="562"/>
      <c r="PCP78" s="563"/>
      <c r="PCQ78" s="564"/>
      <c r="PCR78" s="565"/>
      <c r="PCS78" s="566"/>
      <c r="PCT78" s="560"/>
      <c r="PCU78" s="561"/>
      <c r="PCV78" s="562"/>
      <c r="PCW78" s="563"/>
      <c r="PCX78" s="564"/>
      <c r="PCY78" s="565"/>
      <c r="PCZ78" s="566"/>
      <c r="PDA78" s="560"/>
      <c r="PDB78" s="561"/>
      <c r="PDC78" s="562"/>
      <c r="PDD78" s="563"/>
      <c r="PDE78" s="564"/>
      <c r="PDF78" s="565"/>
      <c r="PDG78" s="566"/>
      <c r="PDH78" s="560"/>
      <c r="PDI78" s="561"/>
      <c r="PDJ78" s="562"/>
      <c r="PDK78" s="563"/>
      <c r="PDL78" s="564"/>
      <c r="PDM78" s="565"/>
      <c r="PDN78" s="566"/>
      <c r="PDO78" s="560"/>
      <c r="PDP78" s="561"/>
      <c r="PDQ78" s="562"/>
      <c r="PDR78" s="563"/>
      <c r="PDS78" s="564"/>
      <c r="PDT78" s="565"/>
      <c r="PDU78" s="566"/>
      <c r="PDV78" s="560"/>
      <c r="PDW78" s="561"/>
      <c r="PDX78" s="562"/>
      <c r="PDY78" s="563"/>
      <c r="PDZ78" s="564"/>
      <c r="PEA78" s="565"/>
      <c r="PEB78" s="566"/>
      <c r="PEC78" s="560"/>
      <c r="PED78" s="561"/>
      <c r="PEE78" s="562"/>
      <c r="PEF78" s="563"/>
      <c r="PEG78" s="564"/>
      <c r="PEH78" s="565"/>
      <c r="PEI78" s="566"/>
      <c r="PEJ78" s="560"/>
      <c r="PEK78" s="561"/>
      <c r="PEL78" s="562"/>
      <c r="PEM78" s="563"/>
      <c r="PEN78" s="564"/>
      <c r="PEO78" s="565"/>
      <c r="PEP78" s="566"/>
      <c r="PEQ78" s="560"/>
      <c r="PER78" s="561"/>
      <c r="PES78" s="562"/>
      <c r="PET78" s="563"/>
      <c r="PEU78" s="564"/>
      <c r="PEV78" s="565"/>
      <c r="PEW78" s="566"/>
      <c r="PEX78" s="560"/>
      <c r="PEY78" s="561"/>
      <c r="PEZ78" s="562"/>
      <c r="PFA78" s="563"/>
      <c r="PFB78" s="564"/>
      <c r="PFC78" s="565"/>
      <c r="PFD78" s="566"/>
      <c r="PFE78" s="560"/>
      <c r="PFF78" s="561"/>
      <c r="PFG78" s="562"/>
      <c r="PFH78" s="563"/>
      <c r="PFI78" s="564"/>
      <c r="PFJ78" s="565"/>
      <c r="PFK78" s="566"/>
      <c r="PFL78" s="560"/>
      <c r="PFM78" s="561"/>
      <c r="PFN78" s="562"/>
      <c r="PFO78" s="563"/>
      <c r="PFP78" s="564"/>
      <c r="PFQ78" s="565"/>
      <c r="PFR78" s="566"/>
      <c r="PFS78" s="560"/>
      <c r="PFT78" s="561"/>
      <c r="PFU78" s="562"/>
      <c r="PFV78" s="563"/>
      <c r="PFW78" s="564"/>
      <c r="PFX78" s="565"/>
      <c r="PFY78" s="566"/>
      <c r="PFZ78" s="560"/>
      <c r="PGA78" s="561"/>
      <c r="PGB78" s="562"/>
      <c r="PGC78" s="563"/>
      <c r="PGD78" s="564"/>
      <c r="PGE78" s="565"/>
      <c r="PGF78" s="566"/>
      <c r="PGG78" s="560"/>
      <c r="PGH78" s="561"/>
      <c r="PGI78" s="562"/>
      <c r="PGJ78" s="563"/>
      <c r="PGK78" s="564"/>
      <c r="PGL78" s="565"/>
      <c r="PGM78" s="566"/>
      <c r="PGN78" s="560"/>
      <c r="PGO78" s="561"/>
      <c r="PGP78" s="562"/>
      <c r="PGQ78" s="563"/>
      <c r="PGR78" s="564"/>
      <c r="PGS78" s="565"/>
      <c r="PGT78" s="566"/>
      <c r="PGU78" s="560"/>
      <c r="PGV78" s="561"/>
      <c r="PGW78" s="562"/>
      <c r="PGX78" s="563"/>
      <c r="PGY78" s="564"/>
      <c r="PGZ78" s="565"/>
      <c r="PHA78" s="566"/>
      <c r="PHB78" s="560"/>
      <c r="PHC78" s="561"/>
      <c r="PHD78" s="562"/>
      <c r="PHE78" s="563"/>
      <c r="PHF78" s="564"/>
      <c r="PHG78" s="565"/>
      <c r="PHH78" s="566"/>
      <c r="PHI78" s="560"/>
      <c r="PHJ78" s="561"/>
      <c r="PHK78" s="562"/>
      <c r="PHL78" s="563"/>
      <c r="PHM78" s="564"/>
      <c r="PHN78" s="565"/>
      <c r="PHO78" s="566"/>
      <c r="PHP78" s="560"/>
      <c r="PHQ78" s="561"/>
      <c r="PHR78" s="562"/>
      <c r="PHS78" s="563"/>
      <c r="PHT78" s="564"/>
      <c r="PHU78" s="565"/>
      <c r="PHV78" s="566"/>
      <c r="PHW78" s="560"/>
      <c r="PHX78" s="561"/>
      <c r="PHY78" s="562"/>
      <c r="PHZ78" s="563"/>
      <c r="PIA78" s="564"/>
      <c r="PIB78" s="565"/>
      <c r="PIC78" s="566"/>
      <c r="PID78" s="560"/>
      <c r="PIE78" s="561"/>
      <c r="PIF78" s="562"/>
      <c r="PIG78" s="563"/>
      <c r="PIH78" s="564"/>
      <c r="PII78" s="565"/>
      <c r="PIJ78" s="566"/>
      <c r="PIK78" s="560"/>
      <c r="PIL78" s="561"/>
      <c r="PIM78" s="562"/>
      <c r="PIN78" s="563"/>
      <c r="PIO78" s="564"/>
      <c r="PIP78" s="565"/>
      <c r="PIQ78" s="566"/>
      <c r="PIR78" s="560"/>
      <c r="PIS78" s="561"/>
      <c r="PIT78" s="562"/>
      <c r="PIU78" s="563"/>
      <c r="PIV78" s="564"/>
      <c r="PIW78" s="565"/>
      <c r="PIX78" s="566"/>
      <c r="PIY78" s="560"/>
      <c r="PIZ78" s="561"/>
      <c r="PJA78" s="562"/>
      <c r="PJB78" s="563"/>
      <c r="PJC78" s="564"/>
      <c r="PJD78" s="565"/>
      <c r="PJE78" s="566"/>
      <c r="PJF78" s="560"/>
      <c r="PJG78" s="561"/>
      <c r="PJH78" s="562"/>
      <c r="PJI78" s="563"/>
      <c r="PJJ78" s="564"/>
      <c r="PJK78" s="565"/>
      <c r="PJL78" s="566"/>
      <c r="PJM78" s="560"/>
      <c r="PJN78" s="561"/>
      <c r="PJO78" s="562"/>
      <c r="PJP78" s="563"/>
      <c r="PJQ78" s="564"/>
      <c r="PJR78" s="565"/>
      <c r="PJS78" s="566"/>
      <c r="PJT78" s="560"/>
      <c r="PJU78" s="561"/>
      <c r="PJV78" s="562"/>
      <c r="PJW78" s="563"/>
      <c r="PJX78" s="564"/>
      <c r="PJY78" s="565"/>
      <c r="PJZ78" s="566"/>
      <c r="PKA78" s="560"/>
      <c r="PKB78" s="561"/>
      <c r="PKC78" s="562"/>
      <c r="PKD78" s="563"/>
      <c r="PKE78" s="564"/>
      <c r="PKF78" s="565"/>
      <c r="PKG78" s="566"/>
      <c r="PKH78" s="560"/>
      <c r="PKI78" s="561"/>
      <c r="PKJ78" s="562"/>
      <c r="PKK78" s="563"/>
      <c r="PKL78" s="564"/>
      <c r="PKM78" s="565"/>
      <c r="PKN78" s="566"/>
      <c r="PKO78" s="560"/>
      <c r="PKP78" s="561"/>
      <c r="PKQ78" s="562"/>
      <c r="PKR78" s="563"/>
      <c r="PKS78" s="564"/>
      <c r="PKT78" s="565"/>
      <c r="PKU78" s="566"/>
      <c r="PKV78" s="560"/>
      <c r="PKW78" s="561"/>
      <c r="PKX78" s="562"/>
      <c r="PKY78" s="563"/>
      <c r="PKZ78" s="564"/>
      <c r="PLA78" s="565"/>
      <c r="PLB78" s="566"/>
      <c r="PLC78" s="560"/>
      <c r="PLD78" s="561"/>
      <c r="PLE78" s="562"/>
      <c r="PLF78" s="563"/>
      <c r="PLG78" s="564"/>
      <c r="PLH78" s="565"/>
      <c r="PLI78" s="566"/>
      <c r="PLJ78" s="560"/>
      <c r="PLK78" s="561"/>
      <c r="PLL78" s="562"/>
      <c r="PLM78" s="563"/>
      <c r="PLN78" s="564"/>
      <c r="PLO78" s="565"/>
      <c r="PLP78" s="566"/>
      <c r="PLQ78" s="560"/>
      <c r="PLR78" s="561"/>
      <c r="PLS78" s="562"/>
      <c r="PLT78" s="563"/>
      <c r="PLU78" s="564"/>
      <c r="PLV78" s="565"/>
      <c r="PLW78" s="566"/>
      <c r="PLX78" s="560"/>
      <c r="PLY78" s="561"/>
      <c r="PLZ78" s="562"/>
      <c r="PMA78" s="563"/>
      <c r="PMB78" s="564"/>
      <c r="PMC78" s="565"/>
      <c r="PMD78" s="566"/>
      <c r="PME78" s="560"/>
      <c r="PMF78" s="561"/>
      <c r="PMG78" s="562"/>
      <c r="PMH78" s="563"/>
      <c r="PMI78" s="564"/>
      <c r="PMJ78" s="565"/>
      <c r="PMK78" s="566"/>
      <c r="PML78" s="560"/>
      <c r="PMM78" s="561"/>
      <c r="PMN78" s="562"/>
      <c r="PMO78" s="563"/>
      <c r="PMP78" s="564"/>
      <c r="PMQ78" s="565"/>
      <c r="PMR78" s="566"/>
      <c r="PMS78" s="560"/>
      <c r="PMT78" s="561"/>
      <c r="PMU78" s="562"/>
      <c r="PMV78" s="563"/>
      <c r="PMW78" s="564"/>
      <c r="PMX78" s="565"/>
      <c r="PMY78" s="566"/>
      <c r="PMZ78" s="560"/>
      <c r="PNA78" s="561"/>
      <c r="PNB78" s="562"/>
      <c r="PNC78" s="563"/>
      <c r="PND78" s="564"/>
      <c r="PNE78" s="565"/>
      <c r="PNF78" s="566"/>
      <c r="PNG78" s="560"/>
      <c r="PNH78" s="561"/>
      <c r="PNI78" s="562"/>
      <c r="PNJ78" s="563"/>
      <c r="PNK78" s="564"/>
      <c r="PNL78" s="565"/>
      <c r="PNM78" s="566"/>
      <c r="PNN78" s="560"/>
      <c r="PNO78" s="561"/>
      <c r="PNP78" s="562"/>
      <c r="PNQ78" s="563"/>
      <c r="PNR78" s="564"/>
      <c r="PNS78" s="565"/>
      <c r="PNT78" s="566"/>
      <c r="PNU78" s="560"/>
      <c r="PNV78" s="561"/>
      <c r="PNW78" s="562"/>
      <c r="PNX78" s="563"/>
      <c r="PNY78" s="564"/>
      <c r="PNZ78" s="565"/>
      <c r="POA78" s="566"/>
      <c r="POB78" s="560"/>
      <c r="POC78" s="561"/>
      <c r="POD78" s="562"/>
      <c r="POE78" s="563"/>
      <c r="POF78" s="564"/>
      <c r="POG78" s="565"/>
      <c r="POH78" s="566"/>
      <c r="POI78" s="560"/>
      <c r="POJ78" s="561"/>
      <c r="POK78" s="562"/>
      <c r="POL78" s="563"/>
      <c r="POM78" s="564"/>
      <c r="PON78" s="565"/>
      <c r="POO78" s="566"/>
      <c r="POP78" s="560"/>
      <c r="POQ78" s="561"/>
      <c r="POR78" s="562"/>
      <c r="POS78" s="563"/>
      <c r="POT78" s="564"/>
      <c r="POU78" s="565"/>
      <c r="POV78" s="566"/>
      <c r="POW78" s="560"/>
      <c r="POX78" s="561"/>
      <c r="POY78" s="562"/>
      <c r="POZ78" s="563"/>
      <c r="PPA78" s="564"/>
      <c r="PPB78" s="565"/>
      <c r="PPC78" s="566"/>
      <c r="PPD78" s="560"/>
      <c r="PPE78" s="561"/>
      <c r="PPF78" s="562"/>
      <c r="PPG78" s="563"/>
      <c r="PPH78" s="564"/>
      <c r="PPI78" s="565"/>
      <c r="PPJ78" s="566"/>
      <c r="PPK78" s="560"/>
      <c r="PPL78" s="561"/>
      <c r="PPM78" s="562"/>
      <c r="PPN78" s="563"/>
      <c r="PPO78" s="564"/>
      <c r="PPP78" s="565"/>
      <c r="PPQ78" s="566"/>
      <c r="PPR78" s="560"/>
      <c r="PPS78" s="561"/>
      <c r="PPT78" s="562"/>
      <c r="PPU78" s="563"/>
      <c r="PPV78" s="564"/>
      <c r="PPW78" s="565"/>
      <c r="PPX78" s="566"/>
      <c r="PPY78" s="560"/>
      <c r="PPZ78" s="561"/>
      <c r="PQA78" s="562"/>
      <c r="PQB78" s="563"/>
      <c r="PQC78" s="564"/>
      <c r="PQD78" s="565"/>
      <c r="PQE78" s="566"/>
      <c r="PQF78" s="560"/>
      <c r="PQG78" s="561"/>
      <c r="PQH78" s="562"/>
      <c r="PQI78" s="563"/>
      <c r="PQJ78" s="564"/>
      <c r="PQK78" s="565"/>
      <c r="PQL78" s="566"/>
      <c r="PQM78" s="560"/>
      <c r="PQN78" s="561"/>
      <c r="PQO78" s="562"/>
      <c r="PQP78" s="563"/>
      <c r="PQQ78" s="564"/>
      <c r="PQR78" s="565"/>
      <c r="PQS78" s="566"/>
      <c r="PQT78" s="560"/>
      <c r="PQU78" s="561"/>
      <c r="PQV78" s="562"/>
      <c r="PQW78" s="563"/>
      <c r="PQX78" s="564"/>
      <c r="PQY78" s="565"/>
      <c r="PQZ78" s="566"/>
      <c r="PRA78" s="560"/>
      <c r="PRB78" s="561"/>
      <c r="PRC78" s="562"/>
      <c r="PRD78" s="563"/>
      <c r="PRE78" s="564"/>
      <c r="PRF78" s="565"/>
      <c r="PRG78" s="566"/>
      <c r="PRH78" s="560"/>
      <c r="PRI78" s="561"/>
      <c r="PRJ78" s="562"/>
      <c r="PRK78" s="563"/>
      <c r="PRL78" s="564"/>
      <c r="PRM78" s="565"/>
      <c r="PRN78" s="566"/>
      <c r="PRO78" s="560"/>
      <c r="PRP78" s="561"/>
      <c r="PRQ78" s="562"/>
      <c r="PRR78" s="563"/>
      <c r="PRS78" s="564"/>
      <c r="PRT78" s="565"/>
      <c r="PRU78" s="566"/>
      <c r="PRV78" s="560"/>
      <c r="PRW78" s="561"/>
      <c r="PRX78" s="562"/>
      <c r="PRY78" s="563"/>
      <c r="PRZ78" s="564"/>
      <c r="PSA78" s="565"/>
      <c r="PSB78" s="566"/>
      <c r="PSC78" s="560"/>
      <c r="PSD78" s="561"/>
      <c r="PSE78" s="562"/>
      <c r="PSF78" s="563"/>
      <c r="PSG78" s="564"/>
      <c r="PSH78" s="565"/>
      <c r="PSI78" s="566"/>
      <c r="PSJ78" s="560"/>
      <c r="PSK78" s="561"/>
      <c r="PSL78" s="562"/>
      <c r="PSM78" s="563"/>
      <c r="PSN78" s="564"/>
      <c r="PSO78" s="565"/>
      <c r="PSP78" s="566"/>
      <c r="PSQ78" s="560"/>
      <c r="PSR78" s="561"/>
      <c r="PSS78" s="562"/>
      <c r="PST78" s="563"/>
      <c r="PSU78" s="564"/>
      <c r="PSV78" s="565"/>
      <c r="PSW78" s="566"/>
      <c r="PSX78" s="560"/>
      <c r="PSY78" s="561"/>
      <c r="PSZ78" s="562"/>
      <c r="PTA78" s="563"/>
      <c r="PTB78" s="564"/>
      <c r="PTC78" s="565"/>
      <c r="PTD78" s="566"/>
      <c r="PTE78" s="560"/>
      <c r="PTF78" s="561"/>
      <c r="PTG78" s="562"/>
      <c r="PTH78" s="563"/>
      <c r="PTI78" s="564"/>
      <c r="PTJ78" s="565"/>
      <c r="PTK78" s="566"/>
      <c r="PTL78" s="560"/>
      <c r="PTM78" s="561"/>
      <c r="PTN78" s="562"/>
      <c r="PTO78" s="563"/>
      <c r="PTP78" s="564"/>
      <c r="PTQ78" s="565"/>
      <c r="PTR78" s="566"/>
      <c r="PTS78" s="560"/>
      <c r="PTT78" s="561"/>
      <c r="PTU78" s="562"/>
      <c r="PTV78" s="563"/>
      <c r="PTW78" s="564"/>
      <c r="PTX78" s="565"/>
      <c r="PTY78" s="566"/>
      <c r="PTZ78" s="560"/>
      <c r="PUA78" s="561"/>
      <c r="PUB78" s="562"/>
      <c r="PUC78" s="563"/>
      <c r="PUD78" s="564"/>
      <c r="PUE78" s="565"/>
      <c r="PUF78" s="566"/>
      <c r="PUG78" s="560"/>
      <c r="PUH78" s="561"/>
      <c r="PUI78" s="562"/>
      <c r="PUJ78" s="563"/>
      <c r="PUK78" s="564"/>
      <c r="PUL78" s="565"/>
      <c r="PUM78" s="566"/>
      <c r="PUN78" s="560"/>
      <c r="PUO78" s="561"/>
      <c r="PUP78" s="562"/>
      <c r="PUQ78" s="563"/>
      <c r="PUR78" s="564"/>
      <c r="PUS78" s="565"/>
      <c r="PUT78" s="566"/>
      <c r="PUU78" s="560"/>
      <c r="PUV78" s="561"/>
      <c r="PUW78" s="562"/>
      <c r="PUX78" s="563"/>
      <c r="PUY78" s="564"/>
      <c r="PUZ78" s="565"/>
      <c r="PVA78" s="566"/>
      <c r="PVB78" s="560"/>
      <c r="PVC78" s="561"/>
      <c r="PVD78" s="562"/>
      <c r="PVE78" s="563"/>
      <c r="PVF78" s="564"/>
      <c r="PVG78" s="565"/>
      <c r="PVH78" s="566"/>
      <c r="PVI78" s="560"/>
      <c r="PVJ78" s="561"/>
      <c r="PVK78" s="562"/>
      <c r="PVL78" s="563"/>
      <c r="PVM78" s="564"/>
      <c r="PVN78" s="565"/>
      <c r="PVO78" s="566"/>
      <c r="PVP78" s="560"/>
      <c r="PVQ78" s="561"/>
      <c r="PVR78" s="562"/>
      <c r="PVS78" s="563"/>
      <c r="PVT78" s="564"/>
      <c r="PVU78" s="565"/>
      <c r="PVV78" s="566"/>
      <c r="PVW78" s="560"/>
      <c r="PVX78" s="561"/>
      <c r="PVY78" s="562"/>
      <c r="PVZ78" s="563"/>
      <c r="PWA78" s="564"/>
      <c r="PWB78" s="565"/>
      <c r="PWC78" s="566"/>
      <c r="PWD78" s="560"/>
      <c r="PWE78" s="561"/>
      <c r="PWF78" s="562"/>
      <c r="PWG78" s="563"/>
      <c r="PWH78" s="564"/>
      <c r="PWI78" s="565"/>
      <c r="PWJ78" s="566"/>
      <c r="PWK78" s="560"/>
      <c r="PWL78" s="561"/>
      <c r="PWM78" s="562"/>
      <c r="PWN78" s="563"/>
      <c r="PWO78" s="564"/>
      <c r="PWP78" s="565"/>
      <c r="PWQ78" s="566"/>
      <c r="PWR78" s="560"/>
      <c r="PWS78" s="561"/>
      <c r="PWT78" s="562"/>
      <c r="PWU78" s="563"/>
      <c r="PWV78" s="564"/>
      <c r="PWW78" s="565"/>
      <c r="PWX78" s="566"/>
      <c r="PWY78" s="560"/>
      <c r="PWZ78" s="561"/>
      <c r="PXA78" s="562"/>
      <c r="PXB78" s="563"/>
      <c r="PXC78" s="564"/>
      <c r="PXD78" s="565"/>
      <c r="PXE78" s="566"/>
      <c r="PXF78" s="560"/>
      <c r="PXG78" s="561"/>
      <c r="PXH78" s="562"/>
      <c r="PXI78" s="563"/>
      <c r="PXJ78" s="564"/>
      <c r="PXK78" s="565"/>
      <c r="PXL78" s="566"/>
      <c r="PXM78" s="560"/>
      <c r="PXN78" s="561"/>
      <c r="PXO78" s="562"/>
      <c r="PXP78" s="563"/>
      <c r="PXQ78" s="564"/>
      <c r="PXR78" s="565"/>
      <c r="PXS78" s="566"/>
      <c r="PXT78" s="560"/>
      <c r="PXU78" s="561"/>
      <c r="PXV78" s="562"/>
      <c r="PXW78" s="563"/>
      <c r="PXX78" s="564"/>
      <c r="PXY78" s="565"/>
      <c r="PXZ78" s="566"/>
      <c r="PYA78" s="560"/>
      <c r="PYB78" s="561"/>
      <c r="PYC78" s="562"/>
      <c r="PYD78" s="563"/>
      <c r="PYE78" s="564"/>
      <c r="PYF78" s="565"/>
      <c r="PYG78" s="566"/>
      <c r="PYH78" s="560"/>
      <c r="PYI78" s="561"/>
      <c r="PYJ78" s="562"/>
      <c r="PYK78" s="563"/>
      <c r="PYL78" s="564"/>
      <c r="PYM78" s="565"/>
      <c r="PYN78" s="566"/>
      <c r="PYO78" s="560"/>
      <c r="PYP78" s="561"/>
      <c r="PYQ78" s="562"/>
      <c r="PYR78" s="563"/>
      <c r="PYS78" s="564"/>
      <c r="PYT78" s="565"/>
      <c r="PYU78" s="566"/>
      <c r="PYV78" s="560"/>
      <c r="PYW78" s="561"/>
      <c r="PYX78" s="562"/>
      <c r="PYY78" s="563"/>
      <c r="PYZ78" s="564"/>
      <c r="PZA78" s="565"/>
      <c r="PZB78" s="566"/>
      <c r="PZC78" s="560"/>
      <c r="PZD78" s="561"/>
      <c r="PZE78" s="562"/>
      <c r="PZF78" s="563"/>
      <c r="PZG78" s="564"/>
      <c r="PZH78" s="565"/>
      <c r="PZI78" s="566"/>
      <c r="PZJ78" s="560"/>
      <c r="PZK78" s="561"/>
      <c r="PZL78" s="562"/>
      <c r="PZM78" s="563"/>
      <c r="PZN78" s="564"/>
      <c r="PZO78" s="565"/>
      <c r="PZP78" s="566"/>
      <c r="PZQ78" s="560"/>
      <c r="PZR78" s="561"/>
      <c r="PZS78" s="562"/>
      <c r="PZT78" s="563"/>
      <c r="PZU78" s="564"/>
      <c r="PZV78" s="565"/>
      <c r="PZW78" s="566"/>
      <c r="PZX78" s="560"/>
      <c r="PZY78" s="561"/>
      <c r="PZZ78" s="562"/>
      <c r="QAA78" s="563"/>
      <c r="QAB78" s="564"/>
      <c r="QAC78" s="565"/>
      <c r="QAD78" s="566"/>
      <c r="QAE78" s="560"/>
      <c r="QAF78" s="561"/>
      <c r="QAG78" s="562"/>
      <c r="QAH78" s="563"/>
      <c r="QAI78" s="564"/>
      <c r="QAJ78" s="565"/>
      <c r="QAK78" s="566"/>
      <c r="QAL78" s="560"/>
      <c r="QAM78" s="561"/>
      <c r="QAN78" s="562"/>
      <c r="QAO78" s="563"/>
      <c r="QAP78" s="564"/>
      <c r="QAQ78" s="565"/>
      <c r="QAR78" s="566"/>
      <c r="QAS78" s="560"/>
      <c r="QAT78" s="561"/>
      <c r="QAU78" s="562"/>
      <c r="QAV78" s="563"/>
      <c r="QAW78" s="564"/>
      <c r="QAX78" s="565"/>
      <c r="QAY78" s="566"/>
      <c r="QAZ78" s="560"/>
      <c r="QBA78" s="561"/>
      <c r="QBB78" s="562"/>
      <c r="QBC78" s="563"/>
      <c r="QBD78" s="564"/>
      <c r="QBE78" s="565"/>
      <c r="QBF78" s="566"/>
      <c r="QBG78" s="560"/>
      <c r="QBH78" s="561"/>
      <c r="QBI78" s="562"/>
      <c r="QBJ78" s="563"/>
      <c r="QBK78" s="564"/>
      <c r="QBL78" s="565"/>
      <c r="QBM78" s="566"/>
      <c r="QBN78" s="560"/>
      <c r="QBO78" s="561"/>
      <c r="QBP78" s="562"/>
      <c r="QBQ78" s="563"/>
      <c r="QBR78" s="564"/>
      <c r="QBS78" s="565"/>
      <c r="QBT78" s="566"/>
      <c r="QBU78" s="560"/>
      <c r="QBV78" s="561"/>
      <c r="QBW78" s="562"/>
      <c r="QBX78" s="563"/>
      <c r="QBY78" s="564"/>
      <c r="QBZ78" s="565"/>
      <c r="QCA78" s="566"/>
      <c r="QCB78" s="560"/>
      <c r="QCC78" s="561"/>
      <c r="QCD78" s="562"/>
      <c r="QCE78" s="563"/>
      <c r="QCF78" s="564"/>
      <c r="QCG78" s="565"/>
      <c r="QCH78" s="566"/>
      <c r="QCI78" s="560"/>
      <c r="QCJ78" s="561"/>
      <c r="QCK78" s="562"/>
      <c r="QCL78" s="563"/>
      <c r="QCM78" s="564"/>
      <c r="QCN78" s="565"/>
      <c r="QCO78" s="566"/>
      <c r="QCP78" s="560"/>
      <c r="QCQ78" s="561"/>
      <c r="QCR78" s="562"/>
      <c r="QCS78" s="563"/>
      <c r="QCT78" s="564"/>
      <c r="QCU78" s="565"/>
      <c r="QCV78" s="566"/>
      <c r="QCW78" s="560"/>
      <c r="QCX78" s="561"/>
      <c r="QCY78" s="562"/>
      <c r="QCZ78" s="563"/>
      <c r="QDA78" s="564"/>
      <c r="QDB78" s="565"/>
      <c r="QDC78" s="566"/>
      <c r="QDD78" s="560"/>
      <c r="QDE78" s="561"/>
      <c r="QDF78" s="562"/>
      <c r="QDG78" s="563"/>
      <c r="QDH78" s="564"/>
      <c r="QDI78" s="565"/>
      <c r="QDJ78" s="566"/>
      <c r="QDK78" s="560"/>
      <c r="QDL78" s="561"/>
      <c r="QDM78" s="562"/>
      <c r="QDN78" s="563"/>
      <c r="QDO78" s="564"/>
      <c r="QDP78" s="565"/>
      <c r="QDQ78" s="566"/>
      <c r="QDR78" s="560"/>
      <c r="QDS78" s="561"/>
      <c r="QDT78" s="562"/>
      <c r="QDU78" s="563"/>
      <c r="QDV78" s="564"/>
      <c r="QDW78" s="565"/>
      <c r="QDX78" s="566"/>
      <c r="QDY78" s="560"/>
      <c r="QDZ78" s="561"/>
      <c r="QEA78" s="562"/>
      <c r="QEB78" s="563"/>
      <c r="QEC78" s="564"/>
      <c r="QED78" s="565"/>
      <c r="QEE78" s="566"/>
      <c r="QEF78" s="560"/>
      <c r="QEG78" s="561"/>
      <c r="QEH78" s="562"/>
      <c r="QEI78" s="563"/>
      <c r="QEJ78" s="564"/>
      <c r="QEK78" s="565"/>
      <c r="QEL78" s="566"/>
      <c r="QEM78" s="560"/>
      <c r="QEN78" s="561"/>
      <c r="QEO78" s="562"/>
      <c r="QEP78" s="563"/>
      <c r="QEQ78" s="564"/>
      <c r="QER78" s="565"/>
      <c r="QES78" s="566"/>
      <c r="QET78" s="560"/>
      <c r="QEU78" s="561"/>
      <c r="QEV78" s="562"/>
      <c r="QEW78" s="563"/>
      <c r="QEX78" s="564"/>
      <c r="QEY78" s="565"/>
      <c r="QEZ78" s="566"/>
      <c r="QFA78" s="560"/>
      <c r="QFB78" s="561"/>
      <c r="QFC78" s="562"/>
      <c r="QFD78" s="563"/>
      <c r="QFE78" s="564"/>
      <c r="QFF78" s="565"/>
      <c r="QFG78" s="566"/>
      <c r="QFH78" s="560"/>
      <c r="QFI78" s="561"/>
      <c r="QFJ78" s="562"/>
      <c r="QFK78" s="563"/>
      <c r="QFL78" s="564"/>
      <c r="QFM78" s="565"/>
      <c r="QFN78" s="566"/>
      <c r="QFO78" s="560"/>
      <c r="QFP78" s="561"/>
      <c r="QFQ78" s="562"/>
      <c r="QFR78" s="563"/>
      <c r="QFS78" s="564"/>
      <c r="QFT78" s="565"/>
      <c r="QFU78" s="566"/>
      <c r="QFV78" s="560"/>
      <c r="QFW78" s="561"/>
      <c r="QFX78" s="562"/>
      <c r="QFY78" s="563"/>
      <c r="QFZ78" s="564"/>
      <c r="QGA78" s="565"/>
      <c r="QGB78" s="566"/>
      <c r="QGC78" s="560"/>
      <c r="QGD78" s="561"/>
      <c r="QGE78" s="562"/>
      <c r="QGF78" s="563"/>
      <c r="QGG78" s="564"/>
      <c r="QGH78" s="565"/>
      <c r="QGI78" s="566"/>
      <c r="QGJ78" s="560"/>
      <c r="QGK78" s="561"/>
      <c r="QGL78" s="562"/>
      <c r="QGM78" s="563"/>
      <c r="QGN78" s="564"/>
      <c r="QGO78" s="565"/>
      <c r="QGP78" s="566"/>
      <c r="QGQ78" s="560"/>
      <c r="QGR78" s="561"/>
      <c r="QGS78" s="562"/>
      <c r="QGT78" s="563"/>
      <c r="QGU78" s="564"/>
      <c r="QGV78" s="565"/>
      <c r="QGW78" s="566"/>
      <c r="QGX78" s="560"/>
      <c r="QGY78" s="561"/>
      <c r="QGZ78" s="562"/>
      <c r="QHA78" s="563"/>
      <c r="QHB78" s="564"/>
      <c r="QHC78" s="565"/>
      <c r="QHD78" s="566"/>
      <c r="QHE78" s="560"/>
      <c r="QHF78" s="561"/>
      <c r="QHG78" s="562"/>
      <c r="QHH78" s="563"/>
      <c r="QHI78" s="564"/>
      <c r="QHJ78" s="565"/>
      <c r="QHK78" s="566"/>
      <c r="QHL78" s="560"/>
      <c r="QHM78" s="561"/>
      <c r="QHN78" s="562"/>
      <c r="QHO78" s="563"/>
      <c r="QHP78" s="564"/>
      <c r="QHQ78" s="565"/>
      <c r="QHR78" s="566"/>
      <c r="QHS78" s="560"/>
      <c r="QHT78" s="561"/>
      <c r="QHU78" s="562"/>
      <c r="QHV78" s="563"/>
      <c r="QHW78" s="564"/>
      <c r="QHX78" s="565"/>
      <c r="QHY78" s="566"/>
      <c r="QHZ78" s="560"/>
      <c r="QIA78" s="561"/>
      <c r="QIB78" s="562"/>
      <c r="QIC78" s="563"/>
      <c r="QID78" s="564"/>
      <c r="QIE78" s="565"/>
      <c r="QIF78" s="566"/>
      <c r="QIG78" s="560"/>
      <c r="QIH78" s="561"/>
      <c r="QII78" s="562"/>
      <c r="QIJ78" s="563"/>
      <c r="QIK78" s="564"/>
      <c r="QIL78" s="565"/>
      <c r="QIM78" s="566"/>
      <c r="QIN78" s="560"/>
      <c r="QIO78" s="561"/>
      <c r="QIP78" s="562"/>
      <c r="QIQ78" s="563"/>
      <c r="QIR78" s="564"/>
      <c r="QIS78" s="565"/>
      <c r="QIT78" s="566"/>
      <c r="QIU78" s="560"/>
      <c r="QIV78" s="561"/>
      <c r="QIW78" s="562"/>
      <c r="QIX78" s="563"/>
      <c r="QIY78" s="564"/>
      <c r="QIZ78" s="565"/>
      <c r="QJA78" s="566"/>
      <c r="QJB78" s="560"/>
      <c r="QJC78" s="561"/>
      <c r="QJD78" s="562"/>
      <c r="QJE78" s="563"/>
      <c r="QJF78" s="564"/>
      <c r="QJG78" s="565"/>
      <c r="QJH78" s="566"/>
      <c r="QJI78" s="560"/>
      <c r="QJJ78" s="561"/>
      <c r="QJK78" s="562"/>
      <c r="QJL78" s="563"/>
      <c r="QJM78" s="564"/>
      <c r="QJN78" s="565"/>
      <c r="QJO78" s="566"/>
      <c r="QJP78" s="560"/>
      <c r="QJQ78" s="561"/>
      <c r="QJR78" s="562"/>
      <c r="QJS78" s="563"/>
      <c r="QJT78" s="564"/>
      <c r="QJU78" s="565"/>
      <c r="QJV78" s="566"/>
      <c r="QJW78" s="560"/>
      <c r="QJX78" s="561"/>
      <c r="QJY78" s="562"/>
      <c r="QJZ78" s="563"/>
      <c r="QKA78" s="564"/>
      <c r="QKB78" s="565"/>
      <c r="QKC78" s="566"/>
      <c r="QKD78" s="560"/>
      <c r="QKE78" s="561"/>
      <c r="QKF78" s="562"/>
      <c r="QKG78" s="563"/>
      <c r="QKH78" s="564"/>
      <c r="QKI78" s="565"/>
      <c r="QKJ78" s="566"/>
      <c r="QKK78" s="560"/>
      <c r="QKL78" s="561"/>
      <c r="QKM78" s="562"/>
      <c r="QKN78" s="563"/>
      <c r="QKO78" s="564"/>
      <c r="QKP78" s="565"/>
      <c r="QKQ78" s="566"/>
      <c r="QKR78" s="560"/>
      <c r="QKS78" s="561"/>
      <c r="QKT78" s="562"/>
      <c r="QKU78" s="563"/>
      <c r="QKV78" s="564"/>
      <c r="QKW78" s="565"/>
      <c r="QKX78" s="566"/>
      <c r="QKY78" s="560"/>
      <c r="QKZ78" s="561"/>
      <c r="QLA78" s="562"/>
      <c r="QLB78" s="563"/>
      <c r="QLC78" s="564"/>
      <c r="QLD78" s="565"/>
      <c r="QLE78" s="566"/>
      <c r="QLF78" s="560"/>
      <c r="QLG78" s="561"/>
      <c r="QLH78" s="562"/>
      <c r="QLI78" s="563"/>
      <c r="QLJ78" s="564"/>
      <c r="QLK78" s="565"/>
      <c r="QLL78" s="566"/>
      <c r="QLM78" s="560"/>
      <c r="QLN78" s="561"/>
      <c r="QLO78" s="562"/>
      <c r="QLP78" s="563"/>
      <c r="QLQ78" s="564"/>
      <c r="QLR78" s="565"/>
      <c r="QLS78" s="566"/>
      <c r="QLT78" s="560"/>
      <c r="QLU78" s="561"/>
      <c r="QLV78" s="562"/>
      <c r="QLW78" s="563"/>
      <c r="QLX78" s="564"/>
      <c r="QLY78" s="565"/>
      <c r="QLZ78" s="566"/>
      <c r="QMA78" s="560"/>
      <c r="QMB78" s="561"/>
      <c r="QMC78" s="562"/>
      <c r="QMD78" s="563"/>
      <c r="QME78" s="564"/>
      <c r="QMF78" s="565"/>
      <c r="QMG78" s="566"/>
      <c r="QMH78" s="560"/>
      <c r="QMI78" s="561"/>
      <c r="QMJ78" s="562"/>
      <c r="QMK78" s="563"/>
      <c r="QML78" s="564"/>
      <c r="QMM78" s="565"/>
      <c r="QMN78" s="566"/>
      <c r="QMO78" s="560"/>
      <c r="QMP78" s="561"/>
      <c r="QMQ78" s="562"/>
      <c r="QMR78" s="563"/>
      <c r="QMS78" s="564"/>
      <c r="QMT78" s="565"/>
      <c r="QMU78" s="566"/>
      <c r="QMV78" s="560"/>
      <c r="QMW78" s="561"/>
      <c r="QMX78" s="562"/>
      <c r="QMY78" s="563"/>
      <c r="QMZ78" s="564"/>
      <c r="QNA78" s="565"/>
      <c r="QNB78" s="566"/>
      <c r="QNC78" s="560"/>
      <c r="QND78" s="561"/>
      <c r="QNE78" s="562"/>
      <c r="QNF78" s="563"/>
      <c r="QNG78" s="564"/>
      <c r="QNH78" s="565"/>
      <c r="QNI78" s="566"/>
      <c r="QNJ78" s="560"/>
      <c r="QNK78" s="561"/>
      <c r="QNL78" s="562"/>
      <c r="QNM78" s="563"/>
      <c r="QNN78" s="564"/>
      <c r="QNO78" s="565"/>
      <c r="QNP78" s="566"/>
      <c r="QNQ78" s="560"/>
      <c r="QNR78" s="561"/>
      <c r="QNS78" s="562"/>
      <c r="QNT78" s="563"/>
      <c r="QNU78" s="564"/>
      <c r="QNV78" s="565"/>
      <c r="QNW78" s="566"/>
      <c r="QNX78" s="560"/>
      <c r="QNY78" s="561"/>
      <c r="QNZ78" s="562"/>
      <c r="QOA78" s="563"/>
      <c r="QOB78" s="564"/>
      <c r="QOC78" s="565"/>
      <c r="QOD78" s="566"/>
      <c r="QOE78" s="560"/>
      <c r="QOF78" s="561"/>
      <c r="QOG78" s="562"/>
      <c r="QOH78" s="563"/>
      <c r="QOI78" s="564"/>
      <c r="QOJ78" s="565"/>
      <c r="QOK78" s="566"/>
      <c r="QOL78" s="560"/>
      <c r="QOM78" s="561"/>
      <c r="QON78" s="562"/>
      <c r="QOO78" s="563"/>
      <c r="QOP78" s="564"/>
      <c r="QOQ78" s="565"/>
      <c r="QOR78" s="566"/>
      <c r="QOS78" s="560"/>
      <c r="QOT78" s="561"/>
      <c r="QOU78" s="562"/>
      <c r="QOV78" s="563"/>
      <c r="QOW78" s="564"/>
      <c r="QOX78" s="565"/>
      <c r="QOY78" s="566"/>
      <c r="QOZ78" s="560"/>
      <c r="QPA78" s="561"/>
      <c r="QPB78" s="562"/>
      <c r="QPC78" s="563"/>
      <c r="QPD78" s="564"/>
      <c r="QPE78" s="565"/>
      <c r="QPF78" s="566"/>
      <c r="QPG78" s="560"/>
      <c r="QPH78" s="561"/>
      <c r="QPI78" s="562"/>
      <c r="QPJ78" s="563"/>
      <c r="QPK78" s="564"/>
      <c r="QPL78" s="565"/>
      <c r="QPM78" s="566"/>
      <c r="QPN78" s="560"/>
      <c r="QPO78" s="561"/>
      <c r="QPP78" s="562"/>
      <c r="QPQ78" s="563"/>
      <c r="QPR78" s="564"/>
      <c r="QPS78" s="565"/>
      <c r="QPT78" s="566"/>
      <c r="QPU78" s="560"/>
      <c r="QPV78" s="561"/>
      <c r="QPW78" s="562"/>
      <c r="QPX78" s="563"/>
      <c r="QPY78" s="564"/>
      <c r="QPZ78" s="565"/>
      <c r="QQA78" s="566"/>
      <c r="QQB78" s="560"/>
      <c r="QQC78" s="561"/>
      <c r="QQD78" s="562"/>
      <c r="QQE78" s="563"/>
      <c r="QQF78" s="564"/>
      <c r="QQG78" s="565"/>
      <c r="QQH78" s="566"/>
      <c r="QQI78" s="560"/>
      <c r="QQJ78" s="561"/>
      <c r="QQK78" s="562"/>
      <c r="QQL78" s="563"/>
      <c r="QQM78" s="564"/>
      <c r="QQN78" s="565"/>
      <c r="QQO78" s="566"/>
      <c r="QQP78" s="560"/>
      <c r="QQQ78" s="561"/>
      <c r="QQR78" s="562"/>
      <c r="QQS78" s="563"/>
      <c r="QQT78" s="564"/>
      <c r="QQU78" s="565"/>
      <c r="QQV78" s="566"/>
      <c r="QQW78" s="560"/>
      <c r="QQX78" s="561"/>
      <c r="QQY78" s="562"/>
      <c r="QQZ78" s="563"/>
      <c r="QRA78" s="564"/>
      <c r="QRB78" s="565"/>
      <c r="QRC78" s="566"/>
      <c r="QRD78" s="560"/>
      <c r="QRE78" s="561"/>
      <c r="QRF78" s="562"/>
      <c r="QRG78" s="563"/>
      <c r="QRH78" s="564"/>
      <c r="QRI78" s="565"/>
      <c r="QRJ78" s="566"/>
      <c r="QRK78" s="560"/>
      <c r="QRL78" s="561"/>
      <c r="QRM78" s="562"/>
      <c r="QRN78" s="563"/>
      <c r="QRO78" s="564"/>
      <c r="QRP78" s="565"/>
      <c r="QRQ78" s="566"/>
      <c r="QRR78" s="560"/>
      <c r="QRS78" s="561"/>
      <c r="QRT78" s="562"/>
      <c r="QRU78" s="563"/>
      <c r="QRV78" s="564"/>
      <c r="QRW78" s="565"/>
      <c r="QRX78" s="566"/>
      <c r="QRY78" s="560"/>
      <c r="QRZ78" s="561"/>
      <c r="QSA78" s="562"/>
      <c r="QSB78" s="563"/>
      <c r="QSC78" s="564"/>
      <c r="QSD78" s="565"/>
      <c r="QSE78" s="566"/>
      <c r="QSF78" s="560"/>
      <c r="QSG78" s="561"/>
      <c r="QSH78" s="562"/>
      <c r="QSI78" s="563"/>
      <c r="QSJ78" s="564"/>
      <c r="QSK78" s="565"/>
      <c r="QSL78" s="566"/>
      <c r="QSM78" s="560"/>
      <c r="QSN78" s="561"/>
      <c r="QSO78" s="562"/>
      <c r="QSP78" s="563"/>
      <c r="QSQ78" s="564"/>
      <c r="QSR78" s="565"/>
      <c r="QSS78" s="566"/>
      <c r="QST78" s="560"/>
      <c r="QSU78" s="561"/>
      <c r="QSV78" s="562"/>
      <c r="QSW78" s="563"/>
      <c r="QSX78" s="564"/>
      <c r="QSY78" s="565"/>
      <c r="QSZ78" s="566"/>
      <c r="QTA78" s="560"/>
      <c r="QTB78" s="561"/>
      <c r="QTC78" s="562"/>
      <c r="QTD78" s="563"/>
      <c r="QTE78" s="564"/>
      <c r="QTF78" s="565"/>
      <c r="QTG78" s="566"/>
      <c r="QTH78" s="560"/>
      <c r="QTI78" s="561"/>
      <c r="QTJ78" s="562"/>
      <c r="QTK78" s="563"/>
      <c r="QTL78" s="564"/>
      <c r="QTM78" s="565"/>
      <c r="QTN78" s="566"/>
      <c r="QTO78" s="560"/>
      <c r="QTP78" s="561"/>
      <c r="QTQ78" s="562"/>
      <c r="QTR78" s="563"/>
      <c r="QTS78" s="564"/>
      <c r="QTT78" s="565"/>
      <c r="QTU78" s="566"/>
      <c r="QTV78" s="560"/>
      <c r="QTW78" s="561"/>
      <c r="QTX78" s="562"/>
      <c r="QTY78" s="563"/>
      <c r="QTZ78" s="564"/>
      <c r="QUA78" s="565"/>
      <c r="QUB78" s="566"/>
      <c r="QUC78" s="560"/>
      <c r="QUD78" s="561"/>
      <c r="QUE78" s="562"/>
      <c r="QUF78" s="563"/>
      <c r="QUG78" s="564"/>
      <c r="QUH78" s="565"/>
      <c r="QUI78" s="566"/>
      <c r="QUJ78" s="560"/>
      <c r="QUK78" s="561"/>
      <c r="QUL78" s="562"/>
      <c r="QUM78" s="563"/>
      <c r="QUN78" s="564"/>
      <c r="QUO78" s="565"/>
      <c r="QUP78" s="566"/>
      <c r="QUQ78" s="560"/>
      <c r="QUR78" s="561"/>
      <c r="QUS78" s="562"/>
      <c r="QUT78" s="563"/>
      <c r="QUU78" s="564"/>
      <c r="QUV78" s="565"/>
      <c r="QUW78" s="566"/>
      <c r="QUX78" s="560"/>
      <c r="QUY78" s="561"/>
      <c r="QUZ78" s="562"/>
      <c r="QVA78" s="563"/>
      <c r="QVB78" s="564"/>
      <c r="QVC78" s="565"/>
      <c r="QVD78" s="566"/>
      <c r="QVE78" s="560"/>
      <c r="QVF78" s="561"/>
      <c r="QVG78" s="562"/>
      <c r="QVH78" s="563"/>
      <c r="QVI78" s="564"/>
      <c r="QVJ78" s="565"/>
      <c r="QVK78" s="566"/>
      <c r="QVL78" s="560"/>
      <c r="QVM78" s="561"/>
      <c r="QVN78" s="562"/>
      <c r="QVO78" s="563"/>
      <c r="QVP78" s="564"/>
      <c r="QVQ78" s="565"/>
      <c r="QVR78" s="566"/>
      <c r="QVS78" s="560"/>
      <c r="QVT78" s="561"/>
      <c r="QVU78" s="562"/>
      <c r="QVV78" s="563"/>
      <c r="QVW78" s="564"/>
      <c r="QVX78" s="565"/>
      <c r="QVY78" s="566"/>
      <c r="QVZ78" s="560"/>
      <c r="QWA78" s="561"/>
      <c r="QWB78" s="562"/>
      <c r="QWC78" s="563"/>
      <c r="QWD78" s="564"/>
      <c r="QWE78" s="565"/>
      <c r="QWF78" s="566"/>
      <c r="QWG78" s="560"/>
      <c r="QWH78" s="561"/>
      <c r="QWI78" s="562"/>
      <c r="QWJ78" s="563"/>
      <c r="QWK78" s="564"/>
      <c r="QWL78" s="565"/>
      <c r="QWM78" s="566"/>
      <c r="QWN78" s="560"/>
      <c r="QWO78" s="561"/>
      <c r="QWP78" s="562"/>
      <c r="QWQ78" s="563"/>
      <c r="QWR78" s="564"/>
      <c r="QWS78" s="565"/>
      <c r="QWT78" s="566"/>
      <c r="QWU78" s="560"/>
      <c r="QWV78" s="561"/>
      <c r="QWW78" s="562"/>
      <c r="QWX78" s="563"/>
      <c r="QWY78" s="564"/>
      <c r="QWZ78" s="565"/>
      <c r="QXA78" s="566"/>
      <c r="QXB78" s="560"/>
      <c r="QXC78" s="561"/>
      <c r="QXD78" s="562"/>
      <c r="QXE78" s="563"/>
      <c r="QXF78" s="564"/>
      <c r="QXG78" s="565"/>
      <c r="QXH78" s="566"/>
      <c r="QXI78" s="560"/>
      <c r="QXJ78" s="561"/>
      <c r="QXK78" s="562"/>
      <c r="QXL78" s="563"/>
      <c r="QXM78" s="564"/>
      <c r="QXN78" s="565"/>
      <c r="QXO78" s="566"/>
      <c r="QXP78" s="560"/>
      <c r="QXQ78" s="561"/>
      <c r="QXR78" s="562"/>
      <c r="QXS78" s="563"/>
      <c r="QXT78" s="564"/>
      <c r="QXU78" s="565"/>
      <c r="QXV78" s="566"/>
      <c r="QXW78" s="560"/>
      <c r="QXX78" s="561"/>
      <c r="QXY78" s="562"/>
      <c r="QXZ78" s="563"/>
      <c r="QYA78" s="564"/>
      <c r="QYB78" s="565"/>
      <c r="QYC78" s="566"/>
      <c r="QYD78" s="560"/>
      <c r="QYE78" s="561"/>
      <c r="QYF78" s="562"/>
      <c r="QYG78" s="563"/>
      <c r="QYH78" s="564"/>
      <c r="QYI78" s="565"/>
      <c r="QYJ78" s="566"/>
      <c r="QYK78" s="560"/>
      <c r="QYL78" s="561"/>
      <c r="QYM78" s="562"/>
      <c r="QYN78" s="563"/>
      <c r="QYO78" s="564"/>
      <c r="QYP78" s="565"/>
      <c r="QYQ78" s="566"/>
      <c r="QYR78" s="560"/>
      <c r="QYS78" s="561"/>
      <c r="QYT78" s="562"/>
      <c r="QYU78" s="563"/>
      <c r="QYV78" s="564"/>
      <c r="QYW78" s="565"/>
      <c r="QYX78" s="566"/>
      <c r="QYY78" s="560"/>
      <c r="QYZ78" s="561"/>
      <c r="QZA78" s="562"/>
      <c r="QZB78" s="563"/>
      <c r="QZC78" s="564"/>
      <c r="QZD78" s="565"/>
      <c r="QZE78" s="566"/>
      <c r="QZF78" s="560"/>
      <c r="QZG78" s="561"/>
      <c r="QZH78" s="562"/>
      <c r="QZI78" s="563"/>
      <c r="QZJ78" s="564"/>
      <c r="QZK78" s="565"/>
      <c r="QZL78" s="566"/>
      <c r="QZM78" s="560"/>
      <c r="QZN78" s="561"/>
      <c r="QZO78" s="562"/>
      <c r="QZP78" s="563"/>
      <c r="QZQ78" s="564"/>
      <c r="QZR78" s="565"/>
      <c r="QZS78" s="566"/>
      <c r="QZT78" s="560"/>
      <c r="QZU78" s="561"/>
      <c r="QZV78" s="562"/>
      <c r="QZW78" s="563"/>
      <c r="QZX78" s="564"/>
      <c r="QZY78" s="565"/>
      <c r="QZZ78" s="566"/>
      <c r="RAA78" s="560"/>
      <c r="RAB78" s="561"/>
      <c r="RAC78" s="562"/>
      <c r="RAD78" s="563"/>
      <c r="RAE78" s="564"/>
      <c r="RAF78" s="565"/>
      <c r="RAG78" s="566"/>
      <c r="RAH78" s="560"/>
      <c r="RAI78" s="561"/>
      <c r="RAJ78" s="562"/>
      <c r="RAK78" s="563"/>
      <c r="RAL78" s="564"/>
      <c r="RAM78" s="565"/>
      <c r="RAN78" s="566"/>
      <c r="RAO78" s="560"/>
      <c r="RAP78" s="561"/>
      <c r="RAQ78" s="562"/>
      <c r="RAR78" s="563"/>
      <c r="RAS78" s="564"/>
      <c r="RAT78" s="565"/>
      <c r="RAU78" s="566"/>
      <c r="RAV78" s="560"/>
      <c r="RAW78" s="561"/>
      <c r="RAX78" s="562"/>
      <c r="RAY78" s="563"/>
      <c r="RAZ78" s="564"/>
      <c r="RBA78" s="565"/>
      <c r="RBB78" s="566"/>
      <c r="RBC78" s="560"/>
      <c r="RBD78" s="561"/>
      <c r="RBE78" s="562"/>
      <c r="RBF78" s="563"/>
      <c r="RBG78" s="564"/>
      <c r="RBH78" s="565"/>
      <c r="RBI78" s="566"/>
      <c r="RBJ78" s="560"/>
      <c r="RBK78" s="561"/>
      <c r="RBL78" s="562"/>
      <c r="RBM78" s="563"/>
      <c r="RBN78" s="564"/>
      <c r="RBO78" s="565"/>
      <c r="RBP78" s="566"/>
      <c r="RBQ78" s="560"/>
      <c r="RBR78" s="561"/>
      <c r="RBS78" s="562"/>
      <c r="RBT78" s="563"/>
      <c r="RBU78" s="564"/>
      <c r="RBV78" s="565"/>
      <c r="RBW78" s="566"/>
      <c r="RBX78" s="560"/>
      <c r="RBY78" s="561"/>
      <c r="RBZ78" s="562"/>
      <c r="RCA78" s="563"/>
      <c r="RCB78" s="564"/>
      <c r="RCC78" s="565"/>
      <c r="RCD78" s="566"/>
      <c r="RCE78" s="560"/>
      <c r="RCF78" s="561"/>
      <c r="RCG78" s="562"/>
      <c r="RCH78" s="563"/>
      <c r="RCI78" s="564"/>
      <c r="RCJ78" s="565"/>
      <c r="RCK78" s="566"/>
      <c r="RCL78" s="560"/>
      <c r="RCM78" s="561"/>
      <c r="RCN78" s="562"/>
      <c r="RCO78" s="563"/>
      <c r="RCP78" s="564"/>
      <c r="RCQ78" s="565"/>
      <c r="RCR78" s="566"/>
      <c r="RCS78" s="560"/>
      <c r="RCT78" s="561"/>
      <c r="RCU78" s="562"/>
      <c r="RCV78" s="563"/>
      <c r="RCW78" s="564"/>
      <c r="RCX78" s="565"/>
      <c r="RCY78" s="566"/>
      <c r="RCZ78" s="560"/>
      <c r="RDA78" s="561"/>
      <c r="RDB78" s="562"/>
      <c r="RDC78" s="563"/>
      <c r="RDD78" s="564"/>
      <c r="RDE78" s="565"/>
      <c r="RDF78" s="566"/>
      <c r="RDG78" s="560"/>
      <c r="RDH78" s="561"/>
      <c r="RDI78" s="562"/>
      <c r="RDJ78" s="563"/>
      <c r="RDK78" s="564"/>
      <c r="RDL78" s="565"/>
      <c r="RDM78" s="566"/>
      <c r="RDN78" s="560"/>
      <c r="RDO78" s="561"/>
      <c r="RDP78" s="562"/>
      <c r="RDQ78" s="563"/>
      <c r="RDR78" s="564"/>
      <c r="RDS78" s="565"/>
      <c r="RDT78" s="566"/>
      <c r="RDU78" s="560"/>
      <c r="RDV78" s="561"/>
      <c r="RDW78" s="562"/>
      <c r="RDX78" s="563"/>
      <c r="RDY78" s="564"/>
      <c r="RDZ78" s="565"/>
      <c r="REA78" s="566"/>
      <c r="REB78" s="560"/>
      <c r="REC78" s="561"/>
      <c r="RED78" s="562"/>
      <c r="REE78" s="563"/>
      <c r="REF78" s="564"/>
      <c r="REG78" s="565"/>
      <c r="REH78" s="566"/>
      <c r="REI78" s="560"/>
      <c r="REJ78" s="561"/>
      <c r="REK78" s="562"/>
      <c r="REL78" s="563"/>
      <c r="REM78" s="564"/>
      <c r="REN78" s="565"/>
      <c r="REO78" s="566"/>
      <c r="REP78" s="560"/>
      <c r="REQ78" s="561"/>
      <c r="RER78" s="562"/>
      <c r="RES78" s="563"/>
      <c r="RET78" s="564"/>
      <c r="REU78" s="565"/>
      <c r="REV78" s="566"/>
      <c r="REW78" s="560"/>
      <c r="REX78" s="561"/>
      <c r="REY78" s="562"/>
      <c r="REZ78" s="563"/>
      <c r="RFA78" s="564"/>
      <c r="RFB78" s="565"/>
      <c r="RFC78" s="566"/>
      <c r="RFD78" s="560"/>
      <c r="RFE78" s="561"/>
      <c r="RFF78" s="562"/>
      <c r="RFG78" s="563"/>
      <c r="RFH78" s="564"/>
      <c r="RFI78" s="565"/>
      <c r="RFJ78" s="566"/>
      <c r="RFK78" s="560"/>
      <c r="RFL78" s="561"/>
      <c r="RFM78" s="562"/>
      <c r="RFN78" s="563"/>
      <c r="RFO78" s="564"/>
      <c r="RFP78" s="565"/>
      <c r="RFQ78" s="566"/>
      <c r="RFR78" s="560"/>
      <c r="RFS78" s="561"/>
      <c r="RFT78" s="562"/>
      <c r="RFU78" s="563"/>
      <c r="RFV78" s="564"/>
      <c r="RFW78" s="565"/>
      <c r="RFX78" s="566"/>
      <c r="RFY78" s="560"/>
      <c r="RFZ78" s="561"/>
      <c r="RGA78" s="562"/>
      <c r="RGB78" s="563"/>
      <c r="RGC78" s="564"/>
      <c r="RGD78" s="565"/>
      <c r="RGE78" s="566"/>
      <c r="RGF78" s="560"/>
      <c r="RGG78" s="561"/>
      <c r="RGH78" s="562"/>
      <c r="RGI78" s="563"/>
      <c r="RGJ78" s="564"/>
      <c r="RGK78" s="565"/>
      <c r="RGL78" s="566"/>
      <c r="RGM78" s="560"/>
      <c r="RGN78" s="561"/>
      <c r="RGO78" s="562"/>
      <c r="RGP78" s="563"/>
      <c r="RGQ78" s="564"/>
      <c r="RGR78" s="565"/>
      <c r="RGS78" s="566"/>
      <c r="RGT78" s="560"/>
      <c r="RGU78" s="561"/>
      <c r="RGV78" s="562"/>
      <c r="RGW78" s="563"/>
      <c r="RGX78" s="564"/>
      <c r="RGY78" s="565"/>
      <c r="RGZ78" s="566"/>
      <c r="RHA78" s="560"/>
      <c r="RHB78" s="561"/>
      <c r="RHC78" s="562"/>
      <c r="RHD78" s="563"/>
      <c r="RHE78" s="564"/>
      <c r="RHF78" s="565"/>
      <c r="RHG78" s="566"/>
      <c r="RHH78" s="560"/>
      <c r="RHI78" s="561"/>
      <c r="RHJ78" s="562"/>
      <c r="RHK78" s="563"/>
      <c r="RHL78" s="564"/>
      <c r="RHM78" s="565"/>
      <c r="RHN78" s="566"/>
      <c r="RHO78" s="560"/>
      <c r="RHP78" s="561"/>
      <c r="RHQ78" s="562"/>
      <c r="RHR78" s="563"/>
      <c r="RHS78" s="564"/>
      <c r="RHT78" s="565"/>
      <c r="RHU78" s="566"/>
      <c r="RHV78" s="560"/>
      <c r="RHW78" s="561"/>
      <c r="RHX78" s="562"/>
      <c r="RHY78" s="563"/>
      <c r="RHZ78" s="564"/>
      <c r="RIA78" s="565"/>
      <c r="RIB78" s="566"/>
      <c r="RIC78" s="560"/>
      <c r="RID78" s="561"/>
      <c r="RIE78" s="562"/>
      <c r="RIF78" s="563"/>
      <c r="RIG78" s="564"/>
      <c r="RIH78" s="565"/>
      <c r="RII78" s="566"/>
      <c r="RIJ78" s="560"/>
      <c r="RIK78" s="561"/>
      <c r="RIL78" s="562"/>
      <c r="RIM78" s="563"/>
      <c r="RIN78" s="564"/>
      <c r="RIO78" s="565"/>
      <c r="RIP78" s="566"/>
      <c r="RIQ78" s="560"/>
      <c r="RIR78" s="561"/>
      <c r="RIS78" s="562"/>
      <c r="RIT78" s="563"/>
      <c r="RIU78" s="564"/>
      <c r="RIV78" s="565"/>
      <c r="RIW78" s="566"/>
      <c r="RIX78" s="560"/>
      <c r="RIY78" s="561"/>
      <c r="RIZ78" s="562"/>
      <c r="RJA78" s="563"/>
      <c r="RJB78" s="564"/>
      <c r="RJC78" s="565"/>
      <c r="RJD78" s="566"/>
      <c r="RJE78" s="560"/>
      <c r="RJF78" s="561"/>
      <c r="RJG78" s="562"/>
      <c r="RJH78" s="563"/>
      <c r="RJI78" s="564"/>
      <c r="RJJ78" s="565"/>
      <c r="RJK78" s="566"/>
      <c r="RJL78" s="560"/>
      <c r="RJM78" s="561"/>
      <c r="RJN78" s="562"/>
      <c r="RJO78" s="563"/>
      <c r="RJP78" s="564"/>
      <c r="RJQ78" s="565"/>
      <c r="RJR78" s="566"/>
      <c r="RJS78" s="560"/>
      <c r="RJT78" s="561"/>
      <c r="RJU78" s="562"/>
      <c r="RJV78" s="563"/>
      <c r="RJW78" s="564"/>
      <c r="RJX78" s="565"/>
      <c r="RJY78" s="566"/>
      <c r="RJZ78" s="560"/>
      <c r="RKA78" s="561"/>
      <c r="RKB78" s="562"/>
      <c r="RKC78" s="563"/>
      <c r="RKD78" s="564"/>
      <c r="RKE78" s="565"/>
      <c r="RKF78" s="566"/>
      <c r="RKG78" s="560"/>
      <c r="RKH78" s="561"/>
      <c r="RKI78" s="562"/>
      <c r="RKJ78" s="563"/>
      <c r="RKK78" s="564"/>
      <c r="RKL78" s="565"/>
      <c r="RKM78" s="566"/>
      <c r="RKN78" s="560"/>
      <c r="RKO78" s="561"/>
      <c r="RKP78" s="562"/>
      <c r="RKQ78" s="563"/>
      <c r="RKR78" s="564"/>
      <c r="RKS78" s="565"/>
      <c r="RKT78" s="566"/>
      <c r="RKU78" s="560"/>
      <c r="RKV78" s="561"/>
      <c r="RKW78" s="562"/>
      <c r="RKX78" s="563"/>
      <c r="RKY78" s="564"/>
      <c r="RKZ78" s="565"/>
      <c r="RLA78" s="566"/>
      <c r="RLB78" s="560"/>
      <c r="RLC78" s="561"/>
      <c r="RLD78" s="562"/>
      <c r="RLE78" s="563"/>
      <c r="RLF78" s="564"/>
      <c r="RLG78" s="565"/>
      <c r="RLH78" s="566"/>
      <c r="RLI78" s="560"/>
      <c r="RLJ78" s="561"/>
      <c r="RLK78" s="562"/>
      <c r="RLL78" s="563"/>
      <c r="RLM78" s="564"/>
      <c r="RLN78" s="565"/>
      <c r="RLO78" s="566"/>
      <c r="RLP78" s="560"/>
      <c r="RLQ78" s="561"/>
      <c r="RLR78" s="562"/>
      <c r="RLS78" s="563"/>
      <c r="RLT78" s="564"/>
      <c r="RLU78" s="565"/>
      <c r="RLV78" s="566"/>
      <c r="RLW78" s="560"/>
      <c r="RLX78" s="561"/>
      <c r="RLY78" s="562"/>
      <c r="RLZ78" s="563"/>
      <c r="RMA78" s="564"/>
      <c r="RMB78" s="565"/>
      <c r="RMC78" s="566"/>
      <c r="RMD78" s="560"/>
      <c r="RME78" s="561"/>
      <c r="RMF78" s="562"/>
      <c r="RMG78" s="563"/>
      <c r="RMH78" s="564"/>
      <c r="RMI78" s="565"/>
      <c r="RMJ78" s="566"/>
      <c r="RMK78" s="560"/>
      <c r="RML78" s="561"/>
      <c r="RMM78" s="562"/>
      <c r="RMN78" s="563"/>
      <c r="RMO78" s="564"/>
      <c r="RMP78" s="565"/>
      <c r="RMQ78" s="566"/>
      <c r="RMR78" s="560"/>
      <c r="RMS78" s="561"/>
      <c r="RMT78" s="562"/>
      <c r="RMU78" s="563"/>
      <c r="RMV78" s="564"/>
      <c r="RMW78" s="565"/>
      <c r="RMX78" s="566"/>
      <c r="RMY78" s="560"/>
      <c r="RMZ78" s="561"/>
      <c r="RNA78" s="562"/>
      <c r="RNB78" s="563"/>
      <c r="RNC78" s="564"/>
      <c r="RND78" s="565"/>
      <c r="RNE78" s="566"/>
      <c r="RNF78" s="560"/>
      <c r="RNG78" s="561"/>
      <c r="RNH78" s="562"/>
      <c r="RNI78" s="563"/>
      <c r="RNJ78" s="564"/>
      <c r="RNK78" s="565"/>
      <c r="RNL78" s="566"/>
      <c r="RNM78" s="560"/>
      <c r="RNN78" s="561"/>
      <c r="RNO78" s="562"/>
      <c r="RNP78" s="563"/>
      <c r="RNQ78" s="564"/>
      <c r="RNR78" s="565"/>
      <c r="RNS78" s="566"/>
      <c r="RNT78" s="560"/>
      <c r="RNU78" s="561"/>
      <c r="RNV78" s="562"/>
      <c r="RNW78" s="563"/>
      <c r="RNX78" s="564"/>
      <c r="RNY78" s="565"/>
      <c r="RNZ78" s="566"/>
      <c r="ROA78" s="560"/>
      <c r="ROB78" s="561"/>
      <c r="ROC78" s="562"/>
      <c r="ROD78" s="563"/>
      <c r="ROE78" s="564"/>
      <c r="ROF78" s="565"/>
      <c r="ROG78" s="566"/>
      <c r="ROH78" s="560"/>
      <c r="ROI78" s="561"/>
      <c r="ROJ78" s="562"/>
      <c r="ROK78" s="563"/>
      <c r="ROL78" s="564"/>
      <c r="ROM78" s="565"/>
      <c r="RON78" s="566"/>
      <c r="ROO78" s="560"/>
      <c r="ROP78" s="561"/>
      <c r="ROQ78" s="562"/>
      <c r="ROR78" s="563"/>
      <c r="ROS78" s="564"/>
      <c r="ROT78" s="565"/>
      <c r="ROU78" s="566"/>
      <c r="ROV78" s="560"/>
      <c r="ROW78" s="561"/>
      <c r="ROX78" s="562"/>
      <c r="ROY78" s="563"/>
      <c r="ROZ78" s="564"/>
      <c r="RPA78" s="565"/>
      <c r="RPB78" s="566"/>
      <c r="RPC78" s="560"/>
      <c r="RPD78" s="561"/>
      <c r="RPE78" s="562"/>
      <c r="RPF78" s="563"/>
      <c r="RPG78" s="564"/>
      <c r="RPH78" s="565"/>
      <c r="RPI78" s="566"/>
      <c r="RPJ78" s="560"/>
      <c r="RPK78" s="561"/>
      <c r="RPL78" s="562"/>
      <c r="RPM78" s="563"/>
      <c r="RPN78" s="564"/>
      <c r="RPO78" s="565"/>
      <c r="RPP78" s="566"/>
      <c r="RPQ78" s="560"/>
      <c r="RPR78" s="561"/>
      <c r="RPS78" s="562"/>
      <c r="RPT78" s="563"/>
      <c r="RPU78" s="564"/>
      <c r="RPV78" s="565"/>
      <c r="RPW78" s="566"/>
      <c r="RPX78" s="560"/>
      <c r="RPY78" s="561"/>
      <c r="RPZ78" s="562"/>
      <c r="RQA78" s="563"/>
      <c r="RQB78" s="564"/>
      <c r="RQC78" s="565"/>
      <c r="RQD78" s="566"/>
      <c r="RQE78" s="560"/>
      <c r="RQF78" s="561"/>
      <c r="RQG78" s="562"/>
      <c r="RQH78" s="563"/>
      <c r="RQI78" s="564"/>
      <c r="RQJ78" s="565"/>
      <c r="RQK78" s="566"/>
      <c r="RQL78" s="560"/>
      <c r="RQM78" s="561"/>
      <c r="RQN78" s="562"/>
      <c r="RQO78" s="563"/>
      <c r="RQP78" s="564"/>
      <c r="RQQ78" s="565"/>
      <c r="RQR78" s="566"/>
      <c r="RQS78" s="560"/>
      <c r="RQT78" s="561"/>
      <c r="RQU78" s="562"/>
      <c r="RQV78" s="563"/>
      <c r="RQW78" s="564"/>
      <c r="RQX78" s="565"/>
      <c r="RQY78" s="566"/>
      <c r="RQZ78" s="560"/>
      <c r="RRA78" s="561"/>
      <c r="RRB78" s="562"/>
      <c r="RRC78" s="563"/>
      <c r="RRD78" s="564"/>
      <c r="RRE78" s="565"/>
      <c r="RRF78" s="566"/>
      <c r="RRG78" s="560"/>
      <c r="RRH78" s="561"/>
      <c r="RRI78" s="562"/>
      <c r="RRJ78" s="563"/>
      <c r="RRK78" s="564"/>
      <c r="RRL78" s="565"/>
      <c r="RRM78" s="566"/>
      <c r="RRN78" s="560"/>
      <c r="RRO78" s="561"/>
      <c r="RRP78" s="562"/>
      <c r="RRQ78" s="563"/>
      <c r="RRR78" s="564"/>
      <c r="RRS78" s="565"/>
      <c r="RRT78" s="566"/>
      <c r="RRU78" s="560"/>
      <c r="RRV78" s="561"/>
      <c r="RRW78" s="562"/>
      <c r="RRX78" s="563"/>
      <c r="RRY78" s="564"/>
      <c r="RRZ78" s="565"/>
      <c r="RSA78" s="566"/>
      <c r="RSB78" s="560"/>
      <c r="RSC78" s="561"/>
      <c r="RSD78" s="562"/>
      <c r="RSE78" s="563"/>
      <c r="RSF78" s="564"/>
      <c r="RSG78" s="565"/>
      <c r="RSH78" s="566"/>
      <c r="RSI78" s="560"/>
      <c r="RSJ78" s="561"/>
      <c r="RSK78" s="562"/>
      <c r="RSL78" s="563"/>
      <c r="RSM78" s="564"/>
      <c r="RSN78" s="565"/>
      <c r="RSO78" s="566"/>
      <c r="RSP78" s="560"/>
      <c r="RSQ78" s="561"/>
      <c r="RSR78" s="562"/>
      <c r="RSS78" s="563"/>
      <c r="RST78" s="564"/>
      <c r="RSU78" s="565"/>
      <c r="RSV78" s="566"/>
      <c r="RSW78" s="560"/>
      <c r="RSX78" s="561"/>
      <c r="RSY78" s="562"/>
      <c r="RSZ78" s="563"/>
      <c r="RTA78" s="564"/>
      <c r="RTB78" s="565"/>
      <c r="RTC78" s="566"/>
      <c r="RTD78" s="560"/>
      <c r="RTE78" s="561"/>
      <c r="RTF78" s="562"/>
      <c r="RTG78" s="563"/>
      <c r="RTH78" s="564"/>
      <c r="RTI78" s="565"/>
      <c r="RTJ78" s="566"/>
      <c r="RTK78" s="560"/>
      <c r="RTL78" s="561"/>
      <c r="RTM78" s="562"/>
      <c r="RTN78" s="563"/>
      <c r="RTO78" s="564"/>
      <c r="RTP78" s="565"/>
      <c r="RTQ78" s="566"/>
      <c r="RTR78" s="560"/>
      <c r="RTS78" s="561"/>
      <c r="RTT78" s="562"/>
      <c r="RTU78" s="563"/>
      <c r="RTV78" s="564"/>
      <c r="RTW78" s="565"/>
      <c r="RTX78" s="566"/>
      <c r="RTY78" s="560"/>
      <c r="RTZ78" s="561"/>
      <c r="RUA78" s="562"/>
      <c r="RUB78" s="563"/>
      <c r="RUC78" s="564"/>
      <c r="RUD78" s="565"/>
      <c r="RUE78" s="566"/>
      <c r="RUF78" s="560"/>
      <c r="RUG78" s="561"/>
      <c r="RUH78" s="562"/>
      <c r="RUI78" s="563"/>
      <c r="RUJ78" s="564"/>
      <c r="RUK78" s="565"/>
      <c r="RUL78" s="566"/>
      <c r="RUM78" s="560"/>
      <c r="RUN78" s="561"/>
      <c r="RUO78" s="562"/>
      <c r="RUP78" s="563"/>
      <c r="RUQ78" s="564"/>
      <c r="RUR78" s="565"/>
      <c r="RUS78" s="566"/>
      <c r="RUT78" s="560"/>
      <c r="RUU78" s="561"/>
      <c r="RUV78" s="562"/>
      <c r="RUW78" s="563"/>
      <c r="RUX78" s="564"/>
      <c r="RUY78" s="565"/>
      <c r="RUZ78" s="566"/>
      <c r="RVA78" s="560"/>
      <c r="RVB78" s="561"/>
      <c r="RVC78" s="562"/>
      <c r="RVD78" s="563"/>
      <c r="RVE78" s="564"/>
      <c r="RVF78" s="565"/>
      <c r="RVG78" s="566"/>
      <c r="RVH78" s="560"/>
      <c r="RVI78" s="561"/>
      <c r="RVJ78" s="562"/>
      <c r="RVK78" s="563"/>
      <c r="RVL78" s="564"/>
      <c r="RVM78" s="565"/>
      <c r="RVN78" s="566"/>
      <c r="RVO78" s="560"/>
      <c r="RVP78" s="561"/>
      <c r="RVQ78" s="562"/>
      <c r="RVR78" s="563"/>
      <c r="RVS78" s="564"/>
      <c r="RVT78" s="565"/>
      <c r="RVU78" s="566"/>
      <c r="RVV78" s="560"/>
      <c r="RVW78" s="561"/>
      <c r="RVX78" s="562"/>
      <c r="RVY78" s="563"/>
      <c r="RVZ78" s="564"/>
      <c r="RWA78" s="565"/>
      <c r="RWB78" s="566"/>
      <c r="RWC78" s="560"/>
      <c r="RWD78" s="561"/>
      <c r="RWE78" s="562"/>
      <c r="RWF78" s="563"/>
      <c r="RWG78" s="564"/>
      <c r="RWH78" s="565"/>
      <c r="RWI78" s="566"/>
      <c r="RWJ78" s="560"/>
      <c r="RWK78" s="561"/>
      <c r="RWL78" s="562"/>
      <c r="RWM78" s="563"/>
      <c r="RWN78" s="564"/>
      <c r="RWO78" s="565"/>
      <c r="RWP78" s="566"/>
      <c r="RWQ78" s="560"/>
      <c r="RWR78" s="561"/>
      <c r="RWS78" s="562"/>
      <c r="RWT78" s="563"/>
      <c r="RWU78" s="564"/>
      <c r="RWV78" s="565"/>
      <c r="RWW78" s="566"/>
      <c r="RWX78" s="560"/>
      <c r="RWY78" s="561"/>
      <c r="RWZ78" s="562"/>
      <c r="RXA78" s="563"/>
      <c r="RXB78" s="564"/>
      <c r="RXC78" s="565"/>
      <c r="RXD78" s="566"/>
      <c r="RXE78" s="560"/>
      <c r="RXF78" s="561"/>
      <c r="RXG78" s="562"/>
      <c r="RXH78" s="563"/>
      <c r="RXI78" s="564"/>
      <c r="RXJ78" s="565"/>
      <c r="RXK78" s="566"/>
      <c r="RXL78" s="560"/>
      <c r="RXM78" s="561"/>
      <c r="RXN78" s="562"/>
      <c r="RXO78" s="563"/>
      <c r="RXP78" s="564"/>
      <c r="RXQ78" s="565"/>
      <c r="RXR78" s="566"/>
      <c r="RXS78" s="560"/>
      <c r="RXT78" s="561"/>
      <c r="RXU78" s="562"/>
      <c r="RXV78" s="563"/>
      <c r="RXW78" s="564"/>
      <c r="RXX78" s="565"/>
      <c r="RXY78" s="566"/>
      <c r="RXZ78" s="560"/>
      <c r="RYA78" s="561"/>
      <c r="RYB78" s="562"/>
      <c r="RYC78" s="563"/>
      <c r="RYD78" s="564"/>
      <c r="RYE78" s="565"/>
      <c r="RYF78" s="566"/>
      <c r="RYG78" s="560"/>
      <c r="RYH78" s="561"/>
      <c r="RYI78" s="562"/>
      <c r="RYJ78" s="563"/>
      <c r="RYK78" s="564"/>
      <c r="RYL78" s="565"/>
      <c r="RYM78" s="566"/>
      <c r="RYN78" s="560"/>
      <c r="RYO78" s="561"/>
      <c r="RYP78" s="562"/>
      <c r="RYQ78" s="563"/>
      <c r="RYR78" s="564"/>
      <c r="RYS78" s="565"/>
      <c r="RYT78" s="566"/>
      <c r="RYU78" s="560"/>
      <c r="RYV78" s="561"/>
      <c r="RYW78" s="562"/>
      <c r="RYX78" s="563"/>
      <c r="RYY78" s="564"/>
      <c r="RYZ78" s="565"/>
      <c r="RZA78" s="566"/>
      <c r="RZB78" s="560"/>
      <c r="RZC78" s="561"/>
      <c r="RZD78" s="562"/>
      <c r="RZE78" s="563"/>
      <c r="RZF78" s="564"/>
      <c r="RZG78" s="565"/>
      <c r="RZH78" s="566"/>
      <c r="RZI78" s="560"/>
      <c r="RZJ78" s="561"/>
      <c r="RZK78" s="562"/>
      <c r="RZL78" s="563"/>
      <c r="RZM78" s="564"/>
      <c r="RZN78" s="565"/>
      <c r="RZO78" s="566"/>
      <c r="RZP78" s="560"/>
      <c r="RZQ78" s="561"/>
      <c r="RZR78" s="562"/>
      <c r="RZS78" s="563"/>
      <c r="RZT78" s="564"/>
      <c r="RZU78" s="565"/>
      <c r="RZV78" s="566"/>
      <c r="RZW78" s="560"/>
      <c r="RZX78" s="561"/>
      <c r="RZY78" s="562"/>
      <c r="RZZ78" s="563"/>
      <c r="SAA78" s="564"/>
      <c r="SAB78" s="565"/>
      <c r="SAC78" s="566"/>
      <c r="SAD78" s="560"/>
      <c r="SAE78" s="561"/>
      <c r="SAF78" s="562"/>
      <c r="SAG78" s="563"/>
      <c r="SAH78" s="564"/>
      <c r="SAI78" s="565"/>
      <c r="SAJ78" s="566"/>
      <c r="SAK78" s="560"/>
      <c r="SAL78" s="561"/>
      <c r="SAM78" s="562"/>
      <c r="SAN78" s="563"/>
      <c r="SAO78" s="564"/>
      <c r="SAP78" s="565"/>
      <c r="SAQ78" s="566"/>
      <c r="SAR78" s="560"/>
      <c r="SAS78" s="561"/>
      <c r="SAT78" s="562"/>
      <c r="SAU78" s="563"/>
      <c r="SAV78" s="564"/>
      <c r="SAW78" s="565"/>
      <c r="SAX78" s="566"/>
      <c r="SAY78" s="560"/>
      <c r="SAZ78" s="561"/>
      <c r="SBA78" s="562"/>
      <c r="SBB78" s="563"/>
      <c r="SBC78" s="564"/>
      <c r="SBD78" s="565"/>
      <c r="SBE78" s="566"/>
      <c r="SBF78" s="560"/>
      <c r="SBG78" s="561"/>
      <c r="SBH78" s="562"/>
      <c r="SBI78" s="563"/>
      <c r="SBJ78" s="564"/>
      <c r="SBK78" s="565"/>
      <c r="SBL78" s="566"/>
      <c r="SBM78" s="560"/>
      <c r="SBN78" s="561"/>
      <c r="SBO78" s="562"/>
      <c r="SBP78" s="563"/>
      <c r="SBQ78" s="564"/>
      <c r="SBR78" s="565"/>
      <c r="SBS78" s="566"/>
      <c r="SBT78" s="560"/>
      <c r="SBU78" s="561"/>
      <c r="SBV78" s="562"/>
      <c r="SBW78" s="563"/>
      <c r="SBX78" s="564"/>
      <c r="SBY78" s="565"/>
      <c r="SBZ78" s="566"/>
      <c r="SCA78" s="560"/>
      <c r="SCB78" s="561"/>
      <c r="SCC78" s="562"/>
      <c r="SCD78" s="563"/>
      <c r="SCE78" s="564"/>
      <c r="SCF78" s="565"/>
      <c r="SCG78" s="566"/>
      <c r="SCH78" s="560"/>
      <c r="SCI78" s="561"/>
      <c r="SCJ78" s="562"/>
      <c r="SCK78" s="563"/>
      <c r="SCL78" s="564"/>
      <c r="SCM78" s="565"/>
      <c r="SCN78" s="566"/>
      <c r="SCO78" s="560"/>
      <c r="SCP78" s="561"/>
      <c r="SCQ78" s="562"/>
      <c r="SCR78" s="563"/>
      <c r="SCS78" s="564"/>
      <c r="SCT78" s="565"/>
      <c r="SCU78" s="566"/>
      <c r="SCV78" s="560"/>
      <c r="SCW78" s="561"/>
      <c r="SCX78" s="562"/>
      <c r="SCY78" s="563"/>
      <c r="SCZ78" s="564"/>
      <c r="SDA78" s="565"/>
      <c r="SDB78" s="566"/>
      <c r="SDC78" s="560"/>
      <c r="SDD78" s="561"/>
      <c r="SDE78" s="562"/>
      <c r="SDF78" s="563"/>
      <c r="SDG78" s="564"/>
      <c r="SDH78" s="565"/>
      <c r="SDI78" s="566"/>
      <c r="SDJ78" s="560"/>
      <c r="SDK78" s="561"/>
      <c r="SDL78" s="562"/>
      <c r="SDM78" s="563"/>
      <c r="SDN78" s="564"/>
      <c r="SDO78" s="565"/>
      <c r="SDP78" s="566"/>
      <c r="SDQ78" s="560"/>
      <c r="SDR78" s="561"/>
      <c r="SDS78" s="562"/>
      <c r="SDT78" s="563"/>
      <c r="SDU78" s="564"/>
      <c r="SDV78" s="565"/>
      <c r="SDW78" s="566"/>
      <c r="SDX78" s="560"/>
      <c r="SDY78" s="561"/>
      <c r="SDZ78" s="562"/>
      <c r="SEA78" s="563"/>
      <c r="SEB78" s="564"/>
      <c r="SEC78" s="565"/>
      <c r="SED78" s="566"/>
      <c r="SEE78" s="560"/>
      <c r="SEF78" s="561"/>
      <c r="SEG78" s="562"/>
      <c r="SEH78" s="563"/>
      <c r="SEI78" s="564"/>
      <c r="SEJ78" s="565"/>
      <c r="SEK78" s="566"/>
      <c r="SEL78" s="560"/>
      <c r="SEM78" s="561"/>
      <c r="SEN78" s="562"/>
      <c r="SEO78" s="563"/>
      <c r="SEP78" s="564"/>
      <c r="SEQ78" s="565"/>
      <c r="SER78" s="566"/>
      <c r="SES78" s="560"/>
      <c r="SET78" s="561"/>
      <c r="SEU78" s="562"/>
      <c r="SEV78" s="563"/>
      <c r="SEW78" s="564"/>
      <c r="SEX78" s="565"/>
      <c r="SEY78" s="566"/>
      <c r="SEZ78" s="560"/>
      <c r="SFA78" s="561"/>
      <c r="SFB78" s="562"/>
      <c r="SFC78" s="563"/>
      <c r="SFD78" s="564"/>
      <c r="SFE78" s="565"/>
      <c r="SFF78" s="566"/>
      <c r="SFG78" s="560"/>
      <c r="SFH78" s="561"/>
      <c r="SFI78" s="562"/>
      <c r="SFJ78" s="563"/>
      <c r="SFK78" s="564"/>
      <c r="SFL78" s="565"/>
      <c r="SFM78" s="566"/>
      <c r="SFN78" s="560"/>
      <c r="SFO78" s="561"/>
      <c r="SFP78" s="562"/>
      <c r="SFQ78" s="563"/>
      <c r="SFR78" s="564"/>
      <c r="SFS78" s="565"/>
      <c r="SFT78" s="566"/>
      <c r="SFU78" s="560"/>
      <c r="SFV78" s="561"/>
      <c r="SFW78" s="562"/>
      <c r="SFX78" s="563"/>
      <c r="SFY78" s="564"/>
      <c r="SFZ78" s="565"/>
      <c r="SGA78" s="566"/>
      <c r="SGB78" s="560"/>
      <c r="SGC78" s="561"/>
      <c r="SGD78" s="562"/>
      <c r="SGE78" s="563"/>
      <c r="SGF78" s="564"/>
      <c r="SGG78" s="565"/>
      <c r="SGH78" s="566"/>
      <c r="SGI78" s="560"/>
      <c r="SGJ78" s="561"/>
      <c r="SGK78" s="562"/>
      <c r="SGL78" s="563"/>
      <c r="SGM78" s="564"/>
      <c r="SGN78" s="565"/>
      <c r="SGO78" s="566"/>
      <c r="SGP78" s="560"/>
      <c r="SGQ78" s="561"/>
      <c r="SGR78" s="562"/>
      <c r="SGS78" s="563"/>
      <c r="SGT78" s="564"/>
      <c r="SGU78" s="565"/>
      <c r="SGV78" s="566"/>
      <c r="SGW78" s="560"/>
      <c r="SGX78" s="561"/>
      <c r="SGY78" s="562"/>
      <c r="SGZ78" s="563"/>
      <c r="SHA78" s="564"/>
      <c r="SHB78" s="565"/>
      <c r="SHC78" s="566"/>
      <c r="SHD78" s="560"/>
      <c r="SHE78" s="561"/>
      <c r="SHF78" s="562"/>
      <c r="SHG78" s="563"/>
      <c r="SHH78" s="564"/>
      <c r="SHI78" s="565"/>
      <c r="SHJ78" s="566"/>
      <c r="SHK78" s="560"/>
      <c r="SHL78" s="561"/>
      <c r="SHM78" s="562"/>
      <c r="SHN78" s="563"/>
      <c r="SHO78" s="564"/>
      <c r="SHP78" s="565"/>
      <c r="SHQ78" s="566"/>
      <c r="SHR78" s="560"/>
      <c r="SHS78" s="561"/>
      <c r="SHT78" s="562"/>
      <c r="SHU78" s="563"/>
      <c r="SHV78" s="564"/>
      <c r="SHW78" s="565"/>
      <c r="SHX78" s="566"/>
      <c r="SHY78" s="560"/>
      <c r="SHZ78" s="561"/>
      <c r="SIA78" s="562"/>
      <c r="SIB78" s="563"/>
      <c r="SIC78" s="564"/>
      <c r="SID78" s="565"/>
      <c r="SIE78" s="566"/>
      <c r="SIF78" s="560"/>
      <c r="SIG78" s="561"/>
      <c r="SIH78" s="562"/>
      <c r="SII78" s="563"/>
      <c r="SIJ78" s="564"/>
      <c r="SIK78" s="565"/>
      <c r="SIL78" s="566"/>
      <c r="SIM78" s="560"/>
      <c r="SIN78" s="561"/>
      <c r="SIO78" s="562"/>
      <c r="SIP78" s="563"/>
      <c r="SIQ78" s="564"/>
      <c r="SIR78" s="565"/>
      <c r="SIS78" s="566"/>
      <c r="SIT78" s="560"/>
      <c r="SIU78" s="561"/>
      <c r="SIV78" s="562"/>
      <c r="SIW78" s="563"/>
      <c r="SIX78" s="564"/>
      <c r="SIY78" s="565"/>
      <c r="SIZ78" s="566"/>
      <c r="SJA78" s="560"/>
      <c r="SJB78" s="561"/>
      <c r="SJC78" s="562"/>
      <c r="SJD78" s="563"/>
      <c r="SJE78" s="564"/>
      <c r="SJF78" s="565"/>
      <c r="SJG78" s="566"/>
      <c r="SJH78" s="560"/>
      <c r="SJI78" s="561"/>
      <c r="SJJ78" s="562"/>
      <c r="SJK78" s="563"/>
      <c r="SJL78" s="564"/>
      <c r="SJM78" s="565"/>
      <c r="SJN78" s="566"/>
      <c r="SJO78" s="560"/>
      <c r="SJP78" s="561"/>
      <c r="SJQ78" s="562"/>
      <c r="SJR78" s="563"/>
      <c r="SJS78" s="564"/>
      <c r="SJT78" s="565"/>
      <c r="SJU78" s="566"/>
      <c r="SJV78" s="560"/>
      <c r="SJW78" s="561"/>
      <c r="SJX78" s="562"/>
      <c r="SJY78" s="563"/>
      <c r="SJZ78" s="564"/>
      <c r="SKA78" s="565"/>
      <c r="SKB78" s="566"/>
      <c r="SKC78" s="560"/>
      <c r="SKD78" s="561"/>
      <c r="SKE78" s="562"/>
      <c r="SKF78" s="563"/>
      <c r="SKG78" s="564"/>
      <c r="SKH78" s="565"/>
      <c r="SKI78" s="566"/>
      <c r="SKJ78" s="560"/>
      <c r="SKK78" s="561"/>
      <c r="SKL78" s="562"/>
      <c r="SKM78" s="563"/>
      <c r="SKN78" s="564"/>
      <c r="SKO78" s="565"/>
      <c r="SKP78" s="566"/>
      <c r="SKQ78" s="560"/>
      <c r="SKR78" s="561"/>
      <c r="SKS78" s="562"/>
      <c r="SKT78" s="563"/>
      <c r="SKU78" s="564"/>
      <c r="SKV78" s="565"/>
      <c r="SKW78" s="566"/>
      <c r="SKX78" s="560"/>
      <c r="SKY78" s="561"/>
      <c r="SKZ78" s="562"/>
      <c r="SLA78" s="563"/>
      <c r="SLB78" s="564"/>
      <c r="SLC78" s="565"/>
      <c r="SLD78" s="566"/>
      <c r="SLE78" s="560"/>
      <c r="SLF78" s="561"/>
      <c r="SLG78" s="562"/>
      <c r="SLH78" s="563"/>
      <c r="SLI78" s="564"/>
      <c r="SLJ78" s="565"/>
      <c r="SLK78" s="566"/>
      <c r="SLL78" s="560"/>
      <c r="SLM78" s="561"/>
      <c r="SLN78" s="562"/>
      <c r="SLO78" s="563"/>
      <c r="SLP78" s="564"/>
      <c r="SLQ78" s="565"/>
      <c r="SLR78" s="566"/>
      <c r="SLS78" s="560"/>
      <c r="SLT78" s="561"/>
      <c r="SLU78" s="562"/>
      <c r="SLV78" s="563"/>
      <c r="SLW78" s="564"/>
      <c r="SLX78" s="565"/>
      <c r="SLY78" s="566"/>
      <c r="SLZ78" s="560"/>
      <c r="SMA78" s="561"/>
      <c r="SMB78" s="562"/>
      <c r="SMC78" s="563"/>
      <c r="SMD78" s="564"/>
      <c r="SME78" s="565"/>
      <c r="SMF78" s="566"/>
      <c r="SMG78" s="560"/>
      <c r="SMH78" s="561"/>
      <c r="SMI78" s="562"/>
      <c r="SMJ78" s="563"/>
      <c r="SMK78" s="564"/>
      <c r="SML78" s="565"/>
      <c r="SMM78" s="566"/>
      <c r="SMN78" s="560"/>
      <c r="SMO78" s="561"/>
      <c r="SMP78" s="562"/>
      <c r="SMQ78" s="563"/>
      <c r="SMR78" s="564"/>
      <c r="SMS78" s="565"/>
      <c r="SMT78" s="566"/>
      <c r="SMU78" s="560"/>
      <c r="SMV78" s="561"/>
      <c r="SMW78" s="562"/>
      <c r="SMX78" s="563"/>
      <c r="SMY78" s="564"/>
      <c r="SMZ78" s="565"/>
      <c r="SNA78" s="566"/>
      <c r="SNB78" s="560"/>
      <c r="SNC78" s="561"/>
      <c r="SND78" s="562"/>
      <c r="SNE78" s="563"/>
      <c r="SNF78" s="564"/>
      <c r="SNG78" s="565"/>
      <c r="SNH78" s="566"/>
      <c r="SNI78" s="560"/>
      <c r="SNJ78" s="561"/>
      <c r="SNK78" s="562"/>
      <c r="SNL78" s="563"/>
      <c r="SNM78" s="564"/>
      <c r="SNN78" s="565"/>
      <c r="SNO78" s="566"/>
      <c r="SNP78" s="560"/>
      <c r="SNQ78" s="561"/>
      <c r="SNR78" s="562"/>
      <c r="SNS78" s="563"/>
      <c r="SNT78" s="564"/>
      <c r="SNU78" s="565"/>
      <c r="SNV78" s="566"/>
      <c r="SNW78" s="560"/>
      <c r="SNX78" s="561"/>
      <c r="SNY78" s="562"/>
      <c r="SNZ78" s="563"/>
      <c r="SOA78" s="564"/>
      <c r="SOB78" s="565"/>
      <c r="SOC78" s="566"/>
      <c r="SOD78" s="560"/>
      <c r="SOE78" s="561"/>
      <c r="SOF78" s="562"/>
      <c r="SOG78" s="563"/>
      <c r="SOH78" s="564"/>
      <c r="SOI78" s="565"/>
      <c r="SOJ78" s="566"/>
      <c r="SOK78" s="560"/>
      <c r="SOL78" s="561"/>
      <c r="SOM78" s="562"/>
      <c r="SON78" s="563"/>
      <c r="SOO78" s="564"/>
      <c r="SOP78" s="565"/>
      <c r="SOQ78" s="566"/>
      <c r="SOR78" s="560"/>
      <c r="SOS78" s="561"/>
      <c r="SOT78" s="562"/>
      <c r="SOU78" s="563"/>
      <c r="SOV78" s="564"/>
      <c r="SOW78" s="565"/>
      <c r="SOX78" s="566"/>
      <c r="SOY78" s="560"/>
      <c r="SOZ78" s="561"/>
      <c r="SPA78" s="562"/>
      <c r="SPB78" s="563"/>
      <c r="SPC78" s="564"/>
      <c r="SPD78" s="565"/>
      <c r="SPE78" s="566"/>
      <c r="SPF78" s="560"/>
      <c r="SPG78" s="561"/>
      <c r="SPH78" s="562"/>
      <c r="SPI78" s="563"/>
      <c r="SPJ78" s="564"/>
      <c r="SPK78" s="565"/>
      <c r="SPL78" s="566"/>
      <c r="SPM78" s="560"/>
      <c r="SPN78" s="561"/>
      <c r="SPO78" s="562"/>
      <c r="SPP78" s="563"/>
      <c r="SPQ78" s="564"/>
      <c r="SPR78" s="565"/>
      <c r="SPS78" s="566"/>
      <c r="SPT78" s="560"/>
      <c r="SPU78" s="561"/>
      <c r="SPV78" s="562"/>
      <c r="SPW78" s="563"/>
      <c r="SPX78" s="564"/>
      <c r="SPY78" s="565"/>
      <c r="SPZ78" s="566"/>
      <c r="SQA78" s="560"/>
      <c r="SQB78" s="561"/>
      <c r="SQC78" s="562"/>
      <c r="SQD78" s="563"/>
      <c r="SQE78" s="564"/>
      <c r="SQF78" s="565"/>
      <c r="SQG78" s="566"/>
      <c r="SQH78" s="560"/>
      <c r="SQI78" s="561"/>
      <c r="SQJ78" s="562"/>
      <c r="SQK78" s="563"/>
      <c r="SQL78" s="564"/>
      <c r="SQM78" s="565"/>
      <c r="SQN78" s="566"/>
      <c r="SQO78" s="560"/>
      <c r="SQP78" s="561"/>
      <c r="SQQ78" s="562"/>
      <c r="SQR78" s="563"/>
      <c r="SQS78" s="564"/>
      <c r="SQT78" s="565"/>
      <c r="SQU78" s="566"/>
      <c r="SQV78" s="560"/>
      <c r="SQW78" s="561"/>
      <c r="SQX78" s="562"/>
      <c r="SQY78" s="563"/>
      <c r="SQZ78" s="564"/>
      <c r="SRA78" s="565"/>
      <c r="SRB78" s="566"/>
      <c r="SRC78" s="560"/>
      <c r="SRD78" s="561"/>
      <c r="SRE78" s="562"/>
      <c r="SRF78" s="563"/>
      <c r="SRG78" s="564"/>
      <c r="SRH78" s="565"/>
      <c r="SRI78" s="566"/>
      <c r="SRJ78" s="560"/>
      <c r="SRK78" s="561"/>
      <c r="SRL78" s="562"/>
      <c r="SRM78" s="563"/>
      <c r="SRN78" s="564"/>
      <c r="SRO78" s="565"/>
      <c r="SRP78" s="566"/>
      <c r="SRQ78" s="560"/>
      <c r="SRR78" s="561"/>
      <c r="SRS78" s="562"/>
      <c r="SRT78" s="563"/>
      <c r="SRU78" s="564"/>
      <c r="SRV78" s="565"/>
      <c r="SRW78" s="566"/>
      <c r="SRX78" s="560"/>
      <c r="SRY78" s="561"/>
      <c r="SRZ78" s="562"/>
      <c r="SSA78" s="563"/>
      <c r="SSB78" s="564"/>
      <c r="SSC78" s="565"/>
      <c r="SSD78" s="566"/>
      <c r="SSE78" s="560"/>
      <c r="SSF78" s="561"/>
      <c r="SSG78" s="562"/>
      <c r="SSH78" s="563"/>
      <c r="SSI78" s="564"/>
      <c r="SSJ78" s="565"/>
      <c r="SSK78" s="566"/>
      <c r="SSL78" s="560"/>
      <c r="SSM78" s="561"/>
      <c r="SSN78" s="562"/>
      <c r="SSO78" s="563"/>
      <c r="SSP78" s="564"/>
      <c r="SSQ78" s="565"/>
      <c r="SSR78" s="566"/>
      <c r="SSS78" s="560"/>
      <c r="SST78" s="561"/>
      <c r="SSU78" s="562"/>
      <c r="SSV78" s="563"/>
      <c r="SSW78" s="564"/>
      <c r="SSX78" s="565"/>
      <c r="SSY78" s="566"/>
      <c r="SSZ78" s="560"/>
      <c r="STA78" s="561"/>
      <c r="STB78" s="562"/>
      <c r="STC78" s="563"/>
      <c r="STD78" s="564"/>
      <c r="STE78" s="565"/>
      <c r="STF78" s="566"/>
      <c r="STG78" s="560"/>
      <c r="STH78" s="561"/>
      <c r="STI78" s="562"/>
      <c r="STJ78" s="563"/>
      <c r="STK78" s="564"/>
      <c r="STL78" s="565"/>
      <c r="STM78" s="566"/>
      <c r="STN78" s="560"/>
      <c r="STO78" s="561"/>
      <c r="STP78" s="562"/>
      <c r="STQ78" s="563"/>
      <c r="STR78" s="564"/>
      <c r="STS78" s="565"/>
      <c r="STT78" s="566"/>
      <c r="STU78" s="560"/>
      <c r="STV78" s="561"/>
      <c r="STW78" s="562"/>
      <c r="STX78" s="563"/>
      <c r="STY78" s="564"/>
      <c r="STZ78" s="565"/>
      <c r="SUA78" s="566"/>
      <c r="SUB78" s="560"/>
      <c r="SUC78" s="561"/>
      <c r="SUD78" s="562"/>
      <c r="SUE78" s="563"/>
      <c r="SUF78" s="564"/>
      <c r="SUG78" s="565"/>
      <c r="SUH78" s="566"/>
      <c r="SUI78" s="560"/>
      <c r="SUJ78" s="561"/>
      <c r="SUK78" s="562"/>
      <c r="SUL78" s="563"/>
      <c r="SUM78" s="564"/>
      <c r="SUN78" s="565"/>
      <c r="SUO78" s="566"/>
      <c r="SUP78" s="560"/>
      <c r="SUQ78" s="561"/>
      <c r="SUR78" s="562"/>
      <c r="SUS78" s="563"/>
      <c r="SUT78" s="564"/>
      <c r="SUU78" s="565"/>
      <c r="SUV78" s="566"/>
      <c r="SUW78" s="560"/>
      <c r="SUX78" s="561"/>
      <c r="SUY78" s="562"/>
      <c r="SUZ78" s="563"/>
      <c r="SVA78" s="564"/>
      <c r="SVB78" s="565"/>
      <c r="SVC78" s="566"/>
      <c r="SVD78" s="560"/>
      <c r="SVE78" s="561"/>
      <c r="SVF78" s="562"/>
      <c r="SVG78" s="563"/>
      <c r="SVH78" s="564"/>
      <c r="SVI78" s="565"/>
      <c r="SVJ78" s="566"/>
      <c r="SVK78" s="560"/>
      <c r="SVL78" s="561"/>
      <c r="SVM78" s="562"/>
      <c r="SVN78" s="563"/>
      <c r="SVO78" s="564"/>
      <c r="SVP78" s="565"/>
      <c r="SVQ78" s="566"/>
      <c r="SVR78" s="560"/>
      <c r="SVS78" s="561"/>
      <c r="SVT78" s="562"/>
      <c r="SVU78" s="563"/>
      <c r="SVV78" s="564"/>
      <c r="SVW78" s="565"/>
      <c r="SVX78" s="566"/>
      <c r="SVY78" s="560"/>
      <c r="SVZ78" s="561"/>
      <c r="SWA78" s="562"/>
      <c r="SWB78" s="563"/>
      <c r="SWC78" s="564"/>
      <c r="SWD78" s="565"/>
      <c r="SWE78" s="566"/>
      <c r="SWF78" s="560"/>
      <c r="SWG78" s="561"/>
      <c r="SWH78" s="562"/>
      <c r="SWI78" s="563"/>
      <c r="SWJ78" s="564"/>
      <c r="SWK78" s="565"/>
      <c r="SWL78" s="566"/>
      <c r="SWM78" s="560"/>
      <c r="SWN78" s="561"/>
      <c r="SWO78" s="562"/>
      <c r="SWP78" s="563"/>
      <c r="SWQ78" s="564"/>
      <c r="SWR78" s="565"/>
      <c r="SWS78" s="566"/>
      <c r="SWT78" s="560"/>
      <c r="SWU78" s="561"/>
      <c r="SWV78" s="562"/>
      <c r="SWW78" s="563"/>
      <c r="SWX78" s="564"/>
      <c r="SWY78" s="565"/>
      <c r="SWZ78" s="566"/>
      <c r="SXA78" s="560"/>
      <c r="SXB78" s="561"/>
      <c r="SXC78" s="562"/>
      <c r="SXD78" s="563"/>
      <c r="SXE78" s="564"/>
      <c r="SXF78" s="565"/>
      <c r="SXG78" s="566"/>
      <c r="SXH78" s="560"/>
      <c r="SXI78" s="561"/>
      <c r="SXJ78" s="562"/>
      <c r="SXK78" s="563"/>
      <c r="SXL78" s="564"/>
      <c r="SXM78" s="565"/>
      <c r="SXN78" s="566"/>
      <c r="SXO78" s="560"/>
      <c r="SXP78" s="561"/>
      <c r="SXQ78" s="562"/>
      <c r="SXR78" s="563"/>
      <c r="SXS78" s="564"/>
      <c r="SXT78" s="565"/>
      <c r="SXU78" s="566"/>
      <c r="SXV78" s="560"/>
      <c r="SXW78" s="561"/>
      <c r="SXX78" s="562"/>
      <c r="SXY78" s="563"/>
      <c r="SXZ78" s="564"/>
      <c r="SYA78" s="565"/>
      <c r="SYB78" s="566"/>
      <c r="SYC78" s="560"/>
      <c r="SYD78" s="561"/>
      <c r="SYE78" s="562"/>
      <c r="SYF78" s="563"/>
      <c r="SYG78" s="564"/>
      <c r="SYH78" s="565"/>
      <c r="SYI78" s="566"/>
      <c r="SYJ78" s="560"/>
      <c r="SYK78" s="561"/>
      <c r="SYL78" s="562"/>
      <c r="SYM78" s="563"/>
      <c r="SYN78" s="564"/>
      <c r="SYO78" s="565"/>
      <c r="SYP78" s="566"/>
      <c r="SYQ78" s="560"/>
      <c r="SYR78" s="561"/>
      <c r="SYS78" s="562"/>
      <c r="SYT78" s="563"/>
      <c r="SYU78" s="564"/>
      <c r="SYV78" s="565"/>
      <c r="SYW78" s="566"/>
      <c r="SYX78" s="560"/>
      <c r="SYY78" s="561"/>
      <c r="SYZ78" s="562"/>
      <c r="SZA78" s="563"/>
      <c r="SZB78" s="564"/>
      <c r="SZC78" s="565"/>
      <c r="SZD78" s="566"/>
      <c r="SZE78" s="560"/>
      <c r="SZF78" s="561"/>
      <c r="SZG78" s="562"/>
      <c r="SZH78" s="563"/>
      <c r="SZI78" s="564"/>
      <c r="SZJ78" s="565"/>
      <c r="SZK78" s="566"/>
      <c r="SZL78" s="560"/>
      <c r="SZM78" s="561"/>
      <c r="SZN78" s="562"/>
      <c r="SZO78" s="563"/>
      <c r="SZP78" s="564"/>
      <c r="SZQ78" s="565"/>
      <c r="SZR78" s="566"/>
      <c r="SZS78" s="560"/>
      <c r="SZT78" s="561"/>
      <c r="SZU78" s="562"/>
      <c r="SZV78" s="563"/>
      <c r="SZW78" s="564"/>
      <c r="SZX78" s="565"/>
      <c r="SZY78" s="566"/>
      <c r="SZZ78" s="560"/>
      <c r="TAA78" s="561"/>
      <c r="TAB78" s="562"/>
      <c r="TAC78" s="563"/>
      <c r="TAD78" s="564"/>
      <c r="TAE78" s="565"/>
      <c r="TAF78" s="566"/>
      <c r="TAG78" s="560"/>
      <c r="TAH78" s="561"/>
      <c r="TAI78" s="562"/>
      <c r="TAJ78" s="563"/>
      <c r="TAK78" s="564"/>
      <c r="TAL78" s="565"/>
      <c r="TAM78" s="566"/>
      <c r="TAN78" s="560"/>
      <c r="TAO78" s="561"/>
      <c r="TAP78" s="562"/>
      <c r="TAQ78" s="563"/>
      <c r="TAR78" s="564"/>
      <c r="TAS78" s="565"/>
      <c r="TAT78" s="566"/>
      <c r="TAU78" s="560"/>
      <c r="TAV78" s="561"/>
      <c r="TAW78" s="562"/>
      <c r="TAX78" s="563"/>
      <c r="TAY78" s="564"/>
      <c r="TAZ78" s="565"/>
      <c r="TBA78" s="566"/>
      <c r="TBB78" s="560"/>
      <c r="TBC78" s="561"/>
      <c r="TBD78" s="562"/>
      <c r="TBE78" s="563"/>
      <c r="TBF78" s="564"/>
      <c r="TBG78" s="565"/>
      <c r="TBH78" s="566"/>
      <c r="TBI78" s="560"/>
      <c r="TBJ78" s="561"/>
      <c r="TBK78" s="562"/>
      <c r="TBL78" s="563"/>
      <c r="TBM78" s="564"/>
      <c r="TBN78" s="565"/>
      <c r="TBO78" s="566"/>
      <c r="TBP78" s="560"/>
      <c r="TBQ78" s="561"/>
      <c r="TBR78" s="562"/>
      <c r="TBS78" s="563"/>
      <c r="TBT78" s="564"/>
      <c r="TBU78" s="565"/>
      <c r="TBV78" s="566"/>
      <c r="TBW78" s="560"/>
      <c r="TBX78" s="561"/>
      <c r="TBY78" s="562"/>
      <c r="TBZ78" s="563"/>
      <c r="TCA78" s="564"/>
      <c r="TCB78" s="565"/>
      <c r="TCC78" s="566"/>
      <c r="TCD78" s="560"/>
      <c r="TCE78" s="561"/>
      <c r="TCF78" s="562"/>
      <c r="TCG78" s="563"/>
      <c r="TCH78" s="564"/>
      <c r="TCI78" s="565"/>
      <c r="TCJ78" s="566"/>
      <c r="TCK78" s="560"/>
      <c r="TCL78" s="561"/>
      <c r="TCM78" s="562"/>
      <c r="TCN78" s="563"/>
      <c r="TCO78" s="564"/>
      <c r="TCP78" s="565"/>
      <c r="TCQ78" s="566"/>
      <c r="TCR78" s="560"/>
      <c r="TCS78" s="561"/>
      <c r="TCT78" s="562"/>
      <c r="TCU78" s="563"/>
      <c r="TCV78" s="564"/>
      <c r="TCW78" s="565"/>
      <c r="TCX78" s="566"/>
      <c r="TCY78" s="560"/>
      <c r="TCZ78" s="561"/>
      <c r="TDA78" s="562"/>
      <c r="TDB78" s="563"/>
      <c r="TDC78" s="564"/>
      <c r="TDD78" s="565"/>
      <c r="TDE78" s="566"/>
      <c r="TDF78" s="560"/>
      <c r="TDG78" s="561"/>
      <c r="TDH78" s="562"/>
      <c r="TDI78" s="563"/>
      <c r="TDJ78" s="564"/>
      <c r="TDK78" s="565"/>
      <c r="TDL78" s="566"/>
      <c r="TDM78" s="560"/>
      <c r="TDN78" s="561"/>
      <c r="TDO78" s="562"/>
      <c r="TDP78" s="563"/>
      <c r="TDQ78" s="564"/>
      <c r="TDR78" s="565"/>
      <c r="TDS78" s="566"/>
      <c r="TDT78" s="560"/>
      <c r="TDU78" s="561"/>
      <c r="TDV78" s="562"/>
      <c r="TDW78" s="563"/>
      <c r="TDX78" s="564"/>
      <c r="TDY78" s="565"/>
      <c r="TDZ78" s="566"/>
      <c r="TEA78" s="560"/>
      <c r="TEB78" s="561"/>
      <c r="TEC78" s="562"/>
      <c r="TED78" s="563"/>
      <c r="TEE78" s="564"/>
      <c r="TEF78" s="565"/>
      <c r="TEG78" s="566"/>
      <c r="TEH78" s="560"/>
      <c r="TEI78" s="561"/>
      <c r="TEJ78" s="562"/>
      <c r="TEK78" s="563"/>
      <c r="TEL78" s="564"/>
      <c r="TEM78" s="565"/>
      <c r="TEN78" s="566"/>
      <c r="TEO78" s="560"/>
      <c r="TEP78" s="561"/>
      <c r="TEQ78" s="562"/>
      <c r="TER78" s="563"/>
      <c r="TES78" s="564"/>
      <c r="TET78" s="565"/>
      <c r="TEU78" s="566"/>
      <c r="TEV78" s="560"/>
      <c r="TEW78" s="561"/>
      <c r="TEX78" s="562"/>
      <c r="TEY78" s="563"/>
      <c r="TEZ78" s="564"/>
      <c r="TFA78" s="565"/>
      <c r="TFB78" s="566"/>
      <c r="TFC78" s="560"/>
      <c r="TFD78" s="561"/>
      <c r="TFE78" s="562"/>
      <c r="TFF78" s="563"/>
      <c r="TFG78" s="564"/>
      <c r="TFH78" s="565"/>
      <c r="TFI78" s="566"/>
      <c r="TFJ78" s="560"/>
      <c r="TFK78" s="561"/>
      <c r="TFL78" s="562"/>
      <c r="TFM78" s="563"/>
      <c r="TFN78" s="564"/>
      <c r="TFO78" s="565"/>
      <c r="TFP78" s="566"/>
      <c r="TFQ78" s="560"/>
      <c r="TFR78" s="561"/>
      <c r="TFS78" s="562"/>
      <c r="TFT78" s="563"/>
      <c r="TFU78" s="564"/>
      <c r="TFV78" s="565"/>
      <c r="TFW78" s="566"/>
      <c r="TFX78" s="560"/>
      <c r="TFY78" s="561"/>
      <c r="TFZ78" s="562"/>
      <c r="TGA78" s="563"/>
      <c r="TGB78" s="564"/>
      <c r="TGC78" s="565"/>
      <c r="TGD78" s="566"/>
      <c r="TGE78" s="560"/>
      <c r="TGF78" s="561"/>
      <c r="TGG78" s="562"/>
      <c r="TGH78" s="563"/>
      <c r="TGI78" s="564"/>
      <c r="TGJ78" s="565"/>
      <c r="TGK78" s="566"/>
      <c r="TGL78" s="560"/>
      <c r="TGM78" s="561"/>
      <c r="TGN78" s="562"/>
      <c r="TGO78" s="563"/>
      <c r="TGP78" s="564"/>
      <c r="TGQ78" s="565"/>
      <c r="TGR78" s="566"/>
      <c r="TGS78" s="560"/>
      <c r="TGT78" s="561"/>
      <c r="TGU78" s="562"/>
      <c r="TGV78" s="563"/>
      <c r="TGW78" s="564"/>
      <c r="TGX78" s="565"/>
      <c r="TGY78" s="566"/>
      <c r="TGZ78" s="560"/>
      <c r="THA78" s="561"/>
      <c r="THB78" s="562"/>
      <c r="THC78" s="563"/>
      <c r="THD78" s="564"/>
      <c r="THE78" s="565"/>
      <c r="THF78" s="566"/>
      <c r="THG78" s="560"/>
      <c r="THH78" s="561"/>
      <c r="THI78" s="562"/>
      <c r="THJ78" s="563"/>
      <c r="THK78" s="564"/>
      <c r="THL78" s="565"/>
      <c r="THM78" s="566"/>
      <c r="THN78" s="560"/>
      <c r="THO78" s="561"/>
      <c r="THP78" s="562"/>
      <c r="THQ78" s="563"/>
      <c r="THR78" s="564"/>
      <c r="THS78" s="565"/>
      <c r="THT78" s="566"/>
      <c r="THU78" s="560"/>
      <c r="THV78" s="561"/>
      <c r="THW78" s="562"/>
      <c r="THX78" s="563"/>
      <c r="THY78" s="564"/>
      <c r="THZ78" s="565"/>
      <c r="TIA78" s="566"/>
      <c r="TIB78" s="560"/>
      <c r="TIC78" s="561"/>
      <c r="TID78" s="562"/>
      <c r="TIE78" s="563"/>
      <c r="TIF78" s="564"/>
      <c r="TIG78" s="565"/>
      <c r="TIH78" s="566"/>
      <c r="TII78" s="560"/>
      <c r="TIJ78" s="561"/>
      <c r="TIK78" s="562"/>
      <c r="TIL78" s="563"/>
      <c r="TIM78" s="564"/>
      <c r="TIN78" s="565"/>
      <c r="TIO78" s="566"/>
      <c r="TIP78" s="560"/>
      <c r="TIQ78" s="561"/>
      <c r="TIR78" s="562"/>
      <c r="TIS78" s="563"/>
      <c r="TIT78" s="564"/>
      <c r="TIU78" s="565"/>
      <c r="TIV78" s="566"/>
      <c r="TIW78" s="560"/>
      <c r="TIX78" s="561"/>
      <c r="TIY78" s="562"/>
      <c r="TIZ78" s="563"/>
      <c r="TJA78" s="564"/>
      <c r="TJB78" s="565"/>
      <c r="TJC78" s="566"/>
      <c r="TJD78" s="560"/>
      <c r="TJE78" s="561"/>
      <c r="TJF78" s="562"/>
      <c r="TJG78" s="563"/>
      <c r="TJH78" s="564"/>
      <c r="TJI78" s="565"/>
      <c r="TJJ78" s="566"/>
      <c r="TJK78" s="560"/>
      <c r="TJL78" s="561"/>
      <c r="TJM78" s="562"/>
      <c r="TJN78" s="563"/>
      <c r="TJO78" s="564"/>
      <c r="TJP78" s="565"/>
      <c r="TJQ78" s="566"/>
      <c r="TJR78" s="560"/>
      <c r="TJS78" s="561"/>
      <c r="TJT78" s="562"/>
      <c r="TJU78" s="563"/>
      <c r="TJV78" s="564"/>
      <c r="TJW78" s="565"/>
      <c r="TJX78" s="566"/>
      <c r="TJY78" s="560"/>
      <c r="TJZ78" s="561"/>
      <c r="TKA78" s="562"/>
      <c r="TKB78" s="563"/>
      <c r="TKC78" s="564"/>
      <c r="TKD78" s="565"/>
      <c r="TKE78" s="566"/>
      <c r="TKF78" s="560"/>
      <c r="TKG78" s="561"/>
      <c r="TKH78" s="562"/>
      <c r="TKI78" s="563"/>
      <c r="TKJ78" s="564"/>
      <c r="TKK78" s="565"/>
      <c r="TKL78" s="566"/>
      <c r="TKM78" s="560"/>
      <c r="TKN78" s="561"/>
      <c r="TKO78" s="562"/>
      <c r="TKP78" s="563"/>
      <c r="TKQ78" s="564"/>
      <c r="TKR78" s="565"/>
      <c r="TKS78" s="566"/>
      <c r="TKT78" s="560"/>
      <c r="TKU78" s="561"/>
      <c r="TKV78" s="562"/>
      <c r="TKW78" s="563"/>
      <c r="TKX78" s="564"/>
      <c r="TKY78" s="565"/>
      <c r="TKZ78" s="566"/>
      <c r="TLA78" s="560"/>
      <c r="TLB78" s="561"/>
      <c r="TLC78" s="562"/>
      <c r="TLD78" s="563"/>
      <c r="TLE78" s="564"/>
      <c r="TLF78" s="565"/>
      <c r="TLG78" s="566"/>
      <c r="TLH78" s="560"/>
      <c r="TLI78" s="561"/>
      <c r="TLJ78" s="562"/>
      <c r="TLK78" s="563"/>
      <c r="TLL78" s="564"/>
      <c r="TLM78" s="565"/>
      <c r="TLN78" s="566"/>
      <c r="TLO78" s="560"/>
      <c r="TLP78" s="561"/>
      <c r="TLQ78" s="562"/>
      <c r="TLR78" s="563"/>
      <c r="TLS78" s="564"/>
      <c r="TLT78" s="565"/>
      <c r="TLU78" s="566"/>
      <c r="TLV78" s="560"/>
      <c r="TLW78" s="561"/>
      <c r="TLX78" s="562"/>
      <c r="TLY78" s="563"/>
      <c r="TLZ78" s="564"/>
      <c r="TMA78" s="565"/>
      <c r="TMB78" s="566"/>
      <c r="TMC78" s="560"/>
      <c r="TMD78" s="561"/>
      <c r="TME78" s="562"/>
      <c r="TMF78" s="563"/>
      <c r="TMG78" s="564"/>
      <c r="TMH78" s="565"/>
      <c r="TMI78" s="566"/>
      <c r="TMJ78" s="560"/>
      <c r="TMK78" s="561"/>
      <c r="TML78" s="562"/>
      <c r="TMM78" s="563"/>
      <c r="TMN78" s="564"/>
      <c r="TMO78" s="565"/>
      <c r="TMP78" s="566"/>
      <c r="TMQ78" s="560"/>
      <c r="TMR78" s="561"/>
      <c r="TMS78" s="562"/>
      <c r="TMT78" s="563"/>
      <c r="TMU78" s="564"/>
      <c r="TMV78" s="565"/>
      <c r="TMW78" s="566"/>
      <c r="TMX78" s="560"/>
      <c r="TMY78" s="561"/>
      <c r="TMZ78" s="562"/>
      <c r="TNA78" s="563"/>
      <c r="TNB78" s="564"/>
      <c r="TNC78" s="565"/>
      <c r="TND78" s="566"/>
      <c r="TNE78" s="560"/>
      <c r="TNF78" s="561"/>
      <c r="TNG78" s="562"/>
      <c r="TNH78" s="563"/>
      <c r="TNI78" s="564"/>
      <c r="TNJ78" s="565"/>
      <c r="TNK78" s="566"/>
      <c r="TNL78" s="560"/>
      <c r="TNM78" s="561"/>
      <c r="TNN78" s="562"/>
      <c r="TNO78" s="563"/>
      <c r="TNP78" s="564"/>
      <c r="TNQ78" s="565"/>
      <c r="TNR78" s="566"/>
      <c r="TNS78" s="560"/>
      <c r="TNT78" s="561"/>
      <c r="TNU78" s="562"/>
      <c r="TNV78" s="563"/>
      <c r="TNW78" s="564"/>
      <c r="TNX78" s="565"/>
      <c r="TNY78" s="566"/>
      <c r="TNZ78" s="560"/>
      <c r="TOA78" s="561"/>
      <c r="TOB78" s="562"/>
      <c r="TOC78" s="563"/>
      <c r="TOD78" s="564"/>
      <c r="TOE78" s="565"/>
      <c r="TOF78" s="566"/>
      <c r="TOG78" s="560"/>
      <c r="TOH78" s="561"/>
      <c r="TOI78" s="562"/>
      <c r="TOJ78" s="563"/>
      <c r="TOK78" s="564"/>
      <c r="TOL78" s="565"/>
      <c r="TOM78" s="566"/>
      <c r="TON78" s="560"/>
      <c r="TOO78" s="561"/>
      <c r="TOP78" s="562"/>
      <c r="TOQ78" s="563"/>
      <c r="TOR78" s="564"/>
      <c r="TOS78" s="565"/>
      <c r="TOT78" s="566"/>
      <c r="TOU78" s="560"/>
      <c r="TOV78" s="561"/>
      <c r="TOW78" s="562"/>
      <c r="TOX78" s="563"/>
      <c r="TOY78" s="564"/>
      <c r="TOZ78" s="565"/>
      <c r="TPA78" s="566"/>
      <c r="TPB78" s="560"/>
      <c r="TPC78" s="561"/>
      <c r="TPD78" s="562"/>
      <c r="TPE78" s="563"/>
      <c r="TPF78" s="564"/>
      <c r="TPG78" s="565"/>
      <c r="TPH78" s="566"/>
      <c r="TPI78" s="560"/>
      <c r="TPJ78" s="561"/>
      <c r="TPK78" s="562"/>
      <c r="TPL78" s="563"/>
      <c r="TPM78" s="564"/>
      <c r="TPN78" s="565"/>
      <c r="TPO78" s="566"/>
      <c r="TPP78" s="560"/>
      <c r="TPQ78" s="561"/>
      <c r="TPR78" s="562"/>
      <c r="TPS78" s="563"/>
      <c r="TPT78" s="564"/>
      <c r="TPU78" s="565"/>
      <c r="TPV78" s="566"/>
      <c r="TPW78" s="560"/>
      <c r="TPX78" s="561"/>
      <c r="TPY78" s="562"/>
      <c r="TPZ78" s="563"/>
      <c r="TQA78" s="564"/>
      <c r="TQB78" s="565"/>
      <c r="TQC78" s="566"/>
      <c r="TQD78" s="560"/>
      <c r="TQE78" s="561"/>
      <c r="TQF78" s="562"/>
      <c r="TQG78" s="563"/>
      <c r="TQH78" s="564"/>
      <c r="TQI78" s="565"/>
      <c r="TQJ78" s="566"/>
      <c r="TQK78" s="560"/>
      <c r="TQL78" s="561"/>
      <c r="TQM78" s="562"/>
      <c r="TQN78" s="563"/>
      <c r="TQO78" s="564"/>
      <c r="TQP78" s="565"/>
      <c r="TQQ78" s="566"/>
      <c r="TQR78" s="560"/>
      <c r="TQS78" s="561"/>
      <c r="TQT78" s="562"/>
      <c r="TQU78" s="563"/>
      <c r="TQV78" s="564"/>
      <c r="TQW78" s="565"/>
      <c r="TQX78" s="566"/>
      <c r="TQY78" s="560"/>
      <c r="TQZ78" s="561"/>
      <c r="TRA78" s="562"/>
      <c r="TRB78" s="563"/>
      <c r="TRC78" s="564"/>
      <c r="TRD78" s="565"/>
      <c r="TRE78" s="566"/>
      <c r="TRF78" s="560"/>
      <c r="TRG78" s="561"/>
      <c r="TRH78" s="562"/>
      <c r="TRI78" s="563"/>
      <c r="TRJ78" s="564"/>
      <c r="TRK78" s="565"/>
      <c r="TRL78" s="566"/>
      <c r="TRM78" s="560"/>
      <c r="TRN78" s="561"/>
      <c r="TRO78" s="562"/>
      <c r="TRP78" s="563"/>
      <c r="TRQ78" s="564"/>
      <c r="TRR78" s="565"/>
      <c r="TRS78" s="566"/>
      <c r="TRT78" s="560"/>
      <c r="TRU78" s="561"/>
      <c r="TRV78" s="562"/>
      <c r="TRW78" s="563"/>
      <c r="TRX78" s="564"/>
      <c r="TRY78" s="565"/>
      <c r="TRZ78" s="566"/>
      <c r="TSA78" s="560"/>
      <c r="TSB78" s="561"/>
      <c r="TSC78" s="562"/>
      <c r="TSD78" s="563"/>
      <c r="TSE78" s="564"/>
      <c r="TSF78" s="565"/>
      <c r="TSG78" s="566"/>
      <c r="TSH78" s="560"/>
      <c r="TSI78" s="561"/>
      <c r="TSJ78" s="562"/>
      <c r="TSK78" s="563"/>
      <c r="TSL78" s="564"/>
      <c r="TSM78" s="565"/>
      <c r="TSN78" s="566"/>
      <c r="TSO78" s="560"/>
      <c r="TSP78" s="561"/>
      <c r="TSQ78" s="562"/>
      <c r="TSR78" s="563"/>
      <c r="TSS78" s="564"/>
      <c r="TST78" s="565"/>
      <c r="TSU78" s="566"/>
      <c r="TSV78" s="560"/>
      <c r="TSW78" s="561"/>
      <c r="TSX78" s="562"/>
      <c r="TSY78" s="563"/>
      <c r="TSZ78" s="564"/>
      <c r="TTA78" s="565"/>
      <c r="TTB78" s="566"/>
      <c r="TTC78" s="560"/>
      <c r="TTD78" s="561"/>
      <c r="TTE78" s="562"/>
      <c r="TTF78" s="563"/>
      <c r="TTG78" s="564"/>
      <c r="TTH78" s="565"/>
      <c r="TTI78" s="566"/>
      <c r="TTJ78" s="560"/>
      <c r="TTK78" s="561"/>
      <c r="TTL78" s="562"/>
      <c r="TTM78" s="563"/>
      <c r="TTN78" s="564"/>
      <c r="TTO78" s="565"/>
      <c r="TTP78" s="566"/>
      <c r="TTQ78" s="560"/>
      <c r="TTR78" s="561"/>
      <c r="TTS78" s="562"/>
      <c r="TTT78" s="563"/>
      <c r="TTU78" s="564"/>
      <c r="TTV78" s="565"/>
      <c r="TTW78" s="566"/>
      <c r="TTX78" s="560"/>
      <c r="TTY78" s="561"/>
      <c r="TTZ78" s="562"/>
      <c r="TUA78" s="563"/>
      <c r="TUB78" s="564"/>
      <c r="TUC78" s="565"/>
      <c r="TUD78" s="566"/>
      <c r="TUE78" s="560"/>
      <c r="TUF78" s="561"/>
      <c r="TUG78" s="562"/>
      <c r="TUH78" s="563"/>
      <c r="TUI78" s="564"/>
      <c r="TUJ78" s="565"/>
      <c r="TUK78" s="566"/>
      <c r="TUL78" s="560"/>
      <c r="TUM78" s="561"/>
      <c r="TUN78" s="562"/>
      <c r="TUO78" s="563"/>
      <c r="TUP78" s="564"/>
      <c r="TUQ78" s="565"/>
      <c r="TUR78" s="566"/>
      <c r="TUS78" s="560"/>
      <c r="TUT78" s="561"/>
      <c r="TUU78" s="562"/>
      <c r="TUV78" s="563"/>
      <c r="TUW78" s="564"/>
      <c r="TUX78" s="565"/>
      <c r="TUY78" s="566"/>
      <c r="TUZ78" s="560"/>
      <c r="TVA78" s="561"/>
      <c r="TVB78" s="562"/>
      <c r="TVC78" s="563"/>
      <c r="TVD78" s="564"/>
      <c r="TVE78" s="565"/>
      <c r="TVF78" s="566"/>
      <c r="TVG78" s="560"/>
      <c r="TVH78" s="561"/>
      <c r="TVI78" s="562"/>
      <c r="TVJ78" s="563"/>
      <c r="TVK78" s="564"/>
      <c r="TVL78" s="565"/>
      <c r="TVM78" s="566"/>
      <c r="TVN78" s="560"/>
      <c r="TVO78" s="561"/>
      <c r="TVP78" s="562"/>
      <c r="TVQ78" s="563"/>
      <c r="TVR78" s="564"/>
      <c r="TVS78" s="565"/>
      <c r="TVT78" s="566"/>
      <c r="TVU78" s="560"/>
      <c r="TVV78" s="561"/>
      <c r="TVW78" s="562"/>
      <c r="TVX78" s="563"/>
      <c r="TVY78" s="564"/>
      <c r="TVZ78" s="565"/>
      <c r="TWA78" s="566"/>
      <c r="TWB78" s="560"/>
      <c r="TWC78" s="561"/>
      <c r="TWD78" s="562"/>
      <c r="TWE78" s="563"/>
      <c r="TWF78" s="564"/>
      <c r="TWG78" s="565"/>
      <c r="TWH78" s="566"/>
      <c r="TWI78" s="560"/>
      <c r="TWJ78" s="561"/>
      <c r="TWK78" s="562"/>
      <c r="TWL78" s="563"/>
      <c r="TWM78" s="564"/>
      <c r="TWN78" s="565"/>
      <c r="TWO78" s="566"/>
      <c r="TWP78" s="560"/>
      <c r="TWQ78" s="561"/>
      <c r="TWR78" s="562"/>
      <c r="TWS78" s="563"/>
      <c r="TWT78" s="564"/>
      <c r="TWU78" s="565"/>
      <c r="TWV78" s="566"/>
      <c r="TWW78" s="560"/>
      <c r="TWX78" s="561"/>
      <c r="TWY78" s="562"/>
      <c r="TWZ78" s="563"/>
      <c r="TXA78" s="564"/>
      <c r="TXB78" s="565"/>
      <c r="TXC78" s="566"/>
      <c r="TXD78" s="560"/>
      <c r="TXE78" s="561"/>
      <c r="TXF78" s="562"/>
      <c r="TXG78" s="563"/>
      <c r="TXH78" s="564"/>
      <c r="TXI78" s="565"/>
      <c r="TXJ78" s="566"/>
      <c r="TXK78" s="560"/>
      <c r="TXL78" s="561"/>
      <c r="TXM78" s="562"/>
      <c r="TXN78" s="563"/>
      <c r="TXO78" s="564"/>
      <c r="TXP78" s="565"/>
      <c r="TXQ78" s="566"/>
      <c r="TXR78" s="560"/>
      <c r="TXS78" s="561"/>
      <c r="TXT78" s="562"/>
      <c r="TXU78" s="563"/>
      <c r="TXV78" s="564"/>
      <c r="TXW78" s="565"/>
      <c r="TXX78" s="566"/>
      <c r="TXY78" s="560"/>
      <c r="TXZ78" s="561"/>
      <c r="TYA78" s="562"/>
      <c r="TYB78" s="563"/>
      <c r="TYC78" s="564"/>
      <c r="TYD78" s="565"/>
      <c r="TYE78" s="566"/>
      <c r="TYF78" s="560"/>
      <c r="TYG78" s="561"/>
      <c r="TYH78" s="562"/>
      <c r="TYI78" s="563"/>
      <c r="TYJ78" s="564"/>
      <c r="TYK78" s="565"/>
      <c r="TYL78" s="566"/>
      <c r="TYM78" s="560"/>
      <c r="TYN78" s="561"/>
      <c r="TYO78" s="562"/>
      <c r="TYP78" s="563"/>
      <c r="TYQ78" s="564"/>
      <c r="TYR78" s="565"/>
      <c r="TYS78" s="566"/>
      <c r="TYT78" s="560"/>
      <c r="TYU78" s="561"/>
      <c r="TYV78" s="562"/>
      <c r="TYW78" s="563"/>
      <c r="TYX78" s="564"/>
      <c r="TYY78" s="565"/>
      <c r="TYZ78" s="566"/>
      <c r="TZA78" s="560"/>
      <c r="TZB78" s="561"/>
      <c r="TZC78" s="562"/>
      <c r="TZD78" s="563"/>
      <c r="TZE78" s="564"/>
      <c r="TZF78" s="565"/>
      <c r="TZG78" s="566"/>
      <c r="TZH78" s="560"/>
      <c r="TZI78" s="561"/>
      <c r="TZJ78" s="562"/>
      <c r="TZK78" s="563"/>
      <c r="TZL78" s="564"/>
      <c r="TZM78" s="565"/>
      <c r="TZN78" s="566"/>
      <c r="TZO78" s="560"/>
      <c r="TZP78" s="561"/>
      <c r="TZQ78" s="562"/>
      <c r="TZR78" s="563"/>
      <c r="TZS78" s="564"/>
      <c r="TZT78" s="565"/>
      <c r="TZU78" s="566"/>
      <c r="TZV78" s="560"/>
      <c r="TZW78" s="561"/>
      <c r="TZX78" s="562"/>
      <c r="TZY78" s="563"/>
      <c r="TZZ78" s="564"/>
      <c r="UAA78" s="565"/>
      <c r="UAB78" s="566"/>
      <c r="UAC78" s="560"/>
      <c r="UAD78" s="561"/>
      <c r="UAE78" s="562"/>
      <c r="UAF78" s="563"/>
      <c r="UAG78" s="564"/>
      <c r="UAH78" s="565"/>
      <c r="UAI78" s="566"/>
      <c r="UAJ78" s="560"/>
      <c r="UAK78" s="561"/>
      <c r="UAL78" s="562"/>
      <c r="UAM78" s="563"/>
      <c r="UAN78" s="564"/>
      <c r="UAO78" s="565"/>
      <c r="UAP78" s="566"/>
      <c r="UAQ78" s="560"/>
      <c r="UAR78" s="561"/>
      <c r="UAS78" s="562"/>
      <c r="UAT78" s="563"/>
      <c r="UAU78" s="564"/>
      <c r="UAV78" s="565"/>
      <c r="UAW78" s="566"/>
      <c r="UAX78" s="560"/>
      <c r="UAY78" s="561"/>
      <c r="UAZ78" s="562"/>
      <c r="UBA78" s="563"/>
      <c r="UBB78" s="564"/>
      <c r="UBC78" s="565"/>
      <c r="UBD78" s="566"/>
      <c r="UBE78" s="560"/>
      <c r="UBF78" s="561"/>
      <c r="UBG78" s="562"/>
      <c r="UBH78" s="563"/>
      <c r="UBI78" s="564"/>
      <c r="UBJ78" s="565"/>
      <c r="UBK78" s="566"/>
      <c r="UBL78" s="560"/>
      <c r="UBM78" s="561"/>
      <c r="UBN78" s="562"/>
      <c r="UBO78" s="563"/>
      <c r="UBP78" s="564"/>
      <c r="UBQ78" s="565"/>
      <c r="UBR78" s="566"/>
      <c r="UBS78" s="560"/>
      <c r="UBT78" s="561"/>
      <c r="UBU78" s="562"/>
      <c r="UBV78" s="563"/>
      <c r="UBW78" s="564"/>
      <c r="UBX78" s="565"/>
      <c r="UBY78" s="566"/>
      <c r="UBZ78" s="560"/>
      <c r="UCA78" s="561"/>
      <c r="UCB78" s="562"/>
      <c r="UCC78" s="563"/>
      <c r="UCD78" s="564"/>
      <c r="UCE78" s="565"/>
      <c r="UCF78" s="566"/>
      <c r="UCG78" s="560"/>
      <c r="UCH78" s="561"/>
      <c r="UCI78" s="562"/>
      <c r="UCJ78" s="563"/>
      <c r="UCK78" s="564"/>
      <c r="UCL78" s="565"/>
      <c r="UCM78" s="566"/>
      <c r="UCN78" s="560"/>
      <c r="UCO78" s="561"/>
      <c r="UCP78" s="562"/>
      <c r="UCQ78" s="563"/>
      <c r="UCR78" s="564"/>
      <c r="UCS78" s="565"/>
      <c r="UCT78" s="566"/>
      <c r="UCU78" s="560"/>
      <c r="UCV78" s="561"/>
      <c r="UCW78" s="562"/>
      <c r="UCX78" s="563"/>
      <c r="UCY78" s="564"/>
      <c r="UCZ78" s="565"/>
      <c r="UDA78" s="566"/>
      <c r="UDB78" s="560"/>
      <c r="UDC78" s="561"/>
      <c r="UDD78" s="562"/>
      <c r="UDE78" s="563"/>
      <c r="UDF78" s="564"/>
      <c r="UDG78" s="565"/>
      <c r="UDH78" s="566"/>
      <c r="UDI78" s="560"/>
      <c r="UDJ78" s="561"/>
      <c r="UDK78" s="562"/>
      <c r="UDL78" s="563"/>
      <c r="UDM78" s="564"/>
      <c r="UDN78" s="565"/>
      <c r="UDO78" s="566"/>
      <c r="UDP78" s="560"/>
      <c r="UDQ78" s="561"/>
      <c r="UDR78" s="562"/>
      <c r="UDS78" s="563"/>
      <c r="UDT78" s="564"/>
      <c r="UDU78" s="565"/>
      <c r="UDV78" s="566"/>
      <c r="UDW78" s="560"/>
      <c r="UDX78" s="561"/>
      <c r="UDY78" s="562"/>
      <c r="UDZ78" s="563"/>
      <c r="UEA78" s="564"/>
      <c r="UEB78" s="565"/>
      <c r="UEC78" s="566"/>
      <c r="UED78" s="560"/>
      <c r="UEE78" s="561"/>
      <c r="UEF78" s="562"/>
      <c r="UEG78" s="563"/>
      <c r="UEH78" s="564"/>
      <c r="UEI78" s="565"/>
      <c r="UEJ78" s="566"/>
      <c r="UEK78" s="560"/>
      <c r="UEL78" s="561"/>
      <c r="UEM78" s="562"/>
      <c r="UEN78" s="563"/>
      <c r="UEO78" s="564"/>
      <c r="UEP78" s="565"/>
      <c r="UEQ78" s="566"/>
      <c r="UER78" s="560"/>
      <c r="UES78" s="561"/>
      <c r="UET78" s="562"/>
      <c r="UEU78" s="563"/>
      <c r="UEV78" s="564"/>
      <c r="UEW78" s="565"/>
      <c r="UEX78" s="566"/>
      <c r="UEY78" s="560"/>
      <c r="UEZ78" s="561"/>
      <c r="UFA78" s="562"/>
      <c r="UFB78" s="563"/>
      <c r="UFC78" s="564"/>
      <c r="UFD78" s="565"/>
      <c r="UFE78" s="566"/>
      <c r="UFF78" s="560"/>
      <c r="UFG78" s="561"/>
      <c r="UFH78" s="562"/>
      <c r="UFI78" s="563"/>
      <c r="UFJ78" s="564"/>
      <c r="UFK78" s="565"/>
      <c r="UFL78" s="566"/>
      <c r="UFM78" s="560"/>
      <c r="UFN78" s="561"/>
      <c r="UFO78" s="562"/>
      <c r="UFP78" s="563"/>
      <c r="UFQ78" s="564"/>
      <c r="UFR78" s="565"/>
      <c r="UFS78" s="566"/>
      <c r="UFT78" s="560"/>
      <c r="UFU78" s="561"/>
      <c r="UFV78" s="562"/>
      <c r="UFW78" s="563"/>
      <c r="UFX78" s="564"/>
      <c r="UFY78" s="565"/>
      <c r="UFZ78" s="566"/>
      <c r="UGA78" s="560"/>
      <c r="UGB78" s="561"/>
      <c r="UGC78" s="562"/>
      <c r="UGD78" s="563"/>
      <c r="UGE78" s="564"/>
      <c r="UGF78" s="565"/>
      <c r="UGG78" s="566"/>
      <c r="UGH78" s="560"/>
      <c r="UGI78" s="561"/>
      <c r="UGJ78" s="562"/>
      <c r="UGK78" s="563"/>
      <c r="UGL78" s="564"/>
      <c r="UGM78" s="565"/>
      <c r="UGN78" s="566"/>
      <c r="UGO78" s="560"/>
      <c r="UGP78" s="561"/>
      <c r="UGQ78" s="562"/>
      <c r="UGR78" s="563"/>
      <c r="UGS78" s="564"/>
      <c r="UGT78" s="565"/>
      <c r="UGU78" s="566"/>
      <c r="UGV78" s="560"/>
      <c r="UGW78" s="561"/>
      <c r="UGX78" s="562"/>
      <c r="UGY78" s="563"/>
      <c r="UGZ78" s="564"/>
      <c r="UHA78" s="565"/>
      <c r="UHB78" s="566"/>
      <c r="UHC78" s="560"/>
      <c r="UHD78" s="561"/>
      <c r="UHE78" s="562"/>
      <c r="UHF78" s="563"/>
      <c r="UHG78" s="564"/>
      <c r="UHH78" s="565"/>
      <c r="UHI78" s="566"/>
      <c r="UHJ78" s="560"/>
      <c r="UHK78" s="561"/>
      <c r="UHL78" s="562"/>
      <c r="UHM78" s="563"/>
      <c r="UHN78" s="564"/>
      <c r="UHO78" s="565"/>
      <c r="UHP78" s="566"/>
      <c r="UHQ78" s="560"/>
      <c r="UHR78" s="561"/>
      <c r="UHS78" s="562"/>
      <c r="UHT78" s="563"/>
      <c r="UHU78" s="564"/>
      <c r="UHV78" s="565"/>
      <c r="UHW78" s="566"/>
      <c r="UHX78" s="560"/>
      <c r="UHY78" s="561"/>
      <c r="UHZ78" s="562"/>
      <c r="UIA78" s="563"/>
      <c r="UIB78" s="564"/>
      <c r="UIC78" s="565"/>
      <c r="UID78" s="566"/>
      <c r="UIE78" s="560"/>
      <c r="UIF78" s="561"/>
      <c r="UIG78" s="562"/>
      <c r="UIH78" s="563"/>
      <c r="UII78" s="564"/>
      <c r="UIJ78" s="565"/>
      <c r="UIK78" s="566"/>
      <c r="UIL78" s="560"/>
      <c r="UIM78" s="561"/>
      <c r="UIN78" s="562"/>
      <c r="UIO78" s="563"/>
      <c r="UIP78" s="564"/>
      <c r="UIQ78" s="565"/>
      <c r="UIR78" s="566"/>
      <c r="UIS78" s="560"/>
      <c r="UIT78" s="561"/>
      <c r="UIU78" s="562"/>
      <c r="UIV78" s="563"/>
      <c r="UIW78" s="564"/>
      <c r="UIX78" s="565"/>
      <c r="UIY78" s="566"/>
      <c r="UIZ78" s="560"/>
      <c r="UJA78" s="561"/>
      <c r="UJB78" s="562"/>
      <c r="UJC78" s="563"/>
      <c r="UJD78" s="564"/>
      <c r="UJE78" s="565"/>
      <c r="UJF78" s="566"/>
      <c r="UJG78" s="560"/>
      <c r="UJH78" s="561"/>
      <c r="UJI78" s="562"/>
      <c r="UJJ78" s="563"/>
      <c r="UJK78" s="564"/>
      <c r="UJL78" s="565"/>
      <c r="UJM78" s="566"/>
      <c r="UJN78" s="560"/>
      <c r="UJO78" s="561"/>
      <c r="UJP78" s="562"/>
      <c r="UJQ78" s="563"/>
      <c r="UJR78" s="564"/>
      <c r="UJS78" s="565"/>
      <c r="UJT78" s="566"/>
      <c r="UJU78" s="560"/>
      <c r="UJV78" s="561"/>
      <c r="UJW78" s="562"/>
      <c r="UJX78" s="563"/>
      <c r="UJY78" s="564"/>
      <c r="UJZ78" s="565"/>
      <c r="UKA78" s="566"/>
      <c r="UKB78" s="560"/>
      <c r="UKC78" s="561"/>
      <c r="UKD78" s="562"/>
      <c r="UKE78" s="563"/>
      <c r="UKF78" s="564"/>
      <c r="UKG78" s="565"/>
      <c r="UKH78" s="566"/>
      <c r="UKI78" s="560"/>
      <c r="UKJ78" s="561"/>
      <c r="UKK78" s="562"/>
      <c r="UKL78" s="563"/>
      <c r="UKM78" s="564"/>
      <c r="UKN78" s="565"/>
      <c r="UKO78" s="566"/>
      <c r="UKP78" s="560"/>
      <c r="UKQ78" s="561"/>
      <c r="UKR78" s="562"/>
      <c r="UKS78" s="563"/>
      <c r="UKT78" s="564"/>
      <c r="UKU78" s="565"/>
      <c r="UKV78" s="566"/>
      <c r="UKW78" s="560"/>
      <c r="UKX78" s="561"/>
      <c r="UKY78" s="562"/>
      <c r="UKZ78" s="563"/>
      <c r="ULA78" s="564"/>
      <c r="ULB78" s="565"/>
      <c r="ULC78" s="566"/>
      <c r="ULD78" s="560"/>
      <c r="ULE78" s="561"/>
      <c r="ULF78" s="562"/>
      <c r="ULG78" s="563"/>
      <c r="ULH78" s="564"/>
      <c r="ULI78" s="565"/>
      <c r="ULJ78" s="566"/>
      <c r="ULK78" s="560"/>
      <c r="ULL78" s="561"/>
      <c r="ULM78" s="562"/>
      <c r="ULN78" s="563"/>
      <c r="ULO78" s="564"/>
      <c r="ULP78" s="565"/>
      <c r="ULQ78" s="566"/>
      <c r="ULR78" s="560"/>
      <c r="ULS78" s="561"/>
      <c r="ULT78" s="562"/>
      <c r="ULU78" s="563"/>
      <c r="ULV78" s="564"/>
      <c r="ULW78" s="565"/>
      <c r="ULX78" s="566"/>
      <c r="ULY78" s="560"/>
      <c r="ULZ78" s="561"/>
      <c r="UMA78" s="562"/>
      <c r="UMB78" s="563"/>
      <c r="UMC78" s="564"/>
      <c r="UMD78" s="565"/>
      <c r="UME78" s="566"/>
      <c r="UMF78" s="560"/>
      <c r="UMG78" s="561"/>
      <c r="UMH78" s="562"/>
      <c r="UMI78" s="563"/>
      <c r="UMJ78" s="564"/>
      <c r="UMK78" s="565"/>
      <c r="UML78" s="566"/>
      <c r="UMM78" s="560"/>
      <c r="UMN78" s="561"/>
      <c r="UMO78" s="562"/>
      <c r="UMP78" s="563"/>
      <c r="UMQ78" s="564"/>
      <c r="UMR78" s="565"/>
      <c r="UMS78" s="566"/>
      <c r="UMT78" s="560"/>
      <c r="UMU78" s="561"/>
      <c r="UMV78" s="562"/>
      <c r="UMW78" s="563"/>
      <c r="UMX78" s="564"/>
      <c r="UMY78" s="565"/>
      <c r="UMZ78" s="566"/>
      <c r="UNA78" s="560"/>
      <c r="UNB78" s="561"/>
      <c r="UNC78" s="562"/>
      <c r="UND78" s="563"/>
      <c r="UNE78" s="564"/>
      <c r="UNF78" s="565"/>
      <c r="UNG78" s="566"/>
      <c r="UNH78" s="560"/>
      <c r="UNI78" s="561"/>
      <c r="UNJ78" s="562"/>
      <c r="UNK78" s="563"/>
      <c r="UNL78" s="564"/>
      <c r="UNM78" s="565"/>
      <c r="UNN78" s="566"/>
      <c r="UNO78" s="560"/>
      <c r="UNP78" s="561"/>
      <c r="UNQ78" s="562"/>
      <c r="UNR78" s="563"/>
      <c r="UNS78" s="564"/>
      <c r="UNT78" s="565"/>
      <c r="UNU78" s="566"/>
      <c r="UNV78" s="560"/>
      <c r="UNW78" s="561"/>
      <c r="UNX78" s="562"/>
      <c r="UNY78" s="563"/>
      <c r="UNZ78" s="564"/>
      <c r="UOA78" s="565"/>
      <c r="UOB78" s="566"/>
      <c r="UOC78" s="560"/>
      <c r="UOD78" s="561"/>
      <c r="UOE78" s="562"/>
      <c r="UOF78" s="563"/>
      <c r="UOG78" s="564"/>
      <c r="UOH78" s="565"/>
      <c r="UOI78" s="566"/>
      <c r="UOJ78" s="560"/>
      <c r="UOK78" s="561"/>
      <c r="UOL78" s="562"/>
      <c r="UOM78" s="563"/>
      <c r="UON78" s="564"/>
      <c r="UOO78" s="565"/>
      <c r="UOP78" s="566"/>
      <c r="UOQ78" s="560"/>
      <c r="UOR78" s="561"/>
      <c r="UOS78" s="562"/>
      <c r="UOT78" s="563"/>
      <c r="UOU78" s="564"/>
      <c r="UOV78" s="565"/>
      <c r="UOW78" s="566"/>
      <c r="UOX78" s="560"/>
      <c r="UOY78" s="561"/>
      <c r="UOZ78" s="562"/>
      <c r="UPA78" s="563"/>
      <c r="UPB78" s="564"/>
      <c r="UPC78" s="565"/>
      <c r="UPD78" s="566"/>
      <c r="UPE78" s="560"/>
      <c r="UPF78" s="561"/>
      <c r="UPG78" s="562"/>
      <c r="UPH78" s="563"/>
      <c r="UPI78" s="564"/>
      <c r="UPJ78" s="565"/>
      <c r="UPK78" s="566"/>
      <c r="UPL78" s="560"/>
      <c r="UPM78" s="561"/>
      <c r="UPN78" s="562"/>
      <c r="UPO78" s="563"/>
      <c r="UPP78" s="564"/>
      <c r="UPQ78" s="565"/>
      <c r="UPR78" s="566"/>
      <c r="UPS78" s="560"/>
      <c r="UPT78" s="561"/>
      <c r="UPU78" s="562"/>
      <c r="UPV78" s="563"/>
      <c r="UPW78" s="564"/>
      <c r="UPX78" s="565"/>
      <c r="UPY78" s="566"/>
      <c r="UPZ78" s="560"/>
      <c r="UQA78" s="561"/>
      <c r="UQB78" s="562"/>
      <c r="UQC78" s="563"/>
      <c r="UQD78" s="564"/>
      <c r="UQE78" s="565"/>
      <c r="UQF78" s="566"/>
      <c r="UQG78" s="560"/>
      <c r="UQH78" s="561"/>
      <c r="UQI78" s="562"/>
      <c r="UQJ78" s="563"/>
      <c r="UQK78" s="564"/>
      <c r="UQL78" s="565"/>
      <c r="UQM78" s="566"/>
      <c r="UQN78" s="560"/>
      <c r="UQO78" s="561"/>
      <c r="UQP78" s="562"/>
      <c r="UQQ78" s="563"/>
      <c r="UQR78" s="564"/>
      <c r="UQS78" s="565"/>
      <c r="UQT78" s="566"/>
      <c r="UQU78" s="560"/>
      <c r="UQV78" s="561"/>
      <c r="UQW78" s="562"/>
      <c r="UQX78" s="563"/>
      <c r="UQY78" s="564"/>
      <c r="UQZ78" s="565"/>
      <c r="URA78" s="566"/>
      <c r="URB78" s="560"/>
      <c r="URC78" s="561"/>
      <c r="URD78" s="562"/>
      <c r="URE78" s="563"/>
      <c r="URF78" s="564"/>
      <c r="URG78" s="565"/>
      <c r="URH78" s="566"/>
      <c r="URI78" s="560"/>
      <c r="URJ78" s="561"/>
      <c r="URK78" s="562"/>
      <c r="URL78" s="563"/>
      <c r="URM78" s="564"/>
      <c r="URN78" s="565"/>
      <c r="URO78" s="566"/>
      <c r="URP78" s="560"/>
      <c r="URQ78" s="561"/>
      <c r="URR78" s="562"/>
      <c r="URS78" s="563"/>
      <c r="URT78" s="564"/>
      <c r="URU78" s="565"/>
      <c r="URV78" s="566"/>
      <c r="URW78" s="560"/>
      <c r="URX78" s="561"/>
      <c r="URY78" s="562"/>
      <c r="URZ78" s="563"/>
      <c r="USA78" s="564"/>
      <c r="USB78" s="565"/>
      <c r="USC78" s="566"/>
      <c r="USD78" s="560"/>
      <c r="USE78" s="561"/>
      <c r="USF78" s="562"/>
      <c r="USG78" s="563"/>
      <c r="USH78" s="564"/>
      <c r="USI78" s="565"/>
      <c r="USJ78" s="566"/>
      <c r="USK78" s="560"/>
      <c r="USL78" s="561"/>
      <c r="USM78" s="562"/>
      <c r="USN78" s="563"/>
      <c r="USO78" s="564"/>
      <c r="USP78" s="565"/>
      <c r="USQ78" s="566"/>
      <c r="USR78" s="560"/>
      <c r="USS78" s="561"/>
      <c r="UST78" s="562"/>
      <c r="USU78" s="563"/>
      <c r="USV78" s="564"/>
      <c r="USW78" s="565"/>
      <c r="USX78" s="566"/>
      <c r="USY78" s="560"/>
      <c r="USZ78" s="561"/>
      <c r="UTA78" s="562"/>
      <c r="UTB78" s="563"/>
      <c r="UTC78" s="564"/>
      <c r="UTD78" s="565"/>
      <c r="UTE78" s="566"/>
      <c r="UTF78" s="560"/>
      <c r="UTG78" s="561"/>
      <c r="UTH78" s="562"/>
      <c r="UTI78" s="563"/>
      <c r="UTJ78" s="564"/>
      <c r="UTK78" s="565"/>
      <c r="UTL78" s="566"/>
      <c r="UTM78" s="560"/>
      <c r="UTN78" s="561"/>
      <c r="UTO78" s="562"/>
      <c r="UTP78" s="563"/>
      <c r="UTQ78" s="564"/>
      <c r="UTR78" s="565"/>
      <c r="UTS78" s="566"/>
      <c r="UTT78" s="560"/>
      <c r="UTU78" s="561"/>
      <c r="UTV78" s="562"/>
      <c r="UTW78" s="563"/>
      <c r="UTX78" s="564"/>
      <c r="UTY78" s="565"/>
      <c r="UTZ78" s="566"/>
      <c r="UUA78" s="560"/>
      <c r="UUB78" s="561"/>
      <c r="UUC78" s="562"/>
      <c r="UUD78" s="563"/>
      <c r="UUE78" s="564"/>
      <c r="UUF78" s="565"/>
      <c r="UUG78" s="566"/>
      <c r="UUH78" s="560"/>
      <c r="UUI78" s="561"/>
      <c r="UUJ78" s="562"/>
      <c r="UUK78" s="563"/>
      <c r="UUL78" s="564"/>
      <c r="UUM78" s="565"/>
      <c r="UUN78" s="566"/>
      <c r="UUO78" s="560"/>
      <c r="UUP78" s="561"/>
      <c r="UUQ78" s="562"/>
      <c r="UUR78" s="563"/>
      <c r="UUS78" s="564"/>
      <c r="UUT78" s="565"/>
      <c r="UUU78" s="566"/>
      <c r="UUV78" s="560"/>
      <c r="UUW78" s="561"/>
      <c r="UUX78" s="562"/>
      <c r="UUY78" s="563"/>
      <c r="UUZ78" s="564"/>
      <c r="UVA78" s="565"/>
      <c r="UVB78" s="566"/>
      <c r="UVC78" s="560"/>
      <c r="UVD78" s="561"/>
      <c r="UVE78" s="562"/>
      <c r="UVF78" s="563"/>
      <c r="UVG78" s="564"/>
      <c r="UVH78" s="565"/>
      <c r="UVI78" s="566"/>
      <c r="UVJ78" s="560"/>
      <c r="UVK78" s="561"/>
      <c r="UVL78" s="562"/>
      <c r="UVM78" s="563"/>
      <c r="UVN78" s="564"/>
      <c r="UVO78" s="565"/>
      <c r="UVP78" s="566"/>
      <c r="UVQ78" s="560"/>
      <c r="UVR78" s="561"/>
      <c r="UVS78" s="562"/>
      <c r="UVT78" s="563"/>
      <c r="UVU78" s="564"/>
      <c r="UVV78" s="565"/>
      <c r="UVW78" s="566"/>
      <c r="UVX78" s="560"/>
      <c r="UVY78" s="561"/>
      <c r="UVZ78" s="562"/>
      <c r="UWA78" s="563"/>
      <c r="UWB78" s="564"/>
      <c r="UWC78" s="565"/>
      <c r="UWD78" s="566"/>
      <c r="UWE78" s="560"/>
      <c r="UWF78" s="561"/>
      <c r="UWG78" s="562"/>
      <c r="UWH78" s="563"/>
      <c r="UWI78" s="564"/>
      <c r="UWJ78" s="565"/>
      <c r="UWK78" s="566"/>
      <c r="UWL78" s="560"/>
      <c r="UWM78" s="561"/>
      <c r="UWN78" s="562"/>
      <c r="UWO78" s="563"/>
      <c r="UWP78" s="564"/>
      <c r="UWQ78" s="565"/>
      <c r="UWR78" s="566"/>
      <c r="UWS78" s="560"/>
      <c r="UWT78" s="561"/>
      <c r="UWU78" s="562"/>
      <c r="UWV78" s="563"/>
      <c r="UWW78" s="564"/>
      <c r="UWX78" s="565"/>
      <c r="UWY78" s="566"/>
      <c r="UWZ78" s="560"/>
      <c r="UXA78" s="561"/>
      <c r="UXB78" s="562"/>
      <c r="UXC78" s="563"/>
      <c r="UXD78" s="564"/>
      <c r="UXE78" s="565"/>
      <c r="UXF78" s="566"/>
      <c r="UXG78" s="560"/>
      <c r="UXH78" s="561"/>
      <c r="UXI78" s="562"/>
      <c r="UXJ78" s="563"/>
      <c r="UXK78" s="564"/>
      <c r="UXL78" s="565"/>
      <c r="UXM78" s="566"/>
      <c r="UXN78" s="560"/>
      <c r="UXO78" s="561"/>
      <c r="UXP78" s="562"/>
      <c r="UXQ78" s="563"/>
      <c r="UXR78" s="564"/>
      <c r="UXS78" s="565"/>
      <c r="UXT78" s="566"/>
      <c r="UXU78" s="560"/>
      <c r="UXV78" s="561"/>
      <c r="UXW78" s="562"/>
      <c r="UXX78" s="563"/>
      <c r="UXY78" s="564"/>
      <c r="UXZ78" s="565"/>
      <c r="UYA78" s="566"/>
      <c r="UYB78" s="560"/>
      <c r="UYC78" s="561"/>
      <c r="UYD78" s="562"/>
      <c r="UYE78" s="563"/>
      <c r="UYF78" s="564"/>
      <c r="UYG78" s="565"/>
      <c r="UYH78" s="566"/>
      <c r="UYI78" s="560"/>
      <c r="UYJ78" s="561"/>
      <c r="UYK78" s="562"/>
      <c r="UYL78" s="563"/>
      <c r="UYM78" s="564"/>
      <c r="UYN78" s="565"/>
      <c r="UYO78" s="566"/>
      <c r="UYP78" s="560"/>
      <c r="UYQ78" s="561"/>
      <c r="UYR78" s="562"/>
      <c r="UYS78" s="563"/>
      <c r="UYT78" s="564"/>
      <c r="UYU78" s="565"/>
      <c r="UYV78" s="566"/>
      <c r="UYW78" s="560"/>
      <c r="UYX78" s="561"/>
      <c r="UYY78" s="562"/>
      <c r="UYZ78" s="563"/>
      <c r="UZA78" s="564"/>
      <c r="UZB78" s="565"/>
      <c r="UZC78" s="566"/>
      <c r="UZD78" s="560"/>
      <c r="UZE78" s="561"/>
      <c r="UZF78" s="562"/>
      <c r="UZG78" s="563"/>
      <c r="UZH78" s="564"/>
      <c r="UZI78" s="565"/>
      <c r="UZJ78" s="566"/>
      <c r="UZK78" s="560"/>
      <c r="UZL78" s="561"/>
      <c r="UZM78" s="562"/>
      <c r="UZN78" s="563"/>
      <c r="UZO78" s="564"/>
      <c r="UZP78" s="565"/>
      <c r="UZQ78" s="566"/>
      <c r="UZR78" s="560"/>
      <c r="UZS78" s="561"/>
      <c r="UZT78" s="562"/>
      <c r="UZU78" s="563"/>
      <c r="UZV78" s="564"/>
      <c r="UZW78" s="565"/>
      <c r="UZX78" s="566"/>
      <c r="UZY78" s="560"/>
      <c r="UZZ78" s="561"/>
      <c r="VAA78" s="562"/>
      <c r="VAB78" s="563"/>
      <c r="VAC78" s="564"/>
      <c r="VAD78" s="565"/>
      <c r="VAE78" s="566"/>
      <c r="VAF78" s="560"/>
      <c r="VAG78" s="561"/>
      <c r="VAH78" s="562"/>
      <c r="VAI78" s="563"/>
      <c r="VAJ78" s="564"/>
      <c r="VAK78" s="565"/>
      <c r="VAL78" s="566"/>
      <c r="VAM78" s="560"/>
      <c r="VAN78" s="561"/>
      <c r="VAO78" s="562"/>
      <c r="VAP78" s="563"/>
      <c r="VAQ78" s="564"/>
      <c r="VAR78" s="565"/>
      <c r="VAS78" s="566"/>
      <c r="VAT78" s="560"/>
      <c r="VAU78" s="561"/>
      <c r="VAV78" s="562"/>
      <c r="VAW78" s="563"/>
      <c r="VAX78" s="564"/>
      <c r="VAY78" s="565"/>
      <c r="VAZ78" s="566"/>
      <c r="VBA78" s="560"/>
      <c r="VBB78" s="561"/>
      <c r="VBC78" s="562"/>
      <c r="VBD78" s="563"/>
      <c r="VBE78" s="564"/>
      <c r="VBF78" s="565"/>
      <c r="VBG78" s="566"/>
      <c r="VBH78" s="560"/>
      <c r="VBI78" s="561"/>
      <c r="VBJ78" s="562"/>
      <c r="VBK78" s="563"/>
      <c r="VBL78" s="564"/>
      <c r="VBM78" s="565"/>
      <c r="VBN78" s="566"/>
      <c r="VBO78" s="560"/>
      <c r="VBP78" s="561"/>
      <c r="VBQ78" s="562"/>
      <c r="VBR78" s="563"/>
      <c r="VBS78" s="564"/>
      <c r="VBT78" s="565"/>
      <c r="VBU78" s="566"/>
      <c r="VBV78" s="560"/>
      <c r="VBW78" s="561"/>
      <c r="VBX78" s="562"/>
      <c r="VBY78" s="563"/>
      <c r="VBZ78" s="564"/>
      <c r="VCA78" s="565"/>
      <c r="VCB78" s="566"/>
      <c r="VCC78" s="560"/>
      <c r="VCD78" s="561"/>
      <c r="VCE78" s="562"/>
      <c r="VCF78" s="563"/>
      <c r="VCG78" s="564"/>
      <c r="VCH78" s="565"/>
      <c r="VCI78" s="566"/>
      <c r="VCJ78" s="560"/>
      <c r="VCK78" s="561"/>
      <c r="VCL78" s="562"/>
      <c r="VCM78" s="563"/>
      <c r="VCN78" s="564"/>
      <c r="VCO78" s="565"/>
      <c r="VCP78" s="566"/>
      <c r="VCQ78" s="560"/>
      <c r="VCR78" s="561"/>
      <c r="VCS78" s="562"/>
      <c r="VCT78" s="563"/>
      <c r="VCU78" s="564"/>
      <c r="VCV78" s="565"/>
      <c r="VCW78" s="566"/>
      <c r="VCX78" s="560"/>
      <c r="VCY78" s="561"/>
      <c r="VCZ78" s="562"/>
      <c r="VDA78" s="563"/>
      <c r="VDB78" s="564"/>
      <c r="VDC78" s="565"/>
      <c r="VDD78" s="566"/>
      <c r="VDE78" s="560"/>
      <c r="VDF78" s="561"/>
      <c r="VDG78" s="562"/>
      <c r="VDH78" s="563"/>
      <c r="VDI78" s="564"/>
      <c r="VDJ78" s="565"/>
      <c r="VDK78" s="566"/>
      <c r="VDL78" s="560"/>
      <c r="VDM78" s="561"/>
      <c r="VDN78" s="562"/>
      <c r="VDO78" s="563"/>
      <c r="VDP78" s="564"/>
      <c r="VDQ78" s="565"/>
      <c r="VDR78" s="566"/>
      <c r="VDS78" s="560"/>
      <c r="VDT78" s="561"/>
      <c r="VDU78" s="562"/>
      <c r="VDV78" s="563"/>
      <c r="VDW78" s="564"/>
      <c r="VDX78" s="565"/>
      <c r="VDY78" s="566"/>
      <c r="VDZ78" s="560"/>
      <c r="VEA78" s="561"/>
      <c r="VEB78" s="562"/>
      <c r="VEC78" s="563"/>
      <c r="VED78" s="564"/>
      <c r="VEE78" s="565"/>
      <c r="VEF78" s="566"/>
      <c r="VEG78" s="560"/>
      <c r="VEH78" s="561"/>
      <c r="VEI78" s="562"/>
      <c r="VEJ78" s="563"/>
      <c r="VEK78" s="564"/>
      <c r="VEL78" s="565"/>
      <c r="VEM78" s="566"/>
      <c r="VEN78" s="560"/>
      <c r="VEO78" s="561"/>
      <c r="VEP78" s="562"/>
      <c r="VEQ78" s="563"/>
      <c r="VER78" s="564"/>
      <c r="VES78" s="565"/>
      <c r="VET78" s="566"/>
      <c r="VEU78" s="560"/>
      <c r="VEV78" s="561"/>
      <c r="VEW78" s="562"/>
      <c r="VEX78" s="563"/>
      <c r="VEY78" s="564"/>
      <c r="VEZ78" s="565"/>
      <c r="VFA78" s="566"/>
      <c r="VFB78" s="560"/>
      <c r="VFC78" s="561"/>
      <c r="VFD78" s="562"/>
      <c r="VFE78" s="563"/>
      <c r="VFF78" s="564"/>
      <c r="VFG78" s="565"/>
      <c r="VFH78" s="566"/>
      <c r="VFI78" s="560"/>
      <c r="VFJ78" s="561"/>
      <c r="VFK78" s="562"/>
      <c r="VFL78" s="563"/>
      <c r="VFM78" s="564"/>
      <c r="VFN78" s="565"/>
      <c r="VFO78" s="566"/>
      <c r="VFP78" s="560"/>
      <c r="VFQ78" s="561"/>
      <c r="VFR78" s="562"/>
      <c r="VFS78" s="563"/>
      <c r="VFT78" s="564"/>
      <c r="VFU78" s="565"/>
      <c r="VFV78" s="566"/>
      <c r="VFW78" s="560"/>
      <c r="VFX78" s="561"/>
      <c r="VFY78" s="562"/>
      <c r="VFZ78" s="563"/>
      <c r="VGA78" s="564"/>
      <c r="VGB78" s="565"/>
      <c r="VGC78" s="566"/>
      <c r="VGD78" s="560"/>
      <c r="VGE78" s="561"/>
      <c r="VGF78" s="562"/>
      <c r="VGG78" s="563"/>
      <c r="VGH78" s="564"/>
      <c r="VGI78" s="565"/>
      <c r="VGJ78" s="566"/>
      <c r="VGK78" s="560"/>
      <c r="VGL78" s="561"/>
      <c r="VGM78" s="562"/>
      <c r="VGN78" s="563"/>
      <c r="VGO78" s="564"/>
      <c r="VGP78" s="565"/>
      <c r="VGQ78" s="566"/>
      <c r="VGR78" s="560"/>
      <c r="VGS78" s="561"/>
      <c r="VGT78" s="562"/>
      <c r="VGU78" s="563"/>
      <c r="VGV78" s="564"/>
      <c r="VGW78" s="565"/>
      <c r="VGX78" s="566"/>
      <c r="VGY78" s="560"/>
      <c r="VGZ78" s="561"/>
      <c r="VHA78" s="562"/>
      <c r="VHB78" s="563"/>
      <c r="VHC78" s="564"/>
      <c r="VHD78" s="565"/>
      <c r="VHE78" s="566"/>
      <c r="VHF78" s="560"/>
      <c r="VHG78" s="561"/>
      <c r="VHH78" s="562"/>
      <c r="VHI78" s="563"/>
      <c r="VHJ78" s="564"/>
      <c r="VHK78" s="565"/>
      <c r="VHL78" s="566"/>
      <c r="VHM78" s="560"/>
      <c r="VHN78" s="561"/>
      <c r="VHO78" s="562"/>
      <c r="VHP78" s="563"/>
      <c r="VHQ78" s="564"/>
      <c r="VHR78" s="565"/>
      <c r="VHS78" s="566"/>
      <c r="VHT78" s="560"/>
      <c r="VHU78" s="561"/>
      <c r="VHV78" s="562"/>
      <c r="VHW78" s="563"/>
      <c r="VHX78" s="564"/>
      <c r="VHY78" s="565"/>
      <c r="VHZ78" s="566"/>
      <c r="VIA78" s="560"/>
      <c r="VIB78" s="561"/>
      <c r="VIC78" s="562"/>
      <c r="VID78" s="563"/>
      <c r="VIE78" s="564"/>
      <c r="VIF78" s="565"/>
      <c r="VIG78" s="566"/>
      <c r="VIH78" s="560"/>
      <c r="VII78" s="561"/>
      <c r="VIJ78" s="562"/>
      <c r="VIK78" s="563"/>
      <c r="VIL78" s="564"/>
      <c r="VIM78" s="565"/>
      <c r="VIN78" s="566"/>
      <c r="VIO78" s="560"/>
      <c r="VIP78" s="561"/>
      <c r="VIQ78" s="562"/>
      <c r="VIR78" s="563"/>
      <c r="VIS78" s="564"/>
      <c r="VIT78" s="565"/>
      <c r="VIU78" s="566"/>
      <c r="VIV78" s="560"/>
      <c r="VIW78" s="561"/>
      <c r="VIX78" s="562"/>
      <c r="VIY78" s="563"/>
      <c r="VIZ78" s="564"/>
      <c r="VJA78" s="565"/>
      <c r="VJB78" s="566"/>
      <c r="VJC78" s="560"/>
      <c r="VJD78" s="561"/>
      <c r="VJE78" s="562"/>
      <c r="VJF78" s="563"/>
      <c r="VJG78" s="564"/>
      <c r="VJH78" s="565"/>
      <c r="VJI78" s="566"/>
      <c r="VJJ78" s="560"/>
      <c r="VJK78" s="561"/>
      <c r="VJL78" s="562"/>
      <c r="VJM78" s="563"/>
      <c r="VJN78" s="564"/>
      <c r="VJO78" s="565"/>
      <c r="VJP78" s="566"/>
      <c r="VJQ78" s="560"/>
      <c r="VJR78" s="561"/>
      <c r="VJS78" s="562"/>
      <c r="VJT78" s="563"/>
      <c r="VJU78" s="564"/>
      <c r="VJV78" s="565"/>
      <c r="VJW78" s="566"/>
      <c r="VJX78" s="560"/>
      <c r="VJY78" s="561"/>
      <c r="VJZ78" s="562"/>
      <c r="VKA78" s="563"/>
      <c r="VKB78" s="564"/>
      <c r="VKC78" s="565"/>
      <c r="VKD78" s="566"/>
      <c r="VKE78" s="560"/>
      <c r="VKF78" s="561"/>
      <c r="VKG78" s="562"/>
      <c r="VKH78" s="563"/>
      <c r="VKI78" s="564"/>
      <c r="VKJ78" s="565"/>
      <c r="VKK78" s="566"/>
      <c r="VKL78" s="560"/>
      <c r="VKM78" s="561"/>
      <c r="VKN78" s="562"/>
      <c r="VKO78" s="563"/>
      <c r="VKP78" s="564"/>
      <c r="VKQ78" s="565"/>
      <c r="VKR78" s="566"/>
      <c r="VKS78" s="560"/>
      <c r="VKT78" s="561"/>
      <c r="VKU78" s="562"/>
      <c r="VKV78" s="563"/>
      <c r="VKW78" s="564"/>
      <c r="VKX78" s="565"/>
      <c r="VKY78" s="566"/>
      <c r="VKZ78" s="560"/>
      <c r="VLA78" s="561"/>
      <c r="VLB78" s="562"/>
      <c r="VLC78" s="563"/>
      <c r="VLD78" s="564"/>
      <c r="VLE78" s="565"/>
      <c r="VLF78" s="566"/>
      <c r="VLG78" s="560"/>
      <c r="VLH78" s="561"/>
      <c r="VLI78" s="562"/>
      <c r="VLJ78" s="563"/>
      <c r="VLK78" s="564"/>
      <c r="VLL78" s="565"/>
      <c r="VLM78" s="566"/>
      <c r="VLN78" s="560"/>
      <c r="VLO78" s="561"/>
      <c r="VLP78" s="562"/>
      <c r="VLQ78" s="563"/>
      <c r="VLR78" s="564"/>
      <c r="VLS78" s="565"/>
      <c r="VLT78" s="566"/>
      <c r="VLU78" s="560"/>
      <c r="VLV78" s="561"/>
      <c r="VLW78" s="562"/>
      <c r="VLX78" s="563"/>
      <c r="VLY78" s="564"/>
      <c r="VLZ78" s="565"/>
      <c r="VMA78" s="566"/>
      <c r="VMB78" s="560"/>
      <c r="VMC78" s="561"/>
      <c r="VMD78" s="562"/>
      <c r="VME78" s="563"/>
      <c r="VMF78" s="564"/>
      <c r="VMG78" s="565"/>
      <c r="VMH78" s="566"/>
      <c r="VMI78" s="560"/>
      <c r="VMJ78" s="561"/>
      <c r="VMK78" s="562"/>
      <c r="VML78" s="563"/>
      <c r="VMM78" s="564"/>
      <c r="VMN78" s="565"/>
      <c r="VMO78" s="566"/>
      <c r="VMP78" s="560"/>
      <c r="VMQ78" s="561"/>
      <c r="VMR78" s="562"/>
      <c r="VMS78" s="563"/>
      <c r="VMT78" s="564"/>
      <c r="VMU78" s="565"/>
      <c r="VMV78" s="566"/>
      <c r="VMW78" s="560"/>
      <c r="VMX78" s="561"/>
      <c r="VMY78" s="562"/>
      <c r="VMZ78" s="563"/>
      <c r="VNA78" s="564"/>
      <c r="VNB78" s="565"/>
      <c r="VNC78" s="566"/>
      <c r="VND78" s="560"/>
      <c r="VNE78" s="561"/>
      <c r="VNF78" s="562"/>
      <c r="VNG78" s="563"/>
      <c r="VNH78" s="564"/>
      <c r="VNI78" s="565"/>
      <c r="VNJ78" s="566"/>
      <c r="VNK78" s="560"/>
      <c r="VNL78" s="561"/>
      <c r="VNM78" s="562"/>
      <c r="VNN78" s="563"/>
      <c r="VNO78" s="564"/>
      <c r="VNP78" s="565"/>
      <c r="VNQ78" s="566"/>
      <c r="VNR78" s="560"/>
      <c r="VNS78" s="561"/>
      <c r="VNT78" s="562"/>
      <c r="VNU78" s="563"/>
      <c r="VNV78" s="564"/>
      <c r="VNW78" s="565"/>
      <c r="VNX78" s="566"/>
      <c r="VNY78" s="560"/>
      <c r="VNZ78" s="561"/>
      <c r="VOA78" s="562"/>
      <c r="VOB78" s="563"/>
      <c r="VOC78" s="564"/>
      <c r="VOD78" s="565"/>
      <c r="VOE78" s="566"/>
      <c r="VOF78" s="560"/>
      <c r="VOG78" s="561"/>
      <c r="VOH78" s="562"/>
      <c r="VOI78" s="563"/>
      <c r="VOJ78" s="564"/>
      <c r="VOK78" s="565"/>
      <c r="VOL78" s="566"/>
      <c r="VOM78" s="560"/>
      <c r="VON78" s="561"/>
      <c r="VOO78" s="562"/>
      <c r="VOP78" s="563"/>
      <c r="VOQ78" s="564"/>
      <c r="VOR78" s="565"/>
      <c r="VOS78" s="566"/>
      <c r="VOT78" s="560"/>
      <c r="VOU78" s="561"/>
      <c r="VOV78" s="562"/>
      <c r="VOW78" s="563"/>
      <c r="VOX78" s="564"/>
      <c r="VOY78" s="565"/>
      <c r="VOZ78" s="566"/>
      <c r="VPA78" s="560"/>
      <c r="VPB78" s="561"/>
      <c r="VPC78" s="562"/>
      <c r="VPD78" s="563"/>
      <c r="VPE78" s="564"/>
      <c r="VPF78" s="565"/>
      <c r="VPG78" s="566"/>
      <c r="VPH78" s="560"/>
      <c r="VPI78" s="561"/>
      <c r="VPJ78" s="562"/>
      <c r="VPK78" s="563"/>
      <c r="VPL78" s="564"/>
      <c r="VPM78" s="565"/>
      <c r="VPN78" s="566"/>
      <c r="VPO78" s="560"/>
      <c r="VPP78" s="561"/>
      <c r="VPQ78" s="562"/>
      <c r="VPR78" s="563"/>
      <c r="VPS78" s="564"/>
      <c r="VPT78" s="565"/>
      <c r="VPU78" s="566"/>
      <c r="VPV78" s="560"/>
      <c r="VPW78" s="561"/>
      <c r="VPX78" s="562"/>
      <c r="VPY78" s="563"/>
      <c r="VPZ78" s="564"/>
      <c r="VQA78" s="565"/>
      <c r="VQB78" s="566"/>
      <c r="VQC78" s="560"/>
      <c r="VQD78" s="561"/>
      <c r="VQE78" s="562"/>
      <c r="VQF78" s="563"/>
      <c r="VQG78" s="564"/>
      <c r="VQH78" s="565"/>
      <c r="VQI78" s="566"/>
      <c r="VQJ78" s="560"/>
      <c r="VQK78" s="561"/>
      <c r="VQL78" s="562"/>
      <c r="VQM78" s="563"/>
      <c r="VQN78" s="564"/>
      <c r="VQO78" s="565"/>
      <c r="VQP78" s="566"/>
      <c r="VQQ78" s="560"/>
      <c r="VQR78" s="561"/>
      <c r="VQS78" s="562"/>
      <c r="VQT78" s="563"/>
      <c r="VQU78" s="564"/>
      <c r="VQV78" s="565"/>
      <c r="VQW78" s="566"/>
      <c r="VQX78" s="560"/>
      <c r="VQY78" s="561"/>
      <c r="VQZ78" s="562"/>
      <c r="VRA78" s="563"/>
      <c r="VRB78" s="564"/>
      <c r="VRC78" s="565"/>
      <c r="VRD78" s="566"/>
      <c r="VRE78" s="560"/>
      <c r="VRF78" s="561"/>
      <c r="VRG78" s="562"/>
      <c r="VRH78" s="563"/>
      <c r="VRI78" s="564"/>
      <c r="VRJ78" s="565"/>
      <c r="VRK78" s="566"/>
      <c r="VRL78" s="560"/>
      <c r="VRM78" s="561"/>
      <c r="VRN78" s="562"/>
      <c r="VRO78" s="563"/>
      <c r="VRP78" s="564"/>
      <c r="VRQ78" s="565"/>
      <c r="VRR78" s="566"/>
      <c r="VRS78" s="560"/>
      <c r="VRT78" s="561"/>
      <c r="VRU78" s="562"/>
      <c r="VRV78" s="563"/>
      <c r="VRW78" s="564"/>
      <c r="VRX78" s="565"/>
      <c r="VRY78" s="566"/>
      <c r="VRZ78" s="560"/>
      <c r="VSA78" s="561"/>
      <c r="VSB78" s="562"/>
      <c r="VSC78" s="563"/>
      <c r="VSD78" s="564"/>
      <c r="VSE78" s="565"/>
      <c r="VSF78" s="566"/>
      <c r="VSG78" s="560"/>
      <c r="VSH78" s="561"/>
      <c r="VSI78" s="562"/>
      <c r="VSJ78" s="563"/>
      <c r="VSK78" s="564"/>
      <c r="VSL78" s="565"/>
      <c r="VSM78" s="566"/>
      <c r="VSN78" s="560"/>
      <c r="VSO78" s="561"/>
      <c r="VSP78" s="562"/>
      <c r="VSQ78" s="563"/>
      <c r="VSR78" s="564"/>
      <c r="VSS78" s="565"/>
      <c r="VST78" s="566"/>
      <c r="VSU78" s="560"/>
      <c r="VSV78" s="561"/>
      <c r="VSW78" s="562"/>
      <c r="VSX78" s="563"/>
      <c r="VSY78" s="564"/>
      <c r="VSZ78" s="565"/>
      <c r="VTA78" s="566"/>
      <c r="VTB78" s="560"/>
      <c r="VTC78" s="561"/>
      <c r="VTD78" s="562"/>
      <c r="VTE78" s="563"/>
      <c r="VTF78" s="564"/>
      <c r="VTG78" s="565"/>
      <c r="VTH78" s="566"/>
      <c r="VTI78" s="560"/>
      <c r="VTJ78" s="561"/>
      <c r="VTK78" s="562"/>
      <c r="VTL78" s="563"/>
      <c r="VTM78" s="564"/>
      <c r="VTN78" s="565"/>
      <c r="VTO78" s="566"/>
      <c r="VTP78" s="560"/>
      <c r="VTQ78" s="561"/>
      <c r="VTR78" s="562"/>
      <c r="VTS78" s="563"/>
      <c r="VTT78" s="564"/>
      <c r="VTU78" s="565"/>
      <c r="VTV78" s="566"/>
      <c r="VTW78" s="560"/>
      <c r="VTX78" s="561"/>
      <c r="VTY78" s="562"/>
      <c r="VTZ78" s="563"/>
      <c r="VUA78" s="564"/>
      <c r="VUB78" s="565"/>
      <c r="VUC78" s="566"/>
      <c r="VUD78" s="560"/>
      <c r="VUE78" s="561"/>
      <c r="VUF78" s="562"/>
      <c r="VUG78" s="563"/>
      <c r="VUH78" s="564"/>
      <c r="VUI78" s="565"/>
      <c r="VUJ78" s="566"/>
      <c r="VUK78" s="560"/>
      <c r="VUL78" s="561"/>
      <c r="VUM78" s="562"/>
      <c r="VUN78" s="563"/>
      <c r="VUO78" s="564"/>
      <c r="VUP78" s="565"/>
      <c r="VUQ78" s="566"/>
      <c r="VUR78" s="560"/>
      <c r="VUS78" s="561"/>
      <c r="VUT78" s="562"/>
      <c r="VUU78" s="563"/>
      <c r="VUV78" s="564"/>
      <c r="VUW78" s="565"/>
      <c r="VUX78" s="566"/>
      <c r="VUY78" s="560"/>
      <c r="VUZ78" s="561"/>
      <c r="VVA78" s="562"/>
      <c r="VVB78" s="563"/>
      <c r="VVC78" s="564"/>
      <c r="VVD78" s="565"/>
      <c r="VVE78" s="566"/>
      <c r="VVF78" s="560"/>
      <c r="VVG78" s="561"/>
      <c r="VVH78" s="562"/>
      <c r="VVI78" s="563"/>
      <c r="VVJ78" s="564"/>
      <c r="VVK78" s="565"/>
      <c r="VVL78" s="566"/>
      <c r="VVM78" s="560"/>
      <c r="VVN78" s="561"/>
      <c r="VVO78" s="562"/>
      <c r="VVP78" s="563"/>
      <c r="VVQ78" s="564"/>
      <c r="VVR78" s="565"/>
      <c r="VVS78" s="566"/>
      <c r="VVT78" s="560"/>
      <c r="VVU78" s="561"/>
      <c r="VVV78" s="562"/>
      <c r="VVW78" s="563"/>
      <c r="VVX78" s="564"/>
      <c r="VVY78" s="565"/>
      <c r="VVZ78" s="566"/>
      <c r="VWA78" s="560"/>
      <c r="VWB78" s="561"/>
      <c r="VWC78" s="562"/>
      <c r="VWD78" s="563"/>
      <c r="VWE78" s="564"/>
      <c r="VWF78" s="565"/>
      <c r="VWG78" s="566"/>
      <c r="VWH78" s="560"/>
      <c r="VWI78" s="561"/>
      <c r="VWJ78" s="562"/>
      <c r="VWK78" s="563"/>
      <c r="VWL78" s="564"/>
      <c r="VWM78" s="565"/>
      <c r="VWN78" s="566"/>
      <c r="VWO78" s="560"/>
      <c r="VWP78" s="561"/>
      <c r="VWQ78" s="562"/>
      <c r="VWR78" s="563"/>
      <c r="VWS78" s="564"/>
      <c r="VWT78" s="565"/>
      <c r="VWU78" s="566"/>
      <c r="VWV78" s="560"/>
      <c r="VWW78" s="561"/>
      <c r="VWX78" s="562"/>
      <c r="VWY78" s="563"/>
      <c r="VWZ78" s="564"/>
      <c r="VXA78" s="565"/>
      <c r="VXB78" s="566"/>
      <c r="VXC78" s="560"/>
      <c r="VXD78" s="561"/>
      <c r="VXE78" s="562"/>
      <c r="VXF78" s="563"/>
      <c r="VXG78" s="564"/>
      <c r="VXH78" s="565"/>
      <c r="VXI78" s="566"/>
      <c r="VXJ78" s="560"/>
      <c r="VXK78" s="561"/>
      <c r="VXL78" s="562"/>
      <c r="VXM78" s="563"/>
      <c r="VXN78" s="564"/>
      <c r="VXO78" s="565"/>
      <c r="VXP78" s="566"/>
      <c r="VXQ78" s="560"/>
      <c r="VXR78" s="561"/>
      <c r="VXS78" s="562"/>
      <c r="VXT78" s="563"/>
      <c r="VXU78" s="564"/>
      <c r="VXV78" s="565"/>
      <c r="VXW78" s="566"/>
      <c r="VXX78" s="560"/>
      <c r="VXY78" s="561"/>
      <c r="VXZ78" s="562"/>
      <c r="VYA78" s="563"/>
      <c r="VYB78" s="564"/>
      <c r="VYC78" s="565"/>
      <c r="VYD78" s="566"/>
      <c r="VYE78" s="560"/>
      <c r="VYF78" s="561"/>
      <c r="VYG78" s="562"/>
      <c r="VYH78" s="563"/>
      <c r="VYI78" s="564"/>
      <c r="VYJ78" s="565"/>
      <c r="VYK78" s="566"/>
      <c r="VYL78" s="560"/>
      <c r="VYM78" s="561"/>
      <c r="VYN78" s="562"/>
      <c r="VYO78" s="563"/>
      <c r="VYP78" s="564"/>
      <c r="VYQ78" s="565"/>
      <c r="VYR78" s="566"/>
      <c r="VYS78" s="560"/>
      <c r="VYT78" s="561"/>
      <c r="VYU78" s="562"/>
      <c r="VYV78" s="563"/>
      <c r="VYW78" s="564"/>
      <c r="VYX78" s="565"/>
      <c r="VYY78" s="566"/>
      <c r="VYZ78" s="560"/>
      <c r="VZA78" s="561"/>
      <c r="VZB78" s="562"/>
      <c r="VZC78" s="563"/>
      <c r="VZD78" s="564"/>
      <c r="VZE78" s="565"/>
      <c r="VZF78" s="566"/>
      <c r="VZG78" s="560"/>
      <c r="VZH78" s="561"/>
      <c r="VZI78" s="562"/>
      <c r="VZJ78" s="563"/>
      <c r="VZK78" s="564"/>
      <c r="VZL78" s="565"/>
      <c r="VZM78" s="566"/>
      <c r="VZN78" s="560"/>
      <c r="VZO78" s="561"/>
      <c r="VZP78" s="562"/>
      <c r="VZQ78" s="563"/>
      <c r="VZR78" s="564"/>
      <c r="VZS78" s="565"/>
      <c r="VZT78" s="566"/>
      <c r="VZU78" s="560"/>
      <c r="VZV78" s="561"/>
      <c r="VZW78" s="562"/>
      <c r="VZX78" s="563"/>
      <c r="VZY78" s="564"/>
      <c r="VZZ78" s="565"/>
      <c r="WAA78" s="566"/>
      <c r="WAB78" s="560"/>
      <c r="WAC78" s="561"/>
      <c r="WAD78" s="562"/>
      <c r="WAE78" s="563"/>
      <c r="WAF78" s="564"/>
      <c r="WAG78" s="565"/>
      <c r="WAH78" s="566"/>
      <c r="WAI78" s="560"/>
      <c r="WAJ78" s="561"/>
      <c r="WAK78" s="562"/>
      <c r="WAL78" s="563"/>
      <c r="WAM78" s="564"/>
      <c r="WAN78" s="565"/>
      <c r="WAO78" s="566"/>
      <c r="WAP78" s="560"/>
      <c r="WAQ78" s="561"/>
      <c r="WAR78" s="562"/>
      <c r="WAS78" s="563"/>
      <c r="WAT78" s="564"/>
      <c r="WAU78" s="565"/>
      <c r="WAV78" s="566"/>
      <c r="WAW78" s="560"/>
      <c r="WAX78" s="561"/>
      <c r="WAY78" s="562"/>
      <c r="WAZ78" s="563"/>
      <c r="WBA78" s="564"/>
      <c r="WBB78" s="565"/>
      <c r="WBC78" s="566"/>
      <c r="WBD78" s="560"/>
      <c r="WBE78" s="561"/>
      <c r="WBF78" s="562"/>
      <c r="WBG78" s="563"/>
      <c r="WBH78" s="564"/>
      <c r="WBI78" s="565"/>
      <c r="WBJ78" s="566"/>
      <c r="WBK78" s="560"/>
      <c r="WBL78" s="561"/>
      <c r="WBM78" s="562"/>
      <c r="WBN78" s="563"/>
      <c r="WBO78" s="564"/>
      <c r="WBP78" s="565"/>
      <c r="WBQ78" s="566"/>
      <c r="WBR78" s="560"/>
      <c r="WBS78" s="561"/>
      <c r="WBT78" s="562"/>
      <c r="WBU78" s="563"/>
      <c r="WBV78" s="564"/>
      <c r="WBW78" s="565"/>
      <c r="WBX78" s="566"/>
      <c r="WBY78" s="560"/>
      <c r="WBZ78" s="561"/>
      <c r="WCA78" s="562"/>
      <c r="WCB78" s="563"/>
      <c r="WCC78" s="564"/>
      <c r="WCD78" s="565"/>
      <c r="WCE78" s="566"/>
      <c r="WCF78" s="560"/>
      <c r="WCG78" s="561"/>
      <c r="WCH78" s="562"/>
      <c r="WCI78" s="563"/>
      <c r="WCJ78" s="564"/>
      <c r="WCK78" s="565"/>
      <c r="WCL78" s="566"/>
      <c r="WCM78" s="560"/>
      <c r="WCN78" s="561"/>
      <c r="WCO78" s="562"/>
      <c r="WCP78" s="563"/>
      <c r="WCQ78" s="564"/>
      <c r="WCR78" s="565"/>
      <c r="WCS78" s="566"/>
      <c r="WCT78" s="560"/>
      <c r="WCU78" s="561"/>
      <c r="WCV78" s="562"/>
      <c r="WCW78" s="563"/>
      <c r="WCX78" s="564"/>
      <c r="WCY78" s="565"/>
      <c r="WCZ78" s="566"/>
      <c r="WDA78" s="560"/>
      <c r="WDB78" s="561"/>
      <c r="WDC78" s="562"/>
      <c r="WDD78" s="563"/>
      <c r="WDE78" s="564"/>
      <c r="WDF78" s="565"/>
      <c r="WDG78" s="566"/>
      <c r="WDH78" s="560"/>
      <c r="WDI78" s="561"/>
      <c r="WDJ78" s="562"/>
      <c r="WDK78" s="563"/>
      <c r="WDL78" s="564"/>
      <c r="WDM78" s="565"/>
      <c r="WDN78" s="566"/>
      <c r="WDO78" s="560"/>
      <c r="WDP78" s="561"/>
      <c r="WDQ78" s="562"/>
      <c r="WDR78" s="563"/>
      <c r="WDS78" s="564"/>
      <c r="WDT78" s="565"/>
      <c r="WDU78" s="566"/>
      <c r="WDV78" s="560"/>
      <c r="WDW78" s="561"/>
      <c r="WDX78" s="562"/>
      <c r="WDY78" s="563"/>
      <c r="WDZ78" s="564"/>
      <c r="WEA78" s="565"/>
      <c r="WEB78" s="566"/>
      <c r="WEC78" s="560"/>
      <c r="WED78" s="561"/>
      <c r="WEE78" s="562"/>
      <c r="WEF78" s="563"/>
      <c r="WEG78" s="564"/>
      <c r="WEH78" s="565"/>
      <c r="WEI78" s="566"/>
      <c r="WEJ78" s="560"/>
      <c r="WEK78" s="561"/>
      <c r="WEL78" s="562"/>
      <c r="WEM78" s="563"/>
      <c r="WEN78" s="564"/>
      <c r="WEO78" s="565"/>
      <c r="WEP78" s="566"/>
      <c r="WEQ78" s="560"/>
      <c r="WER78" s="561"/>
      <c r="WES78" s="562"/>
      <c r="WET78" s="563"/>
      <c r="WEU78" s="564"/>
      <c r="WEV78" s="565"/>
      <c r="WEW78" s="566"/>
      <c r="WEX78" s="560"/>
      <c r="WEY78" s="561"/>
      <c r="WEZ78" s="562"/>
      <c r="WFA78" s="563"/>
      <c r="WFB78" s="564"/>
      <c r="WFC78" s="565"/>
      <c r="WFD78" s="566"/>
      <c r="WFE78" s="560"/>
      <c r="WFF78" s="561"/>
      <c r="WFG78" s="562"/>
      <c r="WFH78" s="563"/>
      <c r="WFI78" s="564"/>
      <c r="WFJ78" s="565"/>
      <c r="WFK78" s="566"/>
      <c r="WFL78" s="560"/>
      <c r="WFM78" s="561"/>
      <c r="WFN78" s="562"/>
      <c r="WFO78" s="563"/>
      <c r="WFP78" s="564"/>
      <c r="WFQ78" s="565"/>
      <c r="WFR78" s="566"/>
      <c r="WFS78" s="560"/>
      <c r="WFT78" s="561"/>
      <c r="WFU78" s="562"/>
      <c r="WFV78" s="563"/>
      <c r="WFW78" s="564"/>
      <c r="WFX78" s="565"/>
      <c r="WFY78" s="566"/>
      <c r="WFZ78" s="560"/>
      <c r="WGA78" s="561"/>
      <c r="WGB78" s="562"/>
      <c r="WGC78" s="563"/>
      <c r="WGD78" s="564"/>
      <c r="WGE78" s="565"/>
      <c r="WGF78" s="566"/>
      <c r="WGG78" s="560"/>
      <c r="WGH78" s="561"/>
      <c r="WGI78" s="562"/>
      <c r="WGJ78" s="563"/>
      <c r="WGK78" s="564"/>
      <c r="WGL78" s="565"/>
      <c r="WGM78" s="566"/>
      <c r="WGN78" s="560"/>
      <c r="WGO78" s="561"/>
      <c r="WGP78" s="562"/>
      <c r="WGQ78" s="563"/>
      <c r="WGR78" s="564"/>
      <c r="WGS78" s="565"/>
      <c r="WGT78" s="566"/>
      <c r="WGU78" s="560"/>
      <c r="WGV78" s="561"/>
      <c r="WGW78" s="562"/>
      <c r="WGX78" s="563"/>
      <c r="WGY78" s="564"/>
      <c r="WGZ78" s="565"/>
      <c r="WHA78" s="566"/>
      <c r="WHB78" s="560"/>
      <c r="WHC78" s="561"/>
      <c r="WHD78" s="562"/>
      <c r="WHE78" s="563"/>
      <c r="WHF78" s="564"/>
      <c r="WHG78" s="565"/>
      <c r="WHH78" s="566"/>
      <c r="WHI78" s="560"/>
      <c r="WHJ78" s="561"/>
      <c r="WHK78" s="562"/>
      <c r="WHL78" s="563"/>
      <c r="WHM78" s="564"/>
      <c r="WHN78" s="565"/>
      <c r="WHO78" s="566"/>
      <c r="WHP78" s="560"/>
      <c r="WHQ78" s="561"/>
      <c r="WHR78" s="562"/>
      <c r="WHS78" s="563"/>
      <c r="WHT78" s="564"/>
      <c r="WHU78" s="565"/>
      <c r="WHV78" s="566"/>
      <c r="WHW78" s="560"/>
      <c r="WHX78" s="561"/>
      <c r="WHY78" s="562"/>
      <c r="WHZ78" s="563"/>
      <c r="WIA78" s="564"/>
      <c r="WIB78" s="565"/>
      <c r="WIC78" s="566"/>
      <c r="WID78" s="560"/>
      <c r="WIE78" s="561"/>
      <c r="WIF78" s="562"/>
      <c r="WIG78" s="563"/>
      <c r="WIH78" s="564"/>
      <c r="WII78" s="565"/>
      <c r="WIJ78" s="566"/>
      <c r="WIK78" s="560"/>
      <c r="WIL78" s="561"/>
      <c r="WIM78" s="562"/>
      <c r="WIN78" s="563"/>
      <c r="WIO78" s="564"/>
      <c r="WIP78" s="565"/>
      <c r="WIQ78" s="566"/>
      <c r="WIR78" s="560"/>
      <c r="WIS78" s="561"/>
      <c r="WIT78" s="562"/>
      <c r="WIU78" s="563"/>
      <c r="WIV78" s="564"/>
      <c r="WIW78" s="565"/>
      <c r="WIX78" s="566"/>
      <c r="WIY78" s="560"/>
      <c r="WIZ78" s="561"/>
      <c r="WJA78" s="562"/>
      <c r="WJB78" s="563"/>
      <c r="WJC78" s="564"/>
      <c r="WJD78" s="565"/>
      <c r="WJE78" s="566"/>
      <c r="WJF78" s="560"/>
      <c r="WJG78" s="561"/>
      <c r="WJH78" s="562"/>
      <c r="WJI78" s="563"/>
      <c r="WJJ78" s="564"/>
      <c r="WJK78" s="565"/>
      <c r="WJL78" s="566"/>
      <c r="WJM78" s="560"/>
      <c r="WJN78" s="561"/>
      <c r="WJO78" s="562"/>
      <c r="WJP78" s="563"/>
      <c r="WJQ78" s="564"/>
      <c r="WJR78" s="565"/>
      <c r="WJS78" s="566"/>
      <c r="WJT78" s="560"/>
      <c r="WJU78" s="561"/>
      <c r="WJV78" s="562"/>
      <c r="WJW78" s="563"/>
      <c r="WJX78" s="564"/>
      <c r="WJY78" s="565"/>
      <c r="WJZ78" s="566"/>
      <c r="WKA78" s="560"/>
      <c r="WKB78" s="561"/>
      <c r="WKC78" s="562"/>
      <c r="WKD78" s="563"/>
      <c r="WKE78" s="564"/>
      <c r="WKF78" s="565"/>
      <c r="WKG78" s="566"/>
      <c r="WKH78" s="560"/>
      <c r="WKI78" s="561"/>
      <c r="WKJ78" s="562"/>
      <c r="WKK78" s="563"/>
      <c r="WKL78" s="564"/>
      <c r="WKM78" s="565"/>
      <c r="WKN78" s="566"/>
      <c r="WKO78" s="560"/>
      <c r="WKP78" s="561"/>
      <c r="WKQ78" s="562"/>
      <c r="WKR78" s="563"/>
      <c r="WKS78" s="564"/>
      <c r="WKT78" s="565"/>
      <c r="WKU78" s="566"/>
      <c r="WKV78" s="560"/>
      <c r="WKW78" s="561"/>
      <c r="WKX78" s="562"/>
      <c r="WKY78" s="563"/>
      <c r="WKZ78" s="564"/>
      <c r="WLA78" s="565"/>
      <c r="WLB78" s="566"/>
      <c r="WLC78" s="560"/>
      <c r="WLD78" s="561"/>
      <c r="WLE78" s="562"/>
      <c r="WLF78" s="563"/>
      <c r="WLG78" s="564"/>
      <c r="WLH78" s="565"/>
      <c r="WLI78" s="566"/>
      <c r="WLJ78" s="560"/>
      <c r="WLK78" s="561"/>
      <c r="WLL78" s="562"/>
      <c r="WLM78" s="563"/>
      <c r="WLN78" s="564"/>
      <c r="WLO78" s="565"/>
      <c r="WLP78" s="566"/>
      <c r="WLQ78" s="560"/>
      <c r="WLR78" s="561"/>
      <c r="WLS78" s="562"/>
      <c r="WLT78" s="563"/>
      <c r="WLU78" s="564"/>
      <c r="WLV78" s="565"/>
      <c r="WLW78" s="566"/>
      <c r="WLX78" s="560"/>
      <c r="WLY78" s="561"/>
      <c r="WLZ78" s="562"/>
      <c r="WMA78" s="563"/>
      <c r="WMB78" s="564"/>
      <c r="WMC78" s="565"/>
      <c r="WMD78" s="566"/>
      <c r="WME78" s="560"/>
      <c r="WMF78" s="561"/>
      <c r="WMG78" s="562"/>
      <c r="WMH78" s="563"/>
      <c r="WMI78" s="564"/>
      <c r="WMJ78" s="565"/>
      <c r="WMK78" s="566"/>
      <c r="WML78" s="560"/>
      <c r="WMM78" s="561"/>
      <c r="WMN78" s="562"/>
      <c r="WMO78" s="563"/>
      <c r="WMP78" s="564"/>
      <c r="WMQ78" s="565"/>
      <c r="WMR78" s="566"/>
      <c r="WMS78" s="560"/>
      <c r="WMT78" s="561"/>
      <c r="WMU78" s="562"/>
      <c r="WMV78" s="563"/>
      <c r="WMW78" s="564"/>
      <c r="WMX78" s="565"/>
      <c r="WMY78" s="566"/>
      <c r="WMZ78" s="560"/>
      <c r="WNA78" s="561"/>
      <c r="WNB78" s="562"/>
      <c r="WNC78" s="563"/>
      <c r="WND78" s="564"/>
      <c r="WNE78" s="565"/>
      <c r="WNF78" s="566"/>
      <c r="WNG78" s="560"/>
      <c r="WNH78" s="561"/>
      <c r="WNI78" s="562"/>
      <c r="WNJ78" s="563"/>
      <c r="WNK78" s="564"/>
      <c r="WNL78" s="565"/>
      <c r="WNM78" s="566"/>
      <c r="WNN78" s="560"/>
      <c r="WNO78" s="561"/>
      <c r="WNP78" s="562"/>
      <c r="WNQ78" s="563"/>
      <c r="WNR78" s="564"/>
      <c r="WNS78" s="565"/>
      <c r="WNT78" s="566"/>
      <c r="WNU78" s="560"/>
      <c r="WNV78" s="561"/>
      <c r="WNW78" s="562"/>
      <c r="WNX78" s="563"/>
      <c r="WNY78" s="564"/>
      <c r="WNZ78" s="565"/>
      <c r="WOA78" s="566"/>
      <c r="WOB78" s="560"/>
      <c r="WOC78" s="561"/>
      <c r="WOD78" s="562"/>
      <c r="WOE78" s="563"/>
      <c r="WOF78" s="564"/>
      <c r="WOG78" s="565"/>
      <c r="WOH78" s="566"/>
      <c r="WOI78" s="560"/>
      <c r="WOJ78" s="561"/>
      <c r="WOK78" s="562"/>
      <c r="WOL78" s="563"/>
      <c r="WOM78" s="564"/>
      <c r="WON78" s="565"/>
      <c r="WOO78" s="566"/>
      <c r="WOP78" s="560"/>
      <c r="WOQ78" s="561"/>
      <c r="WOR78" s="562"/>
      <c r="WOS78" s="563"/>
      <c r="WOT78" s="564"/>
      <c r="WOU78" s="565"/>
      <c r="WOV78" s="566"/>
      <c r="WOW78" s="560"/>
      <c r="WOX78" s="561"/>
      <c r="WOY78" s="562"/>
      <c r="WOZ78" s="563"/>
      <c r="WPA78" s="564"/>
      <c r="WPB78" s="565"/>
      <c r="WPC78" s="566"/>
      <c r="WPD78" s="560"/>
      <c r="WPE78" s="561"/>
      <c r="WPF78" s="562"/>
      <c r="WPG78" s="563"/>
      <c r="WPH78" s="564"/>
      <c r="WPI78" s="565"/>
      <c r="WPJ78" s="566"/>
      <c r="WPK78" s="560"/>
      <c r="WPL78" s="561"/>
      <c r="WPM78" s="562"/>
      <c r="WPN78" s="563"/>
      <c r="WPO78" s="564"/>
      <c r="WPP78" s="565"/>
      <c r="WPQ78" s="566"/>
      <c r="WPR78" s="560"/>
      <c r="WPS78" s="561"/>
      <c r="WPT78" s="562"/>
      <c r="WPU78" s="563"/>
      <c r="WPV78" s="564"/>
      <c r="WPW78" s="565"/>
      <c r="WPX78" s="566"/>
      <c r="WPY78" s="560"/>
      <c r="WPZ78" s="561"/>
      <c r="WQA78" s="562"/>
      <c r="WQB78" s="563"/>
      <c r="WQC78" s="564"/>
      <c r="WQD78" s="565"/>
      <c r="WQE78" s="566"/>
      <c r="WQF78" s="560"/>
      <c r="WQG78" s="561"/>
      <c r="WQH78" s="562"/>
      <c r="WQI78" s="563"/>
      <c r="WQJ78" s="564"/>
      <c r="WQK78" s="565"/>
      <c r="WQL78" s="566"/>
      <c r="WQM78" s="560"/>
      <c r="WQN78" s="561"/>
      <c r="WQO78" s="562"/>
      <c r="WQP78" s="563"/>
      <c r="WQQ78" s="564"/>
      <c r="WQR78" s="565"/>
      <c r="WQS78" s="566"/>
      <c r="WQT78" s="560"/>
      <c r="WQU78" s="561"/>
      <c r="WQV78" s="562"/>
      <c r="WQW78" s="563"/>
      <c r="WQX78" s="564"/>
      <c r="WQY78" s="565"/>
      <c r="WQZ78" s="566"/>
      <c r="WRA78" s="560"/>
      <c r="WRB78" s="561"/>
      <c r="WRC78" s="562"/>
      <c r="WRD78" s="563"/>
      <c r="WRE78" s="564"/>
      <c r="WRF78" s="565"/>
      <c r="WRG78" s="566"/>
      <c r="WRH78" s="560"/>
      <c r="WRI78" s="561"/>
      <c r="WRJ78" s="562"/>
      <c r="WRK78" s="563"/>
      <c r="WRL78" s="564"/>
      <c r="WRM78" s="565"/>
      <c r="WRN78" s="566"/>
      <c r="WRO78" s="560"/>
      <c r="WRP78" s="561"/>
      <c r="WRQ78" s="562"/>
      <c r="WRR78" s="563"/>
      <c r="WRS78" s="564"/>
      <c r="WRT78" s="565"/>
      <c r="WRU78" s="566"/>
      <c r="WRV78" s="560"/>
      <c r="WRW78" s="561"/>
      <c r="WRX78" s="562"/>
      <c r="WRY78" s="563"/>
      <c r="WRZ78" s="564"/>
      <c r="WSA78" s="565"/>
      <c r="WSB78" s="566"/>
      <c r="WSC78" s="560"/>
      <c r="WSD78" s="561"/>
      <c r="WSE78" s="562"/>
      <c r="WSF78" s="563"/>
      <c r="WSG78" s="564"/>
      <c r="WSH78" s="565"/>
      <c r="WSI78" s="566"/>
      <c r="WSJ78" s="560"/>
      <c r="WSK78" s="561"/>
      <c r="WSL78" s="562"/>
      <c r="WSM78" s="563"/>
      <c r="WSN78" s="564"/>
      <c r="WSO78" s="565"/>
      <c r="WSP78" s="566"/>
      <c r="WSQ78" s="560"/>
      <c r="WSR78" s="561"/>
      <c r="WSS78" s="562"/>
      <c r="WST78" s="563"/>
      <c r="WSU78" s="564"/>
      <c r="WSV78" s="565"/>
      <c r="WSW78" s="566"/>
      <c r="WSX78" s="560"/>
      <c r="WSY78" s="561"/>
      <c r="WSZ78" s="562"/>
      <c r="WTA78" s="563"/>
      <c r="WTB78" s="564"/>
      <c r="WTC78" s="565"/>
      <c r="WTD78" s="566"/>
      <c r="WTE78" s="560"/>
      <c r="WTF78" s="561"/>
      <c r="WTG78" s="562"/>
      <c r="WTH78" s="563"/>
      <c r="WTI78" s="564"/>
      <c r="WTJ78" s="565"/>
      <c r="WTK78" s="566"/>
      <c r="WTL78" s="560"/>
      <c r="WTM78" s="561"/>
      <c r="WTN78" s="562"/>
      <c r="WTO78" s="563"/>
      <c r="WTP78" s="564"/>
      <c r="WTQ78" s="565"/>
      <c r="WTR78" s="566"/>
      <c r="WTS78" s="560"/>
      <c r="WTT78" s="561"/>
      <c r="WTU78" s="562"/>
      <c r="WTV78" s="563"/>
      <c r="WTW78" s="564"/>
      <c r="WTX78" s="565"/>
      <c r="WTY78" s="566"/>
      <c r="WTZ78" s="560"/>
      <c r="WUA78" s="561"/>
      <c r="WUB78" s="562"/>
      <c r="WUC78" s="563"/>
      <c r="WUD78" s="564"/>
      <c r="WUE78" s="565"/>
      <c r="WUF78" s="566"/>
      <c r="WUG78" s="560"/>
      <c r="WUH78" s="561"/>
      <c r="WUI78" s="562"/>
      <c r="WUJ78" s="563"/>
      <c r="WUK78" s="564"/>
      <c r="WUL78" s="565"/>
      <c r="WUM78" s="566"/>
      <c r="WUN78" s="560"/>
      <c r="WUO78" s="561"/>
      <c r="WUP78" s="562"/>
      <c r="WUQ78" s="563"/>
      <c r="WUR78" s="564"/>
      <c r="WUS78" s="565"/>
      <c r="WUT78" s="566"/>
      <c r="WUU78" s="560"/>
      <c r="WUV78" s="561"/>
      <c r="WUW78" s="562"/>
      <c r="WUX78" s="563"/>
      <c r="WUY78" s="564"/>
      <c r="WUZ78" s="565"/>
      <c r="WVA78" s="566"/>
      <c r="WVB78" s="560"/>
      <c r="WVC78" s="561"/>
      <c r="WVD78" s="562"/>
      <c r="WVE78" s="563"/>
      <c r="WVF78" s="564"/>
      <c r="WVG78" s="565"/>
      <c r="WVH78" s="566"/>
      <c r="WVI78" s="560"/>
      <c r="WVJ78" s="561"/>
      <c r="WVK78" s="562"/>
      <c r="WVL78" s="563"/>
      <c r="WVM78" s="564"/>
      <c r="WVN78" s="565"/>
      <c r="WVO78" s="566"/>
      <c r="WVP78" s="560"/>
      <c r="WVQ78" s="561"/>
      <c r="WVR78" s="562"/>
      <c r="WVS78" s="563"/>
      <c r="WVT78" s="564"/>
      <c r="WVU78" s="565"/>
      <c r="WVV78" s="566"/>
      <c r="WVW78" s="560"/>
      <c r="WVX78" s="561"/>
      <c r="WVY78" s="562"/>
      <c r="WVZ78" s="563"/>
      <c r="WWA78" s="564"/>
      <c r="WWB78" s="565"/>
      <c r="WWC78" s="566"/>
      <c r="WWD78" s="560"/>
      <c r="WWE78" s="561"/>
      <c r="WWF78" s="562"/>
      <c r="WWG78" s="563"/>
      <c r="WWH78" s="564"/>
      <c r="WWI78" s="565"/>
      <c r="WWJ78" s="566"/>
      <c r="WWK78" s="560"/>
      <c r="WWL78" s="561"/>
      <c r="WWM78" s="562"/>
      <c r="WWN78" s="563"/>
      <c r="WWO78" s="564"/>
      <c r="WWP78" s="565"/>
      <c r="WWQ78" s="566"/>
      <c r="WWR78" s="560"/>
      <c r="WWS78" s="561"/>
      <c r="WWT78" s="562"/>
      <c r="WWU78" s="563"/>
      <c r="WWV78" s="564"/>
      <c r="WWW78" s="565"/>
      <c r="WWX78" s="566"/>
      <c r="WWY78" s="560"/>
      <c r="WWZ78" s="561"/>
      <c r="WXA78" s="562"/>
      <c r="WXB78" s="563"/>
      <c r="WXC78" s="564"/>
      <c r="WXD78" s="565"/>
      <c r="WXE78" s="566"/>
      <c r="WXF78" s="560"/>
      <c r="WXG78" s="561"/>
      <c r="WXH78" s="562"/>
      <c r="WXI78" s="563"/>
      <c r="WXJ78" s="564"/>
      <c r="WXK78" s="565"/>
      <c r="WXL78" s="566"/>
      <c r="WXM78" s="560"/>
      <c r="WXN78" s="561"/>
      <c r="WXO78" s="562"/>
      <c r="WXP78" s="563"/>
      <c r="WXQ78" s="564"/>
      <c r="WXR78" s="565"/>
      <c r="WXS78" s="566"/>
      <c r="WXT78" s="560"/>
      <c r="WXU78" s="561"/>
      <c r="WXV78" s="562"/>
      <c r="WXW78" s="563"/>
      <c r="WXX78" s="564"/>
      <c r="WXY78" s="565"/>
      <c r="WXZ78" s="566"/>
      <c r="WYA78" s="560"/>
      <c r="WYB78" s="561"/>
      <c r="WYC78" s="562"/>
      <c r="WYD78" s="563"/>
      <c r="WYE78" s="564"/>
      <c r="WYF78" s="565"/>
      <c r="WYG78" s="566"/>
      <c r="WYH78" s="560"/>
      <c r="WYI78" s="561"/>
      <c r="WYJ78" s="562"/>
      <c r="WYK78" s="563"/>
      <c r="WYL78" s="564"/>
      <c r="WYM78" s="565"/>
      <c r="WYN78" s="566"/>
      <c r="WYO78" s="560"/>
      <c r="WYP78" s="561"/>
      <c r="WYQ78" s="562"/>
      <c r="WYR78" s="563"/>
      <c r="WYS78" s="564"/>
      <c r="WYT78" s="565"/>
      <c r="WYU78" s="566"/>
      <c r="WYV78" s="560"/>
      <c r="WYW78" s="561"/>
      <c r="WYX78" s="562"/>
      <c r="WYY78" s="563"/>
      <c r="WYZ78" s="564"/>
      <c r="WZA78" s="565"/>
      <c r="WZB78" s="566"/>
      <c r="WZC78" s="560"/>
      <c r="WZD78" s="561"/>
      <c r="WZE78" s="562"/>
      <c r="WZF78" s="563"/>
      <c r="WZG78" s="564"/>
      <c r="WZH78" s="565"/>
      <c r="WZI78" s="566"/>
      <c r="WZJ78" s="560"/>
      <c r="WZK78" s="561"/>
      <c r="WZL78" s="562"/>
      <c r="WZM78" s="563"/>
      <c r="WZN78" s="564"/>
      <c r="WZO78" s="565"/>
      <c r="WZP78" s="566"/>
      <c r="WZQ78" s="560"/>
      <c r="WZR78" s="561"/>
      <c r="WZS78" s="562"/>
      <c r="WZT78" s="563"/>
      <c r="WZU78" s="564"/>
      <c r="WZV78" s="565"/>
      <c r="WZW78" s="566"/>
      <c r="WZX78" s="560"/>
      <c r="WZY78" s="561"/>
      <c r="WZZ78" s="562"/>
      <c r="XAA78" s="563"/>
      <c r="XAB78" s="564"/>
      <c r="XAC78" s="565"/>
      <c r="XAD78" s="566"/>
      <c r="XAE78" s="560"/>
      <c r="XAF78" s="561"/>
      <c r="XAG78" s="562"/>
      <c r="XAH78" s="563"/>
      <c r="XAI78" s="564"/>
      <c r="XAJ78" s="565"/>
      <c r="XAK78" s="566"/>
      <c r="XAL78" s="560"/>
      <c r="XAM78" s="561"/>
      <c r="XAN78" s="562"/>
      <c r="XAO78" s="563"/>
      <c r="XAP78" s="564"/>
      <c r="XAQ78" s="565"/>
      <c r="XAR78" s="566"/>
      <c r="XAS78" s="560"/>
      <c r="XAT78" s="561"/>
      <c r="XAU78" s="562"/>
      <c r="XAV78" s="563"/>
      <c r="XAW78" s="564"/>
      <c r="XAX78" s="565"/>
      <c r="XAY78" s="566"/>
      <c r="XAZ78" s="560"/>
      <c r="XBA78" s="561"/>
      <c r="XBB78" s="562"/>
      <c r="XBC78" s="563"/>
      <c r="XBD78" s="564"/>
      <c r="XBE78" s="565"/>
      <c r="XBF78" s="566"/>
      <c r="XBG78" s="560"/>
      <c r="XBH78" s="561"/>
      <c r="XBI78" s="562"/>
      <c r="XBJ78" s="563"/>
      <c r="XBK78" s="564"/>
      <c r="XBL78" s="565"/>
      <c r="XBM78" s="566"/>
      <c r="XBN78" s="560"/>
      <c r="XBO78" s="561"/>
      <c r="XBP78" s="562"/>
      <c r="XBQ78" s="563"/>
      <c r="XBR78" s="564"/>
      <c r="XBS78" s="565"/>
      <c r="XBT78" s="566"/>
      <c r="XBU78" s="560"/>
      <c r="XBV78" s="561"/>
      <c r="XBW78" s="562"/>
      <c r="XBX78" s="563"/>
      <c r="XBY78" s="564"/>
      <c r="XBZ78" s="565"/>
      <c r="XCA78" s="566"/>
      <c r="XCB78" s="560"/>
      <c r="XCC78" s="561"/>
      <c r="XCD78" s="562"/>
      <c r="XCE78" s="563"/>
      <c r="XCF78" s="564"/>
      <c r="XCG78" s="565"/>
      <c r="XCH78" s="566"/>
      <c r="XCI78" s="560"/>
      <c r="XCJ78" s="561"/>
      <c r="XCK78" s="562"/>
      <c r="XCL78" s="563"/>
      <c r="XCM78" s="564"/>
      <c r="XCN78" s="565"/>
      <c r="XCO78" s="566"/>
      <c r="XCP78" s="560"/>
      <c r="XCQ78" s="561"/>
      <c r="XCR78" s="562"/>
      <c r="XCS78" s="563"/>
      <c r="XCT78" s="564"/>
      <c r="XCU78" s="565"/>
      <c r="XCV78" s="566"/>
      <c r="XCW78" s="560"/>
      <c r="XCX78" s="561"/>
      <c r="XCY78" s="562"/>
      <c r="XCZ78" s="563"/>
      <c r="XDA78" s="564"/>
      <c r="XDB78" s="565"/>
      <c r="XDC78" s="566"/>
      <c r="XDD78" s="560"/>
      <c r="XDE78" s="561"/>
      <c r="XDF78" s="562"/>
      <c r="XDG78" s="563"/>
      <c r="XDH78" s="564"/>
      <c r="XDI78" s="565"/>
      <c r="XDJ78" s="566"/>
      <c r="XDK78" s="560"/>
      <c r="XDL78" s="561"/>
      <c r="XDM78" s="562"/>
      <c r="XDN78" s="563"/>
      <c r="XDO78" s="564"/>
      <c r="XDP78" s="565"/>
      <c r="XDQ78" s="566"/>
      <c r="XDR78" s="560"/>
      <c r="XDS78" s="561"/>
      <c r="XDT78" s="562"/>
      <c r="XDU78" s="563"/>
      <c r="XDV78" s="564"/>
      <c r="XDW78" s="565"/>
      <c r="XDX78" s="566"/>
      <c r="XDY78" s="560"/>
      <c r="XDZ78" s="561"/>
      <c r="XEA78" s="562"/>
      <c r="XEB78" s="563"/>
      <c r="XEC78" s="564"/>
      <c r="XED78" s="565"/>
      <c r="XEE78" s="566"/>
      <c r="XEF78" s="560"/>
      <c r="XEG78" s="561"/>
      <c r="XEH78" s="562"/>
      <c r="XEI78" s="563"/>
      <c r="XEJ78" s="564"/>
      <c r="XEK78" s="565"/>
      <c r="XEL78" s="566"/>
      <c r="XEM78" s="560"/>
      <c r="XEN78" s="561"/>
      <c r="XEO78" s="562"/>
      <c r="XEP78" s="563"/>
      <c r="XEQ78" s="564"/>
      <c r="XER78" s="565"/>
      <c r="XES78" s="566"/>
      <c r="XET78" s="560"/>
      <c r="XEU78" s="561"/>
      <c r="XEV78" s="562"/>
      <c r="XEW78" s="563"/>
      <c r="XEX78" s="564"/>
      <c r="XEY78" s="565"/>
      <c r="XEZ78" s="566"/>
      <c r="XFA78" s="560"/>
      <c r="XFB78" s="561"/>
      <c r="XFC78" s="562"/>
      <c r="XFD78" s="563"/>
    </row>
    <row r="79" spans="1:16384" ht="24" customHeight="1" x14ac:dyDescent="0.2">
      <c r="A79" s="696"/>
      <c r="B79" s="548" t="s">
        <v>955</v>
      </c>
      <c r="C79" s="549">
        <f>SUM(C77:C78)</f>
        <v>250000000</v>
      </c>
      <c r="D79" s="549">
        <f>SUM(D77:D78)</f>
        <v>152720000</v>
      </c>
      <c r="E79" s="550">
        <f t="shared" ref="E79" si="17">C79-D79</f>
        <v>97280000</v>
      </c>
      <c r="F79" s="551"/>
      <c r="G79" s="552">
        <f>D79/C79</f>
        <v>0.61087999999999998</v>
      </c>
      <c r="I79" s="244"/>
    </row>
    <row r="80" spans="1:16384" ht="18" customHeight="1" x14ac:dyDescent="0.2">
      <c r="A80" s="567" t="s">
        <v>266</v>
      </c>
      <c r="B80" s="567" t="s">
        <v>267</v>
      </c>
      <c r="C80" s="567" t="s">
        <v>277</v>
      </c>
      <c r="D80" s="567" t="s">
        <v>269</v>
      </c>
      <c r="E80" s="567" t="s">
        <v>270</v>
      </c>
      <c r="F80" s="567" t="s">
        <v>271</v>
      </c>
      <c r="G80" s="567" t="s">
        <v>272</v>
      </c>
    </row>
    <row r="81" spans="1:16384" ht="33.75" customHeight="1" x14ac:dyDescent="0.2">
      <c r="A81" s="694" t="s">
        <v>968</v>
      </c>
      <c r="B81" s="536" t="s">
        <v>969</v>
      </c>
      <c r="C81" s="252">
        <v>80000000</v>
      </c>
      <c r="D81" s="252"/>
      <c r="E81" s="534">
        <f>+C81+D81</f>
        <v>80000000</v>
      </c>
      <c r="F81" s="540">
        <v>42552</v>
      </c>
      <c r="G81" s="531"/>
      <c r="J81" s="217"/>
    </row>
    <row r="82" spans="1:16384" ht="25.5" customHeight="1" x14ac:dyDescent="0.2">
      <c r="A82" s="696"/>
      <c r="B82" s="548" t="s">
        <v>665</v>
      </c>
      <c r="C82" s="549">
        <f>SUM(C81:C81)</f>
        <v>80000000</v>
      </c>
      <c r="D82" s="549">
        <f t="shared" ref="D82:E82" si="18">SUM(D81:D81)</f>
        <v>0</v>
      </c>
      <c r="E82" s="549">
        <f t="shared" si="18"/>
        <v>80000000</v>
      </c>
      <c r="F82" s="551"/>
      <c r="G82" s="552">
        <f>D82/C82</f>
        <v>0</v>
      </c>
    </row>
    <row r="83" spans="1:16384" ht="12.75" x14ac:dyDescent="0.2">
      <c r="A83" s="541"/>
      <c r="B83" s="541" t="s">
        <v>970</v>
      </c>
      <c r="C83" s="572">
        <f>+C82+C79+C75</f>
        <v>1190000000</v>
      </c>
      <c r="D83" s="572">
        <f t="shared" ref="D83:E83" si="19">+D82+D79+D75</f>
        <v>152720000</v>
      </c>
      <c r="E83" s="572">
        <f t="shared" si="19"/>
        <v>1037280000</v>
      </c>
      <c r="F83" s="572"/>
      <c r="G83" s="589">
        <f t="shared" ref="G83:G118" si="20">D83/C83</f>
        <v>0.1283361344537815</v>
      </c>
    </row>
    <row r="84" spans="1:16384" ht="12.75" customHeight="1" x14ac:dyDescent="0.2">
      <c r="A84" s="699" t="s">
        <v>971</v>
      </c>
      <c r="B84" s="699"/>
      <c r="C84" s="699"/>
      <c r="D84" s="699"/>
      <c r="E84" s="699"/>
      <c r="F84" s="699"/>
      <c r="G84" s="699"/>
    </row>
    <row r="85" spans="1:16384" ht="33.75" x14ac:dyDescent="0.2">
      <c r="A85" s="567" t="s">
        <v>266</v>
      </c>
      <c r="B85" s="567" t="s">
        <v>267</v>
      </c>
      <c r="C85" s="567" t="s">
        <v>277</v>
      </c>
      <c r="D85" s="567" t="s">
        <v>269</v>
      </c>
      <c r="E85" s="567" t="s">
        <v>270</v>
      </c>
      <c r="F85" s="567" t="s">
        <v>271</v>
      </c>
      <c r="G85" s="567" t="s">
        <v>272</v>
      </c>
    </row>
    <row r="86" spans="1:16384" s="10" customFormat="1" ht="123.75" x14ac:dyDescent="0.2">
      <c r="A86" s="694" t="s">
        <v>979</v>
      </c>
      <c r="B86" s="579" t="s">
        <v>972</v>
      </c>
      <c r="C86" s="537">
        <v>28000000</v>
      </c>
      <c r="D86" s="537"/>
      <c r="E86" s="534">
        <f>+C86-D86</f>
        <v>28000000</v>
      </c>
      <c r="F86" s="540">
        <v>42542</v>
      </c>
      <c r="G86" s="576" t="s">
        <v>747</v>
      </c>
      <c r="H86" s="560"/>
      <c r="I86" s="561"/>
      <c r="J86" s="562"/>
      <c r="K86" s="563"/>
      <c r="L86" s="564"/>
      <c r="M86" s="565"/>
      <c r="N86" s="566"/>
      <c r="O86" s="560"/>
      <c r="P86" s="561"/>
      <c r="Q86" s="562"/>
      <c r="R86" s="563"/>
      <c r="S86" s="564"/>
      <c r="T86" s="565"/>
      <c r="U86" s="566"/>
      <c r="V86" s="560"/>
      <c r="W86" s="561"/>
      <c r="X86" s="562"/>
      <c r="Y86" s="563"/>
      <c r="Z86" s="564"/>
      <c r="AA86" s="565"/>
      <c r="AB86" s="566"/>
      <c r="AC86" s="560"/>
      <c r="AD86" s="561"/>
      <c r="AE86" s="562"/>
      <c r="AF86" s="563"/>
      <c r="AG86" s="564"/>
      <c r="AH86" s="565"/>
      <c r="AI86" s="566"/>
      <c r="AJ86" s="560"/>
      <c r="AK86" s="561"/>
      <c r="AL86" s="562"/>
      <c r="AM86" s="563"/>
      <c r="AN86" s="564"/>
      <c r="AO86" s="565"/>
      <c r="AP86" s="566"/>
      <c r="AQ86" s="560"/>
      <c r="AR86" s="561"/>
      <c r="AS86" s="562"/>
      <c r="AT86" s="563"/>
      <c r="AU86" s="564"/>
      <c r="AV86" s="565"/>
      <c r="AW86" s="566"/>
      <c r="AX86" s="560"/>
      <c r="AY86" s="561"/>
      <c r="AZ86" s="562"/>
      <c r="BA86" s="563"/>
      <c r="BB86" s="564"/>
      <c r="BC86" s="565"/>
      <c r="BD86" s="566"/>
      <c r="BE86" s="560"/>
      <c r="BF86" s="561"/>
      <c r="BG86" s="562"/>
      <c r="BH86" s="563"/>
      <c r="BI86" s="564"/>
      <c r="BJ86" s="565"/>
      <c r="BK86" s="566"/>
      <c r="BL86" s="560"/>
      <c r="BM86" s="561"/>
      <c r="BN86" s="562"/>
      <c r="BO86" s="563"/>
      <c r="BP86" s="564"/>
      <c r="BQ86" s="565"/>
      <c r="BR86" s="566"/>
      <c r="BS86" s="560"/>
      <c r="BT86" s="561"/>
      <c r="BU86" s="562"/>
      <c r="BV86" s="563"/>
      <c r="BW86" s="564"/>
      <c r="BX86" s="565"/>
      <c r="BY86" s="566"/>
      <c r="BZ86" s="560"/>
      <c r="CA86" s="561"/>
      <c r="CB86" s="562"/>
      <c r="CC86" s="563"/>
      <c r="CD86" s="564"/>
      <c r="CE86" s="565"/>
      <c r="CF86" s="566"/>
      <c r="CG86" s="560"/>
      <c r="CH86" s="561"/>
      <c r="CI86" s="562"/>
      <c r="CJ86" s="563"/>
      <c r="CK86" s="564"/>
      <c r="CL86" s="565"/>
      <c r="CM86" s="566"/>
      <c r="CN86" s="560"/>
      <c r="CO86" s="561"/>
      <c r="CP86" s="562"/>
      <c r="CQ86" s="563"/>
      <c r="CR86" s="564"/>
      <c r="CS86" s="565"/>
      <c r="CT86" s="566"/>
      <c r="CU86" s="560"/>
      <c r="CV86" s="561"/>
      <c r="CW86" s="562"/>
      <c r="CX86" s="563"/>
      <c r="CY86" s="564"/>
      <c r="CZ86" s="565"/>
      <c r="DA86" s="566"/>
      <c r="DB86" s="560"/>
      <c r="DC86" s="561"/>
      <c r="DD86" s="562"/>
      <c r="DE86" s="563"/>
      <c r="DF86" s="564"/>
      <c r="DG86" s="565"/>
      <c r="DH86" s="566"/>
      <c r="DI86" s="560"/>
      <c r="DJ86" s="561"/>
      <c r="DK86" s="562"/>
      <c r="DL86" s="563"/>
      <c r="DM86" s="564"/>
      <c r="DN86" s="565"/>
      <c r="DO86" s="566"/>
      <c r="DP86" s="560"/>
      <c r="DQ86" s="561"/>
      <c r="DR86" s="562"/>
      <c r="DS86" s="563"/>
      <c r="DT86" s="564"/>
      <c r="DU86" s="565"/>
      <c r="DV86" s="566"/>
      <c r="DW86" s="560"/>
      <c r="DX86" s="561"/>
      <c r="DY86" s="562"/>
      <c r="DZ86" s="563"/>
      <c r="EA86" s="564"/>
      <c r="EB86" s="565"/>
      <c r="EC86" s="566"/>
      <c r="ED86" s="560"/>
      <c r="EE86" s="561"/>
      <c r="EF86" s="562"/>
      <c r="EG86" s="563"/>
      <c r="EH86" s="564"/>
      <c r="EI86" s="565"/>
      <c r="EJ86" s="566"/>
      <c r="EK86" s="560"/>
      <c r="EL86" s="561"/>
      <c r="EM86" s="562"/>
      <c r="EN86" s="563"/>
      <c r="EO86" s="564"/>
      <c r="EP86" s="565"/>
      <c r="EQ86" s="566"/>
      <c r="ER86" s="560"/>
      <c r="ES86" s="561"/>
      <c r="ET86" s="562"/>
      <c r="EU86" s="563"/>
      <c r="EV86" s="564"/>
      <c r="EW86" s="565"/>
      <c r="EX86" s="566"/>
      <c r="EY86" s="560"/>
      <c r="EZ86" s="561"/>
      <c r="FA86" s="562"/>
      <c r="FB86" s="563"/>
      <c r="FC86" s="564"/>
      <c r="FD86" s="565"/>
      <c r="FE86" s="566"/>
      <c r="FF86" s="560"/>
      <c r="FG86" s="561"/>
      <c r="FH86" s="562"/>
      <c r="FI86" s="563"/>
      <c r="FJ86" s="564"/>
      <c r="FK86" s="565"/>
      <c r="FL86" s="566"/>
      <c r="FM86" s="560"/>
      <c r="FN86" s="561"/>
      <c r="FO86" s="562"/>
      <c r="FP86" s="563"/>
      <c r="FQ86" s="564"/>
      <c r="FR86" s="565"/>
      <c r="FS86" s="566"/>
      <c r="FT86" s="560"/>
      <c r="FU86" s="561"/>
      <c r="FV86" s="562"/>
      <c r="FW86" s="563"/>
      <c r="FX86" s="564"/>
      <c r="FY86" s="565"/>
      <c r="FZ86" s="566"/>
      <c r="GA86" s="560"/>
      <c r="GB86" s="561"/>
      <c r="GC86" s="562"/>
      <c r="GD86" s="563"/>
      <c r="GE86" s="564"/>
      <c r="GF86" s="565"/>
      <c r="GG86" s="566"/>
      <c r="GH86" s="560"/>
      <c r="GI86" s="561"/>
      <c r="GJ86" s="562"/>
      <c r="GK86" s="563"/>
      <c r="GL86" s="564"/>
      <c r="GM86" s="565"/>
      <c r="GN86" s="566"/>
      <c r="GO86" s="560"/>
      <c r="GP86" s="561"/>
      <c r="GQ86" s="562"/>
      <c r="GR86" s="563"/>
      <c r="GS86" s="564"/>
      <c r="GT86" s="565"/>
      <c r="GU86" s="566"/>
      <c r="GV86" s="560"/>
      <c r="GW86" s="561"/>
      <c r="GX86" s="562"/>
      <c r="GY86" s="563"/>
      <c r="GZ86" s="564"/>
      <c r="HA86" s="565"/>
      <c r="HB86" s="566"/>
      <c r="HC86" s="560"/>
      <c r="HD86" s="561"/>
      <c r="HE86" s="562"/>
      <c r="HF86" s="563"/>
      <c r="HG86" s="564"/>
      <c r="HH86" s="565"/>
      <c r="HI86" s="566"/>
      <c r="HJ86" s="560"/>
      <c r="HK86" s="561"/>
      <c r="HL86" s="562"/>
      <c r="HM86" s="563"/>
      <c r="HN86" s="564"/>
      <c r="HO86" s="565"/>
      <c r="HP86" s="566"/>
      <c r="HQ86" s="560"/>
      <c r="HR86" s="561"/>
      <c r="HS86" s="562"/>
      <c r="HT86" s="563"/>
      <c r="HU86" s="564"/>
      <c r="HV86" s="565"/>
      <c r="HW86" s="566"/>
      <c r="HX86" s="560"/>
      <c r="HY86" s="561"/>
      <c r="HZ86" s="562"/>
      <c r="IA86" s="563"/>
      <c r="IB86" s="564"/>
      <c r="IC86" s="565"/>
      <c r="ID86" s="566"/>
      <c r="IE86" s="560"/>
      <c r="IF86" s="561"/>
      <c r="IG86" s="562"/>
      <c r="IH86" s="563"/>
      <c r="II86" s="564"/>
      <c r="IJ86" s="565"/>
      <c r="IK86" s="566"/>
      <c r="IL86" s="560"/>
      <c r="IM86" s="561"/>
      <c r="IN86" s="562"/>
      <c r="IO86" s="563"/>
      <c r="IP86" s="564"/>
      <c r="IQ86" s="565"/>
      <c r="IR86" s="566"/>
      <c r="IS86" s="560"/>
      <c r="IT86" s="561"/>
      <c r="IU86" s="562"/>
      <c r="IV86" s="563"/>
      <c r="IW86" s="564"/>
      <c r="IX86" s="565"/>
      <c r="IY86" s="566"/>
      <c r="IZ86" s="560"/>
      <c r="JA86" s="561"/>
      <c r="JB86" s="562"/>
      <c r="JC86" s="563"/>
      <c r="JD86" s="564"/>
      <c r="JE86" s="565"/>
      <c r="JF86" s="566"/>
      <c r="JG86" s="560"/>
      <c r="JH86" s="561"/>
      <c r="JI86" s="562"/>
      <c r="JJ86" s="563"/>
      <c r="JK86" s="564"/>
      <c r="JL86" s="565"/>
      <c r="JM86" s="566"/>
      <c r="JN86" s="560"/>
      <c r="JO86" s="561"/>
      <c r="JP86" s="562"/>
      <c r="JQ86" s="563"/>
      <c r="JR86" s="564"/>
      <c r="JS86" s="565"/>
      <c r="JT86" s="566"/>
      <c r="JU86" s="560"/>
      <c r="JV86" s="561"/>
      <c r="JW86" s="562"/>
      <c r="JX86" s="563"/>
      <c r="JY86" s="564"/>
      <c r="JZ86" s="565"/>
      <c r="KA86" s="566"/>
      <c r="KB86" s="560"/>
      <c r="KC86" s="561"/>
      <c r="KD86" s="562"/>
      <c r="KE86" s="563"/>
      <c r="KF86" s="564"/>
      <c r="KG86" s="565"/>
      <c r="KH86" s="566"/>
      <c r="KI86" s="560"/>
      <c r="KJ86" s="561"/>
      <c r="KK86" s="562"/>
      <c r="KL86" s="563"/>
      <c r="KM86" s="564"/>
      <c r="KN86" s="565"/>
      <c r="KO86" s="566"/>
      <c r="KP86" s="560"/>
      <c r="KQ86" s="561"/>
      <c r="KR86" s="562"/>
      <c r="KS86" s="563"/>
      <c r="KT86" s="564"/>
      <c r="KU86" s="565"/>
      <c r="KV86" s="566"/>
      <c r="KW86" s="560"/>
      <c r="KX86" s="561"/>
      <c r="KY86" s="562"/>
      <c r="KZ86" s="563"/>
      <c r="LA86" s="564"/>
      <c r="LB86" s="565"/>
      <c r="LC86" s="566"/>
      <c r="LD86" s="560"/>
      <c r="LE86" s="561"/>
      <c r="LF86" s="562"/>
      <c r="LG86" s="563"/>
      <c r="LH86" s="564"/>
      <c r="LI86" s="565"/>
      <c r="LJ86" s="566"/>
      <c r="LK86" s="560"/>
      <c r="LL86" s="561"/>
      <c r="LM86" s="562"/>
      <c r="LN86" s="563"/>
      <c r="LO86" s="564"/>
      <c r="LP86" s="565"/>
      <c r="LQ86" s="566"/>
      <c r="LR86" s="560"/>
      <c r="LS86" s="561"/>
      <c r="LT86" s="562"/>
      <c r="LU86" s="563"/>
      <c r="LV86" s="564"/>
      <c r="LW86" s="565"/>
      <c r="LX86" s="566"/>
      <c r="LY86" s="560"/>
      <c r="LZ86" s="561"/>
      <c r="MA86" s="562"/>
      <c r="MB86" s="563"/>
      <c r="MC86" s="564"/>
      <c r="MD86" s="565"/>
      <c r="ME86" s="566"/>
      <c r="MF86" s="560"/>
      <c r="MG86" s="561"/>
      <c r="MH86" s="562"/>
      <c r="MI86" s="563"/>
      <c r="MJ86" s="564"/>
      <c r="MK86" s="565"/>
      <c r="ML86" s="566"/>
      <c r="MM86" s="560"/>
      <c r="MN86" s="561"/>
      <c r="MO86" s="562"/>
      <c r="MP86" s="563"/>
      <c r="MQ86" s="564"/>
      <c r="MR86" s="565"/>
      <c r="MS86" s="566"/>
      <c r="MT86" s="560"/>
      <c r="MU86" s="561"/>
      <c r="MV86" s="562"/>
      <c r="MW86" s="563"/>
      <c r="MX86" s="564"/>
      <c r="MY86" s="565"/>
      <c r="MZ86" s="566"/>
      <c r="NA86" s="560"/>
      <c r="NB86" s="561"/>
      <c r="NC86" s="562"/>
      <c r="ND86" s="563"/>
      <c r="NE86" s="564"/>
      <c r="NF86" s="565"/>
      <c r="NG86" s="566"/>
      <c r="NH86" s="560"/>
      <c r="NI86" s="561"/>
      <c r="NJ86" s="562"/>
      <c r="NK86" s="563"/>
      <c r="NL86" s="564"/>
      <c r="NM86" s="565"/>
      <c r="NN86" s="566"/>
      <c r="NO86" s="560"/>
      <c r="NP86" s="561"/>
      <c r="NQ86" s="562"/>
      <c r="NR86" s="563"/>
      <c r="NS86" s="564"/>
      <c r="NT86" s="565"/>
      <c r="NU86" s="566"/>
      <c r="NV86" s="560"/>
      <c r="NW86" s="561"/>
      <c r="NX86" s="562"/>
      <c r="NY86" s="563"/>
      <c r="NZ86" s="564"/>
      <c r="OA86" s="565"/>
      <c r="OB86" s="566"/>
      <c r="OC86" s="560"/>
      <c r="OD86" s="561"/>
      <c r="OE86" s="562"/>
      <c r="OF86" s="563"/>
      <c r="OG86" s="564"/>
      <c r="OH86" s="565"/>
      <c r="OI86" s="566"/>
      <c r="OJ86" s="560"/>
      <c r="OK86" s="561"/>
      <c r="OL86" s="562"/>
      <c r="OM86" s="563"/>
      <c r="ON86" s="564"/>
      <c r="OO86" s="565"/>
      <c r="OP86" s="566"/>
      <c r="OQ86" s="560"/>
      <c r="OR86" s="561"/>
      <c r="OS86" s="562"/>
      <c r="OT86" s="563"/>
      <c r="OU86" s="564"/>
      <c r="OV86" s="565"/>
      <c r="OW86" s="566"/>
      <c r="OX86" s="560"/>
      <c r="OY86" s="561"/>
      <c r="OZ86" s="562"/>
      <c r="PA86" s="563"/>
      <c r="PB86" s="564"/>
      <c r="PC86" s="565"/>
      <c r="PD86" s="566"/>
      <c r="PE86" s="560"/>
      <c r="PF86" s="561"/>
      <c r="PG86" s="562"/>
      <c r="PH86" s="563"/>
      <c r="PI86" s="564"/>
      <c r="PJ86" s="565"/>
      <c r="PK86" s="566"/>
      <c r="PL86" s="560"/>
      <c r="PM86" s="561"/>
      <c r="PN86" s="562"/>
      <c r="PO86" s="563"/>
      <c r="PP86" s="564"/>
      <c r="PQ86" s="565"/>
      <c r="PR86" s="566"/>
      <c r="PS86" s="560"/>
      <c r="PT86" s="561"/>
      <c r="PU86" s="562"/>
      <c r="PV86" s="563"/>
      <c r="PW86" s="564"/>
      <c r="PX86" s="565"/>
      <c r="PY86" s="566"/>
      <c r="PZ86" s="560"/>
      <c r="QA86" s="561"/>
      <c r="QB86" s="562"/>
      <c r="QC86" s="563"/>
      <c r="QD86" s="564"/>
      <c r="QE86" s="565"/>
      <c r="QF86" s="566"/>
      <c r="QG86" s="560"/>
      <c r="QH86" s="561"/>
      <c r="QI86" s="562"/>
      <c r="QJ86" s="563"/>
      <c r="QK86" s="564"/>
      <c r="QL86" s="565"/>
      <c r="QM86" s="566"/>
      <c r="QN86" s="560"/>
      <c r="QO86" s="561"/>
      <c r="QP86" s="562"/>
      <c r="QQ86" s="563"/>
      <c r="QR86" s="564"/>
      <c r="QS86" s="565"/>
      <c r="QT86" s="566"/>
      <c r="QU86" s="560"/>
      <c r="QV86" s="561"/>
      <c r="QW86" s="562"/>
      <c r="QX86" s="563"/>
      <c r="QY86" s="564"/>
      <c r="QZ86" s="565"/>
      <c r="RA86" s="566"/>
      <c r="RB86" s="560"/>
      <c r="RC86" s="561"/>
      <c r="RD86" s="562"/>
      <c r="RE86" s="563"/>
      <c r="RF86" s="564"/>
      <c r="RG86" s="565"/>
      <c r="RH86" s="566"/>
      <c r="RI86" s="560"/>
      <c r="RJ86" s="561"/>
      <c r="RK86" s="562"/>
      <c r="RL86" s="563"/>
      <c r="RM86" s="564"/>
      <c r="RN86" s="565"/>
      <c r="RO86" s="566"/>
      <c r="RP86" s="560"/>
      <c r="RQ86" s="561"/>
      <c r="RR86" s="562"/>
      <c r="RS86" s="563"/>
      <c r="RT86" s="564"/>
      <c r="RU86" s="565"/>
      <c r="RV86" s="566"/>
      <c r="RW86" s="560"/>
      <c r="RX86" s="561"/>
      <c r="RY86" s="562"/>
      <c r="RZ86" s="563"/>
      <c r="SA86" s="564"/>
      <c r="SB86" s="565"/>
      <c r="SC86" s="566"/>
      <c r="SD86" s="560"/>
      <c r="SE86" s="561"/>
      <c r="SF86" s="562"/>
      <c r="SG86" s="563"/>
      <c r="SH86" s="564"/>
      <c r="SI86" s="565"/>
      <c r="SJ86" s="566"/>
      <c r="SK86" s="560"/>
      <c r="SL86" s="561"/>
      <c r="SM86" s="562"/>
      <c r="SN86" s="563"/>
      <c r="SO86" s="564"/>
      <c r="SP86" s="565"/>
      <c r="SQ86" s="566"/>
      <c r="SR86" s="560"/>
      <c r="SS86" s="561"/>
      <c r="ST86" s="562"/>
      <c r="SU86" s="563"/>
      <c r="SV86" s="564"/>
      <c r="SW86" s="565"/>
      <c r="SX86" s="566"/>
      <c r="SY86" s="560"/>
      <c r="SZ86" s="561"/>
      <c r="TA86" s="562"/>
      <c r="TB86" s="563"/>
      <c r="TC86" s="564"/>
      <c r="TD86" s="565"/>
      <c r="TE86" s="566"/>
      <c r="TF86" s="560"/>
      <c r="TG86" s="561"/>
      <c r="TH86" s="562"/>
      <c r="TI86" s="563"/>
      <c r="TJ86" s="564"/>
      <c r="TK86" s="565"/>
      <c r="TL86" s="566"/>
      <c r="TM86" s="560"/>
      <c r="TN86" s="561"/>
      <c r="TO86" s="562"/>
      <c r="TP86" s="563"/>
      <c r="TQ86" s="564"/>
      <c r="TR86" s="565"/>
      <c r="TS86" s="566"/>
      <c r="TT86" s="560"/>
      <c r="TU86" s="561"/>
      <c r="TV86" s="562"/>
      <c r="TW86" s="563"/>
      <c r="TX86" s="564"/>
      <c r="TY86" s="565"/>
      <c r="TZ86" s="566"/>
      <c r="UA86" s="560"/>
      <c r="UB86" s="561"/>
      <c r="UC86" s="562"/>
      <c r="UD86" s="563"/>
      <c r="UE86" s="564"/>
      <c r="UF86" s="565"/>
      <c r="UG86" s="566"/>
      <c r="UH86" s="560"/>
      <c r="UI86" s="561"/>
      <c r="UJ86" s="562"/>
      <c r="UK86" s="563"/>
      <c r="UL86" s="564"/>
      <c r="UM86" s="565"/>
      <c r="UN86" s="566"/>
      <c r="UO86" s="560"/>
      <c r="UP86" s="561"/>
      <c r="UQ86" s="562"/>
      <c r="UR86" s="563"/>
      <c r="US86" s="564"/>
      <c r="UT86" s="565"/>
      <c r="UU86" s="566"/>
      <c r="UV86" s="560"/>
      <c r="UW86" s="561"/>
      <c r="UX86" s="562"/>
      <c r="UY86" s="563"/>
      <c r="UZ86" s="564"/>
      <c r="VA86" s="565"/>
      <c r="VB86" s="566"/>
      <c r="VC86" s="560"/>
      <c r="VD86" s="561"/>
      <c r="VE86" s="562"/>
      <c r="VF86" s="563"/>
      <c r="VG86" s="564"/>
      <c r="VH86" s="565"/>
      <c r="VI86" s="566"/>
      <c r="VJ86" s="560"/>
      <c r="VK86" s="561"/>
      <c r="VL86" s="562"/>
      <c r="VM86" s="563"/>
      <c r="VN86" s="564"/>
      <c r="VO86" s="565"/>
      <c r="VP86" s="566"/>
      <c r="VQ86" s="560"/>
      <c r="VR86" s="561"/>
      <c r="VS86" s="562"/>
      <c r="VT86" s="563"/>
      <c r="VU86" s="564"/>
      <c r="VV86" s="565"/>
      <c r="VW86" s="566"/>
      <c r="VX86" s="560"/>
      <c r="VY86" s="561"/>
      <c r="VZ86" s="562"/>
      <c r="WA86" s="563"/>
      <c r="WB86" s="564"/>
      <c r="WC86" s="565"/>
      <c r="WD86" s="566"/>
      <c r="WE86" s="560"/>
      <c r="WF86" s="561"/>
      <c r="WG86" s="562"/>
      <c r="WH86" s="563"/>
      <c r="WI86" s="564"/>
      <c r="WJ86" s="565"/>
      <c r="WK86" s="566"/>
      <c r="WL86" s="560"/>
      <c r="WM86" s="561"/>
      <c r="WN86" s="562"/>
      <c r="WO86" s="563"/>
      <c r="WP86" s="564"/>
      <c r="WQ86" s="565"/>
      <c r="WR86" s="566"/>
      <c r="WS86" s="560"/>
      <c r="WT86" s="561"/>
      <c r="WU86" s="562"/>
      <c r="WV86" s="563"/>
      <c r="WW86" s="564"/>
      <c r="WX86" s="565"/>
      <c r="WY86" s="566"/>
      <c r="WZ86" s="560"/>
      <c r="XA86" s="561"/>
      <c r="XB86" s="562"/>
      <c r="XC86" s="563"/>
      <c r="XD86" s="564"/>
      <c r="XE86" s="565"/>
      <c r="XF86" s="566"/>
      <c r="XG86" s="560"/>
      <c r="XH86" s="561"/>
      <c r="XI86" s="562"/>
      <c r="XJ86" s="563"/>
      <c r="XK86" s="564"/>
      <c r="XL86" s="565"/>
      <c r="XM86" s="566"/>
      <c r="XN86" s="560"/>
      <c r="XO86" s="561"/>
      <c r="XP86" s="562"/>
      <c r="XQ86" s="563"/>
      <c r="XR86" s="564"/>
      <c r="XS86" s="565"/>
      <c r="XT86" s="566"/>
      <c r="XU86" s="560"/>
      <c r="XV86" s="561"/>
      <c r="XW86" s="562"/>
      <c r="XX86" s="563"/>
      <c r="XY86" s="564"/>
      <c r="XZ86" s="565"/>
      <c r="YA86" s="566"/>
      <c r="YB86" s="560"/>
      <c r="YC86" s="561"/>
      <c r="YD86" s="562"/>
      <c r="YE86" s="563"/>
      <c r="YF86" s="564"/>
      <c r="YG86" s="565"/>
      <c r="YH86" s="566"/>
      <c r="YI86" s="560"/>
      <c r="YJ86" s="561"/>
      <c r="YK86" s="562"/>
      <c r="YL86" s="563"/>
      <c r="YM86" s="564"/>
      <c r="YN86" s="565"/>
      <c r="YO86" s="566"/>
      <c r="YP86" s="560"/>
      <c r="YQ86" s="561"/>
      <c r="YR86" s="562"/>
      <c r="YS86" s="563"/>
      <c r="YT86" s="564"/>
      <c r="YU86" s="565"/>
      <c r="YV86" s="566"/>
      <c r="YW86" s="560"/>
      <c r="YX86" s="561"/>
      <c r="YY86" s="562"/>
      <c r="YZ86" s="563"/>
      <c r="ZA86" s="564"/>
      <c r="ZB86" s="565"/>
      <c r="ZC86" s="566"/>
      <c r="ZD86" s="560"/>
      <c r="ZE86" s="561"/>
      <c r="ZF86" s="562"/>
      <c r="ZG86" s="563"/>
      <c r="ZH86" s="564"/>
      <c r="ZI86" s="565"/>
      <c r="ZJ86" s="566"/>
      <c r="ZK86" s="560"/>
      <c r="ZL86" s="561"/>
      <c r="ZM86" s="562"/>
      <c r="ZN86" s="563"/>
      <c r="ZO86" s="564"/>
      <c r="ZP86" s="565"/>
      <c r="ZQ86" s="566"/>
      <c r="ZR86" s="560"/>
      <c r="ZS86" s="561"/>
      <c r="ZT86" s="562"/>
      <c r="ZU86" s="563"/>
      <c r="ZV86" s="564"/>
      <c r="ZW86" s="565"/>
      <c r="ZX86" s="566"/>
      <c r="ZY86" s="560"/>
      <c r="ZZ86" s="561"/>
      <c r="AAA86" s="562"/>
      <c r="AAB86" s="563"/>
      <c r="AAC86" s="564"/>
      <c r="AAD86" s="565"/>
      <c r="AAE86" s="566"/>
      <c r="AAF86" s="560"/>
      <c r="AAG86" s="561"/>
      <c r="AAH86" s="562"/>
      <c r="AAI86" s="563"/>
      <c r="AAJ86" s="564"/>
      <c r="AAK86" s="565"/>
      <c r="AAL86" s="566"/>
      <c r="AAM86" s="560"/>
      <c r="AAN86" s="561"/>
      <c r="AAO86" s="562"/>
      <c r="AAP86" s="563"/>
      <c r="AAQ86" s="564"/>
      <c r="AAR86" s="565"/>
      <c r="AAS86" s="566"/>
      <c r="AAT86" s="560"/>
      <c r="AAU86" s="561"/>
      <c r="AAV86" s="562"/>
      <c r="AAW86" s="563"/>
      <c r="AAX86" s="564"/>
      <c r="AAY86" s="565"/>
      <c r="AAZ86" s="566"/>
      <c r="ABA86" s="560"/>
      <c r="ABB86" s="561"/>
      <c r="ABC86" s="562"/>
      <c r="ABD86" s="563"/>
      <c r="ABE86" s="564"/>
      <c r="ABF86" s="565"/>
      <c r="ABG86" s="566"/>
      <c r="ABH86" s="560"/>
      <c r="ABI86" s="561"/>
      <c r="ABJ86" s="562"/>
      <c r="ABK86" s="563"/>
      <c r="ABL86" s="564"/>
      <c r="ABM86" s="565"/>
      <c r="ABN86" s="566"/>
      <c r="ABO86" s="560"/>
      <c r="ABP86" s="561"/>
      <c r="ABQ86" s="562"/>
      <c r="ABR86" s="563"/>
      <c r="ABS86" s="564"/>
      <c r="ABT86" s="565"/>
      <c r="ABU86" s="566"/>
      <c r="ABV86" s="560"/>
      <c r="ABW86" s="561"/>
      <c r="ABX86" s="562"/>
      <c r="ABY86" s="563"/>
      <c r="ABZ86" s="564"/>
      <c r="ACA86" s="565"/>
      <c r="ACB86" s="566"/>
      <c r="ACC86" s="560"/>
      <c r="ACD86" s="561"/>
      <c r="ACE86" s="562"/>
      <c r="ACF86" s="563"/>
      <c r="ACG86" s="564"/>
      <c r="ACH86" s="565"/>
      <c r="ACI86" s="566"/>
      <c r="ACJ86" s="560"/>
      <c r="ACK86" s="561"/>
      <c r="ACL86" s="562"/>
      <c r="ACM86" s="563"/>
      <c r="ACN86" s="564"/>
      <c r="ACO86" s="565"/>
      <c r="ACP86" s="566"/>
      <c r="ACQ86" s="560"/>
      <c r="ACR86" s="561"/>
      <c r="ACS86" s="562"/>
      <c r="ACT86" s="563"/>
      <c r="ACU86" s="564"/>
      <c r="ACV86" s="565"/>
      <c r="ACW86" s="566"/>
      <c r="ACX86" s="560"/>
      <c r="ACY86" s="561"/>
      <c r="ACZ86" s="562"/>
      <c r="ADA86" s="563"/>
      <c r="ADB86" s="564"/>
      <c r="ADC86" s="565"/>
      <c r="ADD86" s="566"/>
      <c r="ADE86" s="560"/>
      <c r="ADF86" s="561"/>
      <c r="ADG86" s="562"/>
      <c r="ADH86" s="563"/>
      <c r="ADI86" s="564"/>
      <c r="ADJ86" s="565"/>
      <c r="ADK86" s="566"/>
      <c r="ADL86" s="560"/>
      <c r="ADM86" s="561"/>
      <c r="ADN86" s="562"/>
      <c r="ADO86" s="563"/>
      <c r="ADP86" s="564"/>
      <c r="ADQ86" s="565"/>
      <c r="ADR86" s="566"/>
      <c r="ADS86" s="560"/>
      <c r="ADT86" s="561"/>
      <c r="ADU86" s="562"/>
      <c r="ADV86" s="563"/>
      <c r="ADW86" s="564"/>
      <c r="ADX86" s="565"/>
      <c r="ADY86" s="566"/>
      <c r="ADZ86" s="560"/>
      <c r="AEA86" s="561"/>
      <c r="AEB86" s="562"/>
      <c r="AEC86" s="563"/>
      <c r="AED86" s="564"/>
      <c r="AEE86" s="565"/>
      <c r="AEF86" s="566"/>
      <c r="AEG86" s="560"/>
      <c r="AEH86" s="561"/>
      <c r="AEI86" s="562"/>
      <c r="AEJ86" s="563"/>
      <c r="AEK86" s="564"/>
      <c r="AEL86" s="565"/>
      <c r="AEM86" s="566"/>
      <c r="AEN86" s="560"/>
      <c r="AEO86" s="561"/>
      <c r="AEP86" s="562"/>
      <c r="AEQ86" s="563"/>
      <c r="AER86" s="564"/>
      <c r="AES86" s="565"/>
      <c r="AET86" s="566"/>
      <c r="AEU86" s="560"/>
      <c r="AEV86" s="561"/>
      <c r="AEW86" s="562"/>
      <c r="AEX86" s="563"/>
      <c r="AEY86" s="564"/>
      <c r="AEZ86" s="565"/>
      <c r="AFA86" s="566"/>
      <c r="AFB86" s="560"/>
      <c r="AFC86" s="561"/>
      <c r="AFD86" s="562"/>
      <c r="AFE86" s="563"/>
      <c r="AFF86" s="564"/>
      <c r="AFG86" s="565"/>
      <c r="AFH86" s="566"/>
      <c r="AFI86" s="560"/>
      <c r="AFJ86" s="561"/>
      <c r="AFK86" s="562"/>
      <c r="AFL86" s="563"/>
      <c r="AFM86" s="564"/>
      <c r="AFN86" s="565"/>
      <c r="AFO86" s="566"/>
      <c r="AFP86" s="560"/>
      <c r="AFQ86" s="561"/>
      <c r="AFR86" s="562"/>
      <c r="AFS86" s="563"/>
      <c r="AFT86" s="564"/>
      <c r="AFU86" s="565"/>
      <c r="AFV86" s="566"/>
      <c r="AFW86" s="560"/>
      <c r="AFX86" s="561"/>
      <c r="AFY86" s="562"/>
      <c r="AFZ86" s="563"/>
      <c r="AGA86" s="564"/>
      <c r="AGB86" s="565"/>
      <c r="AGC86" s="566"/>
      <c r="AGD86" s="560"/>
      <c r="AGE86" s="561"/>
      <c r="AGF86" s="562"/>
      <c r="AGG86" s="563"/>
      <c r="AGH86" s="564"/>
      <c r="AGI86" s="565"/>
      <c r="AGJ86" s="566"/>
      <c r="AGK86" s="560"/>
      <c r="AGL86" s="561"/>
      <c r="AGM86" s="562"/>
      <c r="AGN86" s="563"/>
      <c r="AGO86" s="564"/>
      <c r="AGP86" s="565"/>
      <c r="AGQ86" s="566"/>
      <c r="AGR86" s="560"/>
      <c r="AGS86" s="561"/>
      <c r="AGT86" s="562"/>
      <c r="AGU86" s="563"/>
      <c r="AGV86" s="564"/>
      <c r="AGW86" s="565"/>
      <c r="AGX86" s="566"/>
      <c r="AGY86" s="560"/>
      <c r="AGZ86" s="561"/>
      <c r="AHA86" s="562"/>
      <c r="AHB86" s="563"/>
      <c r="AHC86" s="564"/>
      <c r="AHD86" s="565"/>
      <c r="AHE86" s="566"/>
      <c r="AHF86" s="560"/>
      <c r="AHG86" s="561"/>
      <c r="AHH86" s="562"/>
      <c r="AHI86" s="563"/>
      <c r="AHJ86" s="564"/>
      <c r="AHK86" s="565"/>
      <c r="AHL86" s="566"/>
      <c r="AHM86" s="560"/>
      <c r="AHN86" s="561"/>
      <c r="AHO86" s="562"/>
      <c r="AHP86" s="563"/>
      <c r="AHQ86" s="564"/>
      <c r="AHR86" s="565"/>
      <c r="AHS86" s="566"/>
      <c r="AHT86" s="560"/>
      <c r="AHU86" s="561"/>
      <c r="AHV86" s="562"/>
      <c r="AHW86" s="563"/>
      <c r="AHX86" s="564"/>
      <c r="AHY86" s="565"/>
      <c r="AHZ86" s="566"/>
      <c r="AIA86" s="560"/>
      <c r="AIB86" s="561"/>
      <c r="AIC86" s="562"/>
      <c r="AID86" s="563"/>
      <c r="AIE86" s="564"/>
      <c r="AIF86" s="565"/>
      <c r="AIG86" s="566"/>
      <c r="AIH86" s="560"/>
      <c r="AII86" s="561"/>
      <c r="AIJ86" s="562"/>
      <c r="AIK86" s="563"/>
      <c r="AIL86" s="564"/>
      <c r="AIM86" s="565"/>
      <c r="AIN86" s="566"/>
      <c r="AIO86" s="560"/>
      <c r="AIP86" s="561"/>
      <c r="AIQ86" s="562"/>
      <c r="AIR86" s="563"/>
      <c r="AIS86" s="564"/>
      <c r="AIT86" s="565"/>
      <c r="AIU86" s="566"/>
      <c r="AIV86" s="560"/>
      <c r="AIW86" s="561"/>
      <c r="AIX86" s="562"/>
      <c r="AIY86" s="563"/>
      <c r="AIZ86" s="564"/>
      <c r="AJA86" s="565"/>
      <c r="AJB86" s="566"/>
      <c r="AJC86" s="560"/>
      <c r="AJD86" s="561"/>
      <c r="AJE86" s="562"/>
      <c r="AJF86" s="563"/>
      <c r="AJG86" s="564"/>
      <c r="AJH86" s="565"/>
      <c r="AJI86" s="566"/>
      <c r="AJJ86" s="560"/>
      <c r="AJK86" s="561"/>
      <c r="AJL86" s="562"/>
      <c r="AJM86" s="563"/>
      <c r="AJN86" s="564"/>
      <c r="AJO86" s="565"/>
      <c r="AJP86" s="566"/>
      <c r="AJQ86" s="560"/>
      <c r="AJR86" s="561"/>
      <c r="AJS86" s="562"/>
      <c r="AJT86" s="563"/>
      <c r="AJU86" s="564"/>
      <c r="AJV86" s="565"/>
      <c r="AJW86" s="566"/>
      <c r="AJX86" s="560"/>
      <c r="AJY86" s="561"/>
      <c r="AJZ86" s="562"/>
      <c r="AKA86" s="563"/>
      <c r="AKB86" s="564"/>
      <c r="AKC86" s="565"/>
      <c r="AKD86" s="566"/>
      <c r="AKE86" s="560"/>
      <c r="AKF86" s="561"/>
      <c r="AKG86" s="562"/>
      <c r="AKH86" s="563"/>
      <c r="AKI86" s="564"/>
      <c r="AKJ86" s="565"/>
      <c r="AKK86" s="566"/>
      <c r="AKL86" s="560"/>
      <c r="AKM86" s="561"/>
      <c r="AKN86" s="562"/>
      <c r="AKO86" s="563"/>
      <c r="AKP86" s="564"/>
      <c r="AKQ86" s="565"/>
      <c r="AKR86" s="566"/>
      <c r="AKS86" s="560"/>
      <c r="AKT86" s="561"/>
      <c r="AKU86" s="562"/>
      <c r="AKV86" s="563"/>
      <c r="AKW86" s="564"/>
      <c r="AKX86" s="565"/>
      <c r="AKY86" s="566"/>
      <c r="AKZ86" s="560"/>
      <c r="ALA86" s="561"/>
      <c r="ALB86" s="562"/>
      <c r="ALC86" s="563"/>
      <c r="ALD86" s="564"/>
      <c r="ALE86" s="565"/>
      <c r="ALF86" s="566"/>
      <c r="ALG86" s="560"/>
      <c r="ALH86" s="561"/>
      <c r="ALI86" s="562"/>
      <c r="ALJ86" s="563"/>
      <c r="ALK86" s="564"/>
      <c r="ALL86" s="565"/>
      <c r="ALM86" s="566"/>
      <c r="ALN86" s="560"/>
      <c r="ALO86" s="561"/>
      <c r="ALP86" s="562"/>
      <c r="ALQ86" s="563"/>
      <c r="ALR86" s="564"/>
      <c r="ALS86" s="565"/>
      <c r="ALT86" s="566"/>
      <c r="ALU86" s="560"/>
      <c r="ALV86" s="561"/>
      <c r="ALW86" s="562"/>
      <c r="ALX86" s="563"/>
      <c r="ALY86" s="564"/>
      <c r="ALZ86" s="565"/>
      <c r="AMA86" s="566"/>
      <c r="AMB86" s="560"/>
      <c r="AMC86" s="561"/>
      <c r="AMD86" s="562"/>
      <c r="AME86" s="563"/>
      <c r="AMF86" s="564"/>
      <c r="AMG86" s="565"/>
      <c r="AMH86" s="566"/>
      <c r="AMI86" s="560"/>
      <c r="AMJ86" s="561"/>
      <c r="AMK86" s="562"/>
      <c r="AML86" s="563"/>
      <c r="AMM86" s="564"/>
      <c r="AMN86" s="565"/>
      <c r="AMO86" s="566"/>
      <c r="AMP86" s="560"/>
      <c r="AMQ86" s="561"/>
      <c r="AMR86" s="562"/>
      <c r="AMS86" s="563"/>
      <c r="AMT86" s="564"/>
      <c r="AMU86" s="565"/>
      <c r="AMV86" s="566"/>
      <c r="AMW86" s="560"/>
      <c r="AMX86" s="561"/>
      <c r="AMY86" s="562"/>
      <c r="AMZ86" s="563"/>
      <c r="ANA86" s="564"/>
      <c r="ANB86" s="565"/>
      <c r="ANC86" s="566"/>
      <c r="AND86" s="560"/>
      <c r="ANE86" s="561"/>
      <c r="ANF86" s="562"/>
      <c r="ANG86" s="563"/>
      <c r="ANH86" s="564"/>
      <c r="ANI86" s="565"/>
      <c r="ANJ86" s="566"/>
      <c r="ANK86" s="560"/>
      <c r="ANL86" s="561"/>
      <c r="ANM86" s="562"/>
      <c r="ANN86" s="563"/>
      <c r="ANO86" s="564"/>
      <c r="ANP86" s="565"/>
      <c r="ANQ86" s="566"/>
      <c r="ANR86" s="560"/>
      <c r="ANS86" s="561"/>
      <c r="ANT86" s="562"/>
      <c r="ANU86" s="563"/>
      <c r="ANV86" s="564"/>
      <c r="ANW86" s="565"/>
      <c r="ANX86" s="566"/>
      <c r="ANY86" s="560"/>
      <c r="ANZ86" s="561"/>
      <c r="AOA86" s="562"/>
      <c r="AOB86" s="563"/>
      <c r="AOC86" s="564"/>
      <c r="AOD86" s="565"/>
      <c r="AOE86" s="566"/>
      <c r="AOF86" s="560"/>
      <c r="AOG86" s="561"/>
      <c r="AOH86" s="562"/>
      <c r="AOI86" s="563"/>
      <c r="AOJ86" s="564"/>
      <c r="AOK86" s="565"/>
      <c r="AOL86" s="566"/>
      <c r="AOM86" s="560"/>
      <c r="AON86" s="561"/>
      <c r="AOO86" s="562"/>
      <c r="AOP86" s="563"/>
      <c r="AOQ86" s="564"/>
      <c r="AOR86" s="565"/>
      <c r="AOS86" s="566"/>
      <c r="AOT86" s="560"/>
      <c r="AOU86" s="561"/>
      <c r="AOV86" s="562"/>
      <c r="AOW86" s="563"/>
      <c r="AOX86" s="564"/>
      <c r="AOY86" s="565"/>
      <c r="AOZ86" s="566"/>
      <c r="APA86" s="560"/>
      <c r="APB86" s="561"/>
      <c r="APC86" s="562"/>
      <c r="APD86" s="563"/>
      <c r="APE86" s="564"/>
      <c r="APF86" s="565"/>
      <c r="APG86" s="566"/>
      <c r="APH86" s="560"/>
      <c r="API86" s="561"/>
      <c r="APJ86" s="562"/>
      <c r="APK86" s="563"/>
      <c r="APL86" s="564"/>
      <c r="APM86" s="565"/>
      <c r="APN86" s="566"/>
      <c r="APO86" s="560"/>
      <c r="APP86" s="561"/>
      <c r="APQ86" s="562"/>
      <c r="APR86" s="563"/>
      <c r="APS86" s="564"/>
      <c r="APT86" s="565"/>
      <c r="APU86" s="566"/>
      <c r="APV86" s="560"/>
      <c r="APW86" s="561"/>
      <c r="APX86" s="562"/>
      <c r="APY86" s="563"/>
      <c r="APZ86" s="564"/>
      <c r="AQA86" s="565"/>
      <c r="AQB86" s="566"/>
      <c r="AQC86" s="560"/>
      <c r="AQD86" s="561"/>
      <c r="AQE86" s="562"/>
      <c r="AQF86" s="563"/>
      <c r="AQG86" s="564"/>
      <c r="AQH86" s="565"/>
      <c r="AQI86" s="566"/>
      <c r="AQJ86" s="560"/>
      <c r="AQK86" s="561"/>
      <c r="AQL86" s="562"/>
      <c r="AQM86" s="563"/>
      <c r="AQN86" s="564"/>
      <c r="AQO86" s="565"/>
      <c r="AQP86" s="566"/>
      <c r="AQQ86" s="560"/>
      <c r="AQR86" s="561"/>
      <c r="AQS86" s="562"/>
      <c r="AQT86" s="563"/>
      <c r="AQU86" s="564"/>
      <c r="AQV86" s="565"/>
      <c r="AQW86" s="566"/>
      <c r="AQX86" s="560"/>
      <c r="AQY86" s="561"/>
      <c r="AQZ86" s="562"/>
      <c r="ARA86" s="563"/>
      <c r="ARB86" s="564"/>
      <c r="ARC86" s="565"/>
      <c r="ARD86" s="566"/>
      <c r="ARE86" s="560"/>
      <c r="ARF86" s="561"/>
      <c r="ARG86" s="562"/>
      <c r="ARH86" s="563"/>
      <c r="ARI86" s="564"/>
      <c r="ARJ86" s="565"/>
      <c r="ARK86" s="566"/>
      <c r="ARL86" s="560"/>
      <c r="ARM86" s="561"/>
      <c r="ARN86" s="562"/>
      <c r="ARO86" s="563"/>
      <c r="ARP86" s="564"/>
      <c r="ARQ86" s="565"/>
      <c r="ARR86" s="566"/>
      <c r="ARS86" s="560"/>
      <c r="ART86" s="561"/>
      <c r="ARU86" s="562"/>
      <c r="ARV86" s="563"/>
      <c r="ARW86" s="564"/>
      <c r="ARX86" s="565"/>
      <c r="ARY86" s="566"/>
      <c r="ARZ86" s="560"/>
      <c r="ASA86" s="561"/>
      <c r="ASB86" s="562"/>
      <c r="ASC86" s="563"/>
      <c r="ASD86" s="564"/>
      <c r="ASE86" s="565"/>
      <c r="ASF86" s="566"/>
      <c r="ASG86" s="560"/>
      <c r="ASH86" s="561"/>
      <c r="ASI86" s="562"/>
      <c r="ASJ86" s="563"/>
      <c r="ASK86" s="564"/>
      <c r="ASL86" s="565"/>
      <c r="ASM86" s="566"/>
      <c r="ASN86" s="560"/>
      <c r="ASO86" s="561"/>
      <c r="ASP86" s="562"/>
      <c r="ASQ86" s="563"/>
      <c r="ASR86" s="564"/>
      <c r="ASS86" s="565"/>
      <c r="AST86" s="566"/>
      <c r="ASU86" s="560"/>
      <c r="ASV86" s="561"/>
      <c r="ASW86" s="562"/>
      <c r="ASX86" s="563"/>
      <c r="ASY86" s="564"/>
      <c r="ASZ86" s="565"/>
      <c r="ATA86" s="566"/>
      <c r="ATB86" s="560"/>
      <c r="ATC86" s="561"/>
      <c r="ATD86" s="562"/>
      <c r="ATE86" s="563"/>
      <c r="ATF86" s="564"/>
      <c r="ATG86" s="565"/>
      <c r="ATH86" s="566"/>
      <c r="ATI86" s="560"/>
      <c r="ATJ86" s="561"/>
      <c r="ATK86" s="562"/>
      <c r="ATL86" s="563"/>
      <c r="ATM86" s="564"/>
      <c r="ATN86" s="565"/>
      <c r="ATO86" s="566"/>
      <c r="ATP86" s="560"/>
      <c r="ATQ86" s="561"/>
      <c r="ATR86" s="562"/>
      <c r="ATS86" s="563"/>
      <c r="ATT86" s="564"/>
      <c r="ATU86" s="565"/>
      <c r="ATV86" s="566"/>
      <c r="ATW86" s="560"/>
      <c r="ATX86" s="561"/>
      <c r="ATY86" s="562"/>
      <c r="ATZ86" s="563"/>
      <c r="AUA86" s="564"/>
      <c r="AUB86" s="565"/>
      <c r="AUC86" s="566"/>
      <c r="AUD86" s="560"/>
      <c r="AUE86" s="561"/>
      <c r="AUF86" s="562"/>
      <c r="AUG86" s="563"/>
      <c r="AUH86" s="564"/>
      <c r="AUI86" s="565"/>
      <c r="AUJ86" s="566"/>
      <c r="AUK86" s="560"/>
      <c r="AUL86" s="561"/>
      <c r="AUM86" s="562"/>
      <c r="AUN86" s="563"/>
      <c r="AUO86" s="564"/>
      <c r="AUP86" s="565"/>
      <c r="AUQ86" s="566"/>
      <c r="AUR86" s="560"/>
      <c r="AUS86" s="561"/>
      <c r="AUT86" s="562"/>
      <c r="AUU86" s="563"/>
      <c r="AUV86" s="564"/>
      <c r="AUW86" s="565"/>
      <c r="AUX86" s="566"/>
      <c r="AUY86" s="560"/>
      <c r="AUZ86" s="561"/>
      <c r="AVA86" s="562"/>
      <c r="AVB86" s="563"/>
      <c r="AVC86" s="564"/>
      <c r="AVD86" s="565"/>
      <c r="AVE86" s="566"/>
      <c r="AVF86" s="560"/>
      <c r="AVG86" s="561"/>
      <c r="AVH86" s="562"/>
      <c r="AVI86" s="563"/>
      <c r="AVJ86" s="564"/>
      <c r="AVK86" s="565"/>
      <c r="AVL86" s="566"/>
      <c r="AVM86" s="560"/>
      <c r="AVN86" s="561"/>
      <c r="AVO86" s="562"/>
      <c r="AVP86" s="563"/>
      <c r="AVQ86" s="564"/>
      <c r="AVR86" s="565"/>
      <c r="AVS86" s="566"/>
      <c r="AVT86" s="560"/>
      <c r="AVU86" s="561"/>
      <c r="AVV86" s="562"/>
      <c r="AVW86" s="563"/>
      <c r="AVX86" s="564"/>
      <c r="AVY86" s="565"/>
      <c r="AVZ86" s="566"/>
      <c r="AWA86" s="560"/>
      <c r="AWB86" s="561"/>
      <c r="AWC86" s="562"/>
      <c r="AWD86" s="563"/>
      <c r="AWE86" s="564"/>
      <c r="AWF86" s="565"/>
      <c r="AWG86" s="566"/>
      <c r="AWH86" s="560"/>
      <c r="AWI86" s="561"/>
      <c r="AWJ86" s="562"/>
      <c r="AWK86" s="563"/>
      <c r="AWL86" s="564"/>
      <c r="AWM86" s="565"/>
      <c r="AWN86" s="566"/>
      <c r="AWO86" s="560"/>
      <c r="AWP86" s="561"/>
      <c r="AWQ86" s="562"/>
      <c r="AWR86" s="563"/>
      <c r="AWS86" s="564"/>
      <c r="AWT86" s="565"/>
      <c r="AWU86" s="566"/>
      <c r="AWV86" s="560"/>
      <c r="AWW86" s="561"/>
      <c r="AWX86" s="562"/>
      <c r="AWY86" s="563"/>
      <c r="AWZ86" s="564"/>
      <c r="AXA86" s="565"/>
      <c r="AXB86" s="566"/>
      <c r="AXC86" s="560"/>
      <c r="AXD86" s="561"/>
      <c r="AXE86" s="562"/>
      <c r="AXF86" s="563"/>
      <c r="AXG86" s="564"/>
      <c r="AXH86" s="565"/>
      <c r="AXI86" s="566"/>
      <c r="AXJ86" s="560"/>
      <c r="AXK86" s="561"/>
      <c r="AXL86" s="562"/>
      <c r="AXM86" s="563"/>
      <c r="AXN86" s="564"/>
      <c r="AXO86" s="565"/>
      <c r="AXP86" s="566"/>
      <c r="AXQ86" s="560"/>
      <c r="AXR86" s="561"/>
      <c r="AXS86" s="562"/>
      <c r="AXT86" s="563"/>
      <c r="AXU86" s="564"/>
      <c r="AXV86" s="565"/>
      <c r="AXW86" s="566"/>
      <c r="AXX86" s="560"/>
      <c r="AXY86" s="561"/>
      <c r="AXZ86" s="562"/>
      <c r="AYA86" s="563"/>
      <c r="AYB86" s="564"/>
      <c r="AYC86" s="565"/>
      <c r="AYD86" s="566"/>
      <c r="AYE86" s="560"/>
      <c r="AYF86" s="561"/>
      <c r="AYG86" s="562"/>
      <c r="AYH86" s="563"/>
      <c r="AYI86" s="564"/>
      <c r="AYJ86" s="565"/>
      <c r="AYK86" s="566"/>
      <c r="AYL86" s="560"/>
      <c r="AYM86" s="561"/>
      <c r="AYN86" s="562"/>
      <c r="AYO86" s="563"/>
      <c r="AYP86" s="564"/>
      <c r="AYQ86" s="565"/>
      <c r="AYR86" s="566"/>
      <c r="AYS86" s="560"/>
      <c r="AYT86" s="561"/>
      <c r="AYU86" s="562"/>
      <c r="AYV86" s="563"/>
      <c r="AYW86" s="564"/>
      <c r="AYX86" s="565"/>
      <c r="AYY86" s="566"/>
      <c r="AYZ86" s="560"/>
      <c r="AZA86" s="561"/>
      <c r="AZB86" s="562"/>
      <c r="AZC86" s="563"/>
      <c r="AZD86" s="564"/>
      <c r="AZE86" s="565"/>
      <c r="AZF86" s="566"/>
      <c r="AZG86" s="560"/>
      <c r="AZH86" s="561"/>
      <c r="AZI86" s="562"/>
      <c r="AZJ86" s="563"/>
      <c r="AZK86" s="564"/>
      <c r="AZL86" s="565"/>
      <c r="AZM86" s="566"/>
      <c r="AZN86" s="560"/>
      <c r="AZO86" s="561"/>
      <c r="AZP86" s="562"/>
      <c r="AZQ86" s="563"/>
      <c r="AZR86" s="564"/>
      <c r="AZS86" s="565"/>
      <c r="AZT86" s="566"/>
      <c r="AZU86" s="560"/>
      <c r="AZV86" s="561"/>
      <c r="AZW86" s="562"/>
      <c r="AZX86" s="563"/>
      <c r="AZY86" s="564"/>
      <c r="AZZ86" s="565"/>
      <c r="BAA86" s="566"/>
      <c r="BAB86" s="560"/>
      <c r="BAC86" s="561"/>
      <c r="BAD86" s="562"/>
      <c r="BAE86" s="563"/>
      <c r="BAF86" s="564"/>
      <c r="BAG86" s="565"/>
      <c r="BAH86" s="566"/>
      <c r="BAI86" s="560"/>
      <c r="BAJ86" s="561"/>
      <c r="BAK86" s="562"/>
      <c r="BAL86" s="563"/>
      <c r="BAM86" s="564"/>
      <c r="BAN86" s="565"/>
      <c r="BAO86" s="566"/>
      <c r="BAP86" s="560"/>
      <c r="BAQ86" s="561"/>
      <c r="BAR86" s="562"/>
      <c r="BAS86" s="563"/>
      <c r="BAT86" s="564"/>
      <c r="BAU86" s="565"/>
      <c r="BAV86" s="566"/>
      <c r="BAW86" s="560"/>
      <c r="BAX86" s="561"/>
      <c r="BAY86" s="562"/>
      <c r="BAZ86" s="563"/>
      <c r="BBA86" s="564"/>
      <c r="BBB86" s="565"/>
      <c r="BBC86" s="566"/>
      <c r="BBD86" s="560"/>
      <c r="BBE86" s="561"/>
      <c r="BBF86" s="562"/>
      <c r="BBG86" s="563"/>
      <c r="BBH86" s="564"/>
      <c r="BBI86" s="565"/>
      <c r="BBJ86" s="566"/>
      <c r="BBK86" s="560"/>
      <c r="BBL86" s="561"/>
      <c r="BBM86" s="562"/>
      <c r="BBN86" s="563"/>
      <c r="BBO86" s="564"/>
      <c r="BBP86" s="565"/>
      <c r="BBQ86" s="566"/>
      <c r="BBR86" s="560"/>
      <c r="BBS86" s="561"/>
      <c r="BBT86" s="562"/>
      <c r="BBU86" s="563"/>
      <c r="BBV86" s="564"/>
      <c r="BBW86" s="565"/>
      <c r="BBX86" s="566"/>
      <c r="BBY86" s="560"/>
      <c r="BBZ86" s="561"/>
      <c r="BCA86" s="562"/>
      <c r="BCB86" s="563"/>
      <c r="BCC86" s="564"/>
      <c r="BCD86" s="565"/>
      <c r="BCE86" s="566"/>
      <c r="BCF86" s="560"/>
      <c r="BCG86" s="561"/>
      <c r="BCH86" s="562"/>
      <c r="BCI86" s="563"/>
      <c r="BCJ86" s="564"/>
      <c r="BCK86" s="565"/>
      <c r="BCL86" s="566"/>
      <c r="BCM86" s="560"/>
      <c r="BCN86" s="561"/>
      <c r="BCO86" s="562"/>
      <c r="BCP86" s="563"/>
      <c r="BCQ86" s="564"/>
      <c r="BCR86" s="565"/>
      <c r="BCS86" s="566"/>
      <c r="BCT86" s="560"/>
      <c r="BCU86" s="561"/>
      <c r="BCV86" s="562"/>
      <c r="BCW86" s="563"/>
      <c r="BCX86" s="564"/>
      <c r="BCY86" s="565"/>
      <c r="BCZ86" s="566"/>
      <c r="BDA86" s="560"/>
      <c r="BDB86" s="561"/>
      <c r="BDC86" s="562"/>
      <c r="BDD86" s="563"/>
      <c r="BDE86" s="564"/>
      <c r="BDF86" s="565"/>
      <c r="BDG86" s="566"/>
      <c r="BDH86" s="560"/>
      <c r="BDI86" s="561"/>
      <c r="BDJ86" s="562"/>
      <c r="BDK86" s="563"/>
      <c r="BDL86" s="564"/>
      <c r="BDM86" s="565"/>
      <c r="BDN86" s="566"/>
      <c r="BDO86" s="560"/>
      <c r="BDP86" s="561"/>
      <c r="BDQ86" s="562"/>
      <c r="BDR86" s="563"/>
      <c r="BDS86" s="564"/>
      <c r="BDT86" s="565"/>
      <c r="BDU86" s="566"/>
      <c r="BDV86" s="560"/>
      <c r="BDW86" s="561"/>
      <c r="BDX86" s="562"/>
      <c r="BDY86" s="563"/>
      <c r="BDZ86" s="564"/>
      <c r="BEA86" s="565"/>
      <c r="BEB86" s="566"/>
      <c r="BEC86" s="560"/>
      <c r="BED86" s="561"/>
      <c r="BEE86" s="562"/>
      <c r="BEF86" s="563"/>
      <c r="BEG86" s="564"/>
      <c r="BEH86" s="565"/>
      <c r="BEI86" s="566"/>
      <c r="BEJ86" s="560"/>
      <c r="BEK86" s="561"/>
      <c r="BEL86" s="562"/>
      <c r="BEM86" s="563"/>
      <c r="BEN86" s="564"/>
      <c r="BEO86" s="565"/>
      <c r="BEP86" s="566"/>
      <c r="BEQ86" s="560"/>
      <c r="BER86" s="561"/>
      <c r="BES86" s="562"/>
      <c r="BET86" s="563"/>
      <c r="BEU86" s="564"/>
      <c r="BEV86" s="565"/>
      <c r="BEW86" s="566"/>
      <c r="BEX86" s="560"/>
      <c r="BEY86" s="561"/>
      <c r="BEZ86" s="562"/>
      <c r="BFA86" s="563"/>
      <c r="BFB86" s="564"/>
      <c r="BFC86" s="565"/>
      <c r="BFD86" s="566"/>
      <c r="BFE86" s="560"/>
      <c r="BFF86" s="561"/>
      <c r="BFG86" s="562"/>
      <c r="BFH86" s="563"/>
      <c r="BFI86" s="564"/>
      <c r="BFJ86" s="565"/>
      <c r="BFK86" s="566"/>
      <c r="BFL86" s="560"/>
      <c r="BFM86" s="561"/>
      <c r="BFN86" s="562"/>
      <c r="BFO86" s="563"/>
      <c r="BFP86" s="564"/>
      <c r="BFQ86" s="565"/>
      <c r="BFR86" s="566"/>
      <c r="BFS86" s="560"/>
      <c r="BFT86" s="561"/>
      <c r="BFU86" s="562"/>
      <c r="BFV86" s="563"/>
      <c r="BFW86" s="564"/>
      <c r="BFX86" s="565"/>
      <c r="BFY86" s="566"/>
      <c r="BFZ86" s="560"/>
      <c r="BGA86" s="561"/>
      <c r="BGB86" s="562"/>
      <c r="BGC86" s="563"/>
      <c r="BGD86" s="564"/>
      <c r="BGE86" s="565"/>
      <c r="BGF86" s="566"/>
      <c r="BGG86" s="560"/>
      <c r="BGH86" s="561"/>
      <c r="BGI86" s="562"/>
      <c r="BGJ86" s="563"/>
      <c r="BGK86" s="564"/>
      <c r="BGL86" s="565"/>
      <c r="BGM86" s="566"/>
      <c r="BGN86" s="560"/>
      <c r="BGO86" s="561"/>
      <c r="BGP86" s="562"/>
      <c r="BGQ86" s="563"/>
      <c r="BGR86" s="564"/>
      <c r="BGS86" s="565"/>
      <c r="BGT86" s="566"/>
      <c r="BGU86" s="560"/>
      <c r="BGV86" s="561"/>
      <c r="BGW86" s="562"/>
      <c r="BGX86" s="563"/>
      <c r="BGY86" s="564"/>
      <c r="BGZ86" s="565"/>
      <c r="BHA86" s="566"/>
      <c r="BHB86" s="560"/>
      <c r="BHC86" s="561"/>
      <c r="BHD86" s="562"/>
      <c r="BHE86" s="563"/>
      <c r="BHF86" s="564"/>
      <c r="BHG86" s="565"/>
      <c r="BHH86" s="566"/>
      <c r="BHI86" s="560"/>
      <c r="BHJ86" s="561"/>
      <c r="BHK86" s="562"/>
      <c r="BHL86" s="563"/>
      <c r="BHM86" s="564"/>
      <c r="BHN86" s="565"/>
      <c r="BHO86" s="566"/>
      <c r="BHP86" s="560"/>
      <c r="BHQ86" s="561"/>
      <c r="BHR86" s="562"/>
      <c r="BHS86" s="563"/>
      <c r="BHT86" s="564"/>
      <c r="BHU86" s="565"/>
      <c r="BHV86" s="566"/>
      <c r="BHW86" s="560"/>
      <c r="BHX86" s="561"/>
      <c r="BHY86" s="562"/>
      <c r="BHZ86" s="563"/>
      <c r="BIA86" s="564"/>
      <c r="BIB86" s="565"/>
      <c r="BIC86" s="566"/>
      <c r="BID86" s="560"/>
      <c r="BIE86" s="561"/>
      <c r="BIF86" s="562"/>
      <c r="BIG86" s="563"/>
      <c r="BIH86" s="564"/>
      <c r="BII86" s="565"/>
      <c r="BIJ86" s="566"/>
      <c r="BIK86" s="560"/>
      <c r="BIL86" s="561"/>
      <c r="BIM86" s="562"/>
      <c r="BIN86" s="563"/>
      <c r="BIO86" s="564"/>
      <c r="BIP86" s="565"/>
      <c r="BIQ86" s="566"/>
      <c r="BIR86" s="560"/>
      <c r="BIS86" s="561"/>
      <c r="BIT86" s="562"/>
      <c r="BIU86" s="563"/>
      <c r="BIV86" s="564"/>
      <c r="BIW86" s="565"/>
      <c r="BIX86" s="566"/>
      <c r="BIY86" s="560"/>
      <c r="BIZ86" s="561"/>
      <c r="BJA86" s="562"/>
      <c r="BJB86" s="563"/>
      <c r="BJC86" s="564"/>
      <c r="BJD86" s="565"/>
      <c r="BJE86" s="566"/>
      <c r="BJF86" s="560"/>
      <c r="BJG86" s="561"/>
      <c r="BJH86" s="562"/>
      <c r="BJI86" s="563"/>
      <c r="BJJ86" s="564"/>
      <c r="BJK86" s="565"/>
      <c r="BJL86" s="566"/>
      <c r="BJM86" s="560"/>
      <c r="BJN86" s="561"/>
      <c r="BJO86" s="562"/>
      <c r="BJP86" s="563"/>
      <c r="BJQ86" s="564"/>
      <c r="BJR86" s="565"/>
      <c r="BJS86" s="566"/>
      <c r="BJT86" s="560"/>
      <c r="BJU86" s="561"/>
      <c r="BJV86" s="562"/>
      <c r="BJW86" s="563"/>
      <c r="BJX86" s="564"/>
      <c r="BJY86" s="565"/>
      <c r="BJZ86" s="566"/>
      <c r="BKA86" s="560"/>
      <c r="BKB86" s="561"/>
      <c r="BKC86" s="562"/>
      <c r="BKD86" s="563"/>
      <c r="BKE86" s="564"/>
      <c r="BKF86" s="565"/>
      <c r="BKG86" s="566"/>
      <c r="BKH86" s="560"/>
      <c r="BKI86" s="561"/>
      <c r="BKJ86" s="562"/>
      <c r="BKK86" s="563"/>
      <c r="BKL86" s="564"/>
      <c r="BKM86" s="565"/>
      <c r="BKN86" s="566"/>
      <c r="BKO86" s="560"/>
      <c r="BKP86" s="561"/>
      <c r="BKQ86" s="562"/>
      <c r="BKR86" s="563"/>
      <c r="BKS86" s="564"/>
      <c r="BKT86" s="565"/>
      <c r="BKU86" s="566"/>
      <c r="BKV86" s="560"/>
      <c r="BKW86" s="561"/>
      <c r="BKX86" s="562"/>
      <c r="BKY86" s="563"/>
      <c r="BKZ86" s="564"/>
      <c r="BLA86" s="565"/>
      <c r="BLB86" s="566"/>
      <c r="BLC86" s="560"/>
      <c r="BLD86" s="561"/>
      <c r="BLE86" s="562"/>
      <c r="BLF86" s="563"/>
      <c r="BLG86" s="564"/>
      <c r="BLH86" s="565"/>
      <c r="BLI86" s="566"/>
      <c r="BLJ86" s="560"/>
      <c r="BLK86" s="561"/>
      <c r="BLL86" s="562"/>
      <c r="BLM86" s="563"/>
      <c r="BLN86" s="564"/>
      <c r="BLO86" s="565"/>
      <c r="BLP86" s="566"/>
      <c r="BLQ86" s="560"/>
      <c r="BLR86" s="561"/>
      <c r="BLS86" s="562"/>
      <c r="BLT86" s="563"/>
      <c r="BLU86" s="564"/>
      <c r="BLV86" s="565"/>
      <c r="BLW86" s="566"/>
      <c r="BLX86" s="560"/>
      <c r="BLY86" s="561"/>
      <c r="BLZ86" s="562"/>
      <c r="BMA86" s="563"/>
      <c r="BMB86" s="564"/>
      <c r="BMC86" s="565"/>
      <c r="BMD86" s="566"/>
      <c r="BME86" s="560"/>
      <c r="BMF86" s="561"/>
      <c r="BMG86" s="562"/>
      <c r="BMH86" s="563"/>
      <c r="BMI86" s="564"/>
      <c r="BMJ86" s="565"/>
      <c r="BMK86" s="566"/>
      <c r="BML86" s="560"/>
      <c r="BMM86" s="561"/>
      <c r="BMN86" s="562"/>
      <c r="BMO86" s="563"/>
      <c r="BMP86" s="564"/>
      <c r="BMQ86" s="565"/>
      <c r="BMR86" s="566"/>
      <c r="BMS86" s="560"/>
      <c r="BMT86" s="561"/>
      <c r="BMU86" s="562"/>
      <c r="BMV86" s="563"/>
      <c r="BMW86" s="564"/>
      <c r="BMX86" s="565"/>
      <c r="BMY86" s="566"/>
      <c r="BMZ86" s="560"/>
      <c r="BNA86" s="561"/>
      <c r="BNB86" s="562"/>
      <c r="BNC86" s="563"/>
      <c r="BND86" s="564"/>
      <c r="BNE86" s="565"/>
      <c r="BNF86" s="566"/>
      <c r="BNG86" s="560"/>
      <c r="BNH86" s="561"/>
      <c r="BNI86" s="562"/>
      <c r="BNJ86" s="563"/>
      <c r="BNK86" s="564"/>
      <c r="BNL86" s="565"/>
      <c r="BNM86" s="566"/>
      <c r="BNN86" s="560"/>
      <c r="BNO86" s="561"/>
      <c r="BNP86" s="562"/>
      <c r="BNQ86" s="563"/>
      <c r="BNR86" s="564"/>
      <c r="BNS86" s="565"/>
      <c r="BNT86" s="566"/>
      <c r="BNU86" s="560"/>
      <c r="BNV86" s="561"/>
      <c r="BNW86" s="562"/>
      <c r="BNX86" s="563"/>
      <c r="BNY86" s="564"/>
      <c r="BNZ86" s="565"/>
      <c r="BOA86" s="566"/>
      <c r="BOB86" s="560"/>
      <c r="BOC86" s="561"/>
      <c r="BOD86" s="562"/>
      <c r="BOE86" s="563"/>
      <c r="BOF86" s="564"/>
      <c r="BOG86" s="565"/>
      <c r="BOH86" s="566"/>
      <c r="BOI86" s="560"/>
      <c r="BOJ86" s="561"/>
      <c r="BOK86" s="562"/>
      <c r="BOL86" s="563"/>
      <c r="BOM86" s="564"/>
      <c r="BON86" s="565"/>
      <c r="BOO86" s="566"/>
      <c r="BOP86" s="560"/>
      <c r="BOQ86" s="561"/>
      <c r="BOR86" s="562"/>
      <c r="BOS86" s="563"/>
      <c r="BOT86" s="564"/>
      <c r="BOU86" s="565"/>
      <c r="BOV86" s="566"/>
      <c r="BOW86" s="560"/>
      <c r="BOX86" s="561"/>
      <c r="BOY86" s="562"/>
      <c r="BOZ86" s="563"/>
      <c r="BPA86" s="564"/>
      <c r="BPB86" s="565"/>
      <c r="BPC86" s="566"/>
      <c r="BPD86" s="560"/>
      <c r="BPE86" s="561"/>
      <c r="BPF86" s="562"/>
      <c r="BPG86" s="563"/>
      <c r="BPH86" s="564"/>
      <c r="BPI86" s="565"/>
      <c r="BPJ86" s="566"/>
      <c r="BPK86" s="560"/>
      <c r="BPL86" s="561"/>
      <c r="BPM86" s="562"/>
      <c r="BPN86" s="563"/>
      <c r="BPO86" s="564"/>
      <c r="BPP86" s="565"/>
      <c r="BPQ86" s="566"/>
      <c r="BPR86" s="560"/>
      <c r="BPS86" s="561"/>
      <c r="BPT86" s="562"/>
      <c r="BPU86" s="563"/>
      <c r="BPV86" s="564"/>
      <c r="BPW86" s="565"/>
      <c r="BPX86" s="566"/>
      <c r="BPY86" s="560"/>
      <c r="BPZ86" s="561"/>
      <c r="BQA86" s="562"/>
      <c r="BQB86" s="563"/>
      <c r="BQC86" s="564"/>
      <c r="BQD86" s="565"/>
      <c r="BQE86" s="566"/>
      <c r="BQF86" s="560"/>
      <c r="BQG86" s="561"/>
      <c r="BQH86" s="562"/>
      <c r="BQI86" s="563"/>
      <c r="BQJ86" s="564"/>
      <c r="BQK86" s="565"/>
      <c r="BQL86" s="566"/>
      <c r="BQM86" s="560"/>
      <c r="BQN86" s="561"/>
      <c r="BQO86" s="562"/>
      <c r="BQP86" s="563"/>
      <c r="BQQ86" s="564"/>
      <c r="BQR86" s="565"/>
      <c r="BQS86" s="566"/>
      <c r="BQT86" s="560"/>
      <c r="BQU86" s="561"/>
      <c r="BQV86" s="562"/>
      <c r="BQW86" s="563"/>
      <c r="BQX86" s="564"/>
      <c r="BQY86" s="565"/>
      <c r="BQZ86" s="566"/>
      <c r="BRA86" s="560"/>
      <c r="BRB86" s="561"/>
      <c r="BRC86" s="562"/>
      <c r="BRD86" s="563"/>
      <c r="BRE86" s="564"/>
      <c r="BRF86" s="565"/>
      <c r="BRG86" s="566"/>
      <c r="BRH86" s="560"/>
      <c r="BRI86" s="561"/>
      <c r="BRJ86" s="562"/>
      <c r="BRK86" s="563"/>
      <c r="BRL86" s="564"/>
      <c r="BRM86" s="565"/>
      <c r="BRN86" s="566"/>
      <c r="BRO86" s="560"/>
      <c r="BRP86" s="561"/>
      <c r="BRQ86" s="562"/>
      <c r="BRR86" s="563"/>
      <c r="BRS86" s="564"/>
      <c r="BRT86" s="565"/>
      <c r="BRU86" s="566"/>
      <c r="BRV86" s="560"/>
      <c r="BRW86" s="561"/>
      <c r="BRX86" s="562"/>
      <c r="BRY86" s="563"/>
      <c r="BRZ86" s="564"/>
      <c r="BSA86" s="565"/>
      <c r="BSB86" s="566"/>
      <c r="BSC86" s="560"/>
      <c r="BSD86" s="561"/>
      <c r="BSE86" s="562"/>
      <c r="BSF86" s="563"/>
      <c r="BSG86" s="564"/>
      <c r="BSH86" s="565"/>
      <c r="BSI86" s="566"/>
      <c r="BSJ86" s="560"/>
      <c r="BSK86" s="561"/>
      <c r="BSL86" s="562"/>
      <c r="BSM86" s="563"/>
      <c r="BSN86" s="564"/>
      <c r="BSO86" s="565"/>
      <c r="BSP86" s="566"/>
      <c r="BSQ86" s="560"/>
      <c r="BSR86" s="561"/>
      <c r="BSS86" s="562"/>
      <c r="BST86" s="563"/>
      <c r="BSU86" s="564"/>
      <c r="BSV86" s="565"/>
      <c r="BSW86" s="566"/>
      <c r="BSX86" s="560"/>
      <c r="BSY86" s="561"/>
      <c r="BSZ86" s="562"/>
      <c r="BTA86" s="563"/>
      <c r="BTB86" s="564"/>
      <c r="BTC86" s="565"/>
      <c r="BTD86" s="566"/>
      <c r="BTE86" s="560"/>
      <c r="BTF86" s="561"/>
      <c r="BTG86" s="562"/>
      <c r="BTH86" s="563"/>
      <c r="BTI86" s="564"/>
      <c r="BTJ86" s="565"/>
      <c r="BTK86" s="566"/>
      <c r="BTL86" s="560"/>
      <c r="BTM86" s="561"/>
      <c r="BTN86" s="562"/>
      <c r="BTO86" s="563"/>
      <c r="BTP86" s="564"/>
      <c r="BTQ86" s="565"/>
      <c r="BTR86" s="566"/>
      <c r="BTS86" s="560"/>
      <c r="BTT86" s="561"/>
      <c r="BTU86" s="562"/>
      <c r="BTV86" s="563"/>
      <c r="BTW86" s="564"/>
      <c r="BTX86" s="565"/>
      <c r="BTY86" s="566"/>
      <c r="BTZ86" s="560"/>
      <c r="BUA86" s="561"/>
      <c r="BUB86" s="562"/>
      <c r="BUC86" s="563"/>
      <c r="BUD86" s="564"/>
      <c r="BUE86" s="565"/>
      <c r="BUF86" s="566"/>
      <c r="BUG86" s="560"/>
      <c r="BUH86" s="561"/>
      <c r="BUI86" s="562"/>
      <c r="BUJ86" s="563"/>
      <c r="BUK86" s="564"/>
      <c r="BUL86" s="565"/>
      <c r="BUM86" s="566"/>
      <c r="BUN86" s="560"/>
      <c r="BUO86" s="561"/>
      <c r="BUP86" s="562"/>
      <c r="BUQ86" s="563"/>
      <c r="BUR86" s="564"/>
      <c r="BUS86" s="565"/>
      <c r="BUT86" s="566"/>
      <c r="BUU86" s="560"/>
      <c r="BUV86" s="561"/>
      <c r="BUW86" s="562"/>
      <c r="BUX86" s="563"/>
      <c r="BUY86" s="564"/>
      <c r="BUZ86" s="565"/>
      <c r="BVA86" s="566"/>
      <c r="BVB86" s="560"/>
      <c r="BVC86" s="561"/>
      <c r="BVD86" s="562"/>
      <c r="BVE86" s="563"/>
      <c r="BVF86" s="564"/>
      <c r="BVG86" s="565"/>
      <c r="BVH86" s="566"/>
      <c r="BVI86" s="560"/>
      <c r="BVJ86" s="561"/>
      <c r="BVK86" s="562"/>
      <c r="BVL86" s="563"/>
      <c r="BVM86" s="564"/>
      <c r="BVN86" s="565"/>
      <c r="BVO86" s="566"/>
      <c r="BVP86" s="560"/>
      <c r="BVQ86" s="561"/>
      <c r="BVR86" s="562"/>
      <c r="BVS86" s="563"/>
      <c r="BVT86" s="564"/>
      <c r="BVU86" s="565"/>
      <c r="BVV86" s="566"/>
      <c r="BVW86" s="560"/>
      <c r="BVX86" s="561"/>
      <c r="BVY86" s="562"/>
      <c r="BVZ86" s="563"/>
      <c r="BWA86" s="564"/>
      <c r="BWB86" s="565"/>
      <c r="BWC86" s="566"/>
      <c r="BWD86" s="560"/>
      <c r="BWE86" s="561"/>
      <c r="BWF86" s="562"/>
      <c r="BWG86" s="563"/>
      <c r="BWH86" s="564"/>
      <c r="BWI86" s="565"/>
      <c r="BWJ86" s="566"/>
      <c r="BWK86" s="560"/>
      <c r="BWL86" s="561"/>
      <c r="BWM86" s="562"/>
      <c r="BWN86" s="563"/>
      <c r="BWO86" s="564"/>
      <c r="BWP86" s="565"/>
      <c r="BWQ86" s="566"/>
      <c r="BWR86" s="560"/>
      <c r="BWS86" s="561"/>
      <c r="BWT86" s="562"/>
      <c r="BWU86" s="563"/>
      <c r="BWV86" s="564"/>
      <c r="BWW86" s="565"/>
      <c r="BWX86" s="566"/>
      <c r="BWY86" s="560"/>
      <c r="BWZ86" s="561"/>
      <c r="BXA86" s="562"/>
      <c r="BXB86" s="563"/>
      <c r="BXC86" s="564"/>
      <c r="BXD86" s="565"/>
      <c r="BXE86" s="566"/>
      <c r="BXF86" s="560"/>
      <c r="BXG86" s="561"/>
      <c r="BXH86" s="562"/>
      <c r="BXI86" s="563"/>
      <c r="BXJ86" s="564"/>
      <c r="BXK86" s="565"/>
      <c r="BXL86" s="566"/>
      <c r="BXM86" s="560"/>
      <c r="BXN86" s="561"/>
      <c r="BXO86" s="562"/>
      <c r="BXP86" s="563"/>
      <c r="BXQ86" s="564"/>
      <c r="BXR86" s="565"/>
      <c r="BXS86" s="566"/>
      <c r="BXT86" s="560"/>
      <c r="BXU86" s="561"/>
      <c r="BXV86" s="562"/>
      <c r="BXW86" s="563"/>
      <c r="BXX86" s="564"/>
      <c r="BXY86" s="565"/>
      <c r="BXZ86" s="566"/>
      <c r="BYA86" s="560"/>
      <c r="BYB86" s="561"/>
      <c r="BYC86" s="562"/>
      <c r="BYD86" s="563"/>
      <c r="BYE86" s="564"/>
      <c r="BYF86" s="565"/>
      <c r="BYG86" s="566"/>
      <c r="BYH86" s="560"/>
      <c r="BYI86" s="561"/>
      <c r="BYJ86" s="562"/>
      <c r="BYK86" s="563"/>
      <c r="BYL86" s="564"/>
      <c r="BYM86" s="565"/>
      <c r="BYN86" s="566"/>
      <c r="BYO86" s="560"/>
      <c r="BYP86" s="561"/>
      <c r="BYQ86" s="562"/>
      <c r="BYR86" s="563"/>
      <c r="BYS86" s="564"/>
      <c r="BYT86" s="565"/>
      <c r="BYU86" s="566"/>
      <c r="BYV86" s="560"/>
      <c r="BYW86" s="561"/>
      <c r="BYX86" s="562"/>
      <c r="BYY86" s="563"/>
      <c r="BYZ86" s="564"/>
      <c r="BZA86" s="565"/>
      <c r="BZB86" s="566"/>
      <c r="BZC86" s="560"/>
      <c r="BZD86" s="561"/>
      <c r="BZE86" s="562"/>
      <c r="BZF86" s="563"/>
      <c r="BZG86" s="564"/>
      <c r="BZH86" s="565"/>
      <c r="BZI86" s="566"/>
      <c r="BZJ86" s="560"/>
      <c r="BZK86" s="561"/>
      <c r="BZL86" s="562"/>
      <c r="BZM86" s="563"/>
      <c r="BZN86" s="564"/>
      <c r="BZO86" s="565"/>
      <c r="BZP86" s="566"/>
      <c r="BZQ86" s="560"/>
      <c r="BZR86" s="561"/>
      <c r="BZS86" s="562"/>
      <c r="BZT86" s="563"/>
      <c r="BZU86" s="564"/>
      <c r="BZV86" s="565"/>
      <c r="BZW86" s="566"/>
      <c r="BZX86" s="560"/>
      <c r="BZY86" s="561"/>
      <c r="BZZ86" s="562"/>
      <c r="CAA86" s="563"/>
      <c r="CAB86" s="564"/>
      <c r="CAC86" s="565"/>
      <c r="CAD86" s="566"/>
      <c r="CAE86" s="560"/>
      <c r="CAF86" s="561"/>
      <c r="CAG86" s="562"/>
      <c r="CAH86" s="563"/>
      <c r="CAI86" s="564"/>
      <c r="CAJ86" s="565"/>
      <c r="CAK86" s="566"/>
      <c r="CAL86" s="560"/>
      <c r="CAM86" s="561"/>
      <c r="CAN86" s="562"/>
      <c r="CAO86" s="563"/>
      <c r="CAP86" s="564"/>
      <c r="CAQ86" s="565"/>
      <c r="CAR86" s="566"/>
      <c r="CAS86" s="560"/>
      <c r="CAT86" s="561"/>
      <c r="CAU86" s="562"/>
      <c r="CAV86" s="563"/>
      <c r="CAW86" s="564"/>
      <c r="CAX86" s="565"/>
      <c r="CAY86" s="566"/>
      <c r="CAZ86" s="560"/>
      <c r="CBA86" s="561"/>
      <c r="CBB86" s="562"/>
      <c r="CBC86" s="563"/>
      <c r="CBD86" s="564"/>
      <c r="CBE86" s="565"/>
      <c r="CBF86" s="566"/>
      <c r="CBG86" s="560"/>
      <c r="CBH86" s="561"/>
      <c r="CBI86" s="562"/>
      <c r="CBJ86" s="563"/>
      <c r="CBK86" s="564"/>
      <c r="CBL86" s="565"/>
      <c r="CBM86" s="566"/>
      <c r="CBN86" s="560"/>
      <c r="CBO86" s="561"/>
      <c r="CBP86" s="562"/>
      <c r="CBQ86" s="563"/>
      <c r="CBR86" s="564"/>
      <c r="CBS86" s="565"/>
      <c r="CBT86" s="566"/>
      <c r="CBU86" s="560"/>
      <c r="CBV86" s="561"/>
      <c r="CBW86" s="562"/>
      <c r="CBX86" s="563"/>
      <c r="CBY86" s="564"/>
      <c r="CBZ86" s="565"/>
      <c r="CCA86" s="566"/>
      <c r="CCB86" s="560"/>
      <c r="CCC86" s="561"/>
      <c r="CCD86" s="562"/>
      <c r="CCE86" s="563"/>
      <c r="CCF86" s="564"/>
      <c r="CCG86" s="565"/>
      <c r="CCH86" s="566"/>
      <c r="CCI86" s="560"/>
      <c r="CCJ86" s="561"/>
      <c r="CCK86" s="562"/>
      <c r="CCL86" s="563"/>
      <c r="CCM86" s="564"/>
      <c r="CCN86" s="565"/>
      <c r="CCO86" s="566"/>
      <c r="CCP86" s="560"/>
      <c r="CCQ86" s="561"/>
      <c r="CCR86" s="562"/>
      <c r="CCS86" s="563"/>
      <c r="CCT86" s="564"/>
      <c r="CCU86" s="565"/>
      <c r="CCV86" s="566"/>
      <c r="CCW86" s="560"/>
      <c r="CCX86" s="561"/>
      <c r="CCY86" s="562"/>
      <c r="CCZ86" s="563"/>
      <c r="CDA86" s="564"/>
      <c r="CDB86" s="565"/>
      <c r="CDC86" s="566"/>
      <c r="CDD86" s="560"/>
      <c r="CDE86" s="561"/>
      <c r="CDF86" s="562"/>
      <c r="CDG86" s="563"/>
      <c r="CDH86" s="564"/>
      <c r="CDI86" s="565"/>
      <c r="CDJ86" s="566"/>
      <c r="CDK86" s="560"/>
      <c r="CDL86" s="561"/>
      <c r="CDM86" s="562"/>
      <c r="CDN86" s="563"/>
      <c r="CDO86" s="564"/>
      <c r="CDP86" s="565"/>
      <c r="CDQ86" s="566"/>
      <c r="CDR86" s="560"/>
      <c r="CDS86" s="561"/>
      <c r="CDT86" s="562"/>
      <c r="CDU86" s="563"/>
      <c r="CDV86" s="564"/>
      <c r="CDW86" s="565"/>
      <c r="CDX86" s="566"/>
      <c r="CDY86" s="560"/>
      <c r="CDZ86" s="561"/>
      <c r="CEA86" s="562"/>
      <c r="CEB86" s="563"/>
      <c r="CEC86" s="564"/>
      <c r="CED86" s="565"/>
      <c r="CEE86" s="566"/>
      <c r="CEF86" s="560"/>
      <c r="CEG86" s="561"/>
      <c r="CEH86" s="562"/>
      <c r="CEI86" s="563"/>
      <c r="CEJ86" s="564"/>
      <c r="CEK86" s="565"/>
      <c r="CEL86" s="566"/>
      <c r="CEM86" s="560"/>
      <c r="CEN86" s="561"/>
      <c r="CEO86" s="562"/>
      <c r="CEP86" s="563"/>
      <c r="CEQ86" s="564"/>
      <c r="CER86" s="565"/>
      <c r="CES86" s="566"/>
      <c r="CET86" s="560"/>
      <c r="CEU86" s="561"/>
      <c r="CEV86" s="562"/>
      <c r="CEW86" s="563"/>
      <c r="CEX86" s="564"/>
      <c r="CEY86" s="565"/>
      <c r="CEZ86" s="566"/>
      <c r="CFA86" s="560"/>
      <c r="CFB86" s="561"/>
      <c r="CFC86" s="562"/>
      <c r="CFD86" s="563"/>
      <c r="CFE86" s="564"/>
      <c r="CFF86" s="565"/>
      <c r="CFG86" s="566"/>
      <c r="CFH86" s="560"/>
      <c r="CFI86" s="561"/>
      <c r="CFJ86" s="562"/>
      <c r="CFK86" s="563"/>
      <c r="CFL86" s="564"/>
      <c r="CFM86" s="565"/>
      <c r="CFN86" s="566"/>
      <c r="CFO86" s="560"/>
      <c r="CFP86" s="561"/>
      <c r="CFQ86" s="562"/>
      <c r="CFR86" s="563"/>
      <c r="CFS86" s="564"/>
      <c r="CFT86" s="565"/>
      <c r="CFU86" s="566"/>
      <c r="CFV86" s="560"/>
      <c r="CFW86" s="561"/>
      <c r="CFX86" s="562"/>
      <c r="CFY86" s="563"/>
      <c r="CFZ86" s="564"/>
      <c r="CGA86" s="565"/>
      <c r="CGB86" s="566"/>
      <c r="CGC86" s="560"/>
      <c r="CGD86" s="561"/>
      <c r="CGE86" s="562"/>
      <c r="CGF86" s="563"/>
      <c r="CGG86" s="564"/>
      <c r="CGH86" s="565"/>
      <c r="CGI86" s="566"/>
      <c r="CGJ86" s="560"/>
      <c r="CGK86" s="561"/>
      <c r="CGL86" s="562"/>
      <c r="CGM86" s="563"/>
      <c r="CGN86" s="564"/>
      <c r="CGO86" s="565"/>
      <c r="CGP86" s="566"/>
      <c r="CGQ86" s="560"/>
      <c r="CGR86" s="561"/>
      <c r="CGS86" s="562"/>
      <c r="CGT86" s="563"/>
      <c r="CGU86" s="564"/>
      <c r="CGV86" s="565"/>
      <c r="CGW86" s="566"/>
      <c r="CGX86" s="560"/>
      <c r="CGY86" s="561"/>
      <c r="CGZ86" s="562"/>
      <c r="CHA86" s="563"/>
      <c r="CHB86" s="564"/>
      <c r="CHC86" s="565"/>
      <c r="CHD86" s="566"/>
      <c r="CHE86" s="560"/>
      <c r="CHF86" s="561"/>
      <c r="CHG86" s="562"/>
      <c r="CHH86" s="563"/>
      <c r="CHI86" s="564"/>
      <c r="CHJ86" s="565"/>
      <c r="CHK86" s="566"/>
      <c r="CHL86" s="560"/>
      <c r="CHM86" s="561"/>
      <c r="CHN86" s="562"/>
      <c r="CHO86" s="563"/>
      <c r="CHP86" s="564"/>
      <c r="CHQ86" s="565"/>
      <c r="CHR86" s="566"/>
      <c r="CHS86" s="560"/>
      <c r="CHT86" s="561"/>
      <c r="CHU86" s="562"/>
      <c r="CHV86" s="563"/>
      <c r="CHW86" s="564"/>
      <c r="CHX86" s="565"/>
      <c r="CHY86" s="566"/>
      <c r="CHZ86" s="560"/>
      <c r="CIA86" s="561"/>
      <c r="CIB86" s="562"/>
      <c r="CIC86" s="563"/>
      <c r="CID86" s="564"/>
      <c r="CIE86" s="565"/>
      <c r="CIF86" s="566"/>
      <c r="CIG86" s="560"/>
      <c r="CIH86" s="561"/>
      <c r="CII86" s="562"/>
      <c r="CIJ86" s="563"/>
      <c r="CIK86" s="564"/>
      <c r="CIL86" s="565"/>
      <c r="CIM86" s="566"/>
      <c r="CIN86" s="560"/>
      <c r="CIO86" s="561"/>
      <c r="CIP86" s="562"/>
      <c r="CIQ86" s="563"/>
      <c r="CIR86" s="564"/>
      <c r="CIS86" s="565"/>
      <c r="CIT86" s="566"/>
      <c r="CIU86" s="560"/>
      <c r="CIV86" s="561"/>
      <c r="CIW86" s="562"/>
      <c r="CIX86" s="563"/>
      <c r="CIY86" s="564"/>
      <c r="CIZ86" s="565"/>
      <c r="CJA86" s="566"/>
      <c r="CJB86" s="560"/>
      <c r="CJC86" s="561"/>
      <c r="CJD86" s="562"/>
      <c r="CJE86" s="563"/>
      <c r="CJF86" s="564"/>
      <c r="CJG86" s="565"/>
      <c r="CJH86" s="566"/>
      <c r="CJI86" s="560"/>
      <c r="CJJ86" s="561"/>
      <c r="CJK86" s="562"/>
      <c r="CJL86" s="563"/>
      <c r="CJM86" s="564"/>
      <c r="CJN86" s="565"/>
      <c r="CJO86" s="566"/>
      <c r="CJP86" s="560"/>
      <c r="CJQ86" s="561"/>
      <c r="CJR86" s="562"/>
      <c r="CJS86" s="563"/>
      <c r="CJT86" s="564"/>
      <c r="CJU86" s="565"/>
      <c r="CJV86" s="566"/>
      <c r="CJW86" s="560"/>
      <c r="CJX86" s="561"/>
      <c r="CJY86" s="562"/>
      <c r="CJZ86" s="563"/>
      <c r="CKA86" s="564"/>
      <c r="CKB86" s="565"/>
      <c r="CKC86" s="566"/>
      <c r="CKD86" s="560"/>
      <c r="CKE86" s="561"/>
      <c r="CKF86" s="562"/>
      <c r="CKG86" s="563"/>
      <c r="CKH86" s="564"/>
      <c r="CKI86" s="565"/>
      <c r="CKJ86" s="566"/>
      <c r="CKK86" s="560"/>
      <c r="CKL86" s="561"/>
      <c r="CKM86" s="562"/>
      <c r="CKN86" s="563"/>
      <c r="CKO86" s="564"/>
      <c r="CKP86" s="565"/>
      <c r="CKQ86" s="566"/>
      <c r="CKR86" s="560"/>
      <c r="CKS86" s="561"/>
      <c r="CKT86" s="562"/>
      <c r="CKU86" s="563"/>
      <c r="CKV86" s="564"/>
      <c r="CKW86" s="565"/>
      <c r="CKX86" s="566"/>
      <c r="CKY86" s="560"/>
      <c r="CKZ86" s="561"/>
      <c r="CLA86" s="562"/>
      <c r="CLB86" s="563"/>
      <c r="CLC86" s="564"/>
      <c r="CLD86" s="565"/>
      <c r="CLE86" s="566"/>
      <c r="CLF86" s="560"/>
      <c r="CLG86" s="561"/>
      <c r="CLH86" s="562"/>
      <c r="CLI86" s="563"/>
      <c r="CLJ86" s="564"/>
      <c r="CLK86" s="565"/>
      <c r="CLL86" s="566"/>
      <c r="CLM86" s="560"/>
      <c r="CLN86" s="561"/>
      <c r="CLO86" s="562"/>
      <c r="CLP86" s="563"/>
      <c r="CLQ86" s="564"/>
      <c r="CLR86" s="565"/>
      <c r="CLS86" s="566"/>
      <c r="CLT86" s="560"/>
      <c r="CLU86" s="561"/>
      <c r="CLV86" s="562"/>
      <c r="CLW86" s="563"/>
      <c r="CLX86" s="564"/>
      <c r="CLY86" s="565"/>
      <c r="CLZ86" s="566"/>
      <c r="CMA86" s="560"/>
      <c r="CMB86" s="561"/>
      <c r="CMC86" s="562"/>
      <c r="CMD86" s="563"/>
      <c r="CME86" s="564"/>
      <c r="CMF86" s="565"/>
      <c r="CMG86" s="566"/>
      <c r="CMH86" s="560"/>
      <c r="CMI86" s="561"/>
      <c r="CMJ86" s="562"/>
      <c r="CMK86" s="563"/>
      <c r="CML86" s="564"/>
      <c r="CMM86" s="565"/>
      <c r="CMN86" s="566"/>
      <c r="CMO86" s="560"/>
      <c r="CMP86" s="561"/>
      <c r="CMQ86" s="562"/>
      <c r="CMR86" s="563"/>
      <c r="CMS86" s="564"/>
      <c r="CMT86" s="565"/>
      <c r="CMU86" s="566"/>
      <c r="CMV86" s="560"/>
      <c r="CMW86" s="561"/>
      <c r="CMX86" s="562"/>
      <c r="CMY86" s="563"/>
      <c r="CMZ86" s="564"/>
      <c r="CNA86" s="565"/>
      <c r="CNB86" s="566"/>
      <c r="CNC86" s="560"/>
      <c r="CND86" s="561"/>
      <c r="CNE86" s="562"/>
      <c r="CNF86" s="563"/>
      <c r="CNG86" s="564"/>
      <c r="CNH86" s="565"/>
      <c r="CNI86" s="566"/>
      <c r="CNJ86" s="560"/>
      <c r="CNK86" s="561"/>
      <c r="CNL86" s="562"/>
      <c r="CNM86" s="563"/>
      <c r="CNN86" s="564"/>
      <c r="CNO86" s="565"/>
      <c r="CNP86" s="566"/>
      <c r="CNQ86" s="560"/>
      <c r="CNR86" s="561"/>
      <c r="CNS86" s="562"/>
      <c r="CNT86" s="563"/>
      <c r="CNU86" s="564"/>
      <c r="CNV86" s="565"/>
      <c r="CNW86" s="566"/>
      <c r="CNX86" s="560"/>
      <c r="CNY86" s="561"/>
      <c r="CNZ86" s="562"/>
      <c r="COA86" s="563"/>
      <c r="COB86" s="564"/>
      <c r="COC86" s="565"/>
      <c r="COD86" s="566"/>
      <c r="COE86" s="560"/>
      <c r="COF86" s="561"/>
      <c r="COG86" s="562"/>
      <c r="COH86" s="563"/>
      <c r="COI86" s="564"/>
      <c r="COJ86" s="565"/>
      <c r="COK86" s="566"/>
      <c r="COL86" s="560"/>
      <c r="COM86" s="561"/>
      <c r="CON86" s="562"/>
      <c r="COO86" s="563"/>
      <c r="COP86" s="564"/>
      <c r="COQ86" s="565"/>
      <c r="COR86" s="566"/>
      <c r="COS86" s="560"/>
      <c r="COT86" s="561"/>
      <c r="COU86" s="562"/>
      <c r="COV86" s="563"/>
      <c r="COW86" s="564"/>
      <c r="COX86" s="565"/>
      <c r="COY86" s="566"/>
      <c r="COZ86" s="560"/>
      <c r="CPA86" s="561"/>
      <c r="CPB86" s="562"/>
      <c r="CPC86" s="563"/>
      <c r="CPD86" s="564"/>
      <c r="CPE86" s="565"/>
      <c r="CPF86" s="566"/>
      <c r="CPG86" s="560"/>
      <c r="CPH86" s="561"/>
      <c r="CPI86" s="562"/>
      <c r="CPJ86" s="563"/>
      <c r="CPK86" s="564"/>
      <c r="CPL86" s="565"/>
      <c r="CPM86" s="566"/>
      <c r="CPN86" s="560"/>
      <c r="CPO86" s="561"/>
      <c r="CPP86" s="562"/>
      <c r="CPQ86" s="563"/>
      <c r="CPR86" s="564"/>
      <c r="CPS86" s="565"/>
      <c r="CPT86" s="566"/>
      <c r="CPU86" s="560"/>
      <c r="CPV86" s="561"/>
      <c r="CPW86" s="562"/>
      <c r="CPX86" s="563"/>
      <c r="CPY86" s="564"/>
      <c r="CPZ86" s="565"/>
      <c r="CQA86" s="566"/>
      <c r="CQB86" s="560"/>
      <c r="CQC86" s="561"/>
      <c r="CQD86" s="562"/>
      <c r="CQE86" s="563"/>
      <c r="CQF86" s="564"/>
      <c r="CQG86" s="565"/>
      <c r="CQH86" s="566"/>
      <c r="CQI86" s="560"/>
      <c r="CQJ86" s="561"/>
      <c r="CQK86" s="562"/>
      <c r="CQL86" s="563"/>
      <c r="CQM86" s="564"/>
      <c r="CQN86" s="565"/>
      <c r="CQO86" s="566"/>
      <c r="CQP86" s="560"/>
      <c r="CQQ86" s="561"/>
      <c r="CQR86" s="562"/>
      <c r="CQS86" s="563"/>
      <c r="CQT86" s="564"/>
      <c r="CQU86" s="565"/>
      <c r="CQV86" s="566"/>
      <c r="CQW86" s="560"/>
      <c r="CQX86" s="561"/>
      <c r="CQY86" s="562"/>
      <c r="CQZ86" s="563"/>
      <c r="CRA86" s="564"/>
      <c r="CRB86" s="565"/>
      <c r="CRC86" s="566"/>
      <c r="CRD86" s="560"/>
      <c r="CRE86" s="561"/>
      <c r="CRF86" s="562"/>
      <c r="CRG86" s="563"/>
      <c r="CRH86" s="564"/>
      <c r="CRI86" s="565"/>
      <c r="CRJ86" s="566"/>
      <c r="CRK86" s="560"/>
      <c r="CRL86" s="561"/>
      <c r="CRM86" s="562"/>
      <c r="CRN86" s="563"/>
      <c r="CRO86" s="564"/>
      <c r="CRP86" s="565"/>
      <c r="CRQ86" s="566"/>
      <c r="CRR86" s="560"/>
      <c r="CRS86" s="561"/>
      <c r="CRT86" s="562"/>
      <c r="CRU86" s="563"/>
      <c r="CRV86" s="564"/>
      <c r="CRW86" s="565"/>
      <c r="CRX86" s="566"/>
      <c r="CRY86" s="560"/>
      <c r="CRZ86" s="561"/>
      <c r="CSA86" s="562"/>
      <c r="CSB86" s="563"/>
      <c r="CSC86" s="564"/>
      <c r="CSD86" s="565"/>
      <c r="CSE86" s="566"/>
      <c r="CSF86" s="560"/>
      <c r="CSG86" s="561"/>
      <c r="CSH86" s="562"/>
      <c r="CSI86" s="563"/>
      <c r="CSJ86" s="564"/>
      <c r="CSK86" s="565"/>
      <c r="CSL86" s="566"/>
      <c r="CSM86" s="560"/>
      <c r="CSN86" s="561"/>
      <c r="CSO86" s="562"/>
      <c r="CSP86" s="563"/>
      <c r="CSQ86" s="564"/>
      <c r="CSR86" s="565"/>
      <c r="CSS86" s="566"/>
      <c r="CST86" s="560"/>
      <c r="CSU86" s="561"/>
      <c r="CSV86" s="562"/>
      <c r="CSW86" s="563"/>
      <c r="CSX86" s="564"/>
      <c r="CSY86" s="565"/>
      <c r="CSZ86" s="566"/>
      <c r="CTA86" s="560"/>
      <c r="CTB86" s="561"/>
      <c r="CTC86" s="562"/>
      <c r="CTD86" s="563"/>
      <c r="CTE86" s="564"/>
      <c r="CTF86" s="565"/>
      <c r="CTG86" s="566"/>
      <c r="CTH86" s="560"/>
      <c r="CTI86" s="561"/>
      <c r="CTJ86" s="562"/>
      <c r="CTK86" s="563"/>
      <c r="CTL86" s="564"/>
      <c r="CTM86" s="565"/>
      <c r="CTN86" s="566"/>
      <c r="CTO86" s="560"/>
      <c r="CTP86" s="561"/>
      <c r="CTQ86" s="562"/>
      <c r="CTR86" s="563"/>
      <c r="CTS86" s="564"/>
      <c r="CTT86" s="565"/>
      <c r="CTU86" s="566"/>
      <c r="CTV86" s="560"/>
      <c r="CTW86" s="561"/>
      <c r="CTX86" s="562"/>
      <c r="CTY86" s="563"/>
      <c r="CTZ86" s="564"/>
      <c r="CUA86" s="565"/>
      <c r="CUB86" s="566"/>
      <c r="CUC86" s="560"/>
      <c r="CUD86" s="561"/>
      <c r="CUE86" s="562"/>
      <c r="CUF86" s="563"/>
      <c r="CUG86" s="564"/>
      <c r="CUH86" s="565"/>
      <c r="CUI86" s="566"/>
      <c r="CUJ86" s="560"/>
      <c r="CUK86" s="561"/>
      <c r="CUL86" s="562"/>
      <c r="CUM86" s="563"/>
      <c r="CUN86" s="564"/>
      <c r="CUO86" s="565"/>
      <c r="CUP86" s="566"/>
      <c r="CUQ86" s="560"/>
      <c r="CUR86" s="561"/>
      <c r="CUS86" s="562"/>
      <c r="CUT86" s="563"/>
      <c r="CUU86" s="564"/>
      <c r="CUV86" s="565"/>
      <c r="CUW86" s="566"/>
      <c r="CUX86" s="560"/>
      <c r="CUY86" s="561"/>
      <c r="CUZ86" s="562"/>
      <c r="CVA86" s="563"/>
      <c r="CVB86" s="564"/>
      <c r="CVC86" s="565"/>
      <c r="CVD86" s="566"/>
      <c r="CVE86" s="560"/>
      <c r="CVF86" s="561"/>
      <c r="CVG86" s="562"/>
      <c r="CVH86" s="563"/>
      <c r="CVI86" s="564"/>
      <c r="CVJ86" s="565"/>
      <c r="CVK86" s="566"/>
      <c r="CVL86" s="560"/>
      <c r="CVM86" s="561"/>
      <c r="CVN86" s="562"/>
      <c r="CVO86" s="563"/>
      <c r="CVP86" s="564"/>
      <c r="CVQ86" s="565"/>
      <c r="CVR86" s="566"/>
      <c r="CVS86" s="560"/>
      <c r="CVT86" s="561"/>
      <c r="CVU86" s="562"/>
      <c r="CVV86" s="563"/>
      <c r="CVW86" s="564"/>
      <c r="CVX86" s="565"/>
      <c r="CVY86" s="566"/>
      <c r="CVZ86" s="560"/>
      <c r="CWA86" s="561"/>
      <c r="CWB86" s="562"/>
      <c r="CWC86" s="563"/>
      <c r="CWD86" s="564"/>
      <c r="CWE86" s="565"/>
      <c r="CWF86" s="566"/>
      <c r="CWG86" s="560"/>
      <c r="CWH86" s="561"/>
      <c r="CWI86" s="562"/>
      <c r="CWJ86" s="563"/>
      <c r="CWK86" s="564"/>
      <c r="CWL86" s="565"/>
      <c r="CWM86" s="566"/>
      <c r="CWN86" s="560"/>
      <c r="CWO86" s="561"/>
      <c r="CWP86" s="562"/>
      <c r="CWQ86" s="563"/>
      <c r="CWR86" s="564"/>
      <c r="CWS86" s="565"/>
      <c r="CWT86" s="566"/>
      <c r="CWU86" s="560"/>
      <c r="CWV86" s="561"/>
      <c r="CWW86" s="562"/>
      <c r="CWX86" s="563"/>
      <c r="CWY86" s="564"/>
      <c r="CWZ86" s="565"/>
      <c r="CXA86" s="566"/>
      <c r="CXB86" s="560"/>
      <c r="CXC86" s="561"/>
      <c r="CXD86" s="562"/>
      <c r="CXE86" s="563"/>
      <c r="CXF86" s="564"/>
      <c r="CXG86" s="565"/>
      <c r="CXH86" s="566"/>
      <c r="CXI86" s="560"/>
      <c r="CXJ86" s="561"/>
      <c r="CXK86" s="562"/>
      <c r="CXL86" s="563"/>
      <c r="CXM86" s="564"/>
      <c r="CXN86" s="565"/>
      <c r="CXO86" s="566"/>
      <c r="CXP86" s="560"/>
      <c r="CXQ86" s="561"/>
      <c r="CXR86" s="562"/>
      <c r="CXS86" s="563"/>
      <c r="CXT86" s="564"/>
      <c r="CXU86" s="565"/>
      <c r="CXV86" s="566"/>
      <c r="CXW86" s="560"/>
      <c r="CXX86" s="561"/>
      <c r="CXY86" s="562"/>
      <c r="CXZ86" s="563"/>
      <c r="CYA86" s="564"/>
      <c r="CYB86" s="565"/>
      <c r="CYC86" s="566"/>
      <c r="CYD86" s="560"/>
      <c r="CYE86" s="561"/>
      <c r="CYF86" s="562"/>
      <c r="CYG86" s="563"/>
      <c r="CYH86" s="564"/>
      <c r="CYI86" s="565"/>
      <c r="CYJ86" s="566"/>
      <c r="CYK86" s="560"/>
      <c r="CYL86" s="561"/>
      <c r="CYM86" s="562"/>
      <c r="CYN86" s="563"/>
      <c r="CYO86" s="564"/>
      <c r="CYP86" s="565"/>
      <c r="CYQ86" s="566"/>
      <c r="CYR86" s="560"/>
      <c r="CYS86" s="561"/>
      <c r="CYT86" s="562"/>
      <c r="CYU86" s="563"/>
      <c r="CYV86" s="564"/>
      <c r="CYW86" s="565"/>
      <c r="CYX86" s="566"/>
      <c r="CYY86" s="560"/>
      <c r="CYZ86" s="561"/>
      <c r="CZA86" s="562"/>
      <c r="CZB86" s="563"/>
      <c r="CZC86" s="564"/>
      <c r="CZD86" s="565"/>
      <c r="CZE86" s="566"/>
      <c r="CZF86" s="560"/>
      <c r="CZG86" s="561"/>
      <c r="CZH86" s="562"/>
      <c r="CZI86" s="563"/>
      <c r="CZJ86" s="564"/>
      <c r="CZK86" s="565"/>
      <c r="CZL86" s="566"/>
      <c r="CZM86" s="560"/>
      <c r="CZN86" s="561"/>
      <c r="CZO86" s="562"/>
      <c r="CZP86" s="563"/>
      <c r="CZQ86" s="564"/>
      <c r="CZR86" s="565"/>
      <c r="CZS86" s="566"/>
      <c r="CZT86" s="560"/>
      <c r="CZU86" s="561"/>
      <c r="CZV86" s="562"/>
      <c r="CZW86" s="563"/>
      <c r="CZX86" s="564"/>
      <c r="CZY86" s="565"/>
      <c r="CZZ86" s="566"/>
      <c r="DAA86" s="560"/>
      <c r="DAB86" s="561"/>
      <c r="DAC86" s="562"/>
      <c r="DAD86" s="563"/>
      <c r="DAE86" s="564"/>
      <c r="DAF86" s="565"/>
      <c r="DAG86" s="566"/>
      <c r="DAH86" s="560"/>
      <c r="DAI86" s="561"/>
      <c r="DAJ86" s="562"/>
      <c r="DAK86" s="563"/>
      <c r="DAL86" s="564"/>
      <c r="DAM86" s="565"/>
      <c r="DAN86" s="566"/>
      <c r="DAO86" s="560"/>
      <c r="DAP86" s="561"/>
      <c r="DAQ86" s="562"/>
      <c r="DAR86" s="563"/>
      <c r="DAS86" s="564"/>
      <c r="DAT86" s="565"/>
      <c r="DAU86" s="566"/>
      <c r="DAV86" s="560"/>
      <c r="DAW86" s="561"/>
      <c r="DAX86" s="562"/>
      <c r="DAY86" s="563"/>
      <c r="DAZ86" s="564"/>
      <c r="DBA86" s="565"/>
      <c r="DBB86" s="566"/>
      <c r="DBC86" s="560"/>
      <c r="DBD86" s="561"/>
      <c r="DBE86" s="562"/>
      <c r="DBF86" s="563"/>
      <c r="DBG86" s="564"/>
      <c r="DBH86" s="565"/>
      <c r="DBI86" s="566"/>
      <c r="DBJ86" s="560"/>
      <c r="DBK86" s="561"/>
      <c r="DBL86" s="562"/>
      <c r="DBM86" s="563"/>
      <c r="DBN86" s="564"/>
      <c r="DBO86" s="565"/>
      <c r="DBP86" s="566"/>
      <c r="DBQ86" s="560"/>
      <c r="DBR86" s="561"/>
      <c r="DBS86" s="562"/>
      <c r="DBT86" s="563"/>
      <c r="DBU86" s="564"/>
      <c r="DBV86" s="565"/>
      <c r="DBW86" s="566"/>
      <c r="DBX86" s="560"/>
      <c r="DBY86" s="561"/>
      <c r="DBZ86" s="562"/>
      <c r="DCA86" s="563"/>
      <c r="DCB86" s="564"/>
      <c r="DCC86" s="565"/>
      <c r="DCD86" s="566"/>
      <c r="DCE86" s="560"/>
      <c r="DCF86" s="561"/>
      <c r="DCG86" s="562"/>
      <c r="DCH86" s="563"/>
      <c r="DCI86" s="564"/>
      <c r="DCJ86" s="565"/>
      <c r="DCK86" s="566"/>
      <c r="DCL86" s="560"/>
      <c r="DCM86" s="561"/>
      <c r="DCN86" s="562"/>
      <c r="DCO86" s="563"/>
      <c r="DCP86" s="564"/>
      <c r="DCQ86" s="565"/>
      <c r="DCR86" s="566"/>
      <c r="DCS86" s="560"/>
      <c r="DCT86" s="561"/>
      <c r="DCU86" s="562"/>
      <c r="DCV86" s="563"/>
      <c r="DCW86" s="564"/>
      <c r="DCX86" s="565"/>
      <c r="DCY86" s="566"/>
      <c r="DCZ86" s="560"/>
      <c r="DDA86" s="561"/>
      <c r="DDB86" s="562"/>
      <c r="DDC86" s="563"/>
      <c r="DDD86" s="564"/>
      <c r="DDE86" s="565"/>
      <c r="DDF86" s="566"/>
      <c r="DDG86" s="560"/>
      <c r="DDH86" s="561"/>
      <c r="DDI86" s="562"/>
      <c r="DDJ86" s="563"/>
      <c r="DDK86" s="564"/>
      <c r="DDL86" s="565"/>
      <c r="DDM86" s="566"/>
      <c r="DDN86" s="560"/>
      <c r="DDO86" s="561"/>
      <c r="DDP86" s="562"/>
      <c r="DDQ86" s="563"/>
      <c r="DDR86" s="564"/>
      <c r="DDS86" s="565"/>
      <c r="DDT86" s="566"/>
      <c r="DDU86" s="560"/>
      <c r="DDV86" s="561"/>
      <c r="DDW86" s="562"/>
      <c r="DDX86" s="563"/>
      <c r="DDY86" s="564"/>
      <c r="DDZ86" s="565"/>
      <c r="DEA86" s="566"/>
      <c r="DEB86" s="560"/>
      <c r="DEC86" s="561"/>
      <c r="DED86" s="562"/>
      <c r="DEE86" s="563"/>
      <c r="DEF86" s="564"/>
      <c r="DEG86" s="565"/>
      <c r="DEH86" s="566"/>
      <c r="DEI86" s="560"/>
      <c r="DEJ86" s="561"/>
      <c r="DEK86" s="562"/>
      <c r="DEL86" s="563"/>
      <c r="DEM86" s="564"/>
      <c r="DEN86" s="565"/>
      <c r="DEO86" s="566"/>
      <c r="DEP86" s="560"/>
      <c r="DEQ86" s="561"/>
      <c r="DER86" s="562"/>
      <c r="DES86" s="563"/>
      <c r="DET86" s="564"/>
      <c r="DEU86" s="565"/>
      <c r="DEV86" s="566"/>
      <c r="DEW86" s="560"/>
      <c r="DEX86" s="561"/>
      <c r="DEY86" s="562"/>
      <c r="DEZ86" s="563"/>
      <c r="DFA86" s="564"/>
      <c r="DFB86" s="565"/>
      <c r="DFC86" s="566"/>
      <c r="DFD86" s="560"/>
      <c r="DFE86" s="561"/>
      <c r="DFF86" s="562"/>
      <c r="DFG86" s="563"/>
      <c r="DFH86" s="564"/>
      <c r="DFI86" s="565"/>
      <c r="DFJ86" s="566"/>
      <c r="DFK86" s="560"/>
      <c r="DFL86" s="561"/>
      <c r="DFM86" s="562"/>
      <c r="DFN86" s="563"/>
      <c r="DFO86" s="564"/>
      <c r="DFP86" s="565"/>
      <c r="DFQ86" s="566"/>
      <c r="DFR86" s="560"/>
      <c r="DFS86" s="561"/>
      <c r="DFT86" s="562"/>
      <c r="DFU86" s="563"/>
      <c r="DFV86" s="564"/>
      <c r="DFW86" s="565"/>
      <c r="DFX86" s="566"/>
      <c r="DFY86" s="560"/>
      <c r="DFZ86" s="561"/>
      <c r="DGA86" s="562"/>
      <c r="DGB86" s="563"/>
      <c r="DGC86" s="564"/>
      <c r="DGD86" s="565"/>
      <c r="DGE86" s="566"/>
      <c r="DGF86" s="560"/>
      <c r="DGG86" s="561"/>
      <c r="DGH86" s="562"/>
      <c r="DGI86" s="563"/>
      <c r="DGJ86" s="564"/>
      <c r="DGK86" s="565"/>
      <c r="DGL86" s="566"/>
      <c r="DGM86" s="560"/>
      <c r="DGN86" s="561"/>
      <c r="DGO86" s="562"/>
      <c r="DGP86" s="563"/>
      <c r="DGQ86" s="564"/>
      <c r="DGR86" s="565"/>
      <c r="DGS86" s="566"/>
      <c r="DGT86" s="560"/>
      <c r="DGU86" s="561"/>
      <c r="DGV86" s="562"/>
      <c r="DGW86" s="563"/>
      <c r="DGX86" s="564"/>
      <c r="DGY86" s="565"/>
      <c r="DGZ86" s="566"/>
      <c r="DHA86" s="560"/>
      <c r="DHB86" s="561"/>
      <c r="DHC86" s="562"/>
      <c r="DHD86" s="563"/>
      <c r="DHE86" s="564"/>
      <c r="DHF86" s="565"/>
      <c r="DHG86" s="566"/>
      <c r="DHH86" s="560"/>
      <c r="DHI86" s="561"/>
      <c r="DHJ86" s="562"/>
      <c r="DHK86" s="563"/>
      <c r="DHL86" s="564"/>
      <c r="DHM86" s="565"/>
      <c r="DHN86" s="566"/>
      <c r="DHO86" s="560"/>
      <c r="DHP86" s="561"/>
      <c r="DHQ86" s="562"/>
      <c r="DHR86" s="563"/>
      <c r="DHS86" s="564"/>
      <c r="DHT86" s="565"/>
      <c r="DHU86" s="566"/>
      <c r="DHV86" s="560"/>
      <c r="DHW86" s="561"/>
      <c r="DHX86" s="562"/>
      <c r="DHY86" s="563"/>
      <c r="DHZ86" s="564"/>
      <c r="DIA86" s="565"/>
      <c r="DIB86" s="566"/>
      <c r="DIC86" s="560"/>
      <c r="DID86" s="561"/>
      <c r="DIE86" s="562"/>
      <c r="DIF86" s="563"/>
      <c r="DIG86" s="564"/>
      <c r="DIH86" s="565"/>
      <c r="DII86" s="566"/>
      <c r="DIJ86" s="560"/>
      <c r="DIK86" s="561"/>
      <c r="DIL86" s="562"/>
      <c r="DIM86" s="563"/>
      <c r="DIN86" s="564"/>
      <c r="DIO86" s="565"/>
      <c r="DIP86" s="566"/>
      <c r="DIQ86" s="560"/>
      <c r="DIR86" s="561"/>
      <c r="DIS86" s="562"/>
      <c r="DIT86" s="563"/>
      <c r="DIU86" s="564"/>
      <c r="DIV86" s="565"/>
      <c r="DIW86" s="566"/>
      <c r="DIX86" s="560"/>
      <c r="DIY86" s="561"/>
      <c r="DIZ86" s="562"/>
      <c r="DJA86" s="563"/>
      <c r="DJB86" s="564"/>
      <c r="DJC86" s="565"/>
      <c r="DJD86" s="566"/>
      <c r="DJE86" s="560"/>
      <c r="DJF86" s="561"/>
      <c r="DJG86" s="562"/>
      <c r="DJH86" s="563"/>
      <c r="DJI86" s="564"/>
      <c r="DJJ86" s="565"/>
      <c r="DJK86" s="566"/>
      <c r="DJL86" s="560"/>
      <c r="DJM86" s="561"/>
      <c r="DJN86" s="562"/>
      <c r="DJO86" s="563"/>
      <c r="DJP86" s="564"/>
      <c r="DJQ86" s="565"/>
      <c r="DJR86" s="566"/>
      <c r="DJS86" s="560"/>
      <c r="DJT86" s="561"/>
      <c r="DJU86" s="562"/>
      <c r="DJV86" s="563"/>
      <c r="DJW86" s="564"/>
      <c r="DJX86" s="565"/>
      <c r="DJY86" s="566"/>
      <c r="DJZ86" s="560"/>
      <c r="DKA86" s="561"/>
      <c r="DKB86" s="562"/>
      <c r="DKC86" s="563"/>
      <c r="DKD86" s="564"/>
      <c r="DKE86" s="565"/>
      <c r="DKF86" s="566"/>
      <c r="DKG86" s="560"/>
      <c r="DKH86" s="561"/>
      <c r="DKI86" s="562"/>
      <c r="DKJ86" s="563"/>
      <c r="DKK86" s="564"/>
      <c r="DKL86" s="565"/>
      <c r="DKM86" s="566"/>
      <c r="DKN86" s="560"/>
      <c r="DKO86" s="561"/>
      <c r="DKP86" s="562"/>
      <c r="DKQ86" s="563"/>
      <c r="DKR86" s="564"/>
      <c r="DKS86" s="565"/>
      <c r="DKT86" s="566"/>
      <c r="DKU86" s="560"/>
      <c r="DKV86" s="561"/>
      <c r="DKW86" s="562"/>
      <c r="DKX86" s="563"/>
      <c r="DKY86" s="564"/>
      <c r="DKZ86" s="565"/>
      <c r="DLA86" s="566"/>
      <c r="DLB86" s="560"/>
      <c r="DLC86" s="561"/>
      <c r="DLD86" s="562"/>
      <c r="DLE86" s="563"/>
      <c r="DLF86" s="564"/>
      <c r="DLG86" s="565"/>
      <c r="DLH86" s="566"/>
      <c r="DLI86" s="560"/>
      <c r="DLJ86" s="561"/>
      <c r="DLK86" s="562"/>
      <c r="DLL86" s="563"/>
      <c r="DLM86" s="564"/>
      <c r="DLN86" s="565"/>
      <c r="DLO86" s="566"/>
      <c r="DLP86" s="560"/>
      <c r="DLQ86" s="561"/>
      <c r="DLR86" s="562"/>
      <c r="DLS86" s="563"/>
      <c r="DLT86" s="564"/>
      <c r="DLU86" s="565"/>
      <c r="DLV86" s="566"/>
      <c r="DLW86" s="560"/>
      <c r="DLX86" s="561"/>
      <c r="DLY86" s="562"/>
      <c r="DLZ86" s="563"/>
      <c r="DMA86" s="564"/>
      <c r="DMB86" s="565"/>
      <c r="DMC86" s="566"/>
      <c r="DMD86" s="560"/>
      <c r="DME86" s="561"/>
      <c r="DMF86" s="562"/>
      <c r="DMG86" s="563"/>
      <c r="DMH86" s="564"/>
      <c r="DMI86" s="565"/>
      <c r="DMJ86" s="566"/>
      <c r="DMK86" s="560"/>
      <c r="DML86" s="561"/>
      <c r="DMM86" s="562"/>
      <c r="DMN86" s="563"/>
      <c r="DMO86" s="564"/>
      <c r="DMP86" s="565"/>
      <c r="DMQ86" s="566"/>
      <c r="DMR86" s="560"/>
      <c r="DMS86" s="561"/>
      <c r="DMT86" s="562"/>
      <c r="DMU86" s="563"/>
      <c r="DMV86" s="564"/>
      <c r="DMW86" s="565"/>
      <c r="DMX86" s="566"/>
      <c r="DMY86" s="560"/>
      <c r="DMZ86" s="561"/>
      <c r="DNA86" s="562"/>
      <c r="DNB86" s="563"/>
      <c r="DNC86" s="564"/>
      <c r="DND86" s="565"/>
      <c r="DNE86" s="566"/>
      <c r="DNF86" s="560"/>
      <c r="DNG86" s="561"/>
      <c r="DNH86" s="562"/>
      <c r="DNI86" s="563"/>
      <c r="DNJ86" s="564"/>
      <c r="DNK86" s="565"/>
      <c r="DNL86" s="566"/>
      <c r="DNM86" s="560"/>
      <c r="DNN86" s="561"/>
      <c r="DNO86" s="562"/>
      <c r="DNP86" s="563"/>
      <c r="DNQ86" s="564"/>
      <c r="DNR86" s="565"/>
      <c r="DNS86" s="566"/>
      <c r="DNT86" s="560"/>
      <c r="DNU86" s="561"/>
      <c r="DNV86" s="562"/>
      <c r="DNW86" s="563"/>
      <c r="DNX86" s="564"/>
      <c r="DNY86" s="565"/>
      <c r="DNZ86" s="566"/>
      <c r="DOA86" s="560"/>
      <c r="DOB86" s="561"/>
      <c r="DOC86" s="562"/>
      <c r="DOD86" s="563"/>
      <c r="DOE86" s="564"/>
      <c r="DOF86" s="565"/>
      <c r="DOG86" s="566"/>
      <c r="DOH86" s="560"/>
      <c r="DOI86" s="561"/>
      <c r="DOJ86" s="562"/>
      <c r="DOK86" s="563"/>
      <c r="DOL86" s="564"/>
      <c r="DOM86" s="565"/>
      <c r="DON86" s="566"/>
      <c r="DOO86" s="560"/>
      <c r="DOP86" s="561"/>
      <c r="DOQ86" s="562"/>
      <c r="DOR86" s="563"/>
      <c r="DOS86" s="564"/>
      <c r="DOT86" s="565"/>
      <c r="DOU86" s="566"/>
      <c r="DOV86" s="560"/>
      <c r="DOW86" s="561"/>
      <c r="DOX86" s="562"/>
      <c r="DOY86" s="563"/>
      <c r="DOZ86" s="564"/>
      <c r="DPA86" s="565"/>
      <c r="DPB86" s="566"/>
      <c r="DPC86" s="560"/>
      <c r="DPD86" s="561"/>
      <c r="DPE86" s="562"/>
      <c r="DPF86" s="563"/>
      <c r="DPG86" s="564"/>
      <c r="DPH86" s="565"/>
      <c r="DPI86" s="566"/>
      <c r="DPJ86" s="560"/>
      <c r="DPK86" s="561"/>
      <c r="DPL86" s="562"/>
      <c r="DPM86" s="563"/>
      <c r="DPN86" s="564"/>
      <c r="DPO86" s="565"/>
      <c r="DPP86" s="566"/>
      <c r="DPQ86" s="560"/>
      <c r="DPR86" s="561"/>
      <c r="DPS86" s="562"/>
      <c r="DPT86" s="563"/>
      <c r="DPU86" s="564"/>
      <c r="DPV86" s="565"/>
      <c r="DPW86" s="566"/>
      <c r="DPX86" s="560"/>
      <c r="DPY86" s="561"/>
      <c r="DPZ86" s="562"/>
      <c r="DQA86" s="563"/>
      <c r="DQB86" s="564"/>
      <c r="DQC86" s="565"/>
      <c r="DQD86" s="566"/>
      <c r="DQE86" s="560"/>
      <c r="DQF86" s="561"/>
      <c r="DQG86" s="562"/>
      <c r="DQH86" s="563"/>
      <c r="DQI86" s="564"/>
      <c r="DQJ86" s="565"/>
      <c r="DQK86" s="566"/>
      <c r="DQL86" s="560"/>
      <c r="DQM86" s="561"/>
      <c r="DQN86" s="562"/>
      <c r="DQO86" s="563"/>
      <c r="DQP86" s="564"/>
      <c r="DQQ86" s="565"/>
      <c r="DQR86" s="566"/>
      <c r="DQS86" s="560"/>
      <c r="DQT86" s="561"/>
      <c r="DQU86" s="562"/>
      <c r="DQV86" s="563"/>
      <c r="DQW86" s="564"/>
      <c r="DQX86" s="565"/>
      <c r="DQY86" s="566"/>
      <c r="DQZ86" s="560"/>
      <c r="DRA86" s="561"/>
      <c r="DRB86" s="562"/>
      <c r="DRC86" s="563"/>
      <c r="DRD86" s="564"/>
      <c r="DRE86" s="565"/>
      <c r="DRF86" s="566"/>
      <c r="DRG86" s="560"/>
      <c r="DRH86" s="561"/>
      <c r="DRI86" s="562"/>
      <c r="DRJ86" s="563"/>
      <c r="DRK86" s="564"/>
      <c r="DRL86" s="565"/>
      <c r="DRM86" s="566"/>
      <c r="DRN86" s="560"/>
      <c r="DRO86" s="561"/>
      <c r="DRP86" s="562"/>
      <c r="DRQ86" s="563"/>
      <c r="DRR86" s="564"/>
      <c r="DRS86" s="565"/>
      <c r="DRT86" s="566"/>
      <c r="DRU86" s="560"/>
      <c r="DRV86" s="561"/>
      <c r="DRW86" s="562"/>
      <c r="DRX86" s="563"/>
      <c r="DRY86" s="564"/>
      <c r="DRZ86" s="565"/>
      <c r="DSA86" s="566"/>
      <c r="DSB86" s="560"/>
      <c r="DSC86" s="561"/>
      <c r="DSD86" s="562"/>
      <c r="DSE86" s="563"/>
      <c r="DSF86" s="564"/>
      <c r="DSG86" s="565"/>
      <c r="DSH86" s="566"/>
      <c r="DSI86" s="560"/>
      <c r="DSJ86" s="561"/>
      <c r="DSK86" s="562"/>
      <c r="DSL86" s="563"/>
      <c r="DSM86" s="564"/>
      <c r="DSN86" s="565"/>
      <c r="DSO86" s="566"/>
      <c r="DSP86" s="560"/>
      <c r="DSQ86" s="561"/>
      <c r="DSR86" s="562"/>
      <c r="DSS86" s="563"/>
      <c r="DST86" s="564"/>
      <c r="DSU86" s="565"/>
      <c r="DSV86" s="566"/>
      <c r="DSW86" s="560"/>
      <c r="DSX86" s="561"/>
      <c r="DSY86" s="562"/>
      <c r="DSZ86" s="563"/>
      <c r="DTA86" s="564"/>
      <c r="DTB86" s="565"/>
      <c r="DTC86" s="566"/>
      <c r="DTD86" s="560"/>
      <c r="DTE86" s="561"/>
      <c r="DTF86" s="562"/>
      <c r="DTG86" s="563"/>
      <c r="DTH86" s="564"/>
      <c r="DTI86" s="565"/>
      <c r="DTJ86" s="566"/>
      <c r="DTK86" s="560"/>
      <c r="DTL86" s="561"/>
      <c r="DTM86" s="562"/>
      <c r="DTN86" s="563"/>
      <c r="DTO86" s="564"/>
      <c r="DTP86" s="565"/>
      <c r="DTQ86" s="566"/>
      <c r="DTR86" s="560"/>
      <c r="DTS86" s="561"/>
      <c r="DTT86" s="562"/>
      <c r="DTU86" s="563"/>
      <c r="DTV86" s="564"/>
      <c r="DTW86" s="565"/>
      <c r="DTX86" s="566"/>
      <c r="DTY86" s="560"/>
      <c r="DTZ86" s="561"/>
      <c r="DUA86" s="562"/>
      <c r="DUB86" s="563"/>
      <c r="DUC86" s="564"/>
      <c r="DUD86" s="565"/>
      <c r="DUE86" s="566"/>
      <c r="DUF86" s="560"/>
      <c r="DUG86" s="561"/>
      <c r="DUH86" s="562"/>
      <c r="DUI86" s="563"/>
      <c r="DUJ86" s="564"/>
      <c r="DUK86" s="565"/>
      <c r="DUL86" s="566"/>
      <c r="DUM86" s="560"/>
      <c r="DUN86" s="561"/>
      <c r="DUO86" s="562"/>
      <c r="DUP86" s="563"/>
      <c r="DUQ86" s="564"/>
      <c r="DUR86" s="565"/>
      <c r="DUS86" s="566"/>
      <c r="DUT86" s="560"/>
      <c r="DUU86" s="561"/>
      <c r="DUV86" s="562"/>
      <c r="DUW86" s="563"/>
      <c r="DUX86" s="564"/>
      <c r="DUY86" s="565"/>
      <c r="DUZ86" s="566"/>
      <c r="DVA86" s="560"/>
      <c r="DVB86" s="561"/>
      <c r="DVC86" s="562"/>
      <c r="DVD86" s="563"/>
      <c r="DVE86" s="564"/>
      <c r="DVF86" s="565"/>
      <c r="DVG86" s="566"/>
      <c r="DVH86" s="560"/>
      <c r="DVI86" s="561"/>
      <c r="DVJ86" s="562"/>
      <c r="DVK86" s="563"/>
      <c r="DVL86" s="564"/>
      <c r="DVM86" s="565"/>
      <c r="DVN86" s="566"/>
      <c r="DVO86" s="560"/>
      <c r="DVP86" s="561"/>
      <c r="DVQ86" s="562"/>
      <c r="DVR86" s="563"/>
      <c r="DVS86" s="564"/>
      <c r="DVT86" s="565"/>
      <c r="DVU86" s="566"/>
      <c r="DVV86" s="560"/>
      <c r="DVW86" s="561"/>
      <c r="DVX86" s="562"/>
      <c r="DVY86" s="563"/>
      <c r="DVZ86" s="564"/>
      <c r="DWA86" s="565"/>
      <c r="DWB86" s="566"/>
      <c r="DWC86" s="560"/>
      <c r="DWD86" s="561"/>
      <c r="DWE86" s="562"/>
      <c r="DWF86" s="563"/>
      <c r="DWG86" s="564"/>
      <c r="DWH86" s="565"/>
      <c r="DWI86" s="566"/>
      <c r="DWJ86" s="560"/>
      <c r="DWK86" s="561"/>
      <c r="DWL86" s="562"/>
      <c r="DWM86" s="563"/>
      <c r="DWN86" s="564"/>
      <c r="DWO86" s="565"/>
      <c r="DWP86" s="566"/>
      <c r="DWQ86" s="560"/>
      <c r="DWR86" s="561"/>
      <c r="DWS86" s="562"/>
      <c r="DWT86" s="563"/>
      <c r="DWU86" s="564"/>
      <c r="DWV86" s="565"/>
      <c r="DWW86" s="566"/>
      <c r="DWX86" s="560"/>
      <c r="DWY86" s="561"/>
      <c r="DWZ86" s="562"/>
      <c r="DXA86" s="563"/>
      <c r="DXB86" s="564"/>
      <c r="DXC86" s="565"/>
      <c r="DXD86" s="566"/>
      <c r="DXE86" s="560"/>
      <c r="DXF86" s="561"/>
      <c r="DXG86" s="562"/>
      <c r="DXH86" s="563"/>
      <c r="DXI86" s="564"/>
      <c r="DXJ86" s="565"/>
      <c r="DXK86" s="566"/>
      <c r="DXL86" s="560"/>
      <c r="DXM86" s="561"/>
      <c r="DXN86" s="562"/>
      <c r="DXO86" s="563"/>
      <c r="DXP86" s="564"/>
      <c r="DXQ86" s="565"/>
      <c r="DXR86" s="566"/>
      <c r="DXS86" s="560"/>
      <c r="DXT86" s="561"/>
      <c r="DXU86" s="562"/>
      <c r="DXV86" s="563"/>
      <c r="DXW86" s="564"/>
      <c r="DXX86" s="565"/>
      <c r="DXY86" s="566"/>
      <c r="DXZ86" s="560"/>
      <c r="DYA86" s="561"/>
      <c r="DYB86" s="562"/>
      <c r="DYC86" s="563"/>
      <c r="DYD86" s="564"/>
      <c r="DYE86" s="565"/>
      <c r="DYF86" s="566"/>
      <c r="DYG86" s="560"/>
      <c r="DYH86" s="561"/>
      <c r="DYI86" s="562"/>
      <c r="DYJ86" s="563"/>
      <c r="DYK86" s="564"/>
      <c r="DYL86" s="565"/>
      <c r="DYM86" s="566"/>
      <c r="DYN86" s="560"/>
      <c r="DYO86" s="561"/>
      <c r="DYP86" s="562"/>
      <c r="DYQ86" s="563"/>
      <c r="DYR86" s="564"/>
      <c r="DYS86" s="565"/>
      <c r="DYT86" s="566"/>
      <c r="DYU86" s="560"/>
      <c r="DYV86" s="561"/>
      <c r="DYW86" s="562"/>
      <c r="DYX86" s="563"/>
      <c r="DYY86" s="564"/>
      <c r="DYZ86" s="565"/>
      <c r="DZA86" s="566"/>
      <c r="DZB86" s="560"/>
      <c r="DZC86" s="561"/>
      <c r="DZD86" s="562"/>
      <c r="DZE86" s="563"/>
      <c r="DZF86" s="564"/>
      <c r="DZG86" s="565"/>
      <c r="DZH86" s="566"/>
      <c r="DZI86" s="560"/>
      <c r="DZJ86" s="561"/>
      <c r="DZK86" s="562"/>
      <c r="DZL86" s="563"/>
      <c r="DZM86" s="564"/>
      <c r="DZN86" s="565"/>
      <c r="DZO86" s="566"/>
      <c r="DZP86" s="560"/>
      <c r="DZQ86" s="561"/>
      <c r="DZR86" s="562"/>
      <c r="DZS86" s="563"/>
      <c r="DZT86" s="564"/>
      <c r="DZU86" s="565"/>
      <c r="DZV86" s="566"/>
      <c r="DZW86" s="560"/>
      <c r="DZX86" s="561"/>
      <c r="DZY86" s="562"/>
      <c r="DZZ86" s="563"/>
      <c r="EAA86" s="564"/>
      <c r="EAB86" s="565"/>
      <c r="EAC86" s="566"/>
      <c r="EAD86" s="560"/>
      <c r="EAE86" s="561"/>
      <c r="EAF86" s="562"/>
      <c r="EAG86" s="563"/>
      <c r="EAH86" s="564"/>
      <c r="EAI86" s="565"/>
      <c r="EAJ86" s="566"/>
      <c r="EAK86" s="560"/>
      <c r="EAL86" s="561"/>
      <c r="EAM86" s="562"/>
      <c r="EAN86" s="563"/>
      <c r="EAO86" s="564"/>
      <c r="EAP86" s="565"/>
      <c r="EAQ86" s="566"/>
      <c r="EAR86" s="560"/>
      <c r="EAS86" s="561"/>
      <c r="EAT86" s="562"/>
      <c r="EAU86" s="563"/>
      <c r="EAV86" s="564"/>
      <c r="EAW86" s="565"/>
      <c r="EAX86" s="566"/>
      <c r="EAY86" s="560"/>
      <c r="EAZ86" s="561"/>
      <c r="EBA86" s="562"/>
      <c r="EBB86" s="563"/>
      <c r="EBC86" s="564"/>
      <c r="EBD86" s="565"/>
      <c r="EBE86" s="566"/>
      <c r="EBF86" s="560"/>
      <c r="EBG86" s="561"/>
      <c r="EBH86" s="562"/>
      <c r="EBI86" s="563"/>
      <c r="EBJ86" s="564"/>
      <c r="EBK86" s="565"/>
      <c r="EBL86" s="566"/>
      <c r="EBM86" s="560"/>
      <c r="EBN86" s="561"/>
      <c r="EBO86" s="562"/>
      <c r="EBP86" s="563"/>
      <c r="EBQ86" s="564"/>
      <c r="EBR86" s="565"/>
      <c r="EBS86" s="566"/>
      <c r="EBT86" s="560"/>
      <c r="EBU86" s="561"/>
      <c r="EBV86" s="562"/>
      <c r="EBW86" s="563"/>
      <c r="EBX86" s="564"/>
      <c r="EBY86" s="565"/>
      <c r="EBZ86" s="566"/>
      <c r="ECA86" s="560"/>
      <c r="ECB86" s="561"/>
      <c r="ECC86" s="562"/>
      <c r="ECD86" s="563"/>
      <c r="ECE86" s="564"/>
      <c r="ECF86" s="565"/>
      <c r="ECG86" s="566"/>
      <c r="ECH86" s="560"/>
      <c r="ECI86" s="561"/>
      <c r="ECJ86" s="562"/>
      <c r="ECK86" s="563"/>
      <c r="ECL86" s="564"/>
      <c r="ECM86" s="565"/>
      <c r="ECN86" s="566"/>
      <c r="ECO86" s="560"/>
      <c r="ECP86" s="561"/>
      <c r="ECQ86" s="562"/>
      <c r="ECR86" s="563"/>
      <c r="ECS86" s="564"/>
      <c r="ECT86" s="565"/>
      <c r="ECU86" s="566"/>
      <c r="ECV86" s="560"/>
      <c r="ECW86" s="561"/>
      <c r="ECX86" s="562"/>
      <c r="ECY86" s="563"/>
      <c r="ECZ86" s="564"/>
      <c r="EDA86" s="565"/>
      <c r="EDB86" s="566"/>
      <c r="EDC86" s="560"/>
      <c r="EDD86" s="561"/>
      <c r="EDE86" s="562"/>
      <c r="EDF86" s="563"/>
      <c r="EDG86" s="564"/>
      <c r="EDH86" s="565"/>
      <c r="EDI86" s="566"/>
      <c r="EDJ86" s="560"/>
      <c r="EDK86" s="561"/>
      <c r="EDL86" s="562"/>
      <c r="EDM86" s="563"/>
      <c r="EDN86" s="564"/>
      <c r="EDO86" s="565"/>
      <c r="EDP86" s="566"/>
      <c r="EDQ86" s="560"/>
      <c r="EDR86" s="561"/>
      <c r="EDS86" s="562"/>
      <c r="EDT86" s="563"/>
      <c r="EDU86" s="564"/>
      <c r="EDV86" s="565"/>
      <c r="EDW86" s="566"/>
      <c r="EDX86" s="560"/>
      <c r="EDY86" s="561"/>
      <c r="EDZ86" s="562"/>
      <c r="EEA86" s="563"/>
      <c r="EEB86" s="564"/>
      <c r="EEC86" s="565"/>
      <c r="EED86" s="566"/>
      <c r="EEE86" s="560"/>
      <c r="EEF86" s="561"/>
      <c r="EEG86" s="562"/>
      <c r="EEH86" s="563"/>
      <c r="EEI86" s="564"/>
      <c r="EEJ86" s="565"/>
      <c r="EEK86" s="566"/>
      <c r="EEL86" s="560"/>
      <c r="EEM86" s="561"/>
      <c r="EEN86" s="562"/>
      <c r="EEO86" s="563"/>
      <c r="EEP86" s="564"/>
      <c r="EEQ86" s="565"/>
      <c r="EER86" s="566"/>
      <c r="EES86" s="560"/>
      <c r="EET86" s="561"/>
      <c r="EEU86" s="562"/>
      <c r="EEV86" s="563"/>
      <c r="EEW86" s="564"/>
      <c r="EEX86" s="565"/>
      <c r="EEY86" s="566"/>
      <c r="EEZ86" s="560"/>
      <c r="EFA86" s="561"/>
      <c r="EFB86" s="562"/>
      <c r="EFC86" s="563"/>
      <c r="EFD86" s="564"/>
      <c r="EFE86" s="565"/>
      <c r="EFF86" s="566"/>
      <c r="EFG86" s="560"/>
      <c r="EFH86" s="561"/>
      <c r="EFI86" s="562"/>
      <c r="EFJ86" s="563"/>
      <c r="EFK86" s="564"/>
      <c r="EFL86" s="565"/>
      <c r="EFM86" s="566"/>
      <c r="EFN86" s="560"/>
      <c r="EFO86" s="561"/>
      <c r="EFP86" s="562"/>
      <c r="EFQ86" s="563"/>
      <c r="EFR86" s="564"/>
      <c r="EFS86" s="565"/>
      <c r="EFT86" s="566"/>
      <c r="EFU86" s="560"/>
      <c r="EFV86" s="561"/>
      <c r="EFW86" s="562"/>
      <c r="EFX86" s="563"/>
      <c r="EFY86" s="564"/>
      <c r="EFZ86" s="565"/>
      <c r="EGA86" s="566"/>
      <c r="EGB86" s="560"/>
      <c r="EGC86" s="561"/>
      <c r="EGD86" s="562"/>
      <c r="EGE86" s="563"/>
      <c r="EGF86" s="564"/>
      <c r="EGG86" s="565"/>
      <c r="EGH86" s="566"/>
      <c r="EGI86" s="560"/>
      <c r="EGJ86" s="561"/>
      <c r="EGK86" s="562"/>
      <c r="EGL86" s="563"/>
      <c r="EGM86" s="564"/>
      <c r="EGN86" s="565"/>
      <c r="EGO86" s="566"/>
      <c r="EGP86" s="560"/>
      <c r="EGQ86" s="561"/>
      <c r="EGR86" s="562"/>
      <c r="EGS86" s="563"/>
      <c r="EGT86" s="564"/>
      <c r="EGU86" s="565"/>
      <c r="EGV86" s="566"/>
      <c r="EGW86" s="560"/>
      <c r="EGX86" s="561"/>
      <c r="EGY86" s="562"/>
      <c r="EGZ86" s="563"/>
      <c r="EHA86" s="564"/>
      <c r="EHB86" s="565"/>
      <c r="EHC86" s="566"/>
      <c r="EHD86" s="560"/>
      <c r="EHE86" s="561"/>
      <c r="EHF86" s="562"/>
      <c r="EHG86" s="563"/>
      <c r="EHH86" s="564"/>
      <c r="EHI86" s="565"/>
      <c r="EHJ86" s="566"/>
      <c r="EHK86" s="560"/>
      <c r="EHL86" s="561"/>
      <c r="EHM86" s="562"/>
      <c r="EHN86" s="563"/>
      <c r="EHO86" s="564"/>
      <c r="EHP86" s="565"/>
      <c r="EHQ86" s="566"/>
      <c r="EHR86" s="560"/>
      <c r="EHS86" s="561"/>
      <c r="EHT86" s="562"/>
      <c r="EHU86" s="563"/>
      <c r="EHV86" s="564"/>
      <c r="EHW86" s="565"/>
      <c r="EHX86" s="566"/>
      <c r="EHY86" s="560"/>
      <c r="EHZ86" s="561"/>
      <c r="EIA86" s="562"/>
      <c r="EIB86" s="563"/>
      <c r="EIC86" s="564"/>
      <c r="EID86" s="565"/>
      <c r="EIE86" s="566"/>
      <c r="EIF86" s="560"/>
      <c r="EIG86" s="561"/>
      <c r="EIH86" s="562"/>
      <c r="EII86" s="563"/>
      <c r="EIJ86" s="564"/>
      <c r="EIK86" s="565"/>
      <c r="EIL86" s="566"/>
      <c r="EIM86" s="560"/>
      <c r="EIN86" s="561"/>
      <c r="EIO86" s="562"/>
      <c r="EIP86" s="563"/>
      <c r="EIQ86" s="564"/>
      <c r="EIR86" s="565"/>
      <c r="EIS86" s="566"/>
      <c r="EIT86" s="560"/>
      <c r="EIU86" s="561"/>
      <c r="EIV86" s="562"/>
      <c r="EIW86" s="563"/>
      <c r="EIX86" s="564"/>
      <c r="EIY86" s="565"/>
      <c r="EIZ86" s="566"/>
      <c r="EJA86" s="560"/>
      <c r="EJB86" s="561"/>
      <c r="EJC86" s="562"/>
      <c r="EJD86" s="563"/>
      <c r="EJE86" s="564"/>
      <c r="EJF86" s="565"/>
      <c r="EJG86" s="566"/>
      <c r="EJH86" s="560"/>
      <c r="EJI86" s="561"/>
      <c r="EJJ86" s="562"/>
      <c r="EJK86" s="563"/>
      <c r="EJL86" s="564"/>
      <c r="EJM86" s="565"/>
      <c r="EJN86" s="566"/>
      <c r="EJO86" s="560"/>
      <c r="EJP86" s="561"/>
      <c r="EJQ86" s="562"/>
      <c r="EJR86" s="563"/>
      <c r="EJS86" s="564"/>
      <c r="EJT86" s="565"/>
      <c r="EJU86" s="566"/>
      <c r="EJV86" s="560"/>
      <c r="EJW86" s="561"/>
      <c r="EJX86" s="562"/>
      <c r="EJY86" s="563"/>
      <c r="EJZ86" s="564"/>
      <c r="EKA86" s="565"/>
      <c r="EKB86" s="566"/>
      <c r="EKC86" s="560"/>
      <c r="EKD86" s="561"/>
      <c r="EKE86" s="562"/>
      <c r="EKF86" s="563"/>
      <c r="EKG86" s="564"/>
      <c r="EKH86" s="565"/>
      <c r="EKI86" s="566"/>
      <c r="EKJ86" s="560"/>
      <c r="EKK86" s="561"/>
      <c r="EKL86" s="562"/>
      <c r="EKM86" s="563"/>
      <c r="EKN86" s="564"/>
      <c r="EKO86" s="565"/>
      <c r="EKP86" s="566"/>
      <c r="EKQ86" s="560"/>
      <c r="EKR86" s="561"/>
      <c r="EKS86" s="562"/>
      <c r="EKT86" s="563"/>
      <c r="EKU86" s="564"/>
      <c r="EKV86" s="565"/>
      <c r="EKW86" s="566"/>
      <c r="EKX86" s="560"/>
      <c r="EKY86" s="561"/>
      <c r="EKZ86" s="562"/>
      <c r="ELA86" s="563"/>
      <c r="ELB86" s="564"/>
      <c r="ELC86" s="565"/>
      <c r="ELD86" s="566"/>
      <c r="ELE86" s="560"/>
      <c r="ELF86" s="561"/>
      <c r="ELG86" s="562"/>
      <c r="ELH86" s="563"/>
      <c r="ELI86" s="564"/>
      <c r="ELJ86" s="565"/>
      <c r="ELK86" s="566"/>
      <c r="ELL86" s="560"/>
      <c r="ELM86" s="561"/>
      <c r="ELN86" s="562"/>
      <c r="ELO86" s="563"/>
      <c r="ELP86" s="564"/>
      <c r="ELQ86" s="565"/>
      <c r="ELR86" s="566"/>
      <c r="ELS86" s="560"/>
      <c r="ELT86" s="561"/>
      <c r="ELU86" s="562"/>
      <c r="ELV86" s="563"/>
      <c r="ELW86" s="564"/>
      <c r="ELX86" s="565"/>
      <c r="ELY86" s="566"/>
      <c r="ELZ86" s="560"/>
      <c r="EMA86" s="561"/>
      <c r="EMB86" s="562"/>
      <c r="EMC86" s="563"/>
      <c r="EMD86" s="564"/>
      <c r="EME86" s="565"/>
      <c r="EMF86" s="566"/>
      <c r="EMG86" s="560"/>
      <c r="EMH86" s="561"/>
      <c r="EMI86" s="562"/>
      <c r="EMJ86" s="563"/>
      <c r="EMK86" s="564"/>
      <c r="EML86" s="565"/>
      <c r="EMM86" s="566"/>
      <c r="EMN86" s="560"/>
      <c r="EMO86" s="561"/>
      <c r="EMP86" s="562"/>
      <c r="EMQ86" s="563"/>
      <c r="EMR86" s="564"/>
      <c r="EMS86" s="565"/>
      <c r="EMT86" s="566"/>
      <c r="EMU86" s="560"/>
      <c r="EMV86" s="561"/>
      <c r="EMW86" s="562"/>
      <c r="EMX86" s="563"/>
      <c r="EMY86" s="564"/>
      <c r="EMZ86" s="565"/>
      <c r="ENA86" s="566"/>
      <c r="ENB86" s="560"/>
      <c r="ENC86" s="561"/>
      <c r="END86" s="562"/>
      <c r="ENE86" s="563"/>
      <c r="ENF86" s="564"/>
      <c r="ENG86" s="565"/>
      <c r="ENH86" s="566"/>
      <c r="ENI86" s="560"/>
      <c r="ENJ86" s="561"/>
      <c r="ENK86" s="562"/>
      <c r="ENL86" s="563"/>
      <c r="ENM86" s="564"/>
      <c r="ENN86" s="565"/>
      <c r="ENO86" s="566"/>
      <c r="ENP86" s="560"/>
      <c r="ENQ86" s="561"/>
      <c r="ENR86" s="562"/>
      <c r="ENS86" s="563"/>
      <c r="ENT86" s="564"/>
      <c r="ENU86" s="565"/>
      <c r="ENV86" s="566"/>
      <c r="ENW86" s="560"/>
      <c r="ENX86" s="561"/>
      <c r="ENY86" s="562"/>
      <c r="ENZ86" s="563"/>
      <c r="EOA86" s="564"/>
      <c r="EOB86" s="565"/>
      <c r="EOC86" s="566"/>
      <c r="EOD86" s="560"/>
      <c r="EOE86" s="561"/>
      <c r="EOF86" s="562"/>
      <c r="EOG86" s="563"/>
      <c r="EOH86" s="564"/>
      <c r="EOI86" s="565"/>
      <c r="EOJ86" s="566"/>
      <c r="EOK86" s="560"/>
      <c r="EOL86" s="561"/>
      <c r="EOM86" s="562"/>
      <c r="EON86" s="563"/>
      <c r="EOO86" s="564"/>
      <c r="EOP86" s="565"/>
      <c r="EOQ86" s="566"/>
      <c r="EOR86" s="560"/>
      <c r="EOS86" s="561"/>
      <c r="EOT86" s="562"/>
      <c r="EOU86" s="563"/>
      <c r="EOV86" s="564"/>
      <c r="EOW86" s="565"/>
      <c r="EOX86" s="566"/>
      <c r="EOY86" s="560"/>
      <c r="EOZ86" s="561"/>
      <c r="EPA86" s="562"/>
      <c r="EPB86" s="563"/>
      <c r="EPC86" s="564"/>
      <c r="EPD86" s="565"/>
      <c r="EPE86" s="566"/>
      <c r="EPF86" s="560"/>
      <c r="EPG86" s="561"/>
      <c r="EPH86" s="562"/>
      <c r="EPI86" s="563"/>
      <c r="EPJ86" s="564"/>
      <c r="EPK86" s="565"/>
      <c r="EPL86" s="566"/>
      <c r="EPM86" s="560"/>
      <c r="EPN86" s="561"/>
      <c r="EPO86" s="562"/>
      <c r="EPP86" s="563"/>
      <c r="EPQ86" s="564"/>
      <c r="EPR86" s="565"/>
      <c r="EPS86" s="566"/>
      <c r="EPT86" s="560"/>
      <c r="EPU86" s="561"/>
      <c r="EPV86" s="562"/>
      <c r="EPW86" s="563"/>
      <c r="EPX86" s="564"/>
      <c r="EPY86" s="565"/>
      <c r="EPZ86" s="566"/>
      <c r="EQA86" s="560"/>
      <c r="EQB86" s="561"/>
      <c r="EQC86" s="562"/>
      <c r="EQD86" s="563"/>
      <c r="EQE86" s="564"/>
      <c r="EQF86" s="565"/>
      <c r="EQG86" s="566"/>
      <c r="EQH86" s="560"/>
      <c r="EQI86" s="561"/>
      <c r="EQJ86" s="562"/>
      <c r="EQK86" s="563"/>
      <c r="EQL86" s="564"/>
      <c r="EQM86" s="565"/>
      <c r="EQN86" s="566"/>
      <c r="EQO86" s="560"/>
      <c r="EQP86" s="561"/>
      <c r="EQQ86" s="562"/>
      <c r="EQR86" s="563"/>
      <c r="EQS86" s="564"/>
      <c r="EQT86" s="565"/>
      <c r="EQU86" s="566"/>
      <c r="EQV86" s="560"/>
      <c r="EQW86" s="561"/>
      <c r="EQX86" s="562"/>
      <c r="EQY86" s="563"/>
      <c r="EQZ86" s="564"/>
      <c r="ERA86" s="565"/>
      <c r="ERB86" s="566"/>
      <c r="ERC86" s="560"/>
      <c r="ERD86" s="561"/>
      <c r="ERE86" s="562"/>
      <c r="ERF86" s="563"/>
      <c r="ERG86" s="564"/>
      <c r="ERH86" s="565"/>
      <c r="ERI86" s="566"/>
      <c r="ERJ86" s="560"/>
      <c r="ERK86" s="561"/>
      <c r="ERL86" s="562"/>
      <c r="ERM86" s="563"/>
      <c r="ERN86" s="564"/>
      <c r="ERO86" s="565"/>
      <c r="ERP86" s="566"/>
      <c r="ERQ86" s="560"/>
      <c r="ERR86" s="561"/>
      <c r="ERS86" s="562"/>
      <c r="ERT86" s="563"/>
      <c r="ERU86" s="564"/>
      <c r="ERV86" s="565"/>
      <c r="ERW86" s="566"/>
      <c r="ERX86" s="560"/>
      <c r="ERY86" s="561"/>
      <c r="ERZ86" s="562"/>
      <c r="ESA86" s="563"/>
      <c r="ESB86" s="564"/>
      <c r="ESC86" s="565"/>
      <c r="ESD86" s="566"/>
      <c r="ESE86" s="560"/>
      <c r="ESF86" s="561"/>
      <c r="ESG86" s="562"/>
      <c r="ESH86" s="563"/>
      <c r="ESI86" s="564"/>
      <c r="ESJ86" s="565"/>
      <c r="ESK86" s="566"/>
      <c r="ESL86" s="560"/>
      <c r="ESM86" s="561"/>
      <c r="ESN86" s="562"/>
      <c r="ESO86" s="563"/>
      <c r="ESP86" s="564"/>
      <c r="ESQ86" s="565"/>
      <c r="ESR86" s="566"/>
      <c r="ESS86" s="560"/>
      <c r="EST86" s="561"/>
      <c r="ESU86" s="562"/>
      <c r="ESV86" s="563"/>
      <c r="ESW86" s="564"/>
      <c r="ESX86" s="565"/>
      <c r="ESY86" s="566"/>
      <c r="ESZ86" s="560"/>
      <c r="ETA86" s="561"/>
      <c r="ETB86" s="562"/>
      <c r="ETC86" s="563"/>
      <c r="ETD86" s="564"/>
      <c r="ETE86" s="565"/>
      <c r="ETF86" s="566"/>
      <c r="ETG86" s="560"/>
      <c r="ETH86" s="561"/>
      <c r="ETI86" s="562"/>
      <c r="ETJ86" s="563"/>
      <c r="ETK86" s="564"/>
      <c r="ETL86" s="565"/>
      <c r="ETM86" s="566"/>
      <c r="ETN86" s="560"/>
      <c r="ETO86" s="561"/>
      <c r="ETP86" s="562"/>
      <c r="ETQ86" s="563"/>
      <c r="ETR86" s="564"/>
      <c r="ETS86" s="565"/>
      <c r="ETT86" s="566"/>
      <c r="ETU86" s="560"/>
      <c r="ETV86" s="561"/>
      <c r="ETW86" s="562"/>
      <c r="ETX86" s="563"/>
      <c r="ETY86" s="564"/>
      <c r="ETZ86" s="565"/>
      <c r="EUA86" s="566"/>
      <c r="EUB86" s="560"/>
      <c r="EUC86" s="561"/>
      <c r="EUD86" s="562"/>
      <c r="EUE86" s="563"/>
      <c r="EUF86" s="564"/>
      <c r="EUG86" s="565"/>
      <c r="EUH86" s="566"/>
      <c r="EUI86" s="560"/>
      <c r="EUJ86" s="561"/>
      <c r="EUK86" s="562"/>
      <c r="EUL86" s="563"/>
      <c r="EUM86" s="564"/>
      <c r="EUN86" s="565"/>
      <c r="EUO86" s="566"/>
      <c r="EUP86" s="560"/>
      <c r="EUQ86" s="561"/>
      <c r="EUR86" s="562"/>
      <c r="EUS86" s="563"/>
      <c r="EUT86" s="564"/>
      <c r="EUU86" s="565"/>
      <c r="EUV86" s="566"/>
      <c r="EUW86" s="560"/>
      <c r="EUX86" s="561"/>
      <c r="EUY86" s="562"/>
      <c r="EUZ86" s="563"/>
      <c r="EVA86" s="564"/>
      <c r="EVB86" s="565"/>
      <c r="EVC86" s="566"/>
      <c r="EVD86" s="560"/>
      <c r="EVE86" s="561"/>
      <c r="EVF86" s="562"/>
      <c r="EVG86" s="563"/>
      <c r="EVH86" s="564"/>
      <c r="EVI86" s="565"/>
      <c r="EVJ86" s="566"/>
      <c r="EVK86" s="560"/>
      <c r="EVL86" s="561"/>
      <c r="EVM86" s="562"/>
      <c r="EVN86" s="563"/>
      <c r="EVO86" s="564"/>
      <c r="EVP86" s="565"/>
      <c r="EVQ86" s="566"/>
      <c r="EVR86" s="560"/>
      <c r="EVS86" s="561"/>
      <c r="EVT86" s="562"/>
      <c r="EVU86" s="563"/>
      <c r="EVV86" s="564"/>
      <c r="EVW86" s="565"/>
      <c r="EVX86" s="566"/>
      <c r="EVY86" s="560"/>
      <c r="EVZ86" s="561"/>
      <c r="EWA86" s="562"/>
      <c r="EWB86" s="563"/>
      <c r="EWC86" s="564"/>
      <c r="EWD86" s="565"/>
      <c r="EWE86" s="566"/>
      <c r="EWF86" s="560"/>
      <c r="EWG86" s="561"/>
      <c r="EWH86" s="562"/>
      <c r="EWI86" s="563"/>
      <c r="EWJ86" s="564"/>
      <c r="EWK86" s="565"/>
      <c r="EWL86" s="566"/>
      <c r="EWM86" s="560"/>
      <c r="EWN86" s="561"/>
      <c r="EWO86" s="562"/>
      <c r="EWP86" s="563"/>
      <c r="EWQ86" s="564"/>
      <c r="EWR86" s="565"/>
      <c r="EWS86" s="566"/>
      <c r="EWT86" s="560"/>
      <c r="EWU86" s="561"/>
      <c r="EWV86" s="562"/>
      <c r="EWW86" s="563"/>
      <c r="EWX86" s="564"/>
      <c r="EWY86" s="565"/>
      <c r="EWZ86" s="566"/>
      <c r="EXA86" s="560"/>
      <c r="EXB86" s="561"/>
      <c r="EXC86" s="562"/>
      <c r="EXD86" s="563"/>
      <c r="EXE86" s="564"/>
      <c r="EXF86" s="565"/>
      <c r="EXG86" s="566"/>
      <c r="EXH86" s="560"/>
      <c r="EXI86" s="561"/>
      <c r="EXJ86" s="562"/>
      <c r="EXK86" s="563"/>
      <c r="EXL86" s="564"/>
      <c r="EXM86" s="565"/>
      <c r="EXN86" s="566"/>
      <c r="EXO86" s="560"/>
      <c r="EXP86" s="561"/>
      <c r="EXQ86" s="562"/>
      <c r="EXR86" s="563"/>
      <c r="EXS86" s="564"/>
      <c r="EXT86" s="565"/>
      <c r="EXU86" s="566"/>
      <c r="EXV86" s="560"/>
      <c r="EXW86" s="561"/>
      <c r="EXX86" s="562"/>
      <c r="EXY86" s="563"/>
      <c r="EXZ86" s="564"/>
      <c r="EYA86" s="565"/>
      <c r="EYB86" s="566"/>
      <c r="EYC86" s="560"/>
      <c r="EYD86" s="561"/>
      <c r="EYE86" s="562"/>
      <c r="EYF86" s="563"/>
      <c r="EYG86" s="564"/>
      <c r="EYH86" s="565"/>
      <c r="EYI86" s="566"/>
      <c r="EYJ86" s="560"/>
      <c r="EYK86" s="561"/>
      <c r="EYL86" s="562"/>
      <c r="EYM86" s="563"/>
      <c r="EYN86" s="564"/>
      <c r="EYO86" s="565"/>
      <c r="EYP86" s="566"/>
      <c r="EYQ86" s="560"/>
      <c r="EYR86" s="561"/>
      <c r="EYS86" s="562"/>
      <c r="EYT86" s="563"/>
      <c r="EYU86" s="564"/>
      <c r="EYV86" s="565"/>
      <c r="EYW86" s="566"/>
      <c r="EYX86" s="560"/>
      <c r="EYY86" s="561"/>
      <c r="EYZ86" s="562"/>
      <c r="EZA86" s="563"/>
      <c r="EZB86" s="564"/>
      <c r="EZC86" s="565"/>
      <c r="EZD86" s="566"/>
      <c r="EZE86" s="560"/>
      <c r="EZF86" s="561"/>
      <c r="EZG86" s="562"/>
      <c r="EZH86" s="563"/>
      <c r="EZI86" s="564"/>
      <c r="EZJ86" s="565"/>
      <c r="EZK86" s="566"/>
      <c r="EZL86" s="560"/>
      <c r="EZM86" s="561"/>
      <c r="EZN86" s="562"/>
      <c r="EZO86" s="563"/>
      <c r="EZP86" s="564"/>
      <c r="EZQ86" s="565"/>
      <c r="EZR86" s="566"/>
      <c r="EZS86" s="560"/>
      <c r="EZT86" s="561"/>
      <c r="EZU86" s="562"/>
      <c r="EZV86" s="563"/>
      <c r="EZW86" s="564"/>
      <c r="EZX86" s="565"/>
      <c r="EZY86" s="566"/>
      <c r="EZZ86" s="560"/>
      <c r="FAA86" s="561"/>
      <c r="FAB86" s="562"/>
      <c r="FAC86" s="563"/>
      <c r="FAD86" s="564"/>
      <c r="FAE86" s="565"/>
      <c r="FAF86" s="566"/>
      <c r="FAG86" s="560"/>
      <c r="FAH86" s="561"/>
      <c r="FAI86" s="562"/>
      <c r="FAJ86" s="563"/>
      <c r="FAK86" s="564"/>
      <c r="FAL86" s="565"/>
      <c r="FAM86" s="566"/>
      <c r="FAN86" s="560"/>
      <c r="FAO86" s="561"/>
      <c r="FAP86" s="562"/>
      <c r="FAQ86" s="563"/>
      <c r="FAR86" s="564"/>
      <c r="FAS86" s="565"/>
      <c r="FAT86" s="566"/>
      <c r="FAU86" s="560"/>
      <c r="FAV86" s="561"/>
      <c r="FAW86" s="562"/>
      <c r="FAX86" s="563"/>
      <c r="FAY86" s="564"/>
      <c r="FAZ86" s="565"/>
      <c r="FBA86" s="566"/>
      <c r="FBB86" s="560"/>
      <c r="FBC86" s="561"/>
      <c r="FBD86" s="562"/>
      <c r="FBE86" s="563"/>
      <c r="FBF86" s="564"/>
      <c r="FBG86" s="565"/>
      <c r="FBH86" s="566"/>
      <c r="FBI86" s="560"/>
      <c r="FBJ86" s="561"/>
      <c r="FBK86" s="562"/>
      <c r="FBL86" s="563"/>
      <c r="FBM86" s="564"/>
      <c r="FBN86" s="565"/>
      <c r="FBO86" s="566"/>
      <c r="FBP86" s="560"/>
      <c r="FBQ86" s="561"/>
      <c r="FBR86" s="562"/>
      <c r="FBS86" s="563"/>
      <c r="FBT86" s="564"/>
      <c r="FBU86" s="565"/>
      <c r="FBV86" s="566"/>
      <c r="FBW86" s="560"/>
      <c r="FBX86" s="561"/>
      <c r="FBY86" s="562"/>
      <c r="FBZ86" s="563"/>
      <c r="FCA86" s="564"/>
      <c r="FCB86" s="565"/>
      <c r="FCC86" s="566"/>
      <c r="FCD86" s="560"/>
      <c r="FCE86" s="561"/>
      <c r="FCF86" s="562"/>
      <c r="FCG86" s="563"/>
      <c r="FCH86" s="564"/>
      <c r="FCI86" s="565"/>
      <c r="FCJ86" s="566"/>
      <c r="FCK86" s="560"/>
      <c r="FCL86" s="561"/>
      <c r="FCM86" s="562"/>
      <c r="FCN86" s="563"/>
      <c r="FCO86" s="564"/>
      <c r="FCP86" s="565"/>
      <c r="FCQ86" s="566"/>
      <c r="FCR86" s="560"/>
      <c r="FCS86" s="561"/>
      <c r="FCT86" s="562"/>
      <c r="FCU86" s="563"/>
      <c r="FCV86" s="564"/>
      <c r="FCW86" s="565"/>
      <c r="FCX86" s="566"/>
      <c r="FCY86" s="560"/>
      <c r="FCZ86" s="561"/>
      <c r="FDA86" s="562"/>
      <c r="FDB86" s="563"/>
      <c r="FDC86" s="564"/>
      <c r="FDD86" s="565"/>
      <c r="FDE86" s="566"/>
      <c r="FDF86" s="560"/>
      <c r="FDG86" s="561"/>
      <c r="FDH86" s="562"/>
      <c r="FDI86" s="563"/>
      <c r="FDJ86" s="564"/>
      <c r="FDK86" s="565"/>
      <c r="FDL86" s="566"/>
      <c r="FDM86" s="560"/>
      <c r="FDN86" s="561"/>
      <c r="FDO86" s="562"/>
      <c r="FDP86" s="563"/>
      <c r="FDQ86" s="564"/>
      <c r="FDR86" s="565"/>
      <c r="FDS86" s="566"/>
      <c r="FDT86" s="560"/>
      <c r="FDU86" s="561"/>
      <c r="FDV86" s="562"/>
      <c r="FDW86" s="563"/>
      <c r="FDX86" s="564"/>
      <c r="FDY86" s="565"/>
      <c r="FDZ86" s="566"/>
      <c r="FEA86" s="560"/>
      <c r="FEB86" s="561"/>
      <c r="FEC86" s="562"/>
      <c r="FED86" s="563"/>
      <c r="FEE86" s="564"/>
      <c r="FEF86" s="565"/>
      <c r="FEG86" s="566"/>
      <c r="FEH86" s="560"/>
      <c r="FEI86" s="561"/>
      <c r="FEJ86" s="562"/>
      <c r="FEK86" s="563"/>
      <c r="FEL86" s="564"/>
      <c r="FEM86" s="565"/>
      <c r="FEN86" s="566"/>
      <c r="FEO86" s="560"/>
      <c r="FEP86" s="561"/>
      <c r="FEQ86" s="562"/>
      <c r="FER86" s="563"/>
      <c r="FES86" s="564"/>
      <c r="FET86" s="565"/>
      <c r="FEU86" s="566"/>
      <c r="FEV86" s="560"/>
      <c r="FEW86" s="561"/>
      <c r="FEX86" s="562"/>
      <c r="FEY86" s="563"/>
      <c r="FEZ86" s="564"/>
      <c r="FFA86" s="565"/>
      <c r="FFB86" s="566"/>
      <c r="FFC86" s="560"/>
      <c r="FFD86" s="561"/>
      <c r="FFE86" s="562"/>
      <c r="FFF86" s="563"/>
      <c r="FFG86" s="564"/>
      <c r="FFH86" s="565"/>
      <c r="FFI86" s="566"/>
      <c r="FFJ86" s="560"/>
      <c r="FFK86" s="561"/>
      <c r="FFL86" s="562"/>
      <c r="FFM86" s="563"/>
      <c r="FFN86" s="564"/>
      <c r="FFO86" s="565"/>
      <c r="FFP86" s="566"/>
      <c r="FFQ86" s="560"/>
      <c r="FFR86" s="561"/>
      <c r="FFS86" s="562"/>
      <c r="FFT86" s="563"/>
      <c r="FFU86" s="564"/>
      <c r="FFV86" s="565"/>
      <c r="FFW86" s="566"/>
      <c r="FFX86" s="560"/>
      <c r="FFY86" s="561"/>
      <c r="FFZ86" s="562"/>
      <c r="FGA86" s="563"/>
      <c r="FGB86" s="564"/>
      <c r="FGC86" s="565"/>
      <c r="FGD86" s="566"/>
      <c r="FGE86" s="560"/>
      <c r="FGF86" s="561"/>
      <c r="FGG86" s="562"/>
      <c r="FGH86" s="563"/>
      <c r="FGI86" s="564"/>
      <c r="FGJ86" s="565"/>
      <c r="FGK86" s="566"/>
      <c r="FGL86" s="560"/>
      <c r="FGM86" s="561"/>
      <c r="FGN86" s="562"/>
      <c r="FGO86" s="563"/>
      <c r="FGP86" s="564"/>
      <c r="FGQ86" s="565"/>
      <c r="FGR86" s="566"/>
      <c r="FGS86" s="560"/>
      <c r="FGT86" s="561"/>
      <c r="FGU86" s="562"/>
      <c r="FGV86" s="563"/>
      <c r="FGW86" s="564"/>
      <c r="FGX86" s="565"/>
      <c r="FGY86" s="566"/>
      <c r="FGZ86" s="560"/>
      <c r="FHA86" s="561"/>
      <c r="FHB86" s="562"/>
      <c r="FHC86" s="563"/>
      <c r="FHD86" s="564"/>
      <c r="FHE86" s="565"/>
      <c r="FHF86" s="566"/>
      <c r="FHG86" s="560"/>
      <c r="FHH86" s="561"/>
      <c r="FHI86" s="562"/>
      <c r="FHJ86" s="563"/>
      <c r="FHK86" s="564"/>
      <c r="FHL86" s="565"/>
      <c r="FHM86" s="566"/>
      <c r="FHN86" s="560"/>
      <c r="FHO86" s="561"/>
      <c r="FHP86" s="562"/>
      <c r="FHQ86" s="563"/>
      <c r="FHR86" s="564"/>
      <c r="FHS86" s="565"/>
      <c r="FHT86" s="566"/>
      <c r="FHU86" s="560"/>
      <c r="FHV86" s="561"/>
      <c r="FHW86" s="562"/>
      <c r="FHX86" s="563"/>
      <c r="FHY86" s="564"/>
      <c r="FHZ86" s="565"/>
      <c r="FIA86" s="566"/>
      <c r="FIB86" s="560"/>
      <c r="FIC86" s="561"/>
      <c r="FID86" s="562"/>
      <c r="FIE86" s="563"/>
      <c r="FIF86" s="564"/>
      <c r="FIG86" s="565"/>
      <c r="FIH86" s="566"/>
      <c r="FII86" s="560"/>
      <c r="FIJ86" s="561"/>
      <c r="FIK86" s="562"/>
      <c r="FIL86" s="563"/>
      <c r="FIM86" s="564"/>
      <c r="FIN86" s="565"/>
      <c r="FIO86" s="566"/>
      <c r="FIP86" s="560"/>
      <c r="FIQ86" s="561"/>
      <c r="FIR86" s="562"/>
      <c r="FIS86" s="563"/>
      <c r="FIT86" s="564"/>
      <c r="FIU86" s="565"/>
      <c r="FIV86" s="566"/>
      <c r="FIW86" s="560"/>
      <c r="FIX86" s="561"/>
      <c r="FIY86" s="562"/>
      <c r="FIZ86" s="563"/>
      <c r="FJA86" s="564"/>
      <c r="FJB86" s="565"/>
      <c r="FJC86" s="566"/>
      <c r="FJD86" s="560"/>
      <c r="FJE86" s="561"/>
      <c r="FJF86" s="562"/>
      <c r="FJG86" s="563"/>
      <c r="FJH86" s="564"/>
      <c r="FJI86" s="565"/>
      <c r="FJJ86" s="566"/>
      <c r="FJK86" s="560"/>
      <c r="FJL86" s="561"/>
      <c r="FJM86" s="562"/>
      <c r="FJN86" s="563"/>
      <c r="FJO86" s="564"/>
      <c r="FJP86" s="565"/>
      <c r="FJQ86" s="566"/>
      <c r="FJR86" s="560"/>
      <c r="FJS86" s="561"/>
      <c r="FJT86" s="562"/>
      <c r="FJU86" s="563"/>
      <c r="FJV86" s="564"/>
      <c r="FJW86" s="565"/>
      <c r="FJX86" s="566"/>
      <c r="FJY86" s="560"/>
      <c r="FJZ86" s="561"/>
      <c r="FKA86" s="562"/>
      <c r="FKB86" s="563"/>
      <c r="FKC86" s="564"/>
      <c r="FKD86" s="565"/>
      <c r="FKE86" s="566"/>
      <c r="FKF86" s="560"/>
      <c r="FKG86" s="561"/>
      <c r="FKH86" s="562"/>
      <c r="FKI86" s="563"/>
      <c r="FKJ86" s="564"/>
      <c r="FKK86" s="565"/>
      <c r="FKL86" s="566"/>
      <c r="FKM86" s="560"/>
      <c r="FKN86" s="561"/>
      <c r="FKO86" s="562"/>
      <c r="FKP86" s="563"/>
      <c r="FKQ86" s="564"/>
      <c r="FKR86" s="565"/>
      <c r="FKS86" s="566"/>
      <c r="FKT86" s="560"/>
      <c r="FKU86" s="561"/>
      <c r="FKV86" s="562"/>
      <c r="FKW86" s="563"/>
      <c r="FKX86" s="564"/>
      <c r="FKY86" s="565"/>
      <c r="FKZ86" s="566"/>
      <c r="FLA86" s="560"/>
      <c r="FLB86" s="561"/>
      <c r="FLC86" s="562"/>
      <c r="FLD86" s="563"/>
      <c r="FLE86" s="564"/>
      <c r="FLF86" s="565"/>
      <c r="FLG86" s="566"/>
      <c r="FLH86" s="560"/>
      <c r="FLI86" s="561"/>
      <c r="FLJ86" s="562"/>
      <c r="FLK86" s="563"/>
      <c r="FLL86" s="564"/>
      <c r="FLM86" s="565"/>
      <c r="FLN86" s="566"/>
      <c r="FLO86" s="560"/>
      <c r="FLP86" s="561"/>
      <c r="FLQ86" s="562"/>
      <c r="FLR86" s="563"/>
      <c r="FLS86" s="564"/>
      <c r="FLT86" s="565"/>
      <c r="FLU86" s="566"/>
      <c r="FLV86" s="560"/>
      <c r="FLW86" s="561"/>
      <c r="FLX86" s="562"/>
      <c r="FLY86" s="563"/>
      <c r="FLZ86" s="564"/>
      <c r="FMA86" s="565"/>
      <c r="FMB86" s="566"/>
      <c r="FMC86" s="560"/>
      <c r="FMD86" s="561"/>
      <c r="FME86" s="562"/>
      <c r="FMF86" s="563"/>
      <c r="FMG86" s="564"/>
      <c r="FMH86" s="565"/>
      <c r="FMI86" s="566"/>
      <c r="FMJ86" s="560"/>
      <c r="FMK86" s="561"/>
      <c r="FML86" s="562"/>
      <c r="FMM86" s="563"/>
      <c r="FMN86" s="564"/>
      <c r="FMO86" s="565"/>
      <c r="FMP86" s="566"/>
      <c r="FMQ86" s="560"/>
      <c r="FMR86" s="561"/>
      <c r="FMS86" s="562"/>
      <c r="FMT86" s="563"/>
      <c r="FMU86" s="564"/>
      <c r="FMV86" s="565"/>
      <c r="FMW86" s="566"/>
      <c r="FMX86" s="560"/>
      <c r="FMY86" s="561"/>
      <c r="FMZ86" s="562"/>
      <c r="FNA86" s="563"/>
      <c r="FNB86" s="564"/>
      <c r="FNC86" s="565"/>
      <c r="FND86" s="566"/>
      <c r="FNE86" s="560"/>
      <c r="FNF86" s="561"/>
      <c r="FNG86" s="562"/>
      <c r="FNH86" s="563"/>
      <c r="FNI86" s="564"/>
      <c r="FNJ86" s="565"/>
      <c r="FNK86" s="566"/>
      <c r="FNL86" s="560"/>
      <c r="FNM86" s="561"/>
      <c r="FNN86" s="562"/>
      <c r="FNO86" s="563"/>
      <c r="FNP86" s="564"/>
      <c r="FNQ86" s="565"/>
      <c r="FNR86" s="566"/>
      <c r="FNS86" s="560"/>
      <c r="FNT86" s="561"/>
      <c r="FNU86" s="562"/>
      <c r="FNV86" s="563"/>
      <c r="FNW86" s="564"/>
      <c r="FNX86" s="565"/>
      <c r="FNY86" s="566"/>
      <c r="FNZ86" s="560"/>
      <c r="FOA86" s="561"/>
      <c r="FOB86" s="562"/>
      <c r="FOC86" s="563"/>
      <c r="FOD86" s="564"/>
      <c r="FOE86" s="565"/>
      <c r="FOF86" s="566"/>
      <c r="FOG86" s="560"/>
      <c r="FOH86" s="561"/>
      <c r="FOI86" s="562"/>
      <c r="FOJ86" s="563"/>
      <c r="FOK86" s="564"/>
      <c r="FOL86" s="565"/>
      <c r="FOM86" s="566"/>
      <c r="FON86" s="560"/>
      <c r="FOO86" s="561"/>
      <c r="FOP86" s="562"/>
      <c r="FOQ86" s="563"/>
      <c r="FOR86" s="564"/>
      <c r="FOS86" s="565"/>
      <c r="FOT86" s="566"/>
      <c r="FOU86" s="560"/>
      <c r="FOV86" s="561"/>
      <c r="FOW86" s="562"/>
      <c r="FOX86" s="563"/>
      <c r="FOY86" s="564"/>
      <c r="FOZ86" s="565"/>
      <c r="FPA86" s="566"/>
      <c r="FPB86" s="560"/>
      <c r="FPC86" s="561"/>
      <c r="FPD86" s="562"/>
      <c r="FPE86" s="563"/>
      <c r="FPF86" s="564"/>
      <c r="FPG86" s="565"/>
      <c r="FPH86" s="566"/>
      <c r="FPI86" s="560"/>
      <c r="FPJ86" s="561"/>
      <c r="FPK86" s="562"/>
      <c r="FPL86" s="563"/>
      <c r="FPM86" s="564"/>
      <c r="FPN86" s="565"/>
      <c r="FPO86" s="566"/>
      <c r="FPP86" s="560"/>
      <c r="FPQ86" s="561"/>
      <c r="FPR86" s="562"/>
      <c r="FPS86" s="563"/>
      <c r="FPT86" s="564"/>
      <c r="FPU86" s="565"/>
      <c r="FPV86" s="566"/>
      <c r="FPW86" s="560"/>
      <c r="FPX86" s="561"/>
      <c r="FPY86" s="562"/>
      <c r="FPZ86" s="563"/>
      <c r="FQA86" s="564"/>
      <c r="FQB86" s="565"/>
      <c r="FQC86" s="566"/>
      <c r="FQD86" s="560"/>
      <c r="FQE86" s="561"/>
      <c r="FQF86" s="562"/>
      <c r="FQG86" s="563"/>
      <c r="FQH86" s="564"/>
      <c r="FQI86" s="565"/>
      <c r="FQJ86" s="566"/>
      <c r="FQK86" s="560"/>
      <c r="FQL86" s="561"/>
      <c r="FQM86" s="562"/>
      <c r="FQN86" s="563"/>
      <c r="FQO86" s="564"/>
      <c r="FQP86" s="565"/>
      <c r="FQQ86" s="566"/>
      <c r="FQR86" s="560"/>
      <c r="FQS86" s="561"/>
      <c r="FQT86" s="562"/>
      <c r="FQU86" s="563"/>
      <c r="FQV86" s="564"/>
      <c r="FQW86" s="565"/>
      <c r="FQX86" s="566"/>
      <c r="FQY86" s="560"/>
      <c r="FQZ86" s="561"/>
      <c r="FRA86" s="562"/>
      <c r="FRB86" s="563"/>
      <c r="FRC86" s="564"/>
      <c r="FRD86" s="565"/>
      <c r="FRE86" s="566"/>
      <c r="FRF86" s="560"/>
      <c r="FRG86" s="561"/>
      <c r="FRH86" s="562"/>
      <c r="FRI86" s="563"/>
      <c r="FRJ86" s="564"/>
      <c r="FRK86" s="565"/>
      <c r="FRL86" s="566"/>
      <c r="FRM86" s="560"/>
      <c r="FRN86" s="561"/>
      <c r="FRO86" s="562"/>
      <c r="FRP86" s="563"/>
      <c r="FRQ86" s="564"/>
      <c r="FRR86" s="565"/>
      <c r="FRS86" s="566"/>
      <c r="FRT86" s="560"/>
      <c r="FRU86" s="561"/>
      <c r="FRV86" s="562"/>
      <c r="FRW86" s="563"/>
      <c r="FRX86" s="564"/>
      <c r="FRY86" s="565"/>
      <c r="FRZ86" s="566"/>
      <c r="FSA86" s="560"/>
      <c r="FSB86" s="561"/>
      <c r="FSC86" s="562"/>
      <c r="FSD86" s="563"/>
      <c r="FSE86" s="564"/>
      <c r="FSF86" s="565"/>
      <c r="FSG86" s="566"/>
      <c r="FSH86" s="560"/>
      <c r="FSI86" s="561"/>
      <c r="FSJ86" s="562"/>
      <c r="FSK86" s="563"/>
      <c r="FSL86" s="564"/>
      <c r="FSM86" s="565"/>
      <c r="FSN86" s="566"/>
      <c r="FSO86" s="560"/>
      <c r="FSP86" s="561"/>
      <c r="FSQ86" s="562"/>
      <c r="FSR86" s="563"/>
      <c r="FSS86" s="564"/>
      <c r="FST86" s="565"/>
      <c r="FSU86" s="566"/>
      <c r="FSV86" s="560"/>
      <c r="FSW86" s="561"/>
      <c r="FSX86" s="562"/>
      <c r="FSY86" s="563"/>
      <c r="FSZ86" s="564"/>
      <c r="FTA86" s="565"/>
      <c r="FTB86" s="566"/>
      <c r="FTC86" s="560"/>
      <c r="FTD86" s="561"/>
      <c r="FTE86" s="562"/>
      <c r="FTF86" s="563"/>
      <c r="FTG86" s="564"/>
      <c r="FTH86" s="565"/>
      <c r="FTI86" s="566"/>
      <c r="FTJ86" s="560"/>
      <c r="FTK86" s="561"/>
      <c r="FTL86" s="562"/>
      <c r="FTM86" s="563"/>
      <c r="FTN86" s="564"/>
      <c r="FTO86" s="565"/>
      <c r="FTP86" s="566"/>
      <c r="FTQ86" s="560"/>
      <c r="FTR86" s="561"/>
      <c r="FTS86" s="562"/>
      <c r="FTT86" s="563"/>
      <c r="FTU86" s="564"/>
      <c r="FTV86" s="565"/>
      <c r="FTW86" s="566"/>
      <c r="FTX86" s="560"/>
      <c r="FTY86" s="561"/>
      <c r="FTZ86" s="562"/>
      <c r="FUA86" s="563"/>
      <c r="FUB86" s="564"/>
      <c r="FUC86" s="565"/>
      <c r="FUD86" s="566"/>
      <c r="FUE86" s="560"/>
      <c r="FUF86" s="561"/>
      <c r="FUG86" s="562"/>
      <c r="FUH86" s="563"/>
      <c r="FUI86" s="564"/>
      <c r="FUJ86" s="565"/>
      <c r="FUK86" s="566"/>
      <c r="FUL86" s="560"/>
      <c r="FUM86" s="561"/>
      <c r="FUN86" s="562"/>
      <c r="FUO86" s="563"/>
      <c r="FUP86" s="564"/>
      <c r="FUQ86" s="565"/>
      <c r="FUR86" s="566"/>
      <c r="FUS86" s="560"/>
      <c r="FUT86" s="561"/>
      <c r="FUU86" s="562"/>
      <c r="FUV86" s="563"/>
      <c r="FUW86" s="564"/>
      <c r="FUX86" s="565"/>
      <c r="FUY86" s="566"/>
      <c r="FUZ86" s="560"/>
      <c r="FVA86" s="561"/>
      <c r="FVB86" s="562"/>
      <c r="FVC86" s="563"/>
      <c r="FVD86" s="564"/>
      <c r="FVE86" s="565"/>
      <c r="FVF86" s="566"/>
      <c r="FVG86" s="560"/>
      <c r="FVH86" s="561"/>
      <c r="FVI86" s="562"/>
      <c r="FVJ86" s="563"/>
      <c r="FVK86" s="564"/>
      <c r="FVL86" s="565"/>
      <c r="FVM86" s="566"/>
      <c r="FVN86" s="560"/>
      <c r="FVO86" s="561"/>
      <c r="FVP86" s="562"/>
      <c r="FVQ86" s="563"/>
      <c r="FVR86" s="564"/>
      <c r="FVS86" s="565"/>
      <c r="FVT86" s="566"/>
      <c r="FVU86" s="560"/>
      <c r="FVV86" s="561"/>
      <c r="FVW86" s="562"/>
      <c r="FVX86" s="563"/>
      <c r="FVY86" s="564"/>
      <c r="FVZ86" s="565"/>
      <c r="FWA86" s="566"/>
      <c r="FWB86" s="560"/>
      <c r="FWC86" s="561"/>
      <c r="FWD86" s="562"/>
      <c r="FWE86" s="563"/>
      <c r="FWF86" s="564"/>
      <c r="FWG86" s="565"/>
      <c r="FWH86" s="566"/>
      <c r="FWI86" s="560"/>
      <c r="FWJ86" s="561"/>
      <c r="FWK86" s="562"/>
      <c r="FWL86" s="563"/>
      <c r="FWM86" s="564"/>
      <c r="FWN86" s="565"/>
      <c r="FWO86" s="566"/>
      <c r="FWP86" s="560"/>
      <c r="FWQ86" s="561"/>
      <c r="FWR86" s="562"/>
      <c r="FWS86" s="563"/>
      <c r="FWT86" s="564"/>
      <c r="FWU86" s="565"/>
      <c r="FWV86" s="566"/>
      <c r="FWW86" s="560"/>
      <c r="FWX86" s="561"/>
      <c r="FWY86" s="562"/>
      <c r="FWZ86" s="563"/>
      <c r="FXA86" s="564"/>
      <c r="FXB86" s="565"/>
      <c r="FXC86" s="566"/>
      <c r="FXD86" s="560"/>
      <c r="FXE86" s="561"/>
      <c r="FXF86" s="562"/>
      <c r="FXG86" s="563"/>
      <c r="FXH86" s="564"/>
      <c r="FXI86" s="565"/>
      <c r="FXJ86" s="566"/>
      <c r="FXK86" s="560"/>
      <c r="FXL86" s="561"/>
      <c r="FXM86" s="562"/>
      <c r="FXN86" s="563"/>
      <c r="FXO86" s="564"/>
      <c r="FXP86" s="565"/>
      <c r="FXQ86" s="566"/>
      <c r="FXR86" s="560"/>
      <c r="FXS86" s="561"/>
      <c r="FXT86" s="562"/>
      <c r="FXU86" s="563"/>
      <c r="FXV86" s="564"/>
      <c r="FXW86" s="565"/>
      <c r="FXX86" s="566"/>
      <c r="FXY86" s="560"/>
      <c r="FXZ86" s="561"/>
      <c r="FYA86" s="562"/>
      <c r="FYB86" s="563"/>
      <c r="FYC86" s="564"/>
      <c r="FYD86" s="565"/>
      <c r="FYE86" s="566"/>
      <c r="FYF86" s="560"/>
      <c r="FYG86" s="561"/>
      <c r="FYH86" s="562"/>
      <c r="FYI86" s="563"/>
      <c r="FYJ86" s="564"/>
      <c r="FYK86" s="565"/>
      <c r="FYL86" s="566"/>
      <c r="FYM86" s="560"/>
      <c r="FYN86" s="561"/>
      <c r="FYO86" s="562"/>
      <c r="FYP86" s="563"/>
      <c r="FYQ86" s="564"/>
      <c r="FYR86" s="565"/>
      <c r="FYS86" s="566"/>
      <c r="FYT86" s="560"/>
      <c r="FYU86" s="561"/>
      <c r="FYV86" s="562"/>
      <c r="FYW86" s="563"/>
      <c r="FYX86" s="564"/>
      <c r="FYY86" s="565"/>
      <c r="FYZ86" s="566"/>
      <c r="FZA86" s="560"/>
      <c r="FZB86" s="561"/>
      <c r="FZC86" s="562"/>
      <c r="FZD86" s="563"/>
      <c r="FZE86" s="564"/>
      <c r="FZF86" s="565"/>
      <c r="FZG86" s="566"/>
      <c r="FZH86" s="560"/>
      <c r="FZI86" s="561"/>
      <c r="FZJ86" s="562"/>
      <c r="FZK86" s="563"/>
      <c r="FZL86" s="564"/>
      <c r="FZM86" s="565"/>
      <c r="FZN86" s="566"/>
      <c r="FZO86" s="560"/>
      <c r="FZP86" s="561"/>
      <c r="FZQ86" s="562"/>
      <c r="FZR86" s="563"/>
      <c r="FZS86" s="564"/>
      <c r="FZT86" s="565"/>
      <c r="FZU86" s="566"/>
      <c r="FZV86" s="560"/>
      <c r="FZW86" s="561"/>
      <c r="FZX86" s="562"/>
      <c r="FZY86" s="563"/>
      <c r="FZZ86" s="564"/>
      <c r="GAA86" s="565"/>
      <c r="GAB86" s="566"/>
      <c r="GAC86" s="560"/>
      <c r="GAD86" s="561"/>
      <c r="GAE86" s="562"/>
      <c r="GAF86" s="563"/>
      <c r="GAG86" s="564"/>
      <c r="GAH86" s="565"/>
      <c r="GAI86" s="566"/>
      <c r="GAJ86" s="560"/>
      <c r="GAK86" s="561"/>
      <c r="GAL86" s="562"/>
      <c r="GAM86" s="563"/>
      <c r="GAN86" s="564"/>
      <c r="GAO86" s="565"/>
      <c r="GAP86" s="566"/>
      <c r="GAQ86" s="560"/>
      <c r="GAR86" s="561"/>
      <c r="GAS86" s="562"/>
      <c r="GAT86" s="563"/>
      <c r="GAU86" s="564"/>
      <c r="GAV86" s="565"/>
      <c r="GAW86" s="566"/>
      <c r="GAX86" s="560"/>
      <c r="GAY86" s="561"/>
      <c r="GAZ86" s="562"/>
      <c r="GBA86" s="563"/>
      <c r="GBB86" s="564"/>
      <c r="GBC86" s="565"/>
      <c r="GBD86" s="566"/>
      <c r="GBE86" s="560"/>
      <c r="GBF86" s="561"/>
      <c r="GBG86" s="562"/>
      <c r="GBH86" s="563"/>
      <c r="GBI86" s="564"/>
      <c r="GBJ86" s="565"/>
      <c r="GBK86" s="566"/>
      <c r="GBL86" s="560"/>
      <c r="GBM86" s="561"/>
      <c r="GBN86" s="562"/>
      <c r="GBO86" s="563"/>
      <c r="GBP86" s="564"/>
      <c r="GBQ86" s="565"/>
      <c r="GBR86" s="566"/>
      <c r="GBS86" s="560"/>
      <c r="GBT86" s="561"/>
      <c r="GBU86" s="562"/>
      <c r="GBV86" s="563"/>
      <c r="GBW86" s="564"/>
      <c r="GBX86" s="565"/>
      <c r="GBY86" s="566"/>
      <c r="GBZ86" s="560"/>
      <c r="GCA86" s="561"/>
      <c r="GCB86" s="562"/>
      <c r="GCC86" s="563"/>
      <c r="GCD86" s="564"/>
      <c r="GCE86" s="565"/>
      <c r="GCF86" s="566"/>
      <c r="GCG86" s="560"/>
      <c r="GCH86" s="561"/>
      <c r="GCI86" s="562"/>
      <c r="GCJ86" s="563"/>
      <c r="GCK86" s="564"/>
      <c r="GCL86" s="565"/>
      <c r="GCM86" s="566"/>
      <c r="GCN86" s="560"/>
      <c r="GCO86" s="561"/>
      <c r="GCP86" s="562"/>
      <c r="GCQ86" s="563"/>
      <c r="GCR86" s="564"/>
      <c r="GCS86" s="565"/>
      <c r="GCT86" s="566"/>
      <c r="GCU86" s="560"/>
      <c r="GCV86" s="561"/>
      <c r="GCW86" s="562"/>
      <c r="GCX86" s="563"/>
      <c r="GCY86" s="564"/>
      <c r="GCZ86" s="565"/>
      <c r="GDA86" s="566"/>
      <c r="GDB86" s="560"/>
      <c r="GDC86" s="561"/>
      <c r="GDD86" s="562"/>
      <c r="GDE86" s="563"/>
      <c r="GDF86" s="564"/>
      <c r="GDG86" s="565"/>
      <c r="GDH86" s="566"/>
      <c r="GDI86" s="560"/>
      <c r="GDJ86" s="561"/>
      <c r="GDK86" s="562"/>
      <c r="GDL86" s="563"/>
      <c r="GDM86" s="564"/>
      <c r="GDN86" s="565"/>
      <c r="GDO86" s="566"/>
      <c r="GDP86" s="560"/>
      <c r="GDQ86" s="561"/>
      <c r="GDR86" s="562"/>
      <c r="GDS86" s="563"/>
      <c r="GDT86" s="564"/>
      <c r="GDU86" s="565"/>
      <c r="GDV86" s="566"/>
      <c r="GDW86" s="560"/>
      <c r="GDX86" s="561"/>
      <c r="GDY86" s="562"/>
      <c r="GDZ86" s="563"/>
      <c r="GEA86" s="564"/>
      <c r="GEB86" s="565"/>
      <c r="GEC86" s="566"/>
      <c r="GED86" s="560"/>
      <c r="GEE86" s="561"/>
      <c r="GEF86" s="562"/>
      <c r="GEG86" s="563"/>
      <c r="GEH86" s="564"/>
      <c r="GEI86" s="565"/>
      <c r="GEJ86" s="566"/>
      <c r="GEK86" s="560"/>
      <c r="GEL86" s="561"/>
      <c r="GEM86" s="562"/>
      <c r="GEN86" s="563"/>
      <c r="GEO86" s="564"/>
      <c r="GEP86" s="565"/>
      <c r="GEQ86" s="566"/>
      <c r="GER86" s="560"/>
      <c r="GES86" s="561"/>
      <c r="GET86" s="562"/>
      <c r="GEU86" s="563"/>
      <c r="GEV86" s="564"/>
      <c r="GEW86" s="565"/>
      <c r="GEX86" s="566"/>
      <c r="GEY86" s="560"/>
      <c r="GEZ86" s="561"/>
      <c r="GFA86" s="562"/>
      <c r="GFB86" s="563"/>
      <c r="GFC86" s="564"/>
      <c r="GFD86" s="565"/>
      <c r="GFE86" s="566"/>
      <c r="GFF86" s="560"/>
      <c r="GFG86" s="561"/>
      <c r="GFH86" s="562"/>
      <c r="GFI86" s="563"/>
      <c r="GFJ86" s="564"/>
      <c r="GFK86" s="565"/>
      <c r="GFL86" s="566"/>
      <c r="GFM86" s="560"/>
      <c r="GFN86" s="561"/>
      <c r="GFO86" s="562"/>
      <c r="GFP86" s="563"/>
      <c r="GFQ86" s="564"/>
      <c r="GFR86" s="565"/>
      <c r="GFS86" s="566"/>
      <c r="GFT86" s="560"/>
      <c r="GFU86" s="561"/>
      <c r="GFV86" s="562"/>
      <c r="GFW86" s="563"/>
      <c r="GFX86" s="564"/>
      <c r="GFY86" s="565"/>
      <c r="GFZ86" s="566"/>
      <c r="GGA86" s="560"/>
      <c r="GGB86" s="561"/>
      <c r="GGC86" s="562"/>
      <c r="GGD86" s="563"/>
      <c r="GGE86" s="564"/>
      <c r="GGF86" s="565"/>
      <c r="GGG86" s="566"/>
      <c r="GGH86" s="560"/>
      <c r="GGI86" s="561"/>
      <c r="GGJ86" s="562"/>
      <c r="GGK86" s="563"/>
      <c r="GGL86" s="564"/>
      <c r="GGM86" s="565"/>
      <c r="GGN86" s="566"/>
      <c r="GGO86" s="560"/>
      <c r="GGP86" s="561"/>
      <c r="GGQ86" s="562"/>
      <c r="GGR86" s="563"/>
      <c r="GGS86" s="564"/>
      <c r="GGT86" s="565"/>
      <c r="GGU86" s="566"/>
      <c r="GGV86" s="560"/>
      <c r="GGW86" s="561"/>
      <c r="GGX86" s="562"/>
      <c r="GGY86" s="563"/>
      <c r="GGZ86" s="564"/>
      <c r="GHA86" s="565"/>
      <c r="GHB86" s="566"/>
      <c r="GHC86" s="560"/>
      <c r="GHD86" s="561"/>
      <c r="GHE86" s="562"/>
      <c r="GHF86" s="563"/>
      <c r="GHG86" s="564"/>
      <c r="GHH86" s="565"/>
      <c r="GHI86" s="566"/>
      <c r="GHJ86" s="560"/>
      <c r="GHK86" s="561"/>
      <c r="GHL86" s="562"/>
      <c r="GHM86" s="563"/>
      <c r="GHN86" s="564"/>
      <c r="GHO86" s="565"/>
      <c r="GHP86" s="566"/>
      <c r="GHQ86" s="560"/>
      <c r="GHR86" s="561"/>
      <c r="GHS86" s="562"/>
      <c r="GHT86" s="563"/>
      <c r="GHU86" s="564"/>
      <c r="GHV86" s="565"/>
      <c r="GHW86" s="566"/>
      <c r="GHX86" s="560"/>
      <c r="GHY86" s="561"/>
      <c r="GHZ86" s="562"/>
      <c r="GIA86" s="563"/>
      <c r="GIB86" s="564"/>
      <c r="GIC86" s="565"/>
      <c r="GID86" s="566"/>
      <c r="GIE86" s="560"/>
      <c r="GIF86" s="561"/>
      <c r="GIG86" s="562"/>
      <c r="GIH86" s="563"/>
      <c r="GII86" s="564"/>
      <c r="GIJ86" s="565"/>
      <c r="GIK86" s="566"/>
      <c r="GIL86" s="560"/>
      <c r="GIM86" s="561"/>
      <c r="GIN86" s="562"/>
      <c r="GIO86" s="563"/>
      <c r="GIP86" s="564"/>
      <c r="GIQ86" s="565"/>
      <c r="GIR86" s="566"/>
      <c r="GIS86" s="560"/>
      <c r="GIT86" s="561"/>
      <c r="GIU86" s="562"/>
      <c r="GIV86" s="563"/>
      <c r="GIW86" s="564"/>
      <c r="GIX86" s="565"/>
      <c r="GIY86" s="566"/>
      <c r="GIZ86" s="560"/>
      <c r="GJA86" s="561"/>
      <c r="GJB86" s="562"/>
      <c r="GJC86" s="563"/>
      <c r="GJD86" s="564"/>
      <c r="GJE86" s="565"/>
      <c r="GJF86" s="566"/>
      <c r="GJG86" s="560"/>
      <c r="GJH86" s="561"/>
      <c r="GJI86" s="562"/>
      <c r="GJJ86" s="563"/>
      <c r="GJK86" s="564"/>
      <c r="GJL86" s="565"/>
      <c r="GJM86" s="566"/>
      <c r="GJN86" s="560"/>
      <c r="GJO86" s="561"/>
      <c r="GJP86" s="562"/>
      <c r="GJQ86" s="563"/>
      <c r="GJR86" s="564"/>
      <c r="GJS86" s="565"/>
      <c r="GJT86" s="566"/>
      <c r="GJU86" s="560"/>
      <c r="GJV86" s="561"/>
      <c r="GJW86" s="562"/>
      <c r="GJX86" s="563"/>
      <c r="GJY86" s="564"/>
      <c r="GJZ86" s="565"/>
      <c r="GKA86" s="566"/>
      <c r="GKB86" s="560"/>
      <c r="GKC86" s="561"/>
      <c r="GKD86" s="562"/>
      <c r="GKE86" s="563"/>
      <c r="GKF86" s="564"/>
      <c r="GKG86" s="565"/>
      <c r="GKH86" s="566"/>
      <c r="GKI86" s="560"/>
      <c r="GKJ86" s="561"/>
      <c r="GKK86" s="562"/>
      <c r="GKL86" s="563"/>
      <c r="GKM86" s="564"/>
      <c r="GKN86" s="565"/>
      <c r="GKO86" s="566"/>
      <c r="GKP86" s="560"/>
      <c r="GKQ86" s="561"/>
      <c r="GKR86" s="562"/>
      <c r="GKS86" s="563"/>
      <c r="GKT86" s="564"/>
      <c r="GKU86" s="565"/>
      <c r="GKV86" s="566"/>
      <c r="GKW86" s="560"/>
      <c r="GKX86" s="561"/>
      <c r="GKY86" s="562"/>
      <c r="GKZ86" s="563"/>
      <c r="GLA86" s="564"/>
      <c r="GLB86" s="565"/>
      <c r="GLC86" s="566"/>
      <c r="GLD86" s="560"/>
      <c r="GLE86" s="561"/>
      <c r="GLF86" s="562"/>
      <c r="GLG86" s="563"/>
      <c r="GLH86" s="564"/>
      <c r="GLI86" s="565"/>
      <c r="GLJ86" s="566"/>
      <c r="GLK86" s="560"/>
      <c r="GLL86" s="561"/>
      <c r="GLM86" s="562"/>
      <c r="GLN86" s="563"/>
      <c r="GLO86" s="564"/>
      <c r="GLP86" s="565"/>
      <c r="GLQ86" s="566"/>
      <c r="GLR86" s="560"/>
      <c r="GLS86" s="561"/>
      <c r="GLT86" s="562"/>
      <c r="GLU86" s="563"/>
      <c r="GLV86" s="564"/>
      <c r="GLW86" s="565"/>
      <c r="GLX86" s="566"/>
      <c r="GLY86" s="560"/>
      <c r="GLZ86" s="561"/>
      <c r="GMA86" s="562"/>
      <c r="GMB86" s="563"/>
      <c r="GMC86" s="564"/>
      <c r="GMD86" s="565"/>
      <c r="GME86" s="566"/>
      <c r="GMF86" s="560"/>
      <c r="GMG86" s="561"/>
      <c r="GMH86" s="562"/>
      <c r="GMI86" s="563"/>
      <c r="GMJ86" s="564"/>
      <c r="GMK86" s="565"/>
      <c r="GML86" s="566"/>
      <c r="GMM86" s="560"/>
      <c r="GMN86" s="561"/>
      <c r="GMO86" s="562"/>
      <c r="GMP86" s="563"/>
      <c r="GMQ86" s="564"/>
      <c r="GMR86" s="565"/>
      <c r="GMS86" s="566"/>
      <c r="GMT86" s="560"/>
      <c r="GMU86" s="561"/>
      <c r="GMV86" s="562"/>
      <c r="GMW86" s="563"/>
      <c r="GMX86" s="564"/>
      <c r="GMY86" s="565"/>
      <c r="GMZ86" s="566"/>
      <c r="GNA86" s="560"/>
      <c r="GNB86" s="561"/>
      <c r="GNC86" s="562"/>
      <c r="GND86" s="563"/>
      <c r="GNE86" s="564"/>
      <c r="GNF86" s="565"/>
      <c r="GNG86" s="566"/>
      <c r="GNH86" s="560"/>
      <c r="GNI86" s="561"/>
      <c r="GNJ86" s="562"/>
      <c r="GNK86" s="563"/>
      <c r="GNL86" s="564"/>
      <c r="GNM86" s="565"/>
      <c r="GNN86" s="566"/>
      <c r="GNO86" s="560"/>
      <c r="GNP86" s="561"/>
      <c r="GNQ86" s="562"/>
      <c r="GNR86" s="563"/>
      <c r="GNS86" s="564"/>
      <c r="GNT86" s="565"/>
      <c r="GNU86" s="566"/>
      <c r="GNV86" s="560"/>
      <c r="GNW86" s="561"/>
      <c r="GNX86" s="562"/>
      <c r="GNY86" s="563"/>
      <c r="GNZ86" s="564"/>
      <c r="GOA86" s="565"/>
      <c r="GOB86" s="566"/>
      <c r="GOC86" s="560"/>
      <c r="GOD86" s="561"/>
      <c r="GOE86" s="562"/>
      <c r="GOF86" s="563"/>
      <c r="GOG86" s="564"/>
      <c r="GOH86" s="565"/>
      <c r="GOI86" s="566"/>
      <c r="GOJ86" s="560"/>
      <c r="GOK86" s="561"/>
      <c r="GOL86" s="562"/>
      <c r="GOM86" s="563"/>
      <c r="GON86" s="564"/>
      <c r="GOO86" s="565"/>
      <c r="GOP86" s="566"/>
      <c r="GOQ86" s="560"/>
      <c r="GOR86" s="561"/>
      <c r="GOS86" s="562"/>
      <c r="GOT86" s="563"/>
      <c r="GOU86" s="564"/>
      <c r="GOV86" s="565"/>
      <c r="GOW86" s="566"/>
      <c r="GOX86" s="560"/>
      <c r="GOY86" s="561"/>
      <c r="GOZ86" s="562"/>
      <c r="GPA86" s="563"/>
      <c r="GPB86" s="564"/>
      <c r="GPC86" s="565"/>
      <c r="GPD86" s="566"/>
      <c r="GPE86" s="560"/>
      <c r="GPF86" s="561"/>
      <c r="GPG86" s="562"/>
      <c r="GPH86" s="563"/>
      <c r="GPI86" s="564"/>
      <c r="GPJ86" s="565"/>
      <c r="GPK86" s="566"/>
      <c r="GPL86" s="560"/>
      <c r="GPM86" s="561"/>
      <c r="GPN86" s="562"/>
      <c r="GPO86" s="563"/>
      <c r="GPP86" s="564"/>
      <c r="GPQ86" s="565"/>
      <c r="GPR86" s="566"/>
      <c r="GPS86" s="560"/>
      <c r="GPT86" s="561"/>
      <c r="GPU86" s="562"/>
      <c r="GPV86" s="563"/>
      <c r="GPW86" s="564"/>
      <c r="GPX86" s="565"/>
      <c r="GPY86" s="566"/>
      <c r="GPZ86" s="560"/>
      <c r="GQA86" s="561"/>
      <c r="GQB86" s="562"/>
      <c r="GQC86" s="563"/>
      <c r="GQD86" s="564"/>
      <c r="GQE86" s="565"/>
      <c r="GQF86" s="566"/>
      <c r="GQG86" s="560"/>
      <c r="GQH86" s="561"/>
      <c r="GQI86" s="562"/>
      <c r="GQJ86" s="563"/>
      <c r="GQK86" s="564"/>
      <c r="GQL86" s="565"/>
      <c r="GQM86" s="566"/>
      <c r="GQN86" s="560"/>
      <c r="GQO86" s="561"/>
      <c r="GQP86" s="562"/>
      <c r="GQQ86" s="563"/>
      <c r="GQR86" s="564"/>
      <c r="GQS86" s="565"/>
      <c r="GQT86" s="566"/>
      <c r="GQU86" s="560"/>
      <c r="GQV86" s="561"/>
      <c r="GQW86" s="562"/>
      <c r="GQX86" s="563"/>
      <c r="GQY86" s="564"/>
      <c r="GQZ86" s="565"/>
      <c r="GRA86" s="566"/>
      <c r="GRB86" s="560"/>
      <c r="GRC86" s="561"/>
      <c r="GRD86" s="562"/>
      <c r="GRE86" s="563"/>
      <c r="GRF86" s="564"/>
      <c r="GRG86" s="565"/>
      <c r="GRH86" s="566"/>
      <c r="GRI86" s="560"/>
      <c r="GRJ86" s="561"/>
      <c r="GRK86" s="562"/>
      <c r="GRL86" s="563"/>
      <c r="GRM86" s="564"/>
      <c r="GRN86" s="565"/>
      <c r="GRO86" s="566"/>
      <c r="GRP86" s="560"/>
      <c r="GRQ86" s="561"/>
      <c r="GRR86" s="562"/>
      <c r="GRS86" s="563"/>
      <c r="GRT86" s="564"/>
      <c r="GRU86" s="565"/>
      <c r="GRV86" s="566"/>
      <c r="GRW86" s="560"/>
      <c r="GRX86" s="561"/>
      <c r="GRY86" s="562"/>
      <c r="GRZ86" s="563"/>
      <c r="GSA86" s="564"/>
      <c r="GSB86" s="565"/>
      <c r="GSC86" s="566"/>
      <c r="GSD86" s="560"/>
      <c r="GSE86" s="561"/>
      <c r="GSF86" s="562"/>
      <c r="GSG86" s="563"/>
      <c r="GSH86" s="564"/>
      <c r="GSI86" s="565"/>
      <c r="GSJ86" s="566"/>
      <c r="GSK86" s="560"/>
      <c r="GSL86" s="561"/>
      <c r="GSM86" s="562"/>
      <c r="GSN86" s="563"/>
      <c r="GSO86" s="564"/>
      <c r="GSP86" s="565"/>
      <c r="GSQ86" s="566"/>
      <c r="GSR86" s="560"/>
      <c r="GSS86" s="561"/>
      <c r="GST86" s="562"/>
      <c r="GSU86" s="563"/>
      <c r="GSV86" s="564"/>
      <c r="GSW86" s="565"/>
      <c r="GSX86" s="566"/>
      <c r="GSY86" s="560"/>
      <c r="GSZ86" s="561"/>
      <c r="GTA86" s="562"/>
      <c r="GTB86" s="563"/>
      <c r="GTC86" s="564"/>
      <c r="GTD86" s="565"/>
      <c r="GTE86" s="566"/>
      <c r="GTF86" s="560"/>
      <c r="GTG86" s="561"/>
      <c r="GTH86" s="562"/>
      <c r="GTI86" s="563"/>
      <c r="GTJ86" s="564"/>
      <c r="GTK86" s="565"/>
      <c r="GTL86" s="566"/>
      <c r="GTM86" s="560"/>
      <c r="GTN86" s="561"/>
      <c r="GTO86" s="562"/>
      <c r="GTP86" s="563"/>
      <c r="GTQ86" s="564"/>
      <c r="GTR86" s="565"/>
      <c r="GTS86" s="566"/>
      <c r="GTT86" s="560"/>
      <c r="GTU86" s="561"/>
      <c r="GTV86" s="562"/>
      <c r="GTW86" s="563"/>
      <c r="GTX86" s="564"/>
      <c r="GTY86" s="565"/>
      <c r="GTZ86" s="566"/>
      <c r="GUA86" s="560"/>
      <c r="GUB86" s="561"/>
      <c r="GUC86" s="562"/>
      <c r="GUD86" s="563"/>
      <c r="GUE86" s="564"/>
      <c r="GUF86" s="565"/>
      <c r="GUG86" s="566"/>
      <c r="GUH86" s="560"/>
      <c r="GUI86" s="561"/>
      <c r="GUJ86" s="562"/>
      <c r="GUK86" s="563"/>
      <c r="GUL86" s="564"/>
      <c r="GUM86" s="565"/>
      <c r="GUN86" s="566"/>
      <c r="GUO86" s="560"/>
      <c r="GUP86" s="561"/>
      <c r="GUQ86" s="562"/>
      <c r="GUR86" s="563"/>
      <c r="GUS86" s="564"/>
      <c r="GUT86" s="565"/>
      <c r="GUU86" s="566"/>
      <c r="GUV86" s="560"/>
      <c r="GUW86" s="561"/>
      <c r="GUX86" s="562"/>
      <c r="GUY86" s="563"/>
      <c r="GUZ86" s="564"/>
      <c r="GVA86" s="565"/>
      <c r="GVB86" s="566"/>
      <c r="GVC86" s="560"/>
      <c r="GVD86" s="561"/>
      <c r="GVE86" s="562"/>
      <c r="GVF86" s="563"/>
      <c r="GVG86" s="564"/>
      <c r="GVH86" s="565"/>
      <c r="GVI86" s="566"/>
      <c r="GVJ86" s="560"/>
      <c r="GVK86" s="561"/>
      <c r="GVL86" s="562"/>
      <c r="GVM86" s="563"/>
      <c r="GVN86" s="564"/>
      <c r="GVO86" s="565"/>
      <c r="GVP86" s="566"/>
      <c r="GVQ86" s="560"/>
      <c r="GVR86" s="561"/>
      <c r="GVS86" s="562"/>
      <c r="GVT86" s="563"/>
      <c r="GVU86" s="564"/>
      <c r="GVV86" s="565"/>
      <c r="GVW86" s="566"/>
      <c r="GVX86" s="560"/>
      <c r="GVY86" s="561"/>
      <c r="GVZ86" s="562"/>
      <c r="GWA86" s="563"/>
      <c r="GWB86" s="564"/>
      <c r="GWC86" s="565"/>
      <c r="GWD86" s="566"/>
      <c r="GWE86" s="560"/>
      <c r="GWF86" s="561"/>
      <c r="GWG86" s="562"/>
      <c r="GWH86" s="563"/>
      <c r="GWI86" s="564"/>
      <c r="GWJ86" s="565"/>
      <c r="GWK86" s="566"/>
      <c r="GWL86" s="560"/>
      <c r="GWM86" s="561"/>
      <c r="GWN86" s="562"/>
      <c r="GWO86" s="563"/>
      <c r="GWP86" s="564"/>
      <c r="GWQ86" s="565"/>
      <c r="GWR86" s="566"/>
      <c r="GWS86" s="560"/>
      <c r="GWT86" s="561"/>
      <c r="GWU86" s="562"/>
      <c r="GWV86" s="563"/>
      <c r="GWW86" s="564"/>
      <c r="GWX86" s="565"/>
      <c r="GWY86" s="566"/>
      <c r="GWZ86" s="560"/>
      <c r="GXA86" s="561"/>
      <c r="GXB86" s="562"/>
      <c r="GXC86" s="563"/>
      <c r="GXD86" s="564"/>
      <c r="GXE86" s="565"/>
      <c r="GXF86" s="566"/>
      <c r="GXG86" s="560"/>
      <c r="GXH86" s="561"/>
      <c r="GXI86" s="562"/>
      <c r="GXJ86" s="563"/>
      <c r="GXK86" s="564"/>
      <c r="GXL86" s="565"/>
      <c r="GXM86" s="566"/>
      <c r="GXN86" s="560"/>
      <c r="GXO86" s="561"/>
      <c r="GXP86" s="562"/>
      <c r="GXQ86" s="563"/>
      <c r="GXR86" s="564"/>
      <c r="GXS86" s="565"/>
      <c r="GXT86" s="566"/>
      <c r="GXU86" s="560"/>
      <c r="GXV86" s="561"/>
      <c r="GXW86" s="562"/>
      <c r="GXX86" s="563"/>
      <c r="GXY86" s="564"/>
      <c r="GXZ86" s="565"/>
      <c r="GYA86" s="566"/>
      <c r="GYB86" s="560"/>
      <c r="GYC86" s="561"/>
      <c r="GYD86" s="562"/>
      <c r="GYE86" s="563"/>
      <c r="GYF86" s="564"/>
      <c r="GYG86" s="565"/>
      <c r="GYH86" s="566"/>
      <c r="GYI86" s="560"/>
      <c r="GYJ86" s="561"/>
      <c r="GYK86" s="562"/>
      <c r="GYL86" s="563"/>
      <c r="GYM86" s="564"/>
      <c r="GYN86" s="565"/>
      <c r="GYO86" s="566"/>
      <c r="GYP86" s="560"/>
      <c r="GYQ86" s="561"/>
      <c r="GYR86" s="562"/>
      <c r="GYS86" s="563"/>
      <c r="GYT86" s="564"/>
      <c r="GYU86" s="565"/>
      <c r="GYV86" s="566"/>
      <c r="GYW86" s="560"/>
      <c r="GYX86" s="561"/>
      <c r="GYY86" s="562"/>
      <c r="GYZ86" s="563"/>
      <c r="GZA86" s="564"/>
      <c r="GZB86" s="565"/>
      <c r="GZC86" s="566"/>
      <c r="GZD86" s="560"/>
      <c r="GZE86" s="561"/>
      <c r="GZF86" s="562"/>
      <c r="GZG86" s="563"/>
      <c r="GZH86" s="564"/>
      <c r="GZI86" s="565"/>
      <c r="GZJ86" s="566"/>
      <c r="GZK86" s="560"/>
      <c r="GZL86" s="561"/>
      <c r="GZM86" s="562"/>
      <c r="GZN86" s="563"/>
      <c r="GZO86" s="564"/>
      <c r="GZP86" s="565"/>
      <c r="GZQ86" s="566"/>
      <c r="GZR86" s="560"/>
      <c r="GZS86" s="561"/>
      <c r="GZT86" s="562"/>
      <c r="GZU86" s="563"/>
      <c r="GZV86" s="564"/>
      <c r="GZW86" s="565"/>
      <c r="GZX86" s="566"/>
      <c r="GZY86" s="560"/>
      <c r="GZZ86" s="561"/>
      <c r="HAA86" s="562"/>
      <c r="HAB86" s="563"/>
      <c r="HAC86" s="564"/>
      <c r="HAD86" s="565"/>
      <c r="HAE86" s="566"/>
      <c r="HAF86" s="560"/>
      <c r="HAG86" s="561"/>
      <c r="HAH86" s="562"/>
      <c r="HAI86" s="563"/>
      <c r="HAJ86" s="564"/>
      <c r="HAK86" s="565"/>
      <c r="HAL86" s="566"/>
      <c r="HAM86" s="560"/>
      <c r="HAN86" s="561"/>
      <c r="HAO86" s="562"/>
      <c r="HAP86" s="563"/>
      <c r="HAQ86" s="564"/>
      <c r="HAR86" s="565"/>
      <c r="HAS86" s="566"/>
      <c r="HAT86" s="560"/>
      <c r="HAU86" s="561"/>
      <c r="HAV86" s="562"/>
      <c r="HAW86" s="563"/>
      <c r="HAX86" s="564"/>
      <c r="HAY86" s="565"/>
      <c r="HAZ86" s="566"/>
      <c r="HBA86" s="560"/>
      <c r="HBB86" s="561"/>
      <c r="HBC86" s="562"/>
      <c r="HBD86" s="563"/>
      <c r="HBE86" s="564"/>
      <c r="HBF86" s="565"/>
      <c r="HBG86" s="566"/>
      <c r="HBH86" s="560"/>
      <c r="HBI86" s="561"/>
      <c r="HBJ86" s="562"/>
      <c r="HBK86" s="563"/>
      <c r="HBL86" s="564"/>
      <c r="HBM86" s="565"/>
      <c r="HBN86" s="566"/>
      <c r="HBO86" s="560"/>
      <c r="HBP86" s="561"/>
      <c r="HBQ86" s="562"/>
      <c r="HBR86" s="563"/>
      <c r="HBS86" s="564"/>
      <c r="HBT86" s="565"/>
      <c r="HBU86" s="566"/>
      <c r="HBV86" s="560"/>
      <c r="HBW86" s="561"/>
      <c r="HBX86" s="562"/>
      <c r="HBY86" s="563"/>
      <c r="HBZ86" s="564"/>
      <c r="HCA86" s="565"/>
      <c r="HCB86" s="566"/>
      <c r="HCC86" s="560"/>
      <c r="HCD86" s="561"/>
      <c r="HCE86" s="562"/>
      <c r="HCF86" s="563"/>
      <c r="HCG86" s="564"/>
      <c r="HCH86" s="565"/>
      <c r="HCI86" s="566"/>
      <c r="HCJ86" s="560"/>
      <c r="HCK86" s="561"/>
      <c r="HCL86" s="562"/>
      <c r="HCM86" s="563"/>
      <c r="HCN86" s="564"/>
      <c r="HCO86" s="565"/>
      <c r="HCP86" s="566"/>
      <c r="HCQ86" s="560"/>
      <c r="HCR86" s="561"/>
      <c r="HCS86" s="562"/>
      <c r="HCT86" s="563"/>
      <c r="HCU86" s="564"/>
      <c r="HCV86" s="565"/>
      <c r="HCW86" s="566"/>
      <c r="HCX86" s="560"/>
      <c r="HCY86" s="561"/>
      <c r="HCZ86" s="562"/>
      <c r="HDA86" s="563"/>
      <c r="HDB86" s="564"/>
      <c r="HDC86" s="565"/>
      <c r="HDD86" s="566"/>
      <c r="HDE86" s="560"/>
      <c r="HDF86" s="561"/>
      <c r="HDG86" s="562"/>
      <c r="HDH86" s="563"/>
      <c r="HDI86" s="564"/>
      <c r="HDJ86" s="565"/>
      <c r="HDK86" s="566"/>
      <c r="HDL86" s="560"/>
      <c r="HDM86" s="561"/>
      <c r="HDN86" s="562"/>
      <c r="HDO86" s="563"/>
      <c r="HDP86" s="564"/>
      <c r="HDQ86" s="565"/>
      <c r="HDR86" s="566"/>
      <c r="HDS86" s="560"/>
      <c r="HDT86" s="561"/>
      <c r="HDU86" s="562"/>
      <c r="HDV86" s="563"/>
      <c r="HDW86" s="564"/>
      <c r="HDX86" s="565"/>
      <c r="HDY86" s="566"/>
      <c r="HDZ86" s="560"/>
      <c r="HEA86" s="561"/>
      <c r="HEB86" s="562"/>
      <c r="HEC86" s="563"/>
      <c r="HED86" s="564"/>
      <c r="HEE86" s="565"/>
      <c r="HEF86" s="566"/>
      <c r="HEG86" s="560"/>
      <c r="HEH86" s="561"/>
      <c r="HEI86" s="562"/>
      <c r="HEJ86" s="563"/>
      <c r="HEK86" s="564"/>
      <c r="HEL86" s="565"/>
      <c r="HEM86" s="566"/>
      <c r="HEN86" s="560"/>
      <c r="HEO86" s="561"/>
      <c r="HEP86" s="562"/>
      <c r="HEQ86" s="563"/>
      <c r="HER86" s="564"/>
      <c r="HES86" s="565"/>
      <c r="HET86" s="566"/>
      <c r="HEU86" s="560"/>
      <c r="HEV86" s="561"/>
      <c r="HEW86" s="562"/>
      <c r="HEX86" s="563"/>
      <c r="HEY86" s="564"/>
      <c r="HEZ86" s="565"/>
      <c r="HFA86" s="566"/>
      <c r="HFB86" s="560"/>
      <c r="HFC86" s="561"/>
      <c r="HFD86" s="562"/>
      <c r="HFE86" s="563"/>
      <c r="HFF86" s="564"/>
      <c r="HFG86" s="565"/>
      <c r="HFH86" s="566"/>
      <c r="HFI86" s="560"/>
      <c r="HFJ86" s="561"/>
      <c r="HFK86" s="562"/>
      <c r="HFL86" s="563"/>
      <c r="HFM86" s="564"/>
      <c r="HFN86" s="565"/>
      <c r="HFO86" s="566"/>
      <c r="HFP86" s="560"/>
      <c r="HFQ86" s="561"/>
      <c r="HFR86" s="562"/>
      <c r="HFS86" s="563"/>
      <c r="HFT86" s="564"/>
      <c r="HFU86" s="565"/>
      <c r="HFV86" s="566"/>
      <c r="HFW86" s="560"/>
      <c r="HFX86" s="561"/>
      <c r="HFY86" s="562"/>
      <c r="HFZ86" s="563"/>
      <c r="HGA86" s="564"/>
      <c r="HGB86" s="565"/>
      <c r="HGC86" s="566"/>
      <c r="HGD86" s="560"/>
      <c r="HGE86" s="561"/>
      <c r="HGF86" s="562"/>
      <c r="HGG86" s="563"/>
      <c r="HGH86" s="564"/>
      <c r="HGI86" s="565"/>
      <c r="HGJ86" s="566"/>
      <c r="HGK86" s="560"/>
      <c r="HGL86" s="561"/>
      <c r="HGM86" s="562"/>
      <c r="HGN86" s="563"/>
      <c r="HGO86" s="564"/>
      <c r="HGP86" s="565"/>
      <c r="HGQ86" s="566"/>
      <c r="HGR86" s="560"/>
      <c r="HGS86" s="561"/>
      <c r="HGT86" s="562"/>
      <c r="HGU86" s="563"/>
      <c r="HGV86" s="564"/>
      <c r="HGW86" s="565"/>
      <c r="HGX86" s="566"/>
      <c r="HGY86" s="560"/>
      <c r="HGZ86" s="561"/>
      <c r="HHA86" s="562"/>
      <c r="HHB86" s="563"/>
      <c r="HHC86" s="564"/>
      <c r="HHD86" s="565"/>
      <c r="HHE86" s="566"/>
      <c r="HHF86" s="560"/>
      <c r="HHG86" s="561"/>
      <c r="HHH86" s="562"/>
      <c r="HHI86" s="563"/>
      <c r="HHJ86" s="564"/>
      <c r="HHK86" s="565"/>
      <c r="HHL86" s="566"/>
      <c r="HHM86" s="560"/>
      <c r="HHN86" s="561"/>
      <c r="HHO86" s="562"/>
      <c r="HHP86" s="563"/>
      <c r="HHQ86" s="564"/>
      <c r="HHR86" s="565"/>
      <c r="HHS86" s="566"/>
      <c r="HHT86" s="560"/>
      <c r="HHU86" s="561"/>
      <c r="HHV86" s="562"/>
      <c r="HHW86" s="563"/>
      <c r="HHX86" s="564"/>
      <c r="HHY86" s="565"/>
      <c r="HHZ86" s="566"/>
      <c r="HIA86" s="560"/>
      <c r="HIB86" s="561"/>
      <c r="HIC86" s="562"/>
      <c r="HID86" s="563"/>
      <c r="HIE86" s="564"/>
      <c r="HIF86" s="565"/>
      <c r="HIG86" s="566"/>
      <c r="HIH86" s="560"/>
      <c r="HII86" s="561"/>
      <c r="HIJ86" s="562"/>
      <c r="HIK86" s="563"/>
      <c r="HIL86" s="564"/>
      <c r="HIM86" s="565"/>
      <c r="HIN86" s="566"/>
      <c r="HIO86" s="560"/>
      <c r="HIP86" s="561"/>
      <c r="HIQ86" s="562"/>
      <c r="HIR86" s="563"/>
      <c r="HIS86" s="564"/>
      <c r="HIT86" s="565"/>
      <c r="HIU86" s="566"/>
      <c r="HIV86" s="560"/>
      <c r="HIW86" s="561"/>
      <c r="HIX86" s="562"/>
      <c r="HIY86" s="563"/>
      <c r="HIZ86" s="564"/>
      <c r="HJA86" s="565"/>
      <c r="HJB86" s="566"/>
      <c r="HJC86" s="560"/>
      <c r="HJD86" s="561"/>
      <c r="HJE86" s="562"/>
      <c r="HJF86" s="563"/>
      <c r="HJG86" s="564"/>
      <c r="HJH86" s="565"/>
      <c r="HJI86" s="566"/>
      <c r="HJJ86" s="560"/>
      <c r="HJK86" s="561"/>
      <c r="HJL86" s="562"/>
      <c r="HJM86" s="563"/>
      <c r="HJN86" s="564"/>
      <c r="HJO86" s="565"/>
      <c r="HJP86" s="566"/>
      <c r="HJQ86" s="560"/>
      <c r="HJR86" s="561"/>
      <c r="HJS86" s="562"/>
      <c r="HJT86" s="563"/>
      <c r="HJU86" s="564"/>
      <c r="HJV86" s="565"/>
      <c r="HJW86" s="566"/>
      <c r="HJX86" s="560"/>
      <c r="HJY86" s="561"/>
      <c r="HJZ86" s="562"/>
      <c r="HKA86" s="563"/>
      <c r="HKB86" s="564"/>
      <c r="HKC86" s="565"/>
      <c r="HKD86" s="566"/>
      <c r="HKE86" s="560"/>
      <c r="HKF86" s="561"/>
      <c r="HKG86" s="562"/>
      <c r="HKH86" s="563"/>
      <c r="HKI86" s="564"/>
      <c r="HKJ86" s="565"/>
      <c r="HKK86" s="566"/>
      <c r="HKL86" s="560"/>
      <c r="HKM86" s="561"/>
      <c r="HKN86" s="562"/>
      <c r="HKO86" s="563"/>
      <c r="HKP86" s="564"/>
      <c r="HKQ86" s="565"/>
      <c r="HKR86" s="566"/>
      <c r="HKS86" s="560"/>
      <c r="HKT86" s="561"/>
      <c r="HKU86" s="562"/>
      <c r="HKV86" s="563"/>
      <c r="HKW86" s="564"/>
      <c r="HKX86" s="565"/>
      <c r="HKY86" s="566"/>
      <c r="HKZ86" s="560"/>
      <c r="HLA86" s="561"/>
      <c r="HLB86" s="562"/>
      <c r="HLC86" s="563"/>
      <c r="HLD86" s="564"/>
      <c r="HLE86" s="565"/>
      <c r="HLF86" s="566"/>
      <c r="HLG86" s="560"/>
      <c r="HLH86" s="561"/>
      <c r="HLI86" s="562"/>
      <c r="HLJ86" s="563"/>
      <c r="HLK86" s="564"/>
      <c r="HLL86" s="565"/>
      <c r="HLM86" s="566"/>
      <c r="HLN86" s="560"/>
      <c r="HLO86" s="561"/>
      <c r="HLP86" s="562"/>
      <c r="HLQ86" s="563"/>
      <c r="HLR86" s="564"/>
      <c r="HLS86" s="565"/>
      <c r="HLT86" s="566"/>
      <c r="HLU86" s="560"/>
      <c r="HLV86" s="561"/>
      <c r="HLW86" s="562"/>
      <c r="HLX86" s="563"/>
      <c r="HLY86" s="564"/>
      <c r="HLZ86" s="565"/>
      <c r="HMA86" s="566"/>
      <c r="HMB86" s="560"/>
      <c r="HMC86" s="561"/>
      <c r="HMD86" s="562"/>
      <c r="HME86" s="563"/>
      <c r="HMF86" s="564"/>
      <c r="HMG86" s="565"/>
      <c r="HMH86" s="566"/>
      <c r="HMI86" s="560"/>
      <c r="HMJ86" s="561"/>
      <c r="HMK86" s="562"/>
      <c r="HML86" s="563"/>
      <c r="HMM86" s="564"/>
      <c r="HMN86" s="565"/>
      <c r="HMO86" s="566"/>
      <c r="HMP86" s="560"/>
      <c r="HMQ86" s="561"/>
      <c r="HMR86" s="562"/>
      <c r="HMS86" s="563"/>
      <c r="HMT86" s="564"/>
      <c r="HMU86" s="565"/>
      <c r="HMV86" s="566"/>
      <c r="HMW86" s="560"/>
      <c r="HMX86" s="561"/>
      <c r="HMY86" s="562"/>
      <c r="HMZ86" s="563"/>
      <c r="HNA86" s="564"/>
      <c r="HNB86" s="565"/>
      <c r="HNC86" s="566"/>
      <c r="HND86" s="560"/>
      <c r="HNE86" s="561"/>
      <c r="HNF86" s="562"/>
      <c r="HNG86" s="563"/>
      <c r="HNH86" s="564"/>
      <c r="HNI86" s="565"/>
      <c r="HNJ86" s="566"/>
      <c r="HNK86" s="560"/>
      <c r="HNL86" s="561"/>
      <c r="HNM86" s="562"/>
      <c r="HNN86" s="563"/>
      <c r="HNO86" s="564"/>
      <c r="HNP86" s="565"/>
      <c r="HNQ86" s="566"/>
      <c r="HNR86" s="560"/>
      <c r="HNS86" s="561"/>
      <c r="HNT86" s="562"/>
      <c r="HNU86" s="563"/>
      <c r="HNV86" s="564"/>
      <c r="HNW86" s="565"/>
      <c r="HNX86" s="566"/>
      <c r="HNY86" s="560"/>
      <c r="HNZ86" s="561"/>
      <c r="HOA86" s="562"/>
      <c r="HOB86" s="563"/>
      <c r="HOC86" s="564"/>
      <c r="HOD86" s="565"/>
      <c r="HOE86" s="566"/>
      <c r="HOF86" s="560"/>
      <c r="HOG86" s="561"/>
      <c r="HOH86" s="562"/>
      <c r="HOI86" s="563"/>
      <c r="HOJ86" s="564"/>
      <c r="HOK86" s="565"/>
      <c r="HOL86" s="566"/>
      <c r="HOM86" s="560"/>
      <c r="HON86" s="561"/>
      <c r="HOO86" s="562"/>
      <c r="HOP86" s="563"/>
      <c r="HOQ86" s="564"/>
      <c r="HOR86" s="565"/>
      <c r="HOS86" s="566"/>
      <c r="HOT86" s="560"/>
      <c r="HOU86" s="561"/>
      <c r="HOV86" s="562"/>
      <c r="HOW86" s="563"/>
      <c r="HOX86" s="564"/>
      <c r="HOY86" s="565"/>
      <c r="HOZ86" s="566"/>
      <c r="HPA86" s="560"/>
      <c r="HPB86" s="561"/>
      <c r="HPC86" s="562"/>
      <c r="HPD86" s="563"/>
      <c r="HPE86" s="564"/>
      <c r="HPF86" s="565"/>
      <c r="HPG86" s="566"/>
      <c r="HPH86" s="560"/>
      <c r="HPI86" s="561"/>
      <c r="HPJ86" s="562"/>
      <c r="HPK86" s="563"/>
      <c r="HPL86" s="564"/>
      <c r="HPM86" s="565"/>
      <c r="HPN86" s="566"/>
      <c r="HPO86" s="560"/>
      <c r="HPP86" s="561"/>
      <c r="HPQ86" s="562"/>
      <c r="HPR86" s="563"/>
      <c r="HPS86" s="564"/>
      <c r="HPT86" s="565"/>
      <c r="HPU86" s="566"/>
      <c r="HPV86" s="560"/>
      <c r="HPW86" s="561"/>
      <c r="HPX86" s="562"/>
      <c r="HPY86" s="563"/>
      <c r="HPZ86" s="564"/>
      <c r="HQA86" s="565"/>
      <c r="HQB86" s="566"/>
      <c r="HQC86" s="560"/>
      <c r="HQD86" s="561"/>
      <c r="HQE86" s="562"/>
      <c r="HQF86" s="563"/>
      <c r="HQG86" s="564"/>
      <c r="HQH86" s="565"/>
      <c r="HQI86" s="566"/>
      <c r="HQJ86" s="560"/>
      <c r="HQK86" s="561"/>
      <c r="HQL86" s="562"/>
      <c r="HQM86" s="563"/>
      <c r="HQN86" s="564"/>
      <c r="HQO86" s="565"/>
      <c r="HQP86" s="566"/>
      <c r="HQQ86" s="560"/>
      <c r="HQR86" s="561"/>
      <c r="HQS86" s="562"/>
      <c r="HQT86" s="563"/>
      <c r="HQU86" s="564"/>
      <c r="HQV86" s="565"/>
      <c r="HQW86" s="566"/>
      <c r="HQX86" s="560"/>
      <c r="HQY86" s="561"/>
      <c r="HQZ86" s="562"/>
      <c r="HRA86" s="563"/>
      <c r="HRB86" s="564"/>
      <c r="HRC86" s="565"/>
      <c r="HRD86" s="566"/>
      <c r="HRE86" s="560"/>
      <c r="HRF86" s="561"/>
      <c r="HRG86" s="562"/>
      <c r="HRH86" s="563"/>
      <c r="HRI86" s="564"/>
      <c r="HRJ86" s="565"/>
      <c r="HRK86" s="566"/>
      <c r="HRL86" s="560"/>
      <c r="HRM86" s="561"/>
      <c r="HRN86" s="562"/>
      <c r="HRO86" s="563"/>
      <c r="HRP86" s="564"/>
      <c r="HRQ86" s="565"/>
      <c r="HRR86" s="566"/>
      <c r="HRS86" s="560"/>
      <c r="HRT86" s="561"/>
      <c r="HRU86" s="562"/>
      <c r="HRV86" s="563"/>
      <c r="HRW86" s="564"/>
      <c r="HRX86" s="565"/>
      <c r="HRY86" s="566"/>
      <c r="HRZ86" s="560"/>
      <c r="HSA86" s="561"/>
      <c r="HSB86" s="562"/>
      <c r="HSC86" s="563"/>
      <c r="HSD86" s="564"/>
      <c r="HSE86" s="565"/>
      <c r="HSF86" s="566"/>
      <c r="HSG86" s="560"/>
      <c r="HSH86" s="561"/>
      <c r="HSI86" s="562"/>
      <c r="HSJ86" s="563"/>
      <c r="HSK86" s="564"/>
      <c r="HSL86" s="565"/>
      <c r="HSM86" s="566"/>
      <c r="HSN86" s="560"/>
      <c r="HSO86" s="561"/>
      <c r="HSP86" s="562"/>
      <c r="HSQ86" s="563"/>
      <c r="HSR86" s="564"/>
      <c r="HSS86" s="565"/>
      <c r="HST86" s="566"/>
      <c r="HSU86" s="560"/>
      <c r="HSV86" s="561"/>
      <c r="HSW86" s="562"/>
      <c r="HSX86" s="563"/>
      <c r="HSY86" s="564"/>
      <c r="HSZ86" s="565"/>
      <c r="HTA86" s="566"/>
      <c r="HTB86" s="560"/>
      <c r="HTC86" s="561"/>
      <c r="HTD86" s="562"/>
      <c r="HTE86" s="563"/>
      <c r="HTF86" s="564"/>
      <c r="HTG86" s="565"/>
      <c r="HTH86" s="566"/>
      <c r="HTI86" s="560"/>
      <c r="HTJ86" s="561"/>
      <c r="HTK86" s="562"/>
      <c r="HTL86" s="563"/>
      <c r="HTM86" s="564"/>
      <c r="HTN86" s="565"/>
      <c r="HTO86" s="566"/>
      <c r="HTP86" s="560"/>
      <c r="HTQ86" s="561"/>
      <c r="HTR86" s="562"/>
      <c r="HTS86" s="563"/>
      <c r="HTT86" s="564"/>
      <c r="HTU86" s="565"/>
      <c r="HTV86" s="566"/>
      <c r="HTW86" s="560"/>
      <c r="HTX86" s="561"/>
      <c r="HTY86" s="562"/>
      <c r="HTZ86" s="563"/>
      <c r="HUA86" s="564"/>
      <c r="HUB86" s="565"/>
      <c r="HUC86" s="566"/>
      <c r="HUD86" s="560"/>
      <c r="HUE86" s="561"/>
      <c r="HUF86" s="562"/>
      <c r="HUG86" s="563"/>
      <c r="HUH86" s="564"/>
      <c r="HUI86" s="565"/>
      <c r="HUJ86" s="566"/>
      <c r="HUK86" s="560"/>
      <c r="HUL86" s="561"/>
      <c r="HUM86" s="562"/>
      <c r="HUN86" s="563"/>
      <c r="HUO86" s="564"/>
      <c r="HUP86" s="565"/>
      <c r="HUQ86" s="566"/>
      <c r="HUR86" s="560"/>
      <c r="HUS86" s="561"/>
      <c r="HUT86" s="562"/>
      <c r="HUU86" s="563"/>
      <c r="HUV86" s="564"/>
      <c r="HUW86" s="565"/>
      <c r="HUX86" s="566"/>
      <c r="HUY86" s="560"/>
      <c r="HUZ86" s="561"/>
      <c r="HVA86" s="562"/>
      <c r="HVB86" s="563"/>
      <c r="HVC86" s="564"/>
      <c r="HVD86" s="565"/>
      <c r="HVE86" s="566"/>
      <c r="HVF86" s="560"/>
      <c r="HVG86" s="561"/>
      <c r="HVH86" s="562"/>
      <c r="HVI86" s="563"/>
      <c r="HVJ86" s="564"/>
      <c r="HVK86" s="565"/>
      <c r="HVL86" s="566"/>
      <c r="HVM86" s="560"/>
      <c r="HVN86" s="561"/>
      <c r="HVO86" s="562"/>
      <c r="HVP86" s="563"/>
      <c r="HVQ86" s="564"/>
      <c r="HVR86" s="565"/>
      <c r="HVS86" s="566"/>
      <c r="HVT86" s="560"/>
      <c r="HVU86" s="561"/>
      <c r="HVV86" s="562"/>
      <c r="HVW86" s="563"/>
      <c r="HVX86" s="564"/>
      <c r="HVY86" s="565"/>
      <c r="HVZ86" s="566"/>
      <c r="HWA86" s="560"/>
      <c r="HWB86" s="561"/>
      <c r="HWC86" s="562"/>
      <c r="HWD86" s="563"/>
      <c r="HWE86" s="564"/>
      <c r="HWF86" s="565"/>
      <c r="HWG86" s="566"/>
      <c r="HWH86" s="560"/>
      <c r="HWI86" s="561"/>
      <c r="HWJ86" s="562"/>
      <c r="HWK86" s="563"/>
      <c r="HWL86" s="564"/>
      <c r="HWM86" s="565"/>
      <c r="HWN86" s="566"/>
      <c r="HWO86" s="560"/>
      <c r="HWP86" s="561"/>
      <c r="HWQ86" s="562"/>
      <c r="HWR86" s="563"/>
      <c r="HWS86" s="564"/>
      <c r="HWT86" s="565"/>
      <c r="HWU86" s="566"/>
      <c r="HWV86" s="560"/>
      <c r="HWW86" s="561"/>
      <c r="HWX86" s="562"/>
      <c r="HWY86" s="563"/>
      <c r="HWZ86" s="564"/>
      <c r="HXA86" s="565"/>
      <c r="HXB86" s="566"/>
      <c r="HXC86" s="560"/>
      <c r="HXD86" s="561"/>
      <c r="HXE86" s="562"/>
      <c r="HXF86" s="563"/>
      <c r="HXG86" s="564"/>
      <c r="HXH86" s="565"/>
      <c r="HXI86" s="566"/>
      <c r="HXJ86" s="560"/>
      <c r="HXK86" s="561"/>
      <c r="HXL86" s="562"/>
      <c r="HXM86" s="563"/>
      <c r="HXN86" s="564"/>
      <c r="HXO86" s="565"/>
      <c r="HXP86" s="566"/>
      <c r="HXQ86" s="560"/>
      <c r="HXR86" s="561"/>
      <c r="HXS86" s="562"/>
      <c r="HXT86" s="563"/>
      <c r="HXU86" s="564"/>
      <c r="HXV86" s="565"/>
      <c r="HXW86" s="566"/>
      <c r="HXX86" s="560"/>
      <c r="HXY86" s="561"/>
      <c r="HXZ86" s="562"/>
      <c r="HYA86" s="563"/>
      <c r="HYB86" s="564"/>
      <c r="HYC86" s="565"/>
      <c r="HYD86" s="566"/>
      <c r="HYE86" s="560"/>
      <c r="HYF86" s="561"/>
      <c r="HYG86" s="562"/>
      <c r="HYH86" s="563"/>
      <c r="HYI86" s="564"/>
      <c r="HYJ86" s="565"/>
      <c r="HYK86" s="566"/>
      <c r="HYL86" s="560"/>
      <c r="HYM86" s="561"/>
      <c r="HYN86" s="562"/>
      <c r="HYO86" s="563"/>
      <c r="HYP86" s="564"/>
      <c r="HYQ86" s="565"/>
      <c r="HYR86" s="566"/>
      <c r="HYS86" s="560"/>
      <c r="HYT86" s="561"/>
      <c r="HYU86" s="562"/>
      <c r="HYV86" s="563"/>
      <c r="HYW86" s="564"/>
      <c r="HYX86" s="565"/>
      <c r="HYY86" s="566"/>
      <c r="HYZ86" s="560"/>
      <c r="HZA86" s="561"/>
      <c r="HZB86" s="562"/>
      <c r="HZC86" s="563"/>
      <c r="HZD86" s="564"/>
      <c r="HZE86" s="565"/>
      <c r="HZF86" s="566"/>
      <c r="HZG86" s="560"/>
      <c r="HZH86" s="561"/>
      <c r="HZI86" s="562"/>
      <c r="HZJ86" s="563"/>
      <c r="HZK86" s="564"/>
      <c r="HZL86" s="565"/>
      <c r="HZM86" s="566"/>
      <c r="HZN86" s="560"/>
      <c r="HZO86" s="561"/>
      <c r="HZP86" s="562"/>
      <c r="HZQ86" s="563"/>
      <c r="HZR86" s="564"/>
      <c r="HZS86" s="565"/>
      <c r="HZT86" s="566"/>
      <c r="HZU86" s="560"/>
      <c r="HZV86" s="561"/>
      <c r="HZW86" s="562"/>
      <c r="HZX86" s="563"/>
      <c r="HZY86" s="564"/>
      <c r="HZZ86" s="565"/>
      <c r="IAA86" s="566"/>
      <c r="IAB86" s="560"/>
      <c r="IAC86" s="561"/>
      <c r="IAD86" s="562"/>
      <c r="IAE86" s="563"/>
      <c r="IAF86" s="564"/>
      <c r="IAG86" s="565"/>
      <c r="IAH86" s="566"/>
      <c r="IAI86" s="560"/>
      <c r="IAJ86" s="561"/>
      <c r="IAK86" s="562"/>
      <c r="IAL86" s="563"/>
      <c r="IAM86" s="564"/>
      <c r="IAN86" s="565"/>
      <c r="IAO86" s="566"/>
      <c r="IAP86" s="560"/>
      <c r="IAQ86" s="561"/>
      <c r="IAR86" s="562"/>
      <c r="IAS86" s="563"/>
      <c r="IAT86" s="564"/>
      <c r="IAU86" s="565"/>
      <c r="IAV86" s="566"/>
      <c r="IAW86" s="560"/>
      <c r="IAX86" s="561"/>
      <c r="IAY86" s="562"/>
      <c r="IAZ86" s="563"/>
      <c r="IBA86" s="564"/>
      <c r="IBB86" s="565"/>
      <c r="IBC86" s="566"/>
      <c r="IBD86" s="560"/>
      <c r="IBE86" s="561"/>
      <c r="IBF86" s="562"/>
      <c r="IBG86" s="563"/>
      <c r="IBH86" s="564"/>
      <c r="IBI86" s="565"/>
      <c r="IBJ86" s="566"/>
      <c r="IBK86" s="560"/>
      <c r="IBL86" s="561"/>
      <c r="IBM86" s="562"/>
      <c r="IBN86" s="563"/>
      <c r="IBO86" s="564"/>
      <c r="IBP86" s="565"/>
      <c r="IBQ86" s="566"/>
      <c r="IBR86" s="560"/>
      <c r="IBS86" s="561"/>
      <c r="IBT86" s="562"/>
      <c r="IBU86" s="563"/>
      <c r="IBV86" s="564"/>
      <c r="IBW86" s="565"/>
      <c r="IBX86" s="566"/>
      <c r="IBY86" s="560"/>
      <c r="IBZ86" s="561"/>
      <c r="ICA86" s="562"/>
      <c r="ICB86" s="563"/>
      <c r="ICC86" s="564"/>
      <c r="ICD86" s="565"/>
      <c r="ICE86" s="566"/>
      <c r="ICF86" s="560"/>
      <c r="ICG86" s="561"/>
      <c r="ICH86" s="562"/>
      <c r="ICI86" s="563"/>
      <c r="ICJ86" s="564"/>
      <c r="ICK86" s="565"/>
      <c r="ICL86" s="566"/>
      <c r="ICM86" s="560"/>
      <c r="ICN86" s="561"/>
      <c r="ICO86" s="562"/>
      <c r="ICP86" s="563"/>
      <c r="ICQ86" s="564"/>
      <c r="ICR86" s="565"/>
      <c r="ICS86" s="566"/>
      <c r="ICT86" s="560"/>
      <c r="ICU86" s="561"/>
      <c r="ICV86" s="562"/>
      <c r="ICW86" s="563"/>
      <c r="ICX86" s="564"/>
      <c r="ICY86" s="565"/>
      <c r="ICZ86" s="566"/>
      <c r="IDA86" s="560"/>
      <c r="IDB86" s="561"/>
      <c r="IDC86" s="562"/>
      <c r="IDD86" s="563"/>
      <c r="IDE86" s="564"/>
      <c r="IDF86" s="565"/>
      <c r="IDG86" s="566"/>
      <c r="IDH86" s="560"/>
      <c r="IDI86" s="561"/>
      <c r="IDJ86" s="562"/>
      <c r="IDK86" s="563"/>
      <c r="IDL86" s="564"/>
      <c r="IDM86" s="565"/>
      <c r="IDN86" s="566"/>
      <c r="IDO86" s="560"/>
      <c r="IDP86" s="561"/>
      <c r="IDQ86" s="562"/>
      <c r="IDR86" s="563"/>
      <c r="IDS86" s="564"/>
      <c r="IDT86" s="565"/>
      <c r="IDU86" s="566"/>
      <c r="IDV86" s="560"/>
      <c r="IDW86" s="561"/>
      <c r="IDX86" s="562"/>
      <c r="IDY86" s="563"/>
      <c r="IDZ86" s="564"/>
      <c r="IEA86" s="565"/>
      <c r="IEB86" s="566"/>
      <c r="IEC86" s="560"/>
      <c r="IED86" s="561"/>
      <c r="IEE86" s="562"/>
      <c r="IEF86" s="563"/>
      <c r="IEG86" s="564"/>
      <c r="IEH86" s="565"/>
      <c r="IEI86" s="566"/>
      <c r="IEJ86" s="560"/>
      <c r="IEK86" s="561"/>
      <c r="IEL86" s="562"/>
      <c r="IEM86" s="563"/>
      <c r="IEN86" s="564"/>
      <c r="IEO86" s="565"/>
      <c r="IEP86" s="566"/>
      <c r="IEQ86" s="560"/>
      <c r="IER86" s="561"/>
      <c r="IES86" s="562"/>
      <c r="IET86" s="563"/>
      <c r="IEU86" s="564"/>
      <c r="IEV86" s="565"/>
      <c r="IEW86" s="566"/>
      <c r="IEX86" s="560"/>
      <c r="IEY86" s="561"/>
      <c r="IEZ86" s="562"/>
      <c r="IFA86" s="563"/>
      <c r="IFB86" s="564"/>
      <c r="IFC86" s="565"/>
      <c r="IFD86" s="566"/>
      <c r="IFE86" s="560"/>
      <c r="IFF86" s="561"/>
      <c r="IFG86" s="562"/>
      <c r="IFH86" s="563"/>
      <c r="IFI86" s="564"/>
      <c r="IFJ86" s="565"/>
      <c r="IFK86" s="566"/>
      <c r="IFL86" s="560"/>
      <c r="IFM86" s="561"/>
      <c r="IFN86" s="562"/>
      <c r="IFO86" s="563"/>
      <c r="IFP86" s="564"/>
      <c r="IFQ86" s="565"/>
      <c r="IFR86" s="566"/>
      <c r="IFS86" s="560"/>
      <c r="IFT86" s="561"/>
      <c r="IFU86" s="562"/>
      <c r="IFV86" s="563"/>
      <c r="IFW86" s="564"/>
      <c r="IFX86" s="565"/>
      <c r="IFY86" s="566"/>
      <c r="IFZ86" s="560"/>
      <c r="IGA86" s="561"/>
      <c r="IGB86" s="562"/>
      <c r="IGC86" s="563"/>
      <c r="IGD86" s="564"/>
      <c r="IGE86" s="565"/>
      <c r="IGF86" s="566"/>
      <c r="IGG86" s="560"/>
      <c r="IGH86" s="561"/>
      <c r="IGI86" s="562"/>
      <c r="IGJ86" s="563"/>
      <c r="IGK86" s="564"/>
      <c r="IGL86" s="565"/>
      <c r="IGM86" s="566"/>
      <c r="IGN86" s="560"/>
      <c r="IGO86" s="561"/>
      <c r="IGP86" s="562"/>
      <c r="IGQ86" s="563"/>
      <c r="IGR86" s="564"/>
      <c r="IGS86" s="565"/>
      <c r="IGT86" s="566"/>
      <c r="IGU86" s="560"/>
      <c r="IGV86" s="561"/>
      <c r="IGW86" s="562"/>
      <c r="IGX86" s="563"/>
      <c r="IGY86" s="564"/>
      <c r="IGZ86" s="565"/>
      <c r="IHA86" s="566"/>
      <c r="IHB86" s="560"/>
      <c r="IHC86" s="561"/>
      <c r="IHD86" s="562"/>
      <c r="IHE86" s="563"/>
      <c r="IHF86" s="564"/>
      <c r="IHG86" s="565"/>
      <c r="IHH86" s="566"/>
      <c r="IHI86" s="560"/>
      <c r="IHJ86" s="561"/>
      <c r="IHK86" s="562"/>
      <c r="IHL86" s="563"/>
      <c r="IHM86" s="564"/>
      <c r="IHN86" s="565"/>
      <c r="IHO86" s="566"/>
      <c r="IHP86" s="560"/>
      <c r="IHQ86" s="561"/>
      <c r="IHR86" s="562"/>
      <c r="IHS86" s="563"/>
      <c r="IHT86" s="564"/>
      <c r="IHU86" s="565"/>
      <c r="IHV86" s="566"/>
      <c r="IHW86" s="560"/>
      <c r="IHX86" s="561"/>
      <c r="IHY86" s="562"/>
      <c r="IHZ86" s="563"/>
      <c r="IIA86" s="564"/>
      <c r="IIB86" s="565"/>
      <c r="IIC86" s="566"/>
      <c r="IID86" s="560"/>
      <c r="IIE86" s="561"/>
      <c r="IIF86" s="562"/>
      <c r="IIG86" s="563"/>
      <c r="IIH86" s="564"/>
      <c r="III86" s="565"/>
      <c r="IIJ86" s="566"/>
      <c r="IIK86" s="560"/>
      <c r="IIL86" s="561"/>
      <c r="IIM86" s="562"/>
      <c r="IIN86" s="563"/>
      <c r="IIO86" s="564"/>
      <c r="IIP86" s="565"/>
      <c r="IIQ86" s="566"/>
      <c r="IIR86" s="560"/>
      <c r="IIS86" s="561"/>
      <c r="IIT86" s="562"/>
      <c r="IIU86" s="563"/>
      <c r="IIV86" s="564"/>
      <c r="IIW86" s="565"/>
      <c r="IIX86" s="566"/>
      <c r="IIY86" s="560"/>
      <c r="IIZ86" s="561"/>
      <c r="IJA86" s="562"/>
      <c r="IJB86" s="563"/>
      <c r="IJC86" s="564"/>
      <c r="IJD86" s="565"/>
      <c r="IJE86" s="566"/>
      <c r="IJF86" s="560"/>
      <c r="IJG86" s="561"/>
      <c r="IJH86" s="562"/>
      <c r="IJI86" s="563"/>
      <c r="IJJ86" s="564"/>
      <c r="IJK86" s="565"/>
      <c r="IJL86" s="566"/>
      <c r="IJM86" s="560"/>
      <c r="IJN86" s="561"/>
      <c r="IJO86" s="562"/>
      <c r="IJP86" s="563"/>
      <c r="IJQ86" s="564"/>
      <c r="IJR86" s="565"/>
      <c r="IJS86" s="566"/>
      <c r="IJT86" s="560"/>
      <c r="IJU86" s="561"/>
      <c r="IJV86" s="562"/>
      <c r="IJW86" s="563"/>
      <c r="IJX86" s="564"/>
      <c r="IJY86" s="565"/>
      <c r="IJZ86" s="566"/>
      <c r="IKA86" s="560"/>
      <c r="IKB86" s="561"/>
      <c r="IKC86" s="562"/>
      <c r="IKD86" s="563"/>
      <c r="IKE86" s="564"/>
      <c r="IKF86" s="565"/>
      <c r="IKG86" s="566"/>
      <c r="IKH86" s="560"/>
      <c r="IKI86" s="561"/>
      <c r="IKJ86" s="562"/>
      <c r="IKK86" s="563"/>
      <c r="IKL86" s="564"/>
      <c r="IKM86" s="565"/>
      <c r="IKN86" s="566"/>
      <c r="IKO86" s="560"/>
      <c r="IKP86" s="561"/>
      <c r="IKQ86" s="562"/>
      <c r="IKR86" s="563"/>
      <c r="IKS86" s="564"/>
      <c r="IKT86" s="565"/>
      <c r="IKU86" s="566"/>
      <c r="IKV86" s="560"/>
      <c r="IKW86" s="561"/>
      <c r="IKX86" s="562"/>
      <c r="IKY86" s="563"/>
      <c r="IKZ86" s="564"/>
      <c r="ILA86" s="565"/>
      <c r="ILB86" s="566"/>
      <c r="ILC86" s="560"/>
      <c r="ILD86" s="561"/>
      <c r="ILE86" s="562"/>
      <c r="ILF86" s="563"/>
      <c r="ILG86" s="564"/>
      <c r="ILH86" s="565"/>
      <c r="ILI86" s="566"/>
      <c r="ILJ86" s="560"/>
      <c r="ILK86" s="561"/>
      <c r="ILL86" s="562"/>
      <c r="ILM86" s="563"/>
      <c r="ILN86" s="564"/>
      <c r="ILO86" s="565"/>
      <c r="ILP86" s="566"/>
      <c r="ILQ86" s="560"/>
      <c r="ILR86" s="561"/>
      <c r="ILS86" s="562"/>
      <c r="ILT86" s="563"/>
      <c r="ILU86" s="564"/>
      <c r="ILV86" s="565"/>
      <c r="ILW86" s="566"/>
      <c r="ILX86" s="560"/>
      <c r="ILY86" s="561"/>
      <c r="ILZ86" s="562"/>
      <c r="IMA86" s="563"/>
      <c r="IMB86" s="564"/>
      <c r="IMC86" s="565"/>
      <c r="IMD86" s="566"/>
      <c r="IME86" s="560"/>
      <c r="IMF86" s="561"/>
      <c r="IMG86" s="562"/>
      <c r="IMH86" s="563"/>
      <c r="IMI86" s="564"/>
      <c r="IMJ86" s="565"/>
      <c r="IMK86" s="566"/>
      <c r="IML86" s="560"/>
      <c r="IMM86" s="561"/>
      <c r="IMN86" s="562"/>
      <c r="IMO86" s="563"/>
      <c r="IMP86" s="564"/>
      <c r="IMQ86" s="565"/>
      <c r="IMR86" s="566"/>
      <c r="IMS86" s="560"/>
      <c r="IMT86" s="561"/>
      <c r="IMU86" s="562"/>
      <c r="IMV86" s="563"/>
      <c r="IMW86" s="564"/>
      <c r="IMX86" s="565"/>
      <c r="IMY86" s="566"/>
      <c r="IMZ86" s="560"/>
      <c r="INA86" s="561"/>
      <c r="INB86" s="562"/>
      <c r="INC86" s="563"/>
      <c r="IND86" s="564"/>
      <c r="INE86" s="565"/>
      <c r="INF86" s="566"/>
      <c r="ING86" s="560"/>
      <c r="INH86" s="561"/>
      <c r="INI86" s="562"/>
      <c r="INJ86" s="563"/>
      <c r="INK86" s="564"/>
      <c r="INL86" s="565"/>
      <c r="INM86" s="566"/>
      <c r="INN86" s="560"/>
      <c r="INO86" s="561"/>
      <c r="INP86" s="562"/>
      <c r="INQ86" s="563"/>
      <c r="INR86" s="564"/>
      <c r="INS86" s="565"/>
      <c r="INT86" s="566"/>
      <c r="INU86" s="560"/>
      <c r="INV86" s="561"/>
      <c r="INW86" s="562"/>
      <c r="INX86" s="563"/>
      <c r="INY86" s="564"/>
      <c r="INZ86" s="565"/>
      <c r="IOA86" s="566"/>
      <c r="IOB86" s="560"/>
      <c r="IOC86" s="561"/>
      <c r="IOD86" s="562"/>
      <c r="IOE86" s="563"/>
      <c r="IOF86" s="564"/>
      <c r="IOG86" s="565"/>
      <c r="IOH86" s="566"/>
      <c r="IOI86" s="560"/>
      <c r="IOJ86" s="561"/>
      <c r="IOK86" s="562"/>
      <c r="IOL86" s="563"/>
      <c r="IOM86" s="564"/>
      <c r="ION86" s="565"/>
      <c r="IOO86" s="566"/>
      <c r="IOP86" s="560"/>
      <c r="IOQ86" s="561"/>
      <c r="IOR86" s="562"/>
      <c r="IOS86" s="563"/>
      <c r="IOT86" s="564"/>
      <c r="IOU86" s="565"/>
      <c r="IOV86" s="566"/>
      <c r="IOW86" s="560"/>
      <c r="IOX86" s="561"/>
      <c r="IOY86" s="562"/>
      <c r="IOZ86" s="563"/>
      <c r="IPA86" s="564"/>
      <c r="IPB86" s="565"/>
      <c r="IPC86" s="566"/>
      <c r="IPD86" s="560"/>
      <c r="IPE86" s="561"/>
      <c r="IPF86" s="562"/>
      <c r="IPG86" s="563"/>
      <c r="IPH86" s="564"/>
      <c r="IPI86" s="565"/>
      <c r="IPJ86" s="566"/>
      <c r="IPK86" s="560"/>
      <c r="IPL86" s="561"/>
      <c r="IPM86" s="562"/>
      <c r="IPN86" s="563"/>
      <c r="IPO86" s="564"/>
      <c r="IPP86" s="565"/>
      <c r="IPQ86" s="566"/>
      <c r="IPR86" s="560"/>
      <c r="IPS86" s="561"/>
      <c r="IPT86" s="562"/>
      <c r="IPU86" s="563"/>
      <c r="IPV86" s="564"/>
      <c r="IPW86" s="565"/>
      <c r="IPX86" s="566"/>
      <c r="IPY86" s="560"/>
      <c r="IPZ86" s="561"/>
      <c r="IQA86" s="562"/>
      <c r="IQB86" s="563"/>
      <c r="IQC86" s="564"/>
      <c r="IQD86" s="565"/>
      <c r="IQE86" s="566"/>
      <c r="IQF86" s="560"/>
      <c r="IQG86" s="561"/>
      <c r="IQH86" s="562"/>
      <c r="IQI86" s="563"/>
      <c r="IQJ86" s="564"/>
      <c r="IQK86" s="565"/>
      <c r="IQL86" s="566"/>
      <c r="IQM86" s="560"/>
      <c r="IQN86" s="561"/>
      <c r="IQO86" s="562"/>
      <c r="IQP86" s="563"/>
      <c r="IQQ86" s="564"/>
      <c r="IQR86" s="565"/>
      <c r="IQS86" s="566"/>
      <c r="IQT86" s="560"/>
      <c r="IQU86" s="561"/>
      <c r="IQV86" s="562"/>
      <c r="IQW86" s="563"/>
      <c r="IQX86" s="564"/>
      <c r="IQY86" s="565"/>
      <c r="IQZ86" s="566"/>
      <c r="IRA86" s="560"/>
      <c r="IRB86" s="561"/>
      <c r="IRC86" s="562"/>
      <c r="IRD86" s="563"/>
      <c r="IRE86" s="564"/>
      <c r="IRF86" s="565"/>
      <c r="IRG86" s="566"/>
      <c r="IRH86" s="560"/>
      <c r="IRI86" s="561"/>
      <c r="IRJ86" s="562"/>
      <c r="IRK86" s="563"/>
      <c r="IRL86" s="564"/>
      <c r="IRM86" s="565"/>
      <c r="IRN86" s="566"/>
      <c r="IRO86" s="560"/>
      <c r="IRP86" s="561"/>
      <c r="IRQ86" s="562"/>
      <c r="IRR86" s="563"/>
      <c r="IRS86" s="564"/>
      <c r="IRT86" s="565"/>
      <c r="IRU86" s="566"/>
      <c r="IRV86" s="560"/>
      <c r="IRW86" s="561"/>
      <c r="IRX86" s="562"/>
      <c r="IRY86" s="563"/>
      <c r="IRZ86" s="564"/>
      <c r="ISA86" s="565"/>
      <c r="ISB86" s="566"/>
      <c r="ISC86" s="560"/>
      <c r="ISD86" s="561"/>
      <c r="ISE86" s="562"/>
      <c r="ISF86" s="563"/>
      <c r="ISG86" s="564"/>
      <c r="ISH86" s="565"/>
      <c r="ISI86" s="566"/>
      <c r="ISJ86" s="560"/>
      <c r="ISK86" s="561"/>
      <c r="ISL86" s="562"/>
      <c r="ISM86" s="563"/>
      <c r="ISN86" s="564"/>
      <c r="ISO86" s="565"/>
      <c r="ISP86" s="566"/>
      <c r="ISQ86" s="560"/>
      <c r="ISR86" s="561"/>
      <c r="ISS86" s="562"/>
      <c r="IST86" s="563"/>
      <c r="ISU86" s="564"/>
      <c r="ISV86" s="565"/>
      <c r="ISW86" s="566"/>
      <c r="ISX86" s="560"/>
      <c r="ISY86" s="561"/>
      <c r="ISZ86" s="562"/>
      <c r="ITA86" s="563"/>
      <c r="ITB86" s="564"/>
      <c r="ITC86" s="565"/>
      <c r="ITD86" s="566"/>
      <c r="ITE86" s="560"/>
      <c r="ITF86" s="561"/>
      <c r="ITG86" s="562"/>
      <c r="ITH86" s="563"/>
      <c r="ITI86" s="564"/>
      <c r="ITJ86" s="565"/>
      <c r="ITK86" s="566"/>
      <c r="ITL86" s="560"/>
      <c r="ITM86" s="561"/>
      <c r="ITN86" s="562"/>
      <c r="ITO86" s="563"/>
      <c r="ITP86" s="564"/>
      <c r="ITQ86" s="565"/>
      <c r="ITR86" s="566"/>
      <c r="ITS86" s="560"/>
      <c r="ITT86" s="561"/>
      <c r="ITU86" s="562"/>
      <c r="ITV86" s="563"/>
      <c r="ITW86" s="564"/>
      <c r="ITX86" s="565"/>
      <c r="ITY86" s="566"/>
      <c r="ITZ86" s="560"/>
      <c r="IUA86" s="561"/>
      <c r="IUB86" s="562"/>
      <c r="IUC86" s="563"/>
      <c r="IUD86" s="564"/>
      <c r="IUE86" s="565"/>
      <c r="IUF86" s="566"/>
      <c r="IUG86" s="560"/>
      <c r="IUH86" s="561"/>
      <c r="IUI86" s="562"/>
      <c r="IUJ86" s="563"/>
      <c r="IUK86" s="564"/>
      <c r="IUL86" s="565"/>
      <c r="IUM86" s="566"/>
      <c r="IUN86" s="560"/>
      <c r="IUO86" s="561"/>
      <c r="IUP86" s="562"/>
      <c r="IUQ86" s="563"/>
      <c r="IUR86" s="564"/>
      <c r="IUS86" s="565"/>
      <c r="IUT86" s="566"/>
      <c r="IUU86" s="560"/>
      <c r="IUV86" s="561"/>
      <c r="IUW86" s="562"/>
      <c r="IUX86" s="563"/>
      <c r="IUY86" s="564"/>
      <c r="IUZ86" s="565"/>
      <c r="IVA86" s="566"/>
      <c r="IVB86" s="560"/>
      <c r="IVC86" s="561"/>
      <c r="IVD86" s="562"/>
      <c r="IVE86" s="563"/>
      <c r="IVF86" s="564"/>
      <c r="IVG86" s="565"/>
      <c r="IVH86" s="566"/>
      <c r="IVI86" s="560"/>
      <c r="IVJ86" s="561"/>
      <c r="IVK86" s="562"/>
      <c r="IVL86" s="563"/>
      <c r="IVM86" s="564"/>
      <c r="IVN86" s="565"/>
      <c r="IVO86" s="566"/>
      <c r="IVP86" s="560"/>
      <c r="IVQ86" s="561"/>
      <c r="IVR86" s="562"/>
      <c r="IVS86" s="563"/>
      <c r="IVT86" s="564"/>
      <c r="IVU86" s="565"/>
      <c r="IVV86" s="566"/>
      <c r="IVW86" s="560"/>
      <c r="IVX86" s="561"/>
      <c r="IVY86" s="562"/>
      <c r="IVZ86" s="563"/>
      <c r="IWA86" s="564"/>
      <c r="IWB86" s="565"/>
      <c r="IWC86" s="566"/>
      <c r="IWD86" s="560"/>
      <c r="IWE86" s="561"/>
      <c r="IWF86" s="562"/>
      <c r="IWG86" s="563"/>
      <c r="IWH86" s="564"/>
      <c r="IWI86" s="565"/>
      <c r="IWJ86" s="566"/>
      <c r="IWK86" s="560"/>
      <c r="IWL86" s="561"/>
      <c r="IWM86" s="562"/>
      <c r="IWN86" s="563"/>
      <c r="IWO86" s="564"/>
      <c r="IWP86" s="565"/>
      <c r="IWQ86" s="566"/>
      <c r="IWR86" s="560"/>
      <c r="IWS86" s="561"/>
      <c r="IWT86" s="562"/>
      <c r="IWU86" s="563"/>
      <c r="IWV86" s="564"/>
      <c r="IWW86" s="565"/>
      <c r="IWX86" s="566"/>
      <c r="IWY86" s="560"/>
      <c r="IWZ86" s="561"/>
      <c r="IXA86" s="562"/>
      <c r="IXB86" s="563"/>
      <c r="IXC86" s="564"/>
      <c r="IXD86" s="565"/>
      <c r="IXE86" s="566"/>
      <c r="IXF86" s="560"/>
      <c r="IXG86" s="561"/>
      <c r="IXH86" s="562"/>
      <c r="IXI86" s="563"/>
      <c r="IXJ86" s="564"/>
      <c r="IXK86" s="565"/>
      <c r="IXL86" s="566"/>
      <c r="IXM86" s="560"/>
      <c r="IXN86" s="561"/>
      <c r="IXO86" s="562"/>
      <c r="IXP86" s="563"/>
      <c r="IXQ86" s="564"/>
      <c r="IXR86" s="565"/>
      <c r="IXS86" s="566"/>
      <c r="IXT86" s="560"/>
      <c r="IXU86" s="561"/>
      <c r="IXV86" s="562"/>
      <c r="IXW86" s="563"/>
      <c r="IXX86" s="564"/>
      <c r="IXY86" s="565"/>
      <c r="IXZ86" s="566"/>
      <c r="IYA86" s="560"/>
      <c r="IYB86" s="561"/>
      <c r="IYC86" s="562"/>
      <c r="IYD86" s="563"/>
      <c r="IYE86" s="564"/>
      <c r="IYF86" s="565"/>
      <c r="IYG86" s="566"/>
      <c r="IYH86" s="560"/>
      <c r="IYI86" s="561"/>
      <c r="IYJ86" s="562"/>
      <c r="IYK86" s="563"/>
      <c r="IYL86" s="564"/>
      <c r="IYM86" s="565"/>
      <c r="IYN86" s="566"/>
      <c r="IYO86" s="560"/>
      <c r="IYP86" s="561"/>
      <c r="IYQ86" s="562"/>
      <c r="IYR86" s="563"/>
      <c r="IYS86" s="564"/>
      <c r="IYT86" s="565"/>
      <c r="IYU86" s="566"/>
      <c r="IYV86" s="560"/>
      <c r="IYW86" s="561"/>
      <c r="IYX86" s="562"/>
      <c r="IYY86" s="563"/>
      <c r="IYZ86" s="564"/>
      <c r="IZA86" s="565"/>
      <c r="IZB86" s="566"/>
      <c r="IZC86" s="560"/>
      <c r="IZD86" s="561"/>
      <c r="IZE86" s="562"/>
      <c r="IZF86" s="563"/>
      <c r="IZG86" s="564"/>
      <c r="IZH86" s="565"/>
      <c r="IZI86" s="566"/>
      <c r="IZJ86" s="560"/>
      <c r="IZK86" s="561"/>
      <c r="IZL86" s="562"/>
      <c r="IZM86" s="563"/>
      <c r="IZN86" s="564"/>
      <c r="IZO86" s="565"/>
      <c r="IZP86" s="566"/>
      <c r="IZQ86" s="560"/>
      <c r="IZR86" s="561"/>
      <c r="IZS86" s="562"/>
      <c r="IZT86" s="563"/>
      <c r="IZU86" s="564"/>
      <c r="IZV86" s="565"/>
      <c r="IZW86" s="566"/>
      <c r="IZX86" s="560"/>
      <c r="IZY86" s="561"/>
      <c r="IZZ86" s="562"/>
      <c r="JAA86" s="563"/>
      <c r="JAB86" s="564"/>
      <c r="JAC86" s="565"/>
      <c r="JAD86" s="566"/>
      <c r="JAE86" s="560"/>
      <c r="JAF86" s="561"/>
      <c r="JAG86" s="562"/>
      <c r="JAH86" s="563"/>
      <c r="JAI86" s="564"/>
      <c r="JAJ86" s="565"/>
      <c r="JAK86" s="566"/>
      <c r="JAL86" s="560"/>
      <c r="JAM86" s="561"/>
      <c r="JAN86" s="562"/>
      <c r="JAO86" s="563"/>
      <c r="JAP86" s="564"/>
      <c r="JAQ86" s="565"/>
      <c r="JAR86" s="566"/>
      <c r="JAS86" s="560"/>
      <c r="JAT86" s="561"/>
      <c r="JAU86" s="562"/>
      <c r="JAV86" s="563"/>
      <c r="JAW86" s="564"/>
      <c r="JAX86" s="565"/>
      <c r="JAY86" s="566"/>
      <c r="JAZ86" s="560"/>
      <c r="JBA86" s="561"/>
      <c r="JBB86" s="562"/>
      <c r="JBC86" s="563"/>
      <c r="JBD86" s="564"/>
      <c r="JBE86" s="565"/>
      <c r="JBF86" s="566"/>
      <c r="JBG86" s="560"/>
      <c r="JBH86" s="561"/>
      <c r="JBI86" s="562"/>
      <c r="JBJ86" s="563"/>
      <c r="JBK86" s="564"/>
      <c r="JBL86" s="565"/>
      <c r="JBM86" s="566"/>
      <c r="JBN86" s="560"/>
      <c r="JBO86" s="561"/>
      <c r="JBP86" s="562"/>
      <c r="JBQ86" s="563"/>
      <c r="JBR86" s="564"/>
      <c r="JBS86" s="565"/>
      <c r="JBT86" s="566"/>
      <c r="JBU86" s="560"/>
      <c r="JBV86" s="561"/>
      <c r="JBW86" s="562"/>
      <c r="JBX86" s="563"/>
      <c r="JBY86" s="564"/>
      <c r="JBZ86" s="565"/>
      <c r="JCA86" s="566"/>
      <c r="JCB86" s="560"/>
      <c r="JCC86" s="561"/>
      <c r="JCD86" s="562"/>
      <c r="JCE86" s="563"/>
      <c r="JCF86" s="564"/>
      <c r="JCG86" s="565"/>
      <c r="JCH86" s="566"/>
      <c r="JCI86" s="560"/>
      <c r="JCJ86" s="561"/>
      <c r="JCK86" s="562"/>
      <c r="JCL86" s="563"/>
      <c r="JCM86" s="564"/>
      <c r="JCN86" s="565"/>
      <c r="JCO86" s="566"/>
      <c r="JCP86" s="560"/>
      <c r="JCQ86" s="561"/>
      <c r="JCR86" s="562"/>
      <c r="JCS86" s="563"/>
      <c r="JCT86" s="564"/>
      <c r="JCU86" s="565"/>
      <c r="JCV86" s="566"/>
      <c r="JCW86" s="560"/>
      <c r="JCX86" s="561"/>
      <c r="JCY86" s="562"/>
      <c r="JCZ86" s="563"/>
      <c r="JDA86" s="564"/>
      <c r="JDB86" s="565"/>
      <c r="JDC86" s="566"/>
      <c r="JDD86" s="560"/>
      <c r="JDE86" s="561"/>
      <c r="JDF86" s="562"/>
      <c r="JDG86" s="563"/>
      <c r="JDH86" s="564"/>
      <c r="JDI86" s="565"/>
      <c r="JDJ86" s="566"/>
      <c r="JDK86" s="560"/>
      <c r="JDL86" s="561"/>
      <c r="JDM86" s="562"/>
      <c r="JDN86" s="563"/>
      <c r="JDO86" s="564"/>
      <c r="JDP86" s="565"/>
      <c r="JDQ86" s="566"/>
      <c r="JDR86" s="560"/>
      <c r="JDS86" s="561"/>
      <c r="JDT86" s="562"/>
      <c r="JDU86" s="563"/>
      <c r="JDV86" s="564"/>
      <c r="JDW86" s="565"/>
      <c r="JDX86" s="566"/>
      <c r="JDY86" s="560"/>
      <c r="JDZ86" s="561"/>
      <c r="JEA86" s="562"/>
      <c r="JEB86" s="563"/>
      <c r="JEC86" s="564"/>
      <c r="JED86" s="565"/>
      <c r="JEE86" s="566"/>
      <c r="JEF86" s="560"/>
      <c r="JEG86" s="561"/>
      <c r="JEH86" s="562"/>
      <c r="JEI86" s="563"/>
      <c r="JEJ86" s="564"/>
      <c r="JEK86" s="565"/>
      <c r="JEL86" s="566"/>
      <c r="JEM86" s="560"/>
      <c r="JEN86" s="561"/>
      <c r="JEO86" s="562"/>
      <c r="JEP86" s="563"/>
      <c r="JEQ86" s="564"/>
      <c r="JER86" s="565"/>
      <c r="JES86" s="566"/>
      <c r="JET86" s="560"/>
      <c r="JEU86" s="561"/>
      <c r="JEV86" s="562"/>
      <c r="JEW86" s="563"/>
      <c r="JEX86" s="564"/>
      <c r="JEY86" s="565"/>
      <c r="JEZ86" s="566"/>
      <c r="JFA86" s="560"/>
      <c r="JFB86" s="561"/>
      <c r="JFC86" s="562"/>
      <c r="JFD86" s="563"/>
      <c r="JFE86" s="564"/>
      <c r="JFF86" s="565"/>
      <c r="JFG86" s="566"/>
      <c r="JFH86" s="560"/>
      <c r="JFI86" s="561"/>
      <c r="JFJ86" s="562"/>
      <c r="JFK86" s="563"/>
      <c r="JFL86" s="564"/>
      <c r="JFM86" s="565"/>
      <c r="JFN86" s="566"/>
      <c r="JFO86" s="560"/>
      <c r="JFP86" s="561"/>
      <c r="JFQ86" s="562"/>
      <c r="JFR86" s="563"/>
      <c r="JFS86" s="564"/>
      <c r="JFT86" s="565"/>
      <c r="JFU86" s="566"/>
      <c r="JFV86" s="560"/>
      <c r="JFW86" s="561"/>
      <c r="JFX86" s="562"/>
      <c r="JFY86" s="563"/>
      <c r="JFZ86" s="564"/>
      <c r="JGA86" s="565"/>
      <c r="JGB86" s="566"/>
      <c r="JGC86" s="560"/>
      <c r="JGD86" s="561"/>
      <c r="JGE86" s="562"/>
      <c r="JGF86" s="563"/>
      <c r="JGG86" s="564"/>
      <c r="JGH86" s="565"/>
      <c r="JGI86" s="566"/>
      <c r="JGJ86" s="560"/>
      <c r="JGK86" s="561"/>
      <c r="JGL86" s="562"/>
      <c r="JGM86" s="563"/>
      <c r="JGN86" s="564"/>
      <c r="JGO86" s="565"/>
      <c r="JGP86" s="566"/>
      <c r="JGQ86" s="560"/>
      <c r="JGR86" s="561"/>
      <c r="JGS86" s="562"/>
      <c r="JGT86" s="563"/>
      <c r="JGU86" s="564"/>
      <c r="JGV86" s="565"/>
      <c r="JGW86" s="566"/>
      <c r="JGX86" s="560"/>
      <c r="JGY86" s="561"/>
      <c r="JGZ86" s="562"/>
      <c r="JHA86" s="563"/>
      <c r="JHB86" s="564"/>
      <c r="JHC86" s="565"/>
      <c r="JHD86" s="566"/>
      <c r="JHE86" s="560"/>
      <c r="JHF86" s="561"/>
      <c r="JHG86" s="562"/>
      <c r="JHH86" s="563"/>
      <c r="JHI86" s="564"/>
      <c r="JHJ86" s="565"/>
      <c r="JHK86" s="566"/>
      <c r="JHL86" s="560"/>
      <c r="JHM86" s="561"/>
      <c r="JHN86" s="562"/>
      <c r="JHO86" s="563"/>
      <c r="JHP86" s="564"/>
      <c r="JHQ86" s="565"/>
      <c r="JHR86" s="566"/>
      <c r="JHS86" s="560"/>
      <c r="JHT86" s="561"/>
      <c r="JHU86" s="562"/>
      <c r="JHV86" s="563"/>
      <c r="JHW86" s="564"/>
      <c r="JHX86" s="565"/>
      <c r="JHY86" s="566"/>
      <c r="JHZ86" s="560"/>
      <c r="JIA86" s="561"/>
      <c r="JIB86" s="562"/>
      <c r="JIC86" s="563"/>
      <c r="JID86" s="564"/>
      <c r="JIE86" s="565"/>
      <c r="JIF86" s="566"/>
      <c r="JIG86" s="560"/>
      <c r="JIH86" s="561"/>
      <c r="JII86" s="562"/>
      <c r="JIJ86" s="563"/>
      <c r="JIK86" s="564"/>
      <c r="JIL86" s="565"/>
      <c r="JIM86" s="566"/>
      <c r="JIN86" s="560"/>
      <c r="JIO86" s="561"/>
      <c r="JIP86" s="562"/>
      <c r="JIQ86" s="563"/>
      <c r="JIR86" s="564"/>
      <c r="JIS86" s="565"/>
      <c r="JIT86" s="566"/>
      <c r="JIU86" s="560"/>
      <c r="JIV86" s="561"/>
      <c r="JIW86" s="562"/>
      <c r="JIX86" s="563"/>
      <c r="JIY86" s="564"/>
      <c r="JIZ86" s="565"/>
      <c r="JJA86" s="566"/>
      <c r="JJB86" s="560"/>
      <c r="JJC86" s="561"/>
      <c r="JJD86" s="562"/>
      <c r="JJE86" s="563"/>
      <c r="JJF86" s="564"/>
      <c r="JJG86" s="565"/>
      <c r="JJH86" s="566"/>
      <c r="JJI86" s="560"/>
      <c r="JJJ86" s="561"/>
      <c r="JJK86" s="562"/>
      <c r="JJL86" s="563"/>
      <c r="JJM86" s="564"/>
      <c r="JJN86" s="565"/>
      <c r="JJO86" s="566"/>
      <c r="JJP86" s="560"/>
      <c r="JJQ86" s="561"/>
      <c r="JJR86" s="562"/>
      <c r="JJS86" s="563"/>
      <c r="JJT86" s="564"/>
      <c r="JJU86" s="565"/>
      <c r="JJV86" s="566"/>
      <c r="JJW86" s="560"/>
      <c r="JJX86" s="561"/>
      <c r="JJY86" s="562"/>
      <c r="JJZ86" s="563"/>
      <c r="JKA86" s="564"/>
      <c r="JKB86" s="565"/>
      <c r="JKC86" s="566"/>
      <c r="JKD86" s="560"/>
      <c r="JKE86" s="561"/>
      <c r="JKF86" s="562"/>
      <c r="JKG86" s="563"/>
      <c r="JKH86" s="564"/>
      <c r="JKI86" s="565"/>
      <c r="JKJ86" s="566"/>
      <c r="JKK86" s="560"/>
      <c r="JKL86" s="561"/>
      <c r="JKM86" s="562"/>
      <c r="JKN86" s="563"/>
      <c r="JKO86" s="564"/>
      <c r="JKP86" s="565"/>
      <c r="JKQ86" s="566"/>
      <c r="JKR86" s="560"/>
      <c r="JKS86" s="561"/>
      <c r="JKT86" s="562"/>
      <c r="JKU86" s="563"/>
      <c r="JKV86" s="564"/>
      <c r="JKW86" s="565"/>
      <c r="JKX86" s="566"/>
      <c r="JKY86" s="560"/>
      <c r="JKZ86" s="561"/>
      <c r="JLA86" s="562"/>
      <c r="JLB86" s="563"/>
      <c r="JLC86" s="564"/>
      <c r="JLD86" s="565"/>
      <c r="JLE86" s="566"/>
      <c r="JLF86" s="560"/>
      <c r="JLG86" s="561"/>
      <c r="JLH86" s="562"/>
      <c r="JLI86" s="563"/>
      <c r="JLJ86" s="564"/>
      <c r="JLK86" s="565"/>
      <c r="JLL86" s="566"/>
      <c r="JLM86" s="560"/>
      <c r="JLN86" s="561"/>
      <c r="JLO86" s="562"/>
      <c r="JLP86" s="563"/>
      <c r="JLQ86" s="564"/>
      <c r="JLR86" s="565"/>
      <c r="JLS86" s="566"/>
      <c r="JLT86" s="560"/>
      <c r="JLU86" s="561"/>
      <c r="JLV86" s="562"/>
      <c r="JLW86" s="563"/>
      <c r="JLX86" s="564"/>
      <c r="JLY86" s="565"/>
      <c r="JLZ86" s="566"/>
      <c r="JMA86" s="560"/>
      <c r="JMB86" s="561"/>
      <c r="JMC86" s="562"/>
      <c r="JMD86" s="563"/>
      <c r="JME86" s="564"/>
      <c r="JMF86" s="565"/>
      <c r="JMG86" s="566"/>
      <c r="JMH86" s="560"/>
      <c r="JMI86" s="561"/>
      <c r="JMJ86" s="562"/>
      <c r="JMK86" s="563"/>
      <c r="JML86" s="564"/>
      <c r="JMM86" s="565"/>
      <c r="JMN86" s="566"/>
      <c r="JMO86" s="560"/>
      <c r="JMP86" s="561"/>
      <c r="JMQ86" s="562"/>
      <c r="JMR86" s="563"/>
      <c r="JMS86" s="564"/>
      <c r="JMT86" s="565"/>
      <c r="JMU86" s="566"/>
      <c r="JMV86" s="560"/>
      <c r="JMW86" s="561"/>
      <c r="JMX86" s="562"/>
      <c r="JMY86" s="563"/>
      <c r="JMZ86" s="564"/>
      <c r="JNA86" s="565"/>
      <c r="JNB86" s="566"/>
      <c r="JNC86" s="560"/>
      <c r="JND86" s="561"/>
      <c r="JNE86" s="562"/>
      <c r="JNF86" s="563"/>
      <c r="JNG86" s="564"/>
      <c r="JNH86" s="565"/>
      <c r="JNI86" s="566"/>
      <c r="JNJ86" s="560"/>
      <c r="JNK86" s="561"/>
      <c r="JNL86" s="562"/>
      <c r="JNM86" s="563"/>
      <c r="JNN86" s="564"/>
      <c r="JNO86" s="565"/>
      <c r="JNP86" s="566"/>
      <c r="JNQ86" s="560"/>
      <c r="JNR86" s="561"/>
      <c r="JNS86" s="562"/>
      <c r="JNT86" s="563"/>
      <c r="JNU86" s="564"/>
      <c r="JNV86" s="565"/>
      <c r="JNW86" s="566"/>
      <c r="JNX86" s="560"/>
      <c r="JNY86" s="561"/>
      <c r="JNZ86" s="562"/>
      <c r="JOA86" s="563"/>
      <c r="JOB86" s="564"/>
      <c r="JOC86" s="565"/>
      <c r="JOD86" s="566"/>
      <c r="JOE86" s="560"/>
      <c r="JOF86" s="561"/>
      <c r="JOG86" s="562"/>
      <c r="JOH86" s="563"/>
      <c r="JOI86" s="564"/>
      <c r="JOJ86" s="565"/>
      <c r="JOK86" s="566"/>
      <c r="JOL86" s="560"/>
      <c r="JOM86" s="561"/>
      <c r="JON86" s="562"/>
      <c r="JOO86" s="563"/>
      <c r="JOP86" s="564"/>
      <c r="JOQ86" s="565"/>
      <c r="JOR86" s="566"/>
      <c r="JOS86" s="560"/>
      <c r="JOT86" s="561"/>
      <c r="JOU86" s="562"/>
      <c r="JOV86" s="563"/>
      <c r="JOW86" s="564"/>
      <c r="JOX86" s="565"/>
      <c r="JOY86" s="566"/>
      <c r="JOZ86" s="560"/>
      <c r="JPA86" s="561"/>
      <c r="JPB86" s="562"/>
      <c r="JPC86" s="563"/>
      <c r="JPD86" s="564"/>
      <c r="JPE86" s="565"/>
      <c r="JPF86" s="566"/>
      <c r="JPG86" s="560"/>
      <c r="JPH86" s="561"/>
      <c r="JPI86" s="562"/>
      <c r="JPJ86" s="563"/>
      <c r="JPK86" s="564"/>
      <c r="JPL86" s="565"/>
      <c r="JPM86" s="566"/>
      <c r="JPN86" s="560"/>
      <c r="JPO86" s="561"/>
      <c r="JPP86" s="562"/>
      <c r="JPQ86" s="563"/>
      <c r="JPR86" s="564"/>
      <c r="JPS86" s="565"/>
      <c r="JPT86" s="566"/>
      <c r="JPU86" s="560"/>
      <c r="JPV86" s="561"/>
      <c r="JPW86" s="562"/>
      <c r="JPX86" s="563"/>
      <c r="JPY86" s="564"/>
      <c r="JPZ86" s="565"/>
      <c r="JQA86" s="566"/>
      <c r="JQB86" s="560"/>
      <c r="JQC86" s="561"/>
      <c r="JQD86" s="562"/>
      <c r="JQE86" s="563"/>
      <c r="JQF86" s="564"/>
      <c r="JQG86" s="565"/>
      <c r="JQH86" s="566"/>
      <c r="JQI86" s="560"/>
      <c r="JQJ86" s="561"/>
      <c r="JQK86" s="562"/>
      <c r="JQL86" s="563"/>
      <c r="JQM86" s="564"/>
      <c r="JQN86" s="565"/>
      <c r="JQO86" s="566"/>
      <c r="JQP86" s="560"/>
      <c r="JQQ86" s="561"/>
      <c r="JQR86" s="562"/>
      <c r="JQS86" s="563"/>
      <c r="JQT86" s="564"/>
      <c r="JQU86" s="565"/>
      <c r="JQV86" s="566"/>
      <c r="JQW86" s="560"/>
      <c r="JQX86" s="561"/>
      <c r="JQY86" s="562"/>
      <c r="JQZ86" s="563"/>
      <c r="JRA86" s="564"/>
      <c r="JRB86" s="565"/>
      <c r="JRC86" s="566"/>
      <c r="JRD86" s="560"/>
      <c r="JRE86" s="561"/>
      <c r="JRF86" s="562"/>
      <c r="JRG86" s="563"/>
      <c r="JRH86" s="564"/>
      <c r="JRI86" s="565"/>
      <c r="JRJ86" s="566"/>
      <c r="JRK86" s="560"/>
      <c r="JRL86" s="561"/>
      <c r="JRM86" s="562"/>
      <c r="JRN86" s="563"/>
      <c r="JRO86" s="564"/>
      <c r="JRP86" s="565"/>
      <c r="JRQ86" s="566"/>
      <c r="JRR86" s="560"/>
      <c r="JRS86" s="561"/>
      <c r="JRT86" s="562"/>
      <c r="JRU86" s="563"/>
      <c r="JRV86" s="564"/>
      <c r="JRW86" s="565"/>
      <c r="JRX86" s="566"/>
      <c r="JRY86" s="560"/>
      <c r="JRZ86" s="561"/>
      <c r="JSA86" s="562"/>
      <c r="JSB86" s="563"/>
      <c r="JSC86" s="564"/>
      <c r="JSD86" s="565"/>
      <c r="JSE86" s="566"/>
      <c r="JSF86" s="560"/>
      <c r="JSG86" s="561"/>
      <c r="JSH86" s="562"/>
      <c r="JSI86" s="563"/>
      <c r="JSJ86" s="564"/>
      <c r="JSK86" s="565"/>
      <c r="JSL86" s="566"/>
      <c r="JSM86" s="560"/>
      <c r="JSN86" s="561"/>
      <c r="JSO86" s="562"/>
      <c r="JSP86" s="563"/>
      <c r="JSQ86" s="564"/>
      <c r="JSR86" s="565"/>
      <c r="JSS86" s="566"/>
      <c r="JST86" s="560"/>
      <c r="JSU86" s="561"/>
      <c r="JSV86" s="562"/>
      <c r="JSW86" s="563"/>
      <c r="JSX86" s="564"/>
      <c r="JSY86" s="565"/>
      <c r="JSZ86" s="566"/>
      <c r="JTA86" s="560"/>
      <c r="JTB86" s="561"/>
      <c r="JTC86" s="562"/>
      <c r="JTD86" s="563"/>
      <c r="JTE86" s="564"/>
      <c r="JTF86" s="565"/>
      <c r="JTG86" s="566"/>
      <c r="JTH86" s="560"/>
      <c r="JTI86" s="561"/>
      <c r="JTJ86" s="562"/>
      <c r="JTK86" s="563"/>
      <c r="JTL86" s="564"/>
      <c r="JTM86" s="565"/>
      <c r="JTN86" s="566"/>
      <c r="JTO86" s="560"/>
      <c r="JTP86" s="561"/>
      <c r="JTQ86" s="562"/>
      <c r="JTR86" s="563"/>
      <c r="JTS86" s="564"/>
      <c r="JTT86" s="565"/>
      <c r="JTU86" s="566"/>
      <c r="JTV86" s="560"/>
      <c r="JTW86" s="561"/>
      <c r="JTX86" s="562"/>
      <c r="JTY86" s="563"/>
      <c r="JTZ86" s="564"/>
      <c r="JUA86" s="565"/>
      <c r="JUB86" s="566"/>
      <c r="JUC86" s="560"/>
      <c r="JUD86" s="561"/>
      <c r="JUE86" s="562"/>
      <c r="JUF86" s="563"/>
      <c r="JUG86" s="564"/>
      <c r="JUH86" s="565"/>
      <c r="JUI86" s="566"/>
      <c r="JUJ86" s="560"/>
      <c r="JUK86" s="561"/>
      <c r="JUL86" s="562"/>
      <c r="JUM86" s="563"/>
      <c r="JUN86" s="564"/>
      <c r="JUO86" s="565"/>
      <c r="JUP86" s="566"/>
      <c r="JUQ86" s="560"/>
      <c r="JUR86" s="561"/>
      <c r="JUS86" s="562"/>
      <c r="JUT86" s="563"/>
      <c r="JUU86" s="564"/>
      <c r="JUV86" s="565"/>
      <c r="JUW86" s="566"/>
      <c r="JUX86" s="560"/>
      <c r="JUY86" s="561"/>
      <c r="JUZ86" s="562"/>
      <c r="JVA86" s="563"/>
      <c r="JVB86" s="564"/>
      <c r="JVC86" s="565"/>
      <c r="JVD86" s="566"/>
      <c r="JVE86" s="560"/>
      <c r="JVF86" s="561"/>
      <c r="JVG86" s="562"/>
      <c r="JVH86" s="563"/>
      <c r="JVI86" s="564"/>
      <c r="JVJ86" s="565"/>
      <c r="JVK86" s="566"/>
      <c r="JVL86" s="560"/>
      <c r="JVM86" s="561"/>
      <c r="JVN86" s="562"/>
      <c r="JVO86" s="563"/>
      <c r="JVP86" s="564"/>
      <c r="JVQ86" s="565"/>
      <c r="JVR86" s="566"/>
      <c r="JVS86" s="560"/>
      <c r="JVT86" s="561"/>
      <c r="JVU86" s="562"/>
      <c r="JVV86" s="563"/>
      <c r="JVW86" s="564"/>
      <c r="JVX86" s="565"/>
      <c r="JVY86" s="566"/>
      <c r="JVZ86" s="560"/>
      <c r="JWA86" s="561"/>
      <c r="JWB86" s="562"/>
      <c r="JWC86" s="563"/>
      <c r="JWD86" s="564"/>
      <c r="JWE86" s="565"/>
      <c r="JWF86" s="566"/>
      <c r="JWG86" s="560"/>
      <c r="JWH86" s="561"/>
      <c r="JWI86" s="562"/>
      <c r="JWJ86" s="563"/>
      <c r="JWK86" s="564"/>
      <c r="JWL86" s="565"/>
      <c r="JWM86" s="566"/>
      <c r="JWN86" s="560"/>
      <c r="JWO86" s="561"/>
      <c r="JWP86" s="562"/>
      <c r="JWQ86" s="563"/>
      <c r="JWR86" s="564"/>
      <c r="JWS86" s="565"/>
      <c r="JWT86" s="566"/>
      <c r="JWU86" s="560"/>
      <c r="JWV86" s="561"/>
      <c r="JWW86" s="562"/>
      <c r="JWX86" s="563"/>
      <c r="JWY86" s="564"/>
      <c r="JWZ86" s="565"/>
      <c r="JXA86" s="566"/>
      <c r="JXB86" s="560"/>
      <c r="JXC86" s="561"/>
      <c r="JXD86" s="562"/>
      <c r="JXE86" s="563"/>
      <c r="JXF86" s="564"/>
      <c r="JXG86" s="565"/>
      <c r="JXH86" s="566"/>
      <c r="JXI86" s="560"/>
      <c r="JXJ86" s="561"/>
      <c r="JXK86" s="562"/>
      <c r="JXL86" s="563"/>
      <c r="JXM86" s="564"/>
      <c r="JXN86" s="565"/>
      <c r="JXO86" s="566"/>
      <c r="JXP86" s="560"/>
      <c r="JXQ86" s="561"/>
      <c r="JXR86" s="562"/>
      <c r="JXS86" s="563"/>
      <c r="JXT86" s="564"/>
      <c r="JXU86" s="565"/>
      <c r="JXV86" s="566"/>
      <c r="JXW86" s="560"/>
      <c r="JXX86" s="561"/>
      <c r="JXY86" s="562"/>
      <c r="JXZ86" s="563"/>
      <c r="JYA86" s="564"/>
      <c r="JYB86" s="565"/>
      <c r="JYC86" s="566"/>
      <c r="JYD86" s="560"/>
      <c r="JYE86" s="561"/>
      <c r="JYF86" s="562"/>
      <c r="JYG86" s="563"/>
      <c r="JYH86" s="564"/>
      <c r="JYI86" s="565"/>
      <c r="JYJ86" s="566"/>
      <c r="JYK86" s="560"/>
      <c r="JYL86" s="561"/>
      <c r="JYM86" s="562"/>
      <c r="JYN86" s="563"/>
      <c r="JYO86" s="564"/>
      <c r="JYP86" s="565"/>
      <c r="JYQ86" s="566"/>
      <c r="JYR86" s="560"/>
      <c r="JYS86" s="561"/>
      <c r="JYT86" s="562"/>
      <c r="JYU86" s="563"/>
      <c r="JYV86" s="564"/>
      <c r="JYW86" s="565"/>
      <c r="JYX86" s="566"/>
      <c r="JYY86" s="560"/>
      <c r="JYZ86" s="561"/>
      <c r="JZA86" s="562"/>
      <c r="JZB86" s="563"/>
      <c r="JZC86" s="564"/>
      <c r="JZD86" s="565"/>
      <c r="JZE86" s="566"/>
      <c r="JZF86" s="560"/>
      <c r="JZG86" s="561"/>
      <c r="JZH86" s="562"/>
      <c r="JZI86" s="563"/>
      <c r="JZJ86" s="564"/>
      <c r="JZK86" s="565"/>
      <c r="JZL86" s="566"/>
      <c r="JZM86" s="560"/>
      <c r="JZN86" s="561"/>
      <c r="JZO86" s="562"/>
      <c r="JZP86" s="563"/>
      <c r="JZQ86" s="564"/>
      <c r="JZR86" s="565"/>
      <c r="JZS86" s="566"/>
      <c r="JZT86" s="560"/>
      <c r="JZU86" s="561"/>
      <c r="JZV86" s="562"/>
      <c r="JZW86" s="563"/>
      <c r="JZX86" s="564"/>
      <c r="JZY86" s="565"/>
      <c r="JZZ86" s="566"/>
      <c r="KAA86" s="560"/>
      <c r="KAB86" s="561"/>
      <c r="KAC86" s="562"/>
      <c r="KAD86" s="563"/>
      <c r="KAE86" s="564"/>
      <c r="KAF86" s="565"/>
      <c r="KAG86" s="566"/>
      <c r="KAH86" s="560"/>
      <c r="KAI86" s="561"/>
      <c r="KAJ86" s="562"/>
      <c r="KAK86" s="563"/>
      <c r="KAL86" s="564"/>
      <c r="KAM86" s="565"/>
      <c r="KAN86" s="566"/>
      <c r="KAO86" s="560"/>
      <c r="KAP86" s="561"/>
      <c r="KAQ86" s="562"/>
      <c r="KAR86" s="563"/>
      <c r="KAS86" s="564"/>
      <c r="KAT86" s="565"/>
      <c r="KAU86" s="566"/>
      <c r="KAV86" s="560"/>
      <c r="KAW86" s="561"/>
      <c r="KAX86" s="562"/>
      <c r="KAY86" s="563"/>
      <c r="KAZ86" s="564"/>
      <c r="KBA86" s="565"/>
      <c r="KBB86" s="566"/>
      <c r="KBC86" s="560"/>
      <c r="KBD86" s="561"/>
      <c r="KBE86" s="562"/>
      <c r="KBF86" s="563"/>
      <c r="KBG86" s="564"/>
      <c r="KBH86" s="565"/>
      <c r="KBI86" s="566"/>
      <c r="KBJ86" s="560"/>
      <c r="KBK86" s="561"/>
      <c r="KBL86" s="562"/>
      <c r="KBM86" s="563"/>
      <c r="KBN86" s="564"/>
      <c r="KBO86" s="565"/>
      <c r="KBP86" s="566"/>
      <c r="KBQ86" s="560"/>
      <c r="KBR86" s="561"/>
      <c r="KBS86" s="562"/>
      <c r="KBT86" s="563"/>
      <c r="KBU86" s="564"/>
      <c r="KBV86" s="565"/>
      <c r="KBW86" s="566"/>
      <c r="KBX86" s="560"/>
      <c r="KBY86" s="561"/>
      <c r="KBZ86" s="562"/>
      <c r="KCA86" s="563"/>
      <c r="KCB86" s="564"/>
      <c r="KCC86" s="565"/>
      <c r="KCD86" s="566"/>
      <c r="KCE86" s="560"/>
      <c r="KCF86" s="561"/>
      <c r="KCG86" s="562"/>
      <c r="KCH86" s="563"/>
      <c r="KCI86" s="564"/>
      <c r="KCJ86" s="565"/>
      <c r="KCK86" s="566"/>
      <c r="KCL86" s="560"/>
      <c r="KCM86" s="561"/>
      <c r="KCN86" s="562"/>
      <c r="KCO86" s="563"/>
      <c r="KCP86" s="564"/>
      <c r="KCQ86" s="565"/>
      <c r="KCR86" s="566"/>
      <c r="KCS86" s="560"/>
      <c r="KCT86" s="561"/>
      <c r="KCU86" s="562"/>
      <c r="KCV86" s="563"/>
      <c r="KCW86" s="564"/>
      <c r="KCX86" s="565"/>
      <c r="KCY86" s="566"/>
      <c r="KCZ86" s="560"/>
      <c r="KDA86" s="561"/>
      <c r="KDB86" s="562"/>
      <c r="KDC86" s="563"/>
      <c r="KDD86" s="564"/>
      <c r="KDE86" s="565"/>
      <c r="KDF86" s="566"/>
      <c r="KDG86" s="560"/>
      <c r="KDH86" s="561"/>
      <c r="KDI86" s="562"/>
      <c r="KDJ86" s="563"/>
      <c r="KDK86" s="564"/>
      <c r="KDL86" s="565"/>
      <c r="KDM86" s="566"/>
      <c r="KDN86" s="560"/>
      <c r="KDO86" s="561"/>
      <c r="KDP86" s="562"/>
      <c r="KDQ86" s="563"/>
      <c r="KDR86" s="564"/>
      <c r="KDS86" s="565"/>
      <c r="KDT86" s="566"/>
      <c r="KDU86" s="560"/>
      <c r="KDV86" s="561"/>
      <c r="KDW86" s="562"/>
      <c r="KDX86" s="563"/>
      <c r="KDY86" s="564"/>
      <c r="KDZ86" s="565"/>
      <c r="KEA86" s="566"/>
      <c r="KEB86" s="560"/>
      <c r="KEC86" s="561"/>
      <c r="KED86" s="562"/>
      <c r="KEE86" s="563"/>
      <c r="KEF86" s="564"/>
      <c r="KEG86" s="565"/>
      <c r="KEH86" s="566"/>
      <c r="KEI86" s="560"/>
      <c r="KEJ86" s="561"/>
      <c r="KEK86" s="562"/>
      <c r="KEL86" s="563"/>
      <c r="KEM86" s="564"/>
      <c r="KEN86" s="565"/>
      <c r="KEO86" s="566"/>
      <c r="KEP86" s="560"/>
      <c r="KEQ86" s="561"/>
      <c r="KER86" s="562"/>
      <c r="KES86" s="563"/>
      <c r="KET86" s="564"/>
      <c r="KEU86" s="565"/>
      <c r="KEV86" s="566"/>
      <c r="KEW86" s="560"/>
      <c r="KEX86" s="561"/>
      <c r="KEY86" s="562"/>
      <c r="KEZ86" s="563"/>
      <c r="KFA86" s="564"/>
      <c r="KFB86" s="565"/>
      <c r="KFC86" s="566"/>
      <c r="KFD86" s="560"/>
      <c r="KFE86" s="561"/>
      <c r="KFF86" s="562"/>
      <c r="KFG86" s="563"/>
      <c r="KFH86" s="564"/>
      <c r="KFI86" s="565"/>
      <c r="KFJ86" s="566"/>
      <c r="KFK86" s="560"/>
      <c r="KFL86" s="561"/>
      <c r="KFM86" s="562"/>
      <c r="KFN86" s="563"/>
      <c r="KFO86" s="564"/>
      <c r="KFP86" s="565"/>
      <c r="KFQ86" s="566"/>
      <c r="KFR86" s="560"/>
      <c r="KFS86" s="561"/>
      <c r="KFT86" s="562"/>
      <c r="KFU86" s="563"/>
      <c r="KFV86" s="564"/>
      <c r="KFW86" s="565"/>
      <c r="KFX86" s="566"/>
      <c r="KFY86" s="560"/>
      <c r="KFZ86" s="561"/>
      <c r="KGA86" s="562"/>
      <c r="KGB86" s="563"/>
      <c r="KGC86" s="564"/>
      <c r="KGD86" s="565"/>
      <c r="KGE86" s="566"/>
      <c r="KGF86" s="560"/>
      <c r="KGG86" s="561"/>
      <c r="KGH86" s="562"/>
      <c r="KGI86" s="563"/>
      <c r="KGJ86" s="564"/>
      <c r="KGK86" s="565"/>
      <c r="KGL86" s="566"/>
      <c r="KGM86" s="560"/>
      <c r="KGN86" s="561"/>
      <c r="KGO86" s="562"/>
      <c r="KGP86" s="563"/>
      <c r="KGQ86" s="564"/>
      <c r="KGR86" s="565"/>
      <c r="KGS86" s="566"/>
      <c r="KGT86" s="560"/>
      <c r="KGU86" s="561"/>
      <c r="KGV86" s="562"/>
      <c r="KGW86" s="563"/>
      <c r="KGX86" s="564"/>
      <c r="KGY86" s="565"/>
      <c r="KGZ86" s="566"/>
      <c r="KHA86" s="560"/>
      <c r="KHB86" s="561"/>
      <c r="KHC86" s="562"/>
      <c r="KHD86" s="563"/>
      <c r="KHE86" s="564"/>
      <c r="KHF86" s="565"/>
      <c r="KHG86" s="566"/>
      <c r="KHH86" s="560"/>
      <c r="KHI86" s="561"/>
      <c r="KHJ86" s="562"/>
      <c r="KHK86" s="563"/>
      <c r="KHL86" s="564"/>
      <c r="KHM86" s="565"/>
      <c r="KHN86" s="566"/>
      <c r="KHO86" s="560"/>
      <c r="KHP86" s="561"/>
      <c r="KHQ86" s="562"/>
      <c r="KHR86" s="563"/>
      <c r="KHS86" s="564"/>
      <c r="KHT86" s="565"/>
      <c r="KHU86" s="566"/>
      <c r="KHV86" s="560"/>
      <c r="KHW86" s="561"/>
      <c r="KHX86" s="562"/>
      <c r="KHY86" s="563"/>
      <c r="KHZ86" s="564"/>
      <c r="KIA86" s="565"/>
      <c r="KIB86" s="566"/>
      <c r="KIC86" s="560"/>
      <c r="KID86" s="561"/>
      <c r="KIE86" s="562"/>
      <c r="KIF86" s="563"/>
      <c r="KIG86" s="564"/>
      <c r="KIH86" s="565"/>
      <c r="KII86" s="566"/>
      <c r="KIJ86" s="560"/>
      <c r="KIK86" s="561"/>
      <c r="KIL86" s="562"/>
      <c r="KIM86" s="563"/>
      <c r="KIN86" s="564"/>
      <c r="KIO86" s="565"/>
      <c r="KIP86" s="566"/>
      <c r="KIQ86" s="560"/>
      <c r="KIR86" s="561"/>
      <c r="KIS86" s="562"/>
      <c r="KIT86" s="563"/>
      <c r="KIU86" s="564"/>
      <c r="KIV86" s="565"/>
      <c r="KIW86" s="566"/>
      <c r="KIX86" s="560"/>
      <c r="KIY86" s="561"/>
      <c r="KIZ86" s="562"/>
      <c r="KJA86" s="563"/>
      <c r="KJB86" s="564"/>
      <c r="KJC86" s="565"/>
      <c r="KJD86" s="566"/>
      <c r="KJE86" s="560"/>
      <c r="KJF86" s="561"/>
      <c r="KJG86" s="562"/>
      <c r="KJH86" s="563"/>
      <c r="KJI86" s="564"/>
      <c r="KJJ86" s="565"/>
      <c r="KJK86" s="566"/>
      <c r="KJL86" s="560"/>
      <c r="KJM86" s="561"/>
      <c r="KJN86" s="562"/>
      <c r="KJO86" s="563"/>
      <c r="KJP86" s="564"/>
      <c r="KJQ86" s="565"/>
      <c r="KJR86" s="566"/>
      <c r="KJS86" s="560"/>
      <c r="KJT86" s="561"/>
      <c r="KJU86" s="562"/>
      <c r="KJV86" s="563"/>
      <c r="KJW86" s="564"/>
      <c r="KJX86" s="565"/>
      <c r="KJY86" s="566"/>
      <c r="KJZ86" s="560"/>
      <c r="KKA86" s="561"/>
      <c r="KKB86" s="562"/>
      <c r="KKC86" s="563"/>
      <c r="KKD86" s="564"/>
      <c r="KKE86" s="565"/>
      <c r="KKF86" s="566"/>
      <c r="KKG86" s="560"/>
      <c r="KKH86" s="561"/>
      <c r="KKI86" s="562"/>
      <c r="KKJ86" s="563"/>
      <c r="KKK86" s="564"/>
      <c r="KKL86" s="565"/>
      <c r="KKM86" s="566"/>
      <c r="KKN86" s="560"/>
      <c r="KKO86" s="561"/>
      <c r="KKP86" s="562"/>
      <c r="KKQ86" s="563"/>
      <c r="KKR86" s="564"/>
      <c r="KKS86" s="565"/>
      <c r="KKT86" s="566"/>
      <c r="KKU86" s="560"/>
      <c r="KKV86" s="561"/>
      <c r="KKW86" s="562"/>
      <c r="KKX86" s="563"/>
      <c r="KKY86" s="564"/>
      <c r="KKZ86" s="565"/>
      <c r="KLA86" s="566"/>
      <c r="KLB86" s="560"/>
      <c r="KLC86" s="561"/>
      <c r="KLD86" s="562"/>
      <c r="KLE86" s="563"/>
      <c r="KLF86" s="564"/>
      <c r="KLG86" s="565"/>
      <c r="KLH86" s="566"/>
      <c r="KLI86" s="560"/>
      <c r="KLJ86" s="561"/>
      <c r="KLK86" s="562"/>
      <c r="KLL86" s="563"/>
      <c r="KLM86" s="564"/>
      <c r="KLN86" s="565"/>
      <c r="KLO86" s="566"/>
      <c r="KLP86" s="560"/>
      <c r="KLQ86" s="561"/>
      <c r="KLR86" s="562"/>
      <c r="KLS86" s="563"/>
      <c r="KLT86" s="564"/>
      <c r="KLU86" s="565"/>
      <c r="KLV86" s="566"/>
      <c r="KLW86" s="560"/>
      <c r="KLX86" s="561"/>
      <c r="KLY86" s="562"/>
      <c r="KLZ86" s="563"/>
      <c r="KMA86" s="564"/>
      <c r="KMB86" s="565"/>
      <c r="KMC86" s="566"/>
      <c r="KMD86" s="560"/>
      <c r="KME86" s="561"/>
      <c r="KMF86" s="562"/>
      <c r="KMG86" s="563"/>
      <c r="KMH86" s="564"/>
      <c r="KMI86" s="565"/>
      <c r="KMJ86" s="566"/>
      <c r="KMK86" s="560"/>
      <c r="KML86" s="561"/>
      <c r="KMM86" s="562"/>
      <c r="KMN86" s="563"/>
      <c r="KMO86" s="564"/>
      <c r="KMP86" s="565"/>
      <c r="KMQ86" s="566"/>
      <c r="KMR86" s="560"/>
      <c r="KMS86" s="561"/>
      <c r="KMT86" s="562"/>
      <c r="KMU86" s="563"/>
      <c r="KMV86" s="564"/>
      <c r="KMW86" s="565"/>
      <c r="KMX86" s="566"/>
      <c r="KMY86" s="560"/>
      <c r="KMZ86" s="561"/>
      <c r="KNA86" s="562"/>
      <c r="KNB86" s="563"/>
      <c r="KNC86" s="564"/>
      <c r="KND86" s="565"/>
      <c r="KNE86" s="566"/>
      <c r="KNF86" s="560"/>
      <c r="KNG86" s="561"/>
      <c r="KNH86" s="562"/>
      <c r="KNI86" s="563"/>
      <c r="KNJ86" s="564"/>
      <c r="KNK86" s="565"/>
      <c r="KNL86" s="566"/>
      <c r="KNM86" s="560"/>
      <c r="KNN86" s="561"/>
      <c r="KNO86" s="562"/>
      <c r="KNP86" s="563"/>
      <c r="KNQ86" s="564"/>
      <c r="KNR86" s="565"/>
      <c r="KNS86" s="566"/>
      <c r="KNT86" s="560"/>
      <c r="KNU86" s="561"/>
      <c r="KNV86" s="562"/>
      <c r="KNW86" s="563"/>
      <c r="KNX86" s="564"/>
      <c r="KNY86" s="565"/>
      <c r="KNZ86" s="566"/>
      <c r="KOA86" s="560"/>
      <c r="KOB86" s="561"/>
      <c r="KOC86" s="562"/>
      <c r="KOD86" s="563"/>
      <c r="KOE86" s="564"/>
      <c r="KOF86" s="565"/>
      <c r="KOG86" s="566"/>
      <c r="KOH86" s="560"/>
      <c r="KOI86" s="561"/>
      <c r="KOJ86" s="562"/>
      <c r="KOK86" s="563"/>
      <c r="KOL86" s="564"/>
      <c r="KOM86" s="565"/>
      <c r="KON86" s="566"/>
      <c r="KOO86" s="560"/>
      <c r="KOP86" s="561"/>
      <c r="KOQ86" s="562"/>
      <c r="KOR86" s="563"/>
      <c r="KOS86" s="564"/>
      <c r="KOT86" s="565"/>
      <c r="KOU86" s="566"/>
      <c r="KOV86" s="560"/>
      <c r="KOW86" s="561"/>
      <c r="KOX86" s="562"/>
      <c r="KOY86" s="563"/>
      <c r="KOZ86" s="564"/>
      <c r="KPA86" s="565"/>
      <c r="KPB86" s="566"/>
      <c r="KPC86" s="560"/>
      <c r="KPD86" s="561"/>
      <c r="KPE86" s="562"/>
      <c r="KPF86" s="563"/>
      <c r="KPG86" s="564"/>
      <c r="KPH86" s="565"/>
      <c r="KPI86" s="566"/>
      <c r="KPJ86" s="560"/>
      <c r="KPK86" s="561"/>
      <c r="KPL86" s="562"/>
      <c r="KPM86" s="563"/>
      <c r="KPN86" s="564"/>
      <c r="KPO86" s="565"/>
      <c r="KPP86" s="566"/>
      <c r="KPQ86" s="560"/>
      <c r="KPR86" s="561"/>
      <c r="KPS86" s="562"/>
      <c r="KPT86" s="563"/>
      <c r="KPU86" s="564"/>
      <c r="KPV86" s="565"/>
      <c r="KPW86" s="566"/>
      <c r="KPX86" s="560"/>
      <c r="KPY86" s="561"/>
      <c r="KPZ86" s="562"/>
      <c r="KQA86" s="563"/>
      <c r="KQB86" s="564"/>
      <c r="KQC86" s="565"/>
      <c r="KQD86" s="566"/>
      <c r="KQE86" s="560"/>
      <c r="KQF86" s="561"/>
      <c r="KQG86" s="562"/>
      <c r="KQH86" s="563"/>
      <c r="KQI86" s="564"/>
      <c r="KQJ86" s="565"/>
      <c r="KQK86" s="566"/>
      <c r="KQL86" s="560"/>
      <c r="KQM86" s="561"/>
      <c r="KQN86" s="562"/>
      <c r="KQO86" s="563"/>
      <c r="KQP86" s="564"/>
      <c r="KQQ86" s="565"/>
      <c r="KQR86" s="566"/>
      <c r="KQS86" s="560"/>
      <c r="KQT86" s="561"/>
      <c r="KQU86" s="562"/>
      <c r="KQV86" s="563"/>
      <c r="KQW86" s="564"/>
      <c r="KQX86" s="565"/>
      <c r="KQY86" s="566"/>
      <c r="KQZ86" s="560"/>
      <c r="KRA86" s="561"/>
      <c r="KRB86" s="562"/>
      <c r="KRC86" s="563"/>
      <c r="KRD86" s="564"/>
      <c r="KRE86" s="565"/>
      <c r="KRF86" s="566"/>
      <c r="KRG86" s="560"/>
      <c r="KRH86" s="561"/>
      <c r="KRI86" s="562"/>
      <c r="KRJ86" s="563"/>
      <c r="KRK86" s="564"/>
      <c r="KRL86" s="565"/>
      <c r="KRM86" s="566"/>
      <c r="KRN86" s="560"/>
      <c r="KRO86" s="561"/>
      <c r="KRP86" s="562"/>
      <c r="KRQ86" s="563"/>
      <c r="KRR86" s="564"/>
      <c r="KRS86" s="565"/>
      <c r="KRT86" s="566"/>
      <c r="KRU86" s="560"/>
      <c r="KRV86" s="561"/>
      <c r="KRW86" s="562"/>
      <c r="KRX86" s="563"/>
      <c r="KRY86" s="564"/>
      <c r="KRZ86" s="565"/>
      <c r="KSA86" s="566"/>
      <c r="KSB86" s="560"/>
      <c r="KSC86" s="561"/>
      <c r="KSD86" s="562"/>
      <c r="KSE86" s="563"/>
      <c r="KSF86" s="564"/>
      <c r="KSG86" s="565"/>
      <c r="KSH86" s="566"/>
      <c r="KSI86" s="560"/>
      <c r="KSJ86" s="561"/>
      <c r="KSK86" s="562"/>
      <c r="KSL86" s="563"/>
      <c r="KSM86" s="564"/>
      <c r="KSN86" s="565"/>
      <c r="KSO86" s="566"/>
      <c r="KSP86" s="560"/>
      <c r="KSQ86" s="561"/>
      <c r="KSR86" s="562"/>
      <c r="KSS86" s="563"/>
      <c r="KST86" s="564"/>
      <c r="KSU86" s="565"/>
      <c r="KSV86" s="566"/>
      <c r="KSW86" s="560"/>
      <c r="KSX86" s="561"/>
      <c r="KSY86" s="562"/>
      <c r="KSZ86" s="563"/>
      <c r="KTA86" s="564"/>
      <c r="KTB86" s="565"/>
      <c r="KTC86" s="566"/>
      <c r="KTD86" s="560"/>
      <c r="KTE86" s="561"/>
      <c r="KTF86" s="562"/>
      <c r="KTG86" s="563"/>
      <c r="KTH86" s="564"/>
      <c r="KTI86" s="565"/>
      <c r="KTJ86" s="566"/>
      <c r="KTK86" s="560"/>
      <c r="KTL86" s="561"/>
      <c r="KTM86" s="562"/>
      <c r="KTN86" s="563"/>
      <c r="KTO86" s="564"/>
      <c r="KTP86" s="565"/>
      <c r="KTQ86" s="566"/>
      <c r="KTR86" s="560"/>
      <c r="KTS86" s="561"/>
      <c r="KTT86" s="562"/>
      <c r="KTU86" s="563"/>
      <c r="KTV86" s="564"/>
      <c r="KTW86" s="565"/>
      <c r="KTX86" s="566"/>
      <c r="KTY86" s="560"/>
      <c r="KTZ86" s="561"/>
      <c r="KUA86" s="562"/>
      <c r="KUB86" s="563"/>
      <c r="KUC86" s="564"/>
      <c r="KUD86" s="565"/>
      <c r="KUE86" s="566"/>
      <c r="KUF86" s="560"/>
      <c r="KUG86" s="561"/>
      <c r="KUH86" s="562"/>
      <c r="KUI86" s="563"/>
      <c r="KUJ86" s="564"/>
      <c r="KUK86" s="565"/>
      <c r="KUL86" s="566"/>
      <c r="KUM86" s="560"/>
      <c r="KUN86" s="561"/>
      <c r="KUO86" s="562"/>
      <c r="KUP86" s="563"/>
      <c r="KUQ86" s="564"/>
      <c r="KUR86" s="565"/>
      <c r="KUS86" s="566"/>
      <c r="KUT86" s="560"/>
      <c r="KUU86" s="561"/>
      <c r="KUV86" s="562"/>
      <c r="KUW86" s="563"/>
      <c r="KUX86" s="564"/>
      <c r="KUY86" s="565"/>
      <c r="KUZ86" s="566"/>
      <c r="KVA86" s="560"/>
      <c r="KVB86" s="561"/>
      <c r="KVC86" s="562"/>
      <c r="KVD86" s="563"/>
      <c r="KVE86" s="564"/>
      <c r="KVF86" s="565"/>
      <c r="KVG86" s="566"/>
      <c r="KVH86" s="560"/>
      <c r="KVI86" s="561"/>
      <c r="KVJ86" s="562"/>
      <c r="KVK86" s="563"/>
      <c r="KVL86" s="564"/>
      <c r="KVM86" s="565"/>
      <c r="KVN86" s="566"/>
      <c r="KVO86" s="560"/>
      <c r="KVP86" s="561"/>
      <c r="KVQ86" s="562"/>
      <c r="KVR86" s="563"/>
      <c r="KVS86" s="564"/>
      <c r="KVT86" s="565"/>
      <c r="KVU86" s="566"/>
      <c r="KVV86" s="560"/>
      <c r="KVW86" s="561"/>
      <c r="KVX86" s="562"/>
      <c r="KVY86" s="563"/>
      <c r="KVZ86" s="564"/>
      <c r="KWA86" s="565"/>
      <c r="KWB86" s="566"/>
      <c r="KWC86" s="560"/>
      <c r="KWD86" s="561"/>
      <c r="KWE86" s="562"/>
      <c r="KWF86" s="563"/>
      <c r="KWG86" s="564"/>
      <c r="KWH86" s="565"/>
      <c r="KWI86" s="566"/>
      <c r="KWJ86" s="560"/>
      <c r="KWK86" s="561"/>
      <c r="KWL86" s="562"/>
      <c r="KWM86" s="563"/>
      <c r="KWN86" s="564"/>
      <c r="KWO86" s="565"/>
      <c r="KWP86" s="566"/>
      <c r="KWQ86" s="560"/>
      <c r="KWR86" s="561"/>
      <c r="KWS86" s="562"/>
      <c r="KWT86" s="563"/>
      <c r="KWU86" s="564"/>
      <c r="KWV86" s="565"/>
      <c r="KWW86" s="566"/>
      <c r="KWX86" s="560"/>
      <c r="KWY86" s="561"/>
      <c r="KWZ86" s="562"/>
      <c r="KXA86" s="563"/>
      <c r="KXB86" s="564"/>
      <c r="KXC86" s="565"/>
      <c r="KXD86" s="566"/>
      <c r="KXE86" s="560"/>
      <c r="KXF86" s="561"/>
      <c r="KXG86" s="562"/>
      <c r="KXH86" s="563"/>
      <c r="KXI86" s="564"/>
      <c r="KXJ86" s="565"/>
      <c r="KXK86" s="566"/>
      <c r="KXL86" s="560"/>
      <c r="KXM86" s="561"/>
      <c r="KXN86" s="562"/>
      <c r="KXO86" s="563"/>
      <c r="KXP86" s="564"/>
      <c r="KXQ86" s="565"/>
      <c r="KXR86" s="566"/>
      <c r="KXS86" s="560"/>
      <c r="KXT86" s="561"/>
      <c r="KXU86" s="562"/>
      <c r="KXV86" s="563"/>
      <c r="KXW86" s="564"/>
      <c r="KXX86" s="565"/>
      <c r="KXY86" s="566"/>
      <c r="KXZ86" s="560"/>
      <c r="KYA86" s="561"/>
      <c r="KYB86" s="562"/>
      <c r="KYC86" s="563"/>
      <c r="KYD86" s="564"/>
      <c r="KYE86" s="565"/>
      <c r="KYF86" s="566"/>
      <c r="KYG86" s="560"/>
      <c r="KYH86" s="561"/>
      <c r="KYI86" s="562"/>
      <c r="KYJ86" s="563"/>
      <c r="KYK86" s="564"/>
      <c r="KYL86" s="565"/>
      <c r="KYM86" s="566"/>
      <c r="KYN86" s="560"/>
      <c r="KYO86" s="561"/>
      <c r="KYP86" s="562"/>
      <c r="KYQ86" s="563"/>
      <c r="KYR86" s="564"/>
      <c r="KYS86" s="565"/>
      <c r="KYT86" s="566"/>
      <c r="KYU86" s="560"/>
      <c r="KYV86" s="561"/>
      <c r="KYW86" s="562"/>
      <c r="KYX86" s="563"/>
      <c r="KYY86" s="564"/>
      <c r="KYZ86" s="565"/>
      <c r="KZA86" s="566"/>
      <c r="KZB86" s="560"/>
      <c r="KZC86" s="561"/>
      <c r="KZD86" s="562"/>
      <c r="KZE86" s="563"/>
      <c r="KZF86" s="564"/>
      <c r="KZG86" s="565"/>
      <c r="KZH86" s="566"/>
      <c r="KZI86" s="560"/>
      <c r="KZJ86" s="561"/>
      <c r="KZK86" s="562"/>
      <c r="KZL86" s="563"/>
      <c r="KZM86" s="564"/>
      <c r="KZN86" s="565"/>
      <c r="KZO86" s="566"/>
      <c r="KZP86" s="560"/>
      <c r="KZQ86" s="561"/>
      <c r="KZR86" s="562"/>
      <c r="KZS86" s="563"/>
      <c r="KZT86" s="564"/>
      <c r="KZU86" s="565"/>
      <c r="KZV86" s="566"/>
      <c r="KZW86" s="560"/>
      <c r="KZX86" s="561"/>
      <c r="KZY86" s="562"/>
      <c r="KZZ86" s="563"/>
      <c r="LAA86" s="564"/>
      <c r="LAB86" s="565"/>
      <c r="LAC86" s="566"/>
      <c r="LAD86" s="560"/>
      <c r="LAE86" s="561"/>
      <c r="LAF86" s="562"/>
      <c r="LAG86" s="563"/>
      <c r="LAH86" s="564"/>
      <c r="LAI86" s="565"/>
      <c r="LAJ86" s="566"/>
      <c r="LAK86" s="560"/>
      <c r="LAL86" s="561"/>
      <c r="LAM86" s="562"/>
      <c r="LAN86" s="563"/>
      <c r="LAO86" s="564"/>
      <c r="LAP86" s="565"/>
      <c r="LAQ86" s="566"/>
      <c r="LAR86" s="560"/>
      <c r="LAS86" s="561"/>
      <c r="LAT86" s="562"/>
      <c r="LAU86" s="563"/>
      <c r="LAV86" s="564"/>
      <c r="LAW86" s="565"/>
      <c r="LAX86" s="566"/>
      <c r="LAY86" s="560"/>
      <c r="LAZ86" s="561"/>
      <c r="LBA86" s="562"/>
      <c r="LBB86" s="563"/>
      <c r="LBC86" s="564"/>
      <c r="LBD86" s="565"/>
      <c r="LBE86" s="566"/>
      <c r="LBF86" s="560"/>
      <c r="LBG86" s="561"/>
      <c r="LBH86" s="562"/>
      <c r="LBI86" s="563"/>
      <c r="LBJ86" s="564"/>
      <c r="LBK86" s="565"/>
      <c r="LBL86" s="566"/>
      <c r="LBM86" s="560"/>
      <c r="LBN86" s="561"/>
      <c r="LBO86" s="562"/>
      <c r="LBP86" s="563"/>
      <c r="LBQ86" s="564"/>
      <c r="LBR86" s="565"/>
      <c r="LBS86" s="566"/>
      <c r="LBT86" s="560"/>
      <c r="LBU86" s="561"/>
      <c r="LBV86" s="562"/>
      <c r="LBW86" s="563"/>
      <c r="LBX86" s="564"/>
      <c r="LBY86" s="565"/>
      <c r="LBZ86" s="566"/>
      <c r="LCA86" s="560"/>
      <c r="LCB86" s="561"/>
      <c r="LCC86" s="562"/>
      <c r="LCD86" s="563"/>
      <c r="LCE86" s="564"/>
      <c r="LCF86" s="565"/>
      <c r="LCG86" s="566"/>
      <c r="LCH86" s="560"/>
      <c r="LCI86" s="561"/>
      <c r="LCJ86" s="562"/>
      <c r="LCK86" s="563"/>
      <c r="LCL86" s="564"/>
      <c r="LCM86" s="565"/>
      <c r="LCN86" s="566"/>
      <c r="LCO86" s="560"/>
      <c r="LCP86" s="561"/>
      <c r="LCQ86" s="562"/>
      <c r="LCR86" s="563"/>
      <c r="LCS86" s="564"/>
      <c r="LCT86" s="565"/>
      <c r="LCU86" s="566"/>
      <c r="LCV86" s="560"/>
      <c r="LCW86" s="561"/>
      <c r="LCX86" s="562"/>
      <c r="LCY86" s="563"/>
      <c r="LCZ86" s="564"/>
      <c r="LDA86" s="565"/>
      <c r="LDB86" s="566"/>
      <c r="LDC86" s="560"/>
      <c r="LDD86" s="561"/>
      <c r="LDE86" s="562"/>
      <c r="LDF86" s="563"/>
      <c r="LDG86" s="564"/>
      <c r="LDH86" s="565"/>
      <c r="LDI86" s="566"/>
      <c r="LDJ86" s="560"/>
      <c r="LDK86" s="561"/>
      <c r="LDL86" s="562"/>
      <c r="LDM86" s="563"/>
      <c r="LDN86" s="564"/>
      <c r="LDO86" s="565"/>
      <c r="LDP86" s="566"/>
      <c r="LDQ86" s="560"/>
      <c r="LDR86" s="561"/>
      <c r="LDS86" s="562"/>
      <c r="LDT86" s="563"/>
      <c r="LDU86" s="564"/>
      <c r="LDV86" s="565"/>
      <c r="LDW86" s="566"/>
      <c r="LDX86" s="560"/>
      <c r="LDY86" s="561"/>
      <c r="LDZ86" s="562"/>
      <c r="LEA86" s="563"/>
      <c r="LEB86" s="564"/>
      <c r="LEC86" s="565"/>
      <c r="LED86" s="566"/>
      <c r="LEE86" s="560"/>
      <c r="LEF86" s="561"/>
      <c r="LEG86" s="562"/>
      <c r="LEH86" s="563"/>
      <c r="LEI86" s="564"/>
      <c r="LEJ86" s="565"/>
      <c r="LEK86" s="566"/>
      <c r="LEL86" s="560"/>
      <c r="LEM86" s="561"/>
      <c r="LEN86" s="562"/>
      <c r="LEO86" s="563"/>
      <c r="LEP86" s="564"/>
      <c r="LEQ86" s="565"/>
      <c r="LER86" s="566"/>
      <c r="LES86" s="560"/>
      <c r="LET86" s="561"/>
      <c r="LEU86" s="562"/>
      <c r="LEV86" s="563"/>
      <c r="LEW86" s="564"/>
      <c r="LEX86" s="565"/>
      <c r="LEY86" s="566"/>
      <c r="LEZ86" s="560"/>
      <c r="LFA86" s="561"/>
      <c r="LFB86" s="562"/>
      <c r="LFC86" s="563"/>
      <c r="LFD86" s="564"/>
      <c r="LFE86" s="565"/>
      <c r="LFF86" s="566"/>
      <c r="LFG86" s="560"/>
      <c r="LFH86" s="561"/>
      <c r="LFI86" s="562"/>
      <c r="LFJ86" s="563"/>
      <c r="LFK86" s="564"/>
      <c r="LFL86" s="565"/>
      <c r="LFM86" s="566"/>
      <c r="LFN86" s="560"/>
      <c r="LFO86" s="561"/>
      <c r="LFP86" s="562"/>
      <c r="LFQ86" s="563"/>
      <c r="LFR86" s="564"/>
      <c r="LFS86" s="565"/>
      <c r="LFT86" s="566"/>
      <c r="LFU86" s="560"/>
      <c r="LFV86" s="561"/>
      <c r="LFW86" s="562"/>
      <c r="LFX86" s="563"/>
      <c r="LFY86" s="564"/>
      <c r="LFZ86" s="565"/>
      <c r="LGA86" s="566"/>
      <c r="LGB86" s="560"/>
      <c r="LGC86" s="561"/>
      <c r="LGD86" s="562"/>
      <c r="LGE86" s="563"/>
      <c r="LGF86" s="564"/>
      <c r="LGG86" s="565"/>
      <c r="LGH86" s="566"/>
      <c r="LGI86" s="560"/>
      <c r="LGJ86" s="561"/>
      <c r="LGK86" s="562"/>
      <c r="LGL86" s="563"/>
      <c r="LGM86" s="564"/>
      <c r="LGN86" s="565"/>
      <c r="LGO86" s="566"/>
      <c r="LGP86" s="560"/>
      <c r="LGQ86" s="561"/>
      <c r="LGR86" s="562"/>
      <c r="LGS86" s="563"/>
      <c r="LGT86" s="564"/>
      <c r="LGU86" s="565"/>
      <c r="LGV86" s="566"/>
      <c r="LGW86" s="560"/>
      <c r="LGX86" s="561"/>
      <c r="LGY86" s="562"/>
      <c r="LGZ86" s="563"/>
      <c r="LHA86" s="564"/>
      <c r="LHB86" s="565"/>
      <c r="LHC86" s="566"/>
      <c r="LHD86" s="560"/>
      <c r="LHE86" s="561"/>
      <c r="LHF86" s="562"/>
      <c r="LHG86" s="563"/>
      <c r="LHH86" s="564"/>
      <c r="LHI86" s="565"/>
      <c r="LHJ86" s="566"/>
      <c r="LHK86" s="560"/>
      <c r="LHL86" s="561"/>
      <c r="LHM86" s="562"/>
      <c r="LHN86" s="563"/>
      <c r="LHO86" s="564"/>
      <c r="LHP86" s="565"/>
      <c r="LHQ86" s="566"/>
      <c r="LHR86" s="560"/>
      <c r="LHS86" s="561"/>
      <c r="LHT86" s="562"/>
      <c r="LHU86" s="563"/>
      <c r="LHV86" s="564"/>
      <c r="LHW86" s="565"/>
      <c r="LHX86" s="566"/>
      <c r="LHY86" s="560"/>
      <c r="LHZ86" s="561"/>
      <c r="LIA86" s="562"/>
      <c r="LIB86" s="563"/>
      <c r="LIC86" s="564"/>
      <c r="LID86" s="565"/>
      <c r="LIE86" s="566"/>
      <c r="LIF86" s="560"/>
      <c r="LIG86" s="561"/>
      <c r="LIH86" s="562"/>
      <c r="LII86" s="563"/>
      <c r="LIJ86" s="564"/>
      <c r="LIK86" s="565"/>
      <c r="LIL86" s="566"/>
      <c r="LIM86" s="560"/>
      <c r="LIN86" s="561"/>
      <c r="LIO86" s="562"/>
      <c r="LIP86" s="563"/>
      <c r="LIQ86" s="564"/>
      <c r="LIR86" s="565"/>
      <c r="LIS86" s="566"/>
      <c r="LIT86" s="560"/>
      <c r="LIU86" s="561"/>
      <c r="LIV86" s="562"/>
      <c r="LIW86" s="563"/>
      <c r="LIX86" s="564"/>
      <c r="LIY86" s="565"/>
      <c r="LIZ86" s="566"/>
      <c r="LJA86" s="560"/>
      <c r="LJB86" s="561"/>
      <c r="LJC86" s="562"/>
      <c r="LJD86" s="563"/>
      <c r="LJE86" s="564"/>
      <c r="LJF86" s="565"/>
      <c r="LJG86" s="566"/>
      <c r="LJH86" s="560"/>
      <c r="LJI86" s="561"/>
      <c r="LJJ86" s="562"/>
      <c r="LJK86" s="563"/>
      <c r="LJL86" s="564"/>
      <c r="LJM86" s="565"/>
      <c r="LJN86" s="566"/>
      <c r="LJO86" s="560"/>
      <c r="LJP86" s="561"/>
      <c r="LJQ86" s="562"/>
      <c r="LJR86" s="563"/>
      <c r="LJS86" s="564"/>
      <c r="LJT86" s="565"/>
      <c r="LJU86" s="566"/>
      <c r="LJV86" s="560"/>
      <c r="LJW86" s="561"/>
      <c r="LJX86" s="562"/>
      <c r="LJY86" s="563"/>
      <c r="LJZ86" s="564"/>
      <c r="LKA86" s="565"/>
      <c r="LKB86" s="566"/>
      <c r="LKC86" s="560"/>
      <c r="LKD86" s="561"/>
      <c r="LKE86" s="562"/>
      <c r="LKF86" s="563"/>
      <c r="LKG86" s="564"/>
      <c r="LKH86" s="565"/>
      <c r="LKI86" s="566"/>
      <c r="LKJ86" s="560"/>
      <c r="LKK86" s="561"/>
      <c r="LKL86" s="562"/>
      <c r="LKM86" s="563"/>
      <c r="LKN86" s="564"/>
      <c r="LKO86" s="565"/>
      <c r="LKP86" s="566"/>
      <c r="LKQ86" s="560"/>
      <c r="LKR86" s="561"/>
      <c r="LKS86" s="562"/>
      <c r="LKT86" s="563"/>
      <c r="LKU86" s="564"/>
      <c r="LKV86" s="565"/>
      <c r="LKW86" s="566"/>
      <c r="LKX86" s="560"/>
      <c r="LKY86" s="561"/>
      <c r="LKZ86" s="562"/>
      <c r="LLA86" s="563"/>
      <c r="LLB86" s="564"/>
      <c r="LLC86" s="565"/>
      <c r="LLD86" s="566"/>
      <c r="LLE86" s="560"/>
      <c r="LLF86" s="561"/>
      <c r="LLG86" s="562"/>
      <c r="LLH86" s="563"/>
      <c r="LLI86" s="564"/>
      <c r="LLJ86" s="565"/>
      <c r="LLK86" s="566"/>
      <c r="LLL86" s="560"/>
      <c r="LLM86" s="561"/>
      <c r="LLN86" s="562"/>
      <c r="LLO86" s="563"/>
      <c r="LLP86" s="564"/>
      <c r="LLQ86" s="565"/>
      <c r="LLR86" s="566"/>
      <c r="LLS86" s="560"/>
      <c r="LLT86" s="561"/>
      <c r="LLU86" s="562"/>
      <c r="LLV86" s="563"/>
      <c r="LLW86" s="564"/>
      <c r="LLX86" s="565"/>
      <c r="LLY86" s="566"/>
      <c r="LLZ86" s="560"/>
      <c r="LMA86" s="561"/>
      <c r="LMB86" s="562"/>
      <c r="LMC86" s="563"/>
      <c r="LMD86" s="564"/>
      <c r="LME86" s="565"/>
      <c r="LMF86" s="566"/>
      <c r="LMG86" s="560"/>
      <c r="LMH86" s="561"/>
      <c r="LMI86" s="562"/>
      <c r="LMJ86" s="563"/>
      <c r="LMK86" s="564"/>
      <c r="LML86" s="565"/>
      <c r="LMM86" s="566"/>
      <c r="LMN86" s="560"/>
      <c r="LMO86" s="561"/>
      <c r="LMP86" s="562"/>
      <c r="LMQ86" s="563"/>
      <c r="LMR86" s="564"/>
      <c r="LMS86" s="565"/>
      <c r="LMT86" s="566"/>
      <c r="LMU86" s="560"/>
      <c r="LMV86" s="561"/>
      <c r="LMW86" s="562"/>
      <c r="LMX86" s="563"/>
      <c r="LMY86" s="564"/>
      <c r="LMZ86" s="565"/>
      <c r="LNA86" s="566"/>
      <c r="LNB86" s="560"/>
      <c r="LNC86" s="561"/>
      <c r="LND86" s="562"/>
      <c r="LNE86" s="563"/>
      <c r="LNF86" s="564"/>
      <c r="LNG86" s="565"/>
      <c r="LNH86" s="566"/>
      <c r="LNI86" s="560"/>
      <c r="LNJ86" s="561"/>
      <c r="LNK86" s="562"/>
      <c r="LNL86" s="563"/>
      <c r="LNM86" s="564"/>
      <c r="LNN86" s="565"/>
      <c r="LNO86" s="566"/>
      <c r="LNP86" s="560"/>
      <c r="LNQ86" s="561"/>
      <c r="LNR86" s="562"/>
      <c r="LNS86" s="563"/>
      <c r="LNT86" s="564"/>
      <c r="LNU86" s="565"/>
      <c r="LNV86" s="566"/>
      <c r="LNW86" s="560"/>
      <c r="LNX86" s="561"/>
      <c r="LNY86" s="562"/>
      <c r="LNZ86" s="563"/>
      <c r="LOA86" s="564"/>
      <c r="LOB86" s="565"/>
      <c r="LOC86" s="566"/>
      <c r="LOD86" s="560"/>
      <c r="LOE86" s="561"/>
      <c r="LOF86" s="562"/>
      <c r="LOG86" s="563"/>
      <c r="LOH86" s="564"/>
      <c r="LOI86" s="565"/>
      <c r="LOJ86" s="566"/>
      <c r="LOK86" s="560"/>
      <c r="LOL86" s="561"/>
      <c r="LOM86" s="562"/>
      <c r="LON86" s="563"/>
      <c r="LOO86" s="564"/>
      <c r="LOP86" s="565"/>
      <c r="LOQ86" s="566"/>
      <c r="LOR86" s="560"/>
      <c r="LOS86" s="561"/>
      <c r="LOT86" s="562"/>
      <c r="LOU86" s="563"/>
      <c r="LOV86" s="564"/>
      <c r="LOW86" s="565"/>
      <c r="LOX86" s="566"/>
      <c r="LOY86" s="560"/>
      <c r="LOZ86" s="561"/>
      <c r="LPA86" s="562"/>
      <c r="LPB86" s="563"/>
      <c r="LPC86" s="564"/>
      <c r="LPD86" s="565"/>
      <c r="LPE86" s="566"/>
      <c r="LPF86" s="560"/>
      <c r="LPG86" s="561"/>
      <c r="LPH86" s="562"/>
      <c r="LPI86" s="563"/>
      <c r="LPJ86" s="564"/>
      <c r="LPK86" s="565"/>
      <c r="LPL86" s="566"/>
      <c r="LPM86" s="560"/>
      <c r="LPN86" s="561"/>
      <c r="LPO86" s="562"/>
      <c r="LPP86" s="563"/>
      <c r="LPQ86" s="564"/>
      <c r="LPR86" s="565"/>
      <c r="LPS86" s="566"/>
      <c r="LPT86" s="560"/>
      <c r="LPU86" s="561"/>
      <c r="LPV86" s="562"/>
      <c r="LPW86" s="563"/>
      <c r="LPX86" s="564"/>
      <c r="LPY86" s="565"/>
      <c r="LPZ86" s="566"/>
      <c r="LQA86" s="560"/>
      <c r="LQB86" s="561"/>
      <c r="LQC86" s="562"/>
      <c r="LQD86" s="563"/>
      <c r="LQE86" s="564"/>
      <c r="LQF86" s="565"/>
      <c r="LQG86" s="566"/>
      <c r="LQH86" s="560"/>
      <c r="LQI86" s="561"/>
      <c r="LQJ86" s="562"/>
      <c r="LQK86" s="563"/>
      <c r="LQL86" s="564"/>
      <c r="LQM86" s="565"/>
      <c r="LQN86" s="566"/>
      <c r="LQO86" s="560"/>
      <c r="LQP86" s="561"/>
      <c r="LQQ86" s="562"/>
      <c r="LQR86" s="563"/>
      <c r="LQS86" s="564"/>
      <c r="LQT86" s="565"/>
      <c r="LQU86" s="566"/>
      <c r="LQV86" s="560"/>
      <c r="LQW86" s="561"/>
      <c r="LQX86" s="562"/>
      <c r="LQY86" s="563"/>
      <c r="LQZ86" s="564"/>
      <c r="LRA86" s="565"/>
      <c r="LRB86" s="566"/>
      <c r="LRC86" s="560"/>
      <c r="LRD86" s="561"/>
      <c r="LRE86" s="562"/>
      <c r="LRF86" s="563"/>
      <c r="LRG86" s="564"/>
      <c r="LRH86" s="565"/>
      <c r="LRI86" s="566"/>
      <c r="LRJ86" s="560"/>
      <c r="LRK86" s="561"/>
      <c r="LRL86" s="562"/>
      <c r="LRM86" s="563"/>
      <c r="LRN86" s="564"/>
      <c r="LRO86" s="565"/>
      <c r="LRP86" s="566"/>
      <c r="LRQ86" s="560"/>
      <c r="LRR86" s="561"/>
      <c r="LRS86" s="562"/>
      <c r="LRT86" s="563"/>
      <c r="LRU86" s="564"/>
      <c r="LRV86" s="565"/>
      <c r="LRW86" s="566"/>
      <c r="LRX86" s="560"/>
      <c r="LRY86" s="561"/>
      <c r="LRZ86" s="562"/>
      <c r="LSA86" s="563"/>
      <c r="LSB86" s="564"/>
      <c r="LSC86" s="565"/>
      <c r="LSD86" s="566"/>
      <c r="LSE86" s="560"/>
      <c r="LSF86" s="561"/>
      <c r="LSG86" s="562"/>
      <c r="LSH86" s="563"/>
      <c r="LSI86" s="564"/>
      <c r="LSJ86" s="565"/>
      <c r="LSK86" s="566"/>
      <c r="LSL86" s="560"/>
      <c r="LSM86" s="561"/>
      <c r="LSN86" s="562"/>
      <c r="LSO86" s="563"/>
      <c r="LSP86" s="564"/>
      <c r="LSQ86" s="565"/>
      <c r="LSR86" s="566"/>
      <c r="LSS86" s="560"/>
      <c r="LST86" s="561"/>
      <c r="LSU86" s="562"/>
      <c r="LSV86" s="563"/>
      <c r="LSW86" s="564"/>
      <c r="LSX86" s="565"/>
      <c r="LSY86" s="566"/>
      <c r="LSZ86" s="560"/>
      <c r="LTA86" s="561"/>
      <c r="LTB86" s="562"/>
      <c r="LTC86" s="563"/>
      <c r="LTD86" s="564"/>
      <c r="LTE86" s="565"/>
      <c r="LTF86" s="566"/>
      <c r="LTG86" s="560"/>
      <c r="LTH86" s="561"/>
      <c r="LTI86" s="562"/>
      <c r="LTJ86" s="563"/>
      <c r="LTK86" s="564"/>
      <c r="LTL86" s="565"/>
      <c r="LTM86" s="566"/>
      <c r="LTN86" s="560"/>
      <c r="LTO86" s="561"/>
      <c r="LTP86" s="562"/>
      <c r="LTQ86" s="563"/>
      <c r="LTR86" s="564"/>
      <c r="LTS86" s="565"/>
      <c r="LTT86" s="566"/>
      <c r="LTU86" s="560"/>
      <c r="LTV86" s="561"/>
      <c r="LTW86" s="562"/>
      <c r="LTX86" s="563"/>
      <c r="LTY86" s="564"/>
      <c r="LTZ86" s="565"/>
      <c r="LUA86" s="566"/>
      <c r="LUB86" s="560"/>
      <c r="LUC86" s="561"/>
      <c r="LUD86" s="562"/>
      <c r="LUE86" s="563"/>
      <c r="LUF86" s="564"/>
      <c r="LUG86" s="565"/>
      <c r="LUH86" s="566"/>
      <c r="LUI86" s="560"/>
      <c r="LUJ86" s="561"/>
      <c r="LUK86" s="562"/>
      <c r="LUL86" s="563"/>
      <c r="LUM86" s="564"/>
      <c r="LUN86" s="565"/>
      <c r="LUO86" s="566"/>
      <c r="LUP86" s="560"/>
      <c r="LUQ86" s="561"/>
      <c r="LUR86" s="562"/>
      <c r="LUS86" s="563"/>
      <c r="LUT86" s="564"/>
      <c r="LUU86" s="565"/>
      <c r="LUV86" s="566"/>
      <c r="LUW86" s="560"/>
      <c r="LUX86" s="561"/>
      <c r="LUY86" s="562"/>
      <c r="LUZ86" s="563"/>
      <c r="LVA86" s="564"/>
      <c r="LVB86" s="565"/>
      <c r="LVC86" s="566"/>
      <c r="LVD86" s="560"/>
      <c r="LVE86" s="561"/>
      <c r="LVF86" s="562"/>
      <c r="LVG86" s="563"/>
      <c r="LVH86" s="564"/>
      <c r="LVI86" s="565"/>
      <c r="LVJ86" s="566"/>
      <c r="LVK86" s="560"/>
      <c r="LVL86" s="561"/>
      <c r="LVM86" s="562"/>
      <c r="LVN86" s="563"/>
      <c r="LVO86" s="564"/>
      <c r="LVP86" s="565"/>
      <c r="LVQ86" s="566"/>
      <c r="LVR86" s="560"/>
      <c r="LVS86" s="561"/>
      <c r="LVT86" s="562"/>
      <c r="LVU86" s="563"/>
      <c r="LVV86" s="564"/>
      <c r="LVW86" s="565"/>
      <c r="LVX86" s="566"/>
      <c r="LVY86" s="560"/>
      <c r="LVZ86" s="561"/>
      <c r="LWA86" s="562"/>
      <c r="LWB86" s="563"/>
      <c r="LWC86" s="564"/>
      <c r="LWD86" s="565"/>
      <c r="LWE86" s="566"/>
      <c r="LWF86" s="560"/>
      <c r="LWG86" s="561"/>
      <c r="LWH86" s="562"/>
      <c r="LWI86" s="563"/>
      <c r="LWJ86" s="564"/>
      <c r="LWK86" s="565"/>
      <c r="LWL86" s="566"/>
      <c r="LWM86" s="560"/>
      <c r="LWN86" s="561"/>
      <c r="LWO86" s="562"/>
      <c r="LWP86" s="563"/>
      <c r="LWQ86" s="564"/>
      <c r="LWR86" s="565"/>
      <c r="LWS86" s="566"/>
      <c r="LWT86" s="560"/>
      <c r="LWU86" s="561"/>
      <c r="LWV86" s="562"/>
      <c r="LWW86" s="563"/>
      <c r="LWX86" s="564"/>
      <c r="LWY86" s="565"/>
      <c r="LWZ86" s="566"/>
      <c r="LXA86" s="560"/>
      <c r="LXB86" s="561"/>
      <c r="LXC86" s="562"/>
      <c r="LXD86" s="563"/>
      <c r="LXE86" s="564"/>
      <c r="LXF86" s="565"/>
      <c r="LXG86" s="566"/>
      <c r="LXH86" s="560"/>
      <c r="LXI86" s="561"/>
      <c r="LXJ86" s="562"/>
      <c r="LXK86" s="563"/>
      <c r="LXL86" s="564"/>
      <c r="LXM86" s="565"/>
      <c r="LXN86" s="566"/>
      <c r="LXO86" s="560"/>
      <c r="LXP86" s="561"/>
      <c r="LXQ86" s="562"/>
      <c r="LXR86" s="563"/>
      <c r="LXS86" s="564"/>
      <c r="LXT86" s="565"/>
      <c r="LXU86" s="566"/>
      <c r="LXV86" s="560"/>
      <c r="LXW86" s="561"/>
      <c r="LXX86" s="562"/>
      <c r="LXY86" s="563"/>
      <c r="LXZ86" s="564"/>
      <c r="LYA86" s="565"/>
      <c r="LYB86" s="566"/>
      <c r="LYC86" s="560"/>
      <c r="LYD86" s="561"/>
      <c r="LYE86" s="562"/>
      <c r="LYF86" s="563"/>
      <c r="LYG86" s="564"/>
      <c r="LYH86" s="565"/>
      <c r="LYI86" s="566"/>
      <c r="LYJ86" s="560"/>
      <c r="LYK86" s="561"/>
      <c r="LYL86" s="562"/>
      <c r="LYM86" s="563"/>
      <c r="LYN86" s="564"/>
      <c r="LYO86" s="565"/>
      <c r="LYP86" s="566"/>
      <c r="LYQ86" s="560"/>
      <c r="LYR86" s="561"/>
      <c r="LYS86" s="562"/>
      <c r="LYT86" s="563"/>
      <c r="LYU86" s="564"/>
      <c r="LYV86" s="565"/>
      <c r="LYW86" s="566"/>
      <c r="LYX86" s="560"/>
      <c r="LYY86" s="561"/>
      <c r="LYZ86" s="562"/>
      <c r="LZA86" s="563"/>
      <c r="LZB86" s="564"/>
      <c r="LZC86" s="565"/>
      <c r="LZD86" s="566"/>
      <c r="LZE86" s="560"/>
      <c r="LZF86" s="561"/>
      <c r="LZG86" s="562"/>
      <c r="LZH86" s="563"/>
      <c r="LZI86" s="564"/>
      <c r="LZJ86" s="565"/>
      <c r="LZK86" s="566"/>
      <c r="LZL86" s="560"/>
      <c r="LZM86" s="561"/>
      <c r="LZN86" s="562"/>
      <c r="LZO86" s="563"/>
      <c r="LZP86" s="564"/>
      <c r="LZQ86" s="565"/>
      <c r="LZR86" s="566"/>
      <c r="LZS86" s="560"/>
      <c r="LZT86" s="561"/>
      <c r="LZU86" s="562"/>
      <c r="LZV86" s="563"/>
      <c r="LZW86" s="564"/>
      <c r="LZX86" s="565"/>
      <c r="LZY86" s="566"/>
      <c r="LZZ86" s="560"/>
      <c r="MAA86" s="561"/>
      <c r="MAB86" s="562"/>
      <c r="MAC86" s="563"/>
      <c r="MAD86" s="564"/>
      <c r="MAE86" s="565"/>
      <c r="MAF86" s="566"/>
      <c r="MAG86" s="560"/>
      <c r="MAH86" s="561"/>
      <c r="MAI86" s="562"/>
      <c r="MAJ86" s="563"/>
      <c r="MAK86" s="564"/>
      <c r="MAL86" s="565"/>
      <c r="MAM86" s="566"/>
      <c r="MAN86" s="560"/>
      <c r="MAO86" s="561"/>
      <c r="MAP86" s="562"/>
      <c r="MAQ86" s="563"/>
      <c r="MAR86" s="564"/>
      <c r="MAS86" s="565"/>
      <c r="MAT86" s="566"/>
      <c r="MAU86" s="560"/>
      <c r="MAV86" s="561"/>
      <c r="MAW86" s="562"/>
      <c r="MAX86" s="563"/>
      <c r="MAY86" s="564"/>
      <c r="MAZ86" s="565"/>
      <c r="MBA86" s="566"/>
      <c r="MBB86" s="560"/>
      <c r="MBC86" s="561"/>
      <c r="MBD86" s="562"/>
      <c r="MBE86" s="563"/>
      <c r="MBF86" s="564"/>
      <c r="MBG86" s="565"/>
      <c r="MBH86" s="566"/>
      <c r="MBI86" s="560"/>
      <c r="MBJ86" s="561"/>
      <c r="MBK86" s="562"/>
      <c r="MBL86" s="563"/>
      <c r="MBM86" s="564"/>
      <c r="MBN86" s="565"/>
      <c r="MBO86" s="566"/>
      <c r="MBP86" s="560"/>
      <c r="MBQ86" s="561"/>
      <c r="MBR86" s="562"/>
      <c r="MBS86" s="563"/>
      <c r="MBT86" s="564"/>
      <c r="MBU86" s="565"/>
      <c r="MBV86" s="566"/>
      <c r="MBW86" s="560"/>
      <c r="MBX86" s="561"/>
      <c r="MBY86" s="562"/>
      <c r="MBZ86" s="563"/>
      <c r="MCA86" s="564"/>
      <c r="MCB86" s="565"/>
      <c r="MCC86" s="566"/>
      <c r="MCD86" s="560"/>
      <c r="MCE86" s="561"/>
      <c r="MCF86" s="562"/>
      <c r="MCG86" s="563"/>
      <c r="MCH86" s="564"/>
      <c r="MCI86" s="565"/>
      <c r="MCJ86" s="566"/>
      <c r="MCK86" s="560"/>
      <c r="MCL86" s="561"/>
      <c r="MCM86" s="562"/>
      <c r="MCN86" s="563"/>
      <c r="MCO86" s="564"/>
      <c r="MCP86" s="565"/>
      <c r="MCQ86" s="566"/>
      <c r="MCR86" s="560"/>
      <c r="MCS86" s="561"/>
      <c r="MCT86" s="562"/>
      <c r="MCU86" s="563"/>
      <c r="MCV86" s="564"/>
      <c r="MCW86" s="565"/>
      <c r="MCX86" s="566"/>
      <c r="MCY86" s="560"/>
      <c r="MCZ86" s="561"/>
      <c r="MDA86" s="562"/>
      <c r="MDB86" s="563"/>
      <c r="MDC86" s="564"/>
      <c r="MDD86" s="565"/>
      <c r="MDE86" s="566"/>
      <c r="MDF86" s="560"/>
      <c r="MDG86" s="561"/>
      <c r="MDH86" s="562"/>
      <c r="MDI86" s="563"/>
      <c r="MDJ86" s="564"/>
      <c r="MDK86" s="565"/>
      <c r="MDL86" s="566"/>
      <c r="MDM86" s="560"/>
      <c r="MDN86" s="561"/>
      <c r="MDO86" s="562"/>
      <c r="MDP86" s="563"/>
      <c r="MDQ86" s="564"/>
      <c r="MDR86" s="565"/>
      <c r="MDS86" s="566"/>
      <c r="MDT86" s="560"/>
      <c r="MDU86" s="561"/>
      <c r="MDV86" s="562"/>
      <c r="MDW86" s="563"/>
      <c r="MDX86" s="564"/>
      <c r="MDY86" s="565"/>
      <c r="MDZ86" s="566"/>
      <c r="MEA86" s="560"/>
      <c r="MEB86" s="561"/>
      <c r="MEC86" s="562"/>
      <c r="MED86" s="563"/>
      <c r="MEE86" s="564"/>
      <c r="MEF86" s="565"/>
      <c r="MEG86" s="566"/>
      <c r="MEH86" s="560"/>
      <c r="MEI86" s="561"/>
      <c r="MEJ86" s="562"/>
      <c r="MEK86" s="563"/>
      <c r="MEL86" s="564"/>
      <c r="MEM86" s="565"/>
      <c r="MEN86" s="566"/>
      <c r="MEO86" s="560"/>
      <c r="MEP86" s="561"/>
      <c r="MEQ86" s="562"/>
      <c r="MER86" s="563"/>
      <c r="MES86" s="564"/>
      <c r="MET86" s="565"/>
      <c r="MEU86" s="566"/>
      <c r="MEV86" s="560"/>
      <c r="MEW86" s="561"/>
      <c r="MEX86" s="562"/>
      <c r="MEY86" s="563"/>
      <c r="MEZ86" s="564"/>
      <c r="MFA86" s="565"/>
      <c r="MFB86" s="566"/>
      <c r="MFC86" s="560"/>
      <c r="MFD86" s="561"/>
      <c r="MFE86" s="562"/>
      <c r="MFF86" s="563"/>
      <c r="MFG86" s="564"/>
      <c r="MFH86" s="565"/>
      <c r="MFI86" s="566"/>
      <c r="MFJ86" s="560"/>
      <c r="MFK86" s="561"/>
      <c r="MFL86" s="562"/>
      <c r="MFM86" s="563"/>
      <c r="MFN86" s="564"/>
      <c r="MFO86" s="565"/>
      <c r="MFP86" s="566"/>
      <c r="MFQ86" s="560"/>
      <c r="MFR86" s="561"/>
      <c r="MFS86" s="562"/>
      <c r="MFT86" s="563"/>
      <c r="MFU86" s="564"/>
      <c r="MFV86" s="565"/>
      <c r="MFW86" s="566"/>
      <c r="MFX86" s="560"/>
      <c r="MFY86" s="561"/>
      <c r="MFZ86" s="562"/>
      <c r="MGA86" s="563"/>
      <c r="MGB86" s="564"/>
      <c r="MGC86" s="565"/>
      <c r="MGD86" s="566"/>
      <c r="MGE86" s="560"/>
      <c r="MGF86" s="561"/>
      <c r="MGG86" s="562"/>
      <c r="MGH86" s="563"/>
      <c r="MGI86" s="564"/>
      <c r="MGJ86" s="565"/>
      <c r="MGK86" s="566"/>
      <c r="MGL86" s="560"/>
      <c r="MGM86" s="561"/>
      <c r="MGN86" s="562"/>
      <c r="MGO86" s="563"/>
      <c r="MGP86" s="564"/>
      <c r="MGQ86" s="565"/>
      <c r="MGR86" s="566"/>
      <c r="MGS86" s="560"/>
      <c r="MGT86" s="561"/>
      <c r="MGU86" s="562"/>
      <c r="MGV86" s="563"/>
      <c r="MGW86" s="564"/>
      <c r="MGX86" s="565"/>
      <c r="MGY86" s="566"/>
      <c r="MGZ86" s="560"/>
      <c r="MHA86" s="561"/>
      <c r="MHB86" s="562"/>
      <c r="MHC86" s="563"/>
      <c r="MHD86" s="564"/>
      <c r="MHE86" s="565"/>
      <c r="MHF86" s="566"/>
      <c r="MHG86" s="560"/>
      <c r="MHH86" s="561"/>
      <c r="MHI86" s="562"/>
      <c r="MHJ86" s="563"/>
      <c r="MHK86" s="564"/>
      <c r="MHL86" s="565"/>
      <c r="MHM86" s="566"/>
      <c r="MHN86" s="560"/>
      <c r="MHO86" s="561"/>
      <c r="MHP86" s="562"/>
      <c r="MHQ86" s="563"/>
      <c r="MHR86" s="564"/>
      <c r="MHS86" s="565"/>
      <c r="MHT86" s="566"/>
      <c r="MHU86" s="560"/>
      <c r="MHV86" s="561"/>
      <c r="MHW86" s="562"/>
      <c r="MHX86" s="563"/>
      <c r="MHY86" s="564"/>
      <c r="MHZ86" s="565"/>
      <c r="MIA86" s="566"/>
      <c r="MIB86" s="560"/>
      <c r="MIC86" s="561"/>
      <c r="MID86" s="562"/>
      <c r="MIE86" s="563"/>
      <c r="MIF86" s="564"/>
      <c r="MIG86" s="565"/>
      <c r="MIH86" s="566"/>
      <c r="MII86" s="560"/>
      <c r="MIJ86" s="561"/>
      <c r="MIK86" s="562"/>
      <c r="MIL86" s="563"/>
      <c r="MIM86" s="564"/>
      <c r="MIN86" s="565"/>
      <c r="MIO86" s="566"/>
      <c r="MIP86" s="560"/>
      <c r="MIQ86" s="561"/>
      <c r="MIR86" s="562"/>
      <c r="MIS86" s="563"/>
      <c r="MIT86" s="564"/>
      <c r="MIU86" s="565"/>
      <c r="MIV86" s="566"/>
      <c r="MIW86" s="560"/>
      <c r="MIX86" s="561"/>
      <c r="MIY86" s="562"/>
      <c r="MIZ86" s="563"/>
      <c r="MJA86" s="564"/>
      <c r="MJB86" s="565"/>
      <c r="MJC86" s="566"/>
      <c r="MJD86" s="560"/>
      <c r="MJE86" s="561"/>
      <c r="MJF86" s="562"/>
      <c r="MJG86" s="563"/>
      <c r="MJH86" s="564"/>
      <c r="MJI86" s="565"/>
      <c r="MJJ86" s="566"/>
      <c r="MJK86" s="560"/>
      <c r="MJL86" s="561"/>
      <c r="MJM86" s="562"/>
      <c r="MJN86" s="563"/>
      <c r="MJO86" s="564"/>
      <c r="MJP86" s="565"/>
      <c r="MJQ86" s="566"/>
      <c r="MJR86" s="560"/>
      <c r="MJS86" s="561"/>
      <c r="MJT86" s="562"/>
      <c r="MJU86" s="563"/>
      <c r="MJV86" s="564"/>
      <c r="MJW86" s="565"/>
      <c r="MJX86" s="566"/>
      <c r="MJY86" s="560"/>
      <c r="MJZ86" s="561"/>
      <c r="MKA86" s="562"/>
      <c r="MKB86" s="563"/>
      <c r="MKC86" s="564"/>
      <c r="MKD86" s="565"/>
      <c r="MKE86" s="566"/>
      <c r="MKF86" s="560"/>
      <c r="MKG86" s="561"/>
      <c r="MKH86" s="562"/>
      <c r="MKI86" s="563"/>
      <c r="MKJ86" s="564"/>
      <c r="MKK86" s="565"/>
      <c r="MKL86" s="566"/>
      <c r="MKM86" s="560"/>
      <c r="MKN86" s="561"/>
      <c r="MKO86" s="562"/>
      <c r="MKP86" s="563"/>
      <c r="MKQ86" s="564"/>
      <c r="MKR86" s="565"/>
      <c r="MKS86" s="566"/>
      <c r="MKT86" s="560"/>
      <c r="MKU86" s="561"/>
      <c r="MKV86" s="562"/>
      <c r="MKW86" s="563"/>
      <c r="MKX86" s="564"/>
      <c r="MKY86" s="565"/>
      <c r="MKZ86" s="566"/>
      <c r="MLA86" s="560"/>
      <c r="MLB86" s="561"/>
      <c r="MLC86" s="562"/>
      <c r="MLD86" s="563"/>
      <c r="MLE86" s="564"/>
      <c r="MLF86" s="565"/>
      <c r="MLG86" s="566"/>
      <c r="MLH86" s="560"/>
      <c r="MLI86" s="561"/>
      <c r="MLJ86" s="562"/>
      <c r="MLK86" s="563"/>
      <c r="MLL86" s="564"/>
      <c r="MLM86" s="565"/>
      <c r="MLN86" s="566"/>
      <c r="MLO86" s="560"/>
      <c r="MLP86" s="561"/>
      <c r="MLQ86" s="562"/>
      <c r="MLR86" s="563"/>
      <c r="MLS86" s="564"/>
      <c r="MLT86" s="565"/>
      <c r="MLU86" s="566"/>
      <c r="MLV86" s="560"/>
      <c r="MLW86" s="561"/>
      <c r="MLX86" s="562"/>
      <c r="MLY86" s="563"/>
      <c r="MLZ86" s="564"/>
      <c r="MMA86" s="565"/>
      <c r="MMB86" s="566"/>
      <c r="MMC86" s="560"/>
      <c r="MMD86" s="561"/>
      <c r="MME86" s="562"/>
      <c r="MMF86" s="563"/>
      <c r="MMG86" s="564"/>
      <c r="MMH86" s="565"/>
      <c r="MMI86" s="566"/>
      <c r="MMJ86" s="560"/>
      <c r="MMK86" s="561"/>
      <c r="MML86" s="562"/>
      <c r="MMM86" s="563"/>
      <c r="MMN86" s="564"/>
      <c r="MMO86" s="565"/>
      <c r="MMP86" s="566"/>
      <c r="MMQ86" s="560"/>
      <c r="MMR86" s="561"/>
      <c r="MMS86" s="562"/>
      <c r="MMT86" s="563"/>
      <c r="MMU86" s="564"/>
      <c r="MMV86" s="565"/>
      <c r="MMW86" s="566"/>
      <c r="MMX86" s="560"/>
      <c r="MMY86" s="561"/>
      <c r="MMZ86" s="562"/>
      <c r="MNA86" s="563"/>
      <c r="MNB86" s="564"/>
      <c r="MNC86" s="565"/>
      <c r="MND86" s="566"/>
      <c r="MNE86" s="560"/>
      <c r="MNF86" s="561"/>
      <c r="MNG86" s="562"/>
      <c r="MNH86" s="563"/>
      <c r="MNI86" s="564"/>
      <c r="MNJ86" s="565"/>
      <c r="MNK86" s="566"/>
      <c r="MNL86" s="560"/>
      <c r="MNM86" s="561"/>
      <c r="MNN86" s="562"/>
      <c r="MNO86" s="563"/>
      <c r="MNP86" s="564"/>
      <c r="MNQ86" s="565"/>
      <c r="MNR86" s="566"/>
      <c r="MNS86" s="560"/>
      <c r="MNT86" s="561"/>
      <c r="MNU86" s="562"/>
      <c r="MNV86" s="563"/>
      <c r="MNW86" s="564"/>
      <c r="MNX86" s="565"/>
      <c r="MNY86" s="566"/>
      <c r="MNZ86" s="560"/>
      <c r="MOA86" s="561"/>
      <c r="MOB86" s="562"/>
      <c r="MOC86" s="563"/>
      <c r="MOD86" s="564"/>
      <c r="MOE86" s="565"/>
      <c r="MOF86" s="566"/>
      <c r="MOG86" s="560"/>
      <c r="MOH86" s="561"/>
      <c r="MOI86" s="562"/>
      <c r="MOJ86" s="563"/>
      <c r="MOK86" s="564"/>
      <c r="MOL86" s="565"/>
      <c r="MOM86" s="566"/>
      <c r="MON86" s="560"/>
      <c r="MOO86" s="561"/>
      <c r="MOP86" s="562"/>
      <c r="MOQ86" s="563"/>
      <c r="MOR86" s="564"/>
      <c r="MOS86" s="565"/>
      <c r="MOT86" s="566"/>
      <c r="MOU86" s="560"/>
      <c r="MOV86" s="561"/>
      <c r="MOW86" s="562"/>
      <c r="MOX86" s="563"/>
      <c r="MOY86" s="564"/>
      <c r="MOZ86" s="565"/>
      <c r="MPA86" s="566"/>
      <c r="MPB86" s="560"/>
      <c r="MPC86" s="561"/>
      <c r="MPD86" s="562"/>
      <c r="MPE86" s="563"/>
      <c r="MPF86" s="564"/>
      <c r="MPG86" s="565"/>
      <c r="MPH86" s="566"/>
      <c r="MPI86" s="560"/>
      <c r="MPJ86" s="561"/>
      <c r="MPK86" s="562"/>
      <c r="MPL86" s="563"/>
      <c r="MPM86" s="564"/>
      <c r="MPN86" s="565"/>
      <c r="MPO86" s="566"/>
      <c r="MPP86" s="560"/>
      <c r="MPQ86" s="561"/>
      <c r="MPR86" s="562"/>
      <c r="MPS86" s="563"/>
      <c r="MPT86" s="564"/>
      <c r="MPU86" s="565"/>
      <c r="MPV86" s="566"/>
      <c r="MPW86" s="560"/>
      <c r="MPX86" s="561"/>
      <c r="MPY86" s="562"/>
      <c r="MPZ86" s="563"/>
      <c r="MQA86" s="564"/>
      <c r="MQB86" s="565"/>
      <c r="MQC86" s="566"/>
      <c r="MQD86" s="560"/>
      <c r="MQE86" s="561"/>
      <c r="MQF86" s="562"/>
      <c r="MQG86" s="563"/>
      <c r="MQH86" s="564"/>
      <c r="MQI86" s="565"/>
      <c r="MQJ86" s="566"/>
      <c r="MQK86" s="560"/>
      <c r="MQL86" s="561"/>
      <c r="MQM86" s="562"/>
      <c r="MQN86" s="563"/>
      <c r="MQO86" s="564"/>
      <c r="MQP86" s="565"/>
      <c r="MQQ86" s="566"/>
      <c r="MQR86" s="560"/>
      <c r="MQS86" s="561"/>
      <c r="MQT86" s="562"/>
      <c r="MQU86" s="563"/>
      <c r="MQV86" s="564"/>
      <c r="MQW86" s="565"/>
      <c r="MQX86" s="566"/>
      <c r="MQY86" s="560"/>
      <c r="MQZ86" s="561"/>
      <c r="MRA86" s="562"/>
      <c r="MRB86" s="563"/>
      <c r="MRC86" s="564"/>
      <c r="MRD86" s="565"/>
      <c r="MRE86" s="566"/>
      <c r="MRF86" s="560"/>
      <c r="MRG86" s="561"/>
      <c r="MRH86" s="562"/>
      <c r="MRI86" s="563"/>
      <c r="MRJ86" s="564"/>
      <c r="MRK86" s="565"/>
      <c r="MRL86" s="566"/>
      <c r="MRM86" s="560"/>
      <c r="MRN86" s="561"/>
      <c r="MRO86" s="562"/>
      <c r="MRP86" s="563"/>
      <c r="MRQ86" s="564"/>
      <c r="MRR86" s="565"/>
      <c r="MRS86" s="566"/>
      <c r="MRT86" s="560"/>
      <c r="MRU86" s="561"/>
      <c r="MRV86" s="562"/>
      <c r="MRW86" s="563"/>
      <c r="MRX86" s="564"/>
      <c r="MRY86" s="565"/>
      <c r="MRZ86" s="566"/>
      <c r="MSA86" s="560"/>
      <c r="MSB86" s="561"/>
      <c r="MSC86" s="562"/>
      <c r="MSD86" s="563"/>
      <c r="MSE86" s="564"/>
      <c r="MSF86" s="565"/>
      <c r="MSG86" s="566"/>
      <c r="MSH86" s="560"/>
      <c r="MSI86" s="561"/>
      <c r="MSJ86" s="562"/>
      <c r="MSK86" s="563"/>
      <c r="MSL86" s="564"/>
      <c r="MSM86" s="565"/>
      <c r="MSN86" s="566"/>
      <c r="MSO86" s="560"/>
      <c r="MSP86" s="561"/>
      <c r="MSQ86" s="562"/>
      <c r="MSR86" s="563"/>
      <c r="MSS86" s="564"/>
      <c r="MST86" s="565"/>
      <c r="MSU86" s="566"/>
      <c r="MSV86" s="560"/>
      <c r="MSW86" s="561"/>
      <c r="MSX86" s="562"/>
      <c r="MSY86" s="563"/>
      <c r="MSZ86" s="564"/>
      <c r="MTA86" s="565"/>
      <c r="MTB86" s="566"/>
      <c r="MTC86" s="560"/>
      <c r="MTD86" s="561"/>
      <c r="MTE86" s="562"/>
      <c r="MTF86" s="563"/>
      <c r="MTG86" s="564"/>
      <c r="MTH86" s="565"/>
      <c r="MTI86" s="566"/>
      <c r="MTJ86" s="560"/>
      <c r="MTK86" s="561"/>
      <c r="MTL86" s="562"/>
      <c r="MTM86" s="563"/>
      <c r="MTN86" s="564"/>
      <c r="MTO86" s="565"/>
      <c r="MTP86" s="566"/>
      <c r="MTQ86" s="560"/>
      <c r="MTR86" s="561"/>
      <c r="MTS86" s="562"/>
      <c r="MTT86" s="563"/>
      <c r="MTU86" s="564"/>
      <c r="MTV86" s="565"/>
      <c r="MTW86" s="566"/>
      <c r="MTX86" s="560"/>
      <c r="MTY86" s="561"/>
      <c r="MTZ86" s="562"/>
      <c r="MUA86" s="563"/>
      <c r="MUB86" s="564"/>
      <c r="MUC86" s="565"/>
      <c r="MUD86" s="566"/>
      <c r="MUE86" s="560"/>
      <c r="MUF86" s="561"/>
      <c r="MUG86" s="562"/>
      <c r="MUH86" s="563"/>
      <c r="MUI86" s="564"/>
      <c r="MUJ86" s="565"/>
      <c r="MUK86" s="566"/>
      <c r="MUL86" s="560"/>
      <c r="MUM86" s="561"/>
      <c r="MUN86" s="562"/>
      <c r="MUO86" s="563"/>
      <c r="MUP86" s="564"/>
      <c r="MUQ86" s="565"/>
      <c r="MUR86" s="566"/>
      <c r="MUS86" s="560"/>
      <c r="MUT86" s="561"/>
      <c r="MUU86" s="562"/>
      <c r="MUV86" s="563"/>
      <c r="MUW86" s="564"/>
      <c r="MUX86" s="565"/>
      <c r="MUY86" s="566"/>
      <c r="MUZ86" s="560"/>
      <c r="MVA86" s="561"/>
      <c r="MVB86" s="562"/>
      <c r="MVC86" s="563"/>
      <c r="MVD86" s="564"/>
      <c r="MVE86" s="565"/>
      <c r="MVF86" s="566"/>
      <c r="MVG86" s="560"/>
      <c r="MVH86" s="561"/>
      <c r="MVI86" s="562"/>
      <c r="MVJ86" s="563"/>
      <c r="MVK86" s="564"/>
      <c r="MVL86" s="565"/>
      <c r="MVM86" s="566"/>
      <c r="MVN86" s="560"/>
      <c r="MVO86" s="561"/>
      <c r="MVP86" s="562"/>
      <c r="MVQ86" s="563"/>
      <c r="MVR86" s="564"/>
      <c r="MVS86" s="565"/>
      <c r="MVT86" s="566"/>
      <c r="MVU86" s="560"/>
      <c r="MVV86" s="561"/>
      <c r="MVW86" s="562"/>
      <c r="MVX86" s="563"/>
      <c r="MVY86" s="564"/>
      <c r="MVZ86" s="565"/>
      <c r="MWA86" s="566"/>
      <c r="MWB86" s="560"/>
      <c r="MWC86" s="561"/>
      <c r="MWD86" s="562"/>
      <c r="MWE86" s="563"/>
      <c r="MWF86" s="564"/>
      <c r="MWG86" s="565"/>
      <c r="MWH86" s="566"/>
      <c r="MWI86" s="560"/>
      <c r="MWJ86" s="561"/>
      <c r="MWK86" s="562"/>
      <c r="MWL86" s="563"/>
      <c r="MWM86" s="564"/>
      <c r="MWN86" s="565"/>
      <c r="MWO86" s="566"/>
      <c r="MWP86" s="560"/>
      <c r="MWQ86" s="561"/>
      <c r="MWR86" s="562"/>
      <c r="MWS86" s="563"/>
      <c r="MWT86" s="564"/>
      <c r="MWU86" s="565"/>
      <c r="MWV86" s="566"/>
      <c r="MWW86" s="560"/>
      <c r="MWX86" s="561"/>
      <c r="MWY86" s="562"/>
      <c r="MWZ86" s="563"/>
      <c r="MXA86" s="564"/>
      <c r="MXB86" s="565"/>
      <c r="MXC86" s="566"/>
      <c r="MXD86" s="560"/>
      <c r="MXE86" s="561"/>
      <c r="MXF86" s="562"/>
      <c r="MXG86" s="563"/>
      <c r="MXH86" s="564"/>
      <c r="MXI86" s="565"/>
      <c r="MXJ86" s="566"/>
      <c r="MXK86" s="560"/>
      <c r="MXL86" s="561"/>
      <c r="MXM86" s="562"/>
      <c r="MXN86" s="563"/>
      <c r="MXO86" s="564"/>
      <c r="MXP86" s="565"/>
      <c r="MXQ86" s="566"/>
      <c r="MXR86" s="560"/>
      <c r="MXS86" s="561"/>
      <c r="MXT86" s="562"/>
      <c r="MXU86" s="563"/>
      <c r="MXV86" s="564"/>
      <c r="MXW86" s="565"/>
      <c r="MXX86" s="566"/>
      <c r="MXY86" s="560"/>
      <c r="MXZ86" s="561"/>
      <c r="MYA86" s="562"/>
      <c r="MYB86" s="563"/>
      <c r="MYC86" s="564"/>
      <c r="MYD86" s="565"/>
      <c r="MYE86" s="566"/>
      <c r="MYF86" s="560"/>
      <c r="MYG86" s="561"/>
      <c r="MYH86" s="562"/>
      <c r="MYI86" s="563"/>
      <c r="MYJ86" s="564"/>
      <c r="MYK86" s="565"/>
      <c r="MYL86" s="566"/>
      <c r="MYM86" s="560"/>
      <c r="MYN86" s="561"/>
      <c r="MYO86" s="562"/>
      <c r="MYP86" s="563"/>
      <c r="MYQ86" s="564"/>
      <c r="MYR86" s="565"/>
      <c r="MYS86" s="566"/>
      <c r="MYT86" s="560"/>
      <c r="MYU86" s="561"/>
      <c r="MYV86" s="562"/>
      <c r="MYW86" s="563"/>
      <c r="MYX86" s="564"/>
      <c r="MYY86" s="565"/>
      <c r="MYZ86" s="566"/>
      <c r="MZA86" s="560"/>
      <c r="MZB86" s="561"/>
      <c r="MZC86" s="562"/>
      <c r="MZD86" s="563"/>
      <c r="MZE86" s="564"/>
      <c r="MZF86" s="565"/>
      <c r="MZG86" s="566"/>
      <c r="MZH86" s="560"/>
      <c r="MZI86" s="561"/>
      <c r="MZJ86" s="562"/>
      <c r="MZK86" s="563"/>
      <c r="MZL86" s="564"/>
      <c r="MZM86" s="565"/>
      <c r="MZN86" s="566"/>
      <c r="MZO86" s="560"/>
      <c r="MZP86" s="561"/>
      <c r="MZQ86" s="562"/>
      <c r="MZR86" s="563"/>
      <c r="MZS86" s="564"/>
      <c r="MZT86" s="565"/>
      <c r="MZU86" s="566"/>
      <c r="MZV86" s="560"/>
      <c r="MZW86" s="561"/>
      <c r="MZX86" s="562"/>
      <c r="MZY86" s="563"/>
      <c r="MZZ86" s="564"/>
      <c r="NAA86" s="565"/>
      <c r="NAB86" s="566"/>
      <c r="NAC86" s="560"/>
      <c r="NAD86" s="561"/>
      <c r="NAE86" s="562"/>
      <c r="NAF86" s="563"/>
      <c r="NAG86" s="564"/>
      <c r="NAH86" s="565"/>
      <c r="NAI86" s="566"/>
      <c r="NAJ86" s="560"/>
      <c r="NAK86" s="561"/>
      <c r="NAL86" s="562"/>
      <c r="NAM86" s="563"/>
      <c r="NAN86" s="564"/>
      <c r="NAO86" s="565"/>
      <c r="NAP86" s="566"/>
      <c r="NAQ86" s="560"/>
      <c r="NAR86" s="561"/>
      <c r="NAS86" s="562"/>
      <c r="NAT86" s="563"/>
      <c r="NAU86" s="564"/>
      <c r="NAV86" s="565"/>
      <c r="NAW86" s="566"/>
      <c r="NAX86" s="560"/>
      <c r="NAY86" s="561"/>
      <c r="NAZ86" s="562"/>
      <c r="NBA86" s="563"/>
      <c r="NBB86" s="564"/>
      <c r="NBC86" s="565"/>
      <c r="NBD86" s="566"/>
      <c r="NBE86" s="560"/>
      <c r="NBF86" s="561"/>
      <c r="NBG86" s="562"/>
      <c r="NBH86" s="563"/>
      <c r="NBI86" s="564"/>
      <c r="NBJ86" s="565"/>
      <c r="NBK86" s="566"/>
      <c r="NBL86" s="560"/>
      <c r="NBM86" s="561"/>
      <c r="NBN86" s="562"/>
      <c r="NBO86" s="563"/>
      <c r="NBP86" s="564"/>
      <c r="NBQ86" s="565"/>
      <c r="NBR86" s="566"/>
      <c r="NBS86" s="560"/>
      <c r="NBT86" s="561"/>
      <c r="NBU86" s="562"/>
      <c r="NBV86" s="563"/>
      <c r="NBW86" s="564"/>
      <c r="NBX86" s="565"/>
      <c r="NBY86" s="566"/>
      <c r="NBZ86" s="560"/>
      <c r="NCA86" s="561"/>
      <c r="NCB86" s="562"/>
      <c r="NCC86" s="563"/>
      <c r="NCD86" s="564"/>
      <c r="NCE86" s="565"/>
      <c r="NCF86" s="566"/>
      <c r="NCG86" s="560"/>
      <c r="NCH86" s="561"/>
      <c r="NCI86" s="562"/>
      <c r="NCJ86" s="563"/>
      <c r="NCK86" s="564"/>
      <c r="NCL86" s="565"/>
      <c r="NCM86" s="566"/>
      <c r="NCN86" s="560"/>
      <c r="NCO86" s="561"/>
      <c r="NCP86" s="562"/>
      <c r="NCQ86" s="563"/>
      <c r="NCR86" s="564"/>
      <c r="NCS86" s="565"/>
      <c r="NCT86" s="566"/>
      <c r="NCU86" s="560"/>
      <c r="NCV86" s="561"/>
      <c r="NCW86" s="562"/>
      <c r="NCX86" s="563"/>
      <c r="NCY86" s="564"/>
      <c r="NCZ86" s="565"/>
      <c r="NDA86" s="566"/>
      <c r="NDB86" s="560"/>
      <c r="NDC86" s="561"/>
      <c r="NDD86" s="562"/>
      <c r="NDE86" s="563"/>
      <c r="NDF86" s="564"/>
      <c r="NDG86" s="565"/>
      <c r="NDH86" s="566"/>
      <c r="NDI86" s="560"/>
      <c r="NDJ86" s="561"/>
      <c r="NDK86" s="562"/>
      <c r="NDL86" s="563"/>
      <c r="NDM86" s="564"/>
      <c r="NDN86" s="565"/>
      <c r="NDO86" s="566"/>
      <c r="NDP86" s="560"/>
      <c r="NDQ86" s="561"/>
      <c r="NDR86" s="562"/>
      <c r="NDS86" s="563"/>
      <c r="NDT86" s="564"/>
      <c r="NDU86" s="565"/>
      <c r="NDV86" s="566"/>
      <c r="NDW86" s="560"/>
      <c r="NDX86" s="561"/>
      <c r="NDY86" s="562"/>
      <c r="NDZ86" s="563"/>
      <c r="NEA86" s="564"/>
      <c r="NEB86" s="565"/>
      <c r="NEC86" s="566"/>
      <c r="NED86" s="560"/>
      <c r="NEE86" s="561"/>
      <c r="NEF86" s="562"/>
      <c r="NEG86" s="563"/>
      <c r="NEH86" s="564"/>
      <c r="NEI86" s="565"/>
      <c r="NEJ86" s="566"/>
      <c r="NEK86" s="560"/>
      <c r="NEL86" s="561"/>
      <c r="NEM86" s="562"/>
      <c r="NEN86" s="563"/>
      <c r="NEO86" s="564"/>
      <c r="NEP86" s="565"/>
      <c r="NEQ86" s="566"/>
      <c r="NER86" s="560"/>
      <c r="NES86" s="561"/>
      <c r="NET86" s="562"/>
      <c r="NEU86" s="563"/>
      <c r="NEV86" s="564"/>
      <c r="NEW86" s="565"/>
      <c r="NEX86" s="566"/>
      <c r="NEY86" s="560"/>
      <c r="NEZ86" s="561"/>
      <c r="NFA86" s="562"/>
      <c r="NFB86" s="563"/>
      <c r="NFC86" s="564"/>
      <c r="NFD86" s="565"/>
      <c r="NFE86" s="566"/>
      <c r="NFF86" s="560"/>
      <c r="NFG86" s="561"/>
      <c r="NFH86" s="562"/>
      <c r="NFI86" s="563"/>
      <c r="NFJ86" s="564"/>
      <c r="NFK86" s="565"/>
      <c r="NFL86" s="566"/>
      <c r="NFM86" s="560"/>
      <c r="NFN86" s="561"/>
      <c r="NFO86" s="562"/>
      <c r="NFP86" s="563"/>
      <c r="NFQ86" s="564"/>
      <c r="NFR86" s="565"/>
      <c r="NFS86" s="566"/>
      <c r="NFT86" s="560"/>
      <c r="NFU86" s="561"/>
      <c r="NFV86" s="562"/>
      <c r="NFW86" s="563"/>
      <c r="NFX86" s="564"/>
      <c r="NFY86" s="565"/>
      <c r="NFZ86" s="566"/>
      <c r="NGA86" s="560"/>
      <c r="NGB86" s="561"/>
      <c r="NGC86" s="562"/>
      <c r="NGD86" s="563"/>
      <c r="NGE86" s="564"/>
      <c r="NGF86" s="565"/>
      <c r="NGG86" s="566"/>
      <c r="NGH86" s="560"/>
      <c r="NGI86" s="561"/>
      <c r="NGJ86" s="562"/>
      <c r="NGK86" s="563"/>
      <c r="NGL86" s="564"/>
      <c r="NGM86" s="565"/>
      <c r="NGN86" s="566"/>
      <c r="NGO86" s="560"/>
      <c r="NGP86" s="561"/>
      <c r="NGQ86" s="562"/>
      <c r="NGR86" s="563"/>
      <c r="NGS86" s="564"/>
      <c r="NGT86" s="565"/>
      <c r="NGU86" s="566"/>
      <c r="NGV86" s="560"/>
      <c r="NGW86" s="561"/>
      <c r="NGX86" s="562"/>
      <c r="NGY86" s="563"/>
      <c r="NGZ86" s="564"/>
      <c r="NHA86" s="565"/>
      <c r="NHB86" s="566"/>
      <c r="NHC86" s="560"/>
      <c r="NHD86" s="561"/>
      <c r="NHE86" s="562"/>
      <c r="NHF86" s="563"/>
      <c r="NHG86" s="564"/>
      <c r="NHH86" s="565"/>
      <c r="NHI86" s="566"/>
      <c r="NHJ86" s="560"/>
      <c r="NHK86" s="561"/>
      <c r="NHL86" s="562"/>
      <c r="NHM86" s="563"/>
      <c r="NHN86" s="564"/>
      <c r="NHO86" s="565"/>
      <c r="NHP86" s="566"/>
      <c r="NHQ86" s="560"/>
      <c r="NHR86" s="561"/>
      <c r="NHS86" s="562"/>
      <c r="NHT86" s="563"/>
      <c r="NHU86" s="564"/>
      <c r="NHV86" s="565"/>
      <c r="NHW86" s="566"/>
      <c r="NHX86" s="560"/>
      <c r="NHY86" s="561"/>
      <c r="NHZ86" s="562"/>
      <c r="NIA86" s="563"/>
      <c r="NIB86" s="564"/>
      <c r="NIC86" s="565"/>
      <c r="NID86" s="566"/>
      <c r="NIE86" s="560"/>
      <c r="NIF86" s="561"/>
      <c r="NIG86" s="562"/>
      <c r="NIH86" s="563"/>
      <c r="NII86" s="564"/>
      <c r="NIJ86" s="565"/>
      <c r="NIK86" s="566"/>
      <c r="NIL86" s="560"/>
      <c r="NIM86" s="561"/>
      <c r="NIN86" s="562"/>
      <c r="NIO86" s="563"/>
      <c r="NIP86" s="564"/>
      <c r="NIQ86" s="565"/>
      <c r="NIR86" s="566"/>
      <c r="NIS86" s="560"/>
      <c r="NIT86" s="561"/>
      <c r="NIU86" s="562"/>
      <c r="NIV86" s="563"/>
      <c r="NIW86" s="564"/>
      <c r="NIX86" s="565"/>
      <c r="NIY86" s="566"/>
      <c r="NIZ86" s="560"/>
      <c r="NJA86" s="561"/>
      <c r="NJB86" s="562"/>
      <c r="NJC86" s="563"/>
      <c r="NJD86" s="564"/>
      <c r="NJE86" s="565"/>
      <c r="NJF86" s="566"/>
      <c r="NJG86" s="560"/>
      <c r="NJH86" s="561"/>
      <c r="NJI86" s="562"/>
      <c r="NJJ86" s="563"/>
      <c r="NJK86" s="564"/>
      <c r="NJL86" s="565"/>
      <c r="NJM86" s="566"/>
      <c r="NJN86" s="560"/>
      <c r="NJO86" s="561"/>
      <c r="NJP86" s="562"/>
      <c r="NJQ86" s="563"/>
      <c r="NJR86" s="564"/>
      <c r="NJS86" s="565"/>
      <c r="NJT86" s="566"/>
      <c r="NJU86" s="560"/>
      <c r="NJV86" s="561"/>
      <c r="NJW86" s="562"/>
      <c r="NJX86" s="563"/>
      <c r="NJY86" s="564"/>
      <c r="NJZ86" s="565"/>
      <c r="NKA86" s="566"/>
      <c r="NKB86" s="560"/>
      <c r="NKC86" s="561"/>
      <c r="NKD86" s="562"/>
      <c r="NKE86" s="563"/>
      <c r="NKF86" s="564"/>
      <c r="NKG86" s="565"/>
      <c r="NKH86" s="566"/>
      <c r="NKI86" s="560"/>
      <c r="NKJ86" s="561"/>
      <c r="NKK86" s="562"/>
      <c r="NKL86" s="563"/>
      <c r="NKM86" s="564"/>
      <c r="NKN86" s="565"/>
      <c r="NKO86" s="566"/>
      <c r="NKP86" s="560"/>
      <c r="NKQ86" s="561"/>
      <c r="NKR86" s="562"/>
      <c r="NKS86" s="563"/>
      <c r="NKT86" s="564"/>
      <c r="NKU86" s="565"/>
      <c r="NKV86" s="566"/>
      <c r="NKW86" s="560"/>
      <c r="NKX86" s="561"/>
      <c r="NKY86" s="562"/>
      <c r="NKZ86" s="563"/>
      <c r="NLA86" s="564"/>
      <c r="NLB86" s="565"/>
      <c r="NLC86" s="566"/>
      <c r="NLD86" s="560"/>
      <c r="NLE86" s="561"/>
      <c r="NLF86" s="562"/>
      <c r="NLG86" s="563"/>
      <c r="NLH86" s="564"/>
      <c r="NLI86" s="565"/>
      <c r="NLJ86" s="566"/>
      <c r="NLK86" s="560"/>
      <c r="NLL86" s="561"/>
      <c r="NLM86" s="562"/>
      <c r="NLN86" s="563"/>
      <c r="NLO86" s="564"/>
      <c r="NLP86" s="565"/>
      <c r="NLQ86" s="566"/>
      <c r="NLR86" s="560"/>
      <c r="NLS86" s="561"/>
      <c r="NLT86" s="562"/>
      <c r="NLU86" s="563"/>
      <c r="NLV86" s="564"/>
      <c r="NLW86" s="565"/>
      <c r="NLX86" s="566"/>
      <c r="NLY86" s="560"/>
      <c r="NLZ86" s="561"/>
      <c r="NMA86" s="562"/>
      <c r="NMB86" s="563"/>
      <c r="NMC86" s="564"/>
      <c r="NMD86" s="565"/>
      <c r="NME86" s="566"/>
      <c r="NMF86" s="560"/>
      <c r="NMG86" s="561"/>
      <c r="NMH86" s="562"/>
      <c r="NMI86" s="563"/>
      <c r="NMJ86" s="564"/>
      <c r="NMK86" s="565"/>
      <c r="NML86" s="566"/>
      <c r="NMM86" s="560"/>
      <c r="NMN86" s="561"/>
      <c r="NMO86" s="562"/>
      <c r="NMP86" s="563"/>
      <c r="NMQ86" s="564"/>
      <c r="NMR86" s="565"/>
      <c r="NMS86" s="566"/>
      <c r="NMT86" s="560"/>
      <c r="NMU86" s="561"/>
      <c r="NMV86" s="562"/>
      <c r="NMW86" s="563"/>
      <c r="NMX86" s="564"/>
      <c r="NMY86" s="565"/>
      <c r="NMZ86" s="566"/>
      <c r="NNA86" s="560"/>
      <c r="NNB86" s="561"/>
      <c r="NNC86" s="562"/>
      <c r="NND86" s="563"/>
      <c r="NNE86" s="564"/>
      <c r="NNF86" s="565"/>
      <c r="NNG86" s="566"/>
      <c r="NNH86" s="560"/>
      <c r="NNI86" s="561"/>
      <c r="NNJ86" s="562"/>
      <c r="NNK86" s="563"/>
      <c r="NNL86" s="564"/>
      <c r="NNM86" s="565"/>
      <c r="NNN86" s="566"/>
      <c r="NNO86" s="560"/>
      <c r="NNP86" s="561"/>
      <c r="NNQ86" s="562"/>
      <c r="NNR86" s="563"/>
      <c r="NNS86" s="564"/>
      <c r="NNT86" s="565"/>
      <c r="NNU86" s="566"/>
      <c r="NNV86" s="560"/>
      <c r="NNW86" s="561"/>
      <c r="NNX86" s="562"/>
      <c r="NNY86" s="563"/>
      <c r="NNZ86" s="564"/>
      <c r="NOA86" s="565"/>
      <c r="NOB86" s="566"/>
      <c r="NOC86" s="560"/>
      <c r="NOD86" s="561"/>
      <c r="NOE86" s="562"/>
      <c r="NOF86" s="563"/>
      <c r="NOG86" s="564"/>
      <c r="NOH86" s="565"/>
      <c r="NOI86" s="566"/>
      <c r="NOJ86" s="560"/>
      <c r="NOK86" s="561"/>
      <c r="NOL86" s="562"/>
      <c r="NOM86" s="563"/>
      <c r="NON86" s="564"/>
      <c r="NOO86" s="565"/>
      <c r="NOP86" s="566"/>
      <c r="NOQ86" s="560"/>
      <c r="NOR86" s="561"/>
      <c r="NOS86" s="562"/>
      <c r="NOT86" s="563"/>
      <c r="NOU86" s="564"/>
      <c r="NOV86" s="565"/>
      <c r="NOW86" s="566"/>
      <c r="NOX86" s="560"/>
      <c r="NOY86" s="561"/>
      <c r="NOZ86" s="562"/>
      <c r="NPA86" s="563"/>
      <c r="NPB86" s="564"/>
      <c r="NPC86" s="565"/>
      <c r="NPD86" s="566"/>
      <c r="NPE86" s="560"/>
      <c r="NPF86" s="561"/>
      <c r="NPG86" s="562"/>
      <c r="NPH86" s="563"/>
      <c r="NPI86" s="564"/>
      <c r="NPJ86" s="565"/>
      <c r="NPK86" s="566"/>
      <c r="NPL86" s="560"/>
      <c r="NPM86" s="561"/>
      <c r="NPN86" s="562"/>
      <c r="NPO86" s="563"/>
      <c r="NPP86" s="564"/>
      <c r="NPQ86" s="565"/>
      <c r="NPR86" s="566"/>
      <c r="NPS86" s="560"/>
      <c r="NPT86" s="561"/>
      <c r="NPU86" s="562"/>
      <c r="NPV86" s="563"/>
      <c r="NPW86" s="564"/>
      <c r="NPX86" s="565"/>
      <c r="NPY86" s="566"/>
      <c r="NPZ86" s="560"/>
      <c r="NQA86" s="561"/>
      <c r="NQB86" s="562"/>
      <c r="NQC86" s="563"/>
      <c r="NQD86" s="564"/>
      <c r="NQE86" s="565"/>
      <c r="NQF86" s="566"/>
      <c r="NQG86" s="560"/>
      <c r="NQH86" s="561"/>
      <c r="NQI86" s="562"/>
      <c r="NQJ86" s="563"/>
      <c r="NQK86" s="564"/>
      <c r="NQL86" s="565"/>
      <c r="NQM86" s="566"/>
      <c r="NQN86" s="560"/>
      <c r="NQO86" s="561"/>
      <c r="NQP86" s="562"/>
      <c r="NQQ86" s="563"/>
      <c r="NQR86" s="564"/>
      <c r="NQS86" s="565"/>
      <c r="NQT86" s="566"/>
      <c r="NQU86" s="560"/>
      <c r="NQV86" s="561"/>
      <c r="NQW86" s="562"/>
      <c r="NQX86" s="563"/>
      <c r="NQY86" s="564"/>
      <c r="NQZ86" s="565"/>
      <c r="NRA86" s="566"/>
      <c r="NRB86" s="560"/>
      <c r="NRC86" s="561"/>
      <c r="NRD86" s="562"/>
      <c r="NRE86" s="563"/>
      <c r="NRF86" s="564"/>
      <c r="NRG86" s="565"/>
      <c r="NRH86" s="566"/>
      <c r="NRI86" s="560"/>
      <c r="NRJ86" s="561"/>
      <c r="NRK86" s="562"/>
      <c r="NRL86" s="563"/>
      <c r="NRM86" s="564"/>
      <c r="NRN86" s="565"/>
      <c r="NRO86" s="566"/>
      <c r="NRP86" s="560"/>
      <c r="NRQ86" s="561"/>
      <c r="NRR86" s="562"/>
      <c r="NRS86" s="563"/>
      <c r="NRT86" s="564"/>
      <c r="NRU86" s="565"/>
      <c r="NRV86" s="566"/>
      <c r="NRW86" s="560"/>
      <c r="NRX86" s="561"/>
      <c r="NRY86" s="562"/>
      <c r="NRZ86" s="563"/>
      <c r="NSA86" s="564"/>
      <c r="NSB86" s="565"/>
      <c r="NSC86" s="566"/>
      <c r="NSD86" s="560"/>
      <c r="NSE86" s="561"/>
      <c r="NSF86" s="562"/>
      <c r="NSG86" s="563"/>
      <c r="NSH86" s="564"/>
      <c r="NSI86" s="565"/>
      <c r="NSJ86" s="566"/>
      <c r="NSK86" s="560"/>
      <c r="NSL86" s="561"/>
      <c r="NSM86" s="562"/>
      <c r="NSN86" s="563"/>
      <c r="NSO86" s="564"/>
      <c r="NSP86" s="565"/>
      <c r="NSQ86" s="566"/>
      <c r="NSR86" s="560"/>
      <c r="NSS86" s="561"/>
      <c r="NST86" s="562"/>
      <c r="NSU86" s="563"/>
      <c r="NSV86" s="564"/>
      <c r="NSW86" s="565"/>
      <c r="NSX86" s="566"/>
      <c r="NSY86" s="560"/>
      <c r="NSZ86" s="561"/>
      <c r="NTA86" s="562"/>
      <c r="NTB86" s="563"/>
      <c r="NTC86" s="564"/>
      <c r="NTD86" s="565"/>
      <c r="NTE86" s="566"/>
      <c r="NTF86" s="560"/>
      <c r="NTG86" s="561"/>
      <c r="NTH86" s="562"/>
      <c r="NTI86" s="563"/>
      <c r="NTJ86" s="564"/>
      <c r="NTK86" s="565"/>
      <c r="NTL86" s="566"/>
      <c r="NTM86" s="560"/>
      <c r="NTN86" s="561"/>
      <c r="NTO86" s="562"/>
      <c r="NTP86" s="563"/>
      <c r="NTQ86" s="564"/>
      <c r="NTR86" s="565"/>
      <c r="NTS86" s="566"/>
      <c r="NTT86" s="560"/>
      <c r="NTU86" s="561"/>
      <c r="NTV86" s="562"/>
      <c r="NTW86" s="563"/>
      <c r="NTX86" s="564"/>
      <c r="NTY86" s="565"/>
      <c r="NTZ86" s="566"/>
      <c r="NUA86" s="560"/>
      <c r="NUB86" s="561"/>
      <c r="NUC86" s="562"/>
      <c r="NUD86" s="563"/>
      <c r="NUE86" s="564"/>
      <c r="NUF86" s="565"/>
      <c r="NUG86" s="566"/>
      <c r="NUH86" s="560"/>
      <c r="NUI86" s="561"/>
      <c r="NUJ86" s="562"/>
      <c r="NUK86" s="563"/>
      <c r="NUL86" s="564"/>
      <c r="NUM86" s="565"/>
      <c r="NUN86" s="566"/>
      <c r="NUO86" s="560"/>
      <c r="NUP86" s="561"/>
      <c r="NUQ86" s="562"/>
      <c r="NUR86" s="563"/>
      <c r="NUS86" s="564"/>
      <c r="NUT86" s="565"/>
      <c r="NUU86" s="566"/>
      <c r="NUV86" s="560"/>
      <c r="NUW86" s="561"/>
      <c r="NUX86" s="562"/>
      <c r="NUY86" s="563"/>
      <c r="NUZ86" s="564"/>
      <c r="NVA86" s="565"/>
      <c r="NVB86" s="566"/>
      <c r="NVC86" s="560"/>
      <c r="NVD86" s="561"/>
      <c r="NVE86" s="562"/>
      <c r="NVF86" s="563"/>
      <c r="NVG86" s="564"/>
      <c r="NVH86" s="565"/>
      <c r="NVI86" s="566"/>
      <c r="NVJ86" s="560"/>
      <c r="NVK86" s="561"/>
      <c r="NVL86" s="562"/>
      <c r="NVM86" s="563"/>
      <c r="NVN86" s="564"/>
      <c r="NVO86" s="565"/>
      <c r="NVP86" s="566"/>
      <c r="NVQ86" s="560"/>
      <c r="NVR86" s="561"/>
      <c r="NVS86" s="562"/>
      <c r="NVT86" s="563"/>
      <c r="NVU86" s="564"/>
      <c r="NVV86" s="565"/>
      <c r="NVW86" s="566"/>
      <c r="NVX86" s="560"/>
      <c r="NVY86" s="561"/>
      <c r="NVZ86" s="562"/>
      <c r="NWA86" s="563"/>
      <c r="NWB86" s="564"/>
      <c r="NWC86" s="565"/>
      <c r="NWD86" s="566"/>
      <c r="NWE86" s="560"/>
      <c r="NWF86" s="561"/>
      <c r="NWG86" s="562"/>
      <c r="NWH86" s="563"/>
      <c r="NWI86" s="564"/>
      <c r="NWJ86" s="565"/>
      <c r="NWK86" s="566"/>
      <c r="NWL86" s="560"/>
      <c r="NWM86" s="561"/>
      <c r="NWN86" s="562"/>
      <c r="NWO86" s="563"/>
      <c r="NWP86" s="564"/>
      <c r="NWQ86" s="565"/>
      <c r="NWR86" s="566"/>
      <c r="NWS86" s="560"/>
      <c r="NWT86" s="561"/>
      <c r="NWU86" s="562"/>
      <c r="NWV86" s="563"/>
      <c r="NWW86" s="564"/>
      <c r="NWX86" s="565"/>
      <c r="NWY86" s="566"/>
      <c r="NWZ86" s="560"/>
      <c r="NXA86" s="561"/>
      <c r="NXB86" s="562"/>
      <c r="NXC86" s="563"/>
      <c r="NXD86" s="564"/>
      <c r="NXE86" s="565"/>
      <c r="NXF86" s="566"/>
      <c r="NXG86" s="560"/>
      <c r="NXH86" s="561"/>
      <c r="NXI86" s="562"/>
      <c r="NXJ86" s="563"/>
      <c r="NXK86" s="564"/>
      <c r="NXL86" s="565"/>
      <c r="NXM86" s="566"/>
      <c r="NXN86" s="560"/>
      <c r="NXO86" s="561"/>
      <c r="NXP86" s="562"/>
      <c r="NXQ86" s="563"/>
      <c r="NXR86" s="564"/>
      <c r="NXS86" s="565"/>
      <c r="NXT86" s="566"/>
      <c r="NXU86" s="560"/>
      <c r="NXV86" s="561"/>
      <c r="NXW86" s="562"/>
      <c r="NXX86" s="563"/>
      <c r="NXY86" s="564"/>
      <c r="NXZ86" s="565"/>
      <c r="NYA86" s="566"/>
      <c r="NYB86" s="560"/>
      <c r="NYC86" s="561"/>
      <c r="NYD86" s="562"/>
      <c r="NYE86" s="563"/>
      <c r="NYF86" s="564"/>
      <c r="NYG86" s="565"/>
      <c r="NYH86" s="566"/>
      <c r="NYI86" s="560"/>
      <c r="NYJ86" s="561"/>
      <c r="NYK86" s="562"/>
      <c r="NYL86" s="563"/>
      <c r="NYM86" s="564"/>
      <c r="NYN86" s="565"/>
      <c r="NYO86" s="566"/>
      <c r="NYP86" s="560"/>
      <c r="NYQ86" s="561"/>
      <c r="NYR86" s="562"/>
      <c r="NYS86" s="563"/>
      <c r="NYT86" s="564"/>
      <c r="NYU86" s="565"/>
      <c r="NYV86" s="566"/>
      <c r="NYW86" s="560"/>
      <c r="NYX86" s="561"/>
      <c r="NYY86" s="562"/>
      <c r="NYZ86" s="563"/>
      <c r="NZA86" s="564"/>
      <c r="NZB86" s="565"/>
      <c r="NZC86" s="566"/>
      <c r="NZD86" s="560"/>
      <c r="NZE86" s="561"/>
      <c r="NZF86" s="562"/>
      <c r="NZG86" s="563"/>
      <c r="NZH86" s="564"/>
      <c r="NZI86" s="565"/>
      <c r="NZJ86" s="566"/>
      <c r="NZK86" s="560"/>
      <c r="NZL86" s="561"/>
      <c r="NZM86" s="562"/>
      <c r="NZN86" s="563"/>
      <c r="NZO86" s="564"/>
      <c r="NZP86" s="565"/>
      <c r="NZQ86" s="566"/>
      <c r="NZR86" s="560"/>
      <c r="NZS86" s="561"/>
      <c r="NZT86" s="562"/>
      <c r="NZU86" s="563"/>
      <c r="NZV86" s="564"/>
      <c r="NZW86" s="565"/>
      <c r="NZX86" s="566"/>
      <c r="NZY86" s="560"/>
      <c r="NZZ86" s="561"/>
      <c r="OAA86" s="562"/>
      <c r="OAB86" s="563"/>
      <c r="OAC86" s="564"/>
      <c r="OAD86" s="565"/>
      <c r="OAE86" s="566"/>
      <c r="OAF86" s="560"/>
      <c r="OAG86" s="561"/>
      <c r="OAH86" s="562"/>
      <c r="OAI86" s="563"/>
      <c r="OAJ86" s="564"/>
      <c r="OAK86" s="565"/>
      <c r="OAL86" s="566"/>
      <c r="OAM86" s="560"/>
      <c r="OAN86" s="561"/>
      <c r="OAO86" s="562"/>
      <c r="OAP86" s="563"/>
      <c r="OAQ86" s="564"/>
      <c r="OAR86" s="565"/>
      <c r="OAS86" s="566"/>
      <c r="OAT86" s="560"/>
      <c r="OAU86" s="561"/>
      <c r="OAV86" s="562"/>
      <c r="OAW86" s="563"/>
      <c r="OAX86" s="564"/>
      <c r="OAY86" s="565"/>
      <c r="OAZ86" s="566"/>
      <c r="OBA86" s="560"/>
      <c r="OBB86" s="561"/>
      <c r="OBC86" s="562"/>
      <c r="OBD86" s="563"/>
      <c r="OBE86" s="564"/>
      <c r="OBF86" s="565"/>
      <c r="OBG86" s="566"/>
      <c r="OBH86" s="560"/>
      <c r="OBI86" s="561"/>
      <c r="OBJ86" s="562"/>
      <c r="OBK86" s="563"/>
      <c r="OBL86" s="564"/>
      <c r="OBM86" s="565"/>
      <c r="OBN86" s="566"/>
      <c r="OBO86" s="560"/>
      <c r="OBP86" s="561"/>
      <c r="OBQ86" s="562"/>
      <c r="OBR86" s="563"/>
      <c r="OBS86" s="564"/>
      <c r="OBT86" s="565"/>
      <c r="OBU86" s="566"/>
      <c r="OBV86" s="560"/>
      <c r="OBW86" s="561"/>
      <c r="OBX86" s="562"/>
      <c r="OBY86" s="563"/>
      <c r="OBZ86" s="564"/>
      <c r="OCA86" s="565"/>
      <c r="OCB86" s="566"/>
      <c r="OCC86" s="560"/>
      <c r="OCD86" s="561"/>
      <c r="OCE86" s="562"/>
      <c r="OCF86" s="563"/>
      <c r="OCG86" s="564"/>
      <c r="OCH86" s="565"/>
      <c r="OCI86" s="566"/>
      <c r="OCJ86" s="560"/>
      <c r="OCK86" s="561"/>
      <c r="OCL86" s="562"/>
      <c r="OCM86" s="563"/>
      <c r="OCN86" s="564"/>
      <c r="OCO86" s="565"/>
      <c r="OCP86" s="566"/>
      <c r="OCQ86" s="560"/>
      <c r="OCR86" s="561"/>
      <c r="OCS86" s="562"/>
      <c r="OCT86" s="563"/>
      <c r="OCU86" s="564"/>
      <c r="OCV86" s="565"/>
      <c r="OCW86" s="566"/>
      <c r="OCX86" s="560"/>
      <c r="OCY86" s="561"/>
      <c r="OCZ86" s="562"/>
      <c r="ODA86" s="563"/>
      <c r="ODB86" s="564"/>
      <c r="ODC86" s="565"/>
      <c r="ODD86" s="566"/>
      <c r="ODE86" s="560"/>
      <c r="ODF86" s="561"/>
      <c r="ODG86" s="562"/>
      <c r="ODH86" s="563"/>
      <c r="ODI86" s="564"/>
      <c r="ODJ86" s="565"/>
      <c r="ODK86" s="566"/>
      <c r="ODL86" s="560"/>
      <c r="ODM86" s="561"/>
      <c r="ODN86" s="562"/>
      <c r="ODO86" s="563"/>
      <c r="ODP86" s="564"/>
      <c r="ODQ86" s="565"/>
      <c r="ODR86" s="566"/>
      <c r="ODS86" s="560"/>
      <c r="ODT86" s="561"/>
      <c r="ODU86" s="562"/>
      <c r="ODV86" s="563"/>
      <c r="ODW86" s="564"/>
      <c r="ODX86" s="565"/>
      <c r="ODY86" s="566"/>
      <c r="ODZ86" s="560"/>
      <c r="OEA86" s="561"/>
      <c r="OEB86" s="562"/>
      <c r="OEC86" s="563"/>
      <c r="OED86" s="564"/>
      <c r="OEE86" s="565"/>
      <c r="OEF86" s="566"/>
      <c r="OEG86" s="560"/>
      <c r="OEH86" s="561"/>
      <c r="OEI86" s="562"/>
      <c r="OEJ86" s="563"/>
      <c r="OEK86" s="564"/>
      <c r="OEL86" s="565"/>
      <c r="OEM86" s="566"/>
      <c r="OEN86" s="560"/>
      <c r="OEO86" s="561"/>
      <c r="OEP86" s="562"/>
      <c r="OEQ86" s="563"/>
      <c r="OER86" s="564"/>
      <c r="OES86" s="565"/>
      <c r="OET86" s="566"/>
      <c r="OEU86" s="560"/>
      <c r="OEV86" s="561"/>
      <c r="OEW86" s="562"/>
      <c r="OEX86" s="563"/>
      <c r="OEY86" s="564"/>
      <c r="OEZ86" s="565"/>
      <c r="OFA86" s="566"/>
      <c r="OFB86" s="560"/>
      <c r="OFC86" s="561"/>
      <c r="OFD86" s="562"/>
      <c r="OFE86" s="563"/>
      <c r="OFF86" s="564"/>
      <c r="OFG86" s="565"/>
      <c r="OFH86" s="566"/>
      <c r="OFI86" s="560"/>
      <c r="OFJ86" s="561"/>
      <c r="OFK86" s="562"/>
      <c r="OFL86" s="563"/>
      <c r="OFM86" s="564"/>
      <c r="OFN86" s="565"/>
      <c r="OFO86" s="566"/>
      <c r="OFP86" s="560"/>
      <c r="OFQ86" s="561"/>
      <c r="OFR86" s="562"/>
      <c r="OFS86" s="563"/>
      <c r="OFT86" s="564"/>
      <c r="OFU86" s="565"/>
      <c r="OFV86" s="566"/>
      <c r="OFW86" s="560"/>
      <c r="OFX86" s="561"/>
      <c r="OFY86" s="562"/>
      <c r="OFZ86" s="563"/>
      <c r="OGA86" s="564"/>
      <c r="OGB86" s="565"/>
      <c r="OGC86" s="566"/>
      <c r="OGD86" s="560"/>
      <c r="OGE86" s="561"/>
      <c r="OGF86" s="562"/>
      <c r="OGG86" s="563"/>
      <c r="OGH86" s="564"/>
      <c r="OGI86" s="565"/>
      <c r="OGJ86" s="566"/>
      <c r="OGK86" s="560"/>
      <c r="OGL86" s="561"/>
      <c r="OGM86" s="562"/>
      <c r="OGN86" s="563"/>
      <c r="OGO86" s="564"/>
      <c r="OGP86" s="565"/>
      <c r="OGQ86" s="566"/>
      <c r="OGR86" s="560"/>
      <c r="OGS86" s="561"/>
      <c r="OGT86" s="562"/>
      <c r="OGU86" s="563"/>
      <c r="OGV86" s="564"/>
      <c r="OGW86" s="565"/>
      <c r="OGX86" s="566"/>
      <c r="OGY86" s="560"/>
      <c r="OGZ86" s="561"/>
      <c r="OHA86" s="562"/>
      <c r="OHB86" s="563"/>
      <c r="OHC86" s="564"/>
      <c r="OHD86" s="565"/>
      <c r="OHE86" s="566"/>
      <c r="OHF86" s="560"/>
      <c r="OHG86" s="561"/>
      <c r="OHH86" s="562"/>
      <c r="OHI86" s="563"/>
      <c r="OHJ86" s="564"/>
      <c r="OHK86" s="565"/>
      <c r="OHL86" s="566"/>
      <c r="OHM86" s="560"/>
      <c r="OHN86" s="561"/>
      <c r="OHO86" s="562"/>
      <c r="OHP86" s="563"/>
      <c r="OHQ86" s="564"/>
      <c r="OHR86" s="565"/>
      <c r="OHS86" s="566"/>
      <c r="OHT86" s="560"/>
      <c r="OHU86" s="561"/>
      <c r="OHV86" s="562"/>
      <c r="OHW86" s="563"/>
      <c r="OHX86" s="564"/>
      <c r="OHY86" s="565"/>
      <c r="OHZ86" s="566"/>
      <c r="OIA86" s="560"/>
      <c r="OIB86" s="561"/>
      <c r="OIC86" s="562"/>
      <c r="OID86" s="563"/>
      <c r="OIE86" s="564"/>
      <c r="OIF86" s="565"/>
      <c r="OIG86" s="566"/>
      <c r="OIH86" s="560"/>
      <c r="OII86" s="561"/>
      <c r="OIJ86" s="562"/>
      <c r="OIK86" s="563"/>
      <c r="OIL86" s="564"/>
      <c r="OIM86" s="565"/>
      <c r="OIN86" s="566"/>
      <c r="OIO86" s="560"/>
      <c r="OIP86" s="561"/>
      <c r="OIQ86" s="562"/>
      <c r="OIR86" s="563"/>
      <c r="OIS86" s="564"/>
      <c r="OIT86" s="565"/>
      <c r="OIU86" s="566"/>
      <c r="OIV86" s="560"/>
      <c r="OIW86" s="561"/>
      <c r="OIX86" s="562"/>
      <c r="OIY86" s="563"/>
      <c r="OIZ86" s="564"/>
      <c r="OJA86" s="565"/>
      <c r="OJB86" s="566"/>
      <c r="OJC86" s="560"/>
      <c r="OJD86" s="561"/>
      <c r="OJE86" s="562"/>
      <c r="OJF86" s="563"/>
      <c r="OJG86" s="564"/>
      <c r="OJH86" s="565"/>
      <c r="OJI86" s="566"/>
      <c r="OJJ86" s="560"/>
      <c r="OJK86" s="561"/>
      <c r="OJL86" s="562"/>
      <c r="OJM86" s="563"/>
      <c r="OJN86" s="564"/>
      <c r="OJO86" s="565"/>
      <c r="OJP86" s="566"/>
      <c r="OJQ86" s="560"/>
      <c r="OJR86" s="561"/>
      <c r="OJS86" s="562"/>
      <c r="OJT86" s="563"/>
      <c r="OJU86" s="564"/>
      <c r="OJV86" s="565"/>
      <c r="OJW86" s="566"/>
      <c r="OJX86" s="560"/>
      <c r="OJY86" s="561"/>
      <c r="OJZ86" s="562"/>
      <c r="OKA86" s="563"/>
      <c r="OKB86" s="564"/>
      <c r="OKC86" s="565"/>
      <c r="OKD86" s="566"/>
      <c r="OKE86" s="560"/>
      <c r="OKF86" s="561"/>
      <c r="OKG86" s="562"/>
      <c r="OKH86" s="563"/>
      <c r="OKI86" s="564"/>
      <c r="OKJ86" s="565"/>
      <c r="OKK86" s="566"/>
      <c r="OKL86" s="560"/>
      <c r="OKM86" s="561"/>
      <c r="OKN86" s="562"/>
      <c r="OKO86" s="563"/>
      <c r="OKP86" s="564"/>
      <c r="OKQ86" s="565"/>
      <c r="OKR86" s="566"/>
      <c r="OKS86" s="560"/>
      <c r="OKT86" s="561"/>
      <c r="OKU86" s="562"/>
      <c r="OKV86" s="563"/>
      <c r="OKW86" s="564"/>
      <c r="OKX86" s="565"/>
      <c r="OKY86" s="566"/>
      <c r="OKZ86" s="560"/>
      <c r="OLA86" s="561"/>
      <c r="OLB86" s="562"/>
      <c r="OLC86" s="563"/>
      <c r="OLD86" s="564"/>
      <c r="OLE86" s="565"/>
      <c r="OLF86" s="566"/>
      <c r="OLG86" s="560"/>
      <c r="OLH86" s="561"/>
      <c r="OLI86" s="562"/>
      <c r="OLJ86" s="563"/>
      <c r="OLK86" s="564"/>
      <c r="OLL86" s="565"/>
      <c r="OLM86" s="566"/>
      <c r="OLN86" s="560"/>
      <c r="OLO86" s="561"/>
      <c r="OLP86" s="562"/>
      <c r="OLQ86" s="563"/>
      <c r="OLR86" s="564"/>
      <c r="OLS86" s="565"/>
      <c r="OLT86" s="566"/>
      <c r="OLU86" s="560"/>
      <c r="OLV86" s="561"/>
      <c r="OLW86" s="562"/>
      <c r="OLX86" s="563"/>
      <c r="OLY86" s="564"/>
      <c r="OLZ86" s="565"/>
      <c r="OMA86" s="566"/>
      <c r="OMB86" s="560"/>
      <c r="OMC86" s="561"/>
      <c r="OMD86" s="562"/>
      <c r="OME86" s="563"/>
      <c r="OMF86" s="564"/>
      <c r="OMG86" s="565"/>
      <c r="OMH86" s="566"/>
      <c r="OMI86" s="560"/>
      <c r="OMJ86" s="561"/>
      <c r="OMK86" s="562"/>
      <c r="OML86" s="563"/>
      <c r="OMM86" s="564"/>
      <c r="OMN86" s="565"/>
      <c r="OMO86" s="566"/>
      <c r="OMP86" s="560"/>
      <c r="OMQ86" s="561"/>
      <c r="OMR86" s="562"/>
      <c r="OMS86" s="563"/>
      <c r="OMT86" s="564"/>
      <c r="OMU86" s="565"/>
      <c r="OMV86" s="566"/>
      <c r="OMW86" s="560"/>
      <c r="OMX86" s="561"/>
      <c r="OMY86" s="562"/>
      <c r="OMZ86" s="563"/>
      <c r="ONA86" s="564"/>
      <c r="ONB86" s="565"/>
      <c r="ONC86" s="566"/>
      <c r="OND86" s="560"/>
      <c r="ONE86" s="561"/>
      <c r="ONF86" s="562"/>
      <c r="ONG86" s="563"/>
      <c r="ONH86" s="564"/>
      <c r="ONI86" s="565"/>
      <c r="ONJ86" s="566"/>
      <c r="ONK86" s="560"/>
      <c r="ONL86" s="561"/>
      <c r="ONM86" s="562"/>
      <c r="ONN86" s="563"/>
      <c r="ONO86" s="564"/>
      <c r="ONP86" s="565"/>
      <c r="ONQ86" s="566"/>
      <c r="ONR86" s="560"/>
      <c r="ONS86" s="561"/>
      <c r="ONT86" s="562"/>
      <c r="ONU86" s="563"/>
      <c r="ONV86" s="564"/>
      <c r="ONW86" s="565"/>
      <c r="ONX86" s="566"/>
      <c r="ONY86" s="560"/>
      <c r="ONZ86" s="561"/>
      <c r="OOA86" s="562"/>
      <c r="OOB86" s="563"/>
      <c r="OOC86" s="564"/>
      <c r="OOD86" s="565"/>
      <c r="OOE86" s="566"/>
      <c r="OOF86" s="560"/>
      <c r="OOG86" s="561"/>
      <c r="OOH86" s="562"/>
      <c r="OOI86" s="563"/>
      <c r="OOJ86" s="564"/>
      <c r="OOK86" s="565"/>
      <c r="OOL86" s="566"/>
      <c r="OOM86" s="560"/>
      <c r="OON86" s="561"/>
      <c r="OOO86" s="562"/>
      <c r="OOP86" s="563"/>
      <c r="OOQ86" s="564"/>
      <c r="OOR86" s="565"/>
      <c r="OOS86" s="566"/>
      <c r="OOT86" s="560"/>
      <c r="OOU86" s="561"/>
      <c r="OOV86" s="562"/>
      <c r="OOW86" s="563"/>
      <c r="OOX86" s="564"/>
      <c r="OOY86" s="565"/>
      <c r="OOZ86" s="566"/>
      <c r="OPA86" s="560"/>
      <c r="OPB86" s="561"/>
      <c r="OPC86" s="562"/>
      <c r="OPD86" s="563"/>
      <c r="OPE86" s="564"/>
      <c r="OPF86" s="565"/>
      <c r="OPG86" s="566"/>
      <c r="OPH86" s="560"/>
      <c r="OPI86" s="561"/>
      <c r="OPJ86" s="562"/>
      <c r="OPK86" s="563"/>
      <c r="OPL86" s="564"/>
      <c r="OPM86" s="565"/>
      <c r="OPN86" s="566"/>
      <c r="OPO86" s="560"/>
      <c r="OPP86" s="561"/>
      <c r="OPQ86" s="562"/>
      <c r="OPR86" s="563"/>
      <c r="OPS86" s="564"/>
      <c r="OPT86" s="565"/>
      <c r="OPU86" s="566"/>
      <c r="OPV86" s="560"/>
      <c r="OPW86" s="561"/>
      <c r="OPX86" s="562"/>
      <c r="OPY86" s="563"/>
      <c r="OPZ86" s="564"/>
      <c r="OQA86" s="565"/>
      <c r="OQB86" s="566"/>
      <c r="OQC86" s="560"/>
      <c r="OQD86" s="561"/>
      <c r="OQE86" s="562"/>
      <c r="OQF86" s="563"/>
      <c r="OQG86" s="564"/>
      <c r="OQH86" s="565"/>
      <c r="OQI86" s="566"/>
      <c r="OQJ86" s="560"/>
      <c r="OQK86" s="561"/>
      <c r="OQL86" s="562"/>
      <c r="OQM86" s="563"/>
      <c r="OQN86" s="564"/>
      <c r="OQO86" s="565"/>
      <c r="OQP86" s="566"/>
      <c r="OQQ86" s="560"/>
      <c r="OQR86" s="561"/>
      <c r="OQS86" s="562"/>
      <c r="OQT86" s="563"/>
      <c r="OQU86" s="564"/>
      <c r="OQV86" s="565"/>
      <c r="OQW86" s="566"/>
      <c r="OQX86" s="560"/>
      <c r="OQY86" s="561"/>
      <c r="OQZ86" s="562"/>
      <c r="ORA86" s="563"/>
      <c r="ORB86" s="564"/>
      <c r="ORC86" s="565"/>
      <c r="ORD86" s="566"/>
      <c r="ORE86" s="560"/>
      <c r="ORF86" s="561"/>
      <c r="ORG86" s="562"/>
      <c r="ORH86" s="563"/>
      <c r="ORI86" s="564"/>
      <c r="ORJ86" s="565"/>
      <c r="ORK86" s="566"/>
      <c r="ORL86" s="560"/>
      <c r="ORM86" s="561"/>
      <c r="ORN86" s="562"/>
      <c r="ORO86" s="563"/>
      <c r="ORP86" s="564"/>
      <c r="ORQ86" s="565"/>
      <c r="ORR86" s="566"/>
      <c r="ORS86" s="560"/>
      <c r="ORT86" s="561"/>
      <c r="ORU86" s="562"/>
      <c r="ORV86" s="563"/>
      <c r="ORW86" s="564"/>
      <c r="ORX86" s="565"/>
      <c r="ORY86" s="566"/>
      <c r="ORZ86" s="560"/>
      <c r="OSA86" s="561"/>
      <c r="OSB86" s="562"/>
      <c r="OSC86" s="563"/>
      <c r="OSD86" s="564"/>
      <c r="OSE86" s="565"/>
      <c r="OSF86" s="566"/>
      <c r="OSG86" s="560"/>
      <c r="OSH86" s="561"/>
      <c r="OSI86" s="562"/>
      <c r="OSJ86" s="563"/>
      <c r="OSK86" s="564"/>
      <c r="OSL86" s="565"/>
      <c r="OSM86" s="566"/>
      <c r="OSN86" s="560"/>
      <c r="OSO86" s="561"/>
      <c r="OSP86" s="562"/>
      <c r="OSQ86" s="563"/>
      <c r="OSR86" s="564"/>
      <c r="OSS86" s="565"/>
      <c r="OST86" s="566"/>
      <c r="OSU86" s="560"/>
      <c r="OSV86" s="561"/>
      <c r="OSW86" s="562"/>
      <c r="OSX86" s="563"/>
      <c r="OSY86" s="564"/>
      <c r="OSZ86" s="565"/>
      <c r="OTA86" s="566"/>
      <c r="OTB86" s="560"/>
      <c r="OTC86" s="561"/>
      <c r="OTD86" s="562"/>
      <c r="OTE86" s="563"/>
      <c r="OTF86" s="564"/>
      <c r="OTG86" s="565"/>
      <c r="OTH86" s="566"/>
      <c r="OTI86" s="560"/>
      <c r="OTJ86" s="561"/>
      <c r="OTK86" s="562"/>
      <c r="OTL86" s="563"/>
      <c r="OTM86" s="564"/>
      <c r="OTN86" s="565"/>
      <c r="OTO86" s="566"/>
      <c r="OTP86" s="560"/>
      <c r="OTQ86" s="561"/>
      <c r="OTR86" s="562"/>
      <c r="OTS86" s="563"/>
      <c r="OTT86" s="564"/>
      <c r="OTU86" s="565"/>
      <c r="OTV86" s="566"/>
      <c r="OTW86" s="560"/>
      <c r="OTX86" s="561"/>
      <c r="OTY86" s="562"/>
      <c r="OTZ86" s="563"/>
      <c r="OUA86" s="564"/>
      <c r="OUB86" s="565"/>
      <c r="OUC86" s="566"/>
      <c r="OUD86" s="560"/>
      <c r="OUE86" s="561"/>
      <c r="OUF86" s="562"/>
      <c r="OUG86" s="563"/>
      <c r="OUH86" s="564"/>
      <c r="OUI86" s="565"/>
      <c r="OUJ86" s="566"/>
      <c r="OUK86" s="560"/>
      <c r="OUL86" s="561"/>
      <c r="OUM86" s="562"/>
      <c r="OUN86" s="563"/>
      <c r="OUO86" s="564"/>
      <c r="OUP86" s="565"/>
      <c r="OUQ86" s="566"/>
      <c r="OUR86" s="560"/>
      <c r="OUS86" s="561"/>
      <c r="OUT86" s="562"/>
      <c r="OUU86" s="563"/>
      <c r="OUV86" s="564"/>
      <c r="OUW86" s="565"/>
      <c r="OUX86" s="566"/>
      <c r="OUY86" s="560"/>
      <c r="OUZ86" s="561"/>
      <c r="OVA86" s="562"/>
      <c r="OVB86" s="563"/>
      <c r="OVC86" s="564"/>
      <c r="OVD86" s="565"/>
      <c r="OVE86" s="566"/>
      <c r="OVF86" s="560"/>
      <c r="OVG86" s="561"/>
      <c r="OVH86" s="562"/>
      <c r="OVI86" s="563"/>
      <c r="OVJ86" s="564"/>
      <c r="OVK86" s="565"/>
      <c r="OVL86" s="566"/>
      <c r="OVM86" s="560"/>
      <c r="OVN86" s="561"/>
      <c r="OVO86" s="562"/>
      <c r="OVP86" s="563"/>
      <c r="OVQ86" s="564"/>
      <c r="OVR86" s="565"/>
      <c r="OVS86" s="566"/>
      <c r="OVT86" s="560"/>
      <c r="OVU86" s="561"/>
      <c r="OVV86" s="562"/>
      <c r="OVW86" s="563"/>
      <c r="OVX86" s="564"/>
      <c r="OVY86" s="565"/>
      <c r="OVZ86" s="566"/>
      <c r="OWA86" s="560"/>
      <c r="OWB86" s="561"/>
      <c r="OWC86" s="562"/>
      <c r="OWD86" s="563"/>
      <c r="OWE86" s="564"/>
      <c r="OWF86" s="565"/>
      <c r="OWG86" s="566"/>
      <c r="OWH86" s="560"/>
      <c r="OWI86" s="561"/>
      <c r="OWJ86" s="562"/>
      <c r="OWK86" s="563"/>
      <c r="OWL86" s="564"/>
      <c r="OWM86" s="565"/>
      <c r="OWN86" s="566"/>
      <c r="OWO86" s="560"/>
      <c r="OWP86" s="561"/>
      <c r="OWQ86" s="562"/>
      <c r="OWR86" s="563"/>
      <c r="OWS86" s="564"/>
      <c r="OWT86" s="565"/>
      <c r="OWU86" s="566"/>
      <c r="OWV86" s="560"/>
      <c r="OWW86" s="561"/>
      <c r="OWX86" s="562"/>
      <c r="OWY86" s="563"/>
      <c r="OWZ86" s="564"/>
      <c r="OXA86" s="565"/>
      <c r="OXB86" s="566"/>
      <c r="OXC86" s="560"/>
      <c r="OXD86" s="561"/>
      <c r="OXE86" s="562"/>
      <c r="OXF86" s="563"/>
      <c r="OXG86" s="564"/>
      <c r="OXH86" s="565"/>
      <c r="OXI86" s="566"/>
      <c r="OXJ86" s="560"/>
      <c r="OXK86" s="561"/>
      <c r="OXL86" s="562"/>
      <c r="OXM86" s="563"/>
      <c r="OXN86" s="564"/>
      <c r="OXO86" s="565"/>
      <c r="OXP86" s="566"/>
      <c r="OXQ86" s="560"/>
      <c r="OXR86" s="561"/>
      <c r="OXS86" s="562"/>
      <c r="OXT86" s="563"/>
      <c r="OXU86" s="564"/>
      <c r="OXV86" s="565"/>
      <c r="OXW86" s="566"/>
      <c r="OXX86" s="560"/>
      <c r="OXY86" s="561"/>
      <c r="OXZ86" s="562"/>
      <c r="OYA86" s="563"/>
      <c r="OYB86" s="564"/>
      <c r="OYC86" s="565"/>
      <c r="OYD86" s="566"/>
      <c r="OYE86" s="560"/>
      <c r="OYF86" s="561"/>
      <c r="OYG86" s="562"/>
      <c r="OYH86" s="563"/>
      <c r="OYI86" s="564"/>
      <c r="OYJ86" s="565"/>
      <c r="OYK86" s="566"/>
      <c r="OYL86" s="560"/>
      <c r="OYM86" s="561"/>
      <c r="OYN86" s="562"/>
      <c r="OYO86" s="563"/>
      <c r="OYP86" s="564"/>
      <c r="OYQ86" s="565"/>
      <c r="OYR86" s="566"/>
      <c r="OYS86" s="560"/>
      <c r="OYT86" s="561"/>
      <c r="OYU86" s="562"/>
      <c r="OYV86" s="563"/>
      <c r="OYW86" s="564"/>
      <c r="OYX86" s="565"/>
      <c r="OYY86" s="566"/>
      <c r="OYZ86" s="560"/>
      <c r="OZA86" s="561"/>
      <c r="OZB86" s="562"/>
      <c r="OZC86" s="563"/>
      <c r="OZD86" s="564"/>
      <c r="OZE86" s="565"/>
      <c r="OZF86" s="566"/>
      <c r="OZG86" s="560"/>
      <c r="OZH86" s="561"/>
      <c r="OZI86" s="562"/>
      <c r="OZJ86" s="563"/>
      <c r="OZK86" s="564"/>
      <c r="OZL86" s="565"/>
      <c r="OZM86" s="566"/>
      <c r="OZN86" s="560"/>
      <c r="OZO86" s="561"/>
      <c r="OZP86" s="562"/>
      <c r="OZQ86" s="563"/>
      <c r="OZR86" s="564"/>
      <c r="OZS86" s="565"/>
      <c r="OZT86" s="566"/>
      <c r="OZU86" s="560"/>
      <c r="OZV86" s="561"/>
      <c r="OZW86" s="562"/>
      <c r="OZX86" s="563"/>
      <c r="OZY86" s="564"/>
      <c r="OZZ86" s="565"/>
      <c r="PAA86" s="566"/>
      <c r="PAB86" s="560"/>
      <c r="PAC86" s="561"/>
      <c r="PAD86" s="562"/>
      <c r="PAE86" s="563"/>
      <c r="PAF86" s="564"/>
      <c r="PAG86" s="565"/>
      <c r="PAH86" s="566"/>
      <c r="PAI86" s="560"/>
      <c r="PAJ86" s="561"/>
      <c r="PAK86" s="562"/>
      <c r="PAL86" s="563"/>
      <c r="PAM86" s="564"/>
      <c r="PAN86" s="565"/>
      <c r="PAO86" s="566"/>
      <c r="PAP86" s="560"/>
      <c r="PAQ86" s="561"/>
      <c r="PAR86" s="562"/>
      <c r="PAS86" s="563"/>
      <c r="PAT86" s="564"/>
      <c r="PAU86" s="565"/>
      <c r="PAV86" s="566"/>
      <c r="PAW86" s="560"/>
      <c r="PAX86" s="561"/>
      <c r="PAY86" s="562"/>
      <c r="PAZ86" s="563"/>
      <c r="PBA86" s="564"/>
      <c r="PBB86" s="565"/>
      <c r="PBC86" s="566"/>
      <c r="PBD86" s="560"/>
      <c r="PBE86" s="561"/>
      <c r="PBF86" s="562"/>
      <c r="PBG86" s="563"/>
      <c r="PBH86" s="564"/>
      <c r="PBI86" s="565"/>
      <c r="PBJ86" s="566"/>
      <c r="PBK86" s="560"/>
      <c r="PBL86" s="561"/>
      <c r="PBM86" s="562"/>
      <c r="PBN86" s="563"/>
      <c r="PBO86" s="564"/>
      <c r="PBP86" s="565"/>
      <c r="PBQ86" s="566"/>
      <c r="PBR86" s="560"/>
      <c r="PBS86" s="561"/>
      <c r="PBT86" s="562"/>
      <c r="PBU86" s="563"/>
      <c r="PBV86" s="564"/>
      <c r="PBW86" s="565"/>
      <c r="PBX86" s="566"/>
      <c r="PBY86" s="560"/>
      <c r="PBZ86" s="561"/>
      <c r="PCA86" s="562"/>
      <c r="PCB86" s="563"/>
      <c r="PCC86" s="564"/>
      <c r="PCD86" s="565"/>
      <c r="PCE86" s="566"/>
      <c r="PCF86" s="560"/>
      <c r="PCG86" s="561"/>
      <c r="PCH86" s="562"/>
      <c r="PCI86" s="563"/>
      <c r="PCJ86" s="564"/>
      <c r="PCK86" s="565"/>
      <c r="PCL86" s="566"/>
      <c r="PCM86" s="560"/>
      <c r="PCN86" s="561"/>
      <c r="PCO86" s="562"/>
      <c r="PCP86" s="563"/>
      <c r="PCQ86" s="564"/>
      <c r="PCR86" s="565"/>
      <c r="PCS86" s="566"/>
      <c r="PCT86" s="560"/>
      <c r="PCU86" s="561"/>
      <c r="PCV86" s="562"/>
      <c r="PCW86" s="563"/>
      <c r="PCX86" s="564"/>
      <c r="PCY86" s="565"/>
      <c r="PCZ86" s="566"/>
      <c r="PDA86" s="560"/>
      <c r="PDB86" s="561"/>
      <c r="PDC86" s="562"/>
      <c r="PDD86" s="563"/>
      <c r="PDE86" s="564"/>
      <c r="PDF86" s="565"/>
      <c r="PDG86" s="566"/>
      <c r="PDH86" s="560"/>
      <c r="PDI86" s="561"/>
      <c r="PDJ86" s="562"/>
      <c r="PDK86" s="563"/>
      <c r="PDL86" s="564"/>
      <c r="PDM86" s="565"/>
      <c r="PDN86" s="566"/>
      <c r="PDO86" s="560"/>
      <c r="PDP86" s="561"/>
      <c r="PDQ86" s="562"/>
      <c r="PDR86" s="563"/>
      <c r="PDS86" s="564"/>
      <c r="PDT86" s="565"/>
      <c r="PDU86" s="566"/>
      <c r="PDV86" s="560"/>
      <c r="PDW86" s="561"/>
      <c r="PDX86" s="562"/>
      <c r="PDY86" s="563"/>
      <c r="PDZ86" s="564"/>
      <c r="PEA86" s="565"/>
      <c r="PEB86" s="566"/>
      <c r="PEC86" s="560"/>
      <c r="PED86" s="561"/>
      <c r="PEE86" s="562"/>
      <c r="PEF86" s="563"/>
      <c r="PEG86" s="564"/>
      <c r="PEH86" s="565"/>
      <c r="PEI86" s="566"/>
      <c r="PEJ86" s="560"/>
      <c r="PEK86" s="561"/>
      <c r="PEL86" s="562"/>
      <c r="PEM86" s="563"/>
      <c r="PEN86" s="564"/>
      <c r="PEO86" s="565"/>
      <c r="PEP86" s="566"/>
      <c r="PEQ86" s="560"/>
      <c r="PER86" s="561"/>
      <c r="PES86" s="562"/>
      <c r="PET86" s="563"/>
      <c r="PEU86" s="564"/>
      <c r="PEV86" s="565"/>
      <c r="PEW86" s="566"/>
      <c r="PEX86" s="560"/>
      <c r="PEY86" s="561"/>
      <c r="PEZ86" s="562"/>
      <c r="PFA86" s="563"/>
      <c r="PFB86" s="564"/>
      <c r="PFC86" s="565"/>
      <c r="PFD86" s="566"/>
      <c r="PFE86" s="560"/>
      <c r="PFF86" s="561"/>
      <c r="PFG86" s="562"/>
      <c r="PFH86" s="563"/>
      <c r="PFI86" s="564"/>
      <c r="PFJ86" s="565"/>
      <c r="PFK86" s="566"/>
      <c r="PFL86" s="560"/>
      <c r="PFM86" s="561"/>
      <c r="PFN86" s="562"/>
      <c r="PFO86" s="563"/>
      <c r="PFP86" s="564"/>
      <c r="PFQ86" s="565"/>
      <c r="PFR86" s="566"/>
      <c r="PFS86" s="560"/>
      <c r="PFT86" s="561"/>
      <c r="PFU86" s="562"/>
      <c r="PFV86" s="563"/>
      <c r="PFW86" s="564"/>
      <c r="PFX86" s="565"/>
      <c r="PFY86" s="566"/>
      <c r="PFZ86" s="560"/>
      <c r="PGA86" s="561"/>
      <c r="PGB86" s="562"/>
      <c r="PGC86" s="563"/>
      <c r="PGD86" s="564"/>
      <c r="PGE86" s="565"/>
      <c r="PGF86" s="566"/>
      <c r="PGG86" s="560"/>
      <c r="PGH86" s="561"/>
      <c r="PGI86" s="562"/>
      <c r="PGJ86" s="563"/>
      <c r="PGK86" s="564"/>
      <c r="PGL86" s="565"/>
      <c r="PGM86" s="566"/>
      <c r="PGN86" s="560"/>
      <c r="PGO86" s="561"/>
      <c r="PGP86" s="562"/>
      <c r="PGQ86" s="563"/>
      <c r="PGR86" s="564"/>
      <c r="PGS86" s="565"/>
      <c r="PGT86" s="566"/>
      <c r="PGU86" s="560"/>
      <c r="PGV86" s="561"/>
      <c r="PGW86" s="562"/>
      <c r="PGX86" s="563"/>
      <c r="PGY86" s="564"/>
      <c r="PGZ86" s="565"/>
      <c r="PHA86" s="566"/>
      <c r="PHB86" s="560"/>
      <c r="PHC86" s="561"/>
      <c r="PHD86" s="562"/>
      <c r="PHE86" s="563"/>
      <c r="PHF86" s="564"/>
      <c r="PHG86" s="565"/>
      <c r="PHH86" s="566"/>
      <c r="PHI86" s="560"/>
      <c r="PHJ86" s="561"/>
      <c r="PHK86" s="562"/>
      <c r="PHL86" s="563"/>
      <c r="PHM86" s="564"/>
      <c r="PHN86" s="565"/>
      <c r="PHO86" s="566"/>
      <c r="PHP86" s="560"/>
      <c r="PHQ86" s="561"/>
      <c r="PHR86" s="562"/>
      <c r="PHS86" s="563"/>
      <c r="PHT86" s="564"/>
      <c r="PHU86" s="565"/>
      <c r="PHV86" s="566"/>
      <c r="PHW86" s="560"/>
      <c r="PHX86" s="561"/>
      <c r="PHY86" s="562"/>
      <c r="PHZ86" s="563"/>
      <c r="PIA86" s="564"/>
      <c r="PIB86" s="565"/>
      <c r="PIC86" s="566"/>
      <c r="PID86" s="560"/>
      <c r="PIE86" s="561"/>
      <c r="PIF86" s="562"/>
      <c r="PIG86" s="563"/>
      <c r="PIH86" s="564"/>
      <c r="PII86" s="565"/>
      <c r="PIJ86" s="566"/>
      <c r="PIK86" s="560"/>
      <c r="PIL86" s="561"/>
      <c r="PIM86" s="562"/>
      <c r="PIN86" s="563"/>
      <c r="PIO86" s="564"/>
      <c r="PIP86" s="565"/>
      <c r="PIQ86" s="566"/>
      <c r="PIR86" s="560"/>
      <c r="PIS86" s="561"/>
      <c r="PIT86" s="562"/>
      <c r="PIU86" s="563"/>
      <c r="PIV86" s="564"/>
      <c r="PIW86" s="565"/>
      <c r="PIX86" s="566"/>
      <c r="PIY86" s="560"/>
      <c r="PIZ86" s="561"/>
      <c r="PJA86" s="562"/>
      <c r="PJB86" s="563"/>
      <c r="PJC86" s="564"/>
      <c r="PJD86" s="565"/>
      <c r="PJE86" s="566"/>
      <c r="PJF86" s="560"/>
      <c r="PJG86" s="561"/>
      <c r="PJH86" s="562"/>
      <c r="PJI86" s="563"/>
      <c r="PJJ86" s="564"/>
      <c r="PJK86" s="565"/>
      <c r="PJL86" s="566"/>
      <c r="PJM86" s="560"/>
      <c r="PJN86" s="561"/>
      <c r="PJO86" s="562"/>
      <c r="PJP86" s="563"/>
      <c r="PJQ86" s="564"/>
      <c r="PJR86" s="565"/>
      <c r="PJS86" s="566"/>
      <c r="PJT86" s="560"/>
      <c r="PJU86" s="561"/>
      <c r="PJV86" s="562"/>
      <c r="PJW86" s="563"/>
      <c r="PJX86" s="564"/>
      <c r="PJY86" s="565"/>
      <c r="PJZ86" s="566"/>
      <c r="PKA86" s="560"/>
      <c r="PKB86" s="561"/>
      <c r="PKC86" s="562"/>
      <c r="PKD86" s="563"/>
      <c r="PKE86" s="564"/>
      <c r="PKF86" s="565"/>
      <c r="PKG86" s="566"/>
      <c r="PKH86" s="560"/>
      <c r="PKI86" s="561"/>
      <c r="PKJ86" s="562"/>
      <c r="PKK86" s="563"/>
      <c r="PKL86" s="564"/>
      <c r="PKM86" s="565"/>
      <c r="PKN86" s="566"/>
      <c r="PKO86" s="560"/>
      <c r="PKP86" s="561"/>
      <c r="PKQ86" s="562"/>
      <c r="PKR86" s="563"/>
      <c r="PKS86" s="564"/>
      <c r="PKT86" s="565"/>
      <c r="PKU86" s="566"/>
      <c r="PKV86" s="560"/>
      <c r="PKW86" s="561"/>
      <c r="PKX86" s="562"/>
      <c r="PKY86" s="563"/>
      <c r="PKZ86" s="564"/>
      <c r="PLA86" s="565"/>
      <c r="PLB86" s="566"/>
      <c r="PLC86" s="560"/>
      <c r="PLD86" s="561"/>
      <c r="PLE86" s="562"/>
      <c r="PLF86" s="563"/>
      <c r="PLG86" s="564"/>
      <c r="PLH86" s="565"/>
      <c r="PLI86" s="566"/>
      <c r="PLJ86" s="560"/>
      <c r="PLK86" s="561"/>
      <c r="PLL86" s="562"/>
      <c r="PLM86" s="563"/>
      <c r="PLN86" s="564"/>
      <c r="PLO86" s="565"/>
      <c r="PLP86" s="566"/>
      <c r="PLQ86" s="560"/>
      <c r="PLR86" s="561"/>
      <c r="PLS86" s="562"/>
      <c r="PLT86" s="563"/>
      <c r="PLU86" s="564"/>
      <c r="PLV86" s="565"/>
      <c r="PLW86" s="566"/>
      <c r="PLX86" s="560"/>
      <c r="PLY86" s="561"/>
      <c r="PLZ86" s="562"/>
      <c r="PMA86" s="563"/>
      <c r="PMB86" s="564"/>
      <c r="PMC86" s="565"/>
      <c r="PMD86" s="566"/>
      <c r="PME86" s="560"/>
      <c r="PMF86" s="561"/>
      <c r="PMG86" s="562"/>
      <c r="PMH86" s="563"/>
      <c r="PMI86" s="564"/>
      <c r="PMJ86" s="565"/>
      <c r="PMK86" s="566"/>
      <c r="PML86" s="560"/>
      <c r="PMM86" s="561"/>
      <c r="PMN86" s="562"/>
      <c r="PMO86" s="563"/>
      <c r="PMP86" s="564"/>
      <c r="PMQ86" s="565"/>
      <c r="PMR86" s="566"/>
      <c r="PMS86" s="560"/>
      <c r="PMT86" s="561"/>
      <c r="PMU86" s="562"/>
      <c r="PMV86" s="563"/>
      <c r="PMW86" s="564"/>
      <c r="PMX86" s="565"/>
      <c r="PMY86" s="566"/>
      <c r="PMZ86" s="560"/>
      <c r="PNA86" s="561"/>
      <c r="PNB86" s="562"/>
      <c r="PNC86" s="563"/>
      <c r="PND86" s="564"/>
      <c r="PNE86" s="565"/>
      <c r="PNF86" s="566"/>
      <c r="PNG86" s="560"/>
      <c r="PNH86" s="561"/>
      <c r="PNI86" s="562"/>
      <c r="PNJ86" s="563"/>
      <c r="PNK86" s="564"/>
      <c r="PNL86" s="565"/>
      <c r="PNM86" s="566"/>
      <c r="PNN86" s="560"/>
      <c r="PNO86" s="561"/>
      <c r="PNP86" s="562"/>
      <c r="PNQ86" s="563"/>
      <c r="PNR86" s="564"/>
      <c r="PNS86" s="565"/>
      <c r="PNT86" s="566"/>
      <c r="PNU86" s="560"/>
      <c r="PNV86" s="561"/>
      <c r="PNW86" s="562"/>
      <c r="PNX86" s="563"/>
      <c r="PNY86" s="564"/>
      <c r="PNZ86" s="565"/>
      <c r="POA86" s="566"/>
      <c r="POB86" s="560"/>
      <c r="POC86" s="561"/>
      <c r="POD86" s="562"/>
      <c r="POE86" s="563"/>
      <c r="POF86" s="564"/>
      <c r="POG86" s="565"/>
      <c r="POH86" s="566"/>
      <c r="POI86" s="560"/>
      <c r="POJ86" s="561"/>
      <c r="POK86" s="562"/>
      <c r="POL86" s="563"/>
      <c r="POM86" s="564"/>
      <c r="PON86" s="565"/>
      <c r="POO86" s="566"/>
      <c r="POP86" s="560"/>
      <c r="POQ86" s="561"/>
      <c r="POR86" s="562"/>
      <c r="POS86" s="563"/>
      <c r="POT86" s="564"/>
      <c r="POU86" s="565"/>
      <c r="POV86" s="566"/>
      <c r="POW86" s="560"/>
      <c r="POX86" s="561"/>
      <c r="POY86" s="562"/>
      <c r="POZ86" s="563"/>
      <c r="PPA86" s="564"/>
      <c r="PPB86" s="565"/>
      <c r="PPC86" s="566"/>
      <c r="PPD86" s="560"/>
      <c r="PPE86" s="561"/>
      <c r="PPF86" s="562"/>
      <c r="PPG86" s="563"/>
      <c r="PPH86" s="564"/>
      <c r="PPI86" s="565"/>
      <c r="PPJ86" s="566"/>
      <c r="PPK86" s="560"/>
      <c r="PPL86" s="561"/>
      <c r="PPM86" s="562"/>
      <c r="PPN86" s="563"/>
      <c r="PPO86" s="564"/>
      <c r="PPP86" s="565"/>
      <c r="PPQ86" s="566"/>
      <c r="PPR86" s="560"/>
      <c r="PPS86" s="561"/>
      <c r="PPT86" s="562"/>
      <c r="PPU86" s="563"/>
      <c r="PPV86" s="564"/>
      <c r="PPW86" s="565"/>
      <c r="PPX86" s="566"/>
      <c r="PPY86" s="560"/>
      <c r="PPZ86" s="561"/>
      <c r="PQA86" s="562"/>
      <c r="PQB86" s="563"/>
      <c r="PQC86" s="564"/>
      <c r="PQD86" s="565"/>
      <c r="PQE86" s="566"/>
      <c r="PQF86" s="560"/>
      <c r="PQG86" s="561"/>
      <c r="PQH86" s="562"/>
      <c r="PQI86" s="563"/>
      <c r="PQJ86" s="564"/>
      <c r="PQK86" s="565"/>
      <c r="PQL86" s="566"/>
      <c r="PQM86" s="560"/>
      <c r="PQN86" s="561"/>
      <c r="PQO86" s="562"/>
      <c r="PQP86" s="563"/>
      <c r="PQQ86" s="564"/>
      <c r="PQR86" s="565"/>
      <c r="PQS86" s="566"/>
      <c r="PQT86" s="560"/>
      <c r="PQU86" s="561"/>
      <c r="PQV86" s="562"/>
      <c r="PQW86" s="563"/>
      <c r="PQX86" s="564"/>
      <c r="PQY86" s="565"/>
      <c r="PQZ86" s="566"/>
      <c r="PRA86" s="560"/>
      <c r="PRB86" s="561"/>
      <c r="PRC86" s="562"/>
      <c r="PRD86" s="563"/>
      <c r="PRE86" s="564"/>
      <c r="PRF86" s="565"/>
      <c r="PRG86" s="566"/>
      <c r="PRH86" s="560"/>
      <c r="PRI86" s="561"/>
      <c r="PRJ86" s="562"/>
      <c r="PRK86" s="563"/>
      <c r="PRL86" s="564"/>
      <c r="PRM86" s="565"/>
      <c r="PRN86" s="566"/>
      <c r="PRO86" s="560"/>
      <c r="PRP86" s="561"/>
      <c r="PRQ86" s="562"/>
      <c r="PRR86" s="563"/>
      <c r="PRS86" s="564"/>
      <c r="PRT86" s="565"/>
      <c r="PRU86" s="566"/>
      <c r="PRV86" s="560"/>
      <c r="PRW86" s="561"/>
      <c r="PRX86" s="562"/>
      <c r="PRY86" s="563"/>
      <c r="PRZ86" s="564"/>
      <c r="PSA86" s="565"/>
      <c r="PSB86" s="566"/>
      <c r="PSC86" s="560"/>
      <c r="PSD86" s="561"/>
      <c r="PSE86" s="562"/>
      <c r="PSF86" s="563"/>
      <c r="PSG86" s="564"/>
      <c r="PSH86" s="565"/>
      <c r="PSI86" s="566"/>
      <c r="PSJ86" s="560"/>
      <c r="PSK86" s="561"/>
      <c r="PSL86" s="562"/>
      <c r="PSM86" s="563"/>
      <c r="PSN86" s="564"/>
      <c r="PSO86" s="565"/>
      <c r="PSP86" s="566"/>
      <c r="PSQ86" s="560"/>
      <c r="PSR86" s="561"/>
      <c r="PSS86" s="562"/>
      <c r="PST86" s="563"/>
      <c r="PSU86" s="564"/>
      <c r="PSV86" s="565"/>
      <c r="PSW86" s="566"/>
      <c r="PSX86" s="560"/>
      <c r="PSY86" s="561"/>
      <c r="PSZ86" s="562"/>
      <c r="PTA86" s="563"/>
      <c r="PTB86" s="564"/>
      <c r="PTC86" s="565"/>
      <c r="PTD86" s="566"/>
      <c r="PTE86" s="560"/>
      <c r="PTF86" s="561"/>
      <c r="PTG86" s="562"/>
      <c r="PTH86" s="563"/>
      <c r="PTI86" s="564"/>
      <c r="PTJ86" s="565"/>
      <c r="PTK86" s="566"/>
      <c r="PTL86" s="560"/>
      <c r="PTM86" s="561"/>
      <c r="PTN86" s="562"/>
      <c r="PTO86" s="563"/>
      <c r="PTP86" s="564"/>
      <c r="PTQ86" s="565"/>
      <c r="PTR86" s="566"/>
      <c r="PTS86" s="560"/>
      <c r="PTT86" s="561"/>
      <c r="PTU86" s="562"/>
      <c r="PTV86" s="563"/>
      <c r="PTW86" s="564"/>
      <c r="PTX86" s="565"/>
      <c r="PTY86" s="566"/>
      <c r="PTZ86" s="560"/>
      <c r="PUA86" s="561"/>
      <c r="PUB86" s="562"/>
      <c r="PUC86" s="563"/>
      <c r="PUD86" s="564"/>
      <c r="PUE86" s="565"/>
      <c r="PUF86" s="566"/>
      <c r="PUG86" s="560"/>
      <c r="PUH86" s="561"/>
      <c r="PUI86" s="562"/>
      <c r="PUJ86" s="563"/>
      <c r="PUK86" s="564"/>
      <c r="PUL86" s="565"/>
      <c r="PUM86" s="566"/>
      <c r="PUN86" s="560"/>
      <c r="PUO86" s="561"/>
      <c r="PUP86" s="562"/>
      <c r="PUQ86" s="563"/>
      <c r="PUR86" s="564"/>
      <c r="PUS86" s="565"/>
      <c r="PUT86" s="566"/>
      <c r="PUU86" s="560"/>
      <c r="PUV86" s="561"/>
      <c r="PUW86" s="562"/>
      <c r="PUX86" s="563"/>
      <c r="PUY86" s="564"/>
      <c r="PUZ86" s="565"/>
      <c r="PVA86" s="566"/>
      <c r="PVB86" s="560"/>
      <c r="PVC86" s="561"/>
      <c r="PVD86" s="562"/>
      <c r="PVE86" s="563"/>
      <c r="PVF86" s="564"/>
      <c r="PVG86" s="565"/>
      <c r="PVH86" s="566"/>
      <c r="PVI86" s="560"/>
      <c r="PVJ86" s="561"/>
      <c r="PVK86" s="562"/>
      <c r="PVL86" s="563"/>
      <c r="PVM86" s="564"/>
      <c r="PVN86" s="565"/>
      <c r="PVO86" s="566"/>
      <c r="PVP86" s="560"/>
      <c r="PVQ86" s="561"/>
      <c r="PVR86" s="562"/>
      <c r="PVS86" s="563"/>
      <c r="PVT86" s="564"/>
      <c r="PVU86" s="565"/>
      <c r="PVV86" s="566"/>
      <c r="PVW86" s="560"/>
      <c r="PVX86" s="561"/>
      <c r="PVY86" s="562"/>
      <c r="PVZ86" s="563"/>
      <c r="PWA86" s="564"/>
      <c r="PWB86" s="565"/>
      <c r="PWC86" s="566"/>
      <c r="PWD86" s="560"/>
      <c r="PWE86" s="561"/>
      <c r="PWF86" s="562"/>
      <c r="PWG86" s="563"/>
      <c r="PWH86" s="564"/>
      <c r="PWI86" s="565"/>
      <c r="PWJ86" s="566"/>
      <c r="PWK86" s="560"/>
      <c r="PWL86" s="561"/>
      <c r="PWM86" s="562"/>
      <c r="PWN86" s="563"/>
      <c r="PWO86" s="564"/>
      <c r="PWP86" s="565"/>
      <c r="PWQ86" s="566"/>
      <c r="PWR86" s="560"/>
      <c r="PWS86" s="561"/>
      <c r="PWT86" s="562"/>
      <c r="PWU86" s="563"/>
      <c r="PWV86" s="564"/>
      <c r="PWW86" s="565"/>
      <c r="PWX86" s="566"/>
      <c r="PWY86" s="560"/>
      <c r="PWZ86" s="561"/>
      <c r="PXA86" s="562"/>
      <c r="PXB86" s="563"/>
      <c r="PXC86" s="564"/>
      <c r="PXD86" s="565"/>
      <c r="PXE86" s="566"/>
      <c r="PXF86" s="560"/>
      <c r="PXG86" s="561"/>
      <c r="PXH86" s="562"/>
      <c r="PXI86" s="563"/>
      <c r="PXJ86" s="564"/>
      <c r="PXK86" s="565"/>
      <c r="PXL86" s="566"/>
      <c r="PXM86" s="560"/>
      <c r="PXN86" s="561"/>
      <c r="PXO86" s="562"/>
      <c r="PXP86" s="563"/>
      <c r="PXQ86" s="564"/>
      <c r="PXR86" s="565"/>
      <c r="PXS86" s="566"/>
      <c r="PXT86" s="560"/>
      <c r="PXU86" s="561"/>
      <c r="PXV86" s="562"/>
      <c r="PXW86" s="563"/>
      <c r="PXX86" s="564"/>
      <c r="PXY86" s="565"/>
      <c r="PXZ86" s="566"/>
      <c r="PYA86" s="560"/>
      <c r="PYB86" s="561"/>
      <c r="PYC86" s="562"/>
      <c r="PYD86" s="563"/>
      <c r="PYE86" s="564"/>
      <c r="PYF86" s="565"/>
      <c r="PYG86" s="566"/>
      <c r="PYH86" s="560"/>
      <c r="PYI86" s="561"/>
      <c r="PYJ86" s="562"/>
      <c r="PYK86" s="563"/>
      <c r="PYL86" s="564"/>
      <c r="PYM86" s="565"/>
      <c r="PYN86" s="566"/>
      <c r="PYO86" s="560"/>
      <c r="PYP86" s="561"/>
      <c r="PYQ86" s="562"/>
      <c r="PYR86" s="563"/>
      <c r="PYS86" s="564"/>
      <c r="PYT86" s="565"/>
      <c r="PYU86" s="566"/>
      <c r="PYV86" s="560"/>
      <c r="PYW86" s="561"/>
      <c r="PYX86" s="562"/>
      <c r="PYY86" s="563"/>
      <c r="PYZ86" s="564"/>
      <c r="PZA86" s="565"/>
      <c r="PZB86" s="566"/>
      <c r="PZC86" s="560"/>
      <c r="PZD86" s="561"/>
      <c r="PZE86" s="562"/>
      <c r="PZF86" s="563"/>
      <c r="PZG86" s="564"/>
      <c r="PZH86" s="565"/>
      <c r="PZI86" s="566"/>
      <c r="PZJ86" s="560"/>
      <c r="PZK86" s="561"/>
      <c r="PZL86" s="562"/>
      <c r="PZM86" s="563"/>
      <c r="PZN86" s="564"/>
      <c r="PZO86" s="565"/>
      <c r="PZP86" s="566"/>
      <c r="PZQ86" s="560"/>
      <c r="PZR86" s="561"/>
      <c r="PZS86" s="562"/>
      <c r="PZT86" s="563"/>
      <c r="PZU86" s="564"/>
      <c r="PZV86" s="565"/>
      <c r="PZW86" s="566"/>
      <c r="PZX86" s="560"/>
      <c r="PZY86" s="561"/>
      <c r="PZZ86" s="562"/>
      <c r="QAA86" s="563"/>
      <c r="QAB86" s="564"/>
      <c r="QAC86" s="565"/>
      <c r="QAD86" s="566"/>
      <c r="QAE86" s="560"/>
      <c r="QAF86" s="561"/>
      <c r="QAG86" s="562"/>
      <c r="QAH86" s="563"/>
      <c r="QAI86" s="564"/>
      <c r="QAJ86" s="565"/>
      <c r="QAK86" s="566"/>
      <c r="QAL86" s="560"/>
      <c r="QAM86" s="561"/>
      <c r="QAN86" s="562"/>
      <c r="QAO86" s="563"/>
      <c r="QAP86" s="564"/>
      <c r="QAQ86" s="565"/>
      <c r="QAR86" s="566"/>
      <c r="QAS86" s="560"/>
      <c r="QAT86" s="561"/>
      <c r="QAU86" s="562"/>
      <c r="QAV86" s="563"/>
      <c r="QAW86" s="564"/>
      <c r="QAX86" s="565"/>
      <c r="QAY86" s="566"/>
      <c r="QAZ86" s="560"/>
      <c r="QBA86" s="561"/>
      <c r="QBB86" s="562"/>
      <c r="QBC86" s="563"/>
      <c r="QBD86" s="564"/>
      <c r="QBE86" s="565"/>
      <c r="QBF86" s="566"/>
      <c r="QBG86" s="560"/>
      <c r="QBH86" s="561"/>
      <c r="QBI86" s="562"/>
      <c r="QBJ86" s="563"/>
      <c r="QBK86" s="564"/>
      <c r="QBL86" s="565"/>
      <c r="QBM86" s="566"/>
      <c r="QBN86" s="560"/>
      <c r="QBO86" s="561"/>
      <c r="QBP86" s="562"/>
      <c r="QBQ86" s="563"/>
      <c r="QBR86" s="564"/>
      <c r="QBS86" s="565"/>
      <c r="QBT86" s="566"/>
      <c r="QBU86" s="560"/>
      <c r="QBV86" s="561"/>
      <c r="QBW86" s="562"/>
      <c r="QBX86" s="563"/>
      <c r="QBY86" s="564"/>
      <c r="QBZ86" s="565"/>
      <c r="QCA86" s="566"/>
      <c r="QCB86" s="560"/>
      <c r="QCC86" s="561"/>
      <c r="QCD86" s="562"/>
      <c r="QCE86" s="563"/>
      <c r="QCF86" s="564"/>
      <c r="QCG86" s="565"/>
      <c r="QCH86" s="566"/>
      <c r="QCI86" s="560"/>
      <c r="QCJ86" s="561"/>
      <c r="QCK86" s="562"/>
      <c r="QCL86" s="563"/>
      <c r="QCM86" s="564"/>
      <c r="QCN86" s="565"/>
      <c r="QCO86" s="566"/>
      <c r="QCP86" s="560"/>
      <c r="QCQ86" s="561"/>
      <c r="QCR86" s="562"/>
      <c r="QCS86" s="563"/>
      <c r="QCT86" s="564"/>
      <c r="QCU86" s="565"/>
      <c r="QCV86" s="566"/>
      <c r="QCW86" s="560"/>
      <c r="QCX86" s="561"/>
      <c r="QCY86" s="562"/>
      <c r="QCZ86" s="563"/>
      <c r="QDA86" s="564"/>
      <c r="QDB86" s="565"/>
      <c r="QDC86" s="566"/>
      <c r="QDD86" s="560"/>
      <c r="QDE86" s="561"/>
      <c r="QDF86" s="562"/>
      <c r="QDG86" s="563"/>
      <c r="QDH86" s="564"/>
      <c r="QDI86" s="565"/>
      <c r="QDJ86" s="566"/>
      <c r="QDK86" s="560"/>
      <c r="QDL86" s="561"/>
      <c r="QDM86" s="562"/>
      <c r="QDN86" s="563"/>
      <c r="QDO86" s="564"/>
      <c r="QDP86" s="565"/>
      <c r="QDQ86" s="566"/>
      <c r="QDR86" s="560"/>
      <c r="QDS86" s="561"/>
      <c r="QDT86" s="562"/>
      <c r="QDU86" s="563"/>
      <c r="QDV86" s="564"/>
      <c r="QDW86" s="565"/>
      <c r="QDX86" s="566"/>
      <c r="QDY86" s="560"/>
      <c r="QDZ86" s="561"/>
      <c r="QEA86" s="562"/>
      <c r="QEB86" s="563"/>
      <c r="QEC86" s="564"/>
      <c r="QED86" s="565"/>
      <c r="QEE86" s="566"/>
      <c r="QEF86" s="560"/>
      <c r="QEG86" s="561"/>
      <c r="QEH86" s="562"/>
      <c r="QEI86" s="563"/>
      <c r="QEJ86" s="564"/>
      <c r="QEK86" s="565"/>
      <c r="QEL86" s="566"/>
      <c r="QEM86" s="560"/>
      <c r="QEN86" s="561"/>
      <c r="QEO86" s="562"/>
      <c r="QEP86" s="563"/>
      <c r="QEQ86" s="564"/>
      <c r="QER86" s="565"/>
      <c r="QES86" s="566"/>
      <c r="QET86" s="560"/>
      <c r="QEU86" s="561"/>
      <c r="QEV86" s="562"/>
      <c r="QEW86" s="563"/>
      <c r="QEX86" s="564"/>
      <c r="QEY86" s="565"/>
      <c r="QEZ86" s="566"/>
      <c r="QFA86" s="560"/>
      <c r="QFB86" s="561"/>
      <c r="QFC86" s="562"/>
      <c r="QFD86" s="563"/>
      <c r="QFE86" s="564"/>
      <c r="QFF86" s="565"/>
      <c r="QFG86" s="566"/>
      <c r="QFH86" s="560"/>
      <c r="QFI86" s="561"/>
      <c r="QFJ86" s="562"/>
      <c r="QFK86" s="563"/>
      <c r="QFL86" s="564"/>
      <c r="QFM86" s="565"/>
      <c r="QFN86" s="566"/>
      <c r="QFO86" s="560"/>
      <c r="QFP86" s="561"/>
      <c r="QFQ86" s="562"/>
      <c r="QFR86" s="563"/>
      <c r="QFS86" s="564"/>
      <c r="QFT86" s="565"/>
      <c r="QFU86" s="566"/>
      <c r="QFV86" s="560"/>
      <c r="QFW86" s="561"/>
      <c r="QFX86" s="562"/>
      <c r="QFY86" s="563"/>
      <c r="QFZ86" s="564"/>
      <c r="QGA86" s="565"/>
      <c r="QGB86" s="566"/>
      <c r="QGC86" s="560"/>
      <c r="QGD86" s="561"/>
      <c r="QGE86" s="562"/>
      <c r="QGF86" s="563"/>
      <c r="QGG86" s="564"/>
      <c r="QGH86" s="565"/>
      <c r="QGI86" s="566"/>
      <c r="QGJ86" s="560"/>
      <c r="QGK86" s="561"/>
      <c r="QGL86" s="562"/>
      <c r="QGM86" s="563"/>
      <c r="QGN86" s="564"/>
      <c r="QGO86" s="565"/>
      <c r="QGP86" s="566"/>
      <c r="QGQ86" s="560"/>
      <c r="QGR86" s="561"/>
      <c r="QGS86" s="562"/>
      <c r="QGT86" s="563"/>
      <c r="QGU86" s="564"/>
      <c r="QGV86" s="565"/>
      <c r="QGW86" s="566"/>
      <c r="QGX86" s="560"/>
      <c r="QGY86" s="561"/>
      <c r="QGZ86" s="562"/>
      <c r="QHA86" s="563"/>
      <c r="QHB86" s="564"/>
      <c r="QHC86" s="565"/>
      <c r="QHD86" s="566"/>
      <c r="QHE86" s="560"/>
      <c r="QHF86" s="561"/>
      <c r="QHG86" s="562"/>
      <c r="QHH86" s="563"/>
      <c r="QHI86" s="564"/>
      <c r="QHJ86" s="565"/>
      <c r="QHK86" s="566"/>
      <c r="QHL86" s="560"/>
      <c r="QHM86" s="561"/>
      <c r="QHN86" s="562"/>
      <c r="QHO86" s="563"/>
      <c r="QHP86" s="564"/>
      <c r="QHQ86" s="565"/>
      <c r="QHR86" s="566"/>
      <c r="QHS86" s="560"/>
      <c r="QHT86" s="561"/>
      <c r="QHU86" s="562"/>
      <c r="QHV86" s="563"/>
      <c r="QHW86" s="564"/>
      <c r="QHX86" s="565"/>
      <c r="QHY86" s="566"/>
      <c r="QHZ86" s="560"/>
      <c r="QIA86" s="561"/>
      <c r="QIB86" s="562"/>
      <c r="QIC86" s="563"/>
      <c r="QID86" s="564"/>
      <c r="QIE86" s="565"/>
      <c r="QIF86" s="566"/>
      <c r="QIG86" s="560"/>
      <c r="QIH86" s="561"/>
      <c r="QII86" s="562"/>
      <c r="QIJ86" s="563"/>
      <c r="QIK86" s="564"/>
      <c r="QIL86" s="565"/>
      <c r="QIM86" s="566"/>
      <c r="QIN86" s="560"/>
      <c r="QIO86" s="561"/>
      <c r="QIP86" s="562"/>
      <c r="QIQ86" s="563"/>
      <c r="QIR86" s="564"/>
      <c r="QIS86" s="565"/>
      <c r="QIT86" s="566"/>
      <c r="QIU86" s="560"/>
      <c r="QIV86" s="561"/>
      <c r="QIW86" s="562"/>
      <c r="QIX86" s="563"/>
      <c r="QIY86" s="564"/>
      <c r="QIZ86" s="565"/>
      <c r="QJA86" s="566"/>
      <c r="QJB86" s="560"/>
      <c r="QJC86" s="561"/>
      <c r="QJD86" s="562"/>
      <c r="QJE86" s="563"/>
      <c r="QJF86" s="564"/>
      <c r="QJG86" s="565"/>
      <c r="QJH86" s="566"/>
      <c r="QJI86" s="560"/>
      <c r="QJJ86" s="561"/>
      <c r="QJK86" s="562"/>
      <c r="QJL86" s="563"/>
      <c r="QJM86" s="564"/>
      <c r="QJN86" s="565"/>
      <c r="QJO86" s="566"/>
      <c r="QJP86" s="560"/>
      <c r="QJQ86" s="561"/>
      <c r="QJR86" s="562"/>
      <c r="QJS86" s="563"/>
      <c r="QJT86" s="564"/>
      <c r="QJU86" s="565"/>
      <c r="QJV86" s="566"/>
      <c r="QJW86" s="560"/>
      <c r="QJX86" s="561"/>
      <c r="QJY86" s="562"/>
      <c r="QJZ86" s="563"/>
      <c r="QKA86" s="564"/>
      <c r="QKB86" s="565"/>
      <c r="QKC86" s="566"/>
      <c r="QKD86" s="560"/>
      <c r="QKE86" s="561"/>
      <c r="QKF86" s="562"/>
      <c r="QKG86" s="563"/>
      <c r="QKH86" s="564"/>
      <c r="QKI86" s="565"/>
      <c r="QKJ86" s="566"/>
      <c r="QKK86" s="560"/>
      <c r="QKL86" s="561"/>
      <c r="QKM86" s="562"/>
      <c r="QKN86" s="563"/>
      <c r="QKO86" s="564"/>
      <c r="QKP86" s="565"/>
      <c r="QKQ86" s="566"/>
      <c r="QKR86" s="560"/>
      <c r="QKS86" s="561"/>
      <c r="QKT86" s="562"/>
      <c r="QKU86" s="563"/>
      <c r="QKV86" s="564"/>
      <c r="QKW86" s="565"/>
      <c r="QKX86" s="566"/>
      <c r="QKY86" s="560"/>
      <c r="QKZ86" s="561"/>
      <c r="QLA86" s="562"/>
      <c r="QLB86" s="563"/>
      <c r="QLC86" s="564"/>
      <c r="QLD86" s="565"/>
      <c r="QLE86" s="566"/>
      <c r="QLF86" s="560"/>
      <c r="QLG86" s="561"/>
      <c r="QLH86" s="562"/>
      <c r="QLI86" s="563"/>
      <c r="QLJ86" s="564"/>
      <c r="QLK86" s="565"/>
      <c r="QLL86" s="566"/>
      <c r="QLM86" s="560"/>
      <c r="QLN86" s="561"/>
      <c r="QLO86" s="562"/>
      <c r="QLP86" s="563"/>
      <c r="QLQ86" s="564"/>
      <c r="QLR86" s="565"/>
      <c r="QLS86" s="566"/>
      <c r="QLT86" s="560"/>
      <c r="QLU86" s="561"/>
      <c r="QLV86" s="562"/>
      <c r="QLW86" s="563"/>
      <c r="QLX86" s="564"/>
      <c r="QLY86" s="565"/>
      <c r="QLZ86" s="566"/>
      <c r="QMA86" s="560"/>
      <c r="QMB86" s="561"/>
      <c r="QMC86" s="562"/>
      <c r="QMD86" s="563"/>
      <c r="QME86" s="564"/>
      <c r="QMF86" s="565"/>
      <c r="QMG86" s="566"/>
      <c r="QMH86" s="560"/>
      <c r="QMI86" s="561"/>
      <c r="QMJ86" s="562"/>
      <c r="QMK86" s="563"/>
      <c r="QML86" s="564"/>
      <c r="QMM86" s="565"/>
      <c r="QMN86" s="566"/>
      <c r="QMO86" s="560"/>
      <c r="QMP86" s="561"/>
      <c r="QMQ86" s="562"/>
      <c r="QMR86" s="563"/>
      <c r="QMS86" s="564"/>
      <c r="QMT86" s="565"/>
      <c r="QMU86" s="566"/>
      <c r="QMV86" s="560"/>
      <c r="QMW86" s="561"/>
      <c r="QMX86" s="562"/>
      <c r="QMY86" s="563"/>
      <c r="QMZ86" s="564"/>
      <c r="QNA86" s="565"/>
      <c r="QNB86" s="566"/>
      <c r="QNC86" s="560"/>
      <c r="QND86" s="561"/>
      <c r="QNE86" s="562"/>
      <c r="QNF86" s="563"/>
      <c r="QNG86" s="564"/>
      <c r="QNH86" s="565"/>
      <c r="QNI86" s="566"/>
      <c r="QNJ86" s="560"/>
      <c r="QNK86" s="561"/>
      <c r="QNL86" s="562"/>
      <c r="QNM86" s="563"/>
      <c r="QNN86" s="564"/>
      <c r="QNO86" s="565"/>
      <c r="QNP86" s="566"/>
      <c r="QNQ86" s="560"/>
      <c r="QNR86" s="561"/>
      <c r="QNS86" s="562"/>
      <c r="QNT86" s="563"/>
      <c r="QNU86" s="564"/>
      <c r="QNV86" s="565"/>
      <c r="QNW86" s="566"/>
      <c r="QNX86" s="560"/>
      <c r="QNY86" s="561"/>
      <c r="QNZ86" s="562"/>
      <c r="QOA86" s="563"/>
      <c r="QOB86" s="564"/>
      <c r="QOC86" s="565"/>
      <c r="QOD86" s="566"/>
      <c r="QOE86" s="560"/>
      <c r="QOF86" s="561"/>
      <c r="QOG86" s="562"/>
      <c r="QOH86" s="563"/>
      <c r="QOI86" s="564"/>
      <c r="QOJ86" s="565"/>
      <c r="QOK86" s="566"/>
      <c r="QOL86" s="560"/>
      <c r="QOM86" s="561"/>
      <c r="QON86" s="562"/>
      <c r="QOO86" s="563"/>
      <c r="QOP86" s="564"/>
      <c r="QOQ86" s="565"/>
      <c r="QOR86" s="566"/>
      <c r="QOS86" s="560"/>
      <c r="QOT86" s="561"/>
      <c r="QOU86" s="562"/>
      <c r="QOV86" s="563"/>
      <c r="QOW86" s="564"/>
      <c r="QOX86" s="565"/>
      <c r="QOY86" s="566"/>
      <c r="QOZ86" s="560"/>
      <c r="QPA86" s="561"/>
      <c r="QPB86" s="562"/>
      <c r="QPC86" s="563"/>
      <c r="QPD86" s="564"/>
      <c r="QPE86" s="565"/>
      <c r="QPF86" s="566"/>
      <c r="QPG86" s="560"/>
      <c r="QPH86" s="561"/>
      <c r="QPI86" s="562"/>
      <c r="QPJ86" s="563"/>
      <c r="QPK86" s="564"/>
      <c r="QPL86" s="565"/>
      <c r="QPM86" s="566"/>
      <c r="QPN86" s="560"/>
      <c r="QPO86" s="561"/>
      <c r="QPP86" s="562"/>
      <c r="QPQ86" s="563"/>
      <c r="QPR86" s="564"/>
      <c r="QPS86" s="565"/>
      <c r="QPT86" s="566"/>
      <c r="QPU86" s="560"/>
      <c r="QPV86" s="561"/>
      <c r="QPW86" s="562"/>
      <c r="QPX86" s="563"/>
      <c r="QPY86" s="564"/>
      <c r="QPZ86" s="565"/>
      <c r="QQA86" s="566"/>
      <c r="QQB86" s="560"/>
      <c r="QQC86" s="561"/>
      <c r="QQD86" s="562"/>
      <c r="QQE86" s="563"/>
      <c r="QQF86" s="564"/>
      <c r="QQG86" s="565"/>
      <c r="QQH86" s="566"/>
      <c r="QQI86" s="560"/>
      <c r="QQJ86" s="561"/>
      <c r="QQK86" s="562"/>
      <c r="QQL86" s="563"/>
      <c r="QQM86" s="564"/>
      <c r="QQN86" s="565"/>
      <c r="QQO86" s="566"/>
      <c r="QQP86" s="560"/>
      <c r="QQQ86" s="561"/>
      <c r="QQR86" s="562"/>
      <c r="QQS86" s="563"/>
      <c r="QQT86" s="564"/>
      <c r="QQU86" s="565"/>
      <c r="QQV86" s="566"/>
      <c r="QQW86" s="560"/>
      <c r="QQX86" s="561"/>
      <c r="QQY86" s="562"/>
      <c r="QQZ86" s="563"/>
      <c r="QRA86" s="564"/>
      <c r="QRB86" s="565"/>
      <c r="QRC86" s="566"/>
      <c r="QRD86" s="560"/>
      <c r="QRE86" s="561"/>
      <c r="QRF86" s="562"/>
      <c r="QRG86" s="563"/>
      <c r="QRH86" s="564"/>
      <c r="QRI86" s="565"/>
      <c r="QRJ86" s="566"/>
      <c r="QRK86" s="560"/>
      <c r="QRL86" s="561"/>
      <c r="QRM86" s="562"/>
      <c r="QRN86" s="563"/>
      <c r="QRO86" s="564"/>
      <c r="QRP86" s="565"/>
      <c r="QRQ86" s="566"/>
      <c r="QRR86" s="560"/>
      <c r="QRS86" s="561"/>
      <c r="QRT86" s="562"/>
      <c r="QRU86" s="563"/>
      <c r="QRV86" s="564"/>
      <c r="QRW86" s="565"/>
      <c r="QRX86" s="566"/>
      <c r="QRY86" s="560"/>
      <c r="QRZ86" s="561"/>
      <c r="QSA86" s="562"/>
      <c r="QSB86" s="563"/>
      <c r="QSC86" s="564"/>
      <c r="QSD86" s="565"/>
      <c r="QSE86" s="566"/>
      <c r="QSF86" s="560"/>
      <c r="QSG86" s="561"/>
      <c r="QSH86" s="562"/>
      <c r="QSI86" s="563"/>
      <c r="QSJ86" s="564"/>
      <c r="QSK86" s="565"/>
      <c r="QSL86" s="566"/>
      <c r="QSM86" s="560"/>
      <c r="QSN86" s="561"/>
      <c r="QSO86" s="562"/>
      <c r="QSP86" s="563"/>
      <c r="QSQ86" s="564"/>
      <c r="QSR86" s="565"/>
      <c r="QSS86" s="566"/>
      <c r="QST86" s="560"/>
      <c r="QSU86" s="561"/>
      <c r="QSV86" s="562"/>
      <c r="QSW86" s="563"/>
      <c r="QSX86" s="564"/>
      <c r="QSY86" s="565"/>
      <c r="QSZ86" s="566"/>
      <c r="QTA86" s="560"/>
      <c r="QTB86" s="561"/>
      <c r="QTC86" s="562"/>
      <c r="QTD86" s="563"/>
      <c r="QTE86" s="564"/>
      <c r="QTF86" s="565"/>
      <c r="QTG86" s="566"/>
      <c r="QTH86" s="560"/>
      <c r="QTI86" s="561"/>
      <c r="QTJ86" s="562"/>
      <c r="QTK86" s="563"/>
      <c r="QTL86" s="564"/>
      <c r="QTM86" s="565"/>
      <c r="QTN86" s="566"/>
      <c r="QTO86" s="560"/>
      <c r="QTP86" s="561"/>
      <c r="QTQ86" s="562"/>
      <c r="QTR86" s="563"/>
      <c r="QTS86" s="564"/>
      <c r="QTT86" s="565"/>
      <c r="QTU86" s="566"/>
      <c r="QTV86" s="560"/>
      <c r="QTW86" s="561"/>
      <c r="QTX86" s="562"/>
      <c r="QTY86" s="563"/>
      <c r="QTZ86" s="564"/>
      <c r="QUA86" s="565"/>
      <c r="QUB86" s="566"/>
      <c r="QUC86" s="560"/>
      <c r="QUD86" s="561"/>
      <c r="QUE86" s="562"/>
      <c r="QUF86" s="563"/>
      <c r="QUG86" s="564"/>
      <c r="QUH86" s="565"/>
      <c r="QUI86" s="566"/>
      <c r="QUJ86" s="560"/>
      <c r="QUK86" s="561"/>
      <c r="QUL86" s="562"/>
      <c r="QUM86" s="563"/>
      <c r="QUN86" s="564"/>
      <c r="QUO86" s="565"/>
      <c r="QUP86" s="566"/>
      <c r="QUQ86" s="560"/>
      <c r="QUR86" s="561"/>
      <c r="QUS86" s="562"/>
      <c r="QUT86" s="563"/>
      <c r="QUU86" s="564"/>
      <c r="QUV86" s="565"/>
      <c r="QUW86" s="566"/>
      <c r="QUX86" s="560"/>
      <c r="QUY86" s="561"/>
      <c r="QUZ86" s="562"/>
      <c r="QVA86" s="563"/>
      <c r="QVB86" s="564"/>
      <c r="QVC86" s="565"/>
      <c r="QVD86" s="566"/>
      <c r="QVE86" s="560"/>
      <c r="QVF86" s="561"/>
      <c r="QVG86" s="562"/>
      <c r="QVH86" s="563"/>
      <c r="QVI86" s="564"/>
      <c r="QVJ86" s="565"/>
      <c r="QVK86" s="566"/>
      <c r="QVL86" s="560"/>
      <c r="QVM86" s="561"/>
      <c r="QVN86" s="562"/>
      <c r="QVO86" s="563"/>
      <c r="QVP86" s="564"/>
      <c r="QVQ86" s="565"/>
      <c r="QVR86" s="566"/>
      <c r="QVS86" s="560"/>
      <c r="QVT86" s="561"/>
      <c r="QVU86" s="562"/>
      <c r="QVV86" s="563"/>
      <c r="QVW86" s="564"/>
      <c r="QVX86" s="565"/>
      <c r="QVY86" s="566"/>
      <c r="QVZ86" s="560"/>
      <c r="QWA86" s="561"/>
      <c r="QWB86" s="562"/>
      <c r="QWC86" s="563"/>
      <c r="QWD86" s="564"/>
      <c r="QWE86" s="565"/>
      <c r="QWF86" s="566"/>
      <c r="QWG86" s="560"/>
      <c r="QWH86" s="561"/>
      <c r="QWI86" s="562"/>
      <c r="QWJ86" s="563"/>
      <c r="QWK86" s="564"/>
      <c r="QWL86" s="565"/>
      <c r="QWM86" s="566"/>
      <c r="QWN86" s="560"/>
      <c r="QWO86" s="561"/>
      <c r="QWP86" s="562"/>
      <c r="QWQ86" s="563"/>
      <c r="QWR86" s="564"/>
      <c r="QWS86" s="565"/>
      <c r="QWT86" s="566"/>
      <c r="QWU86" s="560"/>
      <c r="QWV86" s="561"/>
      <c r="QWW86" s="562"/>
      <c r="QWX86" s="563"/>
      <c r="QWY86" s="564"/>
      <c r="QWZ86" s="565"/>
      <c r="QXA86" s="566"/>
      <c r="QXB86" s="560"/>
      <c r="QXC86" s="561"/>
      <c r="QXD86" s="562"/>
      <c r="QXE86" s="563"/>
      <c r="QXF86" s="564"/>
      <c r="QXG86" s="565"/>
      <c r="QXH86" s="566"/>
      <c r="QXI86" s="560"/>
      <c r="QXJ86" s="561"/>
      <c r="QXK86" s="562"/>
      <c r="QXL86" s="563"/>
      <c r="QXM86" s="564"/>
      <c r="QXN86" s="565"/>
      <c r="QXO86" s="566"/>
      <c r="QXP86" s="560"/>
      <c r="QXQ86" s="561"/>
      <c r="QXR86" s="562"/>
      <c r="QXS86" s="563"/>
      <c r="QXT86" s="564"/>
      <c r="QXU86" s="565"/>
      <c r="QXV86" s="566"/>
      <c r="QXW86" s="560"/>
      <c r="QXX86" s="561"/>
      <c r="QXY86" s="562"/>
      <c r="QXZ86" s="563"/>
      <c r="QYA86" s="564"/>
      <c r="QYB86" s="565"/>
      <c r="QYC86" s="566"/>
      <c r="QYD86" s="560"/>
      <c r="QYE86" s="561"/>
      <c r="QYF86" s="562"/>
      <c r="QYG86" s="563"/>
      <c r="QYH86" s="564"/>
      <c r="QYI86" s="565"/>
      <c r="QYJ86" s="566"/>
      <c r="QYK86" s="560"/>
      <c r="QYL86" s="561"/>
      <c r="QYM86" s="562"/>
      <c r="QYN86" s="563"/>
      <c r="QYO86" s="564"/>
      <c r="QYP86" s="565"/>
      <c r="QYQ86" s="566"/>
      <c r="QYR86" s="560"/>
      <c r="QYS86" s="561"/>
      <c r="QYT86" s="562"/>
      <c r="QYU86" s="563"/>
      <c r="QYV86" s="564"/>
      <c r="QYW86" s="565"/>
      <c r="QYX86" s="566"/>
      <c r="QYY86" s="560"/>
      <c r="QYZ86" s="561"/>
      <c r="QZA86" s="562"/>
      <c r="QZB86" s="563"/>
      <c r="QZC86" s="564"/>
      <c r="QZD86" s="565"/>
      <c r="QZE86" s="566"/>
      <c r="QZF86" s="560"/>
      <c r="QZG86" s="561"/>
      <c r="QZH86" s="562"/>
      <c r="QZI86" s="563"/>
      <c r="QZJ86" s="564"/>
      <c r="QZK86" s="565"/>
      <c r="QZL86" s="566"/>
      <c r="QZM86" s="560"/>
      <c r="QZN86" s="561"/>
      <c r="QZO86" s="562"/>
      <c r="QZP86" s="563"/>
      <c r="QZQ86" s="564"/>
      <c r="QZR86" s="565"/>
      <c r="QZS86" s="566"/>
      <c r="QZT86" s="560"/>
      <c r="QZU86" s="561"/>
      <c r="QZV86" s="562"/>
      <c r="QZW86" s="563"/>
      <c r="QZX86" s="564"/>
      <c r="QZY86" s="565"/>
      <c r="QZZ86" s="566"/>
      <c r="RAA86" s="560"/>
      <c r="RAB86" s="561"/>
      <c r="RAC86" s="562"/>
      <c r="RAD86" s="563"/>
      <c r="RAE86" s="564"/>
      <c r="RAF86" s="565"/>
      <c r="RAG86" s="566"/>
      <c r="RAH86" s="560"/>
      <c r="RAI86" s="561"/>
      <c r="RAJ86" s="562"/>
      <c r="RAK86" s="563"/>
      <c r="RAL86" s="564"/>
      <c r="RAM86" s="565"/>
      <c r="RAN86" s="566"/>
      <c r="RAO86" s="560"/>
      <c r="RAP86" s="561"/>
      <c r="RAQ86" s="562"/>
      <c r="RAR86" s="563"/>
      <c r="RAS86" s="564"/>
      <c r="RAT86" s="565"/>
      <c r="RAU86" s="566"/>
      <c r="RAV86" s="560"/>
      <c r="RAW86" s="561"/>
      <c r="RAX86" s="562"/>
      <c r="RAY86" s="563"/>
      <c r="RAZ86" s="564"/>
      <c r="RBA86" s="565"/>
      <c r="RBB86" s="566"/>
      <c r="RBC86" s="560"/>
      <c r="RBD86" s="561"/>
      <c r="RBE86" s="562"/>
      <c r="RBF86" s="563"/>
      <c r="RBG86" s="564"/>
      <c r="RBH86" s="565"/>
      <c r="RBI86" s="566"/>
      <c r="RBJ86" s="560"/>
      <c r="RBK86" s="561"/>
      <c r="RBL86" s="562"/>
      <c r="RBM86" s="563"/>
      <c r="RBN86" s="564"/>
      <c r="RBO86" s="565"/>
      <c r="RBP86" s="566"/>
      <c r="RBQ86" s="560"/>
      <c r="RBR86" s="561"/>
      <c r="RBS86" s="562"/>
      <c r="RBT86" s="563"/>
      <c r="RBU86" s="564"/>
      <c r="RBV86" s="565"/>
      <c r="RBW86" s="566"/>
      <c r="RBX86" s="560"/>
      <c r="RBY86" s="561"/>
      <c r="RBZ86" s="562"/>
      <c r="RCA86" s="563"/>
      <c r="RCB86" s="564"/>
      <c r="RCC86" s="565"/>
      <c r="RCD86" s="566"/>
      <c r="RCE86" s="560"/>
      <c r="RCF86" s="561"/>
      <c r="RCG86" s="562"/>
      <c r="RCH86" s="563"/>
      <c r="RCI86" s="564"/>
      <c r="RCJ86" s="565"/>
      <c r="RCK86" s="566"/>
      <c r="RCL86" s="560"/>
      <c r="RCM86" s="561"/>
      <c r="RCN86" s="562"/>
      <c r="RCO86" s="563"/>
      <c r="RCP86" s="564"/>
      <c r="RCQ86" s="565"/>
      <c r="RCR86" s="566"/>
      <c r="RCS86" s="560"/>
      <c r="RCT86" s="561"/>
      <c r="RCU86" s="562"/>
      <c r="RCV86" s="563"/>
      <c r="RCW86" s="564"/>
      <c r="RCX86" s="565"/>
      <c r="RCY86" s="566"/>
      <c r="RCZ86" s="560"/>
      <c r="RDA86" s="561"/>
      <c r="RDB86" s="562"/>
      <c r="RDC86" s="563"/>
      <c r="RDD86" s="564"/>
      <c r="RDE86" s="565"/>
      <c r="RDF86" s="566"/>
      <c r="RDG86" s="560"/>
      <c r="RDH86" s="561"/>
      <c r="RDI86" s="562"/>
      <c r="RDJ86" s="563"/>
      <c r="RDK86" s="564"/>
      <c r="RDL86" s="565"/>
      <c r="RDM86" s="566"/>
      <c r="RDN86" s="560"/>
      <c r="RDO86" s="561"/>
      <c r="RDP86" s="562"/>
      <c r="RDQ86" s="563"/>
      <c r="RDR86" s="564"/>
      <c r="RDS86" s="565"/>
      <c r="RDT86" s="566"/>
      <c r="RDU86" s="560"/>
      <c r="RDV86" s="561"/>
      <c r="RDW86" s="562"/>
      <c r="RDX86" s="563"/>
      <c r="RDY86" s="564"/>
      <c r="RDZ86" s="565"/>
      <c r="REA86" s="566"/>
      <c r="REB86" s="560"/>
      <c r="REC86" s="561"/>
      <c r="RED86" s="562"/>
      <c r="REE86" s="563"/>
      <c r="REF86" s="564"/>
      <c r="REG86" s="565"/>
      <c r="REH86" s="566"/>
      <c r="REI86" s="560"/>
      <c r="REJ86" s="561"/>
      <c r="REK86" s="562"/>
      <c r="REL86" s="563"/>
      <c r="REM86" s="564"/>
      <c r="REN86" s="565"/>
      <c r="REO86" s="566"/>
      <c r="REP86" s="560"/>
      <c r="REQ86" s="561"/>
      <c r="RER86" s="562"/>
      <c r="RES86" s="563"/>
      <c r="RET86" s="564"/>
      <c r="REU86" s="565"/>
      <c r="REV86" s="566"/>
      <c r="REW86" s="560"/>
      <c r="REX86" s="561"/>
      <c r="REY86" s="562"/>
      <c r="REZ86" s="563"/>
      <c r="RFA86" s="564"/>
      <c r="RFB86" s="565"/>
      <c r="RFC86" s="566"/>
      <c r="RFD86" s="560"/>
      <c r="RFE86" s="561"/>
      <c r="RFF86" s="562"/>
      <c r="RFG86" s="563"/>
      <c r="RFH86" s="564"/>
      <c r="RFI86" s="565"/>
      <c r="RFJ86" s="566"/>
      <c r="RFK86" s="560"/>
      <c r="RFL86" s="561"/>
      <c r="RFM86" s="562"/>
      <c r="RFN86" s="563"/>
      <c r="RFO86" s="564"/>
      <c r="RFP86" s="565"/>
      <c r="RFQ86" s="566"/>
      <c r="RFR86" s="560"/>
      <c r="RFS86" s="561"/>
      <c r="RFT86" s="562"/>
      <c r="RFU86" s="563"/>
      <c r="RFV86" s="564"/>
      <c r="RFW86" s="565"/>
      <c r="RFX86" s="566"/>
      <c r="RFY86" s="560"/>
      <c r="RFZ86" s="561"/>
      <c r="RGA86" s="562"/>
      <c r="RGB86" s="563"/>
      <c r="RGC86" s="564"/>
      <c r="RGD86" s="565"/>
      <c r="RGE86" s="566"/>
      <c r="RGF86" s="560"/>
      <c r="RGG86" s="561"/>
      <c r="RGH86" s="562"/>
      <c r="RGI86" s="563"/>
      <c r="RGJ86" s="564"/>
      <c r="RGK86" s="565"/>
      <c r="RGL86" s="566"/>
      <c r="RGM86" s="560"/>
      <c r="RGN86" s="561"/>
      <c r="RGO86" s="562"/>
      <c r="RGP86" s="563"/>
      <c r="RGQ86" s="564"/>
      <c r="RGR86" s="565"/>
      <c r="RGS86" s="566"/>
      <c r="RGT86" s="560"/>
      <c r="RGU86" s="561"/>
      <c r="RGV86" s="562"/>
      <c r="RGW86" s="563"/>
      <c r="RGX86" s="564"/>
      <c r="RGY86" s="565"/>
      <c r="RGZ86" s="566"/>
      <c r="RHA86" s="560"/>
      <c r="RHB86" s="561"/>
      <c r="RHC86" s="562"/>
      <c r="RHD86" s="563"/>
      <c r="RHE86" s="564"/>
      <c r="RHF86" s="565"/>
      <c r="RHG86" s="566"/>
      <c r="RHH86" s="560"/>
      <c r="RHI86" s="561"/>
      <c r="RHJ86" s="562"/>
      <c r="RHK86" s="563"/>
      <c r="RHL86" s="564"/>
      <c r="RHM86" s="565"/>
      <c r="RHN86" s="566"/>
      <c r="RHO86" s="560"/>
      <c r="RHP86" s="561"/>
      <c r="RHQ86" s="562"/>
      <c r="RHR86" s="563"/>
      <c r="RHS86" s="564"/>
      <c r="RHT86" s="565"/>
      <c r="RHU86" s="566"/>
      <c r="RHV86" s="560"/>
      <c r="RHW86" s="561"/>
      <c r="RHX86" s="562"/>
      <c r="RHY86" s="563"/>
      <c r="RHZ86" s="564"/>
      <c r="RIA86" s="565"/>
      <c r="RIB86" s="566"/>
      <c r="RIC86" s="560"/>
      <c r="RID86" s="561"/>
      <c r="RIE86" s="562"/>
      <c r="RIF86" s="563"/>
      <c r="RIG86" s="564"/>
      <c r="RIH86" s="565"/>
      <c r="RII86" s="566"/>
      <c r="RIJ86" s="560"/>
      <c r="RIK86" s="561"/>
      <c r="RIL86" s="562"/>
      <c r="RIM86" s="563"/>
      <c r="RIN86" s="564"/>
      <c r="RIO86" s="565"/>
      <c r="RIP86" s="566"/>
      <c r="RIQ86" s="560"/>
      <c r="RIR86" s="561"/>
      <c r="RIS86" s="562"/>
      <c r="RIT86" s="563"/>
      <c r="RIU86" s="564"/>
      <c r="RIV86" s="565"/>
      <c r="RIW86" s="566"/>
      <c r="RIX86" s="560"/>
      <c r="RIY86" s="561"/>
      <c r="RIZ86" s="562"/>
      <c r="RJA86" s="563"/>
      <c r="RJB86" s="564"/>
      <c r="RJC86" s="565"/>
      <c r="RJD86" s="566"/>
      <c r="RJE86" s="560"/>
      <c r="RJF86" s="561"/>
      <c r="RJG86" s="562"/>
      <c r="RJH86" s="563"/>
      <c r="RJI86" s="564"/>
      <c r="RJJ86" s="565"/>
      <c r="RJK86" s="566"/>
      <c r="RJL86" s="560"/>
      <c r="RJM86" s="561"/>
      <c r="RJN86" s="562"/>
      <c r="RJO86" s="563"/>
      <c r="RJP86" s="564"/>
      <c r="RJQ86" s="565"/>
      <c r="RJR86" s="566"/>
      <c r="RJS86" s="560"/>
      <c r="RJT86" s="561"/>
      <c r="RJU86" s="562"/>
      <c r="RJV86" s="563"/>
      <c r="RJW86" s="564"/>
      <c r="RJX86" s="565"/>
      <c r="RJY86" s="566"/>
      <c r="RJZ86" s="560"/>
      <c r="RKA86" s="561"/>
      <c r="RKB86" s="562"/>
      <c r="RKC86" s="563"/>
      <c r="RKD86" s="564"/>
      <c r="RKE86" s="565"/>
      <c r="RKF86" s="566"/>
      <c r="RKG86" s="560"/>
      <c r="RKH86" s="561"/>
      <c r="RKI86" s="562"/>
      <c r="RKJ86" s="563"/>
      <c r="RKK86" s="564"/>
      <c r="RKL86" s="565"/>
      <c r="RKM86" s="566"/>
      <c r="RKN86" s="560"/>
      <c r="RKO86" s="561"/>
      <c r="RKP86" s="562"/>
      <c r="RKQ86" s="563"/>
      <c r="RKR86" s="564"/>
      <c r="RKS86" s="565"/>
      <c r="RKT86" s="566"/>
      <c r="RKU86" s="560"/>
      <c r="RKV86" s="561"/>
      <c r="RKW86" s="562"/>
      <c r="RKX86" s="563"/>
      <c r="RKY86" s="564"/>
      <c r="RKZ86" s="565"/>
      <c r="RLA86" s="566"/>
      <c r="RLB86" s="560"/>
      <c r="RLC86" s="561"/>
      <c r="RLD86" s="562"/>
      <c r="RLE86" s="563"/>
      <c r="RLF86" s="564"/>
      <c r="RLG86" s="565"/>
      <c r="RLH86" s="566"/>
      <c r="RLI86" s="560"/>
      <c r="RLJ86" s="561"/>
      <c r="RLK86" s="562"/>
      <c r="RLL86" s="563"/>
      <c r="RLM86" s="564"/>
      <c r="RLN86" s="565"/>
      <c r="RLO86" s="566"/>
      <c r="RLP86" s="560"/>
      <c r="RLQ86" s="561"/>
      <c r="RLR86" s="562"/>
      <c r="RLS86" s="563"/>
      <c r="RLT86" s="564"/>
      <c r="RLU86" s="565"/>
      <c r="RLV86" s="566"/>
      <c r="RLW86" s="560"/>
      <c r="RLX86" s="561"/>
      <c r="RLY86" s="562"/>
      <c r="RLZ86" s="563"/>
      <c r="RMA86" s="564"/>
      <c r="RMB86" s="565"/>
      <c r="RMC86" s="566"/>
      <c r="RMD86" s="560"/>
      <c r="RME86" s="561"/>
      <c r="RMF86" s="562"/>
      <c r="RMG86" s="563"/>
      <c r="RMH86" s="564"/>
      <c r="RMI86" s="565"/>
      <c r="RMJ86" s="566"/>
      <c r="RMK86" s="560"/>
      <c r="RML86" s="561"/>
      <c r="RMM86" s="562"/>
      <c r="RMN86" s="563"/>
      <c r="RMO86" s="564"/>
      <c r="RMP86" s="565"/>
      <c r="RMQ86" s="566"/>
      <c r="RMR86" s="560"/>
      <c r="RMS86" s="561"/>
      <c r="RMT86" s="562"/>
      <c r="RMU86" s="563"/>
      <c r="RMV86" s="564"/>
      <c r="RMW86" s="565"/>
      <c r="RMX86" s="566"/>
      <c r="RMY86" s="560"/>
      <c r="RMZ86" s="561"/>
      <c r="RNA86" s="562"/>
      <c r="RNB86" s="563"/>
      <c r="RNC86" s="564"/>
      <c r="RND86" s="565"/>
      <c r="RNE86" s="566"/>
      <c r="RNF86" s="560"/>
      <c r="RNG86" s="561"/>
      <c r="RNH86" s="562"/>
      <c r="RNI86" s="563"/>
      <c r="RNJ86" s="564"/>
      <c r="RNK86" s="565"/>
      <c r="RNL86" s="566"/>
      <c r="RNM86" s="560"/>
      <c r="RNN86" s="561"/>
      <c r="RNO86" s="562"/>
      <c r="RNP86" s="563"/>
      <c r="RNQ86" s="564"/>
      <c r="RNR86" s="565"/>
      <c r="RNS86" s="566"/>
      <c r="RNT86" s="560"/>
      <c r="RNU86" s="561"/>
      <c r="RNV86" s="562"/>
      <c r="RNW86" s="563"/>
      <c r="RNX86" s="564"/>
      <c r="RNY86" s="565"/>
      <c r="RNZ86" s="566"/>
      <c r="ROA86" s="560"/>
      <c r="ROB86" s="561"/>
      <c r="ROC86" s="562"/>
      <c r="ROD86" s="563"/>
      <c r="ROE86" s="564"/>
      <c r="ROF86" s="565"/>
      <c r="ROG86" s="566"/>
      <c r="ROH86" s="560"/>
      <c r="ROI86" s="561"/>
      <c r="ROJ86" s="562"/>
      <c r="ROK86" s="563"/>
      <c r="ROL86" s="564"/>
      <c r="ROM86" s="565"/>
      <c r="RON86" s="566"/>
      <c r="ROO86" s="560"/>
      <c r="ROP86" s="561"/>
      <c r="ROQ86" s="562"/>
      <c r="ROR86" s="563"/>
      <c r="ROS86" s="564"/>
      <c r="ROT86" s="565"/>
      <c r="ROU86" s="566"/>
      <c r="ROV86" s="560"/>
      <c r="ROW86" s="561"/>
      <c r="ROX86" s="562"/>
      <c r="ROY86" s="563"/>
      <c r="ROZ86" s="564"/>
      <c r="RPA86" s="565"/>
      <c r="RPB86" s="566"/>
      <c r="RPC86" s="560"/>
      <c r="RPD86" s="561"/>
      <c r="RPE86" s="562"/>
      <c r="RPF86" s="563"/>
      <c r="RPG86" s="564"/>
      <c r="RPH86" s="565"/>
      <c r="RPI86" s="566"/>
      <c r="RPJ86" s="560"/>
      <c r="RPK86" s="561"/>
      <c r="RPL86" s="562"/>
      <c r="RPM86" s="563"/>
      <c r="RPN86" s="564"/>
      <c r="RPO86" s="565"/>
      <c r="RPP86" s="566"/>
      <c r="RPQ86" s="560"/>
      <c r="RPR86" s="561"/>
      <c r="RPS86" s="562"/>
      <c r="RPT86" s="563"/>
      <c r="RPU86" s="564"/>
      <c r="RPV86" s="565"/>
      <c r="RPW86" s="566"/>
      <c r="RPX86" s="560"/>
      <c r="RPY86" s="561"/>
      <c r="RPZ86" s="562"/>
      <c r="RQA86" s="563"/>
      <c r="RQB86" s="564"/>
      <c r="RQC86" s="565"/>
      <c r="RQD86" s="566"/>
      <c r="RQE86" s="560"/>
      <c r="RQF86" s="561"/>
      <c r="RQG86" s="562"/>
      <c r="RQH86" s="563"/>
      <c r="RQI86" s="564"/>
      <c r="RQJ86" s="565"/>
      <c r="RQK86" s="566"/>
      <c r="RQL86" s="560"/>
      <c r="RQM86" s="561"/>
      <c r="RQN86" s="562"/>
      <c r="RQO86" s="563"/>
      <c r="RQP86" s="564"/>
      <c r="RQQ86" s="565"/>
      <c r="RQR86" s="566"/>
      <c r="RQS86" s="560"/>
      <c r="RQT86" s="561"/>
      <c r="RQU86" s="562"/>
      <c r="RQV86" s="563"/>
      <c r="RQW86" s="564"/>
      <c r="RQX86" s="565"/>
      <c r="RQY86" s="566"/>
      <c r="RQZ86" s="560"/>
      <c r="RRA86" s="561"/>
      <c r="RRB86" s="562"/>
      <c r="RRC86" s="563"/>
      <c r="RRD86" s="564"/>
      <c r="RRE86" s="565"/>
      <c r="RRF86" s="566"/>
      <c r="RRG86" s="560"/>
      <c r="RRH86" s="561"/>
      <c r="RRI86" s="562"/>
      <c r="RRJ86" s="563"/>
      <c r="RRK86" s="564"/>
      <c r="RRL86" s="565"/>
      <c r="RRM86" s="566"/>
      <c r="RRN86" s="560"/>
      <c r="RRO86" s="561"/>
      <c r="RRP86" s="562"/>
      <c r="RRQ86" s="563"/>
      <c r="RRR86" s="564"/>
      <c r="RRS86" s="565"/>
      <c r="RRT86" s="566"/>
      <c r="RRU86" s="560"/>
      <c r="RRV86" s="561"/>
      <c r="RRW86" s="562"/>
      <c r="RRX86" s="563"/>
      <c r="RRY86" s="564"/>
      <c r="RRZ86" s="565"/>
      <c r="RSA86" s="566"/>
      <c r="RSB86" s="560"/>
      <c r="RSC86" s="561"/>
      <c r="RSD86" s="562"/>
      <c r="RSE86" s="563"/>
      <c r="RSF86" s="564"/>
      <c r="RSG86" s="565"/>
      <c r="RSH86" s="566"/>
      <c r="RSI86" s="560"/>
      <c r="RSJ86" s="561"/>
      <c r="RSK86" s="562"/>
      <c r="RSL86" s="563"/>
      <c r="RSM86" s="564"/>
      <c r="RSN86" s="565"/>
      <c r="RSO86" s="566"/>
      <c r="RSP86" s="560"/>
      <c r="RSQ86" s="561"/>
      <c r="RSR86" s="562"/>
      <c r="RSS86" s="563"/>
      <c r="RST86" s="564"/>
      <c r="RSU86" s="565"/>
      <c r="RSV86" s="566"/>
      <c r="RSW86" s="560"/>
      <c r="RSX86" s="561"/>
      <c r="RSY86" s="562"/>
      <c r="RSZ86" s="563"/>
      <c r="RTA86" s="564"/>
      <c r="RTB86" s="565"/>
      <c r="RTC86" s="566"/>
      <c r="RTD86" s="560"/>
      <c r="RTE86" s="561"/>
      <c r="RTF86" s="562"/>
      <c r="RTG86" s="563"/>
      <c r="RTH86" s="564"/>
      <c r="RTI86" s="565"/>
      <c r="RTJ86" s="566"/>
      <c r="RTK86" s="560"/>
      <c r="RTL86" s="561"/>
      <c r="RTM86" s="562"/>
      <c r="RTN86" s="563"/>
      <c r="RTO86" s="564"/>
      <c r="RTP86" s="565"/>
      <c r="RTQ86" s="566"/>
      <c r="RTR86" s="560"/>
      <c r="RTS86" s="561"/>
      <c r="RTT86" s="562"/>
      <c r="RTU86" s="563"/>
      <c r="RTV86" s="564"/>
      <c r="RTW86" s="565"/>
      <c r="RTX86" s="566"/>
      <c r="RTY86" s="560"/>
      <c r="RTZ86" s="561"/>
      <c r="RUA86" s="562"/>
      <c r="RUB86" s="563"/>
      <c r="RUC86" s="564"/>
      <c r="RUD86" s="565"/>
      <c r="RUE86" s="566"/>
      <c r="RUF86" s="560"/>
      <c r="RUG86" s="561"/>
      <c r="RUH86" s="562"/>
      <c r="RUI86" s="563"/>
      <c r="RUJ86" s="564"/>
      <c r="RUK86" s="565"/>
      <c r="RUL86" s="566"/>
      <c r="RUM86" s="560"/>
      <c r="RUN86" s="561"/>
      <c r="RUO86" s="562"/>
      <c r="RUP86" s="563"/>
      <c r="RUQ86" s="564"/>
      <c r="RUR86" s="565"/>
      <c r="RUS86" s="566"/>
      <c r="RUT86" s="560"/>
      <c r="RUU86" s="561"/>
      <c r="RUV86" s="562"/>
      <c r="RUW86" s="563"/>
      <c r="RUX86" s="564"/>
      <c r="RUY86" s="565"/>
      <c r="RUZ86" s="566"/>
      <c r="RVA86" s="560"/>
      <c r="RVB86" s="561"/>
      <c r="RVC86" s="562"/>
      <c r="RVD86" s="563"/>
      <c r="RVE86" s="564"/>
      <c r="RVF86" s="565"/>
      <c r="RVG86" s="566"/>
      <c r="RVH86" s="560"/>
      <c r="RVI86" s="561"/>
      <c r="RVJ86" s="562"/>
      <c r="RVK86" s="563"/>
      <c r="RVL86" s="564"/>
      <c r="RVM86" s="565"/>
      <c r="RVN86" s="566"/>
      <c r="RVO86" s="560"/>
      <c r="RVP86" s="561"/>
      <c r="RVQ86" s="562"/>
      <c r="RVR86" s="563"/>
      <c r="RVS86" s="564"/>
      <c r="RVT86" s="565"/>
      <c r="RVU86" s="566"/>
      <c r="RVV86" s="560"/>
      <c r="RVW86" s="561"/>
      <c r="RVX86" s="562"/>
      <c r="RVY86" s="563"/>
      <c r="RVZ86" s="564"/>
      <c r="RWA86" s="565"/>
      <c r="RWB86" s="566"/>
      <c r="RWC86" s="560"/>
      <c r="RWD86" s="561"/>
      <c r="RWE86" s="562"/>
      <c r="RWF86" s="563"/>
      <c r="RWG86" s="564"/>
      <c r="RWH86" s="565"/>
      <c r="RWI86" s="566"/>
      <c r="RWJ86" s="560"/>
      <c r="RWK86" s="561"/>
      <c r="RWL86" s="562"/>
      <c r="RWM86" s="563"/>
      <c r="RWN86" s="564"/>
      <c r="RWO86" s="565"/>
      <c r="RWP86" s="566"/>
      <c r="RWQ86" s="560"/>
      <c r="RWR86" s="561"/>
      <c r="RWS86" s="562"/>
      <c r="RWT86" s="563"/>
      <c r="RWU86" s="564"/>
      <c r="RWV86" s="565"/>
      <c r="RWW86" s="566"/>
      <c r="RWX86" s="560"/>
      <c r="RWY86" s="561"/>
      <c r="RWZ86" s="562"/>
      <c r="RXA86" s="563"/>
      <c r="RXB86" s="564"/>
      <c r="RXC86" s="565"/>
      <c r="RXD86" s="566"/>
      <c r="RXE86" s="560"/>
      <c r="RXF86" s="561"/>
      <c r="RXG86" s="562"/>
      <c r="RXH86" s="563"/>
      <c r="RXI86" s="564"/>
      <c r="RXJ86" s="565"/>
      <c r="RXK86" s="566"/>
      <c r="RXL86" s="560"/>
      <c r="RXM86" s="561"/>
      <c r="RXN86" s="562"/>
      <c r="RXO86" s="563"/>
      <c r="RXP86" s="564"/>
      <c r="RXQ86" s="565"/>
      <c r="RXR86" s="566"/>
      <c r="RXS86" s="560"/>
      <c r="RXT86" s="561"/>
      <c r="RXU86" s="562"/>
      <c r="RXV86" s="563"/>
      <c r="RXW86" s="564"/>
      <c r="RXX86" s="565"/>
      <c r="RXY86" s="566"/>
      <c r="RXZ86" s="560"/>
      <c r="RYA86" s="561"/>
      <c r="RYB86" s="562"/>
      <c r="RYC86" s="563"/>
      <c r="RYD86" s="564"/>
      <c r="RYE86" s="565"/>
      <c r="RYF86" s="566"/>
      <c r="RYG86" s="560"/>
      <c r="RYH86" s="561"/>
      <c r="RYI86" s="562"/>
      <c r="RYJ86" s="563"/>
      <c r="RYK86" s="564"/>
      <c r="RYL86" s="565"/>
      <c r="RYM86" s="566"/>
      <c r="RYN86" s="560"/>
      <c r="RYO86" s="561"/>
      <c r="RYP86" s="562"/>
      <c r="RYQ86" s="563"/>
      <c r="RYR86" s="564"/>
      <c r="RYS86" s="565"/>
      <c r="RYT86" s="566"/>
      <c r="RYU86" s="560"/>
      <c r="RYV86" s="561"/>
      <c r="RYW86" s="562"/>
      <c r="RYX86" s="563"/>
      <c r="RYY86" s="564"/>
      <c r="RYZ86" s="565"/>
      <c r="RZA86" s="566"/>
      <c r="RZB86" s="560"/>
      <c r="RZC86" s="561"/>
      <c r="RZD86" s="562"/>
      <c r="RZE86" s="563"/>
      <c r="RZF86" s="564"/>
      <c r="RZG86" s="565"/>
      <c r="RZH86" s="566"/>
      <c r="RZI86" s="560"/>
      <c r="RZJ86" s="561"/>
      <c r="RZK86" s="562"/>
      <c r="RZL86" s="563"/>
      <c r="RZM86" s="564"/>
      <c r="RZN86" s="565"/>
      <c r="RZO86" s="566"/>
      <c r="RZP86" s="560"/>
      <c r="RZQ86" s="561"/>
      <c r="RZR86" s="562"/>
      <c r="RZS86" s="563"/>
      <c r="RZT86" s="564"/>
      <c r="RZU86" s="565"/>
      <c r="RZV86" s="566"/>
      <c r="RZW86" s="560"/>
      <c r="RZX86" s="561"/>
      <c r="RZY86" s="562"/>
      <c r="RZZ86" s="563"/>
      <c r="SAA86" s="564"/>
      <c r="SAB86" s="565"/>
      <c r="SAC86" s="566"/>
      <c r="SAD86" s="560"/>
      <c r="SAE86" s="561"/>
      <c r="SAF86" s="562"/>
      <c r="SAG86" s="563"/>
      <c r="SAH86" s="564"/>
      <c r="SAI86" s="565"/>
      <c r="SAJ86" s="566"/>
      <c r="SAK86" s="560"/>
      <c r="SAL86" s="561"/>
      <c r="SAM86" s="562"/>
      <c r="SAN86" s="563"/>
      <c r="SAO86" s="564"/>
      <c r="SAP86" s="565"/>
      <c r="SAQ86" s="566"/>
      <c r="SAR86" s="560"/>
      <c r="SAS86" s="561"/>
      <c r="SAT86" s="562"/>
      <c r="SAU86" s="563"/>
      <c r="SAV86" s="564"/>
      <c r="SAW86" s="565"/>
      <c r="SAX86" s="566"/>
      <c r="SAY86" s="560"/>
      <c r="SAZ86" s="561"/>
      <c r="SBA86" s="562"/>
      <c r="SBB86" s="563"/>
      <c r="SBC86" s="564"/>
      <c r="SBD86" s="565"/>
      <c r="SBE86" s="566"/>
      <c r="SBF86" s="560"/>
      <c r="SBG86" s="561"/>
      <c r="SBH86" s="562"/>
      <c r="SBI86" s="563"/>
      <c r="SBJ86" s="564"/>
      <c r="SBK86" s="565"/>
      <c r="SBL86" s="566"/>
      <c r="SBM86" s="560"/>
      <c r="SBN86" s="561"/>
      <c r="SBO86" s="562"/>
      <c r="SBP86" s="563"/>
      <c r="SBQ86" s="564"/>
      <c r="SBR86" s="565"/>
      <c r="SBS86" s="566"/>
      <c r="SBT86" s="560"/>
      <c r="SBU86" s="561"/>
      <c r="SBV86" s="562"/>
      <c r="SBW86" s="563"/>
      <c r="SBX86" s="564"/>
      <c r="SBY86" s="565"/>
      <c r="SBZ86" s="566"/>
      <c r="SCA86" s="560"/>
      <c r="SCB86" s="561"/>
      <c r="SCC86" s="562"/>
      <c r="SCD86" s="563"/>
      <c r="SCE86" s="564"/>
      <c r="SCF86" s="565"/>
      <c r="SCG86" s="566"/>
      <c r="SCH86" s="560"/>
      <c r="SCI86" s="561"/>
      <c r="SCJ86" s="562"/>
      <c r="SCK86" s="563"/>
      <c r="SCL86" s="564"/>
      <c r="SCM86" s="565"/>
      <c r="SCN86" s="566"/>
      <c r="SCO86" s="560"/>
      <c r="SCP86" s="561"/>
      <c r="SCQ86" s="562"/>
      <c r="SCR86" s="563"/>
      <c r="SCS86" s="564"/>
      <c r="SCT86" s="565"/>
      <c r="SCU86" s="566"/>
      <c r="SCV86" s="560"/>
      <c r="SCW86" s="561"/>
      <c r="SCX86" s="562"/>
      <c r="SCY86" s="563"/>
      <c r="SCZ86" s="564"/>
      <c r="SDA86" s="565"/>
      <c r="SDB86" s="566"/>
      <c r="SDC86" s="560"/>
      <c r="SDD86" s="561"/>
      <c r="SDE86" s="562"/>
      <c r="SDF86" s="563"/>
      <c r="SDG86" s="564"/>
      <c r="SDH86" s="565"/>
      <c r="SDI86" s="566"/>
      <c r="SDJ86" s="560"/>
      <c r="SDK86" s="561"/>
      <c r="SDL86" s="562"/>
      <c r="SDM86" s="563"/>
      <c r="SDN86" s="564"/>
      <c r="SDO86" s="565"/>
      <c r="SDP86" s="566"/>
      <c r="SDQ86" s="560"/>
      <c r="SDR86" s="561"/>
      <c r="SDS86" s="562"/>
      <c r="SDT86" s="563"/>
      <c r="SDU86" s="564"/>
      <c r="SDV86" s="565"/>
      <c r="SDW86" s="566"/>
      <c r="SDX86" s="560"/>
      <c r="SDY86" s="561"/>
      <c r="SDZ86" s="562"/>
      <c r="SEA86" s="563"/>
      <c r="SEB86" s="564"/>
      <c r="SEC86" s="565"/>
      <c r="SED86" s="566"/>
      <c r="SEE86" s="560"/>
      <c r="SEF86" s="561"/>
      <c r="SEG86" s="562"/>
      <c r="SEH86" s="563"/>
      <c r="SEI86" s="564"/>
      <c r="SEJ86" s="565"/>
      <c r="SEK86" s="566"/>
      <c r="SEL86" s="560"/>
      <c r="SEM86" s="561"/>
      <c r="SEN86" s="562"/>
      <c r="SEO86" s="563"/>
      <c r="SEP86" s="564"/>
      <c r="SEQ86" s="565"/>
      <c r="SER86" s="566"/>
      <c r="SES86" s="560"/>
      <c r="SET86" s="561"/>
      <c r="SEU86" s="562"/>
      <c r="SEV86" s="563"/>
      <c r="SEW86" s="564"/>
      <c r="SEX86" s="565"/>
      <c r="SEY86" s="566"/>
      <c r="SEZ86" s="560"/>
      <c r="SFA86" s="561"/>
      <c r="SFB86" s="562"/>
      <c r="SFC86" s="563"/>
      <c r="SFD86" s="564"/>
      <c r="SFE86" s="565"/>
      <c r="SFF86" s="566"/>
      <c r="SFG86" s="560"/>
      <c r="SFH86" s="561"/>
      <c r="SFI86" s="562"/>
      <c r="SFJ86" s="563"/>
      <c r="SFK86" s="564"/>
      <c r="SFL86" s="565"/>
      <c r="SFM86" s="566"/>
      <c r="SFN86" s="560"/>
      <c r="SFO86" s="561"/>
      <c r="SFP86" s="562"/>
      <c r="SFQ86" s="563"/>
      <c r="SFR86" s="564"/>
      <c r="SFS86" s="565"/>
      <c r="SFT86" s="566"/>
      <c r="SFU86" s="560"/>
      <c r="SFV86" s="561"/>
      <c r="SFW86" s="562"/>
      <c r="SFX86" s="563"/>
      <c r="SFY86" s="564"/>
      <c r="SFZ86" s="565"/>
      <c r="SGA86" s="566"/>
      <c r="SGB86" s="560"/>
      <c r="SGC86" s="561"/>
      <c r="SGD86" s="562"/>
      <c r="SGE86" s="563"/>
      <c r="SGF86" s="564"/>
      <c r="SGG86" s="565"/>
      <c r="SGH86" s="566"/>
      <c r="SGI86" s="560"/>
      <c r="SGJ86" s="561"/>
      <c r="SGK86" s="562"/>
      <c r="SGL86" s="563"/>
      <c r="SGM86" s="564"/>
      <c r="SGN86" s="565"/>
      <c r="SGO86" s="566"/>
      <c r="SGP86" s="560"/>
      <c r="SGQ86" s="561"/>
      <c r="SGR86" s="562"/>
      <c r="SGS86" s="563"/>
      <c r="SGT86" s="564"/>
      <c r="SGU86" s="565"/>
      <c r="SGV86" s="566"/>
      <c r="SGW86" s="560"/>
      <c r="SGX86" s="561"/>
      <c r="SGY86" s="562"/>
      <c r="SGZ86" s="563"/>
      <c r="SHA86" s="564"/>
      <c r="SHB86" s="565"/>
      <c r="SHC86" s="566"/>
      <c r="SHD86" s="560"/>
      <c r="SHE86" s="561"/>
      <c r="SHF86" s="562"/>
      <c r="SHG86" s="563"/>
      <c r="SHH86" s="564"/>
      <c r="SHI86" s="565"/>
      <c r="SHJ86" s="566"/>
      <c r="SHK86" s="560"/>
      <c r="SHL86" s="561"/>
      <c r="SHM86" s="562"/>
      <c r="SHN86" s="563"/>
      <c r="SHO86" s="564"/>
      <c r="SHP86" s="565"/>
      <c r="SHQ86" s="566"/>
      <c r="SHR86" s="560"/>
      <c r="SHS86" s="561"/>
      <c r="SHT86" s="562"/>
      <c r="SHU86" s="563"/>
      <c r="SHV86" s="564"/>
      <c r="SHW86" s="565"/>
      <c r="SHX86" s="566"/>
      <c r="SHY86" s="560"/>
      <c r="SHZ86" s="561"/>
      <c r="SIA86" s="562"/>
      <c r="SIB86" s="563"/>
      <c r="SIC86" s="564"/>
      <c r="SID86" s="565"/>
      <c r="SIE86" s="566"/>
      <c r="SIF86" s="560"/>
      <c r="SIG86" s="561"/>
      <c r="SIH86" s="562"/>
      <c r="SII86" s="563"/>
      <c r="SIJ86" s="564"/>
      <c r="SIK86" s="565"/>
      <c r="SIL86" s="566"/>
      <c r="SIM86" s="560"/>
      <c r="SIN86" s="561"/>
      <c r="SIO86" s="562"/>
      <c r="SIP86" s="563"/>
      <c r="SIQ86" s="564"/>
      <c r="SIR86" s="565"/>
      <c r="SIS86" s="566"/>
      <c r="SIT86" s="560"/>
      <c r="SIU86" s="561"/>
      <c r="SIV86" s="562"/>
      <c r="SIW86" s="563"/>
      <c r="SIX86" s="564"/>
      <c r="SIY86" s="565"/>
      <c r="SIZ86" s="566"/>
      <c r="SJA86" s="560"/>
      <c r="SJB86" s="561"/>
      <c r="SJC86" s="562"/>
      <c r="SJD86" s="563"/>
      <c r="SJE86" s="564"/>
      <c r="SJF86" s="565"/>
      <c r="SJG86" s="566"/>
      <c r="SJH86" s="560"/>
      <c r="SJI86" s="561"/>
      <c r="SJJ86" s="562"/>
      <c r="SJK86" s="563"/>
      <c r="SJL86" s="564"/>
      <c r="SJM86" s="565"/>
      <c r="SJN86" s="566"/>
      <c r="SJO86" s="560"/>
      <c r="SJP86" s="561"/>
      <c r="SJQ86" s="562"/>
      <c r="SJR86" s="563"/>
      <c r="SJS86" s="564"/>
      <c r="SJT86" s="565"/>
      <c r="SJU86" s="566"/>
      <c r="SJV86" s="560"/>
      <c r="SJW86" s="561"/>
      <c r="SJX86" s="562"/>
      <c r="SJY86" s="563"/>
      <c r="SJZ86" s="564"/>
      <c r="SKA86" s="565"/>
      <c r="SKB86" s="566"/>
      <c r="SKC86" s="560"/>
      <c r="SKD86" s="561"/>
      <c r="SKE86" s="562"/>
      <c r="SKF86" s="563"/>
      <c r="SKG86" s="564"/>
      <c r="SKH86" s="565"/>
      <c r="SKI86" s="566"/>
      <c r="SKJ86" s="560"/>
      <c r="SKK86" s="561"/>
      <c r="SKL86" s="562"/>
      <c r="SKM86" s="563"/>
      <c r="SKN86" s="564"/>
      <c r="SKO86" s="565"/>
      <c r="SKP86" s="566"/>
      <c r="SKQ86" s="560"/>
      <c r="SKR86" s="561"/>
      <c r="SKS86" s="562"/>
      <c r="SKT86" s="563"/>
      <c r="SKU86" s="564"/>
      <c r="SKV86" s="565"/>
      <c r="SKW86" s="566"/>
      <c r="SKX86" s="560"/>
      <c r="SKY86" s="561"/>
      <c r="SKZ86" s="562"/>
      <c r="SLA86" s="563"/>
      <c r="SLB86" s="564"/>
      <c r="SLC86" s="565"/>
      <c r="SLD86" s="566"/>
      <c r="SLE86" s="560"/>
      <c r="SLF86" s="561"/>
      <c r="SLG86" s="562"/>
      <c r="SLH86" s="563"/>
      <c r="SLI86" s="564"/>
      <c r="SLJ86" s="565"/>
      <c r="SLK86" s="566"/>
      <c r="SLL86" s="560"/>
      <c r="SLM86" s="561"/>
      <c r="SLN86" s="562"/>
      <c r="SLO86" s="563"/>
      <c r="SLP86" s="564"/>
      <c r="SLQ86" s="565"/>
      <c r="SLR86" s="566"/>
      <c r="SLS86" s="560"/>
      <c r="SLT86" s="561"/>
      <c r="SLU86" s="562"/>
      <c r="SLV86" s="563"/>
      <c r="SLW86" s="564"/>
      <c r="SLX86" s="565"/>
      <c r="SLY86" s="566"/>
      <c r="SLZ86" s="560"/>
      <c r="SMA86" s="561"/>
      <c r="SMB86" s="562"/>
      <c r="SMC86" s="563"/>
      <c r="SMD86" s="564"/>
      <c r="SME86" s="565"/>
      <c r="SMF86" s="566"/>
      <c r="SMG86" s="560"/>
      <c r="SMH86" s="561"/>
      <c r="SMI86" s="562"/>
      <c r="SMJ86" s="563"/>
      <c r="SMK86" s="564"/>
      <c r="SML86" s="565"/>
      <c r="SMM86" s="566"/>
      <c r="SMN86" s="560"/>
      <c r="SMO86" s="561"/>
      <c r="SMP86" s="562"/>
      <c r="SMQ86" s="563"/>
      <c r="SMR86" s="564"/>
      <c r="SMS86" s="565"/>
      <c r="SMT86" s="566"/>
      <c r="SMU86" s="560"/>
      <c r="SMV86" s="561"/>
      <c r="SMW86" s="562"/>
      <c r="SMX86" s="563"/>
      <c r="SMY86" s="564"/>
      <c r="SMZ86" s="565"/>
      <c r="SNA86" s="566"/>
      <c r="SNB86" s="560"/>
      <c r="SNC86" s="561"/>
      <c r="SND86" s="562"/>
      <c r="SNE86" s="563"/>
      <c r="SNF86" s="564"/>
      <c r="SNG86" s="565"/>
      <c r="SNH86" s="566"/>
      <c r="SNI86" s="560"/>
      <c r="SNJ86" s="561"/>
      <c r="SNK86" s="562"/>
      <c r="SNL86" s="563"/>
      <c r="SNM86" s="564"/>
      <c r="SNN86" s="565"/>
      <c r="SNO86" s="566"/>
      <c r="SNP86" s="560"/>
      <c r="SNQ86" s="561"/>
      <c r="SNR86" s="562"/>
      <c r="SNS86" s="563"/>
      <c r="SNT86" s="564"/>
      <c r="SNU86" s="565"/>
      <c r="SNV86" s="566"/>
      <c r="SNW86" s="560"/>
      <c r="SNX86" s="561"/>
      <c r="SNY86" s="562"/>
      <c r="SNZ86" s="563"/>
      <c r="SOA86" s="564"/>
      <c r="SOB86" s="565"/>
      <c r="SOC86" s="566"/>
      <c r="SOD86" s="560"/>
      <c r="SOE86" s="561"/>
      <c r="SOF86" s="562"/>
      <c r="SOG86" s="563"/>
      <c r="SOH86" s="564"/>
      <c r="SOI86" s="565"/>
      <c r="SOJ86" s="566"/>
      <c r="SOK86" s="560"/>
      <c r="SOL86" s="561"/>
      <c r="SOM86" s="562"/>
      <c r="SON86" s="563"/>
      <c r="SOO86" s="564"/>
      <c r="SOP86" s="565"/>
      <c r="SOQ86" s="566"/>
      <c r="SOR86" s="560"/>
      <c r="SOS86" s="561"/>
      <c r="SOT86" s="562"/>
      <c r="SOU86" s="563"/>
      <c r="SOV86" s="564"/>
      <c r="SOW86" s="565"/>
      <c r="SOX86" s="566"/>
      <c r="SOY86" s="560"/>
      <c r="SOZ86" s="561"/>
      <c r="SPA86" s="562"/>
      <c r="SPB86" s="563"/>
      <c r="SPC86" s="564"/>
      <c r="SPD86" s="565"/>
      <c r="SPE86" s="566"/>
      <c r="SPF86" s="560"/>
      <c r="SPG86" s="561"/>
      <c r="SPH86" s="562"/>
      <c r="SPI86" s="563"/>
      <c r="SPJ86" s="564"/>
      <c r="SPK86" s="565"/>
      <c r="SPL86" s="566"/>
      <c r="SPM86" s="560"/>
      <c r="SPN86" s="561"/>
      <c r="SPO86" s="562"/>
      <c r="SPP86" s="563"/>
      <c r="SPQ86" s="564"/>
      <c r="SPR86" s="565"/>
      <c r="SPS86" s="566"/>
      <c r="SPT86" s="560"/>
      <c r="SPU86" s="561"/>
      <c r="SPV86" s="562"/>
      <c r="SPW86" s="563"/>
      <c r="SPX86" s="564"/>
      <c r="SPY86" s="565"/>
      <c r="SPZ86" s="566"/>
      <c r="SQA86" s="560"/>
      <c r="SQB86" s="561"/>
      <c r="SQC86" s="562"/>
      <c r="SQD86" s="563"/>
      <c r="SQE86" s="564"/>
      <c r="SQF86" s="565"/>
      <c r="SQG86" s="566"/>
      <c r="SQH86" s="560"/>
      <c r="SQI86" s="561"/>
      <c r="SQJ86" s="562"/>
      <c r="SQK86" s="563"/>
      <c r="SQL86" s="564"/>
      <c r="SQM86" s="565"/>
      <c r="SQN86" s="566"/>
      <c r="SQO86" s="560"/>
      <c r="SQP86" s="561"/>
      <c r="SQQ86" s="562"/>
      <c r="SQR86" s="563"/>
      <c r="SQS86" s="564"/>
      <c r="SQT86" s="565"/>
      <c r="SQU86" s="566"/>
      <c r="SQV86" s="560"/>
      <c r="SQW86" s="561"/>
      <c r="SQX86" s="562"/>
      <c r="SQY86" s="563"/>
      <c r="SQZ86" s="564"/>
      <c r="SRA86" s="565"/>
      <c r="SRB86" s="566"/>
      <c r="SRC86" s="560"/>
      <c r="SRD86" s="561"/>
      <c r="SRE86" s="562"/>
      <c r="SRF86" s="563"/>
      <c r="SRG86" s="564"/>
      <c r="SRH86" s="565"/>
      <c r="SRI86" s="566"/>
      <c r="SRJ86" s="560"/>
      <c r="SRK86" s="561"/>
      <c r="SRL86" s="562"/>
      <c r="SRM86" s="563"/>
      <c r="SRN86" s="564"/>
      <c r="SRO86" s="565"/>
      <c r="SRP86" s="566"/>
      <c r="SRQ86" s="560"/>
      <c r="SRR86" s="561"/>
      <c r="SRS86" s="562"/>
      <c r="SRT86" s="563"/>
      <c r="SRU86" s="564"/>
      <c r="SRV86" s="565"/>
      <c r="SRW86" s="566"/>
      <c r="SRX86" s="560"/>
      <c r="SRY86" s="561"/>
      <c r="SRZ86" s="562"/>
      <c r="SSA86" s="563"/>
      <c r="SSB86" s="564"/>
      <c r="SSC86" s="565"/>
      <c r="SSD86" s="566"/>
      <c r="SSE86" s="560"/>
      <c r="SSF86" s="561"/>
      <c r="SSG86" s="562"/>
      <c r="SSH86" s="563"/>
      <c r="SSI86" s="564"/>
      <c r="SSJ86" s="565"/>
      <c r="SSK86" s="566"/>
      <c r="SSL86" s="560"/>
      <c r="SSM86" s="561"/>
      <c r="SSN86" s="562"/>
      <c r="SSO86" s="563"/>
      <c r="SSP86" s="564"/>
      <c r="SSQ86" s="565"/>
      <c r="SSR86" s="566"/>
      <c r="SSS86" s="560"/>
      <c r="SST86" s="561"/>
      <c r="SSU86" s="562"/>
      <c r="SSV86" s="563"/>
      <c r="SSW86" s="564"/>
      <c r="SSX86" s="565"/>
      <c r="SSY86" s="566"/>
      <c r="SSZ86" s="560"/>
      <c r="STA86" s="561"/>
      <c r="STB86" s="562"/>
      <c r="STC86" s="563"/>
      <c r="STD86" s="564"/>
      <c r="STE86" s="565"/>
      <c r="STF86" s="566"/>
      <c r="STG86" s="560"/>
      <c r="STH86" s="561"/>
      <c r="STI86" s="562"/>
      <c r="STJ86" s="563"/>
      <c r="STK86" s="564"/>
      <c r="STL86" s="565"/>
      <c r="STM86" s="566"/>
      <c r="STN86" s="560"/>
      <c r="STO86" s="561"/>
      <c r="STP86" s="562"/>
      <c r="STQ86" s="563"/>
      <c r="STR86" s="564"/>
      <c r="STS86" s="565"/>
      <c r="STT86" s="566"/>
      <c r="STU86" s="560"/>
      <c r="STV86" s="561"/>
      <c r="STW86" s="562"/>
      <c r="STX86" s="563"/>
      <c r="STY86" s="564"/>
      <c r="STZ86" s="565"/>
      <c r="SUA86" s="566"/>
      <c r="SUB86" s="560"/>
      <c r="SUC86" s="561"/>
      <c r="SUD86" s="562"/>
      <c r="SUE86" s="563"/>
      <c r="SUF86" s="564"/>
      <c r="SUG86" s="565"/>
      <c r="SUH86" s="566"/>
      <c r="SUI86" s="560"/>
      <c r="SUJ86" s="561"/>
      <c r="SUK86" s="562"/>
      <c r="SUL86" s="563"/>
      <c r="SUM86" s="564"/>
      <c r="SUN86" s="565"/>
      <c r="SUO86" s="566"/>
      <c r="SUP86" s="560"/>
      <c r="SUQ86" s="561"/>
      <c r="SUR86" s="562"/>
      <c r="SUS86" s="563"/>
      <c r="SUT86" s="564"/>
      <c r="SUU86" s="565"/>
      <c r="SUV86" s="566"/>
      <c r="SUW86" s="560"/>
      <c r="SUX86" s="561"/>
      <c r="SUY86" s="562"/>
      <c r="SUZ86" s="563"/>
      <c r="SVA86" s="564"/>
      <c r="SVB86" s="565"/>
      <c r="SVC86" s="566"/>
      <c r="SVD86" s="560"/>
      <c r="SVE86" s="561"/>
      <c r="SVF86" s="562"/>
      <c r="SVG86" s="563"/>
      <c r="SVH86" s="564"/>
      <c r="SVI86" s="565"/>
      <c r="SVJ86" s="566"/>
      <c r="SVK86" s="560"/>
      <c r="SVL86" s="561"/>
      <c r="SVM86" s="562"/>
      <c r="SVN86" s="563"/>
      <c r="SVO86" s="564"/>
      <c r="SVP86" s="565"/>
      <c r="SVQ86" s="566"/>
      <c r="SVR86" s="560"/>
      <c r="SVS86" s="561"/>
      <c r="SVT86" s="562"/>
      <c r="SVU86" s="563"/>
      <c r="SVV86" s="564"/>
      <c r="SVW86" s="565"/>
      <c r="SVX86" s="566"/>
      <c r="SVY86" s="560"/>
      <c r="SVZ86" s="561"/>
      <c r="SWA86" s="562"/>
      <c r="SWB86" s="563"/>
      <c r="SWC86" s="564"/>
      <c r="SWD86" s="565"/>
      <c r="SWE86" s="566"/>
      <c r="SWF86" s="560"/>
      <c r="SWG86" s="561"/>
      <c r="SWH86" s="562"/>
      <c r="SWI86" s="563"/>
      <c r="SWJ86" s="564"/>
      <c r="SWK86" s="565"/>
      <c r="SWL86" s="566"/>
      <c r="SWM86" s="560"/>
      <c r="SWN86" s="561"/>
      <c r="SWO86" s="562"/>
      <c r="SWP86" s="563"/>
      <c r="SWQ86" s="564"/>
      <c r="SWR86" s="565"/>
      <c r="SWS86" s="566"/>
      <c r="SWT86" s="560"/>
      <c r="SWU86" s="561"/>
      <c r="SWV86" s="562"/>
      <c r="SWW86" s="563"/>
      <c r="SWX86" s="564"/>
      <c r="SWY86" s="565"/>
      <c r="SWZ86" s="566"/>
      <c r="SXA86" s="560"/>
      <c r="SXB86" s="561"/>
      <c r="SXC86" s="562"/>
      <c r="SXD86" s="563"/>
      <c r="SXE86" s="564"/>
      <c r="SXF86" s="565"/>
      <c r="SXG86" s="566"/>
      <c r="SXH86" s="560"/>
      <c r="SXI86" s="561"/>
      <c r="SXJ86" s="562"/>
      <c r="SXK86" s="563"/>
      <c r="SXL86" s="564"/>
      <c r="SXM86" s="565"/>
      <c r="SXN86" s="566"/>
      <c r="SXO86" s="560"/>
      <c r="SXP86" s="561"/>
      <c r="SXQ86" s="562"/>
      <c r="SXR86" s="563"/>
      <c r="SXS86" s="564"/>
      <c r="SXT86" s="565"/>
      <c r="SXU86" s="566"/>
      <c r="SXV86" s="560"/>
      <c r="SXW86" s="561"/>
      <c r="SXX86" s="562"/>
      <c r="SXY86" s="563"/>
      <c r="SXZ86" s="564"/>
      <c r="SYA86" s="565"/>
      <c r="SYB86" s="566"/>
      <c r="SYC86" s="560"/>
      <c r="SYD86" s="561"/>
      <c r="SYE86" s="562"/>
      <c r="SYF86" s="563"/>
      <c r="SYG86" s="564"/>
      <c r="SYH86" s="565"/>
      <c r="SYI86" s="566"/>
      <c r="SYJ86" s="560"/>
      <c r="SYK86" s="561"/>
      <c r="SYL86" s="562"/>
      <c r="SYM86" s="563"/>
      <c r="SYN86" s="564"/>
      <c r="SYO86" s="565"/>
      <c r="SYP86" s="566"/>
      <c r="SYQ86" s="560"/>
      <c r="SYR86" s="561"/>
      <c r="SYS86" s="562"/>
      <c r="SYT86" s="563"/>
      <c r="SYU86" s="564"/>
      <c r="SYV86" s="565"/>
      <c r="SYW86" s="566"/>
      <c r="SYX86" s="560"/>
      <c r="SYY86" s="561"/>
      <c r="SYZ86" s="562"/>
      <c r="SZA86" s="563"/>
      <c r="SZB86" s="564"/>
      <c r="SZC86" s="565"/>
      <c r="SZD86" s="566"/>
      <c r="SZE86" s="560"/>
      <c r="SZF86" s="561"/>
      <c r="SZG86" s="562"/>
      <c r="SZH86" s="563"/>
      <c r="SZI86" s="564"/>
      <c r="SZJ86" s="565"/>
      <c r="SZK86" s="566"/>
      <c r="SZL86" s="560"/>
      <c r="SZM86" s="561"/>
      <c r="SZN86" s="562"/>
      <c r="SZO86" s="563"/>
      <c r="SZP86" s="564"/>
      <c r="SZQ86" s="565"/>
      <c r="SZR86" s="566"/>
      <c r="SZS86" s="560"/>
      <c r="SZT86" s="561"/>
      <c r="SZU86" s="562"/>
      <c r="SZV86" s="563"/>
      <c r="SZW86" s="564"/>
      <c r="SZX86" s="565"/>
      <c r="SZY86" s="566"/>
      <c r="SZZ86" s="560"/>
      <c r="TAA86" s="561"/>
      <c r="TAB86" s="562"/>
      <c r="TAC86" s="563"/>
      <c r="TAD86" s="564"/>
      <c r="TAE86" s="565"/>
      <c r="TAF86" s="566"/>
      <c r="TAG86" s="560"/>
      <c r="TAH86" s="561"/>
      <c r="TAI86" s="562"/>
      <c r="TAJ86" s="563"/>
      <c r="TAK86" s="564"/>
      <c r="TAL86" s="565"/>
      <c r="TAM86" s="566"/>
      <c r="TAN86" s="560"/>
      <c r="TAO86" s="561"/>
      <c r="TAP86" s="562"/>
      <c r="TAQ86" s="563"/>
      <c r="TAR86" s="564"/>
      <c r="TAS86" s="565"/>
      <c r="TAT86" s="566"/>
      <c r="TAU86" s="560"/>
      <c r="TAV86" s="561"/>
      <c r="TAW86" s="562"/>
      <c r="TAX86" s="563"/>
      <c r="TAY86" s="564"/>
      <c r="TAZ86" s="565"/>
      <c r="TBA86" s="566"/>
      <c r="TBB86" s="560"/>
      <c r="TBC86" s="561"/>
      <c r="TBD86" s="562"/>
      <c r="TBE86" s="563"/>
      <c r="TBF86" s="564"/>
      <c r="TBG86" s="565"/>
      <c r="TBH86" s="566"/>
      <c r="TBI86" s="560"/>
      <c r="TBJ86" s="561"/>
      <c r="TBK86" s="562"/>
      <c r="TBL86" s="563"/>
      <c r="TBM86" s="564"/>
      <c r="TBN86" s="565"/>
      <c r="TBO86" s="566"/>
      <c r="TBP86" s="560"/>
      <c r="TBQ86" s="561"/>
      <c r="TBR86" s="562"/>
      <c r="TBS86" s="563"/>
      <c r="TBT86" s="564"/>
      <c r="TBU86" s="565"/>
      <c r="TBV86" s="566"/>
      <c r="TBW86" s="560"/>
      <c r="TBX86" s="561"/>
      <c r="TBY86" s="562"/>
      <c r="TBZ86" s="563"/>
      <c r="TCA86" s="564"/>
      <c r="TCB86" s="565"/>
      <c r="TCC86" s="566"/>
      <c r="TCD86" s="560"/>
      <c r="TCE86" s="561"/>
      <c r="TCF86" s="562"/>
      <c r="TCG86" s="563"/>
      <c r="TCH86" s="564"/>
      <c r="TCI86" s="565"/>
      <c r="TCJ86" s="566"/>
      <c r="TCK86" s="560"/>
      <c r="TCL86" s="561"/>
      <c r="TCM86" s="562"/>
      <c r="TCN86" s="563"/>
      <c r="TCO86" s="564"/>
      <c r="TCP86" s="565"/>
      <c r="TCQ86" s="566"/>
      <c r="TCR86" s="560"/>
      <c r="TCS86" s="561"/>
      <c r="TCT86" s="562"/>
      <c r="TCU86" s="563"/>
      <c r="TCV86" s="564"/>
      <c r="TCW86" s="565"/>
      <c r="TCX86" s="566"/>
      <c r="TCY86" s="560"/>
      <c r="TCZ86" s="561"/>
      <c r="TDA86" s="562"/>
      <c r="TDB86" s="563"/>
      <c r="TDC86" s="564"/>
      <c r="TDD86" s="565"/>
      <c r="TDE86" s="566"/>
      <c r="TDF86" s="560"/>
      <c r="TDG86" s="561"/>
      <c r="TDH86" s="562"/>
      <c r="TDI86" s="563"/>
      <c r="TDJ86" s="564"/>
      <c r="TDK86" s="565"/>
      <c r="TDL86" s="566"/>
      <c r="TDM86" s="560"/>
      <c r="TDN86" s="561"/>
      <c r="TDO86" s="562"/>
      <c r="TDP86" s="563"/>
      <c r="TDQ86" s="564"/>
      <c r="TDR86" s="565"/>
      <c r="TDS86" s="566"/>
      <c r="TDT86" s="560"/>
      <c r="TDU86" s="561"/>
      <c r="TDV86" s="562"/>
      <c r="TDW86" s="563"/>
      <c r="TDX86" s="564"/>
      <c r="TDY86" s="565"/>
      <c r="TDZ86" s="566"/>
      <c r="TEA86" s="560"/>
      <c r="TEB86" s="561"/>
      <c r="TEC86" s="562"/>
      <c r="TED86" s="563"/>
      <c r="TEE86" s="564"/>
      <c r="TEF86" s="565"/>
      <c r="TEG86" s="566"/>
      <c r="TEH86" s="560"/>
      <c r="TEI86" s="561"/>
      <c r="TEJ86" s="562"/>
      <c r="TEK86" s="563"/>
      <c r="TEL86" s="564"/>
      <c r="TEM86" s="565"/>
      <c r="TEN86" s="566"/>
      <c r="TEO86" s="560"/>
      <c r="TEP86" s="561"/>
      <c r="TEQ86" s="562"/>
      <c r="TER86" s="563"/>
      <c r="TES86" s="564"/>
      <c r="TET86" s="565"/>
      <c r="TEU86" s="566"/>
      <c r="TEV86" s="560"/>
      <c r="TEW86" s="561"/>
      <c r="TEX86" s="562"/>
      <c r="TEY86" s="563"/>
      <c r="TEZ86" s="564"/>
      <c r="TFA86" s="565"/>
      <c r="TFB86" s="566"/>
      <c r="TFC86" s="560"/>
      <c r="TFD86" s="561"/>
      <c r="TFE86" s="562"/>
      <c r="TFF86" s="563"/>
      <c r="TFG86" s="564"/>
      <c r="TFH86" s="565"/>
      <c r="TFI86" s="566"/>
      <c r="TFJ86" s="560"/>
      <c r="TFK86" s="561"/>
      <c r="TFL86" s="562"/>
      <c r="TFM86" s="563"/>
      <c r="TFN86" s="564"/>
      <c r="TFO86" s="565"/>
      <c r="TFP86" s="566"/>
      <c r="TFQ86" s="560"/>
      <c r="TFR86" s="561"/>
      <c r="TFS86" s="562"/>
      <c r="TFT86" s="563"/>
      <c r="TFU86" s="564"/>
      <c r="TFV86" s="565"/>
      <c r="TFW86" s="566"/>
      <c r="TFX86" s="560"/>
      <c r="TFY86" s="561"/>
      <c r="TFZ86" s="562"/>
      <c r="TGA86" s="563"/>
      <c r="TGB86" s="564"/>
      <c r="TGC86" s="565"/>
      <c r="TGD86" s="566"/>
      <c r="TGE86" s="560"/>
      <c r="TGF86" s="561"/>
      <c r="TGG86" s="562"/>
      <c r="TGH86" s="563"/>
      <c r="TGI86" s="564"/>
      <c r="TGJ86" s="565"/>
      <c r="TGK86" s="566"/>
      <c r="TGL86" s="560"/>
      <c r="TGM86" s="561"/>
      <c r="TGN86" s="562"/>
      <c r="TGO86" s="563"/>
      <c r="TGP86" s="564"/>
      <c r="TGQ86" s="565"/>
      <c r="TGR86" s="566"/>
      <c r="TGS86" s="560"/>
      <c r="TGT86" s="561"/>
      <c r="TGU86" s="562"/>
      <c r="TGV86" s="563"/>
      <c r="TGW86" s="564"/>
      <c r="TGX86" s="565"/>
      <c r="TGY86" s="566"/>
      <c r="TGZ86" s="560"/>
      <c r="THA86" s="561"/>
      <c r="THB86" s="562"/>
      <c r="THC86" s="563"/>
      <c r="THD86" s="564"/>
      <c r="THE86" s="565"/>
      <c r="THF86" s="566"/>
      <c r="THG86" s="560"/>
      <c r="THH86" s="561"/>
      <c r="THI86" s="562"/>
      <c r="THJ86" s="563"/>
      <c r="THK86" s="564"/>
      <c r="THL86" s="565"/>
      <c r="THM86" s="566"/>
      <c r="THN86" s="560"/>
      <c r="THO86" s="561"/>
      <c r="THP86" s="562"/>
      <c r="THQ86" s="563"/>
      <c r="THR86" s="564"/>
      <c r="THS86" s="565"/>
      <c r="THT86" s="566"/>
      <c r="THU86" s="560"/>
      <c r="THV86" s="561"/>
      <c r="THW86" s="562"/>
      <c r="THX86" s="563"/>
      <c r="THY86" s="564"/>
      <c r="THZ86" s="565"/>
      <c r="TIA86" s="566"/>
      <c r="TIB86" s="560"/>
      <c r="TIC86" s="561"/>
      <c r="TID86" s="562"/>
      <c r="TIE86" s="563"/>
      <c r="TIF86" s="564"/>
      <c r="TIG86" s="565"/>
      <c r="TIH86" s="566"/>
      <c r="TII86" s="560"/>
      <c r="TIJ86" s="561"/>
      <c r="TIK86" s="562"/>
      <c r="TIL86" s="563"/>
      <c r="TIM86" s="564"/>
      <c r="TIN86" s="565"/>
      <c r="TIO86" s="566"/>
      <c r="TIP86" s="560"/>
      <c r="TIQ86" s="561"/>
      <c r="TIR86" s="562"/>
      <c r="TIS86" s="563"/>
      <c r="TIT86" s="564"/>
      <c r="TIU86" s="565"/>
      <c r="TIV86" s="566"/>
      <c r="TIW86" s="560"/>
      <c r="TIX86" s="561"/>
      <c r="TIY86" s="562"/>
      <c r="TIZ86" s="563"/>
      <c r="TJA86" s="564"/>
      <c r="TJB86" s="565"/>
      <c r="TJC86" s="566"/>
      <c r="TJD86" s="560"/>
      <c r="TJE86" s="561"/>
      <c r="TJF86" s="562"/>
      <c r="TJG86" s="563"/>
      <c r="TJH86" s="564"/>
      <c r="TJI86" s="565"/>
      <c r="TJJ86" s="566"/>
      <c r="TJK86" s="560"/>
      <c r="TJL86" s="561"/>
      <c r="TJM86" s="562"/>
      <c r="TJN86" s="563"/>
      <c r="TJO86" s="564"/>
      <c r="TJP86" s="565"/>
      <c r="TJQ86" s="566"/>
      <c r="TJR86" s="560"/>
      <c r="TJS86" s="561"/>
      <c r="TJT86" s="562"/>
      <c r="TJU86" s="563"/>
      <c r="TJV86" s="564"/>
      <c r="TJW86" s="565"/>
      <c r="TJX86" s="566"/>
      <c r="TJY86" s="560"/>
      <c r="TJZ86" s="561"/>
      <c r="TKA86" s="562"/>
      <c r="TKB86" s="563"/>
      <c r="TKC86" s="564"/>
      <c r="TKD86" s="565"/>
      <c r="TKE86" s="566"/>
      <c r="TKF86" s="560"/>
      <c r="TKG86" s="561"/>
      <c r="TKH86" s="562"/>
      <c r="TKI86" s="563"/>
      <c r="TKJ86" s="564"/>
      <c r="TKK86" s="565"/>
      <c r="TKL86" s="566"/>
      <c r="TKM86" s="560"/>
      <c r="TKN86" s="561"/>
      <c r="TKO86" s="562"/>
      <c r="TKP86" s="563"/>
      <c r="TKQ86" s="564"/>
      <c r="TKR86" s="565"/>
      <c r="TKS86" s="566"/>
      <c r="TKT86" s="560"/>
      <c r="TKU86" s="561"/>
      <c r="TKV86" s="562"/>
      <c r="TKW86" s="563"/>
      <c r="TKX86" s="564"/>
      <c r="TKY86" s="565"/>
      <c r="TKZ86" s="566"/>
      <c r="TLA86" s="560"/>
      <c r="TLB86" s="561"/>
      <c r="TLC86" s="562"/>
      <c r="TLD86" s="563"/>
      <c r="TLE86" s="564"/>
      <c r="TLF86" s="565"/>
      <c r="TLG86" s="566"/>
      <c r="TLH86" s="560"/>
      <c r="TLI86" s="561"/>
      <c r="TLJ86" s="562"/>
      <c r="TLK86" s="563"/>
      <c r="TLL86" s="564"/>
      <c r="TLM86" s="565"/>
      <c r="TLN86" s="566"/>
      <c r="TLO86" s="560"/>
      <c r="TLP86" s="561"/>
      <c r="TLQ86" s="562"/>
      <c r="TLR86" s="563"/>
      <c r="TLS86" s="564"/>
      <c r="TLT86" s="565"/>
      <c r="TLU86" s="566"/>
      <c r="TLV86" s="560"/>
      <c r="TLW86" s="561"/>
      <c r="TLX86" s="562"/>
      <c r="TLY86" s="563"/>
      <c r="TLZ86" s="564"/>
      <c r="TMA86" s="565"/>
      <c r="TMB86" s="566"/>
      <c r="TMC86" s="560"/>
      <c r="TMD86" s="561"/>
      <c r="TME86" s="562"/>
      <c r="TMF86" s="563"/>
      <c r="TMG86" s="564"/>
      <c r="TMH86" s="565"/>
      <c r="TMI86" s="566"/>
      <c r="TMJ86" s="560"/>
      <c r="TMK86" s="561"/>
      <c r="TML86" s="562"/>
      <c r="TMM86" s="563"/>
      <c r="TMN86" s="564"/>
      <c r="TMO86" s="565"/>
      <c r="TMP86" s="566"/>
      <c r="TMQ86" s="560"/>
      <c r="TMR86" s="561"/>
      <c r="TMS86" s="562"/>
      <c r="TMT86" s="563"/>
      <c r="TMU86" s="564"/>
      <c r="TMV86" s="565"/>
      <c r="TMW86" s="566"/>
      <c r="TMX86" s="560"/>
      <c r="TMY86" s="561"/>
      <c r="TMZ86" s="562"/>
      <c r="TNA86" s="563"/>
      <c r="TNB86" s="564"/>
      <c r="TNC86" s="565"/>
      <c r="TND86" s="566"/>
      <c r="TNE86" s="560"/>
      <c r="TNF86" s="561"/>
      <c r="TNG86" s="562"/>
      <c r="TNH86" s="563"/>
      <c r="TNI86" s="564"/>
      <c r="TNJ86" s="565"/>
      <c r="TNK86" s="566"/>
      <c r="TNL86" s="560"/>
      <c r="TNM86" s="561"/>
      <c r="TNN86" s="562"/>
      <c r="TNO86" s="563"/>
      <c r="TNP86" s="564"/>
      <c r="TNQ86" s="565"/>
      <c r="TNR86" s="566"/>
      <c r="TNS86" s="560"/>
      <c r="TNT86" s="561"/>
      <c r="TNU86" s="562"/>
      <c r="TNV86" s="563"/>
      <c r="TNW86" s="564"/>
      <c r="TNX86" s="565"/>
      <c r="TNY86" s="566"/>
      <c r="TNZ86" s="560"/>
      <c r="TOA86" s="561"/>
      <c r="TOB86" s="562"/>
      <c r="TOC86" s="563"/>
      <c r="TOD86" s="564"/>
      <c r="TOE86" s="565"/>
      <c r="TOF86" s="566"/>
      <c r="TOG86" s="560"/>
      <c r="TOH86" s="561"/>
      <c r="TOI86" s="562"/>
      <c r="TOJ86" s="563"/>
      <c r="TOK86" s="564"/>
      <c r="TOL86" s="565"/>
      <c r="TOM86" s="566"/>
      <c r="TON86" s="560"/>
      <c r="TOO86" s="561"/>
      <c r="TOP86" s="562"/>
      <c r="TOQ86" s="563"/>
      <c r="TOR86" s="564"/>
      <c r="TOS86" s="565"/>
      <c r="TOT86" s="566"/>
      <c r="TOU86" s="560"/>
      <c r="TOV86" s="561"/>
      <c r="TOW86" s="562"/>
      <c r="TOX86" s="563"/>
      <c r="TOY86" s="564"/>
      <c r="TOZ86" s="565"/>
      <c r="TPA86" s="566"/>
      <c r="TPB86" s="560"/>
      <c r="TPC86" s="561"/>
      <c r="TPD86" s="562"/>
      <c r="TPE86" s="563"/>
      <c r="TPF86" s="564"/>
      <c r="TPG86" s="565"/>
      <c r="TPH86" s="566"/>
      <c r="TPI86" s="560"/>
      <c r="TPJ86" s="561"/>
      <c r="TPK86" s="562"/>
      <c r="TPL86" s="563"/>
      <c r="TPM86" s="564"/>
      <c r="TPN86" s="565"/>
      <c r="TPO86" s="566"/>
      <c r="TPP86" s="560"/>
      <c r="TPQ86" s="561"/>
      <c r="TPR86" s="562"/>
      <c r="TPS86" s="563"/>
      <c r="TPT86" s="564"/>
      <c r="TPU86" s="565"/>
      <c r="TPV86" s="566"/>
      <c r="TPW86" s="560"/>
      <c r="TPX86" s="561"/>
      <c r="TPY86" s="562"/>
      <c r="TPZ86" s="563"/>
      <c r="TQA86" s="564"/>
      <c r="TQB86" s="565"/>
      <c r="TQC86" s="566"/>
      <c r="TQD86" s="560"/>
      <c r="TQE86" s="561"/>
      <c r="TQF86" s="562"/>
      <c r="TQG86" s="563"/>
      <c r="TQH86" s="564"/>
      <c r="TQI86" s="565"/>
      <c r="TQJ86" s="566"/>
      <c r="TQK86" s="560"/>
      <c r="TQL86" s="561"/>
      <c r="TQM86" s="562"/>
      <c r="TQN86" s="563"/>
      <c r="TQO86" s="564"/>
      <c r="TQP86" s="565"/>
      <c r="TQQ86" s="566"/>
      <c r="TQR86" s="560"/>
      <c r="TQS86" s="561"/>
      <c r="TQT86" s="562"/>
      <c r="TQU86" s="563"/>
      <c r="TQV86" s="564"/>
      <c r="TQW86" s="565"/>
      <c r="TQX86" s="566"/>
      <c r="TQY86" s="560"/>
      <c r="TQZ86" s="561"/>
      <c r="TRA86" s="562"/>
      <c r="TRB86" s="563"/>
      <c r="TRC86" s="564"/>
      <c r="TRD86" s="565"/>
      <c r="TRE86" s="566"/>
      <c r="TRF86" s="560"/>
      <c r="TRG86" s="561"/>
      <c r="TRH86" s="562"/>
      <c r="TRI86" s="563"/>
      <c r="TRJ86" s="564"/>
      <c r="TRK86" s="565"/>
      <c r="TRL86" s="566"/>
      <c r="TRM86" s="560"/>
      <c r="TRN86" s="561"/>
      <c r="TRO86" s="562"/>
      <c r="TRP86" s="563"/>
      <c r="TRQ86" s="564"/>
      <c r="TRR86" s="565"/>
      <c r="TRS86" s="566"/>
      <c r="TRT86" s="560"/>
      <c r="TRU86" s="561"/>
      <c r="TRV86" s="562"/>
      <c r="TRW86" s="563"/>
      <c r="TRX86" s="564"/>
      <c r="TRY86" s="565"/>
      <c r="TRZ86" s="566"/>
      <c r="TSA86" s="560"/>
      <c r="TSB86" s="561"/>
      <c r="TSC86" s="562"/>
      <c r="TSD86" s="563"/>
      <c r="TSE86" s="564"/>
      <c r="TSF86" s="565"/>
      <c r="TSG86" s="566"/>
      <c r="TSH86" s="560"/>
      <c r="TSI86" s="561"/>
      <c r="TSJ86" s="562"/>
      <c r="TSK86" s="563"/>
      <c r="TSL86" s="564"/>
      <c r="TSM86" s="565"/>
      <c r="TSN86" s="566"/>
      <c r="TSO86" s="560"/>
      <c r="TSP86" s="561"/>
      <c r="TSQ86" s="562"/>
      <c r="TSR86" s="563"/>
      <c r="TSS86" s="564"/>
      <c r="TST86" s="565"/>
      <c r="TSU86" s="566"/>
      <c r="TSV86" s="560"/>
      <c r="TSW86" s="561"/>
      <c r="TSX86" s="562"/>
      <c r="TSY86" s="563"/>
      <c r="TSZ86" s="564"/>
      <c r="TTA86" s="565"/>
      <c r="TTB86" s="566"/>
      <c r="TTC86" s="560"/>
      <c r="TTD86" s="561"/>
      <c r="TTE86" s="562"/>
      <c r="TTF86" s="563"/>
      <c r="TTG86" s="564"/>
      <c r="TTH86" s="565"/>
      <c r="TTI86" s="566"/>
      <c r="TTJ86" s="560"/>
      <c r="TTK86" s="561"/>
      <c r="TTL86" s="562"/>
      <c r="TTM86" s="563"/>
      <c r="TTN86" s="564"/>
      <c r="TTO86" s="565"/>
      <c r="TTP86" s="566"/>
      <c r="TTQ86" s="560"/>
      <c r="TTR86" s="561"/>
      <c r="TTS86" s="562"/>
      <c r="TTT86" s="563"/>
      <c r="TTU86" s="564"/>
      <c r="TTV86" s="565"/>
      <c r="TTW86" s="566"/>
      <c r="TTX86" s="560"/>
      <c r="TTY86" s="561"/>
      <c r="TTZ86" s="562"/>
      <c r="TUA86" s="563"/>
      <c r="TUB86" s="564"/>
      <c r="TUC86" s="565"/>
      <c r="TUD86" s="566"/>
      <c r="TUE86" s="560"/>
      <c r="TUF86" s="561"/>
      <c r="TUG86" s="562"/>
      <c r="TUH86" s="563"/>
      <c r="TUI86" s="564"/>
      <c r="TUJ86" s="565"/>
      <c r="TUK86" s="566"/>
      <c r="TUL86" s="560"/>
      <c r="TUM86" s="561"/>
      <c r="TUN86" s="562"/>
      <c r="TUO86" s="563"/>
      <c r="TUP86" s="564"/>
      <c r="TUQ86" s="565"/>
      <c r="TUR86" s="566"/>
      <c r="TUS86" s="560"/>
      <c r="TUT86" s="561"/>
      <c r="TUU86" s="562"/>
      <c r="TUV86" s="563"/>
      <c r="TUW86" s="564"/>
      <c r="TUX86" s="565"/>
      <c r="TUY86" s="566"/>
      <c r="TUZ86" s="560"/>
      <c r="TVA86" s="561"/>
      <c r="TVB86" s="562"/>
      <c r="TVC86" s="563"/>
      <c r="TVD86" s="564"/>
      <c r="TVE86" s="565"/>
      <c r="TVF86" s="566"/>
      <c r="TVG86" s="560"/>
      <c r="TVH86" s="561"/>
      <c r="TVI86" s="562"/>
      <c r="TVJ86" s="563"/>
      <c r="TVK86" s="564"/>
      <c r="TVL86" s="565"/>
      <c r="TVM86" s="566"/>
      <c r="TVN86" s="560"/>
      <c r="TVO86" s="561"/>
      <c r="TVP86" s="562"/>
      <c r="TVQ86" s="563"/>
      <c r="TVR86" s="564"/>
      <c r="TVS86" s="565"/>
      <c r="TVT86" s="566"/>
      <c r="TVU86" s="560"/>
      <c r="TVV86" s="561"/>
      <c r="TVW86" s="562"/>
      <c r="TVX86" s="563"/>
      <c r="TVY86" s="564"/>
      <c r="TVZ86" s="565"/>
      <c r="TWA86" s="566"/>
      <c r="TWB86" s="560"/>
      <c r="TWC86" s="561"/>
      <c r="TWD86" s="562"/>
      <c r="TWE86" s="563"/>
      <c r="TWF86" s="564"/>
      <c r="TWG86" s="565"/>
      <c r="TWH86" s="566"/>
      <c r="TWI86" s="560"/>
      <c r="TWJ86" s="561"/>
      <c r="TWK86" s="562"/>
      <c r="TWL86" s="563"/>
      <c r="TWM86" s="564"/>
      <c r="TWN86" s="565"/>
      <c r="TWO86" s="566"/>
      <c r="TWP86" s="560"/>
      <c r="TWQ86" s="561"/>
      <c r="TWR86" s="562"/>
      <c r="TWS86" s="563"/>
      <c r="TWT86" s="564"/>
      <c r="TWU86" s="565"/>
      <c r="TWV86" s="566"/>
      <c r="TWW86" s="560"/>
      <c r="TWX86" s="561"/>
      <c r="TWY86" s="562"/>
      <c r="TWZ86" s="563"/>
      <c r="TXA86" s="564"/>
      <c r="TXB86" s="565"/>
      <c r="TXC86" s="566"/>
      <c r="TXD86" s="560"/>
      <c r="TXE86" s="561"/>
      <c r="TXF86" s="562"/>
      <c r="TXG86" s="563"/>
      <c r="TXH86" s="564"/>
      <c r="TXI86" s="565"/>
      <c r="TXJ86" s="566"/>
      <c r="TXK86" s="560"/>
      <c r="TXL86" s="561"/>
      <c r="TXM86" s="562"/>
      <c r="TXN86" s="563"/>
      <c r="TXO86" s="564"/>
      <c r="TXP86" s="565"/>
      <c r="TXQ86" s="566"/>
      <c r="TXR86" s="560"/>
      <c r="TXS86" s="561"/>
      <c r="TXT86" s="562"/>
      <c r="TXU86" s="563"/>
      <c r="TXV86" s="564"/>
      <c r="TXW86" s="565"/>
      <c r="TXX86" s="566"/>
      <c r="TXY86" s="560"/>
      <c r="TXZ86" s="561"/>
      <c r="TYA86" s="562"/>
      <c r="TYB86" s="563"/>
      <c r="TYC86" s="564"/>
      <c r="TYD86" s="565"/>
      <c r="TYE86" s="566"/>
      <c r="TYF86" s="560"/>
      <c r="TYG86" s="561"/>
      <c r="TYH86" s="562"/>
      <c r="TYI86" s="563"/>
      <c r="TYJ86" s="564"/>
      <c r="TYK86" s="565"/>
      <c r="TYL86" s="566"/>
      <c r="TYM86" s="560"/>
      <c r="TYN86" s="561"/>
      <c r="TYO86" s="562"/>
      <c r="TYP86" s="563"/>
      <c r="TYQ86" s="564"/>
      <c r="TYR86" s="565"/>
      <c r="TYS86" s="566"/>
      <c r="TYT86" s="560"/>
      <c r="TYU86" s="561"/>
      <c r="TYV86" s="562"/>
      <c r="TYW86" s="563"/>
      <c r="TYX86" s="564"/>
      <c r="TYY86" s="565"/>
      <c r="TYZ86" s="566"/>
      <c r="TZA86" s="560"/>
      <c r="TZB86" s="561"/>
      <c r="TZC86" s="562"/>
      <c r="TZD86" s="563"/>
      <c r="TZE86" s="564"/>
      <c r="TZF86" s="565"/>
      <c r="TZG86" s="566"/>
      <c r="TZH86" s="560"/>
      <c r="TZI86" s="561"/>
      <c r="TZJ86" s="562"/>
      <c r="TZK86" s="563"/>
      <c r="TZL86" s="564"/>
      <c r="TZM86" s="565"/>
      <c r="TZN86" s="566"/>
      <c r="TZO86" s="560"/>
      <c r="TZP86" s="561"/>
      <c r="TZQ86" s="562"/>
      <c r="TZR86" s="563"/>
      <c r="TZS86" s="564"/>
      <c r="TZT86" s="565"/>
      <c r="TZU86" s="566"/>
      <c r="TZV86" s="560"/>
      <c r="TZW86" s="561"/>
      <c r="TZX86" s="562"/>
      <c r="TZY86" s="563"/>
      <c r="TZZ86" s="564"/>
      <c r="UAA86" s="565"/>
      <c r="UAB86" s="566"/>
      <c r="UAC86" s="560"/>
      <c r="UAD86" s="561"/>
      <c r="UAE86" s="562"/>
      <c r="UAF86" s="563"/>
      <c r="UAG86" s="564"/>
      <c r="UAH86" s="565"/>
      <c r="UAI86" s="566"/>
      <c r="UAJ86" s="560"/>
      <c r="UAK86" s="561"/>
      <c r="UAL86" s="562"/>
      <c r="UAM86" s="563"/>
      <c r="UAN86" s="564"/>
      <c r="UAO86" s="565"/>
      <c r="UAP86" s="566"/>
      <c r="UAQ86" s="560"/>
      <c r="UAR86" s="561"/>
      <c r="UAS86" s="562"/>
      <c r="UAT86" s="563"/>
      <c r="UAU86" s="564"/>
      <c r="UAV86" s="565"/>
      <c r="UAW86" s="566"/>
      <c r="UAX86" s="560"/>
      <c r="UAY86" s="561"/>
      <c r="UAZ86" s="562"/>
      <c r="UBA86" s="563"/>
      <c r="UBB86" s="564"/>
      <c r="UBC86" s="565"/>
      <c r="UBD86" s="566"/>
      <c r="UBE86" s="560"/>
      <c r="UBF86" s="561"/>
      <c r="UBG86" s="562"/>
      <c r="UBH86" s="563"/>
      <c r="UBI86" s="564"/>
      <c r="UBJ86" s="565"/>
      <c r="UBK86" s="566"/>
      <c r="UBL86" s="560"/>
      <c r="UBM86" s="561"/>
      <c r="UBN86" s="562"/>
      <c r="UBO86" s="563"/>
      <c r="UBP86" s="564"/>
      <c r="UBQ86" s="565"/>
      <c r="UBR86" s="566"/>
      <c r="UBS86" s="560"/>
      <c r="UBT86" s="561"/>
      <c r="UBU86" s="562"/>
      <c r="UBV86" s="563"/>
      <c r="UBW86" s="564"/>
      <c r="UBX86" s="565"/>
      <c r="UBY86" s="566"/>
      <c r="UBZ86" s="560"/>
      <c r="UCA86" s="561"/>
      <c r="UCB86" s="562"/>
      <c r="UCC86" s="563"/>
      <c r="UCD86" s="564"/>
      <c r="UCE86" s="565"/>
      <c r="UCF86" s="566"/>
      <c r="UCG86" s="560"/>
      <c r="UCH86" s="561"/>
      <c r="UCI86" s="562"/>
      <c r="UCJ86" s="563"/>
      <c r="UCK86" s="564"/>
      <c r="UCL86" s="565"/>
      <c r="UCM86" s="566"/>
      <c r="UCN86" s="560"/>
      <c r="UCO86" s="561"/>
      <c r="UCP86" s="562"/>
      <c r="UCQ86" s="563"/>
      <c r="UCR86" s="564"/>
      <c r="UCS86" s="565"/>
      <c r="UCT86" s="566"/>
      <c r="UCU86" s="560"/>
      <c r="UCV86" s="561"/>
      <c r="UCW86" s="562"/>
      <c r="UCX86" s="563"/>
      <c r="UCY86" s="564"/>
      <c r="UCZ86" s="565"/>
      <c r="UDA86" s="566"/>
      <c r="UDB86" s="560"/>
      <c r="UDC86" s="561"/>
      <c r="UDD86" s="562"/>
      <c r="UDE86" s="563"/>
      <c r="UDF86" s="564"/>
      <c r="UDG86" s="565"/>
      <c r="UDH86" s="566"/>
      <c r="UDI86" s="560"/>
      <c r="UDJ86" s="561"/>
      <c r="UDK86" s="562"/>
      <c r="UDL86" s="563"/>
      <c r="UDM86" s="564"/>
      <c r="UDN86" s="565"/>
      <c r="UDO86" s="566"/>
      <c r="UDP86" s="560"/>
      <c r="UDQ86" s="561"/>
      <c r="UDR86" s="562"/>
      <c r="UDS86" s="563"/>
      <c r="UDT86" s="564"/>
      <c r="UDU86" s="565"/>
      <c r="UDV86" s="566"/>
      <c r="UDW86" s="560"/>
      <c r="UDX86" s="561"/>
      <c r="UDY86" s="562"/>
      <c r="UDZ86" s="563"/>
      <c r="UEA86" s="564"/>
      <c r="UEB86" s="565"/>
      <c r="UEC86" s="566"/>
      <c r="UED86" s="560"/>
      <c r="UEE86" s="561"/>
      <c r="UEF86" s="562"/>
      <c r="UEG86" s="563"/>
      <c r="UEH86" s="564"/>
      <c r="UEI86" s="565"/>
      <c r="UEJ86" s="566"/>
      <c r="UEK86" s="560"/>
      <c r="UEL86" s="561"/>
      <c r="UEM86" s="562"/>
      <c r="UEN86" s="563"/>
      <c r="UEO86" s="564"/>
      <c r="UEP86" s="565"/>
      <c r="UEQ86" s="566"/>
      <c r="UER86" s="560"/>
      <c r="UES86" s="561"/>
      <c r="UET86" s="562"/>
      <c r="UEU86" s="563"/>
      <c r="UEV86" s="564"/>
      <c r="UEW86" s="565"/>
      <c r="UEX86" s="566"/>
      <c r="UEY86" s="560"/>
      <c r="UEZ86" s="561"/>
      <c r="UFA86" s="562"/>
      <c r="UFB86" s="563"/>
      <c r="UFC86" s="564"/>
      <c r="UFD86" s="565"/>
      <c r="UFE86" s="566"/>
      <c r="UFF86" s="560"/>
      <c r="UFG86" s="561"/>
      <c r="UFH86" s="562"/>
      <c r="UFI86" s="563"/>
      <c r="UFJ86" s="564"/>
      <c r="UFK86" s="565"/>
      <c r="UFL86" s="566"/>
      <c r="UFM86" s="560"/>
      <c r="UFN86" s="561"/>
      <c r="UFO86" s="562"/>
      <c r="UFP86" s="563"/>
      <c r="UFQ86" s="564"/>
      <c r="UFR86" s="565"/>
      <c r="UFS86" s="566"/>
      <c r="UFT86" s="560"/>
      <c r="UFU86" s="561"/>
      <c r="UFV86" s="562"/>
      <c r="UFW86" s="563"/>
      <c r="UFX86" s="564"/>
      <c r="UFY86" s="565"/>
      <c r="UFZ86" s="566"/>
      <c r="UGA86" s="560"/>
      <c r="UGB86" s="561"/>
      <c r="UGC86" s="562"/>
      <c r="UGD86" s="563"/>
      <c r="UGE86" s="564"/>
      <c r="UGF86" s="565"/>
      <c r="UGG86" s="566"/>
      <c r="UGH86" s="560"/>
      <c r="UGI86" s="561"/>
      <c r="UGJ86" s="562"/>
      <c r="UGK86" s="563"/>
      <c r="UGL86" s="564"/>
      <c r="UGM86" s="565"/>
      <c r="UGN86" s="566"/>
      <c r="UGO86" s="560"/>
      <c r="UGP86" s="561"/>
      <c r="UGQ86" s="562"/>
      <c r="UGR86" s="563"/>
      <c r="UGS86" s="564"/>
      <c r="UGT86" s="565"/>
      <c r="UGU86" s="566"/>
      <c r="UGV86" s="560"/>
      <c r="UGW86" s="561"/>
      <c r="UGX86" s="562"/>
      <c r="UGY86" s="563"/>
      <c r="UGZ86" s="564"/>
      <c r="UHA86" s="565"/>
      <c r="UHB86" s="566"/>
      <c r="UHC86" s="560"/>
      <c r="UHD86" s="561"/>
      <c r="UHE86" s="562"/>
      <c r="UHF86" s="563"/>
      <c r="UHG86" s="564"/>
      <c r="UHH86" s="565"/>
      <c r="UHI86" s="566"/>
      <c r="UHJ86" s="560"/>
      <c r="UHK86" s="561"/>
      <c r="UHL86" s="562"/>
      <c r="UHM86" s="563"/>
      <c r="UHN86" s="564"/>
      <c r="UHO86" s="565"/>
      <c r="UHP86" s="566"/>
      <c r="UHQ86" s="560"/>
      <c r="UHR86" s="561"/>
      <c r="UHS86" s="562"/>
      <c r="UHT86" s="563"/>
      <c r="UHU86" s="564"/>
      <c r="UHV86" s="565"/>
      <c r="UHW86" s="566"/>
      <c r="UHX86" s="560"/>
      <c r="UHY86" s="561"/>
      <c r="UHZ86" s="562"/>
      <c r="UIA86" s="563"/>
      <c r="UIB86" s="564"/>
      <c r="UIC86" s="565"/>
      <c r="UID86" s="566"/>
      <c r="UIE86" s="560"/>
      <c r="UIF86" s="561"/>
      <c r="UIG86" s="562"/>
      <c r="UIH86" s="563"/>
      <c r="UII86" s="564"/>
      <c r="UIJ86" s="565"/>
      <c r="UIK86" s="566"/>
      <c r="UIL86" s="560"/>
      <c r="UIM86" s="561"/>
      <c r="UIN86" s="562"/>
      <c r="UIO86" s="563"/>
      <c r="UIP86" s="564"/>
      <c r="UIQ86" s="565"/>
      <c r="UIR86" s="566"/>
      <c r="UIS86" s="560"/>
      <c r="UIT86" s="561"/>
      <c r="UIU86" s="562"/>
      <c r="UIV86" s="563"/>
      <c r="UIW86" s="564"/>
      <c r="UIX86" s="565"/>
      <c r="UIY86" s="566"/>
      <c r="UIZ86" s="560"/>
      <c r="UJA86" s="561"/>
      <c r="UJB86" s="562"/>
      <c r="UJC86" s="563"/>
      <c r="UJD86" s="564"/>
      <c r="UJE86" s="565"/>
      <c r="UJF86" s="566"/>
      <c r="UJG86" s="560"/>
      <c r="UJH86" s="561"/>
      <c r="UJI86" s="562"/>
      <c r="UJJ86" s="563"/>
      <c r="UJK86" s="564"/>
      <c r="UJL86" s="565"/>
      <c r="UJM86" s="566"/>
      <c r="UJN86" s="560"/>
      <c r="UJO86" s="561"/>
      <c r="UJP86" s="562"/>
      <c r="UJQ86" s="563"/>
      <c r="UJR86" s="564"/>
      <c r="UJS86" s="565"/>
      <c r="UJT86" s="566"/>
      <c r="UJU86" s="560"/>
      <c r="UJV86" s="561"/>
      <c r="UJW86" s="562"/>
      <c r="UJX86" s="563"/>
      <c r="UJY86" s="564"/>
      <c r="UJZ86" s="565"/>
      <c r="UKA86" s="566"/>
      <c r="UKB86" s="560"/>
      <c r="UKC86" s="561"/>
      <c r="UKD86" s="562"/>
      <c r="UKE86" s="563"/>
      <c r="UKF86" s="564"/>
      <c r="UKG86" s="565"/>
      <c r="UKH86" s="566"/>
      <c r="UKI86" s="560"/>
      <c r="UKJ86" s="561"/>
      <c r="UKK86" s="562"/>
      <c r="UKL86" s="563"/>
      <c r="UKM86" s="564"/>
      <c r="UKN86" s="565"/>
      <c r="UKO86" s="566"/>
      <c r="UKP86" s="560"/>
      <c r="UKQ86" s="561"/>
      <c r="UKR86" s="562"/>
      <c r="UKS86" s="563"/>
      <c r="UKT86" s="564"/>
      <c r="UKU86" s="565"/>
      <c r="UKV86" s="566"/>
      <c r="UKW86" s="560"/>
      <c r="UKX86" s="561"/>
      <c r="UKY86" s="562"/>
      <c r="UKZ86" s="563"/>
      <c r="ULA86" s="564"/>
      <c r="ULB86" s="565"/>
      <c r="ULC86" s="566"/>
      <c r="ULD86" s="560"/>
      <c r="ULE86" s="561"/>
      <c r="ULF86" s="562"/>
      <c r="ULG86" s="563"/>
      <c r="ULH86" s="564"/>
      <c r="ULI86" s="565"/>
      <c r="ULJ86" s="566"/>
      <c r="ULK86" s="560"/>
      <c r="ULL86" s="561"/>
      <c r="ULM86" s="562"/>
      <c r="ULN86" s="563"/>
      <c r="ULO86" s="564"/>
      <c r="ULP86" s="565"/>
      <c r="ULQ86" s="566"/>
      <c r="ULR86" s="560"/>
      <c r="ULS86" s="561"/>
      <c r="ULT86" s="562"/>
      <c r="ULU86" s="563"/>
      <c r="ULV86" s="564"/>
      <c r="ULW86" s="565"/>
      <c r="ULX86" s="566"/>
      <c r="ULY86" s="560"/>
      <c r="ULZ86" s="561"/>
      <c r="UMA86" s="562"/>
      <c r="UMB86" s="563"/>
      <c r="UMC86" s="564"/>
      <c r="UMD86" s="565"/>
      <c r="UME86" s="566"/>
      <c r="UMF86" s="560"/>
      <c r="UMG86" s="561"/>
      <c r="UMH86" s="562"/>
      <c r="UMI86" s="563"/>
      <c r="UMJ86" s="564"/>
      <c r="UMK86" s="565"/>
      <c r="UML86" s="566"/>
      <c r="UMM86" s="560"/>
      <c r="UMN86" s="561"/>
      <c r="UMO86" s="562"/>
      <c r="UMP86" s="563"/>
      <c r="UMQ86" s="564"/>
      <c r="UMR86" s="565"/>
      <c r="UMS86" s="566"/>
      <c r="UMT86" s="560"/>
      <c r="UMU86" s="561"/>
      <c r="UMV86" s="562"/>
      <c r="UMW86" s="563"/>
      <c r="UMX86" s="564"/>
      <c r="UMY86" s="565"/>
      <c r="UMZ86" s="566"/>
      <c r="UNA86" s="560"/>
      <c r="UNB86" s="561"/>
      <c r="UNC86" s="562"/>
      <c r="UND86" s="563"/>
      <c r="UNE86" s="564"/>
      <c r="UNF86" s="565"/>
      <c r="UNG86" s="566"/>
      <c r="UNH86" s="560"/>
      <c r="UNI86" s="561"/>
      <c r="UNJ86" s="562"/>
      <c r="UNK86" s="563"/>
      <c r="UNL86" s="564"/>
      <c r="UNM86" s="565"/>
      <c r="UNN86" s="566"/>
      <c r="UNO86" s="560"/>
      <c r="UNP86" s="561"/>
      <c r="UNQ86" s="562"/>
      <c r="UNR86" s="563"/>
      <c r="UNS86" s="564"/>
      <c r="UNT86" s="565"/>
      <c r="UNU86" s="566"/>
      <c r="UNV86" s="560"/>
      <c r="UNW86" s="561"/>
      <c r="UNX86" s="562"/>
      <c r="UNY86" s="563"/>
      <c r="UNZ86" s="564"/>
      <c r="UOA86" s="565"/>
      <c r="UOB86" s="566"/>
      <c r="UOC86" s="560"/>
      <c r="UOD86" s="561"/>
      <c r="UOE86" s="562"/>
      <c r="UOF86" s="563"/>
      <c r="UOG86" s="564"/>
      <c r="UOH86" s="565"/>
      <c r="UOI86" s="566"/>
      <c r="UOJ86" s="560"/>
      <c r="UOK86" s="561"/>
      <c r="UOL86" s="562"/>
      <c r="UOM86" s="563"/>
      <c r="UON86" s="564"/>
      <c r="UOO86" s="565"/>
      <c r="UOP86" s="566"/>
      <c r="UOQ86" s="560"/>
      <c r="UOR86" s="561"/>
      <c r="UOS86" s="562"/>
      <c r="UOT86" s="563"/>
      <c r="UOU86" s="564"/>
      <c r="UOV86" s="565"/>
      <c r="UOW86" s="566"/>
      <c r="UOX86" s="560"/>
      <c r="UOY86" s="561"/>
      <c r="UOZ86" s="562"/>
      <c r="UPA86" s="563"/>
      <c r="UPB86" s="564"/>
      <c r="UPC86" s="565"/>
      <c r="UPD86" s="566"/>
      <c r="UPE86" s="560"/>
      <c r="UPF86" s="561"/>
      <c r="UPG86" s="562"/>
      <c r="UPH86" s="563"/>
      <c r="UPI86" s="564"/>
      <c r="UPJ86" s="565"/>
      <c r="UPK86" s="566"/>
      <c r="UPL86" s="560"/>
      <c r="UPM86" s="561"/>
      <c r="UPN86" s="562"/>
      <c r="UPO86" s="563"/>
      <c r="UPP86" s="564"/>
      <c r="UPQ86" s="565"/>
      <c r="UPR86" s="566"/>
      <c r="UPS86" s="560"/>
      <c r="UPT86" s="561"/>
      <c r="UPU86" s="562"/>
      <c r="UPV86" s="563"/>
      <c r="UPW86" s="564"/>
      <c r="UPX86" s="565"/>
      <c r="UPY86" s="566"/>
      <c r="UPZ86" s="560"/>
      <c r="UQA86" s="561"/>
      <c r="UQB86" s="562"/>
      <c r="UQC86" s="563"/>
      <c r="UQD86" s="564"/>
      <c r="UQE86" s="565"/>
      <c r="UQF86" s="566"/>
      <c r="UQG86" s="560"/>
      <c r="UQH86" s="561"/>
      <c r="UQI86" s="562"/>
      <c r="UQJ86" s="563"/>
      <c r="UQK86" s="564"/>
      <c r="UQL86" s="565"/>
      <c r="UQM86" s="566"/>
      <c r="UQN86" s="560"/>
      <c r="UQO86" s="561"/>
      <c r="UQP86" s="562"/>
      <c r="UQQ86" s="563"/>
      <c r="UQR86" s="564"/>
      <c r="UQS86" s="565"/>
      <c r="UQT86" s="566"/>
      <c r="UQU86" s="560"/>
      <c r="UQV86" s="561"/>
      <c r="UQW86" s="562"/>
      <c r="UQX86" s="563"/>
      <c r="UQY86" s="564"/>
      <c r="UQZ86" s="565"/>
      <c r="URA86" s="566"/>
      <c r="URB86" s="560"/>
      <c r="URC86" s="561"/>
      <c r="URD86" s="562"/>
      <c r="URE86" s="563"/>
      <c r="URF86" s="564"/>
      <c r="URG86" s="565"/>
      <c r="URH86" s="566"/>
      <c r="URI86" s="560"/>
      <c r="URJ86" s="561"/>
      <c r="URK86" s="562"/>
      <c r="URL86" s="563"/>
      <c r="URM86" s="564"/>
      <c r="URN86" s="565"/>
      <c r="URO86" s="566"/>
      <c r="URP86" s="560"/>
      <c r="URQ86" s="561"/>
      <c r="URR86" s="562"/>
      <c r="URS86" s="563"/>
      <c r="URT86" s="564"/>
      <c r="URU86" s="565"/>
      <c r="URV86" s="566"/>
      <c r="URW86" s="560"/>
      <c r="URX86" s="561"/>
      <c r="URY86" s="562"/>
      <c r="URZ86" s="563"/>
      <c r="USA86" s="564"/>
      <c r="USB86" s="565"/>
      <c r="USC86" s="566"/>
      <c r="USD86" s="560"/>
      <c r="USE86" s="561"/>
      <c r="USF86" s="562"/>
      <c r="USG86" s="563"/>
      <c r="USH86" s="564"/>
      <c r="USI86" s="565"/>
      <c r="USJ86" s="566"/>
      <c r="USK86" s="560"/>
      <c r="USL86" s="561"/>
      <c r="USM86" s="562"/>
      <c r="USN86" s="563"/>
      <c r="USO86" s="564"/>
      <c r="USP86" s="565"/>
      <c r="USQ86" s="566"/>
      <c r="USR86" s="560"/>
      <c r="USS86" s="561"/>
      <c r="UST86" s="562"/>
      <c r="USU86" s="563"/>
      <c r="USV86" s="564"/>
      <c r="USW86" s="565"/>
      <c r="USX86" s="566"/>
      <c r="USY86" s="560"/>
      <c r="USZ86" s="561"/>
      <c r="UTA86" s="562"/>
      <c r="UTB86" s="563"/>
      <c r="UTC86" s="564"/>
      <c r="UTD86" s="565"/>
      <c r="UTE86" s="566"/>
      <c r="UTF86" s="560"/>
      <c r="UTG86" s="561"/>
      <c r="UTH86" s="562"/>
      <c r="UTI86" s="563"/>
      <c r="UTJ86" s="564"/>
      <c r="UTK86" s="565"/>
      <c r="UTL86" s="566"/>
      <c r="UTM86" s="560"/>
      <c r="UTN86" s="561"/>
      <c r="UTO86" s="562"/>
      <c r="UTP86" s="563"/>
      <c r="UTQ86" s="564"/>
      <c r="UTR86" s="565"/>
      <c r="UTS86" s="566"/>
      <c r="UTT86" s="560"/>
      <c r="UTU86" s="561"/>
      <c r="UTV86" s="562"/>
      <c r="UTW86" s="563"/>
      <c r="UTX86" s="564"/>
      <c r="UTY86" s="565"/>
      <c r="UTZ86" s="566"/>
      <c r="UUA86" s="560"/>
      <c r="UUB86" s="561"/>
      <c r="UUC86" s="562"/>
      <c r="UUD86" s="563"/>
      <c r="UUE86" s="564"/>
      <c r="UUF86" s="565"/>
      <c r="UUG86" s="566"/>
      <c r="UUH86" s="560"/>
      <c r="UUI86" s="561"/>
      <c r="UUJ86" s="562"/>
      <c r="UUK86" s="563"/>
      <c r="UUL86" s="564"/>
      <c r="UUM86" s="565"/>
      <c r="UUN86" s="566"/>
      <c r="UUO86" s="560"/>
      <c r="UUP86" s="561"/>
      <c r="UUQ86" s="562"/>
      <c r="UUR86" s="563"/>
      <c r="UUS86" s="564"/>
      <c r="UUT86" s="565"/>
      <c r="UUU86" s="566"/>
      <c r="UUV86" s="560"/>
      <c r="UUW86" s="561"/>
      <c r="UUX86" s="562"/>
      <c r="UUY86" s="563"/>
      <c r="UUZ86" s="564"/>
      <c r="UVA86" s="565"/>
      <c r="UVB86" s="566"/>
      <c r="UVC86" s="560"/>
      <c r="UVD86" s="561"/>
      <c r="UVE86" s="562"/>
      <c r="UVF86" s="563"/>
      <c r="UVG86" s="564"/>
      <c r="UVH86" s="565"/>
      <c r="UVI86" s="566"/>
      <c r="UVJ86" s="560"/>
      <c r="UVK86" s="561"/>
      <c r="UVL86" s="562"/>
      <c r="UVM86" s="563"/>
      <c r="UVN86" s="564"/>
      <c r="UVO86" s="565"/>
      <c r="UVP86" s="566"/>
      <c r="UVQ86" s="560"/>
      <c r="UVR86" s="561"/>
      <c r="UVS86" s="562"/>
      <c r="UVT86" s="563"/>
      <c r="UVU86" s="564"/>
      <c r="UVV86" s="565"/>
      <c r="UVW86" s="566"/>
      <c r="UVX86" s="560"/>
      <c r="UVY86" s="561"/>
      <c r="UVZ86" s="562"/>
      <c r="UWA86" s="563"/>
      <c r="UWB86" s="564"/>
      <c r="UWC86" s="565"/>
      <c r="UWD86" s="566"/>
      <c r="UWE86" s="560"/>
      <c r="UWF86" s="561"/>
      <c r="UWG86" s="562"/>
      <c r="UWH86" s="563"/>
      <c r="UWI86" s="564"/>
      <c r="UWJ86" s="565"/>
      <c r="UWK86" s="566"/>
      <c r="UWL86" s="560"/>
      <c r="UWM86" s="561"/>
      <c r="UWN86" s="562"/>
      <c r="UWO86" s="563"/>
      <c r="UWP86" s="564"/>
      <c r="UWQ86" s="565"/>
      <c r="UWR86" s="566"/>
      <c r="UWS86" s="560"/>
      <c r="UWT86" s="561"/>
      <c r="UWU86" s="562"/>
      <c r="UWV86" s="563"/>
      <c r="UWW86" s="564"/>
      <c r="UWX86" s="565"/>
      <c r="UWY86" s="566"/>
      <c r="UWZ86" s="560"/>
      <c r="UXA86" s="561"/>
      <c r="UXB86" s="562"/>
      <c r="UXC86" s="563"/>
      <c r="UXD86" s="564"/>
      <c r="UXE86" s="565"/>
      <c r="UXF86" s="566"/>
      <c r="UXG86" s="560"/>
      <c r="UXH86" s="561"/>
      <c r="UXI86" s="562"/>
      <c r="UXJ86" s="563"/>
      <c r="UXK86" s="564"/>
      <c r="UXL86" s="565"/>
      <c r="UXM86" s="566"/>
      <c r="UXN86" s="560"/>
      <c r="UXO86" s="561"/>
      <c r="UXP86" s="562"/>
      <c r="UXQ86" s="563"/>
      <c r="UXR86" s="564"/>
      <c r="UXS86" s="565"/>
      <c r="UXT86" s="566"/>
      <c r="UXU86" s="560"/>
      <c r="UXV86" s="561"/>
      <c r="UXW86" s="562"/>
      <c r="UXX86" s="563"/>
      <c r="UXY86" s="564"/>
      <c r="UXZ86" s="565"/>
      <c r="UYA86" s="566"/>
      <c r="UYB86" s="560"/>
      <c r="UYC86" s="561"/>
      <c r="UYD86" s="562"/>
      <c r="UYE86" s="563"/>
      <c r="UYF86" s="564"/>
      <c r="UYG86" s="565"/>
      <c r="UYH86" s="566"/>
      <c r="UYI86" s="560"/>
      <c r="UYJ86" s="561"/>
      <c r="UYK86" s="562"/>
      <c r="UYL86" s="563"/>
      <c r="UYM86" s="564"/>
      <c r="UYN86" s="565"/>
      <c r="UYO86" s="566"/>
      <c r="UYP86" s="560"/>
      <c r="UYQ86" s="561"/>
      <c r="UYR86" s="562"/>
      <c r="UYS86" s="563"/>
      <c r="UYT86" s="564"/>
      <c r="UYU86" s="565"/>
      <c r="UYV86" s="566"/>
      <c r="UYW86" s="560"/>
      <c r="UYX86" s="561"/>
      <c r="UYY86" s="562"/>
      <c r="UYZ86" s="563"/>
      <c r="UZA86" s="564"/>
      <c r="UZB86" s="565"/>
      <c r="UZC86" s="566"/>
      <c r="UZD86" s="560"/>
      <c r="UZE86" s="561"/>
      <c r="UZF86" s="562"/>
      <c r="UZG86" s="563"/>
      <c r="UZH86" s="564"/>
      <c r="UZI86" s="565"/>
      <c r="UZJ86" s="566"/>
      <c r="UZK86" s="560"/>
      <c r="UZL86" s="561"/>
      <c r="UZM86" s="562"/>
      <c r="UZN86" s="563"/>
      <c r="UZO86" s="564"/>
      <c r="UZP86" s="565"/>
      <c r="UZQ86" s="566"/>
      <c r="UZR86" s="560"/>
      <c r="UZS86" s="561"/>
      <c r="UZT86" s="562"/>
      <c r="UZU86" s="563"/>
      <c r="UZV86" s="564"/>
      <c r="UZW86" s="565"/>
      <c r="UZX86" s="566"/>
      <c r="UZY86" s="560"/>
      <c r="UZZ86" s="561"/>
      <c r="VAA86" s="562"/>
      <c r="VAB86" s="563"/>
      <c r="VAC86" s="564"/>
      <c r="VAD86" s="565"/>
      <c r="VAE86" s="566"/>
      <c r="VAF86" s="560"/>
      <c r="VAG86" s="561"/>
      <c r="VAH86" s="562"/>
      <c r="VAI86" s="563"/>
      <c r="VAJ86" s="564"/>
      <c r="VAK86" s="565"/>
      <c r="VAL86" s="566"/>
      <c r="VAM86" s="560"/>
      <c r="VAN86" s="561"/>
      <c r="VAO86" s="562"/>
      <c r="VAP86" s="563"/>
      <c r="VAQ86" s="564"/>
      <c r="VAR86" s="565"/>
      <c r="VAS86" s="566"/>
      <c r="VAT86" s="560"/>
      <c r="VAU86" s="561"/>
      <c r="VAV86" s="562"/>
      <c r="VAW86" s="563"/>
      <c r="VAX86" s="564"/>
      <c r="VAY86" s="565"/>
      <c r="VAZ86" s="566"/>
      <c r="VBA86" s="560"/>
      <c r="VBB86" s="561"/>
      <c r="VBC86" s="562"/>
      <c r="VBD86" s="563"/>
      <c r="VBE86" s="564"/>
      <c r="VBF86" s="565"/>
      <c r="VBG86" s="566"/>
      <c r="VBH86" s="560"/>
      <c r="VBI86" s="561"/>
      <c r="VBJ86" s="562"/>
      <c r="VBK86" s="563"/>
      <c r="VBL86" s="564"/>
      <c r="VBM86" s="565"/>
      <c r="VBN86" s="566"/>
      <c r="VBO86" s="560"/>
      <c r="VBP86" s="561"/>
      <c r="VBQ86" s="562"/>
      <c r="VBR86" s="563"/>
      <c r="VBS86" s="564"/>
      <c r="VBT86" s="565"/>
      <c r="VBU86" s="566"/>
      <c r="VBV86" s="560"/>
      <c r="VBW86" s="561"/>
      <c r="VBX86" s="562"/>
      <c r="VBY86" s="563"/>
      <c r="VBZ86" s="564"/>
      <c r="VCA86" s="565"/>
      <c r="VCB86" s="566"/>
      <c r="VCC86" s="560"/>
      <c r="VCD86" s="561"/>
      <c r="VCE86" s="562"/>
      <c r="VCF86" s="563"/>
      <c r="VCG86" s="564"/>
      <c r="VCH86" s="565"/>
      <c r="VCI86" s="566"/>
      <c r="VCJ86" s="560"/>
      <c r="VCK86" s="561"/>
      <c r="VCL86" s="562"/>
      <c r="VCM86" s="563"/>
      <c r="VCN86" s="564"/>
      <c r="VCO86" s="565"/>
      <c r="VCP86" s="566"/>
      <c r="VCQ86" s="560"/>
      <c r="VCR86" s="561"/>
      <c r="VCS86" s="562"/>
      <c r="VCT86" s="563"/>
      <c r="VCU86" s="564"/>
      <c r="VCV86" s="565"/>
      <c r="VCW86" s="566"/>
      <c r="VCX86" s="560"/>
      <c r="VCY86" s="561"/>
      <c r="VCZ86" s="562"/>
      <c r="VDA86" s="563"/>
      <c r="VDB86" s="564"/>
      <c r="VDC86" s="565"/>
      <c r="VDD86" s="566"/>
      <c r="VDE86" s="560"/>
      <c r="VDF86" s="561"/>
      <c r="VDG86" s="562"/>
      <c r="VDH86" s="563"/>
      <c r="VDI86" s="564"/>
      <c r="VDJ86" s="565"/>
      <c r="VDK86" s="566"/>
      <c r="VDL86" s="560"/>
      <c r="VDM86" s="561"/>
      <c r="VDN86" s="562"/>
      <c r="VDO86" s="563"/>
      <c r="VDP86" s="564"/>
      <c r="VDQ86" s="565"/>
      <c r="VDR86" s="566"/>
      <c r="VDS86" s="560"/>
      <c r="VDT86" s="561"/>
      <c r="VDU86" s="562"/>
      <c r="VDV86" s="563"/>
      <c r="VDW86" s="564"/>
      <c r="VDX86" s="565"/>
      <c r="VDY86" s="566"/>
      <c r="VDZ86" s="560"/>
      <c r="VEA86" s="561"/>
      <c r="VEB86" s="562"/>
      <c r="VEC86" s="563"/>
      <c r="VED86" s="564"/>
      <c r="VEE86" s="565"/>
      <c r="VEF86" s="566"/>
      <c r="VEG86" s="560"/>
      <c r="VEH86" s="561"/>
      <c r="VEI86" s="562"/>
      <c r="VEJ86" s="563"/>
      <c r="VEK86" s="564"/>
      <c r="VEL86" s="565"/>
      <c r="VEM86" s="566"/>
      <c r="VEN86" s="560"/>
      <c r="VEO86" s="561"/>
      <c r="VEP86" s="562"/>
      <c r="VEQ86" s="563"/>
      <c r="VER86" s="564"/>
      <c r="VES86" s="565"/>
      <c r="VET86" s="566"/>
      <c r="VEU86" s="560"/>
      <c r="VEV86" s="561"/>
      <c r="VEW86" s="562"/>
      <c r="VEX86" s="563"/>
      <c r="VEY86" s="564"/>
      <c r="VEZ86" s="565"/>
      <c r="VFA86" s="566"/>
      <c r="VFB86" s="560"/>
      <c r="VFC86" s="561"/>
      <c r="VFD86" s="562"/>
      <c r="VFE86" s="563"/>
      <c r="VFF86" s="564"/>
      <c r="VFG86" s="565"/>
      <c r="VFH86" s="566"/>
      <c r="VFI86" s="560"/>
      <c r="VFJ86" s="561"/>
      <c r="VFK86" s="562"/>
      <c r="VFL86" s="563"/>
      <c r="VFM86" s="564"/>
      <c r="VFN86" s="565"/>
      <c r="VFO86" s="566"/>
      <c r="VFP86" s="560"/>
      <c r="VFQ86" s="561"/>
      <c r="VFR86" s="562"/>
      <c r="VFS86" s="563"/>
      <c r="VFT86" s="564"/>
      <c r="VFU86" s="565"/>
      <c r="VFV86" s="566"/>
      <c r="VFW86" s="560"/>
      <c r="VFX86" s="561"/>
      <c r="VFY86" s="562"/>
      <c r="VFZ86" s="563"/>
      <c r="VGA86" s="564"/>
      <c r="VGB86" s="565"/>
      <c r="VGC86" s="566"/>
      <c r="VGD86" s="560"/>
      <c r="VGE86" s="561"/>
      <c r="VGF86" s="562"/>
      <c r="VGG86" s="563"/>
      <c r="VGH86" s="564"/>
      <c r="VGI86" s="565"/>
      <c r="VGJ86" s="566"/>
      <c r="VGK86" s="560"/>
      <c r="VGL86" s="561"/>
      <c r="VGM86" s="562"/>
      <c r="VGN86" s="563"/>
      <c r="VGO86" s="564"/>
      <c r="VGP86" s="565"/>
      <c r="VGQ86" s="566"/>
      <c r="VGR86" s="560"/>
      <c r="VGS86" s="561"/>
      <c r="VGT86" s="562"/>
      <c r="VGU86" s="563"/>
      <c r="VGV86" s="564"/>
      <c r="VGW86" s="565"/>
      <c r="VGX86" s="566"/>
      <c r="VGY86" s="560"/>
      <c r="VGZ86" s="561"/>
      <c r="VHA86" s="562"/>
      <c r="VHB86" s="563"/>
      <c r="VHC86" s="564"/>
      <c r="VHD86" s="565"/>
      <c r="VHE86" s="566"/>
      <c r="VHF86" s="560"/>
      <c r="VHG86" s="561"/>
      <c r="VHH86" s="562"/>
      <c r="VHI86" s="563"/>
      <c r="VHJ86" s="564"/>
      <c r="VHK86" s="565"/>
      <c r="VHL86" s="566"/>
      <c r="VHM86" s="560"/>
      <c r="VHN86" s="561"/>
      <c r="VHO86" s="562"/>
      <c r="VHP86" s="563"/>
      <c r="VHQ86" s="564"/>
      <c r="VHR86" s="565"/>
      <c r="VHS86" s="566"/>
      <c r="VHT86" s="560"/>
      <c r="VHU86" s="561"/>
      <c r="VHV86" s="562"/>
      <c r="VHW86" s="563"/>
      <c r="VHX86" s="564"/>
      <c r="VHY86" s="565"/>
      <c r="VHZ86" s="566"/>
      <c r="VIA86" s="560"/>
      <c r="VIB86" s="561"/>
      <c r="VIC86" s="562"/>
      <c r="VID86" s="563"/>
      <c r="VIE86" s="564"/>
      <c r="VIF86" s="565"/>
      <c r="VIG86" s="566"/>
      <c r="VIH86" s="560"/>
      <c r="VII86" s="561"/>
      <c r="VIJ86" s="562"/>
      <c r="VIK86" s="563"/>
      <c r="VIL86" s="564"/>
      <c r="VIM86" s="565"/>
      <c r="VIN86" s="566"/>
      <c r="VIO86" s="560"/>
      <c r="VIP86" s="561"/>
      <c r="VIQ86" s="562"/>
      <c r="VIR86" s="563"/>
      <c r="VIS86" s="564"/>
      <c r="VIT86" s="565"/>
      <c r="VIU86" s="566"/>
      <c r="VIV86" s="560"/>
      <c r="VIW86" s="561"/>
      <c r="VIX86" s="562"/>
      <c r="VIY86" s="563"/>
      <c r="VIZ86" s="564"/>
      <c r="VJA86" s="565"/>
      <c r="VJB86" s="566"/>
      <c r="VJC86" s="560"/>
      <c r="VJD86" s="561"/>
      <c r="VJE86" s="562"/>
      <c r="VJF86" s="563"/>
      <c r="VJG86" s="564"/>
      <c r="VJH86" s="565"/>
      <c r="VJI86" s="566"/>
      <c r="VJJ86" s="560"/>
      <c r="VJK86" s="561"/>
      <c r="VJL86" s="562"/>
      <c r="VJM86" s="563"/>
      <c r="VJN86" s="564"/>
      <c r="VJO86" s="565"/>
      <c r="VJP86" s="566"/>
      <c r="VJQ86" s="560"/>
      <c r="VJR86" s="561"/>
      <c r="VJS86" s="562"/>
      <c r="VJT86" s="563"/>
      <c r="VJU86" s="564"/>
      <c r="VJV86" s="565"/>
      <c r="VJW86" s="566"/>
      <c r="VJX86" s="560"/>
      <c r="VJY86" s="561"/>
      <c r="VJZ86" s="562"/>
      <c r="VKA86" s="563"/>
      <c r="VKB86" s="564"/>
      <c r="VKC86" s="565"/>
      <c r="VKD86" s="566"/>
      <c r="VKE86" s="560"/>
      <c r="VKF86" s="561"/>
      <c r="VKG86" s="562"/>
      <c r="VKH86" s="563"/>
      <c r="VKI86" s="564"/>
      <c r="VKJ86" s="565"/>
      <c r="VKK86" s="566"/>
      <c r="VKL86" s="560"/>
      <c r="VKM86" s="561"/>
      <c r="VKN86" s="562"/>
      <c r="VKO86" s="563"/>
      <c r="VKP86" s="564"/>
      <c r="VKQ86" s="565"/>
      <c r="VKR86" s="566"/>
      <c r="VKS86" s="560"/>
      <c r="VKT86" s="561"/>
      <c r="VKU86" s="562"/>
      <c r="VKV86" s="563"/>
      <c r="VKW86" s="564"/>
      <c r="VKX86" s="565"/>
      <c r="VKY86" s="566"/>
      <c r="VKZ86" s="560"/>
      <c r="VLA86" s="561"/>
      <c r="VLB86" s="562"/>
      <c r="VLC86" s="563"/>
      <c r="VLD86" s="564"/>
      <c r="VLE86" s="565"/>
      <c r="VLF86" s="566"/>
      <c r="VLG86" s="560"/>
      <c r="VLH86" s="561"/>
      <c r="VLI86" s="562"/>
      <c r="VLJ86" s="563"/>
      <c r="VLK86" s="564"/>
      <c r="VLL86" s="565"/>
      <c r="VLM86" s="566"/>
      <c r="VLN86" s="560"/>
      <c r="VLO86" s="561"/>
      <c r="VLP86" s="562"/>
      <c r="VLQ86" s="563"/>
      <c r="VLR86" s="564"/>
      <c r="VLS86" s="565"/>
      <c r="VLT86" s="566"/>
      <c r="VLU86" s="560"/>
      <c r="VLV86" s="561"/>
      <c r="VLW86" s="562"/>
      <c r="VLX86" s="563"/>
      <c r="VLY86" s="564"/>
      <c r="VLZ86" s="565"/>
      <c r="VMA86" s="566"/>
      <c r="VMB86" s="560"/>
      <c r="VMC86" s="561"/>
      <c r="VMD86" s="562"/>
      <c r="VME86" s="563"/>
      <c r="VMF86" s="564"/>
      <c r="VMG86" s="565"/>
      <c r="VMH86" s="566"/>
      <c r="VMI86" s="560"/>
      <c r="VMJ86" s="561"/>
      <c r="VMK86" s="562"/>
      <c r="VML86" s="563"/>
      <c r="VMM86" s="564"/>
      <c r="VMN86" s="565"/>
      <c r="VMO86" s="566"/>
      <c r="VMP86" s="560"/>
      <c r="VMQ86" s="561"/>
      <c r="VMR86" s="562"/>
      <c r="VMS86" s="563"/>
      <c r="VMT86" s="564"/>
      <c r="VMU86" s="565"/>
      <c r="VMV86" s="566"/>
      <c r="VMW86" s="560"/>
      <c r="VMX86" s="561"/>
      <c r="VMY86" s="562"/>
      <c r="VMZ86" s="563"/>
      <c r="VNA86" s="564"/>
      <c r="VNB86" s="565"/>
      <c r="VNC86" s="566"/>
      <c r="VND86" s="560"/>
      <c r="VNE86" s="561"/>
      <c r="VNF86" s="562"/>
      <c r="VNG86" s="563"/>
      <c r="VNH86" s="564"/>
      <c r="VNI86" s="565"/>
      <c r="VNJ86" s="566"/>
      <c r="VNK86" s="560"/>
      <c r="VNL86" s="561"/>
      <c r="VNM86" s="562"/>
      <c r="VNN86" s="563"/>
      <c r="VNO86" s="564"/>
      <c r="VNP86" s="565"/>
      <c r="VNQ86" s="566"/>
      <c r="VNR86" s="560"/>
      <c r="VNS86" s="561"/>
      <c r="VNT86" s="562"/>
      <c r="VNU86" s="563"/>
      <c r="VNV86" s="564"/>
      <c r="VNW86" s="565"/>
      <c r="VNX86" s="566"/>
      <c r="VNY86" s="560"/>
      <c r="VNZ86" s="561"/>
      <c r="VOA86" s="562"/>
      <c r="VOB86" s="563"/>
      <c r="VOC86" s="564"/>
      <c r="VOD86" s="565"/>
      <c r="VOE86" s="566"/>
      <c r="VOF86" s="560"/>
      <c r="VOG86" s="561"/>
      <c r="VOH86" s="562"/>
      <c r="VOI86" s="563"/>
      <c r="VOJ86" s="564"/>
      <c r="VOK86" s="565"/>
      <c r="VOL86" s="566"/>
      <c r="VOM86" s="560"/>
      <c r="VON86" s="561"/>
      <c r="VOO86" s="562"/>
      <c r="VOP86" s="563"/>
      <c r="VOQ86" s="564"/>
      <c r="VOR86" s="565"/>
      <c r="VOS86" s="566"/>
      <c r="VOT86" s="560"/>
      <c r="VOU86" s="561"/>
      <c r="VOV86" s="562"/>
      <c r="VOW86" s="563"/>
      <c r="VOX86" s="564"/>
      <c r="VOY86" s="565"/>
      <c r="VOZ86" s="566"/>
      <c r="VPA86" s="560"/>
      <c r="VPB86" s="561"/>
      <c r="VPC86" s="562"/>
      <c r="VPD86" s="563"/>
      <c r="VPE86" s="564"/>
      <c r="VPF86" s="565"/>
      <c r="VPG86" s="566"/>
      <c r="VPH86" s="560"/>
      <c r="VPI86" s="561"/>
      <c r="VPJ86" s="562"/>
      <c r="VPK86" s="563"/>
      <c r="VPL86" s="564"/>
      <c r="VPM86" s="565"/>
      <c r="VPN86" s="566"/>
      <c r="VPO86" s="560"/>
      <c r="VPP86" s="561"/>
      <c r="VPQ86" s="562"/>
      <c r="VPR86" s="563"/>
      <c r="VPS86" s="564"/>
      <c r="VPT86" s="565"/>
      <c r="VPU86" s="566"/>
      <c r="VPV86" s="560"/>
      <c r="VPW86" s="561"/>
      <c r="VPX86" s="562"/>
      <c r="VPY86" s="563"/>
      <c r="VPZ86" s="564"/>
      <c r="VQA86" s="565"/>
      <c r="VQB86" s="566"/>
      <c r="VQC86" s="560"/>
      <c r="VQD86" s="561"/>
      <c r="VQE86" s="562"/>
      <c r="VQF86" s="563"/>
      <c r="VQG86" s="564"/>
      <c r="VQH86" s="565"/>
      <c r="VQI86" s="566"/>
      <c r="VQJ86" s="560"/>
      <c r="VQK86" s="561"/>
      <c r="VQL86" s="562"/>
      <c r="VQM86" s="563"/>
      <c r="VQN86" s="564"/>
      <c r="VQO86" s="565"/>
      <c r="VQP86" s="566"/>
      <c r="VQQ86" s="560"/>
      <c r="VQR86" s="561"/>
      <c r="VQS86" s="562"/>
      <c r="VQT86" s="563"/>
      <c r="VQU86" s="564"/>
      <c r="VQV86" s="565"/>
      <c r="VQW86" s="566"/>
      <c r="VQX86" s="560"/>
      <c r="VQY86" s="561"/>
      <c r="VQZ86" s="562"/>
      <c r="VRA86" s="563"/>
      <c r="VRB86" s="564"/>
      <c r="VRC86" s="565"/>
      <c r="VRD86" s="566"/>
      <c r="VRE86" s="560"/>
      <c r="VRF86" s="561"/>
      <c r="VRG86" s="562"/>
      <c r="VRH86" s="563"/>
      <c r="VRI86" s="564"/>
      <c r="VRJ86" s="565"/>
      <c r="VRK86" s="566"/>
      <c r="VRL86" s="560"/>
      <c r="VRM86" s="561"/>
      <c r="VRN86" s="562"/>
      <c r="VRO86" s="563"/>
      <c r="VRP86" s="564"/>
      <c r="VRQ86" s="565"/>
      <c r="VRR86" s="566"/>
      <c r="VRS86" s="560"/>
      <c r="VRT86" s="561"/>
      <c r="VRU86" s="562"/>
      <c r="VRV86" s="563"/>
      <c r="VRW86" s="564"/>
      <c r="VRX86" s="565"/>
      <c r="VRY86" s="566"/>
      <c r="VRZ86" s="560"/>
      <c r="VSA86" s="561"/>
      <c r="VSB86" s="562"/>
      <c r="VSC86" s="563"/>
      <c r="VSD86" s="564"/>
      <c r="VSE86" s="565"/>
      <c r="VSF86" s="566"/>
      <c r="VSG86" s="560"/>
      <c r="VSH86" s="561"/>
      <c r="VSI86" s="562"/>
      <c r="VSJ86" s="563"/>
      <c r="VSK86" s="564"/>
      <c r="VSL86" s="565"/>
      <c r="VSM86" s="566"/>
      <c r="VSN86" s="560"/>
      <c r="VSO86" s="561"/>
      <c r="VSP86" s="562"/>
      <c r="VSQ86" s="563"/>
      <c r="VSR86" s="564"/>
      <c r="VSS86" s="565"/>
      <c r="VST86" s="566"/>
      <c r="VSU86" s="560"/>
      <c r="VSV86" s="561"/>
      <c r="VSW86" s="562"/>
      <c r="VSX86" s="563"/>
      <c r="VSY86" s="564"/>
      <c r="VSZ86" s="565"/>
      <c r="VTA86" s="566"/>
      <c r="VTB86" s="560"/>
      <c r="VTC86" s="561"/>
      <c r="VTD86" s="562"/>
      <c r="VTE86" s="563"/>
      <c r="VTF86" s="564"/>
      <c r="VTG86" s="565"/>
      <c r="VTH86" s="566"/>
      <c r="VTI86" s="560"/>
      <c r="VTJ86" s="561"/>
      <c r="VTK86" s="562"/>
      <c r="VTL86" s="563"/>
      <c r="VTM86" s="564"/>
      <c r="VTN86" s="565"/>
      <c r="VTO86" s="566"/>
      <c r="VTP86" s="560"/>
      <c r="VTQ86" s="561"/>
      <c r="VTR86" s="562"/>
      <c r="VTS86" s="563"/>
      <c r="VTT86" s="564"/>
      <c r="VTU86" s="565"/>
      <c r="VTV86" s="566"/>
      <c r="VTW86" s="560"/>
      <c r="VTX86" s="561"/>
      <c r="VTY86" s="562"/>
      <c r="VTZ86" s="563"/>
      <c r="VUA86" s="564"/>
      <c r="VUB86" s="565"/>
      <c r="VUC86" s="566"/>
      <c r="VUD86" s="560"/>
      <c r="VUE86" s="561"/>
      <c r="VUF86" s="562"/>
      <c r="VUG86" s="563"/>
      <c r="VUH86" s="564"/>
      <c r="VUI86" s="565"/>
      <c r="VUJ86" s="566"/>
      <c r="VUK86" s="560"/>
      <c r="VUL86" s="561"/>
      <c r="VUM86" s="562"/>
      <c r="VUN86" s="563"/>
      <c r="VUO86" s="564"/>
      <c r="VUP86" s="565"/>
      <c r="VUQ86" s="566"/>
      <c r="VUR86" s="560"/>
      <c r="VUS86" s="561"/>
      <c r="VUT86" s="562"/>
      <c r="VUU86" s="563"/>
      <c r="VUV86" s="564"/>
      <c r="VUW86" s="565"/>
      <c r="VUX86" s="566"/>
      <c r="VUY86" s="560"/>
      <c r="VUZ86" s="561"/>
      <c r="VVA86" s="562"/>
      <c r="VVB86" s="563"/>
      <c r="VVC86" s="564"/>
      <c r="VVD86" s="565"/>
      <c r="VVE86" s="566"/>
      <c r="VVF86" s="560"/>
      <c r="VVG86" s="561"/>
      <c r="VVH86" s="562"/>
      <c r="VVI86" s="563"/>
      <c r="VVJ86" s="564"/>
      <c r="VVK86" s="565"/>
      <c r="VVL86" s="566"/>
      <c r="VVM86" s="560"/>
      <c r="VVN86" s="561"/>
      <c r="VVO86" s="562"/>
      <c r="VVP86" s="563"/>
      <c r="VVQ86" s="564"/>
      <c r="VVR86" s="565"/>
      <c r="VVS86" s="566"/>
      <c r="VVT86" s="560"/>
      <c r="VVU86" s="561"/>
      <c r="VVV86" s="562"/>
      <c r="VVW86" s="563"/>
      <c r="VVX86" s="564"/>
      <c r="VVY86" s="565"/>
      <c r="VVZ86" s="566"/>
      <c r="VWA86" s="560"/>
      <c r="VWB86" s="561"/>
      <c r="VWC86" s="562"/>
      <c r="VWD86" s="563"/>
      <c r="VWE86" s="564"/>
      <c r="VWF86" s="565"/>
      <c r="VWG86" s="566"/>
      <c r="VWH86" s="560"/>
      <c r="VWI86" s="561"/>
      <c r="VWJ86" s="562"/>
      <c r="VWK86" s="563"/>
      <c r="VWL86" s="564"/>
      <c r="VWM86" s="565"/>
      <c r="VWN86" s="566"/>
      <c r="VWO86" s="560"/>
      <c r="VWP86" s="561"/>
      <c r="VWQ86" s="562"/>
      <c r="VWR86" s="563"/>
      <c r="VWS86" s="564"/>
      <c r="VWT86" s="565"/>
      <c r="VWU86" s="566"/>
      <c r="VWV86" s="560"/>
      <c r="VWW86" s="561"/>
      <c r="VWX86" s="562"/>
      <c r="VWY86" s="563"/>
      <c r="VWZ86" s="564"/>
      <c r="VXA86" s="565"/>
      <c r="VXB86" s="566"/>
      <c r="VXC86" s="560"/>
      <c r="VXD86" s="561"/>
      <c r="VXE86" s="562"/>
      <c r="VXF86" s="563"/>
      <c r="VXG86" s="564"/>
      <c r="VXH86" s="565"/>
      <c r="VXI86" s="566"/>
      <c r="VXJ86" s="560"/>
      <c r="VXK86" s="561"/>
      <c r="VXL86" s="562"/>
      <c r="VXM86" s="563"/>
      <c r="VXN86" s="564"/>
      <c r="VXO86" s="565"/>
      <c r="VXP86" s="566"/>
      <c r="VXQ86" s="560"/>
      <c r="VXR86" s="561"/>
      <c r="VXS86" s="562"/>
      <c r="VXT86" s="563"/>
      <c r="VXU86" s="564"/>
      <c r="VXV86" s="565"/>
      <c r="VXW86" s="566"/>
      <c r="VXX86" s="560"/>
      <c r="VXY86" s="561"/>
      <c r="VXZ86" s="562"/>
      <c r="VYA86" s="563"/>
      <c r="VYB86" s="564"/>
      <c r="VYC86" s="565"/>
      <c r="VYD86" s="566"/>
      <c r="VYE86" s="560"/>
      <c r="VYF86" s="561"/>
      <c r="VYG86" s="562"/>
      <c r="VYH86" s="563"/>
      <c r="VYI86" s="564"/>
      <c r="VYJ86" s="565"/>
      <c r="VYK86" s="566"/>
      <c r="VYL86" s="560"/>
      <c r="VYM86" s="561"/>
      <c r="VYN86" s="562"/>
      <c r="VYO86" s="563"/>
      <c r="VYP86" s="564"/>
      <c r="VYQ86" s="565"/>
      <c r="VYR86" s="566"/>
      <c r="VYS86" s="560"/>
      <c r="VYT86" s="561"/>
      <c r="VYU86" s="562"/>
      <c r="VYV86" s="563"/>
      <c r="VYW86" s="564"/>
      <c r="VYX86" s="565"/>
      <c r="VYY86" s="566"/>
      <c r="VYZ86" s="560"/>
      <c r="VZA86" s="561"/>
      <c r="VZB86" s="562"/>
      <c r="VZC86" s="563"/>
      <c r="VZD86" s="564"/>
      <c r="VZE86" s="565"/>
      <c r="VZF86" s="566"/>
      <c r="VZG86" s="560"/>
      <c r="VZH86" s="561"/>
      <c r="VZI86" s="562"/>
      <c r="VZJ86" s="563"/>
      <c r="VZK86" s="564"/>
      <c r="VZL86" s="565"/>
      <c r="VZM86" s="566"/>
      <c r="VZN86" s="560"/>
      <c r="VZO86" s="561"/>
      <c r="VZP86" s="562"/>
      <c r="VZQ86" s="563"/>
      <c r="VZR86" s="564"/>
      <c r="VZS86" s="565"/>
      <c r="VZT86" s="566"/>
      <c r="VZU86" s="560"/>
      <c r="VZV86" s="561"/>
      <c r="VZW86" s="562"/>
      <c r="VZX86" s="563"/>
      <c r="VZY86" s="564"/>
      <c r="VZZ86" s="565"/>
      <c r="WAA86" s="566"/>
      <c r="WAB86" s="560"/>
      <c r="WAC86" s="561"/>
      <c r="WAD86" s="562"/>
      <c r="WAE86" s="563"/>
      <c r="WAF86" s="564"/>
      <c r="WAG86" s="565"/>
      <c r="WAH86" s="566"/>
      <c r="WAI86" s="560"/>
      <c r="WAJ86" s="561"/>
      <c r="WAK86" s="562"/>
      <c r="WAL86" s="563"/>
      <c r="WAM86" s="564"/>
      <c r="WAN86" s="565"/>
      <c r="WAO86" s="566"/>
      <c r="WAP86" s="560"/>
      <c r="WAQ86" s="561"/>
      <c r="WAR86" s="562"/>
      <c r="WAS86" s="563"/>
      <c r="WAT86" s="564"/>
      <c r="WAU86" s="565"/>
      <c r="WAV86" s="566"/>
      <c r="WAW86" s="560"/>
      <c r="WAX86" s="561"/>
      <c r="WAY86" s="562"/>
      <c r="WAZ86" s="563"/>
      <c r="WBA86" s="564"/>
      <c r="WBB86" s="565"/>
      <c r="WBC86" s="566"/>
      <c r="WBD86" s="560"/>
      <c r="WBE86" s="561"/>
      <c r="WBF86" s="562"/>
      <c r="WBG86" s="563"/>
      <c r="WBH86" s="564"/>
      <c r="WBI86" s="565"/>
      <c r="WBJ86" s="566"/>
      <c r="WBK86" s="560"/>
      <c r="WBL86" s="561"/>
      <c r="WBM86" s="562"/>
      <c r="WBN86" s="563"/>
      <c r="WBO86" s="564"/>
      <c r="WBP86" s="565"/>
      <c r="WBQ86" s="566"/>
      <c r="WBR86" s="560"/>
      <c r="WBS86" s="561"/>
      <c r="WBT86" s="562"/>
      <c r="WBU86" s="563"/>
      <c r="WBV86" s="564"/>
      <c r="WBW86" s="565"/>
      <c r="WBX86" s="566"/>
      <c r="WBY86" s="560"/>
      <c r="WBZ86" s="561"/>
      <c r="WCA86" s="562"/>
      <c r="WCB86" s="563"/>
      <c r="WCC86" s="564"/>
      <c r="WCD86" s="565"/>
      <c r="WCE86" s="566"/>
      <c r="WCF86" s="560"/>
      <c r="WCG86" s="561"/>
      <c r="WCH86" s="562"/>
      <c r="WCI86" s="563"/>
      <c r="WCJ86" s="564"/>
      <c r="WCK86" s="565"/>
      <c r="WCL86" s="566"/>
      <c r="WCM86" s="560"/>
      <c r="WCN86" s="561"/>
      <c r="WCO86" s="562"/>
      <c r="WCP86" s="563"/>
      <c r="WCQ86" s="564"/>
      <c r="WCR86" s="565"/>
      <c r="WCS86" s="566"/>
      <c r="WCT86" s="560"/>
      <c r="WCU86" s="561"/>
      <c r="WCV86" s="562"/>
      <c r="WCW86" s="563"/>
      <c r="WCX86" s="564"/>
      <c r="WCY86" s="565"/>
      <c r="WCZ86" s="566"/>
      <c r="WDA86" s="560"/>
      <c r="WDB86" s="561"/>
      <c r="WDC86" s="562"/>
      <c r="WDD86" s="563"/>
      <c r="WDE86" s="564"/>
      <c r="WDF86" s="565"/>
      <c r="WDG86" s="566"/>
      <c r="WDH86" s="560"/>
      <c r="WDI86" s="561"/>
      <c r="WDJ86" s="562"/>
      <c r="WDK86" s="563"/>
      <c r="WDL86" s="564"/>
      <c r="WDM86" s="565"/>
      <c r="WDN86" s="566"/>
      <c r="WDO86" s="560"/>
      <c r="WDP86" s="561"/>
      <c r="WDQ86" s="562"/>
      <c r="WDR86" s="563"/>
      <c r="WDS86" s="564"/>
      <c r="WDT86" s="565"/>
      <c r="WDU86" s="566"/>
      <c r="WDV86" s="560"/>
      <c r="WDW86" s="561"/>
      <c r="WDX86" s="562"/>
      <c r="WDY86" s="563"/>
      <c r="WDZ86" s="564"/>
      <c r="WEA86" s="565"/>
      <c r="WEB86" s="566"/>
      <c r="WEC86" s="560"/>
      <c r="WED86" s="561"/>
      <c r="WEE86" s="562"/>
      <c r="WEF86" s="563"/>
      <c r="WEG86" s="564"/>
      <c r="WEH86" s="565"/>
      <c r="WEI86" s="566"/>
      <c r="WEJ86" s="560"/>
      <c r="WEK86" s="561"/>
      <c r="WEL86" s="562"/>
      <c r="WEM86" s="563"/>
      <c r="WEN86" s="564"/>
      <c r="WEO86" s="565"/>
      <c r="WEP86" s="566"/>
      <c r="WEQ86" s="560"/>
      <c r="WER86" s="561"/>
      <c r="WES86" s="562"/>
      <c r="WET86" s="563"/>
      <c r="WEU86" s="564"/>
      <c r="WEV86" s="565"/>
      <c r="WEW86" s="566"/>
      <c r="WEX86" s="560"/>
      <c r="WEY86" s="561"/>
      <c r="WEZ86" s="562"/>
      <c r="WFA86" s="563"/>
      <c r="WFB86" s="564"/>
      <c r="WFC86" s="565"/>
      <c r="WFD86" s="566"/>
      <c r="WFE86" s="560"/>
      <c r="WFF86" s="561"/>
      <c r="WFG86" s="562"/>
      <c r="WFH86" s="563"/>
      <c r="WFI86" s="564"/>
      <c r="WFJ86" s="565"/>
      <c r="WFK86" s="566"/>
      <c r="WFL86" s="560"/>
      <c r="WFM86" s="561"/>
      <c r="WFN86" s="562"/>
      <c r="WFO86" s="563"/>
      <c r="WFP86" s="564"/>
      <c r="WFQ86" s="565"/>
      <c r="WFR86" s="566"/>
      <c r="WFS86" s="560"/>
      <c r="WFT86" s="561"/>
      <c r="WFU86" s="562"/>
      <c r="WFV86" s="563"/>
      <c r="WFW86" s="564"/>
      <c r="WFX86" s="565"/>
      <c r="WFY86" s="566"/>
      <c r="WFZ86" s="560"/>
      <c r="WGA86" s="561"/>
      <c r="WGB86" s="562"/>
      <c r="WGC86" s="563"/>
      <c r="WGD86" s="564"/>
      <c r="WGE86" s="565"/>
      <c r="WGF86" s="566"/>
      <c r="WGG86" s="560"/>
      <c r="WGH86" s="561"/>
      <c r="WGI86" s="562"/>
      <c r="WGJ86" s="563"/>
      <c r="WGK86" s="564"/>
      <c r="WGL86" s="565"/>
      <c r="WGM86" s="566"/>
      <c r="WGN86" s="560"/>
      <c r="WGO86" s="561"/>
      <c r="WGP86" s="562"/>
      <c r="WGQ86" s="563"/>
      <c r="WGR86" s="564"/>
      <c r="WGS86" s="565"/>
      <c r="WGT86" s="566"/>
      <c r="WGU86" s="560"/>
      <c r="WGV86" s="561"/>
      <c r="WGW86" s="562"/>
      <c r="WGX86" s="563"/>
      <c r="WGY86" s="564"/>
      <c r="WGZ86" s="565"/>
      <c r="WHA86" s="566"/>
      <c r="WHB86" s="560"/>
      <c r="WHC86" s="561"/>
      <c r="WHD86" s="562"/>
      <c r="WHE86" s="563"/>
      <c r="WHF86" s="564"/>
      <c r="WHG86" s="565"/>
      <c r="WHH86" s="566"/>
      <c r="WHI86" s="560"/>
      <c r="WHJ86" s="561"/>
      <c r="WHK86" s="562"/>
      <c r="WHL86" s="563"/>
      <c r="WHM86" s="564"/>
      <c r="WHN86" s="565"/>
      <c r="WHO86" s="566"/>
      <c r="WHP86" s="560"/>
      <c r="WHQ86" s="561"/>
      <c r="WHR86" s="562"/>
      <c r="WHS86" s="563"/>
      <c r="WHT86" s="564"/>
      <c r="WHU86" s="565"/>
      <c r="WHV86" s="566"/>
      <c r="WHW86" s="560"/>
      <c r="WHX86" s="561"/>
      <c r="WHY86" s="562"/>
      <c r="WHZ86" s="563"/>
      <c r="WIA86" s="564"/>
      <c r="WIB86" s="565"/>
      <c r="WIC86" s="566"/>
      <c r="WID86" s="560"/>
      <c r="WIE86" s="561"/>
      <c r="WIF86" s="562"/>
      <c r="WIG86" s="563"/>
      <c r="WIH86" s="564"/>
      <c r="WII86" s="565"/>
      <c r="WIJ86" s="566"/>
      <c r="WIK86" s="560"/>
      <c r="WIL86" s="561"/>
      <c r="WIM86" s="562"/>
      <c r="WIN86" s="563"/>
      <c r="WIO86" s="564"/>
      <c r="WIP86" s="565"/>
      <c r="WIQ86" s="566"/>
      <c r="WIR86" s="560"/>
      <c r="WIS86" s="561"/>
      <c r="WIT86" s="562"/>
      <c r="WIU86" s="563"/>
      <c r="WIV86" s="564"/>
      <c r="WIW86" s="565"/>
      <c r="WIX86" s="566"/>
      <c r="WIY86" s="560"/>
      <c r="WIZ86" s="561"/>
      <c r="WJA86" s="562"/>
      <c r="WJB86" s="563"/>
      <c r="WJC86" s="564"/>
      <c r="WJD86" s="565"/>
      <c r="WJE86" s="566"/>
      <c r="WJF86" s="560"/>
      <c r="WJG86" s="561"/>
      <c r="WJH86" s="562"/>
      <c r="WJI86" s="563"/>
      <c r="WJJ86" s="564"/>
      <c r="WJK86" s="565"/>
      <c r="WJL86" s="566"/>
      <c r="WJM86" s="560"/>
      <c r="WJN86" s="561"/>
      <c r="WJO86" s="562"/>
      <c r="WJP86" s="563"/>
      <c r="WJQ86" s="564"/>
      <c r="WJR86" s="565"/>
      <c r="WJS86" s="566"/>
      <c r="WJT86" s="560"/>
      <c r="WJU86" s="561"/>
      <c r="WJV86" s="562"/>
      <c r="WJW86" s="563"/>
      <c r="WJX86" s="564"/>
      <c r="WJY86" s="565"/>
      <c r="WJZ86" s="566"/>
      <c r="WKA86" s="560"/>
      <c r="WKB86" s="561"/>
      <c r="WKC86" s="562"/>
      <c r="WKD86" s="563"/>
      <c r="WKE86" s="564"/>
      <c r="WKF86" s="565"/>
      <c r="WKG86" s="566"/>
      <c r="WKH86" s="560"/>
      <c r="WKI86" s="561"/>
      <c r="WKJ86" s="562"/>
      <c r="WKK86" s="563"/>
      <c r="WKL86" s="564"/>
      <c r="WKM86" s="565"/>
      <c r="WKN86" s="566"/>
      <c r="WKO86" s="560"/>
      <c r="WKP86" s="561"/>
      <c r="WKQ86" s="562"/>
      <c r="WKR86" s="563"/>
      <c r="WKS86" s="564"/>
      <c r="WKT86" s="565"/>
      <c r="WKU86" s="566"/>
      <c r="WKV86" s="560"/>
      <c r="WKW86" s="561"/>
      <c r="WKX86" s="562"/>
      <c r="WKY86" s="563"/>
      <c r="WKZ86" s="564"/>
      <c r="WLA86" s="565"/>
      <c r="WLB86" s="566"/>
      <c r="WLC86" s="560"/>
      <c r="WLD86" s="561"/>
      <c r="WLE86" s="562"/>
      <c r="WLF86" s="563"/>
      <c r="WLG86" s="564"/>
      <c r="WLH86" s="565"/>
      <c r="WLI86" s="566"/>
      <c r="WLJ86" s="560"/>
      <c r="WLK86" s="561"/>
      <c r="WLL86" s="562"/>
      <c r="WLM86" s="563"/>
      <c r="WLN86" s="564"/>
      <c r="WLO86" s="565"/>
      <c r="WLP86" s="566"/>
      <c r="WLQ86" s="560"/>
      <c r="WLR86" s="561"/>
      <c r="WLS86" s="562"/>
      <c r="WLT86" s="563"/>
      <c r="WLU86" s="564"/>
      <c r="WLV86" s="565"/>
      <c r="WLW86" s="566"/>
      <c r="WLX86" s="560"/>
      <c r="WLY86" s="561"/>
      <c r="WLZ86" s="562"/>
      <c r="WMA86" s="563"/>
      <c r="WMB86" s="564"/>
      <c r="WMC86" s="565"/>
      <c r="WMD86" s="566"/>
      <c r="WME86" s="560"/>
      <c r="WMF86" s="561"/>
      <c r="WMG86" s="562"/>
      <c r="WMH86" s="563"/>
      <c r="WMI86" s="564"/>
      <c r="WMJ86" s="565"/>
      <c r="WMK86" s="566"/>
      <c r="WML86" s="560"/>
      <c r="WMM86" s="561"/>
      <c r="WMN86" s="562"/>
      <c r="WMO86" s="563"/>
      <c r="WMP86" s="564"/>
      <c r="WMQ86" s="565"/>
      <c r="WMR86" s="566"/>
      <c r="WMS86" s="560"/>
      <c r="WMT86" s="561"/>
      <c r="WMU86" s="562"/>
      <c r="WMV86" s="563"/>
      <c r="WMW86" s="564"/>
      <c r="WMX86" s="565"/>
      <c r="WMY86" s="566"/>
      <c r="WMZ86" s="560"/>
      <c r="WNA86" s="561"/>
      <c r="WNB86" s="562"/>
      <c r="WNC86" s="563"/>
      <c r="WND86" s="564"/>
      <c r="WNE86" s="565"/>
      <c r="WNF86" s="566"/>
      <c r="WNG86" s="560"/>
      <c r="WNH86" s="561"/>
      <c r="WNI86" s="562"/>
      <c r="WNJ86" s="563"/>
      <c r="WNK86" s="564"/>
      <c r="WNL86" s="565"/>
      <c r="WNM86" s="566"/>
      <c r="WNN86" s="560"/>
      <c r="WNO86" s="561"/>
      <c r="WNP86" s="562"/>
      <c r="WNQ86" s="563"/>
      <c r="WNR86" s="564"/>
      <c r="WNS86" s="565"/>
      <c r="WNT86" s="566"/>
      <c r="WNU86" s="560"/>
      <c r="WNV86" s="561"/>
      <c r="WNW86" s="562"/>
      <c r="WNX86" s="563"/>
      <c r="WNY86" s="564"/>
      <c r="WNZ86" s="565"/>
      <c r="WOA86" s="566"/>
      <c r="WOB86" s="560"/>
      <c r="WOC86" s="561"/>
      <c r="WOD86" s="562"/>
      <c r="WOE86" s="563"/>
      <c r="WOF86" s="564"/>
      <c r="WOG86" s="565"/>
      <c r="WOH86" s="566"/>
      <c r="WOI86" s="560"/>
      <c r="WOJ86" s="561"/>
      <c r="WOK86" s="562"/>
      <c r="WOL86" s="563"/>
      <c r="WOM86" s="564"/>
      <c r="WON86" s="565"/>
      <c r="WOO86" s="566"/>
      <c r="WOP86" s="560"/>
      <c r="WOQ86" s="561"/>
      <c r="WOR86" s="562"/>
      <c r="WOS86" s="563"/>
      <c r="WOT86" s="564"/>
      <c r="WOU86" s="565"/>
      <c r="WOV86" s="566"/>
      <c r="WOW86" s="560"/>
      <c r="WOX86" s="561"/>
      <c r="WOY86" s="562"/>
      <c r="WOZ86" s="563"/>
      <c r="WPA86" s="564"/>
      <c r="WPB86" s="565"/>
      <c r="WPC86" s="566"/>
      <c r="WPD86" s="560"/>
      <c r="WPE86" s="561"/>
      <c r="WPF86" s="562"/>
      <c r="WPG86" s="563"/>
      <c r="WPH86" s="564"/>
      <c r="WPI86" s="565"/>
      <c r="WPJ86" s="566"/>
      <c r="WPK86" s="560"/>
      <c r="WPL86" s="561"/>
      <c r="WPM86" s="562"/>
      <c r="WPN86" s="563"/>
      <c r="WPO86" s="564"/>
      <c r="WPP86" s="565"/>
      <c r="WPQ86" s="566"/>
      <c r="WPR86" s="560"/>
      <c r="WPS86" s="561"/>
      <c r="WPT86" s="562"/>
      <c r="WPU86" s="563"/>
      <c r="WPV86" s="564"/>
      <c r="WPW86" s="565"/>
      <c r="WPX86" s="566"/>
      <c r="WPY86" s="560"/>
      <c r="WPZ86" s="561"/>
      <c r="WQA86" s="562"/>
      <c r="WQB86" s="563"/>
      <c r="WQC86" s="564"/>
      <c r="WQD86" s="565"/>
      <c r="WQE86" s="566"/>
      <c r="WQF86" s="560"/>
      <c r="WQG86" s="561"/>
      <c r="WQH86" s="562"/>
      <c r="WQI86" s="563"/>
      <c r="WQJ86" s="564"/>
      <c r="WQK86" s="565"/>
      <c r="WQL86" s="566"/>
      <c r="WQM86" s="560"/>
      <c r="WQN86" s="561"/>
      <c r="WQO86" s="562"/>
      <c r="WQP86" s="563"/>
      <c r="WQQ86" s="564"/>
      <c r="WQR86" s="565"/>
      <c r="WQS86" s="566"/>
      <c r="WQT86" s="560"/>
      <c r="WQU86" s="561"/>
      <c r="WQV86" s="562"/>
      <c r="WQW86" s="563"/>
      <c r="WQX86" s="564"/>
      <c r="WQY86" s="565"/>
      <c r="WQZ86" s="566"/>
      <c r="WRA86" s="560"/>
      <c r="WRB86" s="561"/>
      <c r="WRC86" s="562"/>
      <c r="WRD86" s="563"/>
      <c r="WRE86" s="564"/>
      <c r="WRF86" s="565"/>
      <c r="WRG86" s="566"/>
      <c r="WRH86" s="560"/>
      <c r="WRI86" s="561"/>
      <c r="WRJ86" s="562"/>
      <c r="WRK86" s="563"/>
      <c r="WRL86" s="564"/>
      <c r="WRM86" s="565"/>
      <c r="WRN86" s="566"/>
      <c r="WRO86" s="560"/>
      <c r="WRP86" s="561"/>
      <c r="WRQ86" s="562"/>
      <c r="WRR86" s="563"/>
      <c r="WRS86" s="564"/>
      <c r="WRT86" s="565"/>
      <c r="WRU86" s="566"/>
      <c r="WRV86" s="560"/>
      <c r="WRW86" s="561"/>
      <c r="WRX86" s="562"/>
      <c r="WRY86" s="563"/>
      <c r="WRZ86" s="564"/>
      <c r="WSA86" s="565"/>
      <c r="WSB86" s="566"/>
      <c r="WSC86" s="560"/>
      <c r="WSD86" s="561"/>
      <c r="WSE86" s="562"/>
      <c r="WSF86" s="563"/>
      <c r="WSG86" s="564"/>
      <c r="WSH86" s="565"/>
      <c r="WSI86" s="566"/>
      <c r="WSJ86" s="560"/>
      <c r="WSK86" s="561"/>
      <c r="WSL86" s="562"/>
      <c r="WSM86" s="563"/>
      <c r="WSN86" s="564"/>
      <c r="WSO86" s="565"/>
      <c r="WSP86" s="566"/>
      <c r="WSQ86" s="560"/>
      <c r="WSR86" s="561"/>
      <c r="WSS86" s="562"/>
      <c r="WST86" s="563"/>
      <c r="WSU86" s="564"/>
      <c r="WSV86" s="565"/>
      <c r="WSW86" s="566"/>
      <c r="WSX86" s="560"/>
      <c r="WSY86" s="561"/>
      <c r="WSZ86" s="562"/>
      <c r="WTA86" s="563"/>
      <c r="WTB86" s="564"/>
      <c r="WTC86" s="565"/>
      <c r="WTD86" s="566"/>
      <c r="WTE86" s="560"/>
      <c r="WTF86" s="561"/>
      <c r="WTG86" s="562"/>
      <c r="WTH86" s="563"/>
      <c r="WTI86" s="564"/>
      <c r="WTJ86" s="565"/>
      <c r="WTK86" s="566"/>
      <c r="WTL86" s="560"/>
      <c r="WTM86" s="561"/>
      <c r="WTN86" s="562"/>
      <c r="WTO86" s="563"/>
      <c r="WTP86" s="564"/>
      <c r="WTQ86" s="565"/>
      <c r="WTR86" s="566"/>
      <c r="WTS86" s="560"/>
      <c r="WTT86" s="561"/>
      <c r="WTU86" s="562"/>
      <c r="WTV86" s="563"/>
      <c r="WTW86" s="564"/>
      <c r="WTX86" s="565"/>
      <c r="WTY86" s="566"/>
      <c r="WTZ86" s="560"/>
      <c r="WUA86" s="561"/>
      <c r="WUB86" s="562"/>
      <c r="WUC86" s="563"/>
      <c r="WUD86" s="564"/>
      <c r="WUE86" s="565"/>
      <c r="WUF86" s="566"/>
      <c r="WUG86" s="560"/>
      <c r="WUH86" s="561"/>
      <c r="WUI86" s="562"/>
      <c r="WUJ86" s="563"/>
      <c r="WUK86" s="564"/>
      <c r="WUL86" s="565"/>
      <c r="WUM86" s="566"/>
      <c r="WUN86" s="560"/>
      <c r="WUO86" s="561"/>
      <c r="WUP86" s="562"/>
      <c r="WUQ86" s="563"/>
      <c r="WUR86" s="564"/>
      <c r="WUS86" s="565"/>
      <c r="WUT86" s="566"/>
      <c r="WUU86" s="560"/>
      <c r="WUV86" s="561"/>
      <c r="WUW86" s="562"/>
      <c r="WUX86" s="563"/>
      <c r="WUY86" s="564"/>
      <c r="WUZ86" s="565"/>
      <c r="WVA86" s="566"/>
      <c r="WVB86" s="560"/>
      <c r="WVC86" s="561"/>
      <c r="WVD86" s="562"/>
      <c r="WVE86" s="563"/>
      <c r="WVF86" s="564"/>
      <c r="WVG86" s="565"/>
      <c r="WVH86" s="566"/>
      <c r="WVI86" s="560"/>
      <c r="WVJ86" s="561"/>
      <c r="WVK86" s="562"/>
      <c r="WVL86" s="563"/>
      <c r="WVM86" s="564"/>
      <c r="WVN86" s="565"/>
      <c r="WVO86" s="566"/>
      <c r="WVP86" s="560"/>
      <c r="WVQ86" s="561"/>
      <c r="WVR86" s="562"/>
      <c r="WVS86" s="563"/>
      <c r="WVT86" s="564"/>
      <c r="WVU86" s="565"/>
      <c r="WVV86" s="566"/>
      <c r="WVW86" s="560"/>
      <c r="WVX86" s="561"/>
      <c r="WVY86" s="562"/>
      <c r="WVZ86" s="563"/>
      <c r="WWA86" s="564"/>
      <c r="WWB86" s="565"/>
      <c r="WWC86" s="566"/>
      <c r="WWD86" s="560"/>
      <c r="WWE86" s="561"/>
      <c r="WWF86" s="562"/>
      <c r="WWG86" s="563"/>
      <c r="WWH86" s="564"/>
      <c r="WWI86" s="565"/>
      <c r="WWJ86" s="566"/>
      <c r="WWK86" s="560"/>
      <c r="WWL86" s="561"/>
      <c r="WWM86" s="562"/>
      <c r="WWN86" s="563"/>
      <c r="WWO86" s="564"/>
      <c r="WWP86" s="565"/>
      <c r="WWQ86" s="566"/>
      <c r="WWR86" s="560"/>
      <c r="WWS86" s="561"/>
      <c r="WWT86" s="562"/>
      <c r="WWU86" s="563"/>
      <c r="WWV86" s="564"/>
      <c r="WWW86" s="565"/>
      <c r="WWX86" s="566"/>
      <c r="WWY86" s="560"/>
      <c r="WWZ86" s="561"/>
      <c r="WXA86" s="562"/>
      <c r="WXB86" s="563"/>
      <c r="WXC86" s="564"/>
      <c r="WXD86" s="565"/>
      <c r="WXE86" s="566"/>
      <c r="WXF86" s="560"/>
      <c r="WXG86" s="561"/>
      <c r="WXH86" s="562"/>
      <c r="WXI86" s="563"/>
      <c r="WXJ86" s="564"/>
      <c r="WXK86" s="565"/>
      <c r="WXL86" s="566"/>
      <c r="WXM86" s="560"/>
      <c r="WXN86" s="561"/>
      <c r="WXO86" s="562"/>
      <c r="WXP86" s="563"/>
      <c r="WXQ86" s="564"/>
      <c r="WXR86" s="565"/>
      <c r="WXS86" s="566"/>
      <c r="WXT86" s="560"/>
      <c r="WXU86" s="561"/>
      <c r="WXV86" s="562"/>
      <c r="WXW86" s="563"/>
      <c r="WXX86" s="564"/>
      <c r="WXY86" s="565"/>
      <c r="WXZ86" s="566"/>
      <c r="WYA86" s="560"/>
      <c r="WYB86" s="561"/>
      <c r="WYC86" s="562"/>
      <c r="WYD86" s="563"/>
      <c r="WYE86" s="564"/>
      <c r="WYF86" s="565"/>
      <c r="WYG86" s="566"/>
      <c r="WYH86" s="560"/>
      <c r="WYI86" s="561"/>
      <c r="WYJ86" s="562"/>
      <c r="WYK86" s="563"/>
      <c r="WYL86" s="564"/>
      <c r="WYM86" s="565"/>
      <c r="WYN86" s="566"/>
      <c r="WYO86" s="560"/>
      <c r="WYP86" s="561"/>
      <c r="WYQ86" s="562"/>
      <c r="WYR86" s="563"/>
      <c r="WYS86" s="564"/>
      <c r="WYT86" s="565"/>
      <c r="WYU86" s="566"/>
      <c r="WYV86" s="560"/>
      <c r="WYW86" s="561"/>
      <c r="WYX86" s="562"/>
      <c r="WYY86" s="563"/>
      <c r="WYZ86" s="564"/>
      <c r="WZA86" s="565"/>
      <c r="WZB86" s="566"/>
      <c r="WZC86" s="560"/>
      <c r="WZD86" s="561"/>
      <c r="WZE86" s="562"/>
      <c r="WZF86" s="563"/>
      <c r="WZG86" s="564"/>
      <c r="WZH86" s="565"/>
      <c r="WZI86" s="566"/>
      <c r="WZJ86" s="560"/>
      <c r="WZK86" s="561"/>
      <c r="WZL86" s="562"/>
      <c r="WZM86" s="563"/>
      <c r="WZN86" s="564"/>
      <c r="WZO86" s="565"/>
      <c r="WZP86" s="566"/>
      <c r="WZQ86" s="560"/>
      <c r="WZR86" s="561"/>
      <c r="WZS86" s="562"/>
      <c r="WZT86" s="563"/>
      <c r="WZU86" s="564"/>
      <c r="WZV86" s="565"/>
      <c r="WZW86" s="566"/>
      <c r="WZX86" s="560"/>
      <c r="WZY86" s="561"/>
      <c r="WZZ86" s="562"/>
      <c r="XAA86" s="563"/>
      <c r="XAB86" s="564"/>
      <c r="XAC86" s="565"/>
      <c r="XAD86" s="566"/>
      <c r="XAE86" s="560"/>
      <c r="XAF86" s="561"/>
      <c r="XAG86" s="562"/>
      <c r="XAH86" s="563"/>
      <c r="XAI86" s="564"/>
      <c r="XAJ86" s="565"/>
      <c r="XAK86" s="566"/>
      <c r="XAL86" s="560"/>
      <c r="XAM86" s="561"/>
      <c r="XAN86" s="562"/>
      <c r="XAO86" s="563"/>
      <c r="XAP86" s="564"/>
      <c r="XAQ86" s="565"/>
      <c r="XAR86" s="566"/>
      <c r="XAS86" s="560"/>
      <c r="XAT86" s="561"/>
      <c r="XAU86" s="562"/>
      <c r="XAV86" s="563"/>
      <c r="XAW86" s="564"/>
      <c r="XAX86" s="565"/>
      <c r="XAY86" s="566"/>
      <c r="XAZ86" s="560"/>
      <c r="XBA86" s="561"/>
      <c r="XBB86" s="562"/>
      <c r="XBC86" s="563"/>
      <c r="XBD86" s="564"/>
      <c r="XBE86" s="565"/>
      <c r="XBF86" s="566"/>
      <c r="XBG86" s="560"/>
      <c r="XBH86" s="561"/>
      <c r="XBI86" s="562"/>
      <c r="XBJ86" s="563"/>
      <c r="XBK86" s="564"/>
      <c r="XBL86" s="565"/>
      <c r="XBM86" s="566"/>
      <c r="XBN86" s="560"/>
      <c r="XBO86" s="561"/>
      <c r="XBP86" s="562"/>
      <c r="XBQ86" s="563"/>
      <c r="XBR86" s="564"/>
      <c r="XBS86" s="565"/>
      <c r="XBT86" s="566"/>
      <c r="XBU86" s="560"/>
      <c r="XBV86" s="561"/>
      <c r="XBW86" s="562"/>
      <c r="XBX86" s="563"/>
      <c r="XBY86" s="564"/>
      <c r="XBZ86" s="565"/>
      <c r="XCA86" s="566"/>
      <c r="XCB86" s="560"/>
      <c r="XCC86" s="561"/>
      <c r="XCD86" s="562"/>
      <c r="XCE86" s="563"/>
      <c r="XCF86" s="564"/>
      <c r="XCG86" s="565"/>
      <c r="XCH86" s="566"/>
      <c r="XCI86" s="560"/>
      <c r="XCJ86" s="561"/>
      <c r="XCK86" s="562"/>
      <c r="XCL86" s="563"/>
      <c r="XCM86" s="564"/>
      <c r="XCN86" s="565"/>
      <c r="XCO86" s="566"/>
      <c r="XCP86" s="560"/>
      <c r="XCQ86" s="561"/>
      <c r="XCR86" s="562"/>
      <c r="XCS86" s="563"/>
      <c r="XCT86" s="564"/>
      <c r="XCU86" s="565"/>
      <c r="XCV86" s="566"/>
      <c r="XCW86" s="560"/>
      <c r="XCX86" s="561"/>
      <c r="XCY86" s="562"/>
      <c r="XCZ86" s="563"/>
      <c r="XDA86" s="564"/>
      <c r="XDB86" s="565"/>
      <c r="XDC86" s="566"/>
      <c r="XDD86" s="560"/>
      <c r="XDE86" s="561"/>
      <c r="XDF86" s="562"/>
      <c r="XDG86" s="563"/>
      <c r="XDH86" s="564"/>
      <c r="XDI86" s="565"/>
      <c r="XDJ86" s="566"/>
      <c r="XDK86" s="560"/>
      <c r="XDL86" s="561"/>
      <c r="XDM86" s="562"/>
      <c r="XDN86" s="563"/>
      <c r="XDO86" s="564"/>
      <c r="XDP86" s="565"/>
      <c r="XDQ86" s="566"/>
      <c r="XDR86" s="560"/>
      <c r="XDS86" s="561"/>
      <c r="XDT86" s="562"/>
      <c r="XDU86" s="563"/>
      <c r="XDV86" s="564"/>
      <c r="XDW86" s="565"/>
      <c r="XDX86" s="566"/>
      <c r="XDY86" s="560"/>
      <c r="XDZ86" s="561"/>
      <c r="XEA86" s="562"/>
      <c r="XEB86" s="563"/>
      <c r="XEC86" s="564"/>
      <c r="XED86" s="565"/>
      <c r="XEE86" s="566"/>
      <c r="XEF86" s="560"/>
      <c r="XEG86" s="561"/>
      <c r="XEH86" s="562"/>
      <c r="XEI86" s="563"/>
      <c r="XEJ86" s="564"/>
      <c r="XEK86" s="565"/>
      <c r="XEL86" s="566"/>
      <c r="XEM86" s="560"/>
      <c r="XEN86" s="561"/>
      <c r="XEO86" s="562"/>
      <c r="XEP86" s="563"/>
      <c r="XEQ86" s="564"/>
      <c r="XER86" s="565"/>
      <c r="XES86" s="566"/>
      <c r="XET86" s="560"/>
      <c r="XEU86" s="561"/>
      <c r="XEV86" s="562"/>
      <c r="XEW86" s="563"/>
      <c r="XEX86" s="564"/>
      <c r="XEY86" s="565"/>
      <c r="XEZ86" s="566"/>
      <c r="XFA86" s="560"/>
      <c r="XFB86" s="561"/>
      <c r="XFC86" s="562"/>
      <c r="XFD86" s="563"/>
    </row>
    <row r="87" spans="1:16384" s="10" customFormat="1" ht="90" x14ac:dyDescent="0.2">
      <c r="A87" s="695"/>
      <c r="B87" s="579" t="s">
        <v>973</v>
      </c>
      <c r="C87" s="537">
        <f>100000000</f>
        <v>100000000</v>
      </c>
      <c r="D87" s="537"/>
      <c r="E87" s="534">
        <f t="shared" ref="E87:E92" si="21">+C87-D87</f>
        <v>100000000</v>
      </c>
      <c r="F87" s="540">
        <v>42576</v>
      </c>
      <c r="G87" s="580" t="s">
        <v>846</v>
      </c>
      <c r="H87" s="560"/>
      <c r="I87" s="561"/>
      <c r="J87" s="562"/>
      <c r="K87" s="563"/>
      <c r="L87" s="564"/>
      <c r="M87" s="565"/>
      <c r="N87" s="566"/>
      <c r="O87" s="560"/>
      <c r="P87" s="561"/>
      <c r="Q87" s="562"/>
      <c r="R87" s="563"/>
      <c r="S87" s="564"/>
      <c r="T87" s="565"/>
      <c r="U87" s="566"/>
      <c r="V87" s="560"/>
      <c r="W87" s="561"/>
      <c r="X87" s="562"/>
      <c r="Y87" s="563"/>
      <c r="Z87" s="564"/>
      <c r="AA87" s="565"/>
      <c r="AB87" s="566"/>
      <c r="AC87" s="560"/>
      <c r="AD87" s="561"/>
      <c r="AE87" s="562"/>
      <c r="AF87" s="563"/>
      <c r="AG87" s="564"/>
      <c r="AH87" s="565"/>
      <c r="AI87" s="566"/>
      <c r="AJ87" s="560"/>
      <c r="AK87" s="561"/>
      <c r="AL87" s="562"/>
      <c r="AM87" s="563"/>
      <c r="AN87" s="564"/>
      <c r="AO87" s="565"/>
      <c r="AP87" s="566"/>
      <c r="AQ87" s="560"/>
      <c r="AR87" s="561"/>
      <c r="AS87" s="562"/>
      <c r="AT87" s="563"/>
      <c r="AU87" s="564"/>
      <c r="AV87" s="565"/>
      <c r="AW87" s="566"/>
      <c r="AX87" s="560"/>
      <c r="AY87" s="561"/>
      <c r="AZ87" s="562"/>
      <c r="BA87" s="563"/>
      <c r="BB87" s="564"/>
      <c r="BC87" s="565"/>
      <c r="BD87" s="566"/>
      <c r="BE87" s="560"/>
      <c r="BF87" s="561"/>
      <c r="BG87" s="562"/>
      <c r="BH87" s="563"/>
      <c r="BI87" s="564"/>
      <c r="BJ87" s="565"/>
      <c r="BK87" s="566"/>
      <c r="BL87" s="560"/>
      <c r="BM87" s="561"/>
      <c r="BN87" s="562"/>
      <c r="BO87" s="563"/>
      <c r="BP87" s="564"/>
      <c r="BQ87" s="565"/>
      <c r="BR87" s="566"/>
      <c r="BS87" s="560"/>
      <c r="BT87" s="561"/>
      <c r="BU87" s="562"/>
      <c r="BV87" s="563"/>
      <c r="BW87" s="564"/>
      <c r="BX87" s="565"/>
      <c r="BY87" s="566"/>
      <c r="BZ87" s="560"/>
      <c r="CA87" s="561"/>
      <c r="CB87" s="562"/>
      <c r="CC87" s="563"/>
      <c r="CD87" s="564"/>
      <c r="CE87" s="565"/>
      <c r="CF87" s="566"/>
      <c r="CG87" s="560"/>
      <c r="CH87" s="561"/>
      <c r="CI87" s="562"/>
      <c r="CJ87" s="563"/>
      <c r="CK87" s="564"/>
      <c r="CL87" s="565"/>
      <c r="CM87" s="566"/>
      <c r="CN87" s="560"/>
      <c r="CO87" s="561"/>
      <c r="CP87" s="562"/>
      <c r="CQ87" s="563"/>
      <c r="CR87" s="564"/>
      <c r="CS87" s="565"/>
      <c r="CT87" s="566"/>
      <c r="CU87" s="560"/>
      <c r="CV87" s="561"/>
      <c r="CW87" s="562"/>
      <c r="CX87" s="563"/>
      <c r="CY87" s="564"/>
      <c r="CZ87" s="565"/>
      <c r="DA87" s="566"/>
      <c r="DB87" s="560"/>
      <c r="DC87" s="561"/>
      <c r="DD87" s="562"/>
      <c r="DE87" s="563"/>
      <c r="DF87" s="564"/>
      <c r="DG87" s="565"/>
      <c r="DH87" s="566"/>
      <c r="DI87" s="560"/>
      <c r="DJ87" s="561"/>
      <c r="DK87" s="562"/>
      <c r="DL87" s="563"/>
      <c r="DM87" s="564"/>
      <c r="DN87" s="565"/>
      <c r="DO87" s="566"/>
      <c r="DP87" s="560"/>
      <c r="DQ87" s="561"/>
      <c r="DR87" s="562"/>
      <c r="DS87" s="563"/>
      <c r="DT87" s="564"/>
      <c r="DU87" s="565"/>
      <c r="DV87" s="566"/>
      <c r="DW87" s="560"/>
      <c r="DX87" s="561"/>
      <c r="DY87" s="562"/>
      <c r="DZ87" s="563"/>
      <c r="EA87" s="564"/>
      <c r="EB87" s="565"/>
      <c r="EC87" s="566"/>
      <c r="ED87" s="560"/>
      <c r="EE87" s="561"/>
      <c r="EF87" s="562"/>
      <c r="EG87" s="563"/>
      <c r="EH87" s="564"/>
      <c r="EI87" s="565"/>
      <c r="EJ87" s="566"/>
      <c r="EK87" s="560"/>
      <c r="EL87" s="561"/>
      <c r="EM87" s="562"/>
      <c r="EN87" s="563"/>
      <c r="EO87" s="564"/>
      <c r="EP87" s="565"/>
      <c r="EQ87" s="566"/>
      <c r="ER87" s="560"/>
      <c r="ES87" s="561"/>
      <c r="ET87" s="562"/>
      <c r="EU87" s="563"/>
      <c r="EV87" s="564"/>
      <c r="EW87" s="565"/>
      <c r="EX87" s="566"/>
      <c r="EY87" s="560"/>
      <c r="EZ87" s="561"/>
      <c r="FA87" s="562"/>
      <c r="FB87" s="563"/>
      <c r="FC87" s="564"/>
      <c r="FD87" s="565"/>
      <c r="FE87" s="566"/>
      <c r="FF87" s="560"/>
      <c r="FG87" s="561"/>
      <c r="FH87" s="562"/>
      <c r="FI87" s="563"/>
      <c r="FJ87" s="564"/>
      <c r="FK87" s="565"/>
      <c r="FL87" s="566"/>
      <c r="FM87" s="560"/>
      <c r="FN87" s="561"/>
      <c r="FO87" s="562"/>
      <c r="FP87" s="563"/>
      <c r="FQ87" s="564"/>
      <c r="FR87" s="565"/>
      <c r="FS87" s="566"/>
      <c r="FT87" s="560"/>
      <c r="FU87" s="561"/>
      <c r="FV87" s="562"/>
      <c r="FW87" s="563"/>
      <c r="FX87" s="564"/>
      <c r="FY87" s="565"/>
      <c r="FZ87" s="566"/>
      <c r="GA87" s="560"/>
      <c r="GB87" s="561"/>
      <c r="GC87" s="562"/>
      <c r="GD87" s="563"/>
      <c r="GE87" s="564"/>
      <c r="GF87" s="565"/>
      <c r="GG87" s="566"/>
      <c r="GH87" s="560"/>
      <c r="GI87" s="561"/>
      <c r="GJ87" s="562"/>
      <c r="GK87" s="563"/>
      <c r="GL87" s="564"/>
      <c r="GM87" s="565"/>
      <c r="GN87" s="566"/>
      <c r="GO87" s="560"/>
      <c r="GP87" s="561"/>
      <c r="GQ87" s="562"/>
      <c r="GR87" s="563"/>
      <c r="GS87" s="564"/>
      <c r="GT87" s="565"/>
      <c r="GU87" s="566"/>
      <c r="GV87" s="560"/>
      <c r="GW87" s="561"/>
      <c r="GX87" s="562"/>
      <c r="GY87" s="563"/>
      <c r="GZ87" s="564"/>
      <c r="HA87" s="565"/>
      <c r="HB87" s="566"/>
      <c r="HC87" s="560"/>
      <c r="HD87" s="561"/>
      <c r="HE87" s="562"/>
      <c r="HF87" s="563"/>
      <c r="HG87" s="564"/>
      <c r="HH87" s="565"/>
      <c r="HI87" s="566"/>
      <c r="HJ87" s="560"/>
      <c r="HK87" s="561"/>
      <c r="HL87" s="562"/>
      <c r="HM87" s="563"/>
      <c r="HN87" s="564"/>
      <c r="HO87" s="565"/>
      <c r="HP87" s="566"/>
      <c r="HQ87" s="560"/>
      <c r="HR87" s="561"/>
      <c r="HS87" s="562"/>
      <c r="HT87" s="563"/>
      <c r="HU87" s="564"/>
      <c r="HV87" s="565"/>
      <c r="HW87" s="566"/>
      <c r="HX87" s="560"/>
      <c r="HY87" s="561"/>
      <c r="HZ87" s="562"/>
      <c r="IA87" s="563"/>
      <c r="IB87" s="564"/>
      <c r="IC87" s="565"/>
      <c r="ID87" s="566"/>
      <c r="IE87" s="560"/>
      <c r="IF87" s="561"/>
      <c r="IG87" s="562"/>
      <c r="IH87" s="563"/>
      <c r="II87" s="564"/>
      <c r="IJ87" s="565"/>
      <c r="IK87" s="566"/>
      <c r="IL87" s="560"/>
      <c r="IM87" s="561"/>
      <c r="IN87" s="562"/>
      <c r="IO87" s="563"/>
      <c r="IP87" s="564"/>
      <c r="IQ87" s="565"/>
      <c r="IR87" s="566"/>
      <c r="IS87" s="560"/>
      <c r="IT87" s="561"/>
      <c r="IU87" s="562"/>
      <c r="IV87" s="563"/>
      <c r="IW87" s="564"/>
      <c r="IX87" s="565"/>
      <c r="IY87" s="566"/>
      <c r="IZ87" s="560"/>
      <c r="JA87" s="561"/>
      <c r="JB87" s="562"/>
      <c r="JC87" s="563"/>
      <c r="JD87" s="564"/>
      <c r="JE87" s="565"/>
      <c r="JF87" s="566"/>
      <c r="JG87" s="560"/>
      <c r="JH87" s="561"/>
      <c r="JI87" s="562"/>
      <c r="JJ87" s="563"/>
      <c r="JK87" s="564"/>
      <c r="JL87" s="565"/>
      <c r="JM87" s="566"/>
      <c r="JN87" s="560"/>
      <c r="JO87" s="561"/>
      <c r="JP87" s="562"/>
      <c r="JQ87" s="563"/>
      <c r="JR87" s="564"/>
      <c r="JS87" s="565"/>
      <c r="JT87" s="566"/>
      <c r="JU87" s="560"/>
      <c r="JV87" s="561"/>
      <c r="JW87" s="562"/>
      <c r="JX87" s="563"/>
      <c r="JY87" s="564"/>
      <c r="JZ87" s="565"/>
      <c r="KA87" s="566"/>
      <c r="KB87" s="560"/>
      <c r="KC87" s="561"/>
      <c r="KD87" s="562"/>
      <c r="KE87" s="563"/>
      <c r="KF87" s="564"/>
      <c r="KG87" s="565"/>
      <c r="KH87" s="566"/>
      <c r="KI87" s="560"/>
      <c r="KJ87" s="561"/>
      <c r="KK87" s="562"/>
      <c r="KL87" s="563"/>
      <c r="KM87" s="564"/>
      <c r="KN87" s="565"/>
      <c r="KO87" s="566"/>
      <c r="KP87" s="560"/>
      <c r="KQ87" s="561"/>
      <c r="KR87" s="562"/>
      <c r="KS87" s="563"/>
      <c r="KT87" s="564"/>
      <c r="KU87" s="565"/>
      <c r="KV87" s="566"/>
      <c r="KW87" s="560"/>
      <c r="KX87" s="561"/>
      <c r="KY87" s="562"/>
      <c r="KZ87" s="563"/>
      <c r="LA87" s="564"/>
      <c r="LB87" s="565"/>
      <c r="LC87" s="566"/>
      <c r="LD87" s="560"/>
      <c r="LE87" s="561"/>
      <c r="LF87" s="562"/>
      <c r="LG87" s="563"/>
      <c r="LH87" s="564"/>
      <c r="LI87" s="565"/>
      <c r="LJ87" s="566"/>
      <c r="LK87" s="560"/>
      <c r="LL87" s="561"/>
      <c r="LM87" s="562"/>
      <c r="LN87" s="563"/>
      <c r="LO87" s="564"/>
      <c r="LP87" s="565"/>
      <c r="LQ87" s="566"/>
      <c r="LR87" s="560"/>
      <c r="LS87" s="561"/>
      <c r="LT87" s="562"/>
      <c r="LU87" s="563"/>
      <c r="LV87" s="564"/>
      <c r="LW87" s="565"/>
      <c r="LX87" s="566"/>
      <c r="LY87" s="560"/>
      <c r="LZ87" s="561"/>
      <c r="MA87" s="562"/>
      <c r="MB87" s="563"/>
      <c r="MC87" s="564"/>
      <c r="MD87" s="565"/>
      <c r="ME87" s="566"/>
      <c r="MF87" s="560"/>
      <c r="MG87" s="561"/>
      <c r="MH87" s="562"/>
      <c r="MI87" s="563"/>
      <c r="MJ87" s="564"/>
      <c r="MK87" s="565"/>
      <c r="ML87" s="566"/>
      <c r="MM87" s="560"/>
      <c r="MN87" s="561"/>
      <c r="MO87" s="562"/>
      <c r="MP87" s="563"/>
      <c r="MQ87" s="564"/>
      <c r="MR87" s="565"/>
      <c r="MS87" s="566"/>
      <c r="MT87" s="560"/>
      <c r="MU87" s="561"/>
      <c r="MV87" s="562"/>
      <c r="MW87" s="563"/>
      <c r="MX87" s="564"/>
      <c r="MY87" s="565"/>
      <c r="MZ87" s="566"/>
      <c r="NA87" s="560"/>
      <c r="NB87" s="561"/>
      <c r="NC87" s="562"/>
      <c r="ND87" s="563"/>
      <c r="NE87" s="564"/>
      <c r="NF87" s="565"/>
      <c r="NG87" s="566"/>
      <c r="NH87" s="560"/>
      <c r="NI87" s="561"/>
      <c r="NJ87" s="562"/>
      <c r="NK87" s="563"/>
      <c r="NL87" s="564"/>
      <c r="NM87" s="565"/>
      <c r="NN87" s="566"/>
      <c r="NO87" s="560"/>
      <c r="NP87" s="561"/>
      <c r="NQ87" s="562"/>
      <c r="NR87" s="563"/>
      <c r="NS87" s="564"/>
      <c r="NT87" s="565"/>
      <c r="NU87" s="566"/>
      <c r="NV87" s="560"/>
      <c r="NW87" s="561"/>
      <c r="NX87" s="562"/>
      <c r="NY87" s="563"/>
      <c r="NZ87" s="564"/>
      <c r="OA87" s="565"/>
      <c r="OB87" s="566"/>
      <c r="OC87" s="560"/>
      <c r="OD87" s="561"/>
      <c r="OE87" s="562"/>
      <c r="OF87" s="563"/>
      <c r="OG87" s="564"/>
      <c r="OH87" s="565"/>
      <c r="OI87" s="566"/>
      <c r="OJ87" s="560"/>
      <c r="OK87" s="561"/>
      <c r="OL87" s="562"/>
      <c r="OM87" s="563"/>
      <c r="ON87" s="564"/>
      <c r="OO87" s="565"/>
      <c r="OP87" s="566"/>
      <c r="OQ87" s="560"/>
      <c r="OR87" s="561"/>
      <c r="OS87" s="562"/>
      <c r="OT87" s="563"/>
      <c r="OU87" s="564"/>
      <c r="OV87" s="565"/>
      <c r="OW87" s="566"/>
      <c r="OX87" s="560"/>
      <c r="OY87" s="561"/>
      <c r="OZ87" s="562"/>
      <c r="PA87" s="563"/>
      <c r="PB87" s="564"/>
      <c r="PC87" s="565"/>
      <c r="PD87" s="566"/>
      <c r="PE87" s="560"/>
      <c r="PF87" s="561"/>
      <c r="PG87" s="562"/>
      <c r="PH87" s="563"/>
      <c r="PI87" s="564"/>
      <c r="PJ87" s="565"/>
      <c r="PK87" s="566"/>
      <c r="PL87" s="560"/>
      <c r="PM87" s="561"/>
      <c r="PN87" s="562"/>
      <c r="PO87" s="563"/>
      <c r="PP87" s="564"/>
      <c r="PQ87" s="565"/>
      <c r="PR87" s="566"/>
      <c r="PS87" s="560"/>
      <c r="PT87" s="561"/>
      <c r="PU87" s="562"/>
      <c r="PV87" s="563"/>
      <c r="PW87" s="564"/>
      <c r="PX87" s="565"/>
      <c r="PY87" s="566"/>
      <c r="PZ87" s="560"/>
      <c r="QA87" s="561"/>
      <c r="QB87" s="562"/>
      <c r="QC87" s="563"/>
      <c r="QD87" s="564"/>
      <c r="QE87" s="565"/>
      <c r="QF87" s="566"/>
      <c r="QG87" s="560"/>
      <c r="QH87" s="561"/>
      <c r="QI87" s="562"/>
      <c r="QJ87" s="563"/>
      <c r="QK87" s="564"/>
      <c r="QL87" s="565"/>
      <c r="QM87" s="566"/>
      <c r="QN87" s="560"/>
      <c r="QO87" s="561"/>
      <c r="QP87" s="562"/>
      <c r="QQ87" s="563"/>
      <c r="QR87" s="564"/>
      <c r="QS87" s="565"/>
      <c r="QT87" s="566"/>
      <c r="QU87" s="560"/>
      <c r="QV87" s="561"/>
      <c r="QW87" s="562"/>
      <c r="QX87" s="563"/>
      <c r="QY87" s="564"/>
      <c r="QZ87" s="565"/>
      <c r="RA87" s="566"/>
      <c r="RB87" s="560"/>
      <c r="RC87" s="561"/>
      <c r="RD87" s="562"/>
      <c r="RE87" s="563"/>
      <c r="RF87" s="564"/>
      <c r="RG87" s="565"/>
      <c r="RH87" s="566"/>
      <c r="RI87" s="560"/>
      <c r="RJ87" s="561"/>
      <c r="RK87" s="562"/>
      <c r="RL87" s="563"/>
      <c r="RM87" s="564"/>
      <c r="RN87" s="565"/>
      <c r="RO87" s="566"/>
      <c r="RP87" s="560"/>
      <c r="RQ87" s="561"/>
      <c r="RR87" s="562"/>
      <c r="RS87" s="563"/>
      <c r="RT87" s="564"/>
      <c r="RU87" s="565"/>
      <c r="RV87" s="566"/>
      <c r="RW87" s="560"/>
      <c r="RX87" s="561"/>
      <c r="RY87" s="562"/>
      <c r="RZ87" s="563"/>
      <c r="SA87" s="564"/>
      <c r="SB87" s="565"/>
      <c r="SC87" s="566"/>
      <c r="SD87" s="560"/>
      <c r="SE87" s="561"/>
      <c r="SF87" s="562"/>
      <c r="SG87" s="563"/>
      <c r="SH87" s="564"/>
      <c r="SI87" s="565"/>
      <c r="SJ87" s="566"/>
      <c r="SK87" s="560"/>
      <c r="SL87" s="561"/>
      <c r="SM87" s="562"/>
      <c r="SN87" s="563"/>
      <c r="SO87" s="564"/>
      <c r="SP87" s="565"/>
      <c r="SQ87" s="566"/>
      <c r="SR87" s="560"/>
      <c r="SS87" s="561"/>
      <c r="ST87" s="562"/>
      <c r="SU87" s="563"/>
      <c r="SV87" s="564"/>
      <c r="SW87" s="565"/>
      <c r="SX87" s="566"/>
      <c r="SY87" s="560"/>
      <c r="SZ87" s="561"/>
      <c r="TA87" s="562"/>
      <c r="TB87" s="563"/>
      <c r="TC87" s="564"/>
      <c r="TD87" s="565"/>
      <c r="TE87" s="566"/>
      <c r="TF87" s="560"/>
      <c r="TG87" s="561"/>
      <c r="TH87" s="562"/>
      <c r="TI87" s="563"/>
      <c r="TJ87" s="564"/>
      <c r="TK87" s="565"/>
      <c r="TL87" s="566"/>
      <c r="TM87" s="560"/>
      <c r="TN87" s="561"/>
      <c r="TO87" s="562"/>
      <c r="TP87" s="563"/>
      <c r="TQ87" s="564"/>
      <c r="TR87" s="565"/>
      <c r="TS87" s="566"/>
      <c r="TT87" s="560"/>
      <c r="TU87" s="561"/>
      <c r="TV87" s="562"/>
      <c r="TW87" s="563"/>
      <c r="TX87" s="564"/>
      <c r="TY87" s="565"/>
      <c r="TZ87" s="566"/>
      <c r="UA87" s="560"/>
      <c r="UB87" s="561"/>
      <c r="UC87" s="562"/>
      <c r="UD87" s="563"/>
      <c r="UE87" s="564"/>
      <c r="UF87" s="565"/>
      <c r="UG87" s="566"/>
      <c r="UH87" s="560"/>
      <c r="UI87" s="561"/>
      <c r="UJ87" s="562"/>
      <c r="UK87" s="563"/>
      <c r="UL87" s="564"/>
      <c r="UM87" s="565"/>
      <c r="UN87" s="566"/>
      <c r="UO87" s="560"/>
      <c r="UP87" s="561"/>
      <c r="UQ87" s="562"/>
      <c r="UR87" s="563"/>
      <c r="US87" s="564"/>
      <c r="UT87" s="565"/>
      <c r="UU87" s="566"/>
      <c r="UV87" s="560"/>
      <c r="UW87" s="561"/>
      <c r="UX87" s="562"/>
      <c r="UY87" s="563"/>
      <c r="UZ87" s="564"/>
      <c r="VA87" s="565"/>
      <c r="VB87" s="566"/>
      <c r="VC87" s="560"/>
      <c r="VD87" s="561"/>
      <c r="VE87" s="562"/>
      <c r="VF87" s="563"/>
      <c r="VG87" s="564"/>
      <c r="VH87" s="565"/>
      <c r="VI87" s="566"/>
      <c r="VJ87" s="560"/>
      <c r="VK87" s="561"/>
      <c r="VL87" s="562"/>
      <c r="VM87" s="563"/>
      <c r="VN87" s="564"/>
      <c r="VO87" s="565"/>
      <c r="VP87" s="566"/>
      <c r="VQ87" s="560"/>
      <c r="VR87" s="561"/>
      <c r="VS87" s="562"/>
      <c r="VT87" s="563"/>
      <c r="VU87" s="564"/>
      <c r="VV87" s="565"/>
      <c r="VW87" s="566"/>
      <c r="VX87" s="560"/>
      <c r="VY87" s="561"/>
      <c r="VZ87" s="562"/>
      <c r="WA87" s="563"/>
      <c r="WB87" s="564"/>
      <c r="WC87" s="565"/>
      <c r="WD87" s="566"/>
      <c r="WE87" s="560"/>
      <c r="WF87" s="561"/>
      <c r="WG87" s="562"/>
      <c r="WH87" s="563"/>
      <c r="WI87" s="564"/>
      <c r="WJ87" s="565"/>
      <c r="WK87" s="566"/>
      <c r="WL87" s="560"/>
      <c r="WM87" s="561"/>
      <c r="WN87" s="562"/>
      <c r="WO87" s="563"/>
      <c r="WP87" s="564"/>
      <c r="WQ87" s="565"/>
      <c r="WR87" s="566"/>
      <c r="WS87" s="560"/>
      <c r="WT87" s="561"/>
      <c r="WU87" s="562"/>
      <c r="WV87" s="563"/>
      <c r="WW87" s="564"/>
      <c r="WX87" s="565"/>
      <c r="WY87" s="566"/>
      <c r="WZ87" s="560"/>
      <c r="XA87" s="561"/>
      <c r="XB87" s="562"/>
      <c r="XC87" s="563"/>
      <c r="XD87" s="564"/>
      <c r="XE87" s="565"/>
      <c r="XF87" s="566"/>
      <c r="XG87" s="560"/>
      <c r="XH87" s="561"/>
      <c r="XI87" s="562"/>
      <c r="XJ87" s="563"/>
      <c r="XK87" s="564"/>
      <c r="XL87" s="565"/>
      <c r="XM87" s="566"/>
      <c r="XN87" s="560"/>
      <c r="XO87" s="561"/>
      <c r="XP87" s="562"/>
      <c r="XQ87" s="563"/>
      <c r="XR87" s="564"/>
      <c r="XS87" s="565"/>
      <c r="XT87" s="566"/>
      <c r="XU87" s="560"/>
      <c r="XV87" s="561"/>
      <c r="XW87" s="562"/>
      <c r="XX87" s="563"/>
      <c r="XY87" s="564"/>
      <c r="XZ87" s="565"/>
      <c r="YA87" s="566"/>
      <c r="YB87" s="560"/>
      <c r="YC87" s="561"/>
      <c r="YD87" s="562"/>
      <c r="YE87" s="563"/>
      <c r="YF87" s="564"/>
      <c r="YG87" s="565"/>
      <c r="YH87" s="566"/>
      <c r="YI87" s="560"/>
      <c r="YJ87" s="561"/>
      <c r="YK87" s="562"/>
      <c r="YL87" s="563"/>
      <c r="YM87" s="564"/>
      <c r="YN87" s="565"/>
      <c r="YO87" s="566"/>
      <c r="YP87" s="560"/>
      <c r="YQ87" s="561"/>
      <c r="YR87" s="562"/>
      <c r="YS87" s="563"/>
      <c r="YT87" s="564"/>
      <c r="YU87" s="565"/>
      <c r="YV87" s="566"/>
      <c r="YW87" s="560"/>
      <c r="YX87" s="561"/>
      <c r="YY87" s="562"/>
      <c r="YZ87" s="563"/>
      <c r="ZA87" s="564"/>
      <c r="ZB87" s="565"/>
      <c r="ZC87" s="566"/>
      <c r="ZD87" s="560"/>
      <c r="ZE87" s="561"/>
      <c r="ZF87" s="562"/>
      <c r="ZG87" s="563"/>
      <c r="ZH87" s="564"/>
      <c r="ZI87" s="565"/>
      <c r="ZJ87" s="566"/>
      <c r="ZK87" s="560"/>
      <c r="ZL87" s="561"/>
      <c r="ZM87" s="562"/>
      <c r="ZN87" s="563"/>
      <c r="ZO87" s="564"/>
      <c r="ZP87" s="565"/>
      <c r="ZQ87" s="566"/>
      <c r="ZR87" s="560"/>
      <c r="ZS87" s="561"/>
      <c r="ZT87" s="562"/>
      <c r="ZU87" s="563"/>
      <c r="ZV87" s="564"/>
      <c r="ZW87" s="565"/>
      <c r="ZX87" s="566"/>
      <c r="ZY87" s="560"/>
      <c r="ZZ87" s="561"/>
      <c r="AAA87" s="562"/>
      <c r="AAB87" s="563"/>
      <c r="AAC87" s="564"/>
      <c r="AAD87" s="565"/>
      <c r="AAE87" s="566"/>
      <c r="AAF87" s="560"/>
      <c r="AAG87" s="561"/>
      <c r="AAH87" s="562"/>
      <c r="AAI87" s="563"/>
      <c r="AAJ87" s="564"/>
      <c r="AAK87" s="565"/>
      <c r="AAL87" s="566"/>
      <c r="AAM87" s="560"/>
      <c r="AAN87" s="561"/>
      <c r="AAO87" s="562"/>
      <c r="AAP87" s="563"/>
      <c r="AAQ87" s="564"/>
      <c r="AAR87" s="565"/>
      <c r="AAS87" s="566"/>
      <c r="AAT87" s="560"/>
      <c r="AAU87" s="561"/>
      <c r="AAV87" s="562"/>
      <c r="AAW87" s="563"/>
      <c r="AAX87" s="564"/>
      <c r="AAY87" s="565"/>
      <c r="AAZ87" s="566"/>
      <c r="ABA87" s="560"/>
      <c r="ABB87" s="561"/>
      <c r="ABC87" s="562"/>
      <c r="ABD87" s="563"/>
      <c r="ABE87" s="564"/>
      <c r="ABF87" s="565"/>
      <c r="ABG87" s="566"/>
      <c r="ABH87" s="560"/>
      <c r="ABI87" s="561"/>
      <c r="ABJ87" s="562"/>
      <c r="ABK87" s="563"/>
      <c r="ABL87" s="564"/>
      <c r="ABM87" s="565"/>
      <c r="ABN87" s="566"/>
      <c r="ABO87" s="560"/>
      <c r="ABP87" s="561"/>
      <c r="ABQ87" s="562"/>
      <c r="ABR87" s="563"/>
      <c r="ABS87" s="564"/>
      <c r="ABT87" s="565"/>
      <c r="ABU87" s="566"/>
      <c r="ABV87" s="560"/>
      <c r="ABW87" s="561"/>
      <c r="ABX87" s="562"/>
      <c r="ABY87" s="563"/>
      <c r="ABZ87" s="564"/>
      <c r="ACA87" s="565"/>
      <c r="ACB87" s="566"/>
      <c r="ACC87" s="560"/>
      <c r="ACD87" s="561"/>
      <c r="ACE87" s="562"/>
      <c r="ACF87" s="563"/>
      <c r="ACG87" s="564"/>
      <c r="ACH87" s="565"/>
      <c r="ACI87" s="566"/>
      <c r="ACJ87" s="560"/>
      <c r="ACK87" s="561"/>
      <c r="ACL87" s="562"/>
      <c r="ACM87" s="563"/>
      <c r="ACN87" s="564"/>
      <c r="ACO87" s="565"/>
      <c r="ACP87" s="566"/>
      <c r="ACQ87" s="560"/>
      <c r="ACR87" s="561"/>
      <c r="ACS87" s="562"/>
      <c r="ACT87" s="563"/>
      <c r="ACU87" s="564"/>
      <c r="ACV87" s="565"/>
      <c r="ACW87" s="566"/>
      <c r="ACX87" s="560"/>
      <c r="ACY87" s="561"/>
      <c r="ACZ87" s="562"/>
      <c r="ADA87" s="563"/>
      <c r="ADB87" s="564"/>
      <c r="ADC87" s="565"/>
      <c r="ADD87" s="566"/>
      <c r="ADE87" s="560"/>
      <c r="ADF87" s="561"/>
      <c r="ADG87" s="562"/>
      <c r="ADH87" s="563"/>
      <c r="ADI87" s="564"/>
      <c r="ADJ87" s="565"/>
      <c r="ADK87" s="566"/>
      <c r="ADL87" s="560"/>
      <c r="ADM87" s="561"/>
      <c r="ADN87" s="562"/>
      <c r="ADO87" s="563"/>
      <c r="ADP87" s="564"/>
      <c r="ADQ87" s="565"/>
      <c r="ADR87" s="566"/>
      <c r="ADS87" s="560"/>
      <c r="ADT87" s="561"/>
      <c r="ADU87" s="562"/>
      <c r="ADV87" s="563"/>
      <c r="ADW87" s="564"/>
      <c r="ADX87" s="565"/>
      <c r="ADY87" s="566"/>
      <c r="ADZ87" s="560"/>
      <c r="AEA87" s="561"/>
      <c r="AEB87" s="562"/>
      <c r="AEC87" s="563"/>
      <c r="AED87" s="564"/>
      <c r="AEE87" s="565"/>
      <c r="AEF87" s="566"/>
      <c r="AEG87" s="560"/>
      <c r="AEH87" s="561"/>
      <c r="AEI87" s="562"/>
      <c r="AEJ87" s="563"/>
      <c r="AEK87" s="564"/>
      <c r="AEL87" s="565"/>
      <c r="AEM87" s="566"/>
      <c r="AEN87" s="560"/>
      <c r="AEO87" s="561"/>
      <c r="AEP87" s="562"/>
      <c r="AEQ87" s="563"/>
      <c r="AER87" s="564"/>
      <c r="AES87" s="565"/>
      <c r="AET87" s="566"/>
      <c r="AEU87" s="560"/>
      <c r="AEV87" s="561"/>
      <c r="AEW87" s="562"/>
      <c r="AEX87" s="563"/>
      <c r="AEY87" s="564"/>
      <c r="AEZ87" s="565"/>
      <c r="AFA87" s="566"/>
      <c r="AFB87" s="560"/>
      <c r="AFC87" s="561"/>
      <c r="AFD87" s="562"/>
      <c r="AFE87" s="563"/>
      <c r="AFF87" s="564"/>
      <c r="AFG87" s="565"/>
      <c r="AFH87" s="566"/>
      <c r="AFI87" s="560"/>
      <c r="AFJ87" s="561"/>
      <c r="AFK87" s="562"/>
      <c r="AFL87" s="563"/>
      <c r="AFM87" s="564"/>
      <c r="AFN87" s="565"/>
      <c r="AFO87" s="566"/>
      <c r="AFP87" s="560"/>
      <c r="AFQ87" s="561"/>
      <c r="AFR87" s="562"/>
      <c r="AFS87" s="563"/>
      <c r="AFT87" s="564"/>
      <c r="AFU87" s="565"/>
      <c r="AFV87" s="566"/>
      <c r="AFW87" s="560"/>
      <c r="AFX87" s="561"/>
      <c r="AFY87" s="562"/>
      <c r="AFZ87" s="563"/>
      <c r="AGA87" s="564"/>
      <c r="AGB87" s="565"/>
      <c r="AGC87" s="566"/>
      <c r="AGD87" s="560"/>
      <c r="AGE87" s="561"/>
      <c r="AGF87" s="562"/>
      <c r="AGG87" s="563"/>
      <c r="AGH87" s="564"/>
      <c r="AGI87" s="565"/>
      <c r="AGJ87" s="566"/>
      <c r="AGK87" s="560"/>
      <c r="AGL87" s="561"/>
      <c r="AGM87" s="562"/>
      <c r="AGN87" s="563"/>
      <c r="AGO87" s="564"/>
      <c r="AGP87" s="565"/>
      <c r="AGQ87" s="566"/>
      <c r="AGR87" s="560"/>
      <c r="AGS87" s="561"/>
      <c r="AGT87" s="562"/>
      <c r="AGU87" s="563"/>
      <c r="AGV87" s="564"/>
      <c r="AGW87" s="565"/>
      <c r="AGX87" s="566"/>
      <c r="AGY87" s="560"/>
      <c r="AGZ87" s="561"/>
      <c r="AHA87" s="562"/>
      <c r="AHB87" s="563"/>
      <c r="AHC87" s="564"/>
      <c r="AHD87" s="565"/>
      <c r="AHE87" s="566"/>
      <c r="AHF87" s="560"/>
      <c r="AHG87" s="561"/>
      <c r="AHH87" s="562"/>
      <c r="AHI87" s="563"/>
      <c r="AHJ87" s="564"/>
      <c r="AHK87" s="565"/>
      <c r="AHL87" s="566"/>
      <c r="AHM87" s="560"/>
      <c r="AHN87" s="561"/>
      <c r="AHO87" s="562"/>
      <c r="AHP87" s="563"/>
      <c r="AHQ87" s="564"/>
      <c r="AHR87" s="565"/>
      <c r="AHS87" s="566"/>
      <c r="AHT87" s="560"/>
      <c r="AHU87" s="561"/>
      <c r="AHV87" s="562"/>
      <c r="AHW87" s="563"/>
      <c r="AHX87" s="564"/>
      <c r="AHY87" s="565"/>
      <c r="AHZ87" s="566"/>
      <c r="AIA87" s="560"/>
      <c r="AIB87" s="561"/>
      <c r="AIC87" s="562"/>
      <c r="AID87" s="563"/>
      <c r="AIE87" s="564"/>
      <c r="AIF87" s="565"/>
      <c r="AIG87" s="566"/>
      <c r="AIH87" s="560"/>
      <c r="AII87" s="561"/>
      <c r="AIJ87" s="562"/>
      <c r="AIK87" s="563"/>
      <c r="AIL87" s="564"/>
      <c r="AIM87" s="565"/>
      <c r="AIN87" s="566"/>
      <c r="AIO87" s="560"/>
      <c r="AIP87" s="561"/>
      <c r="AIQ87" s="562"/>
      <c r="AIR87" s="563"/>
      <c r="AIS87" s="564"/>
      <c r="AIT87" s="565"/>
      <c r="AIU87" s="566"/>
      <c r="AIV87" s="560"/>
      <c r="AIW87" s="561"/>
      <c r="AIX87" s="562"/>
      <c r="AIY87" s="563"/>
      <c r="AIZ87" s="564"/>
      <c r="AJA87" s="565"/>
      <c r="AJB87" s="566"/>
      <c r="AJC87" s="560"/>
      <c r="AJD87" s="561"/>
      <c r="AJE87" s="562"/>
      <c r="AJF87" s="563"/>
      <c r="AJG87" s="564"/>
      <c r="AJH87" s="565"/>
      <c r="AJI87" s="566"/>
      <c r="AJJ87" s="560"/>
      <c r="AJK87" s="561"/>
      <c r="AJL87" s="562"/>
      <c r="AJM87" s="563"/>
      <c r="AJN87" s="564"/>
      <c r="AJO87" s="565"/>
      <c r="AJP87" s="566"/>
      <c r="AJQ87" s="560"/>
      <c r="AJR87" s="561"/>
      <c r="AJS87" s="562"/>
      <c r="AJT87" s="563"/>
      <c r="AJU87" s="564"/>
      <c r="AJV87" s="565"/>
      <c r="AJW87" s="566"/>
      <c r="AJX87" s="560"/>
      <c r="AJY87" s="561"/>
      <c r="AJZ87" s="562"/>
      <c r="AKA87" s="563"/>
      <c r="AKB87" s="564"/>
      <c r="AKC87" s="565"/>
      <c r="AKD87" s="566"/>
      <c r="AKE87" s="560"/>
      <c r="AKF87" s="561"/>
      <c r="AKG87" s="562"/>
      <c r="AKH87" s="563"/>
      <c r="AKI87" s="564"/>
      <c r="AKJ87" s="565"/>
      <c r="AKK87" s="566"/>
      <c r="AKL87" s="560"/>
      <c r="AKM87" s="561"/>
      <c r="AKN87" s="562"/>
      <c r="AKO87" s="563"/>
      <c r="AKP87" s="564"/>
      <c r="AKQ87" s="565"/>
      <c r="AKR87" s="566"/>
      <c r="AKS87" s="560"/>
      <c r="AKT87" s="561"/>
      <c r="AKU87" s="562"/>
      <c r="AKV87" s="563"/>
      <c r="AKW87" s="564"/>
      <c r="AKX87" s="565"/>
      <c r="AKY87" s="566"/>
      <c r="AKZ87" s="560"/>
      <c r="ALA87" s="561"/>
      <c r="ALB87" s="562"/>
      <c r="ALC87" s="563"/>
      <c r="ALD87" s="564"/>
      <c r="ALE87" s="565"/>
      <c r="ALF87" s="566"/>
      <c r="ALG87" s="560"/>
      <c r="ALH87" s="561"/>
      <c r="ALI87" s="562"/>
      <c r="ALJ87" s="563"/>
      <c r="ALK87" s="564"/>
      <c r="ALL87" s="565"/>
      <c r="ALM87" s="566"/>
      <c r="ALN87" s="560"/>
      <c r="ALO87" s="561"/>
      <c r="ALP87" s="562"/>
      <c r="ALQ87" s="563"/>
      <c r="ALR87" s="564"/>
      <c r="ALS87" s="565"/>
      <c r="ALT87" s="566"/>
      <c r="ALU87" s="560"/>
      <c r="ALV87" s="561"/>
      <c r="ALW87" s="562"/>
      <c r="ALX87" s="563"/>
      <c r="ALY87" s="564"/>
      <c r="ALZ87" s="565"/>
      <c r="AMA87" s="566"/>
      <c r="AMB87" s="560"/>
      <c r="AMC87" s="561"/>
      <c r="AMD87" s="562"/>
      <c r="AME87" s="563"/>
      <c r="AMF87" s="564"/>
      <c r="AMG87" s="565"/>
      <c r="AMH87" s="566"/>
      <c r="AMI87" s="560"/>
      <c r="AMJ87" s="561"/>
      <c r="AMK87" s="562"/>
      <c r="AML87" s="563"/>
      <c r="AMM87" s="564"/>
      <c r="AMN87" s="565"/>
      <c r="AMO87" s="566"/>
      <c r="AMP87" s="560"/>
      <c r="AMQ87" s="561"/>
      <c r="AMR87" s="562"/>
      <c r="AMS87" s="563"/>
      <c r="AMT87" s="564"/>
      <c r="AMU87" s="565"/>
      <c r="AMV87" s="566"/>
      <c r="AMW87" s="560"/>
      <c r="AMX87" s="561"/>
      <c r="AMY87" s="562"/>
      <c r="AMZ87" s="563"/>
      <c r="ANA87" s="564"/>
      <c r="ANB87" s="565"/>
      <c r="ANC87" s="566"/>
      <c r="AND87" s="560"/>
      <c r="ANE87" s="561"/>
      <c r="ANF87" s="562"/>
      <c r="ANG87" s="563"/>
      <c r="ANH87" s="564"/>
      <c r="ANI87" s="565"/>
      <c r="ANJ87" s="566"/>
      <c r="ANK87" s="560"/>
      <c r="ANL87" s="561"/>
      <c r="ANM87" s="562"/>
      <c r="ANN87" s="563"/>
      <c r="ANO87" s="564"/>
      <c r="ANP87" s="565"/>
      <c r="ANQ87" s="566"/>
      <c r="ANR87" s="560"/>
      <c r="ANS87" s="561"/>
      <c r="ANT87" s="562"/>
      <c r="ANU87" s="563"/>
      <c r="ANV87" s="564"/>
      <c r="ANW87" s="565"/>
      <c r="ANX87" s="566"/>
      <c r="ANY87" s="560"/>
      <c r="ANZ87" s="561"/>
      <c r="AOA87" s="562"/>
      <c r="AOB87" s="563"/>
      <c r="AOC87" s="564"/>
      <c r="AOD87" s="565"/>
      <c r="AOE87" s="566"/>
      <c r="AOF87" s="560"/>
      <c r="AOG87" s="561"/>
      <c r="AOH87" s="562"/>
      <c r="AOI87" s="563"/>
      <c r="AOJ87" s="564"/>
      <c r="AOK87" s="565"/>
      <c r="AOL87" s="566"/>
      <c r="AOM87" s="560"/>
      <c r="AON87" s="561"/>
      <c r="AOO87" s="562"/>
      <c r="AOP87" s="563"/>
      <c r="AOQ87" s="564"/>
      <c r="AOR87" s="565"/>
      <c r="AOS87" s="566"/>
      <c r="AOT87" s="560"/>
      <c r="AOU87" s="561"/>
      <c r="AOV87" s="562"/>
      <c r="AOW87" s="563"/>
      <c r="AOX87" s="564"/>
      <c r="AOY87" s="565"/>
      <c r="AOZ87" s="566"/>
      <c r="APA87" s="560"/>
      <c r="APB87" s="561"/>
      <c r="APC87" s="562"/>
      <c r="APD87" s="563"/>
      <c r="APE87" s="564"/>
      <c r="APF87" s="565"/>
      <c r="APG87" s="566"/>
      <c r="APH87" s="560"/>
      <c r="API87" s="561"/>
      <c r="APJ87" s="562"/>
      <c r="APK87" s="563"/>
      <c r="APL87" s="564"/>
      <c r="APM87" s="565"/>
      <c r="APN87" s="566"/>
      <c r="APO87" s="560"/>
      <c r="APP87" s="561"/>
      <c r="APQ87" s="562"/>
      <c r="APR87" s="563"/>
      <c r="APS87" s="564"/>
      <c r="APT87" s="565"/>
      <c r="APU87" s="566"/>
      <c r="APV87" s="560"/>
      <c r="APW87" s="561"/>
      <c r="APX87" s="562"/>
      <c r="APY87" s="563"/>
      <c r="APZ87" s="564"/>
      <c r="AQA87" s="565"/>
      <c r="AQB87" s="566"/>
      <c r="AQC87" s="560"/>
      <c r="AQD87" s="561"/>
      <c r="AQE87" s="562"/>
      <c r="AQF87" s="563"/>
      <c r="AQG87" s="564"/>
      <c r="AQH87" s="565"/>
      <c r="AQI87" s="566"/>
      <c r="AQJ87" s="560"/>
      <c r="AQK87" s="561"/>
      <c r="AQL87" s="562"/>
      <c r="AQM87" s="563"/>
      <c r="AQN87" s="564"/>
      <c r="AQO87" s="565"/>
      <c r="AQP87" s="566"/>
      <c r="AQQ87" s="560"/>
      <c r="AQR87" s="561"/>
      <c r="AQS87" s="562"/>
      <c r="AQT87" s="563"/>
      <c r="AQU87" s="564"/>
      <c r="AQV87" s="565"/>
      <c r="AQW87" s="566"/>
      <c r="AQX87" s="560"/>
      <c r="AQY87" s="561"/>
      <c r="AQZ87" s="562"/>
      <c r="ARA87" s="563"/>
      <c r="ARB87" s="564"/>
      <c r="ARC87" s="565"/>
      <c r="ARD87" s="566"/>
      <c r="ARE87" s="560"/>
      <c r="ARF87" s="561"/>
      <c r="ARG87" s="562"/>
      <c r="ARH87" s="563"/>
      <c r="ARI87" s="564"/>
      <c r="ARJ87" s="565"/>
      <c r="ARK87" s="566"/>
      <c r="ARL87" s="560"/>
      <c r="ARM87" s="561"/>
      <c r="ARN87" s="562"/>
      <c r="ARO87" s="563"/>
      <c r="ARP87" s="564"/>
      <c r="ARQ87" s="565"/>
      <c r="ARR87" s="566"/>
      <c r="ARS87" s="560"/>
      <c r="ART87" s="561"/>
      <c r="ARU87" s="562"/>
      <c r="ARV87" s="563"/>
      <c r="ARW87" s="564"/>
      <c r="ARX87" s="565"/>
      <c r="ARY87" s="566"/>
      <c r="ARZ87" s="560"/>
      <c r="ASA87" s="561"/>
      <c r="ASB87" s="562"/>
      <c r="ASC87" s="563"/>
      <c r="ASD87" s="564"/>
      <c r="ASE87" s="565"/>
      <c r="ASF87" s="566"/>
      <c r="ASG87" s="560"/>
      <c r="ASH87" s="561"/>
      <c r="ASI87" s="562"/>
      <c r="ASJ87" s="563"/>
      <c r="ASK87" s="564"/>
      <c r="ASL87" s="565"/>
      <c r="ASM87" s="566"/>
      <c r="ASN87" s="560"/>
      <c r="ASO87" s="561"/>
      <c r="ASP87" s="562"/>
      <c r="ASQ87" s="563"/>
      <c r="ASR87" s="564"/>
      <c r="ASS87" s="565"/>
      <c r="AST87" s="566"/>
      <c r="ASU87" s="560"/>
      <c r="ASV87" s="561"/>
      <c r="ASW87" s="562"/>
      <c r="ASX87" s="563"/>
      <c r="ASY87" s="564"/>
      <c r="ASZ87" s="565"/>
      <c r="ATA87" s="566"/>
      <c r="ATB87" s="560"/>
      <c r="ATC87" s="561"/>
      <c r="ATD87" s="562"/>
      <c r="ATE87" s="563"/>
      <c r="ATF87" s="564"/>
      <c r="ATG87" s="565"/>
      <c r="ATH87" s="566"/>
      <c r="ATI87" s="560"/>
      <c r="ATJ87" s="561"/>
      <c r="ATK87" s="562"/>
      <c r="ATL87" s="563"/>
      <c r="ATM87" s="564"/>
      <c r="ATN87" s="565"/>
      <c r="ATO87" s="566"/>
      <c r="ATP87" s="560"/>
      <c r="ATQ87" s="561"/>
      <c r="ATR87" s="562"/>
      <c r="ATS87" s="563"/>
      <c r="ATT87" s="564"/>
      <c r="ATU87" s="565"/>
      <c r="ATV87" s="566"/>
      <c r="ATW87" s="560"/>
      <c r="ATX87" s="561"/>
      <c r="ATY87" s="562"/>
      <c r="ATZ87" s="563"/>
      <c r="AUA87" s="564"/>
      <c r="AUB87" s="565"/>
      <c r="AUC87" s="566"/>
      <c r="AUD87" s="560"/>
      <c r="AUE87" s="561"/>
      <c r="AUF87" s="562"/>
      <c r="AUG87" s="563"/>
      <c r="AUH87" s="564"/>
      <c r="AUI87" s="565"/>
      <c r="AUJ87" s="566"/>
      <c r="AUK87" s="560"/>
      <c r="AUL87" s="561"/>
      <c r="AUM87" s="562"/>
      <c r="AUN87" s="563"/>
      <c r="AUO87" s="564"/>
      <c r="AUP87" s="565"/>
      <c r="AUQ87" s="566"/>
      <c r="AUR87" s="560"/>
      <c r="AUS87" s="561"/>
      <c r="AUT87" s="562"/>
      <c r="AUU87" s="563"/>
      <c r="AUV87" s="564"/>
      <c r="AUW87" s="565"/>
      <c r="AUX87" s="566"/>
      <c r="AUY87" s="560"/>
      <c r="AUZ87" s="561"/>
      <c r="AVA87" s="562"/>
      <c r="AVB87" s="563"/>
      <c r="AVC87" s="564"/>
      <c r="AVD87" s="565"/>
      <c r="AVE87" s="566"/>
      <c r="AVF87" s="560"/>
      <c r="AVG87" s="561"/>
      <c r="AVH87" s="562"/>
      <c r="AVI87" s="563"/>
      <c r="AVJ87" s="564"/>
      <c r="AVK87" s="565"/>
      <c r="AVL87" s="566"/>
      <c r="AVM87" s="560"/>
      <c r="AVN87" s="561"/>
      <c r="AVO87" s="562"/>
      <c r="AVP87" s="563"/>
      <c r="AVQ87" s="564"/>
      <c r="AVR87" s="565"/>
      <c r="AVS87" s="566"/>
      <c r="AVT87" s="560"/>
      <c r="AVU87" s="561"/>
      <c r="AVV87" s="562"/>
      <c r="AVW87" s="563"/>
      <c r="AVX87" s="564"/>
      <c r="AVY87" s="565"/>
      <c r="AVZ87" s="566"/>
      <c r="AWA87" s="560"/>
      <c r="AWB87" s="561"/>
      <c r="AWC87" s="562"/>
      <c r="AWD87" s="563"/>
      <c r="AWE87" s="564"/>
      <c r="AWF87" s="565"/>
      <c r="AWG87" s="566"/>
      <c r="AWH87" s="560"/>
      <c r="AWI87" s="561"/>
      <c r="AWJ87" s="562"/>
      <c r="AWK87" s="563"/>
      <c r="AWL87" s="564"/>
      <c r="AWM87" s="565"/>
      <c r="AWN87" s="566"/>
      <c r="AWO87" s="560"/>
      <c r="AWP87" s="561"/>
      <c r="AWQ87" s="562"/>
      <c r="AWR87" s="563"/>
      <c r="AWS87" s="564"/>
      <c r="AWT87" s="565"/>
      <c r="AWU87" s="566"/>
      <c r="AWV87" s="560"/>
      <c r="AWW87" s="561"/>
      <c r="AWX87" s="562"/>
      <c r="AWY87" s="563"/>
      <c r="AWZ87" s="564"/>
      <c r="AXA87" s="565"/>
      <c r="AXB87" s="566"/>
      <c r="AXC87" s="560"/>
      <c r="AXD87" s="561"/>
      <c r="AXE87" s="562"/>
      <c r="AXF87" s="563"/>
      <c r="AXG87" s="564"/>
      <c r="AXH87" s="565"/>
      <c r="AXI87" s="566"/>
      <c r="AXJ87" s="560"/>
      <c r="AXK87" s="561"/>
      <c r="AXL87" s="562"/>
      <c r="AXM87" s="563"/>
      <c r="AXN87" s="564"/>
      <c r="AXO87" s="565"/>
      <c r="AXP87" s="566"/>
      <c r="AXQ87" s="560"/>
      <c r="AXR87" s="561"/>
      <c r="AXS87" s="562"/>
      <c r="AXT87" s="563"/>
      <c r="AXU87" s="564"/>
      <c r="AXV87" s="565"/>
      <c r="AXW87" s="566"/>
      <c r="AXX87" s="560"/>
      <c r="AXY87" s="561"/>
      <c r="AXZ87" s="562"/>
      <c r="AYA87" s="563"/>
      <c r="AYB87" s="564"/>
      <c r="AYC87" s="565"/>
      <c r="AYD87" s="566"/>
      <c r="AYE87" s="560"/>
      <c r="AYF87" s="561"/>
      <c r="AYG87" s="562"/>
      <c r="AYH87" s="563"/>
      <c r="AYI87" s="564"/>
      <c r="AYJ87" s="565"/>
      <c r="AYK87" s="566"/>
      <c r="AYL87" s="560"/>
      <c r="AYM87" s="561"/>
      <c r="AYN87" s="562"/>
      <c r="AYO87" s="563"/>
      <c r="AYP87" s="564"/>
      <c r="AYQ87" s="565"/>
      <c r="AYR87" s="566"/>
      <c r="AYS87" s="560"/>
      <c r="AYT87" s="561"/>
      <c r="AYU87" s="562"/>
      <c r="AYV87" s="563"/>
      <c r="AYW87" s="564"/>
      <c r="AYX87" s="565"/>
      <c r="AYY87" s="566"/>
      <c r="AYZ87" s="560"/>
      <c r="AZA87" s="561"/>
      <c r="AZB87" s="562"/>
      <c r="AZC87" s="563"/>
      <c r="AZD87" s="564"/>
      <c r="AZE87" s="565"/>
      <c r="AZF87" s="566"/>
      <c r="AZG87" s="560"/>
      <c r="AZH87" s="561"/>
      <c r="AZI87" s="562"/>
      <c r="AZJ87" s="563"/>
      <c r="AZK87" s="564"/>
      <c r="AZL87" s="565"/>
      <c r="AZM87" s="566"/>
      <c r="AZN87" s="560"/>
      <c r="AZO87" s="561"/>
      <c r="AZP87" s="562"/>
      <c r="AZQ87" s="563"/>
      <c r="AZR87" s="564"/>
      <c r="AZS87" s="565"/>
      <c r="AZT87" s="566"/>
      <c r="AZU87" s="560"/>
      <c r="AZV87" s="561"/>
      <c r="AZW87" s="562"/>
      <c r="AZX87" s="563"/>
      <c r="AZY87" s="564"/>
      <c r="AZZ87" s="565"/>
      <c r="BAA87" s="566"/>
      <c r="BAB87" s="560"/>
      <c r="BAC87" s="561"/>
      <c r="BAD87" s="562"/>
      <c r="BAE87" s="563"/>
      <c r="BAF87" s="564"/>
      <c r="BAG87" s="565"/>
      <c r="BAH87" s="566"/>
      <c r="BAI87" s="560"/>
      <c r="BAJ87" s="561"/>
      <c r="BAK87" s="562"/>
      <c r="BAL87" s="563"/>
      <c r="BAM87" s="564"/>
      <c r="BAN87" s="565"/>
      <c r="BAO87" s="566"/>
      <c r="BAP87" s="560"/>
      <c r="BAQ87" s="561"/>
      <c r="BAR87" s="562"/>
      <c r="BAS87" s="563"/>
      <c r="BAT87" s="564"/>
      <c r="BAU87" s="565"/>
      <c r="BAV87" s="566"/>
      <c r="BAW87" s="560"/>
      <c r="BAX87" s="561"/>
      <c r="BAY87" s="562"/>
      <c r="BAZ87" s="563"/>
      <c r="BBA87" s="564"/>
      <c r="BBB87" s="565"/>
      <c r="BBC87" s="566"/>
      <c r="BBD87" s="560"/>
      <c r="BBE87" s="561"/>
      <c r="BBF87" s="562"/>
      <c r="BBG87" s="563"/>
      <c r="BBH87" s="564"/>
      <c r="BBI87" s="565"/>
      <c r="BBJ87" s="566"/>
      <c r="BBK87" s="560"/>
      <c r="BBL87" s="561"/>
      <c r="BBM87" s="562"/>
      <c r="BBN87" s="563"/>
      <c r="BBO87" s="564"/>
      <c r="BBP87" s="565"/>
      <c r="BBQ87" s="566"/>
      <c r="BBR87" s="560"/>
      <c r="BBS87" s="561"/>
      <c r="BBT87" s="562"/>
      <c r="BBU87" s="563"/>
      <c r="BBV87" s="564"/>
      <c r="BBW87" s="565"/>
      <c r="BBX87" s="566"/>
      <c r="BBY87" s="560"/>
      <c r="BBZ87" s="561"/>
      <c r="BCA87" s="562"/>
      <c r="BCB87" s="563"/>
      <c r="BCC87" s="564"/>
      <c r="BCD87" s="565"/>
      <c r="BCE87" s="566"/>
      <c r="BCF87" s="560"/>
      <c r="BCG87" s="561"/>
      <c r="BCH87" s="562"/>
      <c r="BCI87" s="563"/>
      <c r="BCJ87" s="564"/>
      <c r="BCK87" s="565"/>
      <c r="BCL87" s="566"/>
      <c r="BCM87" s="560"/>
      <c r="BCN87" s="561"/>
      <c r="BCO87" s="562"/>
      <c r="BCP87" s="563"/>
      <c r="BCQ87" s="564"/>
      <c r="BCR87" s="565"/>
      <c r="BCS87" s="566"/>
      <c r="BCT87" s="560"/>
      <c r="BCU87" s="561"/>
      <c r="BCV87" s="562"/>
      <c r="BCW87" s="563"/>
      <c r="BCX87" s="564"/>
      <c r="BCY87" s="565"/>
      <c r="BCZ87" s="566"/>
      <c r="BDA87" s="560"/>
      <c r="BDB87" s="561"/>
      <c r="BDC87" s="562"/>
      <c r="BDD87" s="563"/>
      <c r="BDE87" s="564"/>
      <c r="BDF87" s="565"/>
      <c r="BDG87" s="566"/>
      <c r="BDH87" s="560"/>
      <c r="BDI87" s="561"/>
      <c r="BDJ87" s="562"/>
      <c r="BDK87" s="563"/>
      <c r="BDL87" s="564"/>
      <c r="BDM87" s="565"/>
      <c r="BDN87" s="566"/>
      <c r="BDO87" s="560"/>
      <c r="BDP87" s="561"/>
      <c r="BDQ87" s="562"/>
      <c r="BDR87" s="563"/>
      <c r="BDS87" s="564"/>
      <c r="BDT87" s="565"/>
      <c r="BDU87" s="566"/>
      <c r="BDV87" s="560"/>
      <c r="BDW87" s="561"/>
      <c r="BDX87" s="562"/>
      <c r="BDY87" s="563"/>
      <c r="BDZ87" s="564"/>
      <c r="BEA87" s="565"/>
      <c r="BEB87" s="566"/>
      <c r="BEC87" s="560"/>
      <c r="BED87" s="561"/>
      <c r="BEE87" s="562"/>
      <c r="BEF87" s="563"/>
      <c r="BEG87" s="564"/>
      <c r="BEH87" s="565"/>
      <c r="BEI87" s="566"/>
      <c r="BEJ87" s="560"/>
      <c r="BEK87" s="561"/>
      <c r="BEL87" s="562"/>
      <c r="BEM87" s="563"/>
      <c r="BEN87" s="564"/>
      <c r="BEO87" s="565"/>
      <c r="BEP87" s="566"/>
      <c r="BEQ87" s="560"/>
      <c r="BER87" s="561"/>
      <c r="BES87" s="562"/>
      <c r="BET87" s="563"/>
      <c r="BEU87" s="564"/>
      <c r="BEV87" s="565"/>
      <c r="BEW87" s="566"/>
      <c r="BEX87" s="560"/>
      <c r="BEY87" s="561"/>
      <c r="BEZ87" s="562"/>
      <c r="BFA87" s="563"/>
      <c r="BFB87" s="564"/>
      <c r="BFC87" s="565"/>
      <c r="BFD87" s="566"/>
      <c r="BFE87" s="560"/>
      <c r="BFF87" s="561"/>
      <c r="BFG87" s="562"/>
      <c r="BFH87" s="563"/>
      <c r="BFI87" s="564"/>
      <c r="BFJ87" s="565"/>
      <c r="BFK87" s="566"/>
      <c r="BFL87" s="560"/>
      <c r="BFM87" s="561"/>
      <c r="BFN87" s="562"/>
      <c r="BFO87" s="563"/>
      <c r="BFP87" s="564"/>
      <c r="BFQ87" s="565"/>
      <c r="BFR87" s="566"/>
      <c r="BFS87" s="560"/>
      <c r="BFT87" s="561"/>
      <c r="BFU87" s="562"/>
      <c r="BFV87" s="563"/>
      <c r="BFW87" s="564"/>
      <c r="BFX87" s="565"/>
      <c r="BFY87" s="566"/>
      <c r="BFZ87" s="560"/>
      <c r="BGA87" s="561"/>
      <c r="BGB87" s="562"/>
      <c r="BGC87" s="563"/>
      <c r="BGD87" s="564"/>
      <c r="BGE87" s="565"/>
      <c r="BGF87" s="566"/>
      <c r="BGG87" s="560"/>
      <c r="BGH87" s="561"/>
      <c r="BGI87" s="562"/>
      <c r="BGJ87" s="563"/>
      <c r="BGK87" s="564"/>
      <c r="BGL87" s="565"/>
      <c r="BGM87" s="566"/>
      <c r="BGN87" s="560"/>
      <c r="BGO87" s="561"/>
      <c r="BGP87" s="562"/>
      <c r="BGQ87" s="563"/>
      <c r="BGR87" s="564"/>
      <c r="BGS87" s="565"/>
      <c r="BGT87" s="566"/>
      <c r="BGU87" s="560"/>
      <c r="BGV87" s="561"/>
      <c r="BGW87" s="562"/>
      <c r="BGX87" s="563"/>
      <c r="BGY87" s="564"/>
      <c r="BGZ87" s="565"/>
      <c r="BHA87" s="566"/>
      <c r="BHB87" s="560"/>
      <c r="BHC87" s="561"/>
      <c r="BHD87" s="562"/>
      <c r="BHE87" s="563"/>
      <c r="BHF87" s="564"/>
      <c r="BHG87" s="565"/>
      <c r="BHH87" s="566"/>
      <c r="BHI87" s="560"/>
      <c r="BHJ87" s="561"/>
      <c r="BHK87" s="562"/>
      <c r="BHL87" s="563"/>
      <c r="BHM87" s="564"/>
      <c r="BHN87" s="565"/>
      <c r="BHO87" s="566"/>
      <c r="BHP87" s="560"/>
      <c r="BHQ87" s="561"/>
      <c r="BHR87" s="562"/>
      <c r="BHS87" s="563"/>
      <c r="BHT87" s="564"/>
      <c r="BHU87" s="565"/>
      <c r="BHV87" s="566"/>
      <c r="BHW87" s="560"/>
      <c r="BHX87" s="561"/>
      <c r="BHY87" s="562"/>
      <c r="BHZ87" s="563"/>
      <c r="BIA87" s="564"/>
      <c r="BIB87" s="565"/>
      <c r="BIC87" s="566"/>
      <c r="BID87" s="560"/>
      <c r="BIE87" s="561"/>
      <c r="BIF87" s="562"/>
      <c r="BIG87" s="563"/>
      <c r="BIH87" s="564"/>
      <c r="BII87" s="565"/>
      <c r="BIJ87" s="566"/>
      <c r="BIK87" s="560"/>
      <c r="BIL87" s="561"/>
      <c r="BIM87" s="562"/>
      <c r="BIN87" s="563"/>
      <c r="BIO87" s="564"/>
      <c r="BIP87" s="565"/>
      <c r="BIQ87" s="566"/>
      <c r="BIR87" s="560"/>
      <c r="BIS87" s="561"/>
      <c r="BIT87" s="562"/>
      <c r="BIU87" s="563"/>
      <c r="BIV87" s="564"/>
      <c r="BIW87" s="565"/>
      <c r="BIX87" s="566"/>
      <c r="BIY87" s="560"/>
      <c r="BIZ87" s="561"/>
      <c r="BJA87" s="562"/>
      <c r="BJB87" s="563"/>
      <c r="BJC87" s="564"/>
      <c r="BJD87" s="565"/>
      <c r="BJE87" s="566"/>
      <c r="BJF87" s="560"/>
      <c r="BJG87" s="561"/>
      <c r="BJH87" s="562"/>
      <c r="BJI87" s="563"/>
      <c r="BJJ87" s="564"/>
      <c r="BJK87" s="565"/>
      <c r="BJL87" s="566"/>
      <c r="BJM87" s="560"/>
      <c r="BJN87" s="561"/>
      <c r="BJO87" s="562"/>
      <c r="BJP87" s="563"/>
      <c r="BJQ87" s="564"/>
      <c r="BJR87" s="565"/>
      <c r="BJS87" s="566"/>
      <c r="BJT87" s="560"/>
      <c r="BJU87" s="561"/>
      <c r="BJV87" s="562"/>
      <c r="BJW87" s="563"/>
      <c r="BJX87" s="564"/>
      <c r="BJY87" s="565"/>
      <c r="BJZ87" s="566"/>
      <c r="BKA87" s="560"/>
      <c r="BKB87" s="561"/>
      <c r="BKC87" s="562"/>
      <c r="BKD87" s="563"/>
      <c r="BKE87" s="564"/>
      <c r="BKF87" s="565"/>
      <c r="BKG87" s="566"/>
      <c r="BKH87" s="560"/>
      <c r="BKI87" s="561"/>
      <c r="BKJ87" s="562"/>
      <c r="BKK87" s="563"/>
      <c r="BKL87" s="564"/>
      <c r="BKM87" s="565"/>
      <c r="BKN87" s="566"/>
      <c r="BKO87" s="560"/>
      <c r="BKP87" s="561"/>
      <c r="BKQ87" s="562"/>
      <c r="BKR87" s="563"/>
      <c r="BKS87" s="564"/>
      <c r="BKT87" s="565"/>
      <c r="BKU87" s="566"/>
      <c r="BKV87" s="560"/>
      <c r="BKW87" s="561"/>
      <c r="BKX87" s="562"/>
      <c r="BKY87" s="563"/>
      <c r="BKZ87" s="564"/>
      <c r="BLA87" s="565"/>
      <c r="BLB87" s="566"/>
      <c r="BLC87" s="560"/>
      <c r="BLD87" s="561"/>
      <c r="BLE87" s="562"/>
      <c r="BLF87" s="563"/>
      <c r="BLG87" s="564"/>
      <c r="BLH87" s="565"/>
      <c r="BLI87" s="566"/>
      <c r="BLJ87" s="560"/>
      <c r="BLK87" s="561"/>
      <c r="BLL87" s="562"/>
      <c r="BLM87" s="563"/>
      <c r="BLN87" s="564"/>
      <c r="BLO87" s="565"/>
      <c r="BLP87" s="566"/>
      <c r="BLQ87" s="560"/>
      <c r="BLR87" s="561"/>
      <c r="BLS87" s="562"/>
      <c r="BLT87" s="563"/>
      <c r="BLU87" s="564"/>
      <c r="BLV87" s="565"/>
      <c r="BLW87" s="566"/>
      <c r="BLX87" s="560"/>
      <c r="BLY87" s="561"/>
      <c r="BLZ87" s="562"/>
      <c r="BMA87" s="563"/>
      <c r="BMB87" s="564"/>
      <c r="BMC87" s="565"/>
      <c r="BMD87" s="566"/>
      <c r="BME87" s="560"/>
      <c r="BMF87" s="561"/>
      <c r="BMG87" s="562"/>
      <c r="BMH87" s="563"/>
      <c r="BMI87" s="564"/>
      <c r="BMJ87" s="565"/>
      <c r="BMK87" s="566"/>
      <c r="BML87" s="560"/>
      <c r="BMM87" s="561"/>
      <c r="BMN87" s="562"/>
      <c r="BMO87" s="563"/>
      <c r="BMP87" s="564"/>
      <c r="BMQ87" s="565"/>
      <c r="BMR87" s="566"/>
      <c r="BMS87" s="560"/>
      <c r="BMT87" s="561"/>
      <c r="BMU87" s="562"/>
      <c r="BMV87" s="563"/>
      <c r="BMW87" s="564"/>
      <c r="BMX87" s="565"/>
      <c r="BMY87" s="566"/>
      <c r="BMZ87" s="560"/>
      <c r="BNA87" s="561"/>
      <c r="BNB87" s="562"/>
      <c r="BNC87" s="563"/>
      <c r="BND87" s="564"/>
      <c r="BNE87" s="565"/>
      <c r="BNF87" s="566"/>
      <c r="BNG87" s="560"/>
      <c r="BNH87" s="561"/>
      <c r="BNI87" s="562"/>
      <c r="BNJ87" s="563"/>
      <c r="BNK87" s="564"/>
      <c r="BNL87" s="565"/>
      <c r="BNM87" s="566"/>
      <c r="BNN87" s="560"/>
      <c r="BNO87" s="561"/>
      <c r="BNP87" s="562"/>
      <c r="BNQ87" s="563"/>
      <c r="BNR87" s="564"/>
      <c r="BNS87" s="565"/>
      <c r="BNT87" s="566"/>
      <c r="BNU87" s="560"/>
      <c r="BNV87" s="561"/>
      <c r="BNW87" s="562"/>
      <c r="BNX87" s="563"/>
      <c r="BNY87" s="564"/>
      <c r="BNZ87" s="565"/>
      <c r="BOA87" s="566"/>
      <c r="BOB87" s="560"/>
      <c r="BOC87" s="561"/>
      <c r="BOD87" s="562"/>
      <c r="BOE87" s="563"/>
      <c r="BOF87" s="564"/>
      <c r="BOG87" s="565"/>
      <c r="BOH87" s="566"/>
      <c r="BOI87" s="560"/>
      <c r="BOJ87" s="561"/>
      <c r="BOK87" s="562"/>
      <c r="BOL87" s="563"/>
      <c r="BOM87" s="564"/>
      <c r="BON87" s="565"/>
      <c r="BOO87" s="566"/>
      <c r="BOP87" s="560"/>
      <c r="BOQ87" s="561"/>
      <c r="BOR87" s="562"/>
      <c r="BOS87" s="563"/>
      <c r="BOT87" s="564"/>
      <c r="BOU87" s="565"/>
      <c r="BOV87" s="566"/>
      <c r="BOW87" s="560"/>
      <c r="BOX87" s="561"/>
      <c r="BOY87" s="562"/>
      <c r="BOZ87" s="563"/>
      <c r="BPA87" s="564"/>
      <c r="BPB87" s="565"/>
      <c r="BPC87" s="566"/>
      <c r="BPD87" s="560"/>
      <c r="BPE87" s="561"/>
      <c r="BPF87" s="562"/>
      <c r="BPG87" s="563"/>
      <c r="BPH87" s="564"/>
      <c r="BPI87" s="565"/>
      <c r="BPJ87" s="566"/>
      <c r="BPK87" s="560"/>
      <c r="BPL87" s="561"/>
      <c r="BPM87" s="562"/>
      <c r="BPN87" s="563"/>
      <c r="BPO87" s="564"/>
      <c r="BPP87" s="565"/>
      <c r="BPQ87" s="566"/>
      <c r="BPR87" s="560"/>
      <c r="BPS87" s="561"/>
      <c r="BPT87" s="562"/>
      <c r="BPU87" s="563"/>
      <c r="BPV87" s="564"/>
      <c r="BPW87" s="565"/>
      <c r="BPX87" s="566"/>
      <c r="BPY87" s="560"/>
      <c r="BPZ87" s="561"/>
      <c r="BQA87" s="562"/>
      <c r="BQB87" s="563"/>
      <c r="BQC87" s="564"/>
      <c r="BQD87" s="565"/>
      <c r="BQE87" s="566"/>
      <c r="BQF87" s="560"/>
      <c r="BQG87" s="561"/>
      <c r="BQH87" s="562"/>
      <c r="BQI87" s="563"/>
      <c r="BQJ87" s="564"/>
      <c r="BQK87" s="565"/>
      <c r="BQL87" s="566"/>
      <c r="BQM87" s="560"/>
      <c r="BQN87" s="561"/>
      <c r="BQO87" s="562"/>
      <c r="BQP87" s="563"/>
      <c r="BQQ87" s="564"/>
      <c r="BQR87" s="565"/>
      <c r="BQS87" s="566"/>
      <c r="BQT87" s="560"/>
      <c r="BQU87" s="561"/>
      <c r="BQV87" s="562"/>
      <c r="BQW87" s="563"/>
      <c r="BQX87" s="564"/>
      <c r="BQY87" s="565"/>
      <c r="BQZ87" s="566"/>
      <c r="BRA87" s="560"/>
      <c r="BRB87" s="561"/>
      <c r="BRC87" s="562"/>
      <c r="BRD87" s="563"/>
      <c r="BRE87" s="564"/>
      <c r="BRF87" s="565"/>
      <c r="BRG87" s="566"/>
      <c r="BRH87" s="560"/>
      <c r="BRI87" s="561"/>
      <c r="BRJ87" s="562"/>
      <c r="BRK87" s="563"/>
      <c r="BRL87" s="564"/>
      <c r="BRM87" s="565"/>
      <c r="BRN87" s="566"/>
      <c r="BRO87" s="560"/>
      <c r="BRP87" s="561"/>
      <c r="BRQ87" s="562"/>
      <c r="BRR87" s="563"/>
      <c r="BRS87" s="564"/>
      <c r="BRT87" s="565"/>
      <c r="BRU87" s="566"/>
      <c r="BRV87" s="560"/>
      <c r="BRW87" s="561"/>
      <c r="BRX87" s="562"/>
      <c r="BRY87" s="563"/>
      <c r="BRZ87" s="564"/>
      <c r="BSA87" s="565"/>
      <c r="BSB87" s="566"/>
      <c r="BSC87" s="560"/>
      <c r="BSD87" s="561"/>
      <c r="BSE87" s="562"/>
      <c r="BSF87" s="563"/>
      <c r="BSG87" s="564"/>
      <c r="BSH87" s="565"/>
      <c r="BSI87" s="566"/>
      <c r="BSJ87" s="560"/>
      <c r="BSK87" s="561"/>
      <c r="BSL87" s="562"/>
      <c r="BSM87" s="563"/>
      <c r="BSN87" s="564"/>
      <c r="BSO87" s="565"/>
      <c r="BSP87" s="566"/>
      <c r="BSQ87" s="560"/>
      <c r="BSR87" s="561"/>
      <c r="BSS87" s="562"/>
      <c r="BST87" s="563"/>
      <c r="BSU87" s="564"/>
      <c r="BSV87" s="565"/>
      <c r="BSW87" s="566"/>
      <c r="BSX87" s="560"/>
      <c r="BSY87" s="561"/>
      <c r="BSZ87" s="562"/>
      <c r="BTA87" s="563"/>
      <c r="BTB87" s="564"/>
      <c r="BTC87" s="565"/>
      <c r="BTD87" s="566"/>
      <c r="BTE87" s="560"/>
      <c r="BTF87" s="561"/>
      <c r="BTG87" s="562"/>
      <c r="BTH87" s="563"/>
      <c r="BTI87" s="564"/>
      <c r="BTJ87" s="565"/>
      <c r="BTK87" s="566"/>
      <c r="BTL87" s="560"/>
      <c r="BTM87" s="561"/>
      <c r="BTN87" s="562"/>
      <c r="BTO87" s="563"/>
      <c r="BTP87" s="564"/>
      <c r="BTQ87" s="565"/>
      <c r="BTR87" s="566"/>
      <c r="BTS87" s="560"/>
      <c r="BTT87" s="561"/>
      <c r="BTU87" s="562"/>
      <c r="BTV87" s="563"/>
      <c r="BTW87" s="564"/>
      <c r="BTX87" s="565"/>
      <c r="BTY87" s="566"/>
      <c r="BTZ87" s="560"/>
      <c r="BUA87" s="561"/>
      <c r="BUB87" s="562"/>
      <c r="BUC87" s="563"/>
      <c r="BUD87" s="564"/>
      <c r="BUE87" s="565"/>
      <c r="BUF87" s="566"/>
      <c r="BUG87" s="560"/>
      <c r="BUH87" s="561"/>
      <c r="BUI87" s="562"/>
      <c r="BUJ87" s="563"/>
      <c r="BUK87" s="564"/>
      <c r="BUL87" s="565"/>
      <c r="BUM87" s="566"/>
      <c r="BUN87" s="560"/>
      <c r="BUO87" s="561"/>
      <c r="BUP87" s="562"/>
      <c r="BUQ87" s="563"/>
      <c r="BUR87" s="564"/>
      <c r="BUS87" s="565"/>
      <c r="BUT87" s="566"/>
      <c r="BUU87" s="560"/>
      <c r="BUV87" s="561"/>
      <c r="BUW87" s="562"/>
      <c r="BUX87" s="563"/>
      <c r="BUY87" s="564"/>
      <c r="BUZ87" s="565"/>
      <c r="BVA87" s="566"/>
      <c r="BVB87" s="560"/>
      <c r="BVC87" s="561"/>
      <c r="BVD87" s="562"/>
      <c r="BVE87" s="563"/>
      <c r="BVF87" s="564"/>
      <c r="BVG87" s="565"/>
      <c r="BVH87" s="566"/>
      <c r="BVI87" s="560"/>
      <c r="BVJ87" s="561"/>
      <c r="BVK87" s="562"/>
      <c r="BVL87" s="563"/>
      <c r="BVM87" s="564"/>
      <c r="BVN87" s="565"/>
      <c r="BVO87" s="566"/>
      <c r="BVP87" s="560"/>
      <c r="BVQ87" s="561"/>
      <c r="BVR87" s="562"/>
      <c r="BVS87" s="563"/>
      <c r="BVT87" s="564"/>
      <c r="BVU87" s="565"/>
      <c r="BVV87" s="566"/>
      <c r="BVW87" s="560"/>
      <c r="BVX87" s="561"/>
      <c r="BVY87" s="562"/>
      <c r="BVZ87" s="563"/>
      <c r="BWA87" s="564"/>
      <c r="BWB87" s="565"/>
      <c r="BWC87" s="566"/>
      <c r="BWD87" s="560"/>
      <c r="BWE87" s="561"/>
      <c r="BWF87" s="562"/>
      <c r="BWG87" s="563"/>
      <c r="BWH87" s="564"/>
      <c r="BWI87" s="565"/>
      <c r="BWJ87" s="566"/>
      <c r="BWK87" s="560"/>
      <c r="BWL87" s="561"/>
      <c r="BWM87" s="562"/>
      <c r="BWN87" s="563"/>
      <c r="BWO87" s="564"/>
      <c r="BWP87" s="565"/>
      <c r="BWQ87" s="566"/>
      <c r="BWR87" s="560"/>
      <c r="BWS87" s="561"/>
      <c r="BWT87" s="562"/>
      <c r="BWU87" s="563"/>
      <c r="BWV87" s="564"/>
      <c r="BWW87" s="565"/>
      <c r="BWX87" s="566"/>
      <c r="BWY87" s="560"/>
      <c r="BWZ87" s="561"/>
      <c r="BXA87" s="562"/>
      <c r="BXB87" s="563"/>
      <c r="BXC87" s="564"/>
      <c r="BXD87" s="565"/>
      <c r="BXE87" s="566"/>
      <c r="BXF87" s="560"/>
      <c r="BXG87" s="561"/>
      <c r="BXH87" s="562"/>
      <c r="BXI87" s="563"/>
      <c r="BXJ87" s="564"/>
      <c r="BXK87" s="565"/>
      <c r="BXL87" s="566"/>
      <c r="BXM87" s="560"/>
      <c r="BXN87" s="561"/>
      <c r="BXO87" s="562"/>
      <c r="BXP87" s="563"/>
      <c r="BXQ87" s="564"/>
      <c r="BXR87" s="565"/>
      <c r="BXS87" s="566"/>
      <c r="BXT87" s="560"/>
      <c r="BXU87" s="561"/>
      <c r="BXV87" s="562"/>
      <c r="BXW87" s="563"/>
      <c r="BXX87" s="564"/>
      <c r="BXY87" s="565"/>
      <c r="BXZ87" s="566"/>
      <c r="BYA87" s="560"/>
      <c r="BYB87" s="561"/>
      <c r="BYC87" s="562"/>
      <c r="BYD87" s="563"/>
      <c r="BYE87" s="564"/>
      <c r="BYF87" s="565"/>
      <c r="BYG87" s="566"/>
      <c r="BYH87" s="560"/>
      <c r="BYI87" s="561"/>
      <c r="BYJ87" s="562"/>
      <c r="BYK87" s="563"/>
      <c r="BYL87" s="564"/>
      <c r="BYM87" s="565"/>
      <c r="BYN87" s="566"/>
      <c r="BYO87" s="560"/>
      <c r="BYP87" s="561"/>
      <c r="BYQ87" s="562"/>
      <c r="BYR87" s="563"/>
      <c r="BYS87" s="564"/>
      <c r="BYT87" s="565"/>
      <c r="BYU87" s="566"/>
      <c r="BYV87" s="560"/>
      <c r="BYW87" s="561"/>
      <c r="BYX87" s="562"/>
      <c r="BYY87" s="563"/>
      <c r="BYZ87" s="564"/>
      <c r="BZA87" s="565"/>
      <c r="BZB87" s="566"/>
      <c r="BZC87" s="560"/>
      <c r="BZD87" s="561"/>
      <c r="BZE87" s="562"/>
      <c r="BZF87" s="563"/>
      <c r="BZG87" s="564"/>
      <c r="BZH87" s="565"/>
      <c r="BZI87" s="566"/>
      <c r="BZJ87" s="560"/>
      <c r="BZK87" s="561"/>
      <c r="BZL87" s="562"/>
      <c r="BZM87" s="563"/>
      <c r="BZN87" s="564"/>
      <c r="BZO87" s="565"/>
      <c r="BZP87" s="566"/>
      <c r="BZQ87" s="560"/>
      <c r="BZR87" s="561"/>
      <c r="BZS87" s="562"/>
      <c r="BZT87" s="563"/>
      <c r="BZU87" s="564"/>
      <c r="BZV87" s="565"/>
      <c r="BZW87" s="566"/>
      <c r="BZX87" s="560"/>
      <c r="BZY87" s="561"/>
      <c r="BZZ87" s="562"/>
      <c r="CAA87" s="563"/>
      <c r="CAB87" s="564"/>
      <c r="CAC87" s="565"/>
      <c r="CAD87" s="566"/>
      <c r="CAE87" s="560"/>
      <c r="CAF87" s="561"/>
      <c r="CAG87" s="562"/>
      <c r="CAH87" s="563"/>
      <c r="CAI87" s="564"/>
      <c r="CAJ87" s="565"/>
      <c r="CAK87" s="566"/>
      <c r="CAL87" s="560"/>
      <c r="CAM87" s="561"/>
      <c r="CAN87" s="562"/>
      <c r="CAO87" s="563"/>
      <c r="CAP87" s="564"/>
      <c r="CAQ87" s="565"/>
      <c r="CAR87" s="566"/>
      <c r="CAS87" s="560"/>
      <c r="CAT87" s="561"/>
      <c r="CAU87" s="562"/>
      <c r="CAV87" s="563"/>
      <c r="CAW87" s="564"/>
      <c r="CAX87" s="565"/>
      <c r="CAY87" s="566"/>
      <c r="CAZ87" s="560"/>
      <c r="CBA87" s="561"/>
      <c r="CBB87" s="562"/>
      <c r="CBC87" s="563"/>
      <c r="CBD87" s="564"/>
      <c r="CBE87" s="565"/>
      <c r="CBF87" s="566"/>
      <c r="CBG87" s="560"/>
      <c r="CBH87" s="561"/>
      <c r="CBI87" s="562"/>
      <c r="CBJ87" s="563"/>
      <c r="CBK87" s="564"/>
      <c r="CBL87" s="565"/>
      <c r="CBM87" s="566"/>
      <c r="CBN87" s="560"/>
      <c r="CBO87" s="561"/>
      <c r="CBP87" s="562"/>
      <c r="CBQ87" s="563"/>
      <c r="CBR87" s="564"/>
      <c r="CBS87" s="565"/>
      <c r="CBT87" s="566"/>
      <c r="CBU87" s="560"/>
      <c r="CBV87" s="561"/>
      <c r="CBW87" s="562"/>
      <c r="CBX87" s="563"/>
      <c r="CBY87" s="564"/>
      <c r="CBZ87" s="565"/>
      <c r="CCA87" s="566"/>
      <c r="CCB87" s="560"/>
      <c r="CCC87" s="561"/>
      <c r="CCD87" s="562"/>
      <c r="CCE87" s="563"/>
      <c r="CCF87" s="564"/>
      <c r="CCG87" s="565"/>
      <c r="CCH87" s="566"/>
      <c r="CCI87" s="560"/>
      <c r="CCJ87" s="561"/>
      <c r="CCK87" s="562"/>
      <c r="CCL87" s="563"/>
      <c r="CCM87" s="564"/>
      <c r="CCN87" s="565"/>
      <c r="CCO87" s="566"/>
      <c r="CCP87" s="560"/>
      <c r="CCQ87" s="561"/>
      <c r="CCR87" s="562"/>
      <c r="CCS87" s="563"/>
      <c r="CCT87" s="564"/>
      <c r="CCU87" s="565"/>
      <c r="CCV87" s="566"/>
      <c r="CCW87" s="560"/>
      <c r="CCX87" s="561"/>
      <c r="CCY87" s="562"/>
      <c r="CCZ87" s="563"/>
      <c r="CDA87" s="564"/>
      <c r="CDB87" s="565"/>
      <c r="CDC87" s="566"/>
      <c r="CDD87" s="560"/>
      <c r="CDE87" s="561"/>
      <c r="CDF87" s="562"/>
      <c r="CDG87" s="563"/>
      <c r="CDH87" s="564"/>
      <c r="CDI87" s="565"/>
      <c r="CDJ87" s="566"/>
      <c r="CDK87" s="560"/>
      <c r="CDL87" s="561"/>
      <c r="CDM87" s="562"/>
      <c r="CDN87" s="563"/>
      <c r="CDO87" s="564"/>
      <c r="CDP87" s="565"/>
      <c r="CDQ87" s="566"/>
      <c r="CDR87" s="560"/>
      <c r="CDS87" s="561"/>
      <c r="CDT87" s="562"/>
      <c r="CDU87" s="563"/>
      <c r="CDV87" s="564"/>
      <c r="CDW87" s="565"/>
      <c r="CDX87" s="566"/>
      <c r="CDY87" s="560"/>
      <c r="CDZ87" s="561"/>
      <c r="CEA87" s="562"/>
      <c r="CEB87" s="563"/>
      <c r="CEC87" s="564"/>
      <c r="CED87" s="565"/>
      <c r="CEE87" s="566"/>
      <c r="CEF87" s="560"/>
      <c r="CEG87" s="561"/>
      <c r="CEH87" s="562"/>
      <c r="CEI87" s="563"/>
      <c r="CEJ87" s="564"/>
      <c r="CEK87" s="565"/>
      <c r="CEL87" s="566"/>
      <c r="CEM87" s="560"/>
      <c r="CEN87" s="561"/>
      <c r="CEO87" s="562"/>
      <c r="CEP87" s="563"/>
      <c r="CEQ87" s="564"/>
      <c r="CER87" s="565"/>
      <c r="CES87" s="566"/>
      <c r="CET87" s="560"/>
      <c r="CEU87" s="561"/>
      <c r="CEV87" s="562"/>
      <c r="CEW87" s="563"/>
      <c r="CEX87" s="564"/>
      <c r="CEY87" s="565"/>
      <c r="CEZ87" s="566"/>
      <c r="CFA87" s="560"/>
      <c r="CFB87" s="561"/>
      <c r="CFC87" s="562"/>
      <c r="CFD87" s="563"/>
      <c r="CFE87" s="564"/>
      <c r="CFF87" s="565"/>
      <c r="CFG87" s="566"/>
      <c r="CFH87" s="560"/>
      <c r="CFI87" s="561"/>
      <c r="CFJ87" s="562"/>
      <c r="CFK87" s="563"/>
      <c r="CFL87" s="564"/>
      <c r="CFM87" s="565"/>
      <c r="CFN87" s="566"/>
      <c r="CFO87" s="560"/>
      <c r="CFP87" s="561"/>
      <c r="CFQ87" s="562"/>
      <c r="CFR87" s="563"/>
      <c r="CFS87" s="564"/>
      <c r="CFT87" s="565"/>
      <c r="CFU87" s="566"/>
      <c r="CFV87" s="560"/>
      <c r="CFW87" s="561"/>
      <c r="CFX87" s="562"/>
      <c r="CFY87" s="563"/>
      <c r="CFZ87" s="564"/>
      <c r="CGA87" s="565"/>
      <c r="CGB87" s="566"/>
      <c r="CGC87" s="560"/>
      <c r="CGD87" s="561"/>
      <c r="CGE87" s="562"/>
      <c r="CGF87" s="563"/>
      <c r="CGG87" s="564"/>
      <c r="CGH87" s="565"/>
      <c r="CGI87" s="566"/>
      <c r="CGJ87" s="560"/>
      <c r="CGK87" s="561"/>
      <c r="CGL87" s="562"/>
      <c r="CGM87" s="563"/>
      <c r="CGN87" s="564"/>
      <c r="CGO87" s="565"/>
      <c r="CGP87" s="566"/>
      <c r="CGQ87" s="560"/>
      <c r="CGR87" s="561"/>
      <c r="CGS87" s="562"/>
      <c r="CGT87" s="563"/>
      <c r="CGU87" s="564"/>
      <c r="CGV87" s="565"/>
      <c r="CGW87" s="566"/>
      <c r="CGX87" s="560"/>
      <c r="CGY87" s="561"/>
      <c r="CGZ87" s="562"/>
      <c r="CHA87" s="563"/>
      <c r="CHB87" s="564"/>
      <c r="CHC87" s="565"/>
      <c r="CHD87" s="566"/>
      <c r="CHE87" s="560"/>
      <c r="CHF87" s="561"/>
      <c r="CHG87" s="562"/>
      <c r="CHH87" s="563"/>
      <c r="CHI87" s="564"/>
      <c r="CHJ87" s="565"/>
      <c r="CHK87" s="566"/>
      <c r="CHL87" s="560"/>
      <c r="CHM87" s="561"/>
      <c r="CHN87" s="562"/>
      <c r="CHO87" s="563"/>
      <c r="CHP87" s="564"/>
      <c r="CHQ87" s="565"/>
      <c r="CHR87" s="566"/>
      <c r="CHS87" s="560"/>
      <c r="CHT87" s="561"/>
      <c r="CHU87" s="562"/>
      <c r="CHV87" s="563"/>
      <c r="CHW87" s="564"/>
      <c r="CHX87" s="565"/>
      <c r="CHY87" s="566"/>
      <c r="CHZ87" s="560"/>
      <c r="CIA87" s="561"/>
      <c r="CIB87" s="562"/>
      <c r="CIC87" s="563"/>
      <c r="CID87" s="564"/>
      <c r="CIE87" s="565"/>
      <c r="CIF87" s="566"/>
      <c r="CIG87" s="560"/>
      <c r="CIH87" s="561"/>
      <c r="CII87" s="562"/>
      <c r="CIJ87" s="563"/>
      <c r="CIK87" s="564"/>
      <c r="CIL87" s="565"/>
      <c r="CIM87" s="566"/>
      <c r="CIN87" s="560"/>
      <c r="CIO87" s="561"/>
      <c r="CIP87" s="562"/>
      <c r="CIQ87" s="563"/>
      <c r="CIR87" s="564"/>
      <c r="CIS87" s="565"/>
      <c r="CIT87" s="566"/>
      <c r="CIU87" s="560"/>
      <c r="CIV87" s="561"/>
      <c r="CIW87" s="562"/>
      <c r="CIX87" s="563"/>
      <c r="CIY87" s="564"/>
      <c r="CIZ87" s="565"/>
      <c r="CJA87" s="566"/>
      <c r="CJB87" s="560"/>
      <c r="CJC87" s="561"/>
      <c r="CJD87" s="562"/>
      <c r="CJE87" s="563"/>
      <c r="CJF87" s="564"/>
      <c r="CJG87" s="565"/>
      <c r="CJH87" s="566"/>
      <c r="CJI87" s="560"/>
      <c r="CJJ87" s="561"/>
      <c r="CJK87" s="562"/>
      <c r="CJL87" s="563"/>
      <c r="CJM87" s="564"/>
      <c r="CJN87" s="565"/>
      <c r="CJO87" s="566"/>
      <c r="CJP87" s="560"/>
      <c r="CJQ87" s="561"/>
      <c r="CJR87" s="562"/>
      <c r="CJS87" s="563"/>
      <c r="CJT87" s="564"/>
      <c r="CJU87" s="565"/>
      <c r="CJV87" s="566"/>
      <c r="CJW87" s="560"/>
      <c r="CJX87" s="561"/>
      <c r="CJY87" s="562"/>
      <c r="CJZ87" s="563"/>
      <c r="CKA87" s="564"/>
      <c r="CKB87" s="565"/>
      <c r="CKC87" s="566"/>
      <c r="CKD87" s="560"/>
      <c r="CKE87" s="561"/>
      <c r="CKF87" s="562"/>
      <c r="CKG87" s="563"/>
      <c r="CKH87" s="564"/>
      <c r="CKI87" s="565"/>
      <c r="CKJ87" s="566"/>
      <c r="CKK87" s="560"/>
      <c r="CKL87" s="561"/>
      <c r="CKM87" s="562"/>
      <c r="CKN87" s="563"/>
      <c r="CKO87" s="564"/>
      <c r="CKP87" s="565"/>
      <c r="CKQ87" s="566"/>
      <c r="CKR87" s="560"/>
      <c r="CKS87" s="561"/>
      <c r="CKT87" s="562"/>
      <c r="CKU87" s="563"/>
      <c r="CKV87" s="564"/>
      <c r="CKW87" s="565"/>
      <c r="CKX87" s="566"/>
      <c r="CKY87" s="560"/>
      <c r="CKZ87" s="561"/>
      <c r="CLA87" s="562"/>
      <c r="CLB87" s="563"/>
      <c r="CLC87" s="564"/>
      <c r="CLD87" s="565"/>
      <c r="CLE87" s="566"/>
      <c r="CLF87" s="560"/>
      <c r="CLG87" s="561"/>
      <c r="CLH87" s="562"/>
      <c r="CLI87" s="563"/>
      <c r="CLJ87" s="564"/>
      <c r="CLK87" s="565"/>
      <c r="CLL87" s="566"/>
      <c r="CLM87" s="560"/>
      <c r="CLN87" s="561"/>
      <c r="CLO87" s="562"/>
      <c r="CLP87" s="563"/>
      <c r="CLQ87" s="564"/>
      <c r="CLR87" s="565"/>
      <c r="CLS87" s="566"/>
      <c r="CLT87" s="560"/>
      <c r="CLU87" s="561"/>
      <c r="CLV87" s="562"/>
      <c r="CLW87" s="563"/>
      <c r="CLX87" s="564"/>
      <c r="CLY87" s="565"/>
      <c r="CLZ87" s="566"/>
      <c r="CMA87" s="560"/>
      <c r="CMB87" s="561"/>
      <c r="CMC87" s="562"/>
      <c r="CMD87" s="563"/>
      <c r="CME87" s="564"/>
      <c r="CMF87" s="565"/>
      <c r="CMG87" s="566"/>
      <c r="CMH87" s="560"/>
      <c r="CMI87" s="561"/>
      <c r="CMJ87" s="562"/>
      <c r="CMK87" s="563"/>
      <c r="CML87" s="564"/>
      <c r="CMM87" s="565"/>
      <c r="CMN87" s="566"/>
      <c r="CMO87" s="560"/>
      <c r="CMP87" s="561"/>
      <c r="CMQ87" s="562"/>
      <c r="CMR87" s="563"/>
      <c r="CMS87" s="564"/>
      <c r="CMT87" s="565"/>
      <c r="CMU87" s="566"/>
      <c r="CMV87" s="560"/>
      <c r="CMW87" s="561"/>
      <c r="CMX87" s="562"/>
      <c r="CMY87" s="563"/>
      <c r="CMZ87" s="564"/>
      <c r="CNA87" s="565"/>
      <c r="CNB87" s="566"/>
      <c r="CNC87" s="560"/>
      <c r="CND87" s="561"/>
      <c r="CNE87" s="562"/>
      <c r="CNF87" s="563"/>
      <c r="CNG87" s="564"/>
      <c r="CNH87" s="565"/>
      <c r="CNI87" s="566"/>
      <c r="CNJ87" s="560"/>
      <c r="CNK87" s="561"/>
      <c r="CNL87" s="562"/>
      <c r="CNM87" s="563"/>
      <c r="CNN87" s="564"/>
      <c r="CNO87" s="565"/>
      <c r="CNP87" s="566"/>
      <c r="CNQ87" s="560"/>
      <c r="CNR87" s="561"/>
      <c r="CNS87" s="562"/>
      <c r="CNT87" s="563"/>
      <c r="CNU87" s="564"/>
      <c r="CNV87" s="565"/>
      <c r="CNW87" s="566"/>
      <c r="CNX87" s="560"/>
      <c r="CNY87" s="561"/>
      <c r="CNZ87" s="562"/>
      <c r="COA87" s="563"/>
      <c r="COB87" s="564"/>
      <c r="COC87" s="565"/>
      <c r="COD87" s="566"/>
      <c r="COE87" s="560"/>
      <c r="COF87" s="561"/>
      <c r="COG87" s="562"/>
      <c r="COH87" s="563"/>
      <c r="COI87" s="564"/>
      <c r="COJ87" s="565"/>
      <c r="COK87" s="566"/>
      <c r="COL87" s="560"/>
      <c r="COM87" s="561"/>
      <c r="CON87" s="562"/>
      <c r="COO87" s="563"/>
      <c r="COP87" s="564"/>
      <c r="COQ87" s="565"/>
      <c r="COR87" s="566"/>
      <c r="COS87" s="560"/>
      <c r="COT87" s="561"/>
      <c r="COU87" s="562"/>
      <c r="COV87" s="563"/>
      <c r="COW87" s="564"/>
      <c r="COX87" s="565"/>
      <c r="COY87" s="566"/>
      <c r="COZ87" s="560"/>
      <c r="CPA87" s="561"/>
      <c r="CPB87" s="562"/>
      <c r="CPC87" s="563"/>
      <c r="CPD87" s="564"/>
      <c r="CPE87" s="565"/>
      <c r="CPF87" s="566"/>
      <c r="CPG87" s="560"/>
      <c r="CPH87" s="561"/>
      <c r="CPI87" s="562"/>
      <c r="CPJ87" s="563"/>
      <c r="CPK87" s="564"/>
      <c r="CPL87" s="565"/>
      <c r="CPM87" s="566"/>
      <c r="CPN87" s="560"/>
      <c r="CPO87" s="561"/>
      <c r="CPP87" s="562"/>
      <c r="CPQ87" s="563"/>
      <c r="CPR87" s="564"/>
      <c r="CPS87" s="565"/>
      <c r="CPT87" s="566"/>
      <c r="CPU87" s="560"/>
      <c r="CPV87" s="561"/>
      <c r="CPW87" s="562"/>
      <c r="CPX87" s="563"/>
      <c r="CPY87" s="564"/>
      <c r="CPZ87" s="565"/>
      <c r="CQA87" s="566"/>
      <c r="CQB87" s="560"/>
      <c r="CQC87" s="561"/>
      <c r="CQD87" s="562"/>
      <c r="CQE87" s="563"/>
      <c r="CQF87" s="564"/>
      <c r="CQG87" s="565"/>
      <c r="CQH87" s="566"/>
      <c r="CQI87" s="560"/>
      <c r="CQJ87" s="561"/>
      <c r="CQK87" s="562"/>
      <c r="CQL87" s="563"/>
      <c r="CQM87" s="564"/>
      <c r="CQN87" s="565"/>
      <c r="CQO87" s="566"/>
      <c r="CQP87" s="560"/>
      <c r="CQQ87" s="561"/>
      <c r="CQR87" s="562"/>
      <c r="CQS87" s="563"/>
      <c r="CQT87" s="564"/>
      <c r="CQU87" s="565"/>
      <c r="CQV87" s="566"/>
      <c r="CQW87" s="560"/>
      <c r="CQX87" s="561"/>
      <c r="CQY87" s="562"/>
      <c r="CQZ87" s="563"/>
      <c r="CRA87" s="564"/>
      <c r="CRB87" s="565"/>
      <c r="CRC87" s="566"/>
      <c r="CRD87" s="560"/>
      <c r="CRE87" s="561"/>
      <c r="CRF87" s="562"/>
      <c r="CRG87" s="563"/>
      <c r="CRH87" s="564"/>
      <c r="CRI87" s="565"/>
      <c r="CRJ87" s="566"/>
      <c r="CRK87" s="560"/>
      <c r="CRL87" s="561"/>
      <c r="CRM87" s="562"/>
      <c r="CRN87" s="563"/>
      <c r="CRO87" s="564"/>
      <c r="CRP87" s="565"/>
      <c r="CRQ87" s="566"/>
      <c r="CRR87" s="560"/>
      <c r="CRS87" s="561"/>
      <c r="CRT87" s="562"/>
      <c r="CRU87" s="563"/>
      <c r="CRV87" s="564"/>
      <c r="CRW87" s="565"/>
      <c r="CRX87" s="566"/>
      <c r="CRY87" s="560"/>
      <c r="CRZ87" s="561"/>
      <c r="CSA87" s="562"/>
      <c r="CSB87" s="563"/>
      <c r="CSC87" s="564"/>
      <c r="CSD87" s="565"/>
      <c r="CSE87" s="566"/>
      <c r="CSF87" s="560"/>
      <c r="CSG87" s="561"/>
      <c r="CSH87" s="562"/>
      <c r="CSI87" s="563"/>
      <c r="CSJ87" s="564"/>
      <c r="CSK87" s="565"/>
      <c r="CSL87" s="566"/>
      <c r="CSM87" s="560"/>
      <c r="CSN87" s="561"/>
      <c r="CSO87" s="562"/>
      <c r="CSP87" s="563"/>
      <c r="CSQ87" s="564"/>
      <c r="CSR87" s="565"/>
      <c r="CSS87" s="566"/>
      <c r="CST87" s="560"/>
      <c r="CSU87" s="561"/>
      <c r="CSV87" s="562"/>
      <c r="CSW87" s="563"/>
      <c r="CSX87" s="564"/>
      <c r="CSY87" s="565"/>
      <c r="CSZ87" s="566"/>
      <c r="CTA87" s="560"/>
      <c r="CTB87" s="561"/>
      <c r="CTC87" s="562"/>
      <c r="CTD87" s="563"/>
      <c r="CTE87" s="564"/>
      <c r="CTF87" s="565"/>
      <c r="CTG87" s="566"/>
      <c r="CTH87" s="560"/>
      <c r="CTI87" s="561"/>
      <c r="CTJ87" s="562"/>
      <c r="CTK87" s="563"/>
      <c r="CTL87" s="564"/>
      <c r="CTM87" s="565"/>
      <c r="CTN87" s="566"/>
      <c r="CTO87" s="560"/>
      <c r="CTP87" s="561"/>
      <c r="CTQ87" s="562"/>
      <c r="CTR87" s="563"/>
      <c r="CTS87" s="564"/>
      <c r="CTT87" s="565"/>
      <c r="CTU87" s="566"/>
      <c r="CTV87" s="560"/>
      <c r="CTW87" s="561"/>
      <c r="CTX87" s="562"/>
      <c r="CTY87" s="563"/>
      <c r="CTZ87" s="564"/>
      <c r="CUA87" s="565"/>
      <c r="CUB87" s="566"/>
      <c r="CUC87" s="560"/>
      <c r="CUD87" s="561"/>
      <c r="CUE87" s="562"/>
      <c r="CUF87" s="563"/>
      <c r="CUG87" s="564"/>
      <c r="CUH87" s="565"/>
      <c r="CUI87" s="566"/>
      <c r="CUJ87" s="560"/>
      <c r="CUK87" s="561"/>
      <c r="CUL87" s="562"/>
      <c r="CUM87" s="563"/>
      <c r="CUN87" s="564"/>
      <c r="CUO87" s="565"/>
      <c r="CUP87" s="566"/>
      <c r="CUQ87" s="560"/>
      <c r="CUR87" s="561"/>
      <c r="CUS87" s="562"/>
      <c r="CUT87" s="563"/>
      <c r="CUU87" s="564"/>
      <c r="CUV87" s="565"/>
      <c r="CUW87" s="566"/>
      <c r="CUX87" s="560"/>
      <c r="CUY87" s="561"/>
      <c r="CUZ87" s="562"/>
      <c r="CVA87" s="563"/>
      <c r="CVB87" s="564"/>
      <c r="CVC87" s="565"/>
      <c r="CVD87" s="566"/>
      <c r="CVE87" s="560"/>
      <c r="CVF87" s="561"/>
      <c r="CVG87" s="562"/>
      <c r="CVH87" s="563"/>
      <c r="CVI87" s="564"/>
      <c r="CVJ87" s="565"/>
      <c r="CVK87" s="566"/>
      <c r="CVL87" s="560"/>
      <c r="CVM87" s="561"/>
      <c r="CVN87" s="562"/>
      <c r="CVO87" s="563"/>
      <c r="CVP87" s="564"/>
      <c r="CVQ87" s="565"/>
      <c r="CVR87" s="566"/>
      <c r="CVS87" s="560"/>
      <c r="CVT87" s="561"/>
      <c r="CVU87" s="562"/>
      <c r="CVV87" s="563"/>
      <c r="CVW87" s="564"/>
      <c r="CVX87" s="565"/>
      <c r="CVY87" s="566"/>
      <c r="CVZ87" s="560"/>
      <c r="CWA87" s="561"/>
      <c r="CWB87" s="562"/>
      <c r="CWC87" s="563"/>
      <c r="CWD87" s="564"/>
      <c r="CWE87" s="565"/>
      <c r="CWF87" s="566"/>
      <c r="CWG87" s="560"/>
      <c r="CWH87" s="561"/>
      <c r="CWI87" s="562"/>
      <c r="CWJ87" s="563"/>
      <c r="CWK87" s="564"/>
      <c r="CWL87" s="565"/>
      <c r="CWM87" s="566"/>
      <c r="CWN87" s="560"/>
      <c r="CWO87" s="561"/>
      <c r="CWP87" s="562"/>
      <c r="CWQ87" s="563"/>
      <c r="CWR87" s="564"/>
      <c r="CWS87" s="565"/>
      <c r="CWT87" s="566"/>
      <c r="CWU87" s="560"/>
      <c r="CWV87" s="561"/>
      <c r="CWW87" s="562"/>
      <c r="CWX87" s="563"/>
      <c r="CWY87" s="564"/>
      <c r="CWZ87" s="565"/>
      <c r="CXA87" s="566"/>
      <c r="CXB87" s="560"/>
      <c r="CXC87" s="561"/>
      <c r="CXD87" s="562"/>
      <c r="CXE87" s="563"/>
      <c r="CXF87" s="564"/>
      <c r="CXG87" s="565"/>
      <c r="CXH87" s="566"/>
      <c r="CXI87" s="560"/>
      <c r="CXJ87" s="561"/>
      <c r="CXK87" s="562"/>
      <c r="CXL87" s="563"/>
      <c r="CXM87" s="564"/>
      <c r="CXN87" s="565"/>
      <c r="CXO87" s="566"/>
      <c r="CXP87" s="560"/>
      <c r="CXQ87" s="561"/>
      <c r="CXR87" s="562"/>
      <c r="CXS87" s="563"/>
      <c r="CXT87" s="564"/>
      <c r="CXU87" s="565"/>
      <c r="CXV87" s="566"/>
      <c r="CXW87" s="560"/>
      <c r="CXX87" s="561"/>
      <c r="CXY87" s="562"/>
      <c r="CXZ87" s="563"/>
      <c r="CYA87" s="564"/>
      <c r="CYB87" s="565"/>
      <c r="CYC87" s="566"/>
      <c r="CYD87" s="560"/>
      <c r="CYE87" s="561"/>
      <c r="CYF87" s="562"/>
      <c r="CYG87" s="563"/>
      <c r="CYH87" s="564"/>
      <c r="CYI87" s="565"/>
      <c r="CYJ87" s="566"/>
      <c r="CYK87" s="560"/>
      <c r="CYL87" s="561"/>
      <c r="CYM87" s="562"/>
      <c r="CYN87" s="563"/>
      <c r="CYO87" s="564"/>
      <c r="CYP87" s="565"/>
      <c r="CYQ87" s="566"/>
      <c r="CYR87" s="560"/>
      <c r="CYS87" s="561"/>
      <c r="CYT87" s="562"/>
      <c r="CYU87" s="563"/>
      <c r="CYV87" s="564"/>
      <c r="CYW87" s="565"/>
      <c r="CYX87" s="566"/>
      <c r="CYY87" s="560"/>
      <c r="CYZ87" s="561"/>
      <c r="CZA87" s="562"/>
      <c r="CZB87" s="563"/>
      <c r="CZC87" s="564"/>
      <c r="CZD87" s="565"/>
      <c r="CZE87" s="566"/>
      <c r="CZF87" s="560"/>
      <c r="CZG87" s="561"/>
      <c r="CZH87" s="562"/>
      <c r="CZI87" s="563"/>
      <c r="CZJ87" s="564"/>
      <c r="CZK87" s="565"/>
      <c r="CZL87" s="566"/>
      <c r="CZM87" s="560"/>
      <c r="CZN87" s="561"/>
      <c r="CZO87" s="562"/>
      <c r="CZP87" s="563"/>
      <c r="CZQ87" s="564"/>
      <c r="CZR87" s="565"/>
      <c r="CZS87" s="566"/>
      <c r="CZT87" s="560"/>
      <c r="CZU87" s="561"/>
      <c r="CZV87" s="562"/>
      <c r="CZW87" s="563"/>
      <c r="CZX87" s="564"/>
      <c r="CZY87" s="565"/>
      <c r="CZZ87" s="566"/>
      <c r="DAA87" s="560"/>
      <c r="DAB87" s="561"/>
      <c r="DAC87" s="562"/>
      <c r="DAD87" s="563"/>
      <c r="DAE87" s="564"/>
      <c r="DAF87" s="565"/>
      <c r="DAG87" s="566"/>
      <c r="DAH87" s="560"/>
      <c r="DAI87" s="561"/>
      <c r="DAJ87" s="562"/>
      <c r="DAK87" s="563"/>
      <c r="DAL87" s="564"/>
      <c r="DAM87" s="565"/>
      <c r="DAN87" s="566"/>
      <c r="DAO87" s="560"/>
      <c r="DAP87" s="561"/>
      <c r="DAQ87" s="562"/>
      <c r="DAR87" s="563"/>
      <c r="DAS87" s="564"/>
      <c r="DAT87" s="565"/>
      <c r="DAU87" s="566"/>
      <c r="DAV87" s="560"/>
      <c r="DAW87" s="561"/>
      <c r="DAX87" s="562"/>
      <c r="DAY87" s="563"/>
      <c r="DAZ87" s="564"/>
      <c r="DBA87" s="565"/>
      <c r="DBB87" s="566"/>
      <c r="DBC87" s="560"/>
      <c r="DBD87" s="561"/>
      <c r="DBE87" s="562"/>
      <c r="DBF87" s="563"/>
      <c r="DBG87" s="564"/>
      <c r="DBH87" s="565"/>
      <c r="DBI87" s="566"/>
      <c r="DBJ87" s="560"/>
      <c r="DBK87" s="561"/>
      <c r="DBL87" s="562"/>
      <c r="DBM87" s="563"/>
      <c r="DBN87" s="564"/>
      <c r="DBO87" s="565"/>
      <c r="DBP87" s="566"/>
      <c r="DBQ87" s="560"/>
      <c r="DBR87" s="561"/>
      <c r="DBS87" s="562"/>
      <c r="DBT87" s="563"/>
      <c r="DBU87" s="564"/>
      <c r="DBV87" s="565"/>
      <c r="DBW87" s="566"/>
      <c r="DBX87" s="560"/>
      <c r="DBY87" s="561"/>
      <c r="DBZ87" s="562"/>
      <c r="DCA87" s="563"/>
      <c r="DCB87" s="564"/>
      <c r="DCC87" s="565"/>
      <c r="DCD87" s="566"/>
      <c r="DCE87" s="560"/>
      <c r="DCF87" s="561"/>
      <c r="DCG87" s="562"/>
      <c r="DCH87" s="563"/>
      <c r="DCI87" s="564"/>
      <c r="DCJ87" s="565"/>
      <c r="DCK87" s="566"/>
      <c r="DCL87" s="560"/>
      <c r="DCM87" s="561"/>
      <c r="DCN87" s="562"/>
      <c r="DCO87" s="563"/>
      <c r="DCP87" s="564"/>
      <c r="DCQ87" s="565"/>
      <c r="DCR87" s="566"/>
      <c r="DCS87" s="560"/>
      <c r="DCT87" s="561"/>
      <c r="DCU87" s="562"/>
      <c r="DCV87" s="563"/>
      <c r="DCW87" s="564"/>
      <c r="DCX87" s="565"/>
      <c r="DCY87" s="566"/>
      <c r="DCZ87" s="560"/>
      <c r="DDA87" s="561"/>
      <c r="DDB87" s="562"/>
      <c r="DDC87" s="563"/>
      <c r="DDD87" s="564"/>
      <c r="DDE87" s="565"/>
      <c r="DDF87" s="566"/>
      <c r="DDG87" s="560"/>
      <c r="DDH87" s="561"/>
      <c r="DDI87" s="562"/>
      <c r="DDJ87" s="563"/>
      <c r="DDK87" s="564"/>
      <c r="DDL87" s="565"/>
      <c r="DDM87" s="566"/>
      <c r="DDN87" s="560"/>
      <c r="DDO87" s="561"/>
      <c r="DDP87" s="562"/>
      <c r="DDQ87" s="563"/>
      <c r="DDR87" s="564"/>
      <c r="DDS87" s="565"/>
      <c r="DDT87" s="566"/>
      <c r="DDU87" s="560"/>
      <c r="DDV87" s="561"/>
      <c r="DDW87" s="562"/>
      <c r="DDX87" s="563"/>
      <c r="DDY87" s="564"/>
      <c r="DDZ87" s="565"/>
      <c r="DEA87" s="566"/>
      <c r="DEB87" s="560"/>
      <c r="DEC87" s="561"/>
      <c r="DED87" s="562"/>
      <c r="DEE87" s="563"/>
      <c r="DEF87" s="564"/>
      <c r="DEG87" s="565"/>
      <c r="DEH87" s="566"/>
      <c r="DEI87" s="560"/>
      <c r="DEJ87" s="561"/>
      <c r="DEK87" s="562"/>
      <c r="DEL87" s="563"/>
      <c r="DEM87" s="564"/>
      <c r="DEN87" s="565"/>
      <c r="DEO87" s="566"/>
      <c r="DEP87" s="560"/>
      <c r="DEQ87" s="561"/>
      <c r="DER87" s="562"/>
      <c r="DES87" s="563"/>
      <c r="DET87" s="564"/>
      <c r="DEU87" s="565"/>
      <c r="DEV87" s="566"/>
      <c r="DEW87" s="560"/>
      <c r="DEX87" s="561"/>
      <c r="DEY87" s="562"/>
      <c r="DEZ87" s="563"/>
      <c r="DFA87" s="564"/>
      <c r="DFB87" s="565"/>
      <c r="DFC87" s="566"/>
      <c r="DFD87" s="560"/>
      <c r="DFE87" s="561"/>
      <c r="DFF87" s="562"/>
      <c r="DFG87" s="563"/>
      <c r="DFH87" s="564"/>
      <c r="DFI87" s="565"/>
      <c r="DFJ87" s="566"/>
      <c r="DFK87" s="560"/>
      <c r="DFL87" s="561"/>
      <c r="DFM87" s="562"/>
      <c r="DFN87" s="563"/>
      <c r="DFO87" s="564"/>
      <c r="DFP87" s="565"/>
      <c r="DFQ87" s="566"/>
      <c r="DFR87" s="560"/>
      <c r="DFS87" s="561"/>
      <c r="DFT87" s="562"/>
      <c r="DFU87" s="563"/>
      <c r="DFV87" s="564"/>
      <c r="DFW87" s="565"/>
      <c r="DFX87" s="566"/>
      <c r="DFY87" s="560"/>
      <c r="DFZ87" s="561"/>
      <c r="DGA87" s="562"/>
      <c r="DGB87" s="563"/>
      <c r="DGC87" s="564"/>
      <c r="DGD87" s="565"/>
      <c r="DGE87" s="566"/>
      <c r="DGF87" s="560"/>
      <c r="DGG87" s="561"/>
      <c r="DGH87" s="562"/>
      <c r="DGI87" s="563"/>
      <c r="DGJ87" s="564"/>
      <c r="DGK87" s="565"/>
      <c r="DGL87" s="566"/>
      <c r="DGM87" s="560"/>
      <c r="DGN87" s="561"/>
      <c r="DGO87" s="562"/>
      <c r="DGP87" s="563"/>
      <c r="DGQ87" s="564"/>
      <c r="DGR87" s="565"/>
      <c r="DGS87" s="566"/>
      <c r="DGT87" s="560"/>
      <c r="DGU87" s="561"/>
      <c r="DGV87" s="562"/>
      <c r="DGW87" s="563"/>
      <c r="DGX87" s="564"/>
      <c r="DGY87" s="565"/>
      <c r="DGZ87" s="566"/>
      <c r="DHA87" s="560"/>
      <c r="DHB87" s="561"/>
      <c r="DHC87" s="562"/>
      <c r="DHD87" s="563"/>
      <c r="DHE87" s="564"/>
      <c r="DHF87" s="565"/>
      <c r="DHG87" s="566"/>
      <c r="DHH87" s="560"/>
      <c r="DHI87" s="561"/>
      <c r="DHJ87" s="562"/>
      <c r="DHK87" s="563"/>
      <c r="DHL87" s="564"/>
      <c r="DHM87" s="565"/>
      <c r="DHN87" s="566"/>
      <c r="DHO87" s="560"/>
      <c r="DHP87" s="561"/>
      <c r="DHQ87" s="562"/>
      <c r="DHR87" s="563"/>
      <c r="DHS87" s="564"/>
      <c r="DHT87" s="565"/>
      <c r="DHU87" s="566"/>
      <c r="DHV87" s="560"/>
      <c r="DHW87" s="561"/>
      <c r="DHX87" s="562"/>
      <c r="DHY87" s="563"/>
      <c r="DHZ87" s="564"/>
      <c r="DIA87" s="565"/>
      <c r="DIB87" s="566"/>
      <c r="DIC87" s="560"/>
      <c r="DID87" s="561"/>
      <c r="DIE87" s="562"/>
      <c r="DIF87" s="563"/>
      <c r="DIG87" s="564"/>
      <c r="DIH87" s="565"/>
      <c r="DII87" s="566"/>
      <c r="DIJ87" s="560"/>
      <c r="DIK87" s="561"/>
      <c r="DIL87" s="562"/>
      <c r="DIM87" s="563"/>
      <c r="DIN87" s="564"/>
      <c r="DIO87" s="565"/>
      <c r="DIP87" s="566"/>
      <c r="DIQ87" s="560"/>
      <c r="DIR87" s="561"/>
      <c r="DIS87" s="562"/>
      <c r="DIT87" s="563"/>
      <c r="DIU87" s="564"/>
      <c r="DIV87" s="565"/>
      <c r="DIW87" s="566"/>
      <c r="DIX87" s="560"/>
      <c r="DIY87" s="561"/>
      <c r="DIZ87" s="562"/>
      <c r="DJA87" s="563"/>
      <c r="DJB87" s="564"/>
      <c r="DJC87" s="565"/>
      <c r="DJD87" s="566"/>
      <c r="DJE87" s="560"/>
      <c r="DJF87" s="561"/>
      <c r="DJG87" s="562"/>
      <c r="DJH87" s="563"/>
      <c r="DJI87" s="564"/>
      <c r="DJJ87" s="565"/>
      <c r="DJK87" s="566"/>
      <c r="DJL87" s="560"/>
      <c r="DJM87" s="561"/>
      <c r="DJN87" s="562"/>
      <c r="DJO87" s="563"/>
      <c r="DJP87" s="564"/>
      <c r="DJQ87" s="565"/>
      <c r="DJR87" s="566"/>
      <c r="DJS87" s="560"/>
      <c r="DJT87" s="561"/>
      <c r="DJU87" s="562"/>
      <c r="DJV87" s="563"/>
      <c r="DJW87" s="564"/>
      <c r="DJX87" s="565"/>
      <c r="DJY87" s="566"/>
      <c r="DJZ87" s="560"/>
      <c r="DKA87" s="561"/>
      <c r="DKB87" s="562"/>
      <c r="DKC87" s="563"/>
      <c r="DKD87" s="564"/>
      <c r="DKE87" s="565"/>
      <c r="DKF87" s="566"/>
      <c r="DKG87" s="560"/>
      <c r="DKH87" s="561"/>
      <c r="DKI87" s="562"/>
      <c r="DKJ87" s="563"/>
      <c r="DKK87" s="564"/>
      <c r="DKL87" s="565"/>
      <c r="DKM87" s="566"/>
      <c r="DKN87" s="560"/>
      <c r="DKO87" s="561"/>
      <c r="DKP87" s="562"/>
      <c r="DKQ87" s="563"/>
      <c r="DKR87" s="564"/>
      <c r="DKS87" s="565"/>
      <c r="DKT87" s="566"/>
      <c r="DKU87" s="560"/>
      <c r="DKV87" s="561"/>
      <c r="DKW87" s="562"/>
      <c r="DKX87" s="563"/>
      <c r="DKY87" s="564"/>
      <c r="DKZ87" s="565"/>
      <c r="DLA87" s="566"/>
      <c r="DLB87" s="560"/>
      <c r="DLC87" s="561"/>
      <c r="DLD87" s="562"/>
      <c r="DLE87" s="563"/>
      <c r="DLF87" s="564"/>
      <c r="DLG87" s="565"/>
      <c r="DLH87" s="566"/>
      <c r="DLI87" s="560"/>
      <c r="DLJ87" s="561"/>
      <c r="DLK87" s="562"/>
      <c r="DLL87" s="563"/>
      <c r="DLM87" s="564"/>
      <c r="DLN87" s="565"/>
      <c r="DLO87" s="566"/>
      <c r="DLP87" s="560"/>
      <c r="DLQ87" s="561"/>
      <c r="DLR87" s="562"/>
      <c r="DLS87" s="563"/>
      <c r="DLT87" s="564"/>
      <c r="DLU87" s="565"/>
      <c r="DLV87" s="566"/>
      <c r="DLW87" s="560"/>
      <c r="DLX87" s="561"/>
      <c r="DLY87" s="562"/>
      <c r="DLZ87" s="563"/>
      <c r="DMA87" s="564"/>
      <c r="DMB87" s="565"/>
      <c r="DMC87" s="566"/>
      <c r="DMD87" s="560"/>
      <c r="DME87" s="561"/>
      <c r="DMF87" s="562"/>
      <c r="DMG87" s="563"/>
      <c r="DMH87" s="564"/>
      <c r="DMI87" s="565"/>
      <c r="DMJ87" s="566"/>
      <c r="DMK87" s="560"/>
      <c r="DML87" s="561"/>
      <c r="DMM87" s="562"/>
      <c r="DMN87" s="563"/>
      <c r="DMO87" s="564"/>
      <c r="DMP87" s="565"/>
      <c r="DMQ87" s="566"/>
      <c r="DMR87" s="560"/>
      <c r="DMS87" s="561"/>
      <c r="DMT87" s="562"/>
      <c r="DMU87" s="563"/>
      <c r="DMV87" s="564"/>
      <c r="DMW87" s="565"/>
      <c r="DMX87" s="566"/>
      <c r="DMY87" s="560"/>
      <c r="DMZ87" s="561"/>
      <c r="DNA87" s="562"/>
      <c r="DNB87" s="563"/>
      <c r="DNC87" s="564"/>
      <c r="DND87" s="565"/>
      <c r="DNE87" s="566"/>
      <c r="DNF87" s="560"/>
      <c r="DNG87" s="561"/>
      <c r="DNH87" s="562"/>
      <c r="DNI87" s="563"/>
      <c r="DNJ87" s="564"/>
      <c r="DNK87" s="565"/>
      <c r="DNL87" s="566"/>
      <c r="DNM87" s="560"/>
      <c r="DNN87" s="561"/>
      <c r="DNO87" s="562"/>
      <c r="DNP87" s="563"/>
      <c r="DNQ87" s="564"/>
      <c r="DNR87" s="565"/>
      <c r="DNS87" s="566"/>
      <c r="DNT87" s="560"/>
      <c r="DNU87" s="561"/>
      <c r="DNV87" s="562"/>
      <c r="DNW87" s="563"/>
      <c r="DNX87" s="564"/>
      <c r="DNY87" s="565"/>
      <c r="DNZ87" s="566"/>
      <c r="DOA87" s="560"/>
      <c r="DOB87" s="561"/>
      <c r="DOC87" s="562"/>
      <c r="DOD87" s="563"/>
      <c r="DOE87" s="564"/>
      <c r="DOF87" s="565"/>
      <c r="DOG87" s="566"/>
      <c r="DOH87" s="560"/>
      <c r="DOI87" s="561"/>
      <c r="DOJ87" s="562"/>
      <c r="DOK87" s="563"/>
      <c r="DOL87" s="564"/>
      <c r="DOM87" s="565"/>
      <c r="DON87" s="566"/>
      <c r="DOO87" s="560"/>
      <c r="DOP87" s="561"/>
      <c r="DOQ87" s="562"/>
      <c r="DOR87" s="563"/>
      <c r="DOS87" s="564"/>
      <c r="DOT87" s="565"/>
      <c r="DOU87" s="566"/>
      <c r="DOV87" s="560"/>
      <c r="DOW87" s="561"/>
      <c r="DOX87" s="562"/>
      <c r="DOY87" s="563"/>
      <c r="DOZ87" s="564"/>
      <c r="DPA87" s="565"/>
      <c r="DPB87" s="566"/>
      <c r="DPC87" s="560"/>
      <c r="DPD87" s="561"/>
      <c r="DPE87" s="562"/>
      <c r="DPF87" s="563"/>
      <c r="DPG87" s="564"/>
      <c r="DPH87" s="565"/>
      <c r="DPI87" s="566"/>
      <c r="DPJ87" s="560"/>
      <c r="DPK87" s="561"/>
      <c r="DPL87" s="562"/>
      <c r="DPM87" s="563"/>
      <c r="DPN87" s="564"/>
      <c r="DPO87" s="565"/>
      <c r="DPP87" s="566"/>
      <c r="DPQ87" s="560"/>
      <c r="DPR87" s="561"/>
      <c r="DPS87" s="562"/>
      <c r="DPT87" s="563"/>
      <c r="DPU87" s="564"/>
      <c r="DPV87" s="565"/>
      <c r="DPW87" s="566"/>
      <c r="DPX87" s="560"/>
      <c r="DPY87" s="561"/>
      <c r="DPZ87" s="562"/>
      <c r="DQA87" s="563"/>
      <c r="DQB87" s="564"/>
      <c r="DQC87" s="565"/>
      <c r="DQD87" s="566"/>
      <c r="DQE87" s="560"/>
      <c r="DQF87" s="561"/>
      <c r="DQG87" s="562"/>
      <c r="DQH87" s="563"/>
      <c r="DQI87" s="564"/>
      <c r="DQJ87" s="565"/>
      <c r="DQK87" s="566"/>
      <c r="DQL87" s="560"/>
      <c r="DQM87" s="561"/>
      <c r="DQN87" s="562"/>
      <c r="DQO87" s="563"/>
      <c r="DQP87" s="564"/>
      <c r="DQQ87" s="565"/>
      <c r="DQR87" s="566"/>
      <c r="DQS87" s="560"/>
      <c r="DQT87" s="561"/>
      <c r="DQU87" s="562"/>
      <c r="DQV87" s="563"/>
      <c r="DQW87" s="564"/>
      <c r="DQX87" s="565"/>
      <c r="DQY87" s="566"/>
      <c r="DQZ87" s="560"/>
      <c r="DRA87" s="561"/>
      <c r="DRB87" s="562"/>
      <c r="DRC87" s="563"/>
      <c r="DRD87" s="564"/>
      <c r="DRE87" s="565"/>
      <c r="DRF87" s="566"/>
      <c r="DRG87" s="560"/>
      <c r="DRH87" s="561"/>
      <c r="DRI87" s="562"/>
      <c r="DRJ87" s="563"/>
      <c r="DRK87" s="564"/>
      <c r="DRL87" s="565"/>
      <c r="DRM87" s="566"/>
      <c r="DRN87" s="560"/>
      <c r="DRO87" s="561"/>
      <c r="DRP87" s="562"/>
      <c r="DRQ87" s="563"/>
      <c r="DRR87" s="564"/>
      <c r="DRS87" s="565"/>
      <c r="DRT87" s="566"/>
      <c r="DRU87" s="560"/>
      <c r="DRV87" s="561"/>
      <c r="DRW87" s="562"/>
      <c r="DRX87" s="563"/>
      <c r="DRY87" s="564"/>
      <c r="DRZ87" s="565"/>
      <c r="DSA87" s="566"/>
      <c r="DSB87" s="560"/>
      <c r="DSC87" s="561"/>
      <c r="DSD87" s="562"/>
      <c r="DSE87" s="563"/>
      <c r="DSF87" s="564"/>
      <c r="DSG87" s="565"/>
      <c r="DSH87" s="566"/>
      <c r="DSI87" s="560"/>
      <c r="DSJ87" s="561"/>
      <c r="DSK87" s="562"/>
      <c r="DSL87" s="563"/>
      <c r="DSM87" s="564"/>
      <c r="DSN87" s="565"/>
      <c r="DSO87" s="566"/>
      <c r="DSP87" s="560"/>
      <c r="DSQ87" s="561"/>
      <c r="DSR87" s="562"/>
      <c r="DSS87" s="563"/>
      <c r="DST87" s="564"/>
      <c r="DSU87" s="565"/>
      <c r="DSV87" s="566"/>
      <c r="DSW87" s="560"/>
      <c r="DSX87" s="561"/>
      <c r="DSY87" s="562"/>
      <c r="DSZ87" s="563"/>
      <c r="DTA87" s="564"/>
      <c r="DTB87" s="565"/>
      <c r="DTC87" s="566"/>
      <c r="DTD87" s="560"/>
      <c r="DTE87" s="561"/>
      <c r="DTF87" s="562"/>
      <c r="DTG87" s="563"/>
      <c r="DTH87" s="564"/>
      <c r="DTI87" s="565"/>
      <c r="DTJ87" s="566"/>
      <c r="DTK87" s="560"/>
      <c r="DTL87" s="561"/>
      <c r="DTM87" s="562"/>
      <c r="DTN87" s="563"/>
      <c r="DTO87" s="564"/>
      <c r="DTP87" s="565"/>
      <c r="DTQ87" s="566"/>
      <c r="DTR87" s="560"/>
      <c r="DTS87" s="561"/>
      <c r="DTT87" s="562"/>
      <c r="DTU87" s="563"/>
      <c r="DTV87" s="564"/>
      <c r="DTW87" s="565"/>
      <c r="DTX87" s="566"/>
      <c r="DTY87" s="560"/>
      <c r="DTZ87" s="561"/>
      <c r="DUA87" s="562"/>
      <c r="DUB87" s="563"/>
      <c r="DUC87" s="564"/>
      <c r="DUD87" s="565"/>
      <c r="DUE87" s="566"/>
      <c r="DUF87" s="560"/>
      <c r="DUG87" s="561"/>
      <c r="DUH87" s="562"/>
      <c r="DUI87" s="563"/>
      <c r="DUJ87" s="564"/>
      <c r="DUK87" s="565"/>
      <c r="DUL87" s="566"/>
      <c r="DUM87" s="560"/>
      <c r="DUN87" s="561"/>
      <c r="DUO87" s="562"/>
      <c r="DUP87" s="563"/>
      <c r="DUQ87" s="564"/>
      <c r="DUR87" s="565"/>
      <c r="DUS87" s="566"/>
      <c r="DUT87" s="560"/>
      <c r="DUU87" s="561"/>
      <c r="DUV87" s="562"/>
      <c r="DUW87" s="563"/>
      <c r="DUX87" s="564"/>
      <c r="DUY87" s="565"/>
      <c r="DUZ87" s="566"/>
      <c r="DVA87" s="560"/>
      <c r="DVB87" s="561"/>
      <c r="DVC87" s="562"/>
      <c r="DVD87" s="563"/>
      <c r="DVE87" s="564"/>
      <c r="DVF87" s="565"/>
      <c r="DVG87" s="566"/>
      <c r="DVH87" s="560"/>
      <c r="DVI87" s="561"/>
      <c r="DVJ87" s="562"/>
      <c r="DVK87" s="563"/>
      <c r="DVL87" s="564"/>
      <c r="DVM87" s="565"/>
      <c r="DVN87" s="566"/>
      <c r="DVO87" s="560"/>
      <c r="DVP87" s="561"/>
      <c r="DVQ87" s="562"/>
      <c r="DVR87" s="563"/>
      <c r="DVS87" s="564"/>
      <c r="DVT87" s="565"/>
      <c r="DVU87" s="566"/>
      <c r="DVV87" s="560"/>
      <c r="DVW87" s="561"/>
      <c r="DVX87" s="562"/>
      <c r="DVY87" s="563"/>
      <c r="DVZ87" s="564"/>
      <c r="DWA87" s="565"/>
      <c r="DWB87" s="566"/>
      <c r="DWC87" s="560"/>
      <c r="DWD87" s="561"/>
      <c r="DWE87" s="562"/>
      <c r="DWF87" s="563"/>
      <c r="DWG87" s="564"/>
      <c r="DWH87" s="565"/>
      <c r="DWI87" s="566"/>
      <c r="DWJ87" s="560"/>
      <c r="DWK87" s="561"/>
      <c r="DWL87" s="562"/>
      <c r="DWM87" s="563"/>
      <c r="DWN87" s="564"/>
      <c r="DWO87" s="565"/>
      <c r="DWP87" s="566"/>
      <c r="DWQ87" s="560"/>
      <c r="DWR87" s="561"/>
      <c r="DWS87" s="562"/>
      <c r="DWT87" s="563"/>
      <c r="DWU87" s="564"/>
      <c r="DWV87" s="565"/>
      <c r="DWW87" s="566"/>
      <c r="DWX87" s="560"/>
      <c r="DWY87" s="561"/>
      <c r="DWZ87" s="562"/>
      <c r="DXA87" s="563"/>
      <c r="DXB87" s="564"/>
      <c r="DXC87" s="565"/>
      <c r="DXD87" s="566"/>
      <c r="DXE87" s="560"/>
      <c r="DXF87" s="561"/>
      <c r="DXG87" s="562"/>
      <c r="DXH87" s="563"/>
      <c r="DXI87" s="564"/>
      <c r="DXJ87" s="565"/>
      <c r="DXK87" s="566"/>
      <c r="DXL87" s="560"/>
      <c r="DXM87" s="561"/>
      <c r="DXN87" s="562"/>
      <c r="DXO87" s="563"/>
      <c r="DXP87" s="564"/>
      <c r="DXQ87" s="565"/>
      <c r="DXR87" s="566"/>
      <c r="DXS87" s="560"/>
      <c r="DXT87" s="561"/>
      <c r="DXU87" s="562"/>
      <c r="DXV87" s="563"/>
      <c r="DXW87" s="564"/>
      <c r="DXX87" s="565"/>
      <c r="DXY87" s="566"/>
      <c r="DXZ87" s="560"/>
      <c r="DYA87" s="561"/>
      <c r="DYB87" s="562"/>
      <c r="DYC87" s="563"/>
      <c r="DYD87" s="564"/>
      <c r="DYE87" s="565"/>
      <c r="DYF87" s="566"/>
      <c r="DYG87" s="560"/>
      <c r="DYH87" s="561"/>
      <c r="DYI87" s="562"/>
      <c r="DYJ87" s="563"/>
      <c r="DYK87" s="564"/>
      <c r="DYL87" s="565"/>
      <c r="DYM87" s="566"/>
      <c r="DYN87" s="560"/>
      <c r="DYO87" s="561"/>
      <c r="DYP87" s="562"/>
      <c r="DYQ87" s="563"/>
      <c r="DYR87" s="564"/>
      <c r="DYS87" s="565"/>
      <c r="DYT87" s="566"/>
      <c r="DYU87" s="560"/>
      <c r="DYV87" s="561"/>
      <c r="DYW87" s="562"/>
      <c r="DYX87" s="563"/>
      <c r="DYY87" s="564"/>
      <c r="DYZ87" s="565"/>
      <c r="DZA87" s="566"/>
      <c r="DZB87" s="560"/>
      <c r="DZC87" s="561"/>
      <c r="DZD87" s="562"/>
      <c r="DZE87" s="563"/>
      <c r="DZF87" s="564"/>
      <c r="DZG87" s="565"/>
      <c r="DZH87" s="566"/>
      <c r="DZI87" s="560"/>
      <c r="DZJ87" s="561"/>
      <c r="DZK87" s="562"/>
      <c r="DZL87" s="563"/>
      <c r="DZM87" s="564"/>
      <c r="DZN87" s="565"/>
      <c r="DZO87" s="566"/>
      <c r="DZP87" s="560"/>
      <c r="DZQ87" s="561"/>
      <c r="DZR87" s="562"/>
      <c r="DZS87" s="563"/>
      <c r="DZT87" s="564"/>
      <c r="DZU87" s="565"/>
      <c r="DZV87" s="566"/>
      <c r="DZW87" s="560"/>
      <c r="DZX87" s="561"/>
      <c r="DZY87" s="562"/>
      <c r="DZZ87" s="563"/>
      <c r="EAA87" s="564"/>
      <c r="EAB87" s="565"/>
      <c r="EAC87" s="566"/>
      <c r="EAD87" s="560"/>
      <c r="EAE87" s="561"/>
      <c r="EAF87" s="562"/>
      <c r="EAG87" s="563"/>
      <c r="EAH87" s="564"/>
      <c r="EAI87" s="565"/>
      <c r="EAJ87" s="566"/>
      <c r="EAK87" s="560"/>
      <c r="EAL87" s="561"/>
      <c r="EAM87" s="562"/>
      <c r="EAN87" s="563"/>
      <c r="EAO87" s="564"/>
      <c r="EAP87" s="565"/>
      <c r="EAQ87" s="566"/>
      <c r="EAR87" s="560"/>
      <c r="EAS87" s="561"/>
      <c r="EAT87" s="562"/>
      <c r="EAU87" s="563"/>
      <c r="EAV87" s="564"/>
      <c r="EAW87" s="565"/>
      <c r="EAX87" s="566"/>
      <c r="EAY87" s="560"/>
      <c r="EAZ87" s="561"/>
      <c r="EBA87" s="562"/>
      <c r="EBB87" s="563"/>
      <c r="EBC87" s="564"/>
      <c r="EBD87" s="565"/>
      <c r="EBE87" s="566"/>
      <c r="EBF87" s="560"/>
      <c r="EBG87" s="561"/>
      <c r="EBH87" s="562"/>
      <c r="EBI87" s="563"/>
      <c r="EBJ87" s="564"/>
      <c r="EBK87" s="565"/>
      <c r="EBL87" s="566"/>
      <c r="EBM87" s="560"/>
      <c r="EBN87" s="561"/>
      <c r="EBO87" s="562"/>
      <c r="EBP87" s="563"/>
      <c r="EBQ87" s="564"/>
      <c r="EBR87" s="565"/>
      <c r="EBS87" s="566"/>
      <c r="EBT87" s="560"/>
      <c r="EBU87" s="561"/>
      <c r="EBV87" s="562"/>
      <c r="EBW87" s="563"/>
      <c r="EBX87" s="564"/>
      <c r="EBY87" s="565"/>
      <c r="EBZ87" s="566"/>
      <c r="ECA87" s="560"/>
      <c r="ECB87" s="561"/>
      <c r="ECC87" s="562"/>
      <c r="ECD87" s="563"/>
      <c r="ECE87" s="564"/>
      <c r="ECF87" s="565"/>
      <c r="ECG87" s="566"/>
      <c r="ECH87" s="560"/>
      <c r="ECI87" s="561"/>
      <c r="ECJ87" s="562"/>
      <c r="ECK87" s="563"/>
      <c r="ECL87" s="564"/>
      <c r="ECM87" s="565"/>
      <c r="ECN87" s="566"/>
      <c r="ECO87" s="560"/>
      <c r="ECP87" s="561"/>
      <c r="ECQ87" s="562"/>
      <c r="ECR87" s="563"/>
      <c r="ECS87" s="564"/>
      <c r="ECT87" s="565"/>
      <c r="ECU87" s="566"/>
      <c r="ECV87" s="560"/>
      <c r="ECW87" s="561"/>
      <c r="ECX87" s="562"/>
      <c r="ECY87" s="563"/>
      <c r="ECZ87" s="564"/>
      <c r="EDA87" s="565"/>
      <c r="EDB87" s="566"/>
      <c r="EDC87" s="560"/>
      <c r="EDD87" s="561"/>
      <c r="EDE87" s="562"/>
      <c r="EDF87" s="563"/>
      <c r="EDG87" s="564"/>
      <c r="EDH87" s="565"/>
      <c r="EDI87" s="566"/>
      <c r="EDJ87" s="560"/>
      <c r="EDK87" s="561"/>
      <c r="EDL87" s="562"/>
      <c r="EDM87" s="563"/>
      <c r="EDN87" s="564"/>
      <c r="EDO87" s="565"/>
      <c r="EDP87" s="566"/>
      <c r="EDQ87" s="560"/>
      <c r="EDR87" s="561"/>
      <c r="EDS87" s="562"/>
      <c r="EDT87" s="563"/>
      <c r="EDU87" s="564"/>
      <c r="EDV87" s="565"/>
      <c r="EDW87" s="566"/>
      <c r="EDX87" s="560"/>
      <c r="EDY87" s="561"/>
      <c r="EDZ87" s="562"/>
      <c r="EEA87" s="563"/>
      <c r="EEB87" s="564"/>
      <c r="EEC87" s="565"/>
      <c r="EED87" s="566"/>
      <c r="EEE87" s="560"/>
      <c r="EEF87" s="561"/>
      <c r="EEG87" s="562"/>
      <c r="EEH87" s="563"/>
      <c r="EEI87" s="564"/>
      <c r="EEJ87" s="565"/>
      <c r="EEK87" s="566"/>
      <c r="EEL87" s="560"/>
      <c r="EEM87" s="561"/>
      <c r="EEN87" s="562"/>
      <c r="EEO87" s="563"/>
      <c r="EEP87" s="564"/>
      <c r="EEQ87" s="565"/>
      <c r="EER87" s="566"/>
      <c r="EES87" s="560"/>
      <c r="EET87" s="561"/>
      <c r="EEU87" s="562"/>
      <c r="EEV87" s="563"/>
      <c r="EEW87" s="564"/>
      <c r="EEX87" s="565"/>
      <c r="EEY87" s="566"/>
      <c r="EEZ87" s="560"/>
      <c r="EFA87" s="561"/>
      <c r="EFB87" s="562"/>
      <c r="EFC87" s="563"/>
      <c r="EFD87" s="564"/>
      <c r="EFE87" s="565"/>
      <c r="EFF87" s="566"/>
      <c r="EFG87" s="560"/>
      <c r="EFH87" s="561"/>
      <c r="EFI87" s="562"/>
      <c r="EFJ87" s="563"/>
      <c r="EFK87" s="564"/>
      <c r="EFL87" s="565"/>
      <c r="EFM87" s="566"/>
      <c r="EFN87" s="560"/>
      <c r="EFO87" s="561"/>
      <c r="EFP87" s="562"/>
      <c r="EFQ87" s="563"/>
      <c r="EFR87" s="564"/>
      <c r="EFS87" s="565"/>
      <c r="EFT87" s="566"/>
      <c r="EFU87" s="560"/>
      <c r="EFV87" s="561"/>
      <c r="EFW87" s="562"/>
      <c r="EFX87" s="563"/>
      <c r="EFY87" s="564"/>
      <c r="EFZ87" s="565"/>
      <c r="EGA87" s="566"/>
      <c r="EGB87" s="560"/>
      <c r="EGC87" s="561"/>
      <c r="EGD87" s="562"/>
      <c r="EGE87" s="563"/>
      <c r="EGF87" s="564"/>
      <c r="EGG87" s="565"/>
      <c r="EGH87" s="566"/>
      <c r="EGI87" s="560"/>
      <c r="EGJ87" s="561"/>
      <c r="EGK87" s="562"/>
      <c r="EGL87" s="563"/>
      <c r="EGM87" s="564"/>
      <c r="EGN87" s="565"/>
      <c r="EGO87" s="566"/>
      <c r="EGP87" s="560"/>
      <c r="EGQ87" s="561"/>
      <c r="EGR87" s="562"/>
      <c r="EGS87" s="563"/>
      <c r="EGT87" s="564"/>
      <c r="EGU87" s="565"/>
      <c r="EGV87" s="566"/>
      <c r="EGW87" s="560"/>
      <c r="EGX87" s="561"/>
      <c r="EGY87" s="562"/>
      <c r="EGZ87" s="563"/>
      <c r="EHA87" s="564"/>
      <c r="EHB87" s="565"/>
      <c r="EHC87" s="566"/>
      <c r="EHD87" s="560"/>
      <c r="EHE87" s="561"/>
      <c r="EHF87" s="562"/>
      <c r="EHG87" s="563"/>
      <c r="EHH87" s="564"/>
      <c r="EHI87" s="565"/>
      <c r="EHJ87" s="566"/>
      <c r="EHK87" s="560"/>
      <c r="EHL87" s="561"/>
      <c r="EHM87" s="562"/>
      <c r="EHN87" s="563"/>
      <c r="EHO87" s="564"/>
      <c r="EHP87" s="565"/>
      <c r="EHQ87" s="566"/>
      <c r="EHR87" s="560"/>
      <c r="EHS87" s="561"/>
      <c r="EHT87" s="562"/>
      <c r="EHU87" s="563"/>
      <c r="EHV87" s="564"/>
      <c r="EHW87" s="565"/>
      <c r="EHX87" s="566"/>
      <c r="EHY87" s="560"/>
      <c r="EHZ87" s="561"/>
      <c r="EIA87" s="562"/>
      <c r="EIB87" s="563"/>
      <c r="EIC87" s="564"/>
      <c r="EID87" s="565"/>
      <c r="EIE87" s="566"/>
      <c r="EIF87" s="560"/>
      <c r="EIG87" s="561"/>
      <c r="EIH87" s="562"/>
      <c r="EII87" s="563"/>
      <c r="EIJ87" s="564"/>
      <c r="EIK87" s="565"/>
      <c r="EIL87" s="566"/>
      <c r="EIM87" s="560"/>
      <c r="EIN87" s="561"/>
      <c r="EIO87" s="562"/>
      <c r="EIP87" s="563"/>
      <c r="EIQ87" s="564"/>
      <c r="EIR87" s="565"/>
      <c r="EIS87" s="566"/>
      <c r="EIT87" s="560"/>
      <c r="EIU87" s="561"/>
      <c r="EIV87" s="562"/>
      <c r="EIW87" s="563"/>
      <c r="EIX87" s="564"/>
      <c r="EIY87" s="565"/>
      <c r="EIZ87" s="566"/>
      <c r="EJA87" s="560"/>
      <c r="EJB87" s="561"/>
      <c r="EJC87" s="562"/>
      <c r="EJD87" s="563"/>
      <c r="EJE87" s="564"/>
      <c r="EJF87" s="565"/>
      <c r="EJG87" s="566"/>
      <c r="EJH87" s="560"/>
      <c r="EJI87" s="561"/>
      <c r="EJJ87" s="562"/>
      <c r="EJK87" s="563"/>
      <c r="EJL87" s="564"/>
      <c r="EJM87" s="565"/>
      <c r="EJN87" s="566"/>
      <c r="EJO87" s="560"/>
      <c r="EJP87" s="561"/>
      <c r="EJQ87" s="562"/>
      <c r="EJR87" s="563"/>
      <c r="EJS87" s="564"/>
      <c r="EJT87" s="565"/>
      <c r="EJU87" s="566"/>
      <c r="EJV87" s="560"/>
      <c r="EJW87" s="561"/>
      <c r="EJX87" s="562"/>
      <c r="EJY87" s="563"/>
      <c r="EJZ87" s="564"/>
      <c r="EKA87" s="565"/>
      <c r="EKB87" s="566"/>
      <c r="EKC87" s="560"/>
      <c r="EKD87" s="561"/>
      <c r="EKE87" s="562"/>
      <c r="EKF87" s="563"/>
      <c r="EKG87" s="564"/>
      <c r="EKH87" s="565"/>
      <c r="EKI87" s="566"/>
      <c r="EKJ87" s="560"/>
      <c r="EKK87" s="561"/>
      <c r="EKL87" s="562"/>
      <c r="EKM87" s="563"/>
      <c r="EKN87" s="564"/>
      <c r="EKO87" s="565"/>
      <c r="EKP87" s="566"/>
      <c r="EKQ87" s="560"/>
      <c r="EKR87" s="561"/>
      <c r="EKS87" s="562"/>
      <c r="EKT87" s="563"/>
      <c r="EKU87" s="564"/>
      <c r="EKV87" s="565"/>
      <c r="EKW87" s="566"/>
      <c r="EKX87" s="560"/>
      <c r="EKY87" s="561"/>
      <c r="EKZ87" s="562"/>
      <c r="ELA87" s="563"/>
      <c r="ELB87" s="564"/>
      <c r="ELC87" s="565"/>
      <c r="ELD87" s="566"/>
      <c r="ELE87" s="560"/>
      <c r="ELF87" s="561"/>
      <c r="ELG87" s="562"/>
      <c r="ELH87" s="563"/>
      <c r="ELI87" s="564"/>
      <c r="ELJ87" s="565"/>
      <c r="ELK87" s="566"/>
      <c r="ELL87" s="560"/>
      <c r="ELM87" s="561"/>
      <c r="ELN87" s="562"/>
      <c r="ELO87" s="563"/>
      <c r="ELP87" s="564"/>
      <c r="ELQ87" s="565"/>
      <c r="ELR87" s="566"/>
      <c r="ELS87" s="560"/>
      <c r="ELT87" s="561"/>
      <c r="ELU87" s="562"/>
      <c r="ELV87" s="563"/>
      <c r="ELW87" s="564"/>
      <c r="ELX87" s="565"/>
      <c r="ELY87" s="566"/>
      <c r="ELZ87" s="560"/>
      <c r="EMA87" s="561"/>
      <c r="EMB87" s="562"/>
      <c r="EMC87" s="563"/>
      <c r="EMD87" s="564"/>
      <c r="EME87" s="565"/>
      <c r="EMF87" s="566"/>
      <c r="EMG87" s="560"/>
      <c r="EMH87" s="561"/>
      <c r="EMI87" s="562"/>
      <c r="EMJ87" s="563"/>
      <c r="EMK87" s="564"/>
      <c r="EML87" s="565"/>
      <c r="EMM87" s="566"/>
      <c r="EMN87" s="560"/>
      <c r="EMO87" s="561"/>
      <c r="EMP87" s="562"/>
      <c r="EMQ87" s="563"/>
      <c r="EMR87" s="564"/>
      <c r="EMS87" s="565"/>
      <c r="EMT87" s="566"/>
      <c r="EMU87" s="560"/>
      <c r="EMV87" s="561"/>
      <c r="EMW87" s="562"/>
      <c r="EMX87" s="563"/>
      <c r="EMY87" s="564"/>
      <c r="EMZ87" s="565"/>
      <c r="ENA87" s="566"/>
      <c r="ENB87" s="560"/>
      <c r="ENC87" s="561"/>
      <c r="END87" s="562"/>
      <c r="ENE87" s="563"/>
      <c r="ENF87" s="564"/>
      <c r="ENG87" s="565"/>
      <c r="ENH87" s="566"/>
      <c r="ENI87" s="560"/>
      <c r="ENJ87" s="561"/>
      <c r="ENK87" s="562"/>
      <c r="ENL87" s="563"/>
      <c r="ENM87" s="564"/>
      <c r="ENN87" s="565"/>
      <c r="ENO87" s="566"/>
      <c r="ENP87" s="560"/>
      <c r="ENQ87" s="561"/>
      <c r="ENR87" s="562"/>
      <c r="ENS87" s="563"/>
      <c r="ENT87" s="564"/>
      <c r="ENU87" s="565"/>
      <c r="ENV87" s="566"/>
      <c r="ENW87" s="560"/>
      <c r="ENX87" s="561"/>
      <c r="ENY87" s="562"/>
      <c r="ENZ87" s="563"/>
      <c r="EOA87" s="564"/>
      <c r="EOB87" s="565"/>
      <c r="EOC87" s="566"/>
      <c r="EOD87" s="560"/>
      <c r="EOE87" s="561"/>
      <c r="EOF87" s="562"/>
      <c r="EOG87" s="563"/>
      <c r="EOH87" s="564"/>
      <c r="EOI87" s="565"/>
      <c r="EOJ87" s="566"/>
      <c r="EOK87" s="560"/>
      <c r="EOL87" s="561"/>
      <c r="EOM87" s="562"/>
      <c r="EON87" s="563"/>
      <c r="EOO87" s="564"/>
      <c r="EOP87" s="565"/>
      <c r="EOQ87" s="566"/>
      <c r="EOR87" s="560"/>
      <c r="EOS87" s="561"/>
      <c r="EOT87" s="562"/>
      <c r="EOU87" s="563"/>
      <c r="EOV87" s="564"/>
      <c r="EOW87" s="565"/>
      <c r="EOX87" s="566"/>
      <c r="EOY87" s="560"/>
      <c r="EOZ87" s="561"/>
      <c r="EPA87" s="562"/>
      <c r="EPB87" s="563"/>
      <c r="EPC87" s="564"/>
      <c r="EPD87" s="565"/>
      <c r="EPE87" s="566"/>
      <c r="EPF87" s="560"/>
      <c r="EPG87" s="561"/>
      <c r="EPH87" s="562"/>
      <c r="EPI87" s="563"/>
      <c r="EPJ87" s="564"/>
      <c r="EPK87" s="565"/>
      <c r="EPL87" s="566"/>
      <c r="EPM87" s="560"/>
      <c r="EPN87" s="561"/>
      <c r="EPO87" s="562"/>
      <c r="EPP87" s="563"/>
      <c r="EPQ87" s="564"/>
      <c r="EPR87" s="565"/>
      <c r="EPS87" s="566"/>
      <c r="EPT87" s="560"/>
      <c r="EPU87" s="561"/>
      <c r="EPV87" s="562"/>
      <c r="EPW87" s="563"/>
      <c r="EPX87" s="564"/>
      <c r="EPY87" s="565"/>
      <c r="EPZ87" s="566"/>
      <c r="EQA87" s="560"/>
      <c r="EQB87" s="561"/>
      <c r="EQC87" s="562"/>
      <c r="EQD87" s="563"/>
      <c r="EQE87" s="564"/>
      <c r="EQF87" s="565"/>
      <c r="EQG87" s="566"/>
      <c r="EQH87" s="560"/>
      <c r="EQI87" s="561"/>
      <c r="EQJ87" s="562"/>
      <c r="EQK87" s="563"/>
      <c r="EQL87" s="564"/>
      <c r="EQM87" s="565"/>
      <c r="EQN87" s="566"/>
      <c r="EQO87" s="560"/>
      <c r="EQP87" s="561"/>
      <c r="EQQ87" s="562"/>
      <c r="EQR87" s="563"/>
      <c r="EQS87" s="564"/>
      <c r="EQT87" s="565"/>
      <c r="EQU87" s="566"/>
      <c r="EQV87" s="560"/>
      <c r="EQW87" s="561"/>
      <c r="EQX87" s="562"/>
      <c r="EQY87" s="563"/>
      <c r="EQZ87" s="564"/>
      <c r="ERA87" s="565"/>
      <c r="ERB87" s="566"/>
      <c r="ERC87" s="560"/>
      <c r="ERD87" s="561"/>
      <c r="ERE87" s="562"/>
      <c r="ERF87" s="563"/>
      <c r="ERG87" s="564"/>
      <c r="ERH87" s="565"/>
      <c r="ERI87" s="566"/>
      <c r="ERJ87" s="560"/>
      <c r="ERK87" s="561"/>
      <c r="ERL87" s="562"/>
      <c r="ERM87" s="563"/>
      <c r="ERN87" s="564"/>
      <c r="ERO87" s="565"/>
      <c r="ERP87" s="566"/>
      <c r="ERQ87" s="560"/>
      <c r="ERR87" s="561"/>
      <c r="ERS87" s="562"/>
      <c r="ERT87" s="563"/>
      <c r="ERU87" s="564"/>
      <c r="ERV87" s="565"/>
      <c r="ERW87" s="566"/>
      <c r="ERX87" s="560"/>
      <c r="ERY87" s="561"/>
      <c r="ERZ87" s="562"/>
      <c r="ESA87" s="563"/>
      <c r="ESB87" s="564"/>
      <c r="ESC87" s="565"/>
      <c r="ESD87" s="566"/>
      <c r="ESE87" s="560"/>
      <c r="ESF87" s="561"/>
      <c r="ESG87" s="562"/>
      <c r="ESH87" s="563"/>
      <c r="ESI87" s="564"/>
      <c r="ESJ87" s="565"/>
      <c r="ESK87" s="566"/>
      <c r="ESL87" s="560"/>
      <c r="ESM87" s="561"/>
      <c r="ESN87" s="562"/>
      <c r="ESO87" s="563"/>
      <c r="ESP87" s="564"/>
      <c r="ESQ87" s="565"/>
      <c r="ESR87" s="566"/>
      <c r="ESS87" s="560"/>
      <c r="EST87" s="561"/>
      <c r="ESU87" s="562"/>
      <c r="ESV87" s="563"/>
      <c r="ESW87" s="564"/>
      <c r="ESX87" s="565"/>
      <c r="ESY87" s="566"/>
      <c r="ESZ87" s="560"/>
      <c r="ETA87" s="561"/>
      <c r="ETB87" s="562"/>
      <c r="ETC87" s="563"/>
      <c r="ETD87" s="564"/>
      <c r="ETE87" s="565"/>
      <c r="ETF87" s="566"/>
      <c r="ETG87" s="560"/>
      <c r="ETH87" s="561"/>
      <c r="ETI87" s="562"/>
      <c r="ETJ87" s="563"/>
      <c r="ETK87" s="564"/>
      <c r="ETL87" s="565"/>
      <c r="ETM87" s="566"/>
      <c r="ETN87" s="560"/>
      <c r="ETO87" s="561"/>
      <c r="ETP87" s="562"/>
      <c r="ETQ87" s="563"/>
      <c r="ETR87" s="564"/>
      <c r="ETS87" s="565"/>
      <c r="ETT87" s="566"/>
      <c r="ETU87" s="560"/>
      <c r="ETV87" s="561"/>
      <c r="ETW87" s="562"/>
      <c r="ETX87" s="563"/>
      <c r="ETY87" s="564"/>
      <c r="ETZ87" s="565"/>
      <c r="EUA87" s="566"/>
      <c r="EUB87" s="560"/>
      <c r="EUC87" s="561"/>
      <c r="EUD87" s="562"/>
      <c r="EUE87" s="563"/>
      <c r="EUF87" s="564"/>
      <c r="EUG87" s="565"/>
      <c r="EUH87" s="566"/>
      <c r="EUI87" s="560"/>
      <c r="EUJ87" s="561"/>
      <c r="EUK87" s="562"/>
      <c r="EUL87" s="563"/>
      <c r="EUM87" s="564"/>
      <c r="EUN87" s="565"/>
      <c r="EUO87" s="566"/>
      <c r="EUP87" s="560"/>
      <c r="EUQ87" s="561"/>
      <c r="EUR87" s="562"/>
      <c r="EUS87" s="563"/>
      <c r="EUT87" s="564"/>
      <c r="EUU87" s="565"/>
      <c r="EUV87" s="566"/>
      <c r="EUW87" s="560"/>
      <c r="EUX87" s="561"/>
      <c r="EUY87" s="562"/>
      <c r="EUZ87" s="563"/>
      <c r="EVA87" s="564"/>
      <c r="EVB87" s="565"/>
      <c r="EVC87" s="566"/>
      <c r="EVD87" s="560"/>
      <c r="EVE87" s="561"/>
      <c r="EVF87" s="562"/>
      <c r="EVG87" s="563"/>
      <c r="EVH87" s="564"/>
      <c r="EVI87" s="565"/>
      <c r="EVJ87" s="566"/>
      <c r="EVK87" s="560"/>
      <c r="EVL87" s="561"/>
      <c r="EVM87" s="562"/>
      <c r="EVN87" s="563"/>
      <c r="EVO87" s="564"/>
      <c r="EVP87" s="565"/>
      <c r="EVQ87" s="566"/>
      <c r="EVR87" s="560"/>
      <c r="EVS87" s="561"/>
      <c r="EVT87" s="562"/>
      <c r="EVU87" s="563"/>
      <c r="EVV87" s="564"/>
      <c r="EVW87" s="565"/>
      <c r="EVX87" s="566"/>
      <c r="EVY87" s="560"/>
      <c r="EVZ87" s="561"/>
      <c r="EWA87" s="562"/>
      <c r="EWB87" s="563"/>
      <c r="EWC87" s="564"/>
      <c r="EWD87" s="565"/>
      <c r="EWE87" s="566"/>
      <c r="EWF87" s="560"/>
      <c r="EWG87" s="561"/>
      <c r="EWH87" s="562"/>
      <c r="EWI87" s="563"/>
      <c r="EWJ87" s="564"/>
      <c r="EWK87" s="565"/>
      <c r="EWL87" s="566"/>
      <c r="EWM87" s="560"/>
      <c r="EWN87" s="561"/>
      <c r="EWO87" s="562"/>
      <c r="EWP87" s="563"/>
      <c r="EWQ87" s="564"/>
      <c r="EWR87" s="565"/>
      <c r="EWS87" s="566"/>
      <c r="EWT87" s="560"/>
      <c r="EWU87" s="561"/>
      <c r="EWV87" s="562"/>
      <c r="EWW87" s="563"/>
      <c r="EWX87" s="564"/>
      <c r="EWY87" s="565"/>
      <c r="EWZ87" s="566"/>
      <c r="EXA87" s="560"/>
      <c r="EXB87" s="561"/>
      <c r="EXC87" s="562"/>
      <c r="EXD87" s="563"/>
      <c r="EXE87" s="564"/>
      <c r="EXF87" s="565"/>
      <c r="EXG87" s="566"/>
      <c r="EXH87" s="560"/>
      <c r="EXI87" s="561"/>
      <c r="EXJ87" s="562"/>
      <c r="EXK87" s="563"/>
      <c r="EXL87" s="564"/>
      <c r="EXM87" s="565"/>
      <c r="EXN87" s="566"/>
      <c r="EXO87" s="560"/>
      <c r="EXP87" s="561"/>
      <c r="EXQ87" s="562"/>
      <c r="EXR87" s="563"/>
      <c r="EXS87" s="564"/>
      <c r="EXT87" s="565"/>
      <c r="EXU87" s="566"/>
      <c r="EXV87" s="560"/>
      <c r="EXW87" s="561"/>
      <c r="EXX87" s="562"/>
      <c r="EXY87" s="563"/>
      <c r="EXZ87" s="564"/>
      <c r="EYA87" s="565"/>
      <c r="EYB87" s="566"/>
      <c r="EYC87" s="560"/>
      <c r="EYD87" s="561"/>
      <c r="EYE87" s="562"/>
      <c r="EYF87" s="563"/>
      <c r="EYG87" s="564"/>
      <c r="EYH87" s="565"/>
      <c r="EYI87" s="566"/>
      <c r="EYJ87" s="560"/>
      <c r="EYK87" s="561"/>
      <c r="EYL87" s="562"/>
      <c r="EYM87" s="563"/>
      <c r="EYN87" s="564"/>
      <c r="EYO87" s="565"/>
      <c r="EYP87" s="566"/>
      <c r="EYQ87" s="560"/>
      <c r="EYR87" s="561"/>
      <c r="EYS87" s="562"/>
      <c r="EYT87" s="563"/>
      <c r="EYU87" s="564"/>
      <c r="EYV87" s="565"/>
      <c r="EYW87" s="566"/>
      <c r="EYX87" s="560"/>
      <c r="EYY87" s="561"/>
      <c r="EYZ87" s="562"/>
      <c r="EZA87" s="563"/>
      <c r="EZB87" s="564"/>
      <c r="EZC87" s="565"/>
      <c r="EZD87" s="566"/>
      <c r="EZE87" s="560"/>
      <c r="EZF87" s="561"/>
      <c r="EZG87" s="562"/>
      <c r="EZH87" s="563"/>
      <c r="EZI87" s="564"/>
      <c r="EZJ87" s="565"/>
      <c r="EZK87" s="566"/>
      <c r="EZL87" s="560"/>
      <c r="EZM87" s="561"/>
      <c r="EZN87" s="562"/>
      <c r="EZO87" s="563"/>
      <c r="EZP87" s="564"/>
      <c r="EZQ87" s="565"/>
      <c r="EZR87" s="566"/>
      <c r="EZS87" s="560"/>
      <c r="EZT87" s="561"/>
      <c r="EZU87" s="562"/>
      <c r="EZV87" s="563"/>
      <c r="EZW87" s="564"/>
      <c r="EZX87" s="565"/>
      <c r="EZY87" s="566"/>
      <c r="EZZ87" s="560"/>
      <c r="FAA87" s="561"/>
      <c r="FAB87" s="562"/>
      <c r="FAC87" s="563"/>
      <c r="FAD87" s="564"/>
      <c r="FAE87" s="565"/>
      <c r="FAF87" s="566"/>
      <c r="FAG87" s="560"/>
      <c r="FAH87" s="561"/>
      <c r="FAI87" s="562"/>
      <c r="FAJ87" s="563"/>
      <c r="FAK87" s="564"/>
      <c r="FAL87" s="565"/>
      <c r="FAM87" s="566"/>
      <c r="FAN87" s="560"/>
      <c r="FAO87" s="561"/>
      <c r="FAP87" s="562"/>
      <c r="FAQ87" s="563"/>
      <c r="FAR87" s="564"/>
      <c r="FAS87" s="565"/>
      <c r="FAT87" s="566"/>
      <c r="FAU87" s="560"/>
      <c r="FAV87" s="561"/>
      <c r="FAW87" s="562"/>
      <c r="FAX87" s="563"/>
      <c r="FAY87" s="564"/>
      <c r="FAZ87" s="565"/>
      <c r="FBA87" s="566"/>
      <c r="FBB87" s="560"/>
      <c r="FBC87" s="561"/>
      <c r="FBD87" s="562"/>
      <c r="FBE87" s="563"/>
      <c r="FBF87" s="564"/>
      <c r="FBG87" s="565"/>
      <c r="FBH87" s="566"/>
      <c r="FBI87" s="560"/>
      <c r="FBJ87" s="561"/>
      <c r="FBK87" s="562"/>
      <c r="FBL87" s="563"/>
      <c r="FBM87" s="564"/>
      <c r="FBN87" s="565"/>
      <c r="FBO87" s="566"/>
      <c r="FBP87" s="560"/>
      <c r="FBQ87" s="561"/>
      <c r="FBR87" s="562"/>
      <c r="FBS87" s="563"/>
      <c r="FBT87" s="564"/>
      <c r="FBU87" s="565"/>
      <c r="FBV87" s="566"/>
      <c r="FBW87" s="560"/>
      <c r="FBX87" s="561"/>
      <c r="FBY87" s="562"/>
      <c r="FBZ87" s="563"/>
      <c r="FCA87" s="564"/>
      <c r="FCB87" s="565"/>
      <c r="FCC87" s="566"/>
      <c r="FCD87" s="560"/>
      <c r="FCE87" s="561"/>
      <c r="FCF87" s="562"/>
      <c r="FCG87" s="563"/>
      <c r="FCH87" s="564"/>
      <c r="FCI87" s="565"/>
      <c r="FCJ87" s="566"/>
      <c r="FCK87" s="560"/>
      <c r="FCL87" s="561"/>
      <c r="FCM87" s="562"/>
      <c r="FCN87" s="563"/>
      <c r="FCO87" s="564"/>
      <c r="FCP87" s="565"/>
      <c r="FCQ87" s="566"/>
      <c r="FCR87" s="560"/>
      <c r="FCS87" s="561"/>
      <c r="FCT87" s="562"/>
      <c r="FCU87" s="563"/>
      <c r="FCV87" s="564"/>
      <c r="FCW87" s="565"/>
      <c r="FCX87" s="566"/>
      <c r="FCY87" s="560"/>
      <c r="FCZ87" s="561"/>
      <c r="FDA87" s="562"/>
      <c r="FDB87" s="563"/>
      <c r="FDC87" s="564"/>
      <c r="FDD87" s="565"/>
      <c r="FDE87" s="566"/>
      <c r="FDF87" s="560"/>
      <c r="FDG87" s="561"/>
      <c r="FDH87" s="562"/>
      <c r="FDI87" s="563"/>
      <c r="FDJ87" s="564"/>
      <c r="FDK87" s="565"/>
      <c r="FDL87" s="566"/>
      <c r="FDM87" s="560"/>
      <c r="FDN87" s="561"/>
      <c r="FDO87" s="562"/>
      <c r="FDP87" s="563"/>
      <c r="FDQ87" s="564"/>
      <c r="FDR87" s="565"/>
      <c r="FDS87" s="566"/>
      <c r="FDT87" s="560"/>
      <c r="FDU87" s="561"/>
      <c r="FDV87" s="562"/>
      <c r="FDW87" s="563"/>
      <c r="FDX87" s="564"/>
      <c r="FDY87" s="565"/>
      <c r="FDZ87" s="566"/>
      <c r="FEA87" s="560"/>
      <c r="FEB87" s="561"/>
      <c r="FEC87" s="562"/>
      <c r="FED87" s="563"/>
      <c r="FEE87" s="564"/>
      <c r="FEF87" s="565"/>
      <c r="FEG87" s="566"/>
      <c r="FEH87" s="560"/>
      <c r="FEI87" s="561"/>
      <c r="FEJ87" s="562"/>
      <c r="FEK87" s="563"/>
      <c r="FEL87" s="564"/>
      <c r="FEM87" s="565"/>
      <c r="FEN87" s="566"/>
      <c r="FEO87" s="560"/>
      <c r="FEP87" s="561"/>
      <c r="FEQ87" s="562"/>
      <c r="FER87" s="563"/>
      <c r="FES87" s="564"/>
      <c r="FET87" s="565"/>
      <c r="FEU87" s="566"/>
      <c r="FEV87" s="560"/>
      <c r="FEW87" s="561"/>
      <c r="FEX87" s="562"/>
      <c r="FEY87" s="563"/>
      <c r="FEZ87" s="564"/>
      <c r="FFA87" s="565"/>
      <c r="FFB87" s="566"/>
      <c r="FFC87" s="560"/>
      <c r="FFD87" s="561"/>
      <c r="FFE87" s="562"/>
      <c r="FFF87" s="563"/>
      <c r="FFG87" s="564"/>
      <c r="FFH87" s="565"/>
      <c r="FFI87" s="566"/>
      <c r="FFJ87" s="560"/>
      <c r="FFK87" s="561"/>
      <c r="FFL87" s="562"/>
      <c r="FFM87" s="563"/>
      <c r="FFN87" s="564"/>
      <c r="FFO87" s="565"/>
      <c r="FFP87" s="566"/>
      <c r="FFQ87" s="560"/>
      <c r="FFR87" s="561"/>
      <c r="FFS87" s="562"/>
      <c r="FFT87" s="563"/>
      <c r="FFU87" s="564"/>
      <c r="FFV87" s="565"/>
      <c r="FFW87" s="566"/>
      <c r="FFX87" s="560"/>
      <c r="FFY87" s="561"/>
      <c r="FFZ87" s="562"/>
      <c r="FGA87" s="563"/>
      <c r="FGB87" s="564"/>
      <c r="FGC87" s="565"/>
      <c r="FGD87" s="566"/>
      <c r="FGE87" s="560"/>
      <c r="FGF87" s="561"/>
      <c r="FGG87" s="562"/>
      <c r="FGH87" s="563"/>
      <c r="FGI87" s="564"/>
      <c r="FGJ87" s="565"/>
      <c r="FGK87" s="566"/>
      <c r="FGL87" s="560"/>
      <c r="FGM87" s="561"/>
      <c r="FGN87" s="562"/>
      <c r="FGO87" s="563"/>
      <c r="FGP87" s="564"/>
      <c r="FGQ87" s="565"/>
      <c r="FGR87" s="566"/>
      <c r="FGS87" s="560"/>
      <c r="FGT87" s="561"/>
      <c r="FGU87" s="562"/>
      <c r="FGV87" s="563"/>
      <c r="FGW87" s="564"/>
      <c r="FGX87" s="565"/>
      <c r="FGY87" s="566"/>
      <c r="FGZ87" s="560"/>
      <c r="FHA87" s="561"/>
      <c r="FHB87" s="562"/>
      <c r="FHC87" s="563"/>
      <c r="FHD87" s="564"/>
      <c r="FHE87" s="565"/>
      <c r="FHF87" s="566"/>
      <c r="FHG87" s="560"/>
      <c r="FHH87" s="561"/>
      <c r="FHI87" s="562"/>
      <c r="FHJ87" s="563"/>
      <c r="FHK87" s="564"/>
      <c r="FHL87" s="565"/>
      <c r="FHM87" s="566"/>
      <c r="FHN87" s="560"/>
      <c r="FHO87" s="561"/>
      <c r="FHP87" s="562"/>
      <c r="FHQ87" s="563"/>
      <c r="FHR87" s="564"/>
      <c r="FHS87" s="565"/>
      <c r="FHT87" s="566"/>
      <c r="FHU87" s="560"/>
      <c r="FHV87" s="561"/>
      <c r="FHW87" s="562"/>
      <c r="FHX87" s="563"/>
      <c r="FHY87" s="564"/>
      <c r="FHZ87" s="565"/>
      <c r="FIA87" s="566"/>
      <c r="FIB87" s="560"/>
      <c r="FIC87" s="561"/>
      <c r="FID87" s="562"/>
      <c r="FIE87" s="563"/>
      <c r="FIF87" s="564"/>
      <c r="FIG87" s="565"/>
      <c r="FIH87" s="566"/>
      <c r="FII87" s="560"/>
      <c r="FIJ87" s="561"/>
      <c r="FIK87" s="562"/>
      <c r="FIL87" s="563"/>
      <c r="FIM87" s="564"/>
      <c r="FIN87" s="565"/>
      <c r="FIO87" s="566"/>
      <c r="FIP87" s="560"/>
      <c r="FIQ87" s="561"/>
      <c r="FIR87" s="562"/>
      <c r="FIS87" s="563"/>
      <c r="FIT87" s="564"/>
      <c r="FIU87" s="565"/>
      <c r="FIV87" s="566"/>
      <c r="FIW87" s="560"/>
      <c r="FIX87" s="561"/>
      <c r="FIY87" s="562"/>
      <c r="FIZ87" s="563"/>
      <c r="FJA87" s="564"/>
      <c r="FJB87" s="565"/>
      <c r="FJC87" s="566"/>
      <c r="FJD87" s="560"/>
      <c r="FJE87" s="561"/>
      <c r="FJF87" s="562"/>
      <c r="FJG87" s="563"/>
      <c r="FJH87" s="564"/>
      <c r="FJI87" s="565"/>
      <c r="FJJ87" s="566"/>
      <c r="FJK87" s="560"/>
      <c r="FJL87" s="561"/>
      <c r="FJM87" s="562"/>
      <c r="FJN87" s="563"/>
      <c r="FJO87" s="564"/>
      <c r="FJP87" s="565"/>
      <c r="FJQ87" s="566"/>
      <c r="FJR87" s="560"/>
      <c r="FJS87" s="561"/>
      <c r="FJT87" s="562"/>
      <c r="FJU87" s="563"/>
      <c r="FJV87" s="564"/>
      <c r="FJW87" s="565"/>
      <c r="FJX87" s="566"/>
      <c r="FJY87" s="560"/>
      <c r="FJZ87" s="561"/>
      <c r="FKA87" s="562"/>
      <c r="FKB87" s="563"/>
      <c r="FKC87" s="564"/>
      <c r="FKD87" s="565"/>
      <c r="FKE87" s="566"/>
      <c r="FKF87" s="560"/>
      <c r="FKG87" s="561"/>
      <c r="FKH87" s="562"/>
      <c r="FKI87" s="563"/>
      <c r="FKJ87" s="564"/>
      <c r="FKK87" s="565"/>
      <c r="FKL87" s="566"/>
      <c r="FKM87" s="560"/>
      <c r="FKN87" s="561"/>
      <c r="FKO87" s="562"/>
      <c r="FKP87" s="563"/>
      <c r="FKQ87" s="564"/>
      <c r="FKR87" s="565"/>
      <c r="FKS87" s="566"/>
      <c r="FKT87" s="560"/>
      <c r="FKU87" s="561"/>
      <c r="FKV87" s="562"/>
      <c r="FKW87" s="563"/>
      <c r="FKX87" s="564"/>
      <c r="FKY87" s="565"/>
      <c r="FKZ87" s="566"/>
      <c r="FLA87" s="560"/>
      <c r="FLB87" s="561"/>
      <c r="FLC87" s="562"/>
      <c r="FLD87" s="563"/>
      <c r="FLE87" s="564"/>
      <c r="FLF87" s="565"/>
      <c r="FLG87" s="566"/>
      <c r="FLH87" s="560"/>
      <c r="FLI87" s="561"/>
      <c r="FLJ87" s="562"/>
      <c r="FLK87" s="563"/>
      <c r="FLL87" s="564"/>
      <c r="FLM87" s="565"/>
      <c r="FLN87" s="566"/>
      <c r="FLO87" s="560"/>
      <c r="FLP87" s="561"/>
      <c r="FLQ87" s="562"/>
      <c r="FLR87" s="563"/>
      <c r="FLS87" s="564"/>
      <c r="FLT87" s="565"/>
      <c r="FLU87" s="566"/>
      <c r="FLV87" s="560"/>
      <c r="FLW87" s="561"/>
      <c r="FLX87" s="562"/>
      <c r="FLY87" s="563"/>
      <c r="FLZ87" s="564"/>
      <c r="FMA87" s="565"/>
      <c r="FMB87" s="566"/>
      <c r="FMC87" s="560"/>
      <c r="FMD87" s="561"/>
      <c r="FME87" s="562"/>
      <c r="FMF87" s="563"/>
      <c r="FMG87" s="564"/>
      <c r="FMH87" s="565"/>
      <c r="FMI87" s="566"/>
      <c r="FMJ87" s="560"/>
      <c r="FMK87" s="561"/>
      <c r="FML87" s="562"/>
      <c r="FMM87" s="563"/>
      <c r="FMN87" s="564"/>
      <c r="FMO87" s="565"/>
      <c r="FMP87" s="566"/>
      <c r="FMQ87" s="560"/>
      <c r="FMR87" s="561"/>
      <c r="FMS87" s="562"/>
      <c r="FMT87" s="563"/>
      <c r="FMU87" s="564"/>
      <c r="FMV87" s="565"/>
      <c r="FMW87" s="566"/>
      <c r="FMX87" s="560"/>
      <c r="FMY87" s="561"/>
      <c r="FMZ87" s="562"/>
      <c r="FNA87" s="563"/>
      <c r="FNB87" s="564"/>
      <c r="FNC87" s="565"/>
      <c r="FND87" s="566"/>
      <c r="FNE87" s="560"/>
      <c r="FNF87" s="561"/>
      <c r="FNG87" s="562"/>
      <c r="FNH87" s="563"/>
      <c r="FNI87" s="564"/>
      <c r="FNJ87" s="565"/>
      <c r="FNK87" s="566"/>
      <c r="FNL87" s="560"/>
      <c r="FNM87" s="561"/>
      <c r="FNN87" s="562"/>
      <c r="FNO87" s="563"/>
      <c r="FNP87" s="564"/>
      <c r="FNQ87" s="565"/>
      <c r="FNR87" s="566"/>
      <c r="FNS87" s="560"/>
      <c r="FNT87" s="561"/>
      <c r="FNU87" s="562"/>
      <c r="FNV87" s="563"/>
      <c r="FNW87" s="564"/>
      <c r="FNX87" s="565"/>
      <c r="FNY87" s="566"/>
      <c r="FNZ87" s="560"/>
      <c r="FOA87" s="561"/>
      <c r="FOB87" s="562"/>
      <c r="FOC87" s="563"/>
      <c r="FOD87" s="564"/>
      <c r="FOE87" s="565"/>
      <c r="FOF87" s="566"/>
      <c r="FOG87" s="560"/>
      <c r="FOH87" s="561"/>
      <c r="FOI87" s="562"/>
      <c r="FOJ87" s="563"/>
      <c r="FOK87" s="564"/>
      <c r="FOL87" s="565"/>
      <c r="FOM87" s="566"/>
      <c r="FON87" s="560"/>
      <c r="FOO87" s="561"/>
      <c r="FOP87" s="562"/>
      <c r="FOQ87" s="563"/>
      <c r="FOR87" s="564"/>
      <c r="FOS87" s="565"/>
      <c r="FOT87" s="566"/>
      <c r="FOU87" s="560"/>
      <c r="FOV87" s="561"/>
      <c r="FOW87" s="562"/>
      <c r="FOX87" s="563"/>
      <c r="FOY87" s="564"/>
      <c r="FOZ87" s="565"/>
      <c r="FPA87" s="566"/>
      <c r="FPB87" s="560"/>
      <c r="FPC87" s="561"/>
      <c r="FPD87" s="562"/>
      <c r="FPE87" s="563"/>
      <c r="FPF87" s="564"/>
      <c r="FPG87" s="565"/>
      <c r="FPH87" s="566"/>
      <c r="FPI87" s="560"/>
      <c r="FPJ87" s="561"/>
      <c r="FPK87" s="562"/>
      <c r="FPL87" s="563"/>
      <c r="FPM87" s="564"/>
      <c r="FPN87" s="565"/>
      <c r="FPO87" s="566"/>
      <c r="FPP87" s="560"/>
      <c r="FPQ87" s="561"/>
      <c r="FPR87" s="562"/>
      <c r="FPS87" s="563"/>
      <c r="FPT87" s="564"/>
      <c r="FPU87" s="565"/>
      <c r="FPV87" s="566"/>
      <c r="FPW87" s="560"/>
      <c r="FPX87" s="561"/>
      <c r="FPY87" s="562"/>
      <c r="FPZ87" s="563"/>
      <c r="FQA87" s="564"/>
      <c r="FQB87" s="565"/>
      <c r="FQC87" s="566"/>
      <c r="FQD87" s="560"/>
      <c r="FQE87" s="561"/>
      <c r="FQF87" s="562"/>
      <c r="FQG87" s="563"/>
      <c r="FQH87" s="564"/>
      <c r="FQI87" s="565"/>
      <c r="FQJ87" s="566"/>
      <c r="FQK87" s="560"/>
      <c r="FQL87" s="561"/>
      <c r="FQM87" s="562"/>
      <c r="FQN87" s="563"/>
      <c r="FQO87" s="564"/>
      <c r="FQP87" s="565"/>
      <c r="FQQ87" s="566"/>
      <c r="FQR87" s="560"/>
      <c r="FQS87" s="561"/>
      <c r="FQT87" s="562"/>
      <c r="FQU87" s="563"/>
      <c r="FQV87" s="564"/>
      <c r="FQW87" s="565"/>
      <c r="FQX87" s="566"/>
      <c r="FQY87" s="560"/>
      <c r="FQZ87" s="561"/>
      <c r="FRA87" s="562"/>
      <c r="FRB87" s="563"/>
      <c r="FRC87" s="564"/>
      <c r="FRD87" s="565"/>
      <c r="FRE87" s="566"/>
      <c r="FRF87" s="560"/>
      <c r="FRG87" s="561"/>
      <c r="FRH87" s="562"/>
      <c r="FRI87" s="563"/>
      <c r="FRJ87" s="564"/>
      <c r="FRK87" s="565"/>
      <c r="FRL87" s="566"/>
      <c r="FRM87" s="560"/>
      <c r="FRN87" s="561"/>
      <c r="FRO87" s="562"/>
      <c r="FRP87" s="563"/>
      <c r="FRQ87" s="564"/>
      <c r="FRR87" s="565"/>
      <c r="FRS87" s="566"/>
      <c r="FRT87" s="560"/>
      <c r="FRU87" s="561"/>
      <c r="FRV87" s="562"/>
      <c r="FRW87" s="563"/>
      <c r="FRX87" s="564"/>
      <c r="FRY87" s="565"/>
      <c r="FRZ87" s="566"/>
      <c r="FSA87" s="560"/>
      <c r="FSB87" s="561"/>
      <c r="FSC87" s="562"/>
      <c r="FSD87" s="563"/>
      <c r="FSE87" s="564"/>
      <c r="FSF87" s="565"/>
      <c r="FSG87" s="566"/>
      <c r="FSH87" s="560"/>
      <c r="FSI87" s="561"/>
      <c r="FSJ87" s="562"/>
      <c r="FSK87" s="563"/>
      <c r="FSL87" s="564"/>
      <c r="FSM87" s="565"/>
      <c r="FSN87" s="566"/>
      <c r="FSO87" s="560"/>
      <c r="FSP87" s="561"/>
      <c r="FSQ87" s="562"/>
      <c r="FSR87" s="563"/>
      <c r="FSS87" s="564"/>
      <c r="FST87" s="565"/>
      <c r="FSU87" s="566"/>
      <c r="FSV87" s="560"/>
      <c r="FSW87" s="561"/>
      <c r="FSX87" s="562"/>
      <c r="FSY87" s="563"/>
      <c r="FSZ87" s="564"/>
      <c r="FTA87" s="565"/>
      <c r="FTB87" s="566"/>
      <c r="FTC87" s="560"/>
      <c r="FTD87" s="561"/>
      <c r="FTE87" s="562"/>
      <c r="FTF87" s="563"/>
      <c r="FTG87" s="564"/>
      <c r="FTH87" s="565"/>
      <c r="FTI87" s="566"/>
      <c r="FTJ87" s="560"/>
      <c r="FTK87" s="561"/>
      <c r="FTL87" s="562"/>
      <c r="FTM87" s="563"/>
      <c r="FTN87" s="564"/>
      <c r="FTO87" s="565"/>
      <c r="FTP87" s="566"/>
      <c r="FTQ87" s="560"/>
      <c r="FTR87" s="561"/>
      <c r="FTS87" s="562"/>
      <c r="FTT87" s="563"/>
      <c r="FTU87" s="564"/>
      <c r="FTV87" s="565"/>
      <c r="FTW87" s="566"/>
      <c r="FTX87" s="560"/>
      <c r="FTY87" s="561"/>
      <c r="FTZ87" s="562"/>
      <c r="FUA87" s="563"/>
      <c r="FUB87" s="564"/>
      <c r="FUC87" s="565"/>
      <c r="FUD87" s="566"/>
      <c r="FUE87" s="560"/>
      <c r="FUF87" s="561"/>
      <c r="FUG87" s="562"/>
      <c r="FUH87" s="563"/>
      <c r="FUI87" s="564"/>
      <c r="FUJ87" s="565"/>
      <c r="FUK87" s="566"/>
      <c r="FUL87" s="560"/>
      <c r="FUM87" s="561"/>
      <c r="FUN87" s="562"/>
      <c r="FUO87" s="563"/>
      <c r="FUP87" s="564"/>
      <c r="FUQ87" s="565"/>
      <c r="FUR87" s="566"/>
      <c r="FUS87" s="560"/>
      <c r="FUT87" s="561"/>
      <c r="FUU87" s="562"/>
      <c r="FUV87" s="563"/>
      <c r="FUW87" s="564"/>
      <c r="FUX87" s="565"/>
      <c r="FUY87" s="566"/>
      <c r="FUZ87" s="560"/>
      <c r="FVA87" s="561"/>
      <c r="FVB87" s="562"/>
      <c r="FVC87" s="563"/>
      <c r="FVD87" s="564"/>
      <c r="FVE87" s="565"/>
      <c r="FVF87" s="566"/>
      <c r="FVG87" s="560"/>
      <c r="FVH87" s="561"/>
      <c r="FVI87" s="562"/>
      <c r="FVJ87" s="563"/>
      <c r="FVK87" s="564"/>
      <c r="FVL87" s="565"/>
      <c r="FVM87" s="566"/>
      <c r="FVN87" s="560"/>
      <c r="FVO87" s="561"/>
      <c r="FVP87" s="562"/>
      <c r="FVQ87" s="563"/>
      <c r="FVR87" s="564"/>
      <c r="FVS87" s="565"/>
      <c r="FVT87" s="566"/>
      <c r="FVU87" s="560"/>
      <c r="FVV87" s="561"/>
      <c r="FVW87" s="562"/>
      <c r="FVX87" s="563"/>
      <c r="FVY87" s="564"/>
      <c r="FVZ87" s="565"/>
      <c r="FWA87" s="566"/>
      <c r="FWB87" s="560"/>
      <c r="FWC87" s="561"/>
      <c r="FWD87" s="562"/>
      <c r="FWE87" s="563"/>
      <c r="FWF87" s="564"/>
      <c r="FWG87" s="565"/>
      <c r="FWH87" s="566"/>
      <c r="FWI87" s="560"/>
      <c r="FWJ87" s="561"/>
      <c r="FWK87" s="562"/>
      <c r="FWL87" s="563"/>
      <c r="FWM87" s="564"/>
      <c r="FWN87" s="565"/>
      <c r="FWO87" s="566"/>
      <c r="FWP87" s="560"/>
      <c r="FWQ87" s="561"/>
      <c r="FWR87" s="562"/>
      <c r="FWS87" s="563"/>
      <c r="FWT87" s="564"/>
      <c r="FWU87" s="565"/>
      <c r="FWV87" s="566"/>
      <c r="FWW87" s="560"/>
      <c r="FWX87" s="561"/>
      <c r="FWY87" s="562"/>
      <c r="FWZ87" s="563"/>
      <c r="FXA87" s="564"/>
      <c r="FXB87" s="565"/>
      <c r="FXC87" s="566"/>
      <c r="FXD87" s="560"/>
      <c r="FXE87" s="561"/>
      <c r="FXF87" s="562"/>
      <c r="FXG87" s="563"/>
      <c r="FXH87" s="564"/>
      <c r="FXI87" s="565"/>
      <c r="FXJ87" s="566"/>
      <c r="FXK87" s="560"/>
      <c r="FXL87" s="561"/>
      <c r="FXM87" s="562"/>
      <c r="FXN87" s="563"/>
      <c r="FXO87" s="564"/>
      <c r="FXP87" s="565"/>
      <c r="FXQ87" s="566"/>
      <c r="FXR87" s="560"/>
      <c r="FXS87" s="561"/>
      <c r="FXT87" s="562"/>
      <c r="FXU87" s="563"/>
      <c r="FXV87" s="564"/>
      <c r="FXW87" s="565"/>
      <c r="FXX87" s="566"/>
      <c r="FXY87" s="560"/>
      <c r="FXZ87" s="561"/>
      <c r="FYA87" s="562"/>
      <c r="FYB87" s="563"/>
      <c r="FYC87" s="564"/>
      <c r="FYD87" s="565"/>
      <c r="FYE87" s="566"/>
      <c r="FYF87" s="560"/>
      <c r="FYG87" s="561"/>
      <c r="FYH87" s="562"/>
      <c r="FYI87" s="563"/>
      <c r="FYJ87" s="564"/>
      <c r="FYK87" s="565"/>
      <c r="FYL87" s="566"/>
      <c r="FYM87" s="560"/>
      <c r="FYN87" s="561"/>
      <c r="FYO87" s="562"/>
      <c r="FYP87" s="563"/>
      <c r="FYQ87" s="564"/>
      <c r="FYR87" s="565"/>
      <c r="FYS87" s="566"/>
      <c r="FYT87" s="560"/>
      <c r="FYU87" s="561"/>
      <c r="FYV87" s="562"/>
      <c r="FYW87" s="563"/>
      <c r="FYX87" s="564"/>
      <c r="FYY87" s="565"/>
      <c r="FYZ87" s="566"/>
      <c r="FZA87" s="560"/>
      <c r="FZB87" s="561"/>
      <c r="FZC87" s="562"/>
      <c r="FZD87" s="563"/>
      <c r="FZE87" s="564"/>
      <c r="FZF87" s="565"/>
      <c r="FZG87" s="566"/>
      <c r="FZH87" s="560"/>
      <c r="FZI87" s="561"/>
      <c r="FZJ87" s="562"/>
      <c r="FZK87" s="563"/>
      <c r="FZL87" s="564"/>
      <c r="FZM87" s="565"/>
      <c r="FZN87" s="566"/>
      <c r="FZO87" s="560"/>
      <c r="FZP87" s="561"/>
      <c r="FZQ87" s="562"/>
      <c r="FZR87" s="563"/>
      <c r="FZS87" s="564"/>
      <c r="FZT87" s="565"/>
      <c r="FZU87" s="566"/>
      <c r="FZV87" s="560"/>
      <c r="FZW87" s="561"/>
      <c r="FZX87" s="562"/>
      <c r="FZY87" s="563"/>
      <c r="FZZ87" s="564"/>
      <c r="GAA87" s="565"/>
      <c r="GAB87" s="566"/>
      <c r="GAC87" s="560"/>
      <c r="GAD87" s="561"/>
      <c r="GAE87" s="562"/>
      <c r="GAF87" s="563"/>
      <c r="GAG87" s="564"/>
      <c r="GAH87" s="565"/>
      <c r="GAI87" s="566"/>
      <c r="GAJ87" s="560"/>
      <c r="GAK87" s="561"/>
      <c r="GAL87" s="562"/>
      <c r="GAM87" s="563"/>
      <c r="GAN87" s="564"/>
      <c r="GAO87" s="565"/>
      <c r="GAP87" s="566"/>
      <c r="GAQ87" s="560"/>
      <c r="GAR87" s="561"/>
      <c r="GAS87" s="562"/>
      <c r="GAT87" s="563"/>
      <c r="GAU87" s="564"/>
      <c r="GAV87" s="565"/>
      <c r="GAW87" s="566"/>
      <c r="GAX87" s="560"/>
      <c r="GAY87" s="561"/>
      <c r="GAZ87" s="562"/>
      <c r="GBA87" s="563"/>
      <c r="GBB87" s="564"/>
      <c r="GBC87" s="565"/>
      <c r="GBD87" s="566"/>
      <c r="GBE87" s="560"/>
      <c r="GBF87" s="561"/>
      <c r="GBG87" s="562"/>
      <c r="GBH87" s="563"/>
      <c r="GBI87" s="564"/>
      <c r="GBJ87" s="565"/>
      <c r="GBK87" s="566"/>
      <c r="GBL87" s="560"/>
      <c r="GBM87" s="561"/>
      <c r="GBN87" s="562"/>
      <c r="GBO87" s="563"/>
      <c r="GBP87" s="564"/>
      <c r="GBQ87" s="565"/>
      <c r="GBR87" s="566"/>
      <c r="GBS87" s="560"/>
      <c r="GBT87" s="561"/>
      <c r="GBU87" s="562"/>
      <c r="GBV87" s="563"/>
      <c r="GBW87" s="564"/>
      <c r="GBX87" s="565"/>
      <c r="GBY87" s="566"/>
      <c r="GBZ87" s="560"/>
      <c r="GCA87" s="561"/>
      <c r="GCB87" s="562"/>
      <c r="GCC87" s="563"/>
      <c r="GCD87" s="564"/>
      <c r="GCE87" s="565"/>
      <c r="GCF87" s="566"/>
      <c r="GCG87" s="560"/>
      <c r="GCH87" s="561"/>
      <c r="GCI87" s="562"/>
      <c r="GCJ87" s="563"/>
      <c r="GCK87" s="564"/>
      <c r="GCL87" s="565"/>
      <c r="GCM87" s="566"/>
      <c r="GCN87" s="560"/>
      <c r="GCO87" s="561"/>
      <c r="GCP87" s="562"/>
      <c r="GCQ87" s="563"/>
      <c r="GCR87" s="564"/>
      <c r="GCS87" s="565"/>
      <c r="GCT87" s="566"/>
      <c r="GCU87" s="560"/>
      <c r="GCV87" s="561"/>
      <c r="GCW87" s="562"/>
      <c r="GCX87" s="563"/>
      <c r="GCY87" s="564"/>
      <c r="GCZ87" s="565"/>
      <c r="GDA87" s="566"/>
      <c r="GDB87" s="560"/>
      <c r="GDC87" s="561"/>
      <c r="GDD87" s="562"/>
      <c r="GDE87" s="563"/>
      <c r="GDF87" s="564"/>
      <c r="GDG87" s="565"/>
      <c r="GDH87" s="566"/>
      <c r="GDI87" s="560"/>
      <c r="GDJ87" s="561"/>
      <c r="GDK87" s="562"/>
      <c r="GDL87" s="563"/>
      <c r="GDM87" s="564"/>
      <c r="GDN87" s="565"/>
      <c r="GDO87" s="566"/>
      <c r="GDP87" s="560"/>
      <c r="GDQ87" s="561"/>
      <c r="GDR87" s="562"/>
      <c r="GDS87" s="563"/>
      <c r="GDT87" s="564"/>
      <c r="GDU87" s="565"/>
      <c r="GDV87" s="566"/>
      <c r="GDW87" s="560"/>
      <c r="GDX87" s="561"/>
      <c r="GDY87" s="562"/>
      <c r="GDZ87" s="563"/>
      <c r="GEA87" s="564"/>
      <c r="GEB87" s="565"/>
      <c r="GEC87" s="566"/>
      <c r="GED87" s="560"/>
      <c r="GEE87" s="561"/>
      <c r="GEF87" s="562"/>
      <c r="GEG87" s="563"/>
      <c r="GEH87" s="564"/>
      <c r="GEI87" s="565"/>
      <c r="GEJ87" s="566"/>
      <c r="GEK87" s="560"/>
      <c r="GEL87" s="561"/>
      <c r="GEM87" s="562"/>
      <c r="GEN87" s="563"/>
      <c r="GEO87" s="564"/>
      <c r="GEP87" s="565"/>
      <c r="GEQ87" s="566"/>
      <c r="GER87" s="560"/>
      <c r="GES87" s="561"/>
      <c r="GET87" s="562"/>
      <c r="GEU87" s="563"/>
      <c r="GEV87" s="564"/>
      <c r="GEW87" s="565"/>
      <c r="GEX87" s="566"/>
      <c r="GEY87" s="560"/>
      <c r="GEZ87" s="561"/>
      <c r="GFA87" s="562"/>
      <c r="GFB87" s="563"/>
      <c r="GFC87" s="564"/>
      <c r="GFD87" s="565"/>
      <c r="GFE87" s="566"/>
      <c r="GFF87" s="560"/>
      <c r="GFG87" s="561"/>
      <c r="GFH87" s="562"/>
      <c r="GFI87" s="563"/>
      <c r="GFJ87" s="564"/>
      <c r="GFK87" s="565"/>
      <c r="GFL87" s="566"/>
      <c r="GFM87" s="560"/>
      <c r="GFN87" s="561"/>
      <c r="GFO87" s="562"/>
      <c r="GFP87" s="563"/>
      <c r="GFQ87" s="564"/>
      <c r="GFR87" s="565"/>
      <c r="GFS87" s="566"/>
      <c r="GFT87" s="560"/>
      <c r="GFU87" s="561"/>
      <c r="GFV87" s="562"/>
      <c r="GFW87" s="563"/>
      <c r="GFX87" s="564"/>
      <c r="GFY87" s="565"/>
      <c r="GFZ87" s="566"/>
      <c r="GGA87" s="560"/>
      <c r="GGB87" s="561"/>
      <c r="GGC87" s="562"/>
      <c r="GGD87" s="563"/>
      <c r="GGE87" s="564"/>
      <c r="GGF87" s="565"/>
      <c r="GGG87" s="566"/>
      <c r="GGH87" s="560"/>
      <c r="GGI87" s="561"/>
      <c r="GGJ87" s="562"/>
      <c r="GGK87" s="563"/>
      <c r="GGL87" s="564"/>
      <c r="GGM87" s="565"/>
      <c r="GGN87" s="566"/>
      <c r="GGO87" s="560"/>
      <c r="GGP87" s="561"/>
      <c r="GGQ87" s="562"/>
      <c r="GGR87" s="563"/>
      <c r="GGS87" s="564"/>
      <c r="GGT87" s="565"/>
      <c r="GGU87" s="566"/>
      <c r="GGV87" s="560"/>
      <c r="GGW87" s="561"/>
      <c r="GGX87" s="562"/>
      <c r="GGY87" s="563"/>
      <c r="GGZ87" s="564"/>
      <c r="GHA87" s="565"/>
      <c r="GHB87" s="566"/>
      <c r="GHC87" s="560"/>
      <c r="GHD87" s="561"/>
      <c r="GHE87" s="562"/>
      <c r="GHF87" s="563"/>
      <c r="GHG87" s="564"/>
      <c r="GHH87" s="565"/>
      <c r="GHI87" s="566"/>
      <c r="GHJ87" s="560"/>
      <c r="GHK87" s="561"/>
      <c r="GHL87" s="562"/>
      <c r="GHM87" s="563"/>
      <c r="GHN87" s="564"/>
      <c r="GHO87" s="565"/>
      <c r="GHP87" s="566"/>
      <c r="GHQ87" s="560"/>
      <c r="GHR87" s="561"/>
      <c r="GHS87" s="562"/>
      <c r="GHT87" s="563"/>
      <c r="GHU87" s="564"/>
      <c r="GHV87" s="565"/>
      <c r="GHW87" s="566"/>
      <c r="GHX87" s="560"/>
      <c r="GHY87" s="561"/>
      <c r="GHZ87" s="562"/>
      <c r="GIA87" s="563"/>
      <c r="GIB87" s="564"/>
      <c r="GIC87" s="565"/>
      <c r="GID87" s="566"/>
      <c r="GIE87" s="560"/>
      <c r="GIF87" s="561"/>
      <c r="GIG87" s="562"/>
      <c r="GIH87" s="563"/>
      <c r="GII87" s="564"/>
      <c r="GIJ87" s="565"/>
      <c r="GIK87" s="566"/>
      <c r="GIL87" s="560"/>
      <c r="GIM87" s="561"/>
      <c r="GIN87" s="562"/>
      <c r="GIO87" s="563"/>
      <c r="GIP87" s="564"/>
      <c r="GIQ87" s="565"/>
      <c r="GIR87" s="566"/>
      <c r="GIS87" s="560"/>
      <c r="GIT87" s="561"/>
      <c r="GIU87" s="562"/>
      <c r="GIV87" s="563"/>
      <c r="GIW87" s="564"/>
      <c r="GIX87" s="565"/>
      <c r="GIY87" s="566"/>
      <c r="GIZ87" s="560"/>
      <c r="GJA87" s="561"/>
      <c r="GJB87" s="562"/>
      <c r="GJC87" s="563"/>
      <c r="GJD87" s="564"/>
      <c r="GJE87" s="565"/>
      <c r="GJF87" s="566"/>
      <c r="GJG87" s="560"/>
      <c r="GJH87" s="561"/>
      <c r="GJI87" s="562"/>
      <c r="GJJ87" s="563"/>
      <c r="GJK87" s="564"/>
      <c r="GJL87" s="565"/>
      <c r="GJM87" s="566"/>
      <c r="GJN87" s="560"/>
      <c r="GJO87" s="561"/>
      <c r="GJP87" s="562"/>
      <c r="GJQ87" s="563"/>
      <c r="GJR87" s="564"/>
      <c r="GJS87" s="565"/>
      <c r="GJT87" s="566"/>
      <c r="GJU87" s="560"/>
      <c r="GJV87" s="561"/>
      <c r="GJW87" s="562"/>
      <c r="GJX87" s="563"/>
      <c r="GJY87" s="564"/>
      <c r="GJZ87" s="565"/>
      <c r="GKA87" s="566"/>
      <c r="GKB87" s="560"/>
      <c r="GKC87" s="561"/>
      <c r="GKD87" s="562"/>
      <c r="GKE87" s="563"/>
      <c r="GKF87" s="564"/>
      <c r="GKG87" s="565"/>
      <c r="GKH87" s="566"/>
      <c r="GKI87" s="560"/>
      <c r="GKJ87" s="561"/>
      <c r="GKK87" s="562"/>
      <c r="GKL87" s="563"/>
      <c r="GKM87" s="564"/>
      <c r="GKN87" s="565"/>
      <c r="GKO87" s="566"/>
      <c r="GKP87" s="560"/>
      <c r="GKQ87" s="561"/>
      <c r="GKR87" s="562"/>
      <c r="GKS87" s="563"/>
      <c r="GKT87" s="564"/>
      <c r="GKU87" s="565"/>
      <c r="GKV87" s="566"/>
      <c r="GKW87" s="560"/>
      <c r="GKX87" s="561"/>
      <c r="GKY87" s="562"/>
      <c r="GKZ87" s="563"/>
      <c r="GLA87" s="564"/>
      <c r="GLB87" s="565"/>
      <c r="GLC87" s="566"/>
      <c r="GLD87" s="560"/>
      <c r="GLE87" s="561"/>
      <c r="GLF87" s="562"/>
      <c r="GLG87" s="563"/>
      <c r="GLH87" s="564"/>
      <c r="GLI87" s="565"/>
      <c r="GLJ87" s="566"/>
      <c r="GLK87" s="560"/>
      <c r="GLL87" s="561"/>
      <c r="GLM87" s="562"/>
      <c r="GLN87" s="563"/>
      <c r="GLO87" s="564"/>
      <c r="GLP87" s="565"/>
      <c r="GLQ87" s="566"/>
      <c r="GLR87" s="560"/>
      <c r="GLS87" s="561"/>
      <c r="GLT87" s="562"/>
      <c r="GLU87" s="563"/>
      <c r="GLV87" s="564"/>
      <c r="GLW87" s="565"/>
      <c r="GLX87" s="566"/>
      <c r="GLY87" s="560"/>
      <c r="GLZ87" s="561"/>
      <c r="GMA87" s="562"/>
      <c r="GMB87" s="563"/>
      <c r="GMC87" s="564"/>
      <c r="GMD87" s="565"/>
      <c r="GME87" s="566"/>
      <c r="GMF87" s="560"/>
      <c r="GMG87" s="561"/>
      <c r="GMH87" s="562"/>
      <c r="GMI87" s="563"/>
      <c r="GMJ87" s="564"/>
      <c r="GMK87" s="565"/>
      <c r="GML87" s="566"/>
      <c r="GMM87" s="560"/>
      <c r="GMN87" s="561"/>
      <c r="GMO87" s="562"/>
      <c r="GMP87" s="563"/>
      <c r="GMQ87" s="564"/>
      <c r="GMR87" s="565"/>
      <c r="GMS87" s="566"/>
      <c r="GMT87" s="560"/>
      <c r="GMU87" s="561"/>
      <c r="GMV87" s="562"/>
      <c r="GMW87" s="563"/>
      <c r="GMX87" s="564"/>
      <c r="GMY87" s="565"/>
      <c r="GMZ87" s="566"/>
      <c r="GNA87" s="560"/>
      <c r="GNB87" s="561"/>
      <c r="GNC87" s="562"/>
      <c r="GND87" s="563"/>
      <c r="GNE87" s="564"/>
      <c r="GNF87" s="565"/>
      <c r="GNG87" s="566"/>
      <c r="GNH87" s="560"/>
      <c r="GNI87" s="561"/>
      <c r="GNJ87" s="562"/>
      <c r="GNK87" s="563"/>
      <c r="GNL87" s="564"/>
      <c r="GNM87" s="565"/>
      <c r="GNN87" s="566"/>
      <c r="GNO87" s="560"/>
      <c r="GNP87" s="561"/>
      <c r="GNQ87" s="562"/>
      <c r="GNR87" s="563"/>
      <c r="GNS87" s="564"/>
      <c r="GNT87" s="565"/>
      <c r="GNU87" s="566"/>
      <c r="GNV87" s="560"/>
      <c r="GNW87" s="561"/>
      <c r="GNX87" s="562"/>
      <c r="GNY87" s="563"/>
      <c r="GNZ87" s="564"/>
      <c r="GOA87" s="565"/>
      <c r="GOB87" s="566"/>
      <c r="GOC87" s="560"/>
      <c r="GOD87" s="561"/>
      <c r="GOE87" s="562"/>
      <c r="GOF87" s="563"/>
      <c r="GOG87" s="564"/>
      <c r="GOH87" s="565"/>
      <c r="GOI87" s="566"/>
      <c r="GOJ87" s="560"/>
      <c r="GOK87" s="561"/>
      <c r="GOL87" s="562"/>
      <c r="GOM87" s="563"/>
      <c r="GON87" s="564"/>
      <c r="GOO87" s="565"/>
      <c r="GOP87" s="566"/>
      <c r="GOQ87" s="560"/>
      <c r="GOR87" s="561"/>
      <c r="GOS87" s="562"/>
      <c r="GOT87" s="563"/>
      <c r="GOU87" s="564"/>
      <c r="GOV87" s="565"/>
      <c r="GOW87" s="566"/>
      <c r="GOX87" s="560"/>
      <c r="GOY87" s="561"/>
      <c r="GOZ87" s="562"/>
      <c r="GPA87" s="563"/>
      <c r="GPB87" s="564"/>
      <c r="GPC87" s="565"/>
      <c r="GPD87" s="566"/>
      <c r="GPE87" s="560"/>
      <c r="GPF87" s="561"/>
      <c r="GPG87" s="562"/>
      <c r="GPH87" s="563"/>
      <c r="GPI87" s="564"/>
      <c r="GPJ87" s="565"/>
      <c r="GPK87" s="566"/>
      <c r="GPL87" s="560"/>
      <c r="GPM87" s="561"/>
      <c r="GPN87" s="562"/>
      <c r="GPO87" s="563"/>
      <c r="GPP87" s="564"/>
      <c r="GPQ87" s="565"/>
      <c r="GPR87" s="566"/>
      <c r="GPS87" s="560"/>
      <c r="GPT87" s="561"/>
      <c r="GPU87" s="562"/>
      <c r="GPV87" s="563"/>
      <c r="GPW87" s="564"/>
      <c r="GPX87" s="565"/>
      <c r="GPY87" s="566"/>
      <c r="GPZ87" s="560"/>
      <c r="GQA87" s="561"/>
      <c r="GQB87" s="562"/>
      <c r="GQC87" s="563"/>
      <c r="GQD87" s="564"/>
      <c r="GQE87" s="565"/>
      <c r="GQF87" s="566"/>
      <c r="GQG87" s="560"/>
      <c r="GQH87" s="561"/>
      <c r="GQI87" s="562"/>
      <c r="GQJ87" s="563"/>
      <c r="GQK87" s="564"/>
      <c r="GQL87" s="565"/>
      <c r="GQM87" s="566"/>
      <c r="GQN87" s="560"/>
      <c r="GQO87" s="561"/>
      <c r="GQP87" s="562"/>
      <c r="GQQ87" s="563"/>
      <c r="GQR87" s="564"/>
      <c r="GQS87" s="565"/>
      <c r="GQT87" s="566"/>
      <c r="GQU87" s="560"/>
      <c r="GQV87" s="561"/>
      <c r="GQW87" s="562"/>
      <c r="GQX87" s="563"/>
      <c r="GQY87" s="564"/>
      <c r="GQZ87" s="565"/>
      <c r="GRA87" s="566"/>
      <c r="GRB87" s="560"/>
      <c r="GRC87" s="561"/>
      <c r="GRD87" s="562"/>
      <c r="GRE87" s="563"/>
      <c r="GRF87" s="564"/>
      <c r="GRG87" s="565"/>
      <c r="GRH87" s="566"/>
      <c r="GRI87" s="560"/>
      <c r="GRJ87" s="561"/>
      <c r="GRK87" s="562"/>
      <c r="GRL87" s="563"/>
      <c r="GRM87" s="564"/>
      <c r="GRN87" s="565"/>
      <c r="GRO87" s="566"/>
      <c r="GRP87" s="560"/>
      <c r="GRQ87" s="561"/>
      <c r="GRR87" s="562"/>
      <c r="GRS87" s="563"/>
      <c r="GRT87" s="564"/>
      <c r="GRU87" s="565"/>
      <c r="GRV87" s="566"/>
      <c r="GRW87" s="560"/>
      <c r="GRX87" s="561"/>
      <c r="GRY87" s="562"/>
      <c r="GRZ87" s="563"/>
      <c r="GSA87" s="564"/>
      <c r="GSB87" s="565"/>
      <c r="GSC87" s="566"/>
      <c r="GSD87" s="560"/>
      <c r="GSE87" s="561"/>
      <c r="GSF87" s="562"/>
      <c r="GSG87" s="563"/>
      <c r="GSH87" s="564"/>
      <c r="GSI87" s="565"/>
      <c r="GSJ87" s="566"/>
      <c r="GSK87" s="560"/>
      <c r="GSL87" s="561"/>
      <c r="GSM87" s="562"/>
      <c r="GSN87" s="563"/>
      <c r="GSO87" s="564"/>
      <c r="GSP87" s="565"/>
      <c r="GSQ87" s="566"/>
      <c r="GSR87" s="560"/>
      <c r="GSS87" s="561"/>
      <c r="GST87" s="562"/>
      <c r="GSU87" s="563"/>
      <c r="GSV87" s="564"/>
      <c r="GSW87" s="565"/>
      <c r="GSX87" s="566"/>
      <c r="GSY87" s="560"/>
      <c r="GSZ87" s="561"/>
      <c r="GTA87" s="562"/>
      <c r="GTB87" s="563"/>
      <c r="GTC87" s="564"/>
      <c r="GTD87" s="565"/>
      <c r="GTE87" s="566"/>
      <c r="GTF87" s="560"/>
      <c r="GTG87" s="561"/>
      <c r="GTH87" s="562"/>
      <c r="GTI87" s="563"/>
      <c r="GTJ87" s="564"/>
      <c r="GTK87" s="565"/>
      <c r="GTL87" s="566"/>
      <c r="GTM87" s="560"/>
      <c r="GTN87" s="561"/>
      <c r="GTO87" s="562"/>
      <c r="GTP87" s="563"/>
      <c r="GTQ87" s="564"/>
      <c r="GTR87" s="565"/>
      <c r="GTS87" s="566"/>
      <c r="GTT87" s="560"/>
      <c r="GTU87" s="561"/>
      <c r="GTV87" s="562"/>
      <c r="GTW87" s="563"/>
      <c r="GTX87" s="564"/>
      <c r="GTY87" s="565"/>
      <c r="GTZ87" s="566"/>
      <c r="GUA87" s="560"/>
      <c r="GUB87" s="561"/>
      <c r="GUC87" s="562"/>
      <c r="GUD87" s="563"/>
      <c r="GUE87" s="564"/>
      <c r="GUF87" s="565"/>
      <c r="GUG87" s="566"/>
      <c r="GUH87" s="560"/>
      <c r="GUI87" s="561"/>
      <c r="GUJ87" s="562"/>
      <c r="GUK87" s="563"/>
      <c r="GUL87" s="564"/>
      <c r="GUM87" s="565"/>
      <c r="GUN87" s="566"/>
      <c r="GUO87" s="560"/>
      <c r="GUP87" s="561"/>
      <c r="GUQ87" s="562"/>
      <c r="GUR87" s="563"/>
      <c r="GUS87" s="564"/>
      <c r="GUT87" s="565"/>
      <c r="GUU87" s="566"/>
      <c r="GUV87" s="560"/>
      <c r="GUW87" s="561"/>
      <c r="GUX87" s="562"/>
      <c r="GUY87" s="563"/>
      <c r="GUZ87" s="564"/>
      <c r="GVA87" s="565"/>
      <c r="GVB87" s="566"/>
      <c r="GVC87" s="560"/>
      <c r="GVD87" s="561"/>
      <c r="GVE87" s="562"/>
      <c r="GVF87" s="563"/>
      <c r="GVG87" s="564"/>
      <c r="GVH87" s="565"/>
      <c r="GVI87" s="566"/>
      <c r="GVJ87" s="560"/>
      <c r="GVK87" s="561"/>
      <c r="GVL87" s="562"/>
      <c r="GVM87" s="563"/>
      <c r="GVN87" s="564"/>
      <c r="GVO87" s="565"/>
      <c r="GVP87" s="566"/>
      <c r="GVQ87" s="560"/>
      <c r="GVR87" s="561"/>
      <c r="GVS87" s="562"/>
      <c r="GVT87" s="563"/>
      <c r="GVU87" s="564"/>
      <c r="GVV87" s="565"/>
      <c r="GVW87" s="566"/>
      <c r="GVX87" s="560"/>
      <c r="GVY87" s="561"/>
      <c r="GVZ87" s="562"/>
      <c r="GWA87" s="563"/>
      <c r="GWB87" s="564"/>
      <c r="GWC87" s="565"/>
      <c r="GWD87" s="566"/>
      <c r="GWE87" s="560"/>
      <c r="GWF87" s="561"/>
      <c r="GWG87" s="562"/>
      <c r="GWH87" s="563"/>
      <c r="GWI87" s="564"/>
      <c r="GWJ87" s="565"/>
      <c r="GWK87" s="566"/>
      <c r="GWL87" s="560"/>
      <c r="GWM87" s="561"/>
      <c r="GWN87" s="562"/>
      <c r="GWO87" s="563"/>
      <c r="GWP87" s="564"/>
      <c r="GWQ87" s="565"/>
      <c r="GWR87" s="566"/>
      <c r="GWS87" s="560"/>
      <c r="GWT87" s="561"/>
      <c r="GWU87" s="562"/>
      <c r="GWV87" s="563"/>
      <c r="GWW87" s="564"/>
      <c r="GWX87" s="565"/>
      <c r="GWY87" s="566"/>
      <c r="GWZ87" s="560"/>
      <c r="GXA87" s="561"/>
      <c r="GXB87" s="562"/>
      <c r="GXC87" s="563"/>
      <c r="GXD87" s="564"/>
      <c r="GXE87" s="565"/>
      <c r="GXF87" s="566"/>
      <c r="GXG87" s="560"/>
      <c r="GXH87" s="561"/>
      <c r="GXI87" s="562"/>
      <c r="GXJ87" s="563"/>
      <c r="GXK87" s="564"/>
      <c r="GXL87" s="565"/>
      <c r="GXM87" s="566"/>
      <c r="GXN87" s="560"/>
      <c r="GXO87" s="561"/>
      <c r="GXP87" s="562"/>
      <c r="GXQ87" s="563"/>
      <c r="GXR87" s="564"/>
      <c r="GXS87" s="565"/>
      <c r="GXT87" s="566"/>
      <c r="GXU87" s="560"/>
      <c r="GXV87" s="561"/>
      <c r="GXW87" s="562"/>
      <c r="GXX87" s="563"/>
      <c r="GXY87" s="564"/>
      <c r="GXZ87" s="565"/>
      <c r="GYA87" s="566"/>
      <c r="GYB87" s="560"/>
      <c r="GYC87" s="561"/>
      <c r="GYD87" s="562"/>
      <c r="GYE87" s="563"/>
      <c r="GYF87" s="564"/>
      <c r="GYG87" s="565"/>
      <c r="GYH87" s="566"/>
      <c r="GYI87" s="560"/>
      <c r="GYJ87" s="561"/>
      <c r="GYK87" s="562"/>
      <c r="GYL87" s="563"/>
      <c r="GYM87" s="564"/>
      <c r="GYN87" s="565"/>
      <c r="GYO87" s="566"/>
      <c r="GYP87" s="560"/>
      <c r="GYQ87" s="561"/>
      <c r="GYR87" s="562"/>
      <c r="GYS87" s="563"/>
      <c r="GYT87" s="564"/>
      <c r="GYU87" s="565"/>
      <c r="GYV87" s="566"/>
      <c r="GYW87" s="560"/>
      <c r="GYX87" s="561"/>
      <c r="GYY87" s="562"/>
      <c r="GYZ87" s="563"/>
      <c r="GZA87" s="564"/>
      <c r="GZB87" s="565"/>
      <c r="GZC87" s="566"/>
      <c r="GZD87" s="560"/>
      <c r="GZE87" s="561"/>
      <c r="GZF87" s="562"/>
      <c r="GZG87" s="563"/>
      <c r="GZH87" s="564"/>
      <c r="GZI87" s="565"/>
      <c r="GZJ87" s="566"/>
      <c r="GZK87" s="560"/>
      <c r="GZL87" s="561"/>
      <c r="GZM87" s="562"/>
      <c r="GZN87" s="563"/>
      <c r="GZO87" s="564"/>
      <c r="GZP87" s="565"/>
      <c r="GZQ87" s="566"/>
      <c r="GZR87" s="560"/>
      <c r="GZS87" s="561"/>
      <c r="GZT87" s="562"/>
      <c r="GZU87" s="563"/>
      <c r="GZV87" s="564"/>
      <c r="GZW87" s="565"/>
      <c r="GZX87" s="566"/>
      <c r="GZY87" s="560"/>
      <c r="GZZ87" s="561"/>
      <c r="HAA87" s="562"/>
      <c r="HAB87" s="563"/>
      <c r="HAC87" s="564"/>
      <c r="HAD87" s="565"/>
      <c r="HAE87" s="566"/>
      <c r="HAF87" s="560"/>
      <c r="HAG87" s="561"/>
      <c r="HAH87" s="562"/>
      <c r="HAI87" s="563"/>
      <c r="HAJ87" s="564"/>
      <c r="HAK87" s="565"/>
      <c r="HAL87" s="566"/>
      <c r="HAM87" s="560"/>
      <c r="HAN87" s="561"/>
      <c r="HAO87" s="562"/>
      <c r="HAP87" s="563"/>
      <c r="HAQ87" s="564"/>
      <c r="HAR87" s="565"/>
      <c r="HAS87" s="566"/>
      <c r="HAT87" s="560"/>
      <c r="HAU87" s="561"/>
      <c r="HAV87" s="562"/>
      <c r="HAW87" s="563"/>
      <c r="HAX87" s="564"/>
      <c r="HAY87" s="565"/>
      <c r="HAZ87" s="566"/>
      <c r="HBA87" s="560"/>
      <c r="HBB87" s="561"/>
      <c r="HBC87" s="562"/>
      <c r="HBD87" s="563"/>
      <c r="HBE87" s="564"/>
      <c r="HBF87" s="565"/>
      <c r="HBG87" s="566"/>
      <c r="HBH87" s="560"/>
      <c r="HBI87" s="561"/>
      <c r="HBJ87" s="562"/>
      <c r="HBK87" s="563"/>
      <c r="HBL87" s="564"/>
      <c r="HBM87" s="565"/>
      <c r="HBN87" s="566"/>
      <c r="HBO87" s="560"/>
      <c r="HBP87" s="561"/>
      <c r="HBQ87" s="562"/>
      <c r="HBR87" s="563"/>
      <c r="HBS87" s="564"/>
      <c r="HBT87" s="565"/>
      <c r="HBU87" s="566"/>
      <c r="HBV87" s="560"/>
      <c r="HBW87" s="561"/>
      <c r="HBX87" s="562"/>
      <c r="HBY87" s="563"/>
      <c r="HBZ87" s="564"/>
      <c r="HCA87" s="565"/>
      <c r="HCB87" s="566"/>
      <c r="HCC87" s="560"/>
      <c r="HCD87" s="561"/>
      <c r="HCE87" s="562"/>
      <c r="HCF87" s="563"/>
      <c r="HCG87" s="564"/>
      <c r="HCH87" s="565"/>
      <c r="HCI87" s="566"/>
      <c r="HCJ87" s="560"/>
      <c r="HCK87" s="561"/>
      <c r="HCL87" s="562"/>
      <c r="HCM87" s="563"/>
      <c r="HCN87" s="564"/>
      <c r="HCO87" s="565"/>
      <c r="HCP87" s="566"/>
      <c r="HCQ87" s="560"/>
      <c r="HCR87" s="561"/>
      <c r="HCS87" s="562"/>
      <c r="HCT87" s="563"/>
      <c r="HCU87" s="564"/>
      <c r="HCV87" s="565"/>
      <c r="HCW87" s="566"/>
      <c r="HCX87" s="560"/>
      <c r="HCY87" s="561"/>
      <c r="HCZ87" s="562"/>
      <c r="HDA87" s="563"/>
      <c r="HDB87" s="564"/>
      <c r="HDC87" s="565"/>
      <c r="HDD87" s="566"/>
      <c r="HDE87" s="560"/>
      <c r="HDF87" s="561"/>
      <c r="HDG87" s="562"/>
      <c r="HDH87" s="563"/>
      <c r="HDI87" s="564"/>
      <c r="HDJ87" s="565"/>
      <c r="HDK87" s="566"/>
      <c r="HDL87" s="560"/>
      <c r="HDM87" s="561"/>
      <c r="HDN87" s="562"/>
      <c r="HDO87" s="563"/>
      <c r="HDP87" s="564"/>
      <c r="HDQ87" s="565"/>
      <c r="HDR87" s="566"/>
      <c r="HDS87" s="560"/>
      <c r="HDT87" s="561"/>
      <c r="HDU87" s="562"/>
      <c r="HDV87" s="563"/>
      <c r="HDW87" s="564"/>
      <c r="HDX87" s="565"/>
      <c r="HDY87" s="566"/>
      <c r="HDZ87" s="560"/>
      <c r="HEA87" s="561"/>
      <c r="HEB87" s="562"/>
      <c r="HEC87" s="563"/>
      <c r="HED87" s="564"/>
      <c r="HEE87" s="565"/>
      <c r="HEF87" s="566"/>
      <c r="HEG87" s="560"/>
      <c r="HEH87" s="561"/>
      <c r="HEI87" s="562"/>
      <c r="HEJ87" s="563"/>
      <c r="HEK87" s="564"/>
      <c r="HEL87" s="565"/>
      <c r="HEM87" s="566"/>
      <c r="HEN87" s="560"/>
      <c r="HEO87" s="561"/>
      <c r="HEP87" s="562"/>
      <c r="HEQ87" s="563"/>
      <c r="HER87" s="564"/>
      <c r="HES87" s="565"/>
      <c r="HET87" s="566"/>
      <c r="HEU87" s="560"/>
      <c r="HEV87" s="561"/>
      <c r="HEW87" s="562"/>
      <c r="HEX87" s="563"/>
      <c r="HEY87" s="564"/>
      <c r="HEZ87" s="565"/>
      <c r="HFA87" s="566"/>
      <c r="HFB87" s="560"/>
      <c r="HFC87" s="561"/>
      <c r="HFD87" s="562"/>
      <c r="HFE87" s="563"/>
      <c r="HFF87" s="564"/>
      <c r="HFG87" s="565"/>
      <c r="HFH87" s="566"/>
      <c r="HFI87" s="560"/>
      <c r="HFJ87" s="561"/>
      <c r="HFK87" s="562"/>
      <c r="HFL87" s="563"/>
      <c r="HFM87" s="564"/>
      <c r="HFN87" s="565"/>
      <c r="HFO87" s="566"/>
      <c r="HFP87" s="560"/>
      <c r="HFQ87" s="561"/>
      <c r="HFR87" s="562"/>
      <c r="HFS87" s="563"/>
      <c r="HFT87" s="564"/>
      <c r="HFU87" s="565"/>
      <c r="HFV87" s="566"/>
      <c r="HFW87" s="560"/>
      <c r="HFX87" s="561"/>
      <c r="HFY87" s="562"/>
      <c r="HFZ87" s="563"/>
      <c r="HGA87" s="564"/>
      <c r="HGB87" s="565"/>
      <c r="HGC87" s="566"/>
      <c r="HGD87" s="560"/>
      <c r="HGE87" s="561"/>
      <c r="HGF87" s="562"/>
      <c r="HGG87" s="563"/>
      <c r="HGH87" s="564"/>
      <c r="HGI87" s="565"/>
      <c r="HGJ87" s="566"/>
      <c r="HGK87" s="560"/>
      <c r="HGL87" s="561"/>
      <c r="HGM87" s="562"/>
      <c r="HGN87" s="563"/>
      <c r="HGO87" s="564"/>
      <c r="HGP87" s="565"/>
      <c r="HGQ87" s="566"/>
      <c r="HGR87" s="560"/>
      <c r="HGS87" s="561"/>
      <c r="HGT87" s="562"/>
      <c r="HGU87" s="563"/>
      <c r="HGV87" s="564"/>
      <c r="HGW87" s="565"/>
      <c r="HGX87" s="566"/>
      <c r="HGY87" s="560"/>
      <c r="HGZ87" s="561"/>
      <c r="HHA87" s="562"/>
      <c r="HHB87" s="563"/>
      <c r="HHC87" s="564"/>
      <c r="HHD87" s="565"/>
      <c r="HHE87" s="566"/>
      <c r="HHF87" s="560"/>
      <c r="HHG87" s="561"/>
      <c r="HHH87" s="562"/>
      <c r="HHI87" s="563"/>
      <c r="HHJ87" s="564"/>
      <c r="HHK87" s="565"/>
      <c r="HHL87" s="566"/>
      <c r="HHM87" s="560"/>
      <c r="HHN87" s="561"/>
      <c r="HHO87" s="562"/>
      <c r="HHP87" s="563"/>
      <c r="HHQ87" s="564"/>
      <c r="HHR87" s="565"/>
      <c r="HHS87" s="566"/>
      <c r="HHT87" s="560"/>
      <c r="HHU87" s="561"/>
      <c r="HHV87" s="562"/>
      <c r="HHW87" s="563"/>
      <c r="HHX87" s="564"/>
      <c r="HHY87" s="565"/>
      <c r="HHZ87" s="566"/>
      <c r="HIA87" s="560"/>
      <c r="HIB87" s="561"/>
      <c r="HIC87" s="562"/>
      <c r="HID87" s="563"/>
      <c r="HIE87" s="564"/>
      <c r="HIF87" s="565"/>
      <c r="HIG87" s="566"/>
      <c r="HIH87" s="560"/>
      <c r="HII87" s="561"/>
      <c r="HIJ87" s="562"/>
      <c r="HIK87" s="563"/>
      <c r="HIL87" s="564"/>
      <c r="HIM87" s="565"/>
      <c r="HIN87" s="566"/>
      <c r="HIO87" s="560"/>
      <c r="HIP87" s="561"/>
      <c r="HIQ87" s="562"/>
      <c r="HIR87" s="563"/>
      <c r="HIS87" s="564"/>
      <c r="HIT87" s="565"/>
      <c r="HIU87" s="566"/>
      <c r="HIV87" s="560"/>
      <c r="HIW87" s="561"/>
      <c r="HIX87" s="562"/>
      <c r="HIY87" s="563"/>
      <c r="HIZ87" s="564"/>
      <c r="HJA87" s="565"/>
      <c r="HJB87" s="566"/>
      <c r="HJC87" s="560"/>
      <c r="HJD87" s="561"/>
      <c r="HJE87" s="562"/>
      <c r="HJF87" s="563"/>
      <c r="HJG87" s="564"/>
      <c r="HJH87" s="565"/>
      <c r="HJI87" s="566"/>
      <c r="HJJ87" s="560"/>
      <c r="HJK87" s="561"/>
      <c r="HJL87" s="562"/>
      <c r="HJM87" s="563"/>
      <c r="HJN87" s="564"/>
      <c r="HJO87" s="565"/>
      <c r="HJP87" s="566"/>
      <c r="HJQ87" s="560"/>
      <c r="HJR87" s="561"/>
      <c r="HJS87" s="562"/>
      <c r="HJT87" s="563"/>
      <c r="HJU87" s="564"/>
      <c r="HJV87" s="565"/>
      <c r="HJW87" s="566"/>
      <c r="HJX87" s="560"/>
      <c r="HJY87" s="561"/>
      <c r="HJZ87" s="562"/>
      <c r="HKA87" s="563"/>
      <c r="HKB87" s="564"/>
      <c r="HKC87" s="565"/>
      <c r="HKD87" s="566"/>
      <c r="HKE87" s="560"/>
      <c r="HKF87" s="561"/>
      <c r="HKG87" s="562"/>
      <c r="HKH87" s="563"/>
      <c r="HKI87" s="564"/>
      <c r="HKJ87" s="565"/>
      <c r="HKK87" s="566"/>
      <c r="HKL87" s="560"/>
      <c r="HKM87" s="561"/>
      <c r="HKN87" s="562"/>
      <c r="HKO87" s="563"/>
      <c r="HKP87" s="564"/>
      <c r="HKQ87" s="565"/>
      <c r="HKR87" s="566"/>
      <c r="HKS87" s="560"/>
      <c r="HKT87" s="561"/>
      <c r="HKU87" s="562"/>
      <c r="HKV87" s="563"/>
      <c r="HKW87" s="564"/>
      <c r="HKX87" s="565"/>
      <c r="HKY87" s="566"/>
      <c r="HKZ87" s="560"/>
      <c r="HLA87" s="561"/>
      <c r="HLB87" s="562"/>
      <c r="HLC87" s="563"/>
      <c r="HLD87" s="564"/>
      <c r="HLE87" s="565"/>
      <c r="HLF87" s="566"/>
      <c r="HLG87" s="560"/>
      <c r="HLH87" s="561"/>
      <c r="HLI87" s="562"/>
      <c r="HLJ87" s="563"/>
      <c r="HLK87" s="564"/>
      <c r="HLL87" s="565"/>
      <c r="HLM87" s="566"/>
      <c r="HLN87" s="560"/>
      <c r="HLO87" s="561"/>
      <c r="HLP87" s="562"/>
      <c r="HLQ87" s="563"/>
      <c r="HLR87" s="564"/>
      <c r="HLS87" s="565"/>
      <c r="HLT87" s="566"/>
      <c r="HLU87" s="560"/>
      <c r="HLV87" s="561"/>
      <c r="HLW87" s="562"/>
      <c r="HLX87" s="563"/>
      <c r="HLY87" s="564"/>
      <c r="HLZ87" s="565"/>
      <c r="HMA87" s="566"/>
      <c r="HMB87" s="560"/>
      <c r="HMC87" s="561"/>
      <c r="HMD87" s="562"/>
      <c r="HME87" s="563"/>
      <c r="HMF87" s="564"/>
      <c r="HMG87" s="565"/>
      <c r="HMH87" s="566"/>
      <c r="HMI87" s="560"/>
      <c r="HMJ87" s="561"/>
      <c r="HMK87" s="562"/>
      <c r="HML87" s="563"/>
      <c r="HMM87" s="564"/>
      <c r="HMN87" s="565"/>
      <c r="HMO87" s="566"/>
      <c r="HMP87" s="560"/>
      <c r="HMQ87" s="561"/>
      <c r="HMR87" s="562"/>
      <c r="HMS87" s="563"/>
      <c r="HMT87" s="564"/>
      <c r="HMU87" s="565"/>
      <c r="HMV87" s="566"/>
      <c r="HMW87" s="560"/>
      <c r="HMX87" s="561"/>
      <c r="HMY87" s="562"/>
      <c r="HMZ87" s="563"/>
      <c r="HNA87" s="564"/>
      <c r="HNB87" s="565"/>
      <c r="HNC87" s="566"/>
      <c r="HND87" s="560"/>
      <c r="HNE87" s="561"/>
      <c r="HNF87" s="562"/>
      <c r="HNG87" s="563"/>
      <c r="HNH87" s="564"/>
      <c r="HNI87" s="565"/>
      <c r="HNJ87" s="566"/>
      <c r="HNK87" s="560"/>
      <c r="HNL87" s="561"/>
      <c r="HNM87" s="562"/>
      <c r="HNN87" s="563"/>
      <c r="HNO87" s="564"/>
      <c r="HNP87" s="565"/>
      <c r="HNQ87" s="566"/>
      <c r="HNR87" s="560"/>
      <c r="HNS87" s="561"/>
      <c r="HNT87" s="562"/>
      <c r="HNU87" s="563"/>
      <c r="HNV87" s="564"/>
      <c r="HNW87" s="565"/>
      <c r="HNX87" s="566"/>
      <c r="HNY87" s="560"/>
      <c r="HNZ87" s="561"/>
      <c r="HOA87" s="562"/>
      <c r="HOB87" s="563"/>
      <c r="HOC87" s="564"/>
      <c r="HOD87" s="565"/>
      <c r="HOE87" s="566"/>
      <c r="HOF87" s="560"/>
      <c r="HOG87" s="561"/>
      <c r="HOH87" s="562"/>
      <c r="HOI87" s="563"/>
      <c r="HOJ87" s="564"/>
      <c r="HOK87" s="565"/>
      <c r="HOL87" s="566"/>
      <c r="HOM87" s="560"/>
      <c r="HON87" s="561"/>
      <c r="HOO87" s="562"/>
      <c r="HOP87" s="563"/>
      <c r="HOQ87" s="564"/>
      <c r="HOR87" s="565"/>
      <c r="HOS87" s="566"/>
      <c r="HOT87" s="560"/>
      <c r="HOU87" s="561"/>
      <c r="HOV87" s="562"/>
      <c r="HOW87" s="563"/>
      <c r="HOX87" s="564"/>
      <c r="HOY87" s="565"/>
      <c r="HOZ87" s="566"/>
      <c r="HPA87" s="560"/>
      <c r="HPB87" s="561"/>
      <c r="HPC87" s="562"/>
      <c r="HPD87" s="563"/>
      <c r="HPE87" s="564"/>
      <c r="HPF87" s="565"/>
      <c r="HPG87" s="566"/>
      <c r="HPH87" s="560"/>
      <c r="HPI87" s="561"/>
      <c r="HPJ87" s="562"/>
      <c r="HPK87" s="563"/>
      <c r="HPL87" s="564"/>
      <c r="HPM87" s="565"/>
      <c r="HPN87" s="566"/>
      <c r="HPO87" s="560"/>
      <c r="HPP87" s="561"/>
      <c r="HPQ87" s="562"/>
      <c r="HPR87" s="563"/>
      <c r="HPS87" s="564"/>
      <c r="HPT87" s="565"/>
      <c r="HPU87" s="566"/>
      <c r="HPV87" s="560"/>
      <c r="HPW87" s="561"/>
      <c r="HPX87" s="562"/>
      <c r="HPY87" s="563"/>
      <c r="HPZ87" s="564"/>
      <c r="HQA87" s="565"/>
      <c r="HQB87" s="566"/>
      <c r="HQC87" s="560"/>
      <c r="HQD87" s="561"/>
      <c r="HQE87" s="562"/>
      <c r="HQF87" s="563"/>
      <c r="HQG87" s="564"/>
      <c r="HQH87" s="565"/>
      <c r="HQI87" s="566"/>
      <c r="HQJ87" s="560"/>
      <c r="HQK87" s="561"/>
      <c r="HQL87" s="562"/>
      <c r="HQM87" s="563"/>
      <c r="HQN87" s="564"/>
      <c r="HQO87" s="565"/>
      <c r="HQP87" s="566"/>
      <c r="HQQ87" s="560"/>
      <c r="HQR87" s="561"/>
      <c r="HQS87" s="562"/>
      <c r="HQT87" s="563"/>
      <c r="HQU87" s="564"/>
      <c r="HQV87" s="565"/>
      <c r="HQW87" s="566"/>
      <c r="HQX87" s="560"/>
      <c r="HQY87" s="561"/>
      <c r="HQZ87" s="562"/>
      <c r="HRA87" s="563"/>
      <c r="HRB87" s="564"/>
      <c r="HRC87" s="565"/>
      <c r="HRD87" s="566"/>
      <c r="HRE87" s="560"/>
      <c r="HRF87" s="561"/>
      <c r="HRG87" s="562"/>
      <c r="HRH87" s="563"/>
      <c r="HRI87" s="564"/>
      <c r="HRJ87" s="565"/>
      <c r="HRK87" s="566"/>
      <c r="HRL87" s="560"/>
      <c r="HRM87" s="561"/>
      <c r="HRN87" s="562"/>
      <c r="HRO87" s="563"/>
      <c r="HRP87" s="564"/>
      <c r="HRQ87" s="565"/>
      <c r="HRR87" s="566"/>
      <c r="HRS87" s="560"/>
      <c r="HRT87" s="561"/>
      <c r="HRU87" s="562"/>
      <c r="HRV87" s="563"/>
      <c r="HRW87" s="564"/>
      <c r="HRX87" s="565"/>
      <c r="HRY87" s="566"/>
      <c r="HRZ87" s="560"/>
      <c r="HSA87" s="561"/>
      <c r="HSB87" s="562"/>
      <c r="HSC87" s="563"/>
      <c r="HSD87" s="564"/>
      <c r="HSE87" s="565"/>
      <c r="HSF87" s="566"/>
      <c r="HSG87" s="560"/>
      <c r="HSH87" s="561"/>
      <c r="HSI87" s="562"/>
      <c r="HSJ87" s="563"/>
      <c r="HSK87" s="564"/>
      <c r="HSL87" s="565"/>
      <c r="HSM87" s="566"/>
      <c r="HSN87" s="560"/>
      <c r="HSO87" s="561"/>
      <c r="HSP87" s="562"/>
      <c r="HSQ87" s="563"/>
      <c r="HSR87" s="564"/>
      <c r="HSS87" s="565"/>
      <c r="HST87" s="566"/>
      <c r="HSU87" s="560"/>
      <c r="HSV87" s="561"/>
      <c r="HSW87" s="562"/>
      <c r="HSX87" s="563"/>
      <c r="HSY87" s="564"/>
      <c r="HSZ87" s="565"/>
      <c r="HTA87" s="566"/>
      <c r="HTB87" s="560"/>
      <c r="HTC87" s="561"/>
      <c r="HTD87" s="562"/>
      <c r="HTE87" s="563"/>
      <c r="HTF87" s="564"/>
      <c r="HTG87" s="565"/>
      <c r="HTH87" s="566"/>
      <c r="HTI87" s="560"/>
      <c r="HTJ87" s="561"/>
      <c r="HTK87" s="562"/>
      <c r="HTL87" s="563"/>
      <c r="HTM87" s="564"/>
      <c r="HTN87" s="565"/>
      <c r="HTO87" s="566"/>
      <c r="HTP87" s="560"/>
      <c r="HTQ87" s="561"/>
      <c r="HTR87" s="562"/>
      <c r="HTS87" s="563"/>
      <c r="HTT87" s="564"/>
      <c r="HTU87" s="565"/>
      <c r="HTV87" s="566"/>
      <c r="HTW87" s="560"/>
      <c r="HTX87" s="561"/>
      <c r="HTY87" s="562"/>
      <c r="HTZ87" s="563"/>
      <c r="HUA87" s="564"/>
      <c r="HUB87" s="565"/>
      <c r="HUC87" s="566"/>
      <c r="HUD87" s="560"/>
      <c r="HUE87" s="561"/>
      <c r="HUF87" s="562"/>
      <c r="HUG87" s="563"/>
      <c r="HUH87" s="564"/>
      <c r="HUI87" s="565"/>
      <c r="HUJ87" s="566"/>
      <c r="HUK87" s="560"/>
      <c r="HUL87" s="561"/>
      <c r="HUM87" s="562"/>
      <c r="HUN87" s="563"/>
      <c r="HUO87" s="564"/>
      <c r="HUP87" s="565"/>
      <c r="HUQ87" s="566"/>
      <c r="HUR87" s="560"/>
      <c r="HUS87" s="561"/>
      <c r="HUT87" s="562"/>
      <c r="HUU87" s="563"/>
      <c r="HUV87" s="564"/>
      <c r="HUW87" s="565"/>
      <c r="HUX87" s="566"/>
      <c r="HUY87" s="560"/>
      <c r="HUZ87" s="561"/>
      <c r="HVA87" s="562"/>
      <c r="HVB87" s="563"/>
      <c r="HVC87" s="564"/>
      <c r="HVD87" s="565"/>
      <c r="HVE87" s="566"/>
      <c r="HVF87" s="560"/>
      <c r="HVG87" s="561"/>
      <c r="HVH87" s="562"/>
      <c r="HVI87" s="563"/>
      <c r="HVJ87" s="564"/>
      <c r="HVK87" s="565"/>
      <c r="HVL87" s="566"/>
      <c r="HVM87" s="560"/>
      <c r="HVN87" s="561"/>
      <c r="HVO87" s="562"/>
      <c r="HVP87" s="563"/>
      <c r="HVQ87" s="564"/>
      <c r="HVR87" s="565"/>
      <c r="HVS87" s="566"/>
      <c r="HVT87" s="560"/>
      <c r="HVU87" s="561"/>
      <c r="HVV87" s="562"/>
      <c r="HVW87" s="563"/>
      <c r="HVX87" s="564"/>
      <c r="HVY87" s="565"/>
      <c r="HVZ87" s="566"/>
      <c r="HWA87" s="560"/>
      <c r="HWB87" s="561"/>
      <c r="HWC87" s="562"/>
      <c r="HWD87" s="563"/>
      <c r="HWE87" s="564"/>
      <c r="HWF87" s="565"/>
      <c r="HWG87" s="566"/>
      <c r="HWH87" s="560"/>
      <c r="HWI87" s="561"/>
      <c r="HWJ87" s="562"/>
      <c r="HWK87" s="563"/>
      <c r="HWL87" s="564"/>
      <c r="HWM87" s="565"/>
      <c r="HWN87" s="566"/>
      <c r="HWO87" s="560"/>
      <c r="HWP87" s="561"/>
      <c r="HWQ87" s="562"/>
      <c r="HWR87" s="563"/>
      <c r="HWS87" s="564"/>
      <c r="HWT87" s="565"/>
      <c r="HWU87" s="566"/>
      <c r="HWV87" s="560"/>
      <c r="HWW87" s="561"/>
      <c r="HWX87" s="562"/>
      <c r="HWY87" s="563"/>
      <c r="HWZ87" s="564"/>
      <c r="HXA87" s="565"/>
      <c r="HXB87" s="566"/>
      <c r="HXC87" s="560"/>
      <c r="HXD87" s="561"/>
      <c r="HXE87" s="562"/>
      <c r="HXF87" s="563"/>
      <c r="HXG87" s="564"/>
      <c r="HXH87" s="565"/>
      <c r="HXI87" s="566"/>
      <c r="HXJ87" s="560"/>
      <c r="HXK87" s="561"/>
      <c r="HXL87" s="562"/>
      <c r="HXM87" s="563"/>
      <c r="HXN87" s="564"/>
      <c r="HXO87" s="565"/>
      <c r="HXP87" s="566"/>
      <c r="HXQ87" s="560"/>
      <c r="HXR87" s="561"/>
      <c r="HXS87" s="562"/>
      <c r="HXT87" s="563"/>
      <c r="HXU87" s="564"/>
      <c r="HXV87" s="565"/>
      <c r="HXW87" s="566"/>
      <c r="HXX87" s="560"/>
      <c r="HXY87" s="561"/>
      <c r="HXZ87" s="562"/>
      <c r="HYA87" s="563"/>
      <c r="HYB87" s="564"/>
      <c r="HYC87" s="565"/>
      <c r="HYD87" s="566"/>
      <c r="HYE87" s="560"/>
      <c r="HYF87" s="561"/>
      <c r="HYG87" s="562"/>
      <c r="HYH87" s="563"/>
      <c r="HYI87" s="564"/>
      <c r="HYJ87" s="565"/>
      <c r="HYK87" s="566"/>
      <c r="HYL87" s="560"/>
      <c r="HYM87" s="561"/>
      <c r="HYN87" s="562"/>
      <c r="HYO87" s="563"/>
      <c r="HYP87" s="564"/>
      <c r="HYQ87" s="565"/>
      <c r="HYR87" s="566"/>
      <c r="HYS87" s="560"/>
      <c r="HYT87" s="561"/>
      <c r="HYU87" s="562"/>
      <c r="HYV87" s="563"/>
      <c r="HYW87" s="564"/>
      <c r="HYX87" s="565"/>
      <c r="HYY87" s="566"/>
      <c r="HYZ87" s="560"/>
      <c r="HZA87" s="561"/>
      <c r="HZB87" s="562"/>
      <c r="HZC87" s="563"/>
      <c r="HZD87" s="564"/>
      <c r="HZE87" s="565"/>
      <c r="HZF87" s="566"/>
      <c r="HZG87" s="560"/>
      <c r="HZH87" s="561"/>
      <c r="HZI87" s="562"/>
      <c r="HZJ87" s="563"/>
      <c r="HZK87" s="564"/>
      <c r="HZL87" s="565"/>
      <c r="HZM87" s="566"/>
      <c r="HZN87" s="560"/>
      <c r="HZO87" s="561"/>
      <c r="HZP87" s="562"/>
      <c r="HZQ87" s="563"/>
      <c r="HZR87" s="564"/>
      <c r="HZS87" s="565"/>
      <c r="HZT87" s="566"/>
      <c r="HZU87" s="560"/>
      <c r="HZV87" s="561"/>
      <c r="HZW87" s="562"/>
      <c r="HZX87" s="563"/>
      <c r="HZY87" s="564"/>
      <c r="HZZ87" s="565"/>
      <c r="IAA87" s="566"/>
      <c r="IAB87" s="560"/>
      <c r="IAC87" s="561"/>
      <c r="IAD87" s="562"/>
      <c r="IAE87" s="563"/>
      <c r="IAF87" s="564"/>
      <c r="IAG87" s="565"/>
      <c r="IAH87" s="566"/>
      <c r="IAI87" s="560"/>
      <c r="IAJ87" s="561"/>
      <c r="IAK87" s="562"/>
      <c r="IAL87" s="563"/>
      <c r="IAM87" s="564"/>
      <c r="IAN87" s="565"/>
      <c r="IAO87" s="566"/>
      <c r="IAP87" s="560"/>
      <c r="IAQ87" s="561"/>
      <c r="IAR87" s="562"/>
      <c r="IAS87" s="563"/>
      <c r="IAT87" s="564"/>
      <c r="IAU87" s="565"/>
      <c r="IAV87" s="566"/>
      <c r="IAW87" s="560"/>
      <c r="IAX87" s="561"/>
      <c r="IAY87" s="562"/>
      <c r="IAZ87" s="563"/>
      <c r="IBA87" s="564"/>
      <c r="IBB87" s="565"/>
      <c r="IBC87" s="566"/>
      <c r="IBD87" s="560"/>
      <c r="IBE87" s="561"/>
      <c r="IBF87" s="562"/>
      <c r="IBG87" s="563"/>
      <c r="IBH87" s="564"/>
      <c r="IBI87" s="565"/>
      <c r="IBJ87" s="566"/>
      <c r="IBK87" s="560"/>
      <c r="IBL87" s="561"/>
      <c r="IBM87" s="562"/>
      <c r="IBN87" s="563"/>
      <c r="IBO87" s="564"/>
      <c r="IBP87" s="565"/>
      <c r="IBQ87" s="566"/>
      <c r="IBR87" s="560"/>
      <c r="IBS87" s="561"/>
      <c r="IBT87" s="562"/>
      <c r="IBU87" s="563"/>
      <c r="IBV87" s="564"/>
      <c r="IBW87" s="565"/>
      <c r="IBX87" s="566"/>
      <c r="IBY87" s="560"/>
      <c r="IBZ87" s="561"/>
      <c r="ICA87" s="562"/>
      <c r="ICB87" s="563"/>
      <c r="ICC87" s="564"/>
      <c r="ICD87" s="565"/>
      <c r="ICE87" s="566"/>
      <c r="ICF87" s="560"/>
      <c r="ICG87" s="561"/>
      <c r="ICH87" s="562"/>
      <c r="ICI87" s="563"/>
      <c r="ICJ87" s="564"/>
      <c r="ICK87" s="565"/>
      <c r="ICL87" s="566"/>
      <c r="ICM87" s="560"/>
      <c r="ICN87" s="561"/>
      <c r="ICO87" s="562"/>
      <c r="ICP87" s="563"/>
      <c r="ICQ87" s="564"/>
      <c r="ICR87" s="565"/>
      <c r="ICS87" s="566"/>
      <c r="ICT87" s="560"/>
      <c r="ICU87" s="561"/>
      <c r="ICV87" s="562"/>
      <c r="ICW87" s="563"/>
      <c r="ICX87" s="564"/>
      <c r="ICY87" s="565"/>
      <c r="ICZ87" s="566"/>
      <c r="IDA87" s="560"/>
      <c r="IDB87" s="561"/>
      <c r="IDC87" s="562"/>
      <c r="IDD87" s="563"/>
      <c r="IDE87" s="564"/>
      <c r="IDF87" s="565"/>
      <c r="IDG87" s="566"/>
      <c r="IDH87" s="560"/>
      <c r="IDI87" s="561"/>
      <c r="IDJ87" s="562"/>
      <c r="IDK87" s="563"/>
      <c r="IDL87" s="564"/>
      <c r="IDM87" s="565"/>
      <c r="IDN87" s="566"/>
      <c r="IDO87" s="560"/>
      <c r="IDP87" s="561"/>
      <c r="IDQ87" s="562"/>
      <c r="IDR87" s="563"/>
      <c r="IDS87" s="564"/>
      <c r="IDT87" s="565"/>
      <c r="IDU87" s="566"/>
      <c r="IDV87" s="560"/>
      <c r="IDW87" s="561"/>
      <c r="IDX87" s="562"/>
      <c r="IDY87" s="563"/>
      <c r="IDZ87" s="564"/>
      <c r="IEA87" s="565"/>
      <c r="IEB87" s="566"/>
      <c r="IEC87" s="560"/>
      <c r="IED87" s="561"/>
      <c r="IEE87" s="562"/>
      <c r="IEF87" s="563"/>
      <c r="IEG87" s="564"/>
      <c r="IEH87" s="565"/>
      <c r="IEI87" s="566"/>
      <c r="IEJ87" s="560"/>
      <c r="IEK87" s="561"/>
      <c r="IEL87" s="562"/>
      <c r="IEM87" s="563"/>
      <c r="IEN87" s="564"/>
      <c r="IEO87" s="565"/>
      <c r="IEP87" s="566"/>
      <c r="IEQ87" s="560"/>
      <c r="IER87" s="561"/>
      <c r="IES87" s="562"/>
      <c r="IET87" s="563"/>
      <c r="IEU87" s="564"/>
      <c r="IEV87" s="565"/>
      <c r="IEW87" s="566"/>
      <c r="IEX87" s="560"/>
      <c r="IEY87" s="561"/>
      <c r="IEZ87" s="562"/>
      <c r="IFA87" s="563"/>
      <c r="IFB87" s="564"/>
      <c r="IFC87" s="565"/>
      <c r="IFD87" s="566"/>
      <c r="IFE87" s="560"/>
      <c r="IFF87" s="561"/>
      <c r="IFG87" s="562"/>
      <c r="IFH87" s="563"/>
      <c r="IFI87" s="564"/>
      <c r="IFJ87" s="565"/>
      <c r="IFK87" s="566"/>
      <c r="IFL87" s="560"/>
      <c r="IFM87" s="561"/>
      <c r="IFN87" s="562"/>
      <c r="IFO87" s="563"/>
      <c r="IFP87" s="564"/>
      <c r="IFQ87" s="565"/>
      <c r="IFR87" s="566"/>
      <c r="IFS87" s="560"/>
      <c r="IFT87" s="561"/>
      <c r="IFU87" s="562"/>
      <c r="IFV87" s="563"/>
      <c r="IFW87" s="564"/>
      <c r="IFX87" s="565"/>
      <c r="IFY87" s="566"/>
      <c r="IFZ87" s="560"/>
      <c r="IGA87" s="561"/>
      <c r="IGB87" s="562"/>
      <c r="IGC87" s="563"/>
      <c r="IGD87" s="564"/>
      <c r="IGE87" s="565"/>
      <c r="IGF87" s="566"/>
      <c r="IGG87" s="560"/>
      <c r="IGH87" s="561"/>
      <c r="IGI87" s="562"/>
      <c r="IGJ87" s="563"/>
      <c r="IGK87" s="564"/>
      <c r="IGL87" s="565"/>
      <c r="IGM87" s="566"/>
      <c r="IGN87" s="560"/>
      <c r="IGO87" s="561"/>
      <c r="IGP87" s="562"/>
      <c r="IGQ87" s="563"/>
      <c r="IGR87" s="564"/>
      <c r="IGS87" s="565"/>
      <c r="IGT87" s="566"/>
      <c r="IGU87" s="560"/>
      <c r="IGV87" s="561"/>
      <c r="IGW87" s="562"/>
      <c r="IGX87" s="563"/>
      <c r="IGY87" s="564"/>
      <c r="IGZ87" s="565"/>
      <c r="IHA87" s="566"/>
      <c r="IHB87" s="560"/>
      <c r="IHC87" s="561"/>
      <c r="IHD87" s="562"/>
      <c r="IHE87" s="563"/>
      <c r="IHF87" s="564"/>
      <c r="IHG87" s="565"/>
      <c r="IHH87" s="566"/>
      <c r="IHI87" s="560"/>
      <c r="IHJ87" s="561"/>
      <c r="IHK87" s="562"/>
      <c r="IHL87" s="563"/>
      <c r="IHM87" s="564"/>
      <c r="IHN87" s="565"/>
      <c r="IHO87" s="566"/>
      <c r="IHP87" s="560"/>
      <c r="IHQ87" s="561"/>
      <c r="IHR87" s="562"/>
      <c r="IHS87" s="563"/>
      <c r="IHT87" s="564"/>
      <c r="IHU87" s="565"/>
      <c r="IHV87" s="566"/>
      <c r="IHW87" s="560"/>
      <c r="IHX87" s="561"/>
      <c r="IHY87" s="562"/>
      <c r="IHZ87" s="563"/>
      <c r="IIA87" s="564"/>
      <c r="IIB87" s="565"/>
      <c r="IIC87" s="566"/>
      <c r="IID87" s="560"/>
      <c r="IIE87" s="561"/>
      <c r="IIF87" s="562"/>
      <c r="IIG87" s="563"/>
      <c r="IIH87" s="564"/>
      <c r="III87" s="565"/>
      <c r="IIJ87" s="566"/>
      <c r="IIK87" s="560"/>
      <c r="IIL87" s="561"/>
      <c r="IIM87" s="562"/>
      <c r="IIN87" s="563"/>
      <c r="IIO87" s="564"/>
      <c r="IIP87" s="565"/>
      <c r="IIQ87" s="566"/>
      <c r="IIR87" s="560"/>
      <c r="IIS87" s="561"/>
      <c r="IIT87" s="562"/>
      <c r="IIU87" s="563"/>
      <c r="IIV87" s="564"/>
      <c r="IIW87" s="565"/>
      <c r="IIX87" s="566"/>
      <c r="IIY87" s="560"/>
      <c r="IIZ87" s="561"/>
      <c r="IJA87" s="562"/>
      <c r="IJB87" s="563"/>
      <c r="IJC87" s="564"/>
      <c r="IJD87" s="565"/>
      <c r="IJE87" s="566"/>
      <c r="IJF87" s="560"/>
      <c r="IJG87" s="561"/>
      <c r="IJH87" s="562"/>
      <c r="IJI87" s="563"/>
      <c r="IJJ87" s="564"/>
      <c r="IJK87" s="565"/>
      <c r="IJL87" s="566"/>
      <c r="IJM87" s="560"/>
      <c r="IJN87" s="561"/>
      <c r="IJO87" s="562"/>
      <c r="IJP87" s="563"/>
      <c r="IJQ87" s="564"/>
      <c r="IJR87" s="565"/>
      <c r="IJS87" s="566"/>
      <c r="IJT87" s="560"/>
      <c r="IJU87" s="561"/>
      <c r="IJV87" s="562"/>
      <c r="IJW87" s="563"/>
      <c r="IJX87" s="564"/>
      <c r="IJY87" s="565"/>
      <c r="IJZ87" s="566"/>
      <c r="IKA87" s="560"/>
      <c r="IKB87" s="561"/>
      <c r="IKC87" s="562"/>
      <c r="IKD87" s="563"/>
      <c r="IKE87" s="564"/>
      <c r="IKF87" s="565"/>
      <c r="IKG87" s="566"/>
      <c r="IKH87" s="560"/>
      <c r="IKI87" s="561"/>
      <c r="IKJ87" s="562"/>
      <c r="IKK87" s="563"/>
      <c r="IKL87" s="564"/>
      <c r="IKM87" s="565"/>
      <c r="IKN87" s="566"/>
      <c r="IKO87" s="560"/>
      <c r="IKP87" s="561"/>
      <c r="IKQ87" s="562"/>
      <c r="IKR87" s="563"/>
      <c r="IKS87" s="564"/>
      <c r="IKT87" s="565"/>
      <c r="IKU87" s="566"/>
      <c r="IKV87" s="560"/>
      <c r="IKW87" s="561"/>
      <c r="IKX87" s="562"/>
      <c r="IKY87" s="563"/>
      <c r="IKZ87" s="564"/>
      <c r="ILA87" s="565"/>
      <c r="ILB87" s="566"/>
      <c r="ILC87" s="560"/>
      <c r="ILD87" s="561"/>
      <c r="ILE87" s="562"/>
      <c r="ILF87" s="563"/>
      <c r="ILG87" s="564"/>
      <c r="ILH87" s="565"/>
      <c r="ILI87" s="566"/>
      <c r="ILJ87" s="560"/>
      <c r="ILK87" s="561"/>
      <c r="ILL87" s="562"/>
      <c r="ILM87" s="563"/>
      <c r="ILN87" s="564"/>
      <c r="ILO87" s="565"/>
      <c r="ILP87" s="566"/>
      <c r="ILQ87" s="560"/>
      <c r="ILR87" s="561"/>
      <c r="ILS87" s="562"/>
      <c r="ILT87" s="563"/>
      <c r="ILU87" s="564"/>
      <c r="ILV87" s="565"/>
      <c r="ILW87" s="566"/>
      <c r="ILX87" s="560"/>
      <c r="ILY87" s="561"/>
      <c r="ILZ87" s="562"/>
      <c r="IMA87" s="563"/>
      <c r="IMB87" s="564"/>
      <c r="IMC87" s="565"/>
      <c r="IMD87" s="566"/>
      <c r="IME87" s="560"/>
      <c r="IMF87" s="561"/>
      <c r="IMG87" s="562"/>
      <c r="IMH87" s="563"/>
      <c r="IMI87" s="564"/>
      <c r="IMJ87" s="565"/>
      <c r="IMK87" s="566"/>
      <c r="IML87" s="560"/>
      <c r="IMM87" s="561"/>
      <c r="IMN87" s="562"/>
      <c r="IMO87" s="563"/>
      <c r="IMP87" s="564"/>
      <c r="IMQ87" s="565"/>
      <c r="IMR87" s="566"/>
      <c r="IMS87" s="560"/>
      <c r="IMT87" s="561"/>
      <c r="IMU87" s="562"/>
      <c r="IMV87" s="563"/>
      <c r="IMW87" s="564"/>
      <c r="IMX87" s="565"/>
      <c r="IMY87" s="566"/>
      <c r="IMZ87" s="560"/>
      <c r="INA87" s="561"/>
      <c r="INB87" s="562"/>
      <c r="INC87" s="563"/>
      <c r="IND87" s="564"/>
      <c r="INE87" s="565"/>
      <c r="INF87" s="566"/>
      <c r="ING87" s="560"/>
      <c r="INH87" s="561"/>
      <c r="INI87" s="562"/>
      <c r="INJ87" s="563"/>
      <c r="INK87" s="564"/>
      <c r="INL87" s="565"/>
      <c r="INM87" s="566"/>
      <c r="INN87" s="560"/>
      <c r="INO87" s="561"/>
      <c r="INP87" s="562"/>
      <c r="INQ87" s="563"/>
      <c r="INR87" s="564"/>
      <c r="INS87" s="565"/>
      <c r="INT87" s="566"/>
      <c r="INU87" s="560"/>
      <c r="INV87" s="561"/>
      <c r="INW87" s="562"/>
      <c r="INX87" s="563"/>
      <c r="INY87" s="564"/>
      <c r="INZ87" s="565"/>
      <c r="IOA87" s="566"/>
      <c r="IOB87" s="560"/>
      <c r="IOC87" s="561"/>
      <c r="IOD87" s="562"/>
      <c r="IOE87" s="563"/>
      <c r="IOF87" s="564"/>
      <c r="IOG87" s="565"/>
      <c r="IOH87" s="566"/>
      <c r="IOI87" s="560"/>
      <c r="IOJ87" s="561"/>
      <c r="IOK87" s="562"/>
      <c r="IOL87" s="563"/>
      <c r="IOM87" s="564"/>
      <c r="ION87" s="565"/>
      <c r="IOO87" s="566"/>
      <c r="IOP87" s="560"/>
      <c r="IOQ87" s="561"/>
      <c r="IOR87" s="562"/>
      <c r="IOS87" s="563"/>
      <c r="IOT87" s="564"/>
      <c r="IOU87" s="565"/>
      <c r="IOV87" s="566"/>
      <c r="IOW87" s="560"/>
      <c r="IOX87" s="561"/>
      <c r="IOY87" s="562"/>
      <c r="IOZ87" s="563"/>
      <c r="IPA87" s="564"/>
      <c r="IPB87" s="565"/>
      <c r="IPC87" s="566"/>
      <c r="IPD87" s="560"/>
      <c r="IPE87" s="561"/>
      <c r="IPF87" s="562"/>
      <c r="IPG87" s="563"/>
      <c r="IPH87" s="564"/>
      <c r="IPI87" s="565"/>
      <c r="IPJ87" s="566"/>
      <c r="IPK87" s="560"/>
      <c r="IPL87" s="561"/>
      <c r="IPM87" s="562"/>
      <c r="IPN87" s="563"/>
      <c r="IPO87" s="564"/>
      <c r="IPP87" s="565"/>
      <c r="IPQ87" s="566"/>
      <c r="IPR87" s="560"/>
      <c r="IPS87" s="561"/>
      <c r="IPT87" s="562"/>
      <c r="IPU87" s="563"/>
      <c r="IPV87" s="564"/>
      <c r="IPW87" s="565"/>
      <c r="IPX87" s="566"/>
      <c r="IPY87" s="560"/>
      <c r="IPZ87" s="561"/>
      <c r="IQA87" s="562"/>
      <c r="IQB87" s="563"/>
      <c r="IQC87" s="564"/>
      <c r="IQD87" s="565"/>
      <c r="IQE87" s="566"/>
      <c r="IQF87" s="560"/>
      <c r="IQG87" s="561"/>
      <c r="IQH87" s="562"/>
      <c r="IQI87" s="563"/>
      <c r="IQJ87" s="564"/>
      <c r="IQK87" s="565"/>
      <c r="IQL87" s="566"/>
      <c r="IQM87" s="560"/>
      <c r="IQN87" s="561"/>
      <c r="IQO87" s="562"/>
      <c r="IQP87" s="563"/>
      <c r="IQQ87" s="564"/>
      <c r="IQR87" s="565"/>
      <c r="IQS87" s="566"/>
      <c r="IQT87" s="560"/>
      <c r="IQU87" s="561"/>
      <c r="IQV87" s="562"/>
      <c r="IQW87" s="563"/>
      <c r="IQX87" s="564"/>
      <c r="IQY87" s="565"/>
      <c r="IQZ87" s="566"/>
      <c r="IRA87" s="560"/>
      <c r="IRB87" s="561"/>
      <c r="IRC87" s="562"/>
      <c r="IRD87" s="563"/>
      <c r="IRE87" s="564"/>
      <c r="IRF87" s="565"/>
      <c r="IRG87" s="566"/>
      <c r="IRH87" s="560"/>
      <c r="IRI87" s="561"/>
      <c r="IRJ87" s="562"/>
      <c r="IRK87" s="563"/>
      <c r="IRL87" s="564"/>
      <c r="IRM87" s="565"/>
      <c r="IRN87" s="566"/>
      <c r="IRO87" s="560"/>
      <c r="IRP87" s="561"/>
      <c r="IRQ87" s="562"/>
      <c r="IRR87" s="563"/>
      <c r="IRS87" s="564"/>
      <c r="IRT87" s="565"/>
      <c r="IRU87" s="566"/>
      <c r="IRV87" s="560"/>
      <c r="IRW87" s="561"/>
      <c r="IRX87" s="562"/>
      <c r="IRY87" s="563"/>
      <c r="IRZ87" s="564"/>
      <c r="ISA87" s="565"/>
      <c r="ISB87" s="566"/>
      <c r="ISC87" s="560"/>
      <c r="ISD87" s="561"/>
      <c r="ISE87" s="562"/>
      <c r="ISF87" s="563"/>
      <c r="ISG87" s="564"/>
      <c r="ISH87" s="565"/>
      <c r="ISI87" s="566"/>
      <c r="ISJ87" s="560"/>
      <c r="ISK87" s="561"/>
      <c r="ISL87" s="562"/>
      <c r="ISM87" s="563"/>
      <c r="ISN87" s="564"/>
      <c r="ISO87" s="565"/>
      <c r="ISP87" s="566"/>
      <c r="ISQ87" s="560"/>
      <c r="ISR87" s="561"/>
      <c r="ISS87" s="562"/>
      <c r="IST87" s="563"/>
      <c r="ISU87" s="564"/>
      <c r="ISV87" s="565"/>
      <c r="ISW87" s="566"/>
      <c r="ISX87" s="560"/>
      <c r="ISY87" s="561"/>
      <c r="ISZ87" s="562"/>
      <c r="ITA87" s="563"/>
      <c r="ITB87" s="564"/>
      <c r="ITC87" s="565"/>
      <c r="ITD87" s="566"/>
      <c r="ITE87" s="560"/>
      <c r="ITF87" s="561"/>
      <c r="ITG87" s="562"/>
      <c r="ITH87" s="563"/>
      <c r="ITI87" s="564"/>
      <c r="ITJ87" s="565"/>
      <c r="ITK87" s="566"/>
      <c r="ITL87" s="560"/>
      <c r="ITM87" s="561"/>
      <c r="ITN87" s="562"/>
      <c r="ITO87" s="563"/>
      <c r="ITP87" s="564"/>
      <c r="ITQ87" s="565"/>
      <c r="ITR87" s="566"/>
      <c r="ITS87" s="560"/>
      <c r="ITT87" s="561"/>
      <c r="ITU87" s="562"/>
      <c r="ITV87" s="563"/>
      <c r="ITW87" s="564"/>
      <c r="ITX87" s="565"/>
      <c r="ITY87" s="566"/>
      <c r="ITZ87" s="560"/>
      <c r="IUA87" s="561"/>
      <c r="IUB87" s="562"/>
      <c r="IUC87" s="563"/>
      <c r="IUD87" s="564"/>
      <c r="IUE87" s="565"/>
      <c r="IUF87" s="566"/>
      <c r="IUG87" s="560"/>
      <c r="IUH87" s="561"/>
      <c r="IUI87" s="562"/>
      <c r="IUJ87" s="563"/>
      <c r="IUK87" s="564"/>
      <c r="IUL87" s="565"/>
      <c r="IUM87" s="566"/>
      <c r="IUN87" s="560"/>
      <c r="IUO87" s="561"/>
      <c r="IUP87" s="562"/>
      <c r="IUQ87" s="563"/>
      <c r="IUR87" s="564"/>
      <c r="IUS87" s="565"/>
      <c r="IUT87" s="566"/>
      <c r="IUU87" s="560"/>
      <c r="IUV87" s="561"/>
      <c r="IUW87" s="562"/>
      <c r="IUX87" s="563"/>
      <c r="IUY87" s="564"/>
      <c r="IUZ87" s="565"/>
      <c r="IVA87" s="566"/>
      <c r="IVB87" s="560"/>
      <c r="IVC87" s="561"/>
      <c r="IVD87" s="562"/>
      <c r="IVE87" s="563"/>
      <c r="IVF87" s="564"/>
      <c r="IVG87" s="565"/>
      <c r="IVH87" s="566"/>
      <c r="IVI87" s="560"/>
      <c r="IVJ87" s="561"/>
      <c r="IVK87" s="562"/>
      <c r="IVL87" s="563"/>
      <c r="IVM87" s="564"/>
      <c r="IVN87" s="565"/>
      <c r="IVO87" s="566"/>
      <c r="IVP87" s="560"/>
      <c r="IVQ87" s="561"/>
      <c r="IVR87" s="562"/>
      <c r="IVS87" s="563"/>
      <c r="IVT87" s="564"/>
      <c r="IVU87" s="565"/>
      <c r="IVV87" s="566"/>
      <c r="IVW87" s="560"/>
      <c r="IVX87" s="561"/>
      <c r="IVY87" s="562"/>
      <c r="IVZ87" s="563"/>
      <c r="IWA87" s="564"/>
      <c r="IWB87" s="565"/>
      <c r="IWC87" s="566"/>
      <c r="IWD87" s="560"/>
      <c r="IWE87" s="561"/>
      <c r="IWF87" s="562"/>
      <c r="IWG87" s="563"/>
      <c r="IWH87" s="564"/>
      <c r="IWI87" s="565"/>
      <c r="IWJ87" s="566"/>
      <c r="IWK87" s="560"/>
      <c r="IWL87" s="561"/>
      <c r="IWM87" s="562"/>
      <c r="IWN87" s="563"/>
      <c r="IWO87" s="564"/>
      <c r="IWP87" s="565"/>
      <c r="IWQ87" s="566"/>
      <c r="IWR87" s="560"/>
      <c r="IWS87" s="561"/>
      <c r="IWT87" s="562"/>
      <c r="IWU87" s="563"/>
      <c r="IWV87" s="564"/>
      <c r="IWW87" s="565"/>
      <c r="IWX87" s="566"/>
      <c r="IWY87" s="560"/>
      <c r="IWZ87" s="561"/>
      <c r="IXA87" s="562"/>
      <c r="IXB87" s="563"/>
      <c r="IXC87" s="564"/>
      <c r="IXD87" s="565"/>
      <c r="IXE87" s="566"/>
      <c r="IXF87" s="560"/>
      <c r="IXG87" s="561"/>
      <c r="IXH87" s="562"/>
      <c r="IXI87" s="563"/>
      <c r="IXJ87" s="564"/>
      <c r="IXK87" s="565"/>
      <c r="IXL87" s="566"/>
      <c r="IXM87" s="560"/>
      <c r="IXN87" s="561"/>
      <c r="IXO87" s="562"/>
      <c r="IXP87" s="563"/>
      <c r="IXQ87" s="564"/>
      <c r="IXR87" s="565"/>
      <c r="IXS87" s="566"/>
      <c r="IXT87" s="560"/>
      <c r="IXU87" s="561"/>
      <c r="IXV87" s="562"/>
      <c r="IXW87" s="563"/>
      <c r="IXX87" s="564"/>
      <c r="IXY87" s="565"/>
      <c r="IXZ87" s="566"/>
      <c r="IYA87" s="560"/>
      <c r="IYB87" s="561"/>
      <c r="IYC87" s="562"/>
      <c r="IYD87" s="563"/>
      <c r="IYE87" s="564"/>
      <c r="IYF87" s="565"/>
      <c r="IYG87" s="566"/>
      <c r="IYH87" s="560"/>
      <c r="IYI87" s="561"/>
      <c r="IYJ87" s="562"/>
      <c r="IYK87" s="563"/>
      <c r="IYL87" s="564"/>
      <c r="IYM87" s="565"/>
      <c r="IYN87" s="566"/>
      <c r="IYO87" s="560"/>
      <c r="IYP87" s="561"/>
      <c r="IYQ87" s="562"/>
      <c r="IYR87" s="563"/>
      <c r="IYS87" s="564"/>
      <c r="IYT87" s="565"/>
      <c r="IYU87" s="566"/>
      <c r="IYV87" s="560"/>
      <c r="IYW87" s="561"/>
      <c r="IYX87" s="562"/>
      <c r="IYY87" s="563"/>
      <c r="IYZ87" s="564"/>
      <c r="IZA87" s="565"/>
      <c r="IZB87" s="566"/>
      <c r="IZC87" s="560"/>
      <c r="IZD87" s="561"/>
      <c r="IZE87" s="562"/>
      <c r="IZF87" s="563"/>
      <c r="IZG87" s="564"/>
      <c r="IZH87" s="565"/>
      <c r="IZI87" s="566"/>
      <c r="IZJ87" s="560"/>
      <c r="IZK87" s="561"/>
      <c r="IZL87" s="562"/>
      <c r="IZM87" s="563"/>
      <c r="IZN87" s="564"/>
      <c r="IZO87" s="565"/>
      <c r="IZP87" s="566"/>
      <c r="IZQ87" s="560"/>
      <c r="IZR87" s="561"/>
      <c r="IZS87" s="562"/>
      <c r="IZT87" s="563"/>
      <c r="IZU87" s="564"/>
      <c r="IZV87" s="565"/>
      <c r="IZW87" s="566"/>
      <c r="IZX87" s="560"/>
      <c r="IZY87" s="561"/>
      <c r="IZZ87" s="562"/>
      <c r="JAA87" s="563"/>
      <c r="JAB87" s="564"/>
      <c r="JAC87" s="565"/>
      <c r="JAD87" s="566"/>
      <c r="JAE87" s="560"/>
      <c r="JAF87" s="561"/>
      <c r="JAG87" s="562"/>
      <c r="JAH87" s="563"/>
      <c r="JAI87" s="564"/>
      <c r="JAJ87" s="565"/>
      <c r="JAK87" s="566"/>
      <c r="JAL87" s="560"/>
      <c r="JAM87" s="561"/>
      <c r="JAN87" s="562"/>
      <c r="JAO87" s="563"/>
      <c r="JAP87" s="564"/>
      <c r="JAQ87" s="565"/>
      <c r="JAR87" s="566"/>
      <c r="JAS87" s="560"/>
      <c r="JAT87" s="561"/>
      <c r="JAU87" s="562"/>
      <c r="JAV87" s="563"/>
      <c r="JAW87" s="564"/>
      <c r="JAX87" s="565"/>
      <c r="JAY87" s="566"/>
      <c r="JAZ87" s="560"/>
      <c r="JBA87" s="561"/>
      <c r="JBB87" s="562"/>
      <c r="JBC87" s="563"/>
      <c r="JBD87" s="564"/>
      <c r="JBE87" s="565"/>
      <c r="JBF87" s="566"/>
      <c r="JBG87" s="560"/>
      <c r="JBH87" s="561"/>
      <c r="JBI87" s="562"/>
      <c r="JBJ87" s="563"/>
      <c r="JBK87" s="564"/>
      <c r="JBL87" s="565"/>
      <c r="JBM87" s="566"/>
      <c r="JBN87" s="560"/>
      <c r="JBO87" s="561"/>
      <c r="JBP87" s="562"/>
      <c r="JBQ87" s="563"/>
      <c r="JBR87" s="564"/>
      <c r="JBS87" s="565"/>
      <c r="JBT87" s="566"/>
      <c r="JBU87" s="560"/>
      <c r="JBV87" s="561"/>
      <c r="JBW87" s="562"/>
      <c r="JBX87" s="563"/>
      <c r="JBY87" s="564"/>
      <c r="JBZ87" s="565"/>
      <c r="JCA87" s="566"/>
      <c r="JCB87" s="560"/>
      <c r="JCC87" s="561"/>
      <c r="JCD87" s="562"/>
      <c r="JCE87" s="563"/>
      <c r="JCF87" s="564"/>
      <c r="JCG87" s="565"/>
      <c r="JCH87" s="566"/>
      <c r="JCI87" s="560"/>
      <c r="JCJ87" s="561"/>
      <c r="JCK87" s="562"/>
      <c r="JCL87" s="563"/>
      <c r="JCM87" s="564"/>
      <c r="JCN87" s="565"/>
      <c r="JCO87" s="566"/>
      <c r="JCP87" s="560"/>
      <c r="JCQ87" s="561"/>
      <c r="JCR87" s="562"/>
      <c r="JCS87" s="563"/>
      <c r="JCT87" s="564"/>
      <c r="JCU87" s="565"/>
      <c r="JCV87" s="566"/>
      <c r="JCW87" s="560"/>
      <c r="JCX87" s="561"/>
      <c r="JCY87" s="562"/>
      <c r="JCZ87" s="563"/>
      <c r="JDA87" s="564"/>
      <c r="JDB87" s="565"/>
      <c r="JDC87" s="566"/>
      <c r="JDD87" s="560"/>
      <c r="JDE87" s="561"/>
      <c r="JDF87" s="562"/>
      <c r="JDG87" s="563"/>
      <c r="JDH87" s="564"/>
      <c r="JDI87" s="565"/>
      <c r="JDJ87" s="566"/>
      <c r="JDK87" s="560"/>
      <c r="JDL87" s="561"/>
      <c r="JDM87" s="562"/>
      <c r="JDN87" s="563"/>
      <c r="JDO87" s="564"/>
      <c r="JDP87" s="565"/>
      <c r="JDQ87" s="566"/>
      <c r="JDR87" s="560"/>
      <c r="JDS87" s="561"/>
      <c r="JDT87" s="562"/>
      <c r="JDU87" s="563"/>
      <c r="JDV87" s="564"/>
      <c r="JDW87" s="565"/>
      <c r="JDX87" s="566"/>
      <c r="JDY87" s="560"/>
      <c r="JDZ87" s="561"/>
      <c r="JEA87" s="562"/>
      <c r="JEB87" s="563"/>
      <c r="JEC87" s="564"/>
      <c r="JED87" s="565"/>
      <c r="JEE87" s="566"/>
      <c r="JEF87" s="560"/>
      <c r="JEG87" s="561"/>
      <c r="JEH87" s="562"/>
      <c r="JEI87" s="563"/>
      <c r="JEJ87" s="564"/>
      <c r="JEK87" s="565"/>
      <c r="JEL87" s="566"/>
      <c r="JEM87" s="560"/>
      <c r="JEN87" s="561"/>
      <c r="JEO87" s="562"/>
      <c r="JEP87" s="563"/>
      <c r="JEQ87" s="564"/>
      <c r="JER87" s="565"/>
      <c r="JES87" s="566"/>
      <c r="JET87" s="560"/>
      <c r="JEU87" s="561"/>
      <c r="JEV87" s="562"/>
      <c r="JEW87" s="563"/>
      <c r="JEX87" s="564"/>
      <c r="JEY87" s="565"/>
      <c r="JEZ87" s="566"/>
      <c r="JFA87" s="560"/>
      <c r="JFB87" s="561"/>
      <c r="JFC87" s="562"/>
      <c r="JFD87" s="563"/>
      <c r="JFE87" s="564"/>
      <c r="JFF87" s="565"/>
      <c r="JFG87" s="566"/>
      <c r="JFH87" s="560"/>
      <c r="JFI87" s="561"/>
      <c r="JFJ87" s="562"/>
      <c r="JFK87" s="563"/>
      <c r="JFL87" s="564"/>
      <c r="JFM87" s="565"/>
      <c r="JFN87" s="566"/>
      <c r="JFO87" s="560"/>
      <c r="JFP87" s="561"/>
      <c r="JFQ87" s="562"/>
      <c r="JFR87" s="563"/>
      <c r="JFS87" s="564"/>
      <c r="JFT87" s="565"/>
      <c r="JFU87" s="566"/>
      <c r="JFV87" s="560"/>
      <c r="JFW87" s="561"/>
      <c r="JFX87" s="562"/>
      <c r="JFY87" s="563"/>
      <c r="JFZ87" s="564"/>
      <c r="JGA87" s="565"/>
      <c r="JGB87" s="566"/>
      <c r="JGC87" s="560"/>
      <c r="JGD87" s="561"/>
      <c r="JGE87" s="562"/>
      <c r="JGF87" s="563"/>
      <c r="JGG87" s="564"/>
      <c r="JGH87" s="565"/>
      <c r="JGI87" s="566"/>
      <c r="JGJ87" s="560"/>
      <c r="JGK87" s="561"/>
      <c r="JGL87" s="562"/>
      <c r="JGM87" s="563"/>
      <c r="JGN87" s="564"/>
      <c r="JGO87" s="565"/>
      <c r="JGP87" s="566"/>
      <c r="JGQ87" s="560"/>
      <c r="JGR87" s="561"/>
      <c r="JGS87" s="562"/>
      <c r="JGT87" s="563"/>
      <c r="JGU87" s="564"/>
      <c r="JGV87" s="565"/>
      <c r="JGW87" s="566"/>
      <c r="JGX87" s="560"/>
      <c r="JGY87" s="561"/>
      <c r="JGZ87" s="562"/>
      <c r="JHA87" s="563"/>
      <c r="JHB87" s="564"/>
      <c r="JHC87" s="565"/>
      <c r="JHD87" s="566"/>
      <c r="JHE87" s="560"/>
      <c r="JHF87" s="561"/>
      <c r="JHG87" s="562"/>
      <c r="JHH87" s="563"/>
      <c r="JHI87" s="564"/>
      <c r="JHJ87" s="565"/>
      <c r="JHK87" s="566"/>
      <c r="JHL87" s="560"/>
      <c r="JHM87" s="561"/>
      <c r="JHN87" s="562"/>
      <c r="JHO87" s="563"/>
      <c r="JHP87" s="564"/>
      <c r="JHQ87" s="565"/>
      <c r="JHR87" s="566"/>
      <c r="JHS87" s="560"/>
      <c r="JHT87" s="561"/>
      <c r="JHU87" s="562"/>
      <c r="JHV87" s="563"/>
      <c r="JHW87" s="564"/>
      <c r="JHX87" s="565"/>
      <c r="JHY87" s="566"/>
      <c r="JHZ87" s="560"/>
      <c r="JIA87" s="561"/>
      <c r="JIB87" s="562"/>
      <c r="JIC87" s="563"/>
      <c r="JID87" s="564"/>
      <c r="JIE87" s="565"/>
      <c r="JIF87" s="566"/>
      <c r="JIG87" s="560"/>
      <c r="JIH87" s="561"/>
      <c r="JII87" s="562"/>
      <c r="JIJ87" s="563"/>
      <c r="JIK87" s="564"/>
      <c r="JIL87" s="565"/>
      <c r="JIM87" s="566"/>
      <c r="JIN87" s="560"/>
      <c r="JIO87" s="561"/>
      <c r="JIP87" s="562"/>
      <c r="JIQ87" s="563"/>
      <c r="JIR87" s="564"/>
      <c r="JIS87" s="565"/>
      <c r="JIT87" s="566"/>
      <c r="JIU87" s="560"/>
      <c r="JIV87" s="561"/>
      <c r="JIW87" s="562"/>
      <c r="JIX87" s="563"/>
      <c r="JIY87" s="564"/>
      <c r="JIZ87" s="565"/>
      <c r="JJA87" s="566"/>
      <c r="JJB87" s="560"/>
      <c r="JJC87" s="561"/>
      <c r="JJD87" s="562"/>
      <c r="JJE87" s="563"/>
      <c r="JJF87" s="564"/>
      <c r="JJG87" s="565"/>
      <c r="JJH87" s="566"/>
      <c r="JJI87" s="560"/>
      <c r="JJJ87" s="561"/>
      <c r="JJK87" s="562"/>
      <c r="JJL87" s="563"/>
      <c r="JJM87" s="564"/>
      <c r="JJN87" s="565"/>
      <c r="JJO87" s="566"/>
      <c r="JJP87" s="560"/>
      <c r="JJQ87" s="561"/>
      <c r="JJR87" s="562"/>
      <c r="JJS87" s="563"/>
      <c r="JJT87" s="564"/>
      <c r="JJU87" s="565"/>
      <c r="JJV87" s="566"/>
      <c r="JJW87" s="560"/>
      <c r="JJX87" s="561"/>
      <c r="JJY87" s="562"/>
      <c r="JJZ87" s="563"/>
      <c r="JKA87" s="564"/>
      <c r="JKB87" s="565"/>
      <c r="JKC87" s="566"/>
      <c r="JKD87" s="560"/>
      <c r="JKE87" s="561"/>
      <c r="JKF87" s="562"/>
      <c r="JKG87" s="563"/>
      <c r="JKH87" s="564"/>
      <c r="JKI87" s="565"/>
      <c r="JKJ87" s="566"/>
      <c r="JKK87" s="560"/>
      <c r="JKL87" s="561"/>
      <c r="JKM87" s="562"/>
      <c r="JKN87" s="563"/>
      <c r="JKO87" s="564"/>
      <c r="JKP87" s="565"/>
      <c r="JKQ87" s="566"/>
      <c r="JKR87" s="560"/>
      <c r="JKS87" s="561"/>
      <c r="JKT87" s="562"/>
      <c r="JKU87" s="563"/>
      <c r="JKV87" s="564"/>
      <c r="JKW87" s="565"/>
      <c r="JKX87" s="566"/>
      <c r="JKY87" s="560"/>
      <c r="JKZ87" s="561"/>
      <c r="JLA87" s="562"/>
      <c r="JLB87" s="563"/>
      <c r="JLC87" s="564"/>
      <c r="JLD87" s="565"/>
      <c r="JLE87" s="566"/>
      <c r="JLF87" s="560"/>
      <c r="JLG87" s="561"/>
      <c r="JLH87" s="562"/>
      <c r="JLI87" s="563"/>
      <c r="JLJ87" s="564"/>
      <c r="JLK87" s="565"/>
      <c r="JLL87" s="566"/>
      <c r="JLM87" s="560"/>
      <c r="JLN87" s="561"/>
      <c r="JLO87" s="562"/>
      <c r="JLP87" s="563"/>
      <c r="JLQ87" s="564"/>
      <c r="JLR87" s="565"/>
      <c r="JLS87" s="566"/>
      <c r="JLT87" s="560"/>
      <c r="JLU87" s="561"/>
      <c r="JLV87" s="562"/>
      <c r="JLW87" s="563"/>
      <c r="JLX87" s="564"/>
      <c r="JLY87" s="565"/>
      <c r="JLZ87" s="566"/>
      <c r="JMA87" s="560"/>
      <c r="JMB87" s="561"/>
      <c r="JMC87" s="562"/>
      <c r="JMD87" s="563"/>
      <c r="JME87" s="564"/>
      <c r="JMF87" s="565"/>
      <c r="JMG87" s="566"/>
      <c r="JMH87" s="560"/>
      <c r="JMI87" s="561"/>
      <c r="JMJ87" s="562"/>
      <c r="JMK87" s="563"/>
      <c r="JML87" s="564"/>
      <c r="JMM87" s="565"/>
      <c r="JMN87" s="566"/>
      <c r="JMO87" s="560"/>
      <c r="JMP87" s="561"/>
      <c r="JMQ87" s="562"/>
      <c r="JMR87" s="563"/>
      <c r="JMS87" s="564"/>
      <c r="JMT87" s="565"/>
      <c r="JMU87" s="566"/>
      <c r="JMV87" s="560"/>
      <c r="JMW87" s="561"/>
      <c r="JMX87" s="562"/>
      <c r="JMY87" s="563"/>
      <c r="JMZ87" s="564"/>
      <c r="JNA87" s="565"/>
      <c r="JNB87" s="566"/>
      <c r="JNC87" s="560"/>
      <c r="JND87" s="561"/>
      <c r="JNE87" s="562"/>
      <c r="JNF87" s="563"/>
      <c r="JNG87" s="564"/>
      <c r="JNH87" s="565"/>
      <c r="JNI87" s="566"/>
      <c r="JNJ87" s="560"/>
      <c r="JNK87" s="561"/>
      <c r="JNL87" s="562"/>
      <c r="JNM87" s="563"/>
      <c r="JNN87" s="564"/>
      <c r="JNO87" s="565"/>
      <c r="JNP87" s="566"/>
      <c r="JNQ87" s="560"/>
      <c r="JNR87" s="561"/>
      <c r="JNS87" s="562"/>
      <c r="JNT87" s="563"/>
      <c r="JNU87" s="564"/>
      <c r="JNV87" s="565"/>
      <c r="JNW87" s="566"/>
      <c r="JNX87" s="560"/>
      <c r="JNY87" s="561"/>
      <c r="JNZ87" s="562"/>
      <c r="JOA87" s="563"/>
      <c r="JOB87" s="564"/>
      <c r="JOC87" s="565"/>
      <c r="JOD87" s="566"/>
      <c r="JOE87" s="560"/>
      <c r="JOF87" s="561"/>
      <c r="JOG87" s="562"/>
      <c r="JOH87" s="563"/>
      <c r="JOI87" s="564"/>
      <c r="JOJ87" s="565"/>
      <c r="JOK87" s="566"/>
      <c r="JOL87" s="560"/>
      <c r="JOM87" s="561"/>
      <c r="JON87" s="562"/>
      <c r="JOO87" s="563"/>
      <c r="JOP87" s="564"/>
      <c r="JOQ87" s="565"/>
      <c r="JOR87" s="566"/>
      <c r="JOS87" s="560"/>
      <c r="JOT87" s="561"/>
      <c r="JOU87" s="562"/>
      <c r="JOV87" s="563"/>
      <c r="JOW87" s="564"/>
      <c r="JOX87" s="565"/>
      <c r="JOY87" s="566"/>
      <c r="JOZ87" s="560"/>
      <c r="JPA87" s="561"/>
      <c r="JPB87" s="562"/>
      <c r="JPC87" s="563"/>
      <c r="JPD87" s="564"/>
      <c r="JPE87" s="565"/>
      <c r="JPF87" s="566"/>
      <c r="JPG87" s="560"/>
      <c r="JPH87" s="561"/>
      <c r="JPI87" s="562"/>
      <c r="JPJ87" s="563"/>
      <c r="JPK87" s="564"/>
      <c r="JPL87" s="565"/>
      <c r="JPM87" s="566"/>
      <c r="JPN87" s="560"/>
      <c r="JPO87" s="561"/>
      <c r="JPP87" s="562"/>
      <c r="JPQ87" s="563"/>
      <c r="JPR87" s="564"/>
      <c r="JPS87" s="565"/>
      <c r="JPT87" s="566"/>
      <c r="JPU87" s="560"/>
      <c r="JPV87" s="561"/>
      <c r="JPW87" s="562"/>
      <c r="JPX87" s="563"/>
      <c r="JPY87" s="564"/>
      <c r="JPZ87" s="565"/>
      <c r="JQA87" s="566"/>
      <c r="JQB87" s="560"/>
      <c r="JQC87" s="561"/>
      <c r="JQD87" s="562"/>
      <c r="JQE87" s="563"/>
      <c r="JQF87" s="564"/>
      <c r="JQG87" s="565"/>
      <c r="JQH87" s="566"/>
      <c r="JQI87" s="560"/>
      <c r="JQJ87" s="561"/>
      <c r="JQK87" s="562"/>
      <c r="JQL87" s="563"/>
      <c r="JQM87" s="564"/>
      <c r="JQN87" s="565"/>
      <c r="JQO87" s="566"/>
      <c r="JQP87" s="560"/>
      <c r="JQQ87" s="561"/>
      <c r="JQR87" s="562"/>
      <c r="JQS87" s="563"/>
      <c r="JQT87" s="564"/>
      <c r="JQU87" s="565"/>
      <c r="JQV87" s="566"/>
      <c r="JQW87" s="560"/>
      <c r="JQX87" s="561"/>
      <c r="JQY87" s="562"/>
      <c r="JQZ87" s="563"/>
      <c r="JRA87" s="564"/>
      <c r="JRB87" s="565"/>
      <c r="JRC87" s="566"/>
      <c r="JRD87" s="560"/>
      <c r="JRE87" s="561"/>
      <c r="JRF87" s="562"/>
      <c r="JRG87" s="563"/>
      <c r="JRH87" s="564"/>
      <c r="JRI87" s="565"/>
      <c r="JRJ87" s="566"/>
      <c r="JRK87" s="560"/>
      <c r="JRL87" s="561"/>
      <c r="JRM87" s="562"/>
      <c r="JRN87" s="563"/>
      <c r="JRO87" s="564"/>
      <c r="JRP87" s="565"/>
      <c r="JRQ87" s="566"/>
      <c r="JRR87" s="560"/>
      <c r="JRS87" s="561"/>
      <c r="JRT87" s="562"/>
      <c r="JRU87" s="563"/>
      <c r="JRV87" s="564"/>
      <c r="JRW87" s="565"/>
      <c r="JRX87" s="566"/>
      <c r="JRY87" s="560"/>
      <c r="JRZ87" s="561"/>
      <c r="JSA87" s="562"/>
      <c r="JSB87" s="563"/>
      <c r="JSC87" s="564"/>
      <c r="JSD87" s="565"/>
      <c r="JSE87" s="566"/>
      <c r="JSF87" s="560"/>
      <c r="JSG87" s="561"/>
      <c r="JSH87" s="562"/>
      <c r="JSI87" s="563"/>
      <c r="JSJ87" s="564"/>
      <c r="JSK87" s="565"/>
      <c r="JSL87" s="566"/>
      <c r="JSM87" s="560"/>
      <c r="JSN87" s="561"/>
      <c r="JSO87" s="562"/>
      <c r="JSP87" s="563"/>
      <c r="JSQ87" s="564"/>
      <c r="JSR87" s="565"/>
      <c r="JSS87" s="566"/>
      <c r="JST87" s="560"/>
      <c r="JSU87" s="561"/>
      <c r="JSV87" s="562"/>
      <c r="JSW87" s="563"/>
      <c r="JSX87" s="564"/>
      <c r="JSY87" s="565"/>
      <c r="JSZ87" s="566"/>
      <c r="JTA87" s="560"/>
      <c r="JTB87" s="561"/>
      <c r="JTC87" s="562"/>
      <c r="JTD87" s="563"/>
      <c r="JTE87" s="564"/>
      <c r="JTF87" s="565"/>
      <c r="JTG87" s="566"/>
      <c r="JTH87" s="560"/>
      <c r="JTI87" s="561"/>
      <c r="JTJ87" s="562"/>
      <c r="JTK87" s="563"/>
      <c r="JTL87" s="564"/>
      <c r="JTM87" s="565"/>
      <c r="JTN87" s="566"/>
      <c r="JTO87" s="560"/>
      <c r="JTP87" s="561"/>
      <c r="JTQ87" s="562"/>
      <c r="JTR87" s="563"/>
      <c r="JTS87" s="564"/>
      <c r="JTT87" s="565"/>
      <c r="JTU87" s="566"/>
      <c r="JTV87" s="560"/>
      <c r="JTW87" s="561"/>
      <c r="JTX87" s="562"/>
      <c r="JTY87" s="563"/>
      <c r="JTZ87" s="564"/>
      <c r="JUA87" s="565"/>
      <c r="JUB87" s="566"/>
      <c r="JUC87" s="560"/>
      <c r="JUD87" s="561"/>
      <c r="JUE87" s="562"/>
      <c r="JUF87" s="563"/>
      <c r="JUG87" s="564"/>
      <c r="JUH87" s="565"/>
      <c r="JUI87" s="566"/>
      <c r="JUJ87" s="560"/>
      <c r="JUK87" s="561"/>
      <c r="JUL87" s="562"/>
      <c r="JUM87" s="563"/>
      <c r="JUN87" s="564"/>
      <c r="JUO87" s="565"/>
      <c r="JUP87" s="566"/>
      <c r="JUQ87" s="560"/>
      <c r="JUR87" s="561"/>
      <c r="JUS87" s="562"/>
      <c r="JUT87" s="563"/>
      <c r="JUU87" s="564"/>
      <c r="JUV87" s="565"/>
      <c r="JUW87" s="566"/>
      <c r="JUX87" s="560"/>
      <c r="JUY87" s="561"/>
      <c r="JUZ87" s="562"/>
      <c r="JVA87" s="563"/>
      <c r="JVB87" s="564"/>
      <c r="JVC87" s="565"/>
      <c r="JVD87" s="566"/>
      <c r="JVE87" s="560"/>
      <c r="JVF87" s="561"/>
      <c r="JVG87" s="562"/>
      <c r="JVH87" s="563"/>
      <c r="JVI87" s="564"/>
      <c r="JVJ87" s="565"/>
      <c r="JVK87" s="566"/>
      <c r="JVL87" s="560"/>
      <c r="JVM87" s="561"/>
      <c r="JVN87" s="562"/>
      <c r="JVO87" s="563"/>
      <c r="JVP87" s="564"/>
      <c r="JVQ87" s="565"/>
      <c r="JVR87" s="566"/>
      <c r="JVS87" s="560"/>
      <c r="JVT87" s="561"/>
      <c r="JVU87" s="562"/>
      <c r="JVV87" s="563"/>
      <c r="JVW87" s="564"/>
      <c r="JVX87" s="565"/>
      <c r="JVY87" s="566"/>
      <c r="JVZ87" s="560"/>
      <c r="JWA87" s="561"/>
      <c r="JWB87" s="562"/>
      <c r="JWC87" s="563"/>
      <c r="JWD87" s="564"/>
      <c r="JWE87" s="565"/>
      <c r="JWF87" s="566"/>
      <c r="JWG87" s="560"/>
      <c r="JWH87" s="561"/>
      <c r="JWI87" s="562"/>
      <c r="JWJ87" s="563"/>
      <c r="JWK87" s="564"/>
      <c r="JWL87" s="565"/>
      <c r="JWM87" s="566"/>
      <c r="JWN87" s="560"/>
      <c r="JWO87" s="561"/>
      <c r="JWP87" s="562"/>
      <c r="JWQ87" s="563"/>
      <c r="JWR87" s="564"/>
      <c r="JWS87" s="565"/>
      <c r="JWT87" s="566"/>
      <c r="JWU87" s="560"/>
      <c r="JWV87" s="561"/>
      <c r="JWW87" s="562"/>
      <c r="JWX87" s="563"/>
      <c r="JWY87" s="564"/>
      <c r="JWZ87" s="565"/>
      <c r="JXA87" s="566"/>
      <c r="JXB87" s="560"/>
      <c r="JXC87" s="561"/>
      <c r="JXD87" s="562"/>
      <c r="JXE87" s="563"/>
      <c r="JXF87" s="564"/>
      <c r="JXG87" s="565"/>
      <c r="JXH87" s="566"/>
      <c r="JXI87" s="560"/>
      <c r="JXJ87" s="561"/>
      <c r="JXK87" s="562"/>
      <c r="JXL87" s="563"/>
      <c r="JXM87" s="564"/>
      <c r="JXN87" s="565"/>
      <c r="JXO87" s="566"/>
      <c r="JXP87" s="560"/>
      <c r="JXQ87" s="561"/>
      <c r="JXR87" s="562"/>
      <c r="JXS87" s="563"/>
      <c r="JXT87" s="564"/>
      <c r="JXU87" s="565"/>
      <c r="JXV87" s="566"/>
      <c r="JXW87" s="560"/>
      <c r="JXX87" s="561"/>
      <c r="JXY87" s="562"/>
      <c r="JXZ87" s="563"/>
      <c r="JYA87" s="564"/>
      <c r="JYB87" s="565"/>
      <c r="JYC87" s="566"/>
      <c r="JYD87" s="560"/>
      <c r="JYE87" s="561"/>
      <c r="JYF87" s="562"/>
      <c r="JYG87" s="563"/>
      <c r="JYH87" s="564"/>
      <c r="JYI87" s="565"/>
      <c r="JYJ87" s="566"/>
      <c r="JYK87" s="560"/>
      <c r="JYL87" s="561"/>
      <c r="JYM87" s="562"/>
      <c r="JYN87" s="563"/>
      <c r="JYO87" s="564"/>
      <c r="JYP87" s="565"/>
      <c r="JYQ87" s="566"/>
      <c r="JYR87" s="560"/>
      <c r="JYS87" s="561"/>
      <c r="JYT87" s="562"/>
      <c r="JYU87" s="563"/>
      <c r="JYV87" s="564"/>
      <c r="JYW87" s="565"/>
      <c r="JYX87" s="566"/>
      <c r="JYY87" s="560"/>
      <c r="JYZ87" s="561"/>
      <c r="JZA87" s="562"/>
      <c r="JZB87" s="563"/>
      <c r="JZC87" s="564"/>
      <c r="JZD87" s="565"/>
      <c r="JZE87" s="566"/>
      <c r="JZF87" s="560"/>
      <c r="JZG87" s="561"/>
      <c r="JZH87" s="562"/>
      <c r="JZI87" s="563"/>
      <c r="JZJ87" s="564"/>
      <c r="JZK87" s="565"/>
      <c r="JZL87" s="566"/>
      <c r="JZM87" s="560"/>
      <c r="JZN87" s="561"/>
      <c r="JZO87" s="562"/>
      <c r="JZP87" s="563"/>
      <c r="JZQ87" s="564"/>
      <c r="JZR87" s="565"/>
      <c r="JZS87" s="566"/>
      <c r="JZT87" s="560"/>
      <c r="JZU87" s="561"/>
      <c r="JZV87" s="562"/>
      <c r="JZW87" s="563"/>
      <c r="JZX87" s="564"/>
      <c r="JZY87" s="565"/>
      <c r="JZZ87" s="566"/>
      <c r="KAA87" s="560"/>
      <c r="KAB87" s="561"/>
      <c r="KAC87" s="562"/>
      <c r="KAD87" s="563"/>
      <c r="KAE87" s="564"/>
      <c r="KAF87" s="565"/>
      <c r="KAG87" s="566"/>
      <c r="KAH87" s="560"/>
      <c r="KAI87" s="561"/>
      <c r="KAJ87" s="562"/>
      <c r="KAK87" s="563"/>
      <c r="KAL87" s="564"/>
      <c r="KAM87" s="565"/>
      <c r="KAN87" s="566"/>
      <c r="KAO87" s="560"/>
      <c r="KAP87" s="561"/>
      <c r="KAQ87" s="562"/>
      <c r="KAR87" s="563"/>
      <c r="KAS87" s="564"/>
      <c r="KAT87" s="565"/>
      <c r="KAU87" s="566"/>
      <c r="KAV87" s="560"/>
      <c r="KAW87" s="561"/>
      <c r="KAX87" s="562"/>
      <c r="KAY87" s="563"/>
      <c r="KAZ87" s="564"/>
      <c r="KBA87" s="565"/>
      <c r="KBB87" s="566"/>
      <c r="KBC87" s="560"/>
      <c r="KBD87" s="561"/>
      <c r="KBE87" s="562"/>
      <c r="KBF87" s="563"/>
      <c r="KBG87" s="564"/>
      <c r="KBH87" s="565"/>
      <c r="KBI87" s="566"/>
      <c r="KBJ87" s="560"/>
      <c r="KBK87" s="561"/>
      <c r="KBL87" s="562"/>
      <c r="KBM87" s="563"/>
      <c r="KBN87" s="564"/>
      <c r="KBO87" s="565"/>
      <c r="KBP87" s="566"/>
      <c r="KBQ87" s="560"/>
      <c r="KBR87" s="561"/>
      <c r="KBS87" s="562"/>
      <c r="KBT87" s="563"/>
      <c r="KBU87" s="564"/>
      <c r="KBV87" s="565"/>
      <c r="KBW87" s="566"/>
      <c r="KBX87" s="560"/>
      <c r="KBY87" s="561"/>
      <c r="KBZ87" s="562"/>
      <c r="KCA87" s="563"/>
      <c r="KCB87" s="564"/>
      <c r="KCC87" s="565"/>
      <c r="KCD87" s="566"/>
      <c r="KCE87" s="560"/>
      <c r="KCF87" s="561"/>
      <c r="KCG87" s="562"/>
      <c r="KCH87" s="563"/>
      <c r="KCI87" s="564"/>
      <c r="KCJ87" s="565"/>
      <c r="KCK87" s="566"/>
      <c r="KCL87" s="560"/>
      <c r="KCM87" s="561"/>
      <c r="KCN87" s="562"/>
      <c r="KCO87" s="563"/>
      <c r="KCP87" s="564"/>
      <c r="KCQ87" s="565"/>
      <c r="KCR87" s="566"/>
      <c r="KCS87" s="560"/>
      <c r="KCT87" s="561"/>
      <c r="KCU87" s="562"/>
      <c r="KCV87" s="563"/>
      <c r="KCW87" s="564"/>
      <c r="KCX87" s="565"/>
      <c r="KCY87" s="566"/>
      <c r="KCZ87" s="560"/>
      <c r="KDA87" s="561"/>
      <c r="KDB87" s="562"/>
      <c r="KDC87" s="563"/>
      <c r="KDD87" s="564"/>
      <c r="KDE87" s="565"/>
      <c r="KDF87" s="566"/>
      <c r="KDG87" s="560"/>
      <c r="KDH87" s="561"/>
      <c r="KDI87" s="562"/>
      <c r="KDJ87" s="563"/>
      <c r="KDK87" s="564"/>
      <c r="KDL87" s="565"/>
      <c r="KDM87" s="566"/>
      <c r="KDN87" s="560"/>
      <c r="KDO87" s="561"/>
      <c r="KDP87" s="562"/>
      <c r="KDQ87" s="563"/>
      <c r="KDR87" s="564"/>
      <c r="KDS87" s="565"/>
      <c r="KDT87" s="566"/>
      <c r="KDU87" s="560"/>
      <c r="KDV87" s="561"/>
      <c r="KDW87" s="562"/>
      <c r="KDX87" s="563"/>
      <c r="KDY87" s="564"/>
      <c r="KDZ87" s="565"/>
      <c r="KEA87" s="566"/>
      <c r="KEB87" s="560"/>
      <c r="KEC87" s="561"/>
      <c r="KED87" s="562"/>
      <c r="KEE87" s="563"/>
      <c r="KEF87" s="564"/>
      <c r="KEG87" s="565"/>
      <c r="KEH87" s="566"/>
      <c r="KEI87" s="560"/>
      <c r="KEJ87" s="561"/>
      <c r="KEK87" s="562"/>
      <c r="KEL87" s="563"/>
      <c r="KEM87" s="564"/>
      <c r="KEN87" s="565"/>
      <c r="KEO87" s="566"/>
      <c r="KEP87" s="560"/>
      <c r="KEQ87" s="561"/>
      <c r="KER87" s="562"/>
      <c r="KES87" s="563"/>
      <c r="KET87" s="564"/>
      <c r="KEU87" s="565"/>
      <c r="KEV87" s="566"/>
      <c r="KEW87" s="560"/>
      <c r="KEX87" s="561"/>
      <c r="KEY87" s="562"/>
      <c r="KEZ87" s="563"/>
      <c r="KFA87" s="564"/>
      <c r="KFB87" s="565"/>
      <c r="KFC87" s="566"/>
      <c r="KFD87" s="560"/>
      <c r="KFE87" s="561"/>
      <c r="KFF87" s="562"/>
      <c r="KFG87" s="563"/>
      <c r="KFH87" s="564"/>
      <c r="KFI87" s="565"/>
      <c r="KFJ87" s="566"/>
      <c r="KFK87" s="560"/>
      <c r="KFL87" s="561"/>
      <c r="KFM87" s="562"/>
      <c r="KFN87" s="563"/>
      <c r="KFO87" s="564"/>
      <c r="KFP87" s="565"/>
      <c r="KFQ87" s="566"/>
      <c r="KFR87" s="560"/>
      <c r="KFS87" s="561"/>
      <c r="KFT87" s="562"/>
      <c r="KFU87" s="563"/>
      <c r="KFV87" s="564"/>
      <c r="KFW87" s="565"/>
      <c r="KFX87" s="566"/>
      <c r="KFY87" s="560"/>
      <c r="KFZ87" s="561"/>
      <c r="KGA87" s="562"/>
      <c r="KGB87" s="563"/>
      <c r="KGC87" s="564"/>
      <c r="KGD87" s="565"/>
      <c r="KGE87" s="566"/>
      <c r="KGF87" s="560"/>
      <c r="KGG87" s="561"/>
      <c r="KGH87" s="562"/>
      <c r="KGI87" s="563"/>
      <c r="KGJ87" s="564"/>
      <c r="KGK87" s="565"/>
      <c r="KGL87" s="566"/>
      <c r="KGM87" s="560"/>
      <c r="KGN87" s="561"/>
      <c r="KGO87" s="562"/>
      <c r="KGP87" s="563"/>
      <c r="KGQ87" s="564"/>
      <c r="KGR87" s="565"/>
      <c r="KGS87" s="566"/>
      <c r="KGT87" s="560"/>
      <c r="KGU87" s="561"/>
      <c r="KGV87" s="562"/>
      <c r="KGW87" s="563"/>
      <c r="KGX87" s="564"/>
      <c r="KGY87" s="565"/>
      <c r="KGZ87" s="566"/>
      <c r="KHA87" s="560"/>
      <c r="KHB87" s="561"/>
      <c r="KHC87" s="562"/>
      <c r="KHD87" s="563"/>
      <c r="KHE87" s="564"/>
      <c r="KHF87" s="565"/>
      <c r="KHG87" s="566"/>
      <c r="KHH87" s="560"/>
      <c r="KHI87" s="561"/>
      <c r="KHJ87" s="562"/>
      <c r="KHK87" s="563"/>
      <c r="KHL87" s="564"/>
      <c r="KHM87" s="565"/>
      <c r="KHN87" s="566"/>
      <c r="KHO87" s="560"/>
      <c r="KHP87" s="561"/>
      <c r="KHQ87" s="562"/>
      <c r="KHR87" s="563"/>
      <c r="KHS87" s="564"/>
      <c r="KHT87" s="565"/>
      <c r="KHU87" s="566"/>
      <c r="KHV87" s="560"/>
      <c r="KHW87" s="561"/>
      <c r="KHX87" s="562"/>
      <c r="KHY87" s="563"/>
      <c r="KHZ87" s="564"/>
      <c r="KIA87" s="565"/>
      <c r="KIB87" s="566"/>
      <c r="KIC87" s="560"/>
      <c r="KID87" s="561"/>
      <c r="KIE87" s="562"/>
      <c r="KIF87" s="563"/>
      <c r="KIG87" s="564"/>
      <c r="KIH87" s="565"/>
      <c r="KII87" s="566"/>
      <c r="KIJ87" s="560"/>
      <c r="KIK87" s="561"/>
      <c r="KIL87" s="562"/>
      <c r="KIM87" s="563"/>
      <c r="KIN87" s="564"/>
      <c r="KIO87" s="565"/>
      <c r="KIP87" s="566"/>
      <c r="KIQ87" s="560"/>
      <c r="KIR87" s="561"/>
      <c r="KIS87" s="562"/>
      <c r="KIT87" s="563"/>
      <c r="KIU87" s="564"/>
      <c r="KIV87" s="565"/>
      <c r="KIW87" s="566"/>
      <c r="KIX87" s="560"/>
      <c r="KIY87" s="561"/>
      <c r="KIZ87" s="562"/>
      <c r="KJA87" s="563"/>
      <c r="KJB87" s="564"/>
      <c r="KJC87" s="565"/>
      <c r="KJD87" s="566"/>
      <c r="KJE87" s="560"/>
      <c r="KJF87" s="561"/>
      <c r="KJG87" s="562"/>
      <c r="KJH87" s="563"/>
      <c r="KJI87" s="564"/>
      <c r="KJJ87" s="565"/>
      <c r="KJK87" s="566"/>
      <c r="KJL87" s="560"/>
      <c r="KJM87" s="561"/>
      <c r="KJN87" s="562"/>
      <c r="KJO87" s="563"/>
      <c r="KJP87" s="564"/>
      <c r="KJQ87" s="565"/>
      <c r="KJR87" s="566"/>
      <c r="KJS87" s="560"/>
      <c r="KJT87" s="561"/>
      <c r="KJU87" s="562"/>
      <c r="KJV87" s="563"/>
      <c r="KJW87" s="564"/>
      <c r="KJX87" s="565"/>
      <c r="KJY87" s="566"/>
      <c r="KJZ87" s="560"/>
      <c r="KKA87" s="561"/>
      <c r="KKB87" s="562"/>
      <c r="KKC87" s="563"/>
      <c r="KKD87" s="564"/>
      <c r="KKE87" s="565"/>
      <c r="KKF87" s="566"/>
      <c r="KKG87" s="560"/>
      <c r="KKH87" s="561"/>
      <c r="KKI87" s="562"/>
      <c r="KKJ87" s="563"/>
      <c r="KKK87" s="564"/>
      <c r="KKL87" s="565"/>
      <c r="KKM87" s="566"/>
      <c r="KKN87" s="560"/>
      <c r="KKO87" s="561"/>
      <c r="KKP87" s="562"/>
      <c r="KKQ87" s="563"/>
      <c r="KKR87" s="564"/>
      <c r="KKS87" s="565"/>
      <c r="KKT87" s="566"/>
      <c r="KKU87" s="560"/>
      <c r="KKV87" s="561"/>
      <c r="KKW87" s="562"/>
      <c r="KKX87" s="563"/>
      <c r="KKY87" s="564"/>
      <c r="KKZ87" s="565"/>
      <c r="KLA87" s="566"/>
      <c r="KLB87" s="560"/>
      <c r="KLC87" s="561"/>
      <c r="KLD87" s="562"/>
      <c r="KLE87" s="563"/>
      <c r="KLF87" s="564"/>
      <c r="KLG87" s="565"/>
      <c r="KLH87" s="566"/>
      <c r="KLI87" s="560"/>
      <c r="KLJ87" s="561"/>
      <c r="KLK87" s="562"/>
      <c r="KLL87" s="563"/>
      <c r="KLM87" s="564"/>
      <c r="KLN87" s="565"/>
      <c r="KLO87" s="566"/>
      <c r="KLP87" s="560"/>
      <c r="KLQ87" s="561"/>
      <c r="KLR87" s="562"/>
      <c r="KLS87" s="563"/>
      <c r="KLT87" s="564"/>
      <c r="KLU87" s="565"/>
      <c r="KLV87" s="566"/>
      <c r="KLW87" s="560"/>
      <c r="KLX87" s="561"/>
      <c r="KLY87" s="562"/>
      <c r="KLZ87" s="563"/>
      <c r="KMA87" s="564"/>
      <c r="KMB87" s="565"/>
      <c r="KMC87" s="566"/>
      <c r="KMD87" s="560"/>
      <c r="KME87" s="561"/>
      <c r="KMF87" s="562"/>
      <c r="KMG87" s="563"/>
      <c r="KMH87" s="564"/>
      <c r="KMI87" s="565"/>
      <c r="KMJ87" s="566"/>
      <c r="KMK87" s="560"/>
      <c r="KML87" s="561"/>
      <c r="KMM87" s="562"/>
      <c r="KMN87" s="563"/>
      <c r="KMO87" s="564"/>
      <c r="KMP87" s="565"/>
      <c r="KMQ87" s="566"/>
      <c r="KMR87" s="560"/>
      <c r="KMS87" s="561"/>
      <c r="KMT87" s="562"/>
      <c r="KMU87" s="563"/>
      <c r="KMV87" s="564"/>
      <c r="KMW87" s="565"/>
      <c r="KMX87" s="566"/>
      <c r="KMY87" s="560"/>
      <c r="KMZ87" s="561"/>
      <c r="KNA87" s="562"/>
      <c r="KNB87" s="563"/>
      <c r="KNC87" s="564"/>
      <c r="KND87" s="565"/>
      <c r="KNE87" s="566"/>
      <c r="KNF87" s="560"/>
      <c r="KNG87" s="561"/>
      <c r="KNH87" s="562"/>
      <c r="KNI87" s="563"/>
      <c r="KNJ87" s="564"/>
      <c r="KNK87" s="565"/>
      <c r="KNL87" s="566"/>
      <c r="KNM87" s="560"/>
      <c r="KNN87" s="561"/>
      <c r="KNO87" s="562"/>
      <c r="KNP87" s="563"/>
      <c r="KNQ87" s="564"/>
      <c r="KNR87" s="565"/>
      <c r="KNS87" s="566"/>
      <c r="KNT87" s="560"/>
      <c r="KNU87" s="561"/>
      <c r="KNV87" s="562"/>
      <c r="KNW87" s="563"/>
      <c r="KNX87" s="564"/>
      <c r="KNY87" s="565"/>
      <c r="KNZ87" s="566"/>
      <c r="KOA87" s="560"/>
      <c r="KOB87" s="561"/>
      <c r="KOC87" s="562"/>
      <c r="KOD87" s="563"/>
      <c r="KOE87" s="564"/>
      <c r="KOF87" s="565"/>
      <c r="KOG87" s="566"/>
      <c r="KOH87" s="560"/>
      <c r="KOI87" s="561"/>
      <c r="KOJ87" s="562"/>
      <c r="KOK87" s="563"/>
      <c r="KOL87" s="564"/>
      <c r="KOM87" s="565"/>
      <c r="KON87" s="566"/>
      <c r="KOO87" s="560"/>
      <c r="KOP87" s="561"/>
      <c r="KOQ87" s="562"/>
      <c r="KOR87" s="563"/>
      <c r="KOS87" s="564"/>
      <c r="KOT87" s="565"/>
      <c r="KOU87" s="566"/>
      <c r="KOV87" s="560"/>
      <c r="KOW87" s="561"/>
      <c r="KOX87" s="562"/>
      <c r="KOY87" s="563"/>
      <c r="KOZ87" s="564"/>
      <c r="KPA87" s="565"/>
      <c r="KPB87" s="566"/>
      <c r="KPC87" s="560"/>
      <c r="KPD87" s="561"/>
      <c r="KPE87" s="562"/>
      <c r="KPF87" s="563"/>
      <c r="KPG87" s="564"/>
      <c r="KPH87" s="565"/>
      <c r="KPI87" s="566"/>
      <c r="KPJ87" s="560"/>
      <c r="KPK87" s="561"/>
      <c r="KPL87" s="562"/>
      <c r="KPM87" s="563"/>
      <c r="KPN87" s="564"/>
      <c r="KPO87" s="565"/>
      <c r="KPP87" s="566"/>
      <c r="KPQ87" s="560"/>
      <c r="KPR87" s="561"/>
      <c r="KPS87" s="562"/>
      <c r="KPT87" s="563"/>
      <c r="KPU87" s="564"/>
      <c r="KPV87" s="565"/>
      <c r="KPW87" s="566"/>
      <c r="KPX87" s="560"/>
      <c r="KPY87" s="561"/>
      <c r="KPZ87" s="562"/>
      <c r="KQA87" s="563"/>
      <c r="KQB87" s="564"/>
      <c r="KQC87" s="565"/>
      <c r="KQD87" s="566"/>
      <c r="KQE87" s="560"/>
      <c r="KQF87" s="561"/>
      <c r="KQG87" s="562"/>
      <c r="KQH87" s="563"/>
      <c r="KQI87" s="564"/>
      <c r="KQJ87" s="565"/>
      <c r="KQK87" s="566"/>
      <c r="KQL87" s="560"/>
      <c r="KQM87" s="561"/>
      <c r="KQN87" s="562"/>
      <c r="KQO87" s="563"/>
      <c r="KQP87" s="564"/>
      <c r="KQQ87" s="565"/>
      <c r="KQR87" s="566"/>
      <c r="KQS87" s="560"/>
      <c r="KQT87" s="561"/>
      <c r="KQU87" s="562"/>
      <c r="KQV87" s="563"/>
      <c r="KQW87" s="564"/>
      <c r="KQX87" s="565"/>
      <c r="KQY87" s="566"/>
      <c r="KQZ87" s="560"/>
      <c r="KRA87" s="561"/>
      <c r="KRB87" s="562"/>
      <c r="KRC87" s="563"/>
      <c r="KRD87" s="564"/>
      <c r="KRE87" s="565"/>
      <c r="KRF87" s="566"/>
      <c r="KRG87" s="560"/>
      <c r="KRH87" s="561"/>
      <c r="KRI87" s="562"/>
      <c r="KRJ87" s="563"/>
      <c r="KRK87" s="564"/>
      <c r="KRL87" s="565"/>
      <c r="KRM87" s="566"/>
      <c r="KRN87" s="560"/>
      <c r="KRO87" s="561"/>
      <c r="KRP87" s="562"/>
      <c r="KRQ87" s="563"/>
      <c r="KRR87" s="564"/>
      <c r="KRS87" s="565"/>
      <c r="KRT87" s="566"/>
      <c r="KRU87" s="560"/>
      <c r="KRV87" s="561"/>
      <c r="KRW87" s="562"/>
      <c r="KRX87" s="563"/>
      <c r="KRY87" s="564"/>
      <c r="KRZ87" s="565"/>
      <c r="KSA87" s="566"/>
      <c r="KSB87" s="560"/>
      <c r="KSC87" s="561"/>
      <c r="KSD87" s="562"/>
      <c r="KSE87" s="563"/>
      <c r="KSF87" s="564"/>
      <c r="KSG87" s="565"/>
      <c r="KSH87" s="566"/>
      <c r="KSI87" s="560"/>
      <c r="KSJ87" s="561"/>
      <c r="KSK87" s="562"/>
      <c r="KSL87" s="563"/>
      <c r="KSM87" s="564"/>
      <c r="KSN87" s="565"/>
      <c r="KSO87" s="566"/>
      <c r="KSP87" s="560"/>
      <c r="KSQ87" s="561"/>
      <c r="KSR87" s="562"/>
      <c r="KSS87" s="563"/>
      <c r="KST87" s="564"/>
      <c r="KSU87" s="565"/>
      <c r="KSV87" s="566"/>
      <c r="KSW87" s="560"/>
      <c r="KSX87" s="561"/>
      <c r="KSY87" s="562"/>
      <c r="KSZ87" s="563"/>
      <c r="KTA87" s="564"/>
      <c r="KTB87" s="565"/>
      <c r="KTC87" s="566"/>
      <c r="KTD87" s="560"/>
      <c r="KTE87" s="561"/>
      <c r="KTF87" s="562"/>
      <c r="KTG87" s="563"/>
      <c r="KTH87" s="564"/>
      <c r="KTI87" s="565"/>
      <c r="KTJ87" s="566"/>
      <c r="KTK87" s="560"/>
      <c r="KTL87" s="561"/>
      <c r="KTM87" s="562"/>
      <c r="KTN87" s="563"/>
      <c r="KTO87" s="564"/>
      <c r="KTP87" s="565"/>
      <c r="KTQ87" s="566"/>
      <c r="KTR87" s="560"/>
      <c r="KTS87" s="561"/>
      <c r="KTT87" s="562"/>
      <c r="KTU87" s="563"/>
      <c r="KTV87" s="564"/>
      <c r="KTW87" s="565"/>
      <c r="KTX87" s="566"/>
      <c r="KTY87" s="560"/>
      <c r="KTZ87" s="561"/>
      <c r="KUA87" s="562"/>
      <c r="KUB87" s="563"/>
      <c r="KUC87" s="564"/>
      <c r="KUD87" s="565"/>
      <c r="KUE87" s="566"/>
      <c r="KUF87" s="560"/>
      <c r="KUG87" s="561"/>
      <c r="KUH87" s="562"/>
      <c r="KUI87" s="563"/>
      <c r="KUJ87" s="564"/>
      <c r="KUK87" s="565"/>
      <c r="KUL87" s="566"/>
      <c r="KUM87" s="560"/>
      <c r="KUN87" s="561"/>
      <c r="KUO87" s="562"/>
      <c r="KUP87" s="563"/>
      <c r="KUQ87" s="564"/>
      <c r="KUR87" s="565"/>
      <c r="KUS87" s="566"/>
      <c r="KUT87" s="560"/>
      <c r="KUU87" s="561"/>
      <c r="KUV87" s="562"/>
      <c r="KUW87" s="563"/>
      <c r="KUX87" s="564"/>
      <c r="KUY87" s="565"/>
      <c r="KUZ87" s="566"/>
      <c r="KVA87" s="560"/>
      <c r="KVB87" s="561"/>
      <c r="KVC87" s="562"/>
      <c r="KVD87" s="563"/>
      <c r="KVE87" s="564"/>
      <c r="KVF87" s="565"/>
      <c r="KVG87" s="566"/>
      <c r="KVH87" s="560"/>
      <c r="KVI87" s="561"/>
      <c r="KVJ87" s="562"/>
      <c r="KVK87" s="563"/>
      <c r="KVL87" s="564"/>
      <c r="KVM87" s="565"/>
      <c r="KVN87" s="566"/>
      <c r="KVO87" s="560"/>
      <c r="KVP87" s="561"/>
      <c r="KVQ87" s="562"/>
      <c r="KVR87" s="563"/>
      <c r="KVS87" s="564"/>
      <c r="KVT87" s="565"/>
      <c r="KVU87" s="566"/>
      <c r="KVV87" s="560"/>
      <c r="KVW87" s="561"/>
      <c r="KVX87" s="562"/>
      <c r="KVY87" s="563"/>
      <c r="KVZ87" s="564"/>
      <c r="KWA87" s="565"/>
      <c r="KWB87" s="566"/>
      <c r="KWC87" s="560"/>
      <c r="KWD87" s="561"/>
      <c r="KWE87" s="562"/>
      <c r="KWF87" s="563"/>
      <c r="KWG87" s="564"/>
      <c r="KWH87" s="565"/>
      <c r="KWI87" s="566"/>
      <c r="KWJ87" s="560"/>
      <c r="KWK87" s="561"/>
      <c r="KWL87" s="562"/>
      <c r="KWM87" s="563"/>
      <c r="KWN87" s="564"/>
      <c r="KWO87" s="565"/>
      <c r="KWP87" s="566"/>
      <c r="KWQ87" s="560"/>
      <c r="KWR87" s="561"/>
      <c r="KWS87" s="562"/>
      <c r="KWT87" s="563"/>
      <c r="KWU87" s="564"/>
      <c r="KWV87" s="565"/>
      <c r="KWW87" s="566"/>
      <c r="KWX87" s="560"/>
      <c r="KWY87" s="561"/>
      <c r="KWZ87" s="562"/>
      <c r="KXA87" s="563"/>
      <c r="KXB87" s="564"/>
      <c r="KXC87" s="565"/>
      <c r="KXD87" s="566"/>
      <c r="KXE87" s="560"/>
      <c r="KXF87" s="561"/>
      <c r="KXG87" s="562"/>
      <c r="KXH87" s="563"/>
      <c r="KXI87" s="564"/>
      <c r="KXJ87" s="565"/>
      <c r="KXK87" s="566"/>
      <c r="KXL87" s="560"/>
      <c r="KXM87" s="561"/>
      <c r="KXN87" s="562"/>
      <c r="KXO87" s="563"/>
      <c r="KXP87" s="564"/>
      <c r="KXQ87" s="565"/>
      <c r="KXR87" s="566"/>
      <c r="KXS87" s="560"/>
      <c r="KXT87" s="561"/>
      <c r="KXU87" s="562"/>
      <c r="KXV87" s="563"/>
      <c r="KXW87" s="564"/>
      <c r="KXX87" s="565"/>
      <c r="KXY87" s="566"/>
      <c r="KXZ87" s="560"/>
      <c r="KYA87" s="561"/>
      <c r="KYB87" s="562"/>
      <c r="KYC87" s="563"/>
      <c r="KYD87" s="564"/>
      <c r="KYE87" s="565"/>
      <c r="KYF87" s="566"/>
      <c r="KYG87" s="560"/>
      <c r="KYH87" s="561"/>
      <c r="KYI87" s="562"/>
      <c r="KYJ87" s="563"/>
      <c r="KYK87" s="564"/>
      <c r="KYL87" s="565"/>
      <c r="KYM87" s="566"/>
      <c r="KYN87" s="560"/>
      <c r="KYO87" s="561"/>
      <c r="KYP87" s="562"/>
      <c r="KYQ87" s="563"/>
      <c r="KYR87" s="564"/>
      <c r="KYS87" s="565"/>
      <c r="KYT87" s="566"/>
      <c r="KYU87" s="560"/>
      <c r="KYV87" s="561"/>
      <c r="KYW87" s="562"/>
      <c r="KYX87" s="563"/>
      <c r="KYY87" s="564"/>
      <c r="KYZ87" s="565"/>
      <c r="KZA87" s="566"/>
      <c r="KZB87" s="560"/>
      <c r="KZC87" s="561"/>
      <c r="KZD87" s="562"/>
      <c r="KZE87" s="563"/>
      <c r="KZF87" s="564"/>
      <c r="KZG87" s="565"/>
      <c r="KZH87" s="566"/>
      <c r="KZI87" s="560"/>
      <c r="KZJ87" s="561"/>
      <c r="KZK87" s="562"/>
      <c r="KZL87" s="563"/>
      <c r="KZM87" s="564"/>
      <c r="KZN87" s="565"/>
      <c r="KZO87" s="566"/>
      <c r="KZP87" s="560"/>
      <c r="KZQ87" s="561"/>
      <c r="KZR87" s="562"/>
      <c r="KZS87" s="563"/>
      <c r="KZT87" s="564"/>
      <c r="KZU87" s="565"/>
      <c r="KZV87" s="566"/>
      <c r="KZW87" s="560"/>
      <c r="KZX87" s="561"/>
      <c r="KZY87" s="562"/>
      <c r="KZZ87" s="563"/>
      <c r="LAA87" s="564"/>
      <c r="LAB87" s="565"/>
      <c r="LAC87" s="566"/>
      <c r="LAD87" s="560"/>
      <c r="LAE87" s="561"/>
      <c r="LAF87" s="562"/>
      <c r="LAG87" s="563"/>
      <c r="LAH87" s="564"/>
      <c r="LAI87" s="565"/>
      <c r="LAJ87" s="566"/>
      <c r="LAK87" s="560"/>
      <c r="LAL87" s="561"/>
      <c r="LAM87" s="562"/>
      <c r="LAN87" s="563"/>
      <c r="LAO87" s="564"/>
      <c r="LAP87" s="565"/>
      <c r="LAQ87" s="566"/>
      <c r="LAR87" s="560"/>
      <c r="LAS87" s="561"/>
      <c r="LAT87" s="562"/>
      <c r="LAU87" s="563"/>
      <c r="LAV87" s="564"/>
      <c r="LAW87" s="565"/>
      <c r="LAX87" s="566"/>
      <c r="LAY87" s="560"/>
      <c r="LAZ87" s="561"/>
      <c r="LBA87" s="562"/>
      <c r="LBB87" s="563"/>
      <c r="LBC87" s="564"/>
      <c r="LBD87" s="565"/>
      <c r="LBE87" s="566"/>
      <c r="LBF87" s="560"/>
      <c r="LBG87" s="561"/>
      <c r="LBH87" s="562"/>
      <c r="LBI87" s="563"/>
      <c r="LBJ87" s="564"/>
      <c r="LBK87" s="565"/>
      <c r="LBL87" s="566"/>
      <c r="LBM87" s="560"/>
      <c r="LBN87" s="561"/>
      <c r="LBO87" s="562"/>
      <c r="LBP87" s="563"/>
      <c r="LBQ87" s="564"/>
      <c r="LBR87" s="565"/>
      <c r="LBS87" s="566"/>
      <c r="LBT87" s="560"/>
      <c r="LBU87" s="561"/>
      <c r="LBV87" s="562"/>
      <c r="LBW87" s="563"/>
      <c r="LBX87" s="564"/>
      <c r="LBY87" s="565"/>
      <c r="LBZ87" s="566"/>
      <c r="LCA87" s="560"/>
      <c r="LCB87" s="561"/>
      <c r="LCC87" s="562"/>
      <c r="LCD87" s="563"/>
      <c r="LCE87" s="564"/>
      <c r="LCF87" s="565"/>
      <c r="LCG87" s="566"/>
      <c r="LCH87" s="560"/>
      <c r="LCI87" s="561"/>
      <c r="LCJ87" s="562"/>
      <c r="LCK87" s="563"/>
      <c r="LCL87" s="564"/>
      <c r="LCM87" s="565"/>
      <c r="LCN87" s="566"/>
      <c r="LCO87" s="560"/>
      <c r="LCP87" s="561"/>
      <c r="LCQ87" s="562"/>
      <c r="LCR87" s="563"/>
      <c r="LCS87" s="564"/>
      <c r="LCT87" s="565"/>
      <c r="LCU87" s="566"/>
      <c r="LCV87" s="560"/>
      <c r="LCW87" s="561"/>
      <c r="LCX87" s="562"/>
      <c r="LCY87" s="563"/>
      <c r="LCZ87" s="564"/>
      <c r="LDA87" s="565"/>
      <c r="LDB87" s="566"/>
      <c r="LDC87" s="560"/>
      <c r="LDD87" s="561"/>
      <c r="LDE87" s="562"/>
      <c r="LDF87" s="563"/>
      <c r="LDG87" s="564"/>
      <c r="LDH87" s="565"/>
      <c r="LDI87" s="566"/>
      <c r="LDJ87" s="560"/>
      <c r="LDK87" s="561"/>
      <c r="LDL87" s="562"/>
      <c r="LDM87" s="563"/>
      <c r="LDN87" s="564"/>
      <c r="LDO87" s="565"/>
      <c r="LDP87" s="566"/>
      <c r="LDQ87" s="560"/>
      <c r="LDR87" s="561"/>
      <c r="LDS87" s="562"/>
      <c r="LDT87" s="563"/>
      <c r="LDU87" s="564"/>
      <c r="LDV87" s="565"/>
      <c r="LDW87" s="566"/>
      <c r="LDX87" s="560"/>
      <c r="LDY87" s="561"/>
      <c r="LDZ87" s="562"/>
      <c r="LEA87" s="563"/>
      <c r="LEB87" s="564"/>
      <c r="LEC87" s="565"/>
      <c r="LED87" s="566"/>
      <c r="LEE87" s="560"/>
      <c r="LEF87" s="561"/>
      <c r="LEG87" s="562"/>
      <c r="LEH87" s="563"/>
      <c r="LEI87" s="564"/>
      <c r="LEJ87" s="565"/>
      <c r="LEK87" s="566"/>
      <c r="LEL87" s="560"/>
      <c r="LEM87" s="561"/>
      <c r="LEN87" s="562"/>
      <c r="LEO87" s="563"/>
      <c r="LEP87" s="564"/>
      <c r="LEQ87" s="565"/>
      <c r="LER87" s="566"/>
      <c r="LES87" s="560"/>
      <c r="LET87" s="561"/>
      <c r="LEU87" s="562"/>
      <c r="LEV87" s="563"/>
      <c r="LEW87" s="564"/>
      <c r="LEX87" s="565"/>
      <c r="LEY87" s="566"/>
      <c r="LEZ87" s="560"/>
      <c r="LFA87" s="561"/>
      <c r="LFB87" s="562"/>
      <c r="LFC87" s="563"/>
      <c r="LFD87" s="564"/>
      <c r="LFE87" s="565"/>
      <c r="LFF87" s="566"/>
      <c r="LFG87" s="560"/>
      <c r="LFH87" s="561"/>
      <c r="LFI87" s="562"/>
      <c r="LFJ87" s="563"/>
      <c r="LFK87" s="564"/>
      <c r="LFL87" s="565"/>
      <c r="LFM87" s="566"/>
      <c r="LFN87" s="560"/>
      <c r="LFO87" s="561"/>
      <c r="LFP87" s="562"/>
      <c r="LFQ87" s="563"/>
      <c r="LFR87" s="564"/>
      <c r="LFS87" s="565"/>
      <c r="LFT87" s="566"/>
      <c r="LFU87" s="560"/>
      <c r="LFV87" s="561"/>
      <c r="LFW87" s="562"/>
      <c r="LFX87" s="563"/>
      <c r="LFY87" s="564"/>
      <c r="LFZ87" s="565"/>
      <c r="LGA87" s="566"/>
      <c r="LGB87" s="560"/>
      <c r="LGC87" s="561"/>
      <c r="LGD87" s="562"/>
      <c r="LGE87" s="563"/>
      <c r="LGF87" s="564"/>
      <c r="LGG87" s="565"/>
      <c r="LGH87" s="566"/>
      <c r="LGI87" s="560"/>
      <c r="LGJ87" s="561"/>
      <c r="LGK87" s="562"/>
      <c r="LGL87" s="563"/>
      <c r="LGM87" s="564"/>
      <c r="LGN87" s="565"/>
      <c r="LGO87" s="566"/>
      <c r="LGP87" s="560"/>
      <c r="LGQ87" s="561"/>
      <c r="LGR87" s="562"/>
      <c r="LGS87" s="563"/>
      <c r="LGT87" s="564"/>
      <c r="LGU87" s="565"/>
      <c r="LGV87" s="566"/>
      <c r="LGW87" s="560"/>
      <c r="LGX87" s="561"/>
      <c r="LGY87" s="562"/>
      <c r="LGZ87" s="563"/>
      <c r="LHA87" s="564"/>
      <c r="LHB87" s="565"/>
      <c r="LHC87" s="566"/>
      <c r="LHD87" s="560"/>
      <c r="LHE87" s="561"/>
      <c r="LHF87" s="562"/>
      <c r="LHG87" s="563"/>
      <c r="LHH87" s="564"/>
      <c r="LHI87" s="565"/>
      <c r="LHJ87" s="566"/>
      <c r="LHK87" s="560"/>
      <c r="LHL87" s="561"/>
      <c r="LHM87" s="562"/>
      <c r="LHN87" s="563"/>
      <c r="LHO87" s="564"/>
      <c r="LHP87" s="565"/>
      <c r="LHQ87" s="566"/>
      <c r="LHR87" s="560"/>
      <c r="LHS87" s="561"/>
      <c r="LHT87" s="562"/>
      <c r="LHU87" s="563"/>
      <c r="LHV87" s="564"/>
      <c r="LHW87" s="565"/>
      <c r="LHX87" s="566"/>
      <c r="LHY87" s="560"/>
      <c r="LHZ87" s="561"/>
      <c r="LIA87" s="562"/>
      <c r="LIB87" s="563"/>
      <c r="LIC87" s="564"/>
      <c r="LID87" s="565"/>
      <c r="LIE87" s="566"/>
      <c r="LIF87" s="560"/>
      <c r="LIG87" s="561"/>
      <c r="LIH87" s="562"/>
      <c r="LII87" s="563"/>
      <c r="LIJ87" s="564"/>
      <c r="LIK87" s="565"/>
      <c r="LIL87" s="566"/>
      <c r="LIM87" s="560"/>
      <c r="LIN87" s="561"/>
      <c r="LIO87" s="562"/>
      <c r="LIP87" s="563"/>
      <c r="LIQ87" s="564"/>
      <c r="LIR87" s="565"/>
      <c r="LIS87" s="566"/>
      <c r="LIT87" s="560"/>
      <c r="LIU87" s="561"/>
      <c r="LIV87" s="562"/>
      <c r="LIW87" s="563"/>
      <c r="LIX87" s="564"/>
      <c r="LIY87" s="565"/>
      <c r="LIZ87" s="566"/>
      <c r="LJA87" s="560"/>
      <c r="LJB87" s="561"/>
      <c r="LJC87" s="562"/>
      <c r="LJD87" s="563"/>
      <c r="LJE87" s="564"/>
      <c r="LJF87" s="565"/>
      <c r="LJG87" s="566"/>
      <c r="LJH87" s="560"/>
      <c r="LJI87" s="561"/>
      <c r="LJJ87" s="562"/>
      <c r="LJK87" s="563"/>
      <c r="LJL87" s="564"/>
      <c r="LJM87" s="565"/>
      <c r="LJN87" s="566"/>
      <c r="LJO87" s="560"/>
      <c r="LJP87" s="561"/>
      <c r="LJQ87" s="562"/>
      <c r="LJR87" s="563"/>
      <c r="LJS87" s="564"/>
      <c r="LJT87" s="565"/>
      <c r="LJU87" s="566"/>
      <c r="LJV87" s="560"/>
      <c r="LJW87" s="561"/>
      <c r="LJX87" s="562"/>
      <c r="LJY87" s="563"/>
      <c r="LJZ87" s="564"/>
      <c r="LKA87" s="565"/>
      <c r="LKB87" s="566"/>
      <c r="LKC87" s="560"/>
      <c r="LKD87" s="561"/>
      <c r="LKE87" s="562"/>
      <c r="LKF87" s="563"/>
      <c r="LKG87" s="564"/>
      <c r="LKH87" s="565"/>
      <c r="LKI87" s="566"/>
      <c r="LKJ87" s="560"/>
      <c r="LKK87" s="561"/>
      <c r="LKL87" s="562"/>
      <c r="LKM87" s="563"/>
      <c r="LKN87" s="564"/>
      <c r="LKO87" s="565"/>
      <c r="LKP87" s="566"/>
      <c r="LKQ87" s="560"/>
      <c r="LKR87" s="561"/>
      <c r="LKS87" s="562"/>
      <c r="LKT87" s="563"/>
      <c r="LKU87" s="564"/>
      <c r="LKV87" s="565"/>
      <c r="LKW87" s="566"/>
      <c r="LKX87" s="560"/>
      <c r="LKY87" s="561"/>
      <c r="LKZ87" s="562"/>
      <c r="LLA87" s="563"/>
      <c r="LLB87" s="564"/>
      <c r="LLC87" s="565"/>
      <c r="LLD87" s="566"/>
      <c r="LLE87" s="560"/>
      <c r="LLF87" s="561"/>
      <c r="LLG87" s="562"/>
      <c r="LLH87" s="563"/>
      <c r="LLI87" s="564"/>
      <c r="LLJ87" s="565"/>
      <c r="LLK87" s="566"/>
      <c r="LLL87" s="560"/>
      <c r="LLM87" s="561"/>
      <c r="LLN87" s="562"/>
      <c r="LLO87" s="563"/>
      <c r="LLP87" s="564"/>
      <c r="LLQ87" s="565"/>
      <c r="LLR87" s="566"/>
      <c r="LLS87" s="560"/>
      <c r="LLT87" s="561"/>
      <c r="LLU87" s="562"/>
      <c r="LLV87" s="563"/>
      <c r="LLW87" s="564"/>
      <c r="LLX87" s="565"/>
      <c r="LLY87" s="566"/>
      <c r="LLZ87" s="560"/>
      <c r="LMA87" s="561"/>
      <c r="LMB87" s="562"/>
      <c r="LMC87" s="563"/>
      <c r="LMD87" s="564"/>
      <c r="LME87" s="565"/>
      <c r="LMF87" s="566"/>
      <c r="LMG87" s="560"/>
      <c r="LMH87" s="561"/>
      <c r="LMI87" s="562"/>
      <c r="LMJ87" s="563"/>
      <c r="LMK87" s="564"/>
      <c r="LML87" s="565"/>
      <c r="LMM87" s="566"/>
      <c r="LMN87" s="560"/>
      <c r="LMO87" s="561"/>
      <c r="LMP87" s="562"/>
      <c r="LMQ87" s="563"/>
      <c r="LMR87" s="564"/>
      <c r="LMS87" s="565"/>
      <c r="LMT87" s="566"/>
      <c r="LMU87" s="560"/>
      <c r="LMV87" s="561"/>
      <c r="LMW87" s="562"/>
      <c r="LMX87" s="563"/>
      <c r="LMY87" s="564"/>
      <c r="LMZ87" s="565"/>
      <c r="LNA87" s="566"/>
      <c r="LNB87" s="560"/>
      <c r="LNC87" s="561"/>
      <c r="LND87" s="562"/>
      <c r="LNE87" s="563"/>
      <c r="LNF87" s="564"/>
      <c r="LNG87" s="565"/>
      <c r="LNH87" s="566"/>
      <c r="LNI87" s="560"/>
      <c r="LNJ87" s="561"/>
      <c r="LNK87" s="562"/>
      <c r="LNL87" s="563"/>
      <c r="LNM87" s="564"/>
      <c r="LNN87" s="565"/>
      <c r="LNO87" s="566"/>
      <c r="LNP87" s="560"/>
      <c r="LNQ87" s="561"/>
      <c r="LNR87" s="562"/>
      <c r="LNS87" s="563"/>
      <c r="LNT87" s="564"/>
      <c r="LNU87" s="565"/>
      <c r="LNV87" s="566"/>
      <c r="LNW87" s="560"/>
      <c r="LNX87" s="561"/>
      <c r="LNY87" s="562"/>
      <c r="LNZ87" s="563"/>
      <c r="LOA87" s="564"/>
      <c r="LOB87" s="565"/>
      <c r="LOC87" s="566"/>
      <c r="LOD87" s="560"/>
      <c r="LOE87" s="561"/>
      <c r="LOF87" s="562"/>
      <c r="LOG87" s="563"/>
      <c r="LOH87" s="564"/>
      <c r="LOI87" s="565"/>
      <c r="LOJ87" s="566"/>
      <c r="LOK87" s="560"/>
      <c r="LOL87" s="561"/>
      <c r="LOM87" s="562"/>
      <c r="LON87" s="563"/>
      <c r="LOO87" s="564"/>
      <c r="LOP87" s="565"/>
      <c r="LOQ87" s="566"/>
      <c r="LOR87" s="560"/>
      <c r="LOS87" s="561"/>
      <c r="LOT87" s="562"/>
      <c r="LOU87" s="563"/>
      <c r="LOV87" s="564"/>
      <c r="LOW87" s="565"/>
      <c r="LOX87" s="566"/>
      <c r="LOY87" s="560"/>
      <c r="LOZ87" s="561"/>
      <c r="LPA87" s="562"/>
      <c r="LPB87" s="563"/>
      <c r="LPC87" s="564"/>
      <c r="LPD87" s="565"/>
      <c r="LPE87" s="566"/>
      <c r="LPF87" s="560"/>
      <c r="LPG87" s="561"/>
      <c r="LPH87" s="562"/>
      <c r="LPI87" s="563"/>
      <c r="LPJ87" s="564"/>
      <c r="LPK87" s="565"/>
      <c r="LPL87" s="566"/>
      <c r="LPM87" s="560"/>
      <c r="LPN87" s="561"/>
      <c r="LPO87" s="562"/>
      <c r="LPP87" s="563"/>
      <c r="LPQ87" s="564"/>
      <c r="LPR87" s="565"/>
      <c r="LPS87" s="566"/>
      <c r="LPT87" s="560"/>
      <c r="LPU87" s="561"/>
      <c r="LPV87" s="562"/>
      <c r="LPW87" s="563"/>
      <c r="LPX87" s="564"/>
      <c r="LPY87" s="565"/>
      <c r="LPZ87" s="566"/>
      <c r="LQA87" s="560"/>
      <c r="LQB87" s="561"/>
      <c r="LQC87" s="562"/>
      <c r="LQD87" s="563"/>
      <c r="LQE87" s="564"/>
      <c r="LQF87" s="565"/>
      <c r="LQG87" s="566"/>
      <c r="LQH87" s="560"/>
      <c r="LQI87" s="561"/>
      <c r="LQJ87" s="562"/>
      <c r="LQK87" s="563"/>
      <c r="LQL87" s="564"/>
      <c r="LQM87" s="565"/>
      <c r="LQN87" s="566"/>
      <c r="LQO87" s="560"/>
      <c r="LQP87" s="561"/>
      <c r="LQQ87" s="562"/>
      <c r="LQR87" s="563"/>
      <c r="LQS87" s="564"/>
      <c r="LQT87" s="565"/>
      <c r="LQU87" s="566"/>
      <c r="LQV87" s="560"/>
      <c r="LQW87" s="561"/>
      <c r="LQX87" s="562"/>
      <c r="LQY87" s="563"/>
      <c r="LQZ87" s="564"/>
      <c r="LRA87" s="565"/>
      <c r="LRB87" s="566"/>
      <c r="LRC87" s="560"/>
      <c r="LRD87" s="561"/>
      <c r="LRE87" s="562"/>
      <c r="LRF87" s="563"/>
      <c r="LRG87" s="564"/>
      <c r="LRH87" s="565"/>
      <c r="LRI87" s="566"/>
      <c r="LRJ87" s="560"/>
      <c r="LRK87" s="561"/>
      <c r="LRL87" s="562"/>
      <c r="LRM87" s="563"/>
      <c r="LRN87" s="564"/>
      <c r="LRO87" s="565"/>
      <c r="LRP87" s="566"/>
      <c r="LRQ87" s="560"/>
      <c r="LRR87" s="561"/>
      <c r="LRS87" s="562"/>
      <c r="LRT87" s="563"/>
      <c r="LRU87" s="564"/>
      <c r="LRV87" s="565"/>
      <c r="LRW87" s="566"/>
      <c r="LRX87" s="560"/>
      <c r="LRY87" s="561"/>
      <c r="LRZ87" s="562"/>
      <c r="LSA87" s="563"/>
      <c r="LSB87" s="564"/>
      <c r="LSC87" s="565"/>
      <c r="LSD87" s="566"/>
      <c r="LSE87" s="560"/>
      <c r="LSF87" s="561"/>
      <c r="LSG87" s="562"/>
      <c r="LSH87" s="563"/>
      <c r="LSI87" s="564"/>
      <c r="LSJ87" s="565"/>
      <c r="LSK87" s="566"/>
      <c r="LSL87" s="560"/>
      <c r="LSM87" s="561"/>
      <c r="LSN87" s="562"/>
      <c r="LSO87" s="563"/>
      <c r="LSP87" s="564"/>
      <c r="LSQ87" s="565"/>
      <c r="LSR87" s="566"/>
      <c r="LSS87" s="560"/>
      <c r="LST87" s="561"/>
      <c r="LSU87" s="562"/>
      <c r="LSV87" s="563"/>
      <c r="LSW87" s="564"/>
      <c r="LSX87" s="565"/>
      <c r="LSY87" s="566"/>
      <c r="LSZ87" s="560"/>
      <c r="LTA87" s="561"/>
      <c r="LTB87" s="562"/>
      <c r="LTC87" s="563"/>
      <c r="LTD87" s="564"/>
      <c r="LTE87" s="565"/>
      <c r="LTF87" s="566"/>
      <c r="LTG87" s="560"/>
      <c r="LTH87" s="561"/>
      <c r="LTI87" s="562"/>
      <c r="LTJ87" s="563"/>
      <c r="LTK87" s="564"/>
      <c r="LTL87" s="565"/>
      <c r="LTM87" s="566"/>
      <c r="LTN87" s="560"/>
      <c r="LTO87" s="561"/>
      <c r="LTP87" s="562"/>
      <c r="LTQ87" s="563"/>
      <c r="LTR87" s="564"/>
      <c r="LTS87" s="565"/>
      <c r="LTT87" s="566"/>
      <c r="LTU87" s="560"/>
      <c r="LTV87" s="561"/>
      <c r="LTW87" s="562"/>
      <c r="LTX87" s="563"/>
      <c r="LTY87" s="564"/>
      <c r="LTZ87" s="565"/>
      <c r="LUA87" s="566"/>
      <c r="LUB87" s="560"/>
      <c r="LUC87" s="561"/>
      <c r="LUD87" s="562"/>
      <c r="LUE87" s="563"/>
      <c r="LUF87" s="564"/>
      <c r="LUG87" s="565"/>
      <c r="LUH87" s="566"/>
      <c r="LUI87" s="560"/>
      <c r="LUJ87" s="561"/>
      <c r="LUK87" s="562"/>
      <c r="LUL87" s="563"/>
      <c r="LUM87" s="564"/>
      <c r="LUN87" s="565"/>
      <c r="LUO87" s="566"/>
      <c r="LUP87" s="560"/>
      <c r="LUQ87" s="561"/>
      <c r="LUR87" s="562"/>
      <c r="LUS87" s="563"/>
      <c r="LUT87" s="564"/>
      <c r="LUU87" s="565"/>
      <c r="LUV87" s="566"/>
      <c r="LUW87" s="560"/>
      <c r="LUX87" s="561"/>
      <c r="LUY87" s="562"/>
      <c r="LUZ87" s="563"/>
      <c r="LVA87" s="564"/>
      <c r="LVB87" s="565"/>
      <c r="LVC87" s="566"/>
      <c r="LVD87" s="560"/>
      <c r="LVE87" s="561"/>
      <c r="LVF87" s="562"/>
      <c r="LVG87" s="563"/>
      <c r="LVH87" s="564"/>
      <c r="LVI87" s="565"/>
      <c r="LVJ87" s="566"/>
      <c r="LVK87" s="560"/>
      <c r="LVL87" s="561"/>
      <c r="LVM87" s="562"/>
      <c r="LVN87" s="563"/>
      <c r="LVO87" s="564"/>
      <c r="LVP87" s="565"/>
      <c r="LVQ87" s="566"/>
      <c r="LVR87" s="560"/>
      <c r="LVS87" s="561"/>
      <c r="LVT87" s="562"/>
      <c r="LVU87" s="563"/>
      <c r="LVV87" s="564"/>
      <c r="LVW87" s="565"/>
      <c r="LVX87" s="566"/>
      <c r="LVY87" s="560"/>
      <c r="LVZ87" s="561"/>
      <c r="LWA87" s="562"/>
      <c r="LWB87" s="563"/>
      <c r="LWC87" s="564"/>
      <c r="LWD87" s="565"/>
      <c r="LWE87" s="566"/>
      <c r="LWF87" s="560"/>
      <c r="LWG87" s="561"/>
      <c r="LWH87" s="562"/>
      <c r="LWI87" s="563"/>
      <c r="LWJ87" s="564"/>
      <c r="LWK87" s="565"/>
      <c r="LWL87" s="566"/>
      <c r="LWM87" s="560"/>
      <c r="LWN87" s="561"/>
      <c r="LWO87" s="562"/>
      <c r="LWP87" s="563"/>
      <c r="LWQ87" s="564"/>
      <c r="LWR87" s="565"/>
      <c r="LWS87" s="566"/>
      <c r="LWT87" s="560"/>
      <c r="LWU87" s="561"/>
      <c r="LWV87" s="562"/>
      <c r="LWW87" s="563"/>
      <c r="LWX87" s="564"/>
      <c r="LWY87" s="565"/>
      <c r="LWZ87" s="566"/>
      <c r="LXA87" s="560"/>
      <c r="LXB87" s="561"/>
      <c r="LXC87" s="562"/>
      <c r="LXD87" s="563"/>
      <c r="LXE87" s="564"/>
      <c r="LXF87" s="565"/>
      <c r="LXG87" s="566"/>
      <c r="LXH87" s="560"/>
      <c r="LXI87" s="561"/>
      <c r="LXJ87" s="562"/>
      <c r="LXK87" s="563"/>
      <c r="LXL87" s="564"/>
      <c r="LXM87" s="565"/>
      <c r="LXN87" s="566"/>
      <c r="LXO87" s="560"/>
      <c r="LXP87" s="561"/>
      <c r="LXQ87" s="562"/>
      <c r="LXR87" s="563"/>
      <c r="LXS87" s="564"/>
      <c r="LXT87" s="565"/>
      <c r="LXU87" s="566"/>
      <c r="LXV87" s="560"/>
      <c r="LXW87" s="561"/>
      <c r="LXX87" s="562"/>
      <c r="LXY87" s="563"/>
      <c r="LXZ87" s="564"/>
      <c r="LYA87" s="565"/>
      <c r="LYB87" s="566"/>
      <c r="LYC87" s="560"/>
      <c r="LYD87" s="561"/>
      <c r="LYE87" s="562"/>
      <c r="LYF87" s="563"/>
      <c r="LYG87" s="564"/>
      <c r="LYH87" s="565"/>
      <c r="LYI87" s="566"/>
      <c r="LYJ87" s="560"/>
      <c r="LYK87" s="561"/>
      <c r="LYL87" s="562"/>
      <c r="LYM87" s="563"/>
      <c r="LYN87" s="564"/>
      <c r="LYO87" s="565"/>
      <c r="LYP87" s="566"/>
      <c r="LYQ87" s="560"/>
      <c r="LYR87" s="561"/>
      <c r="LYS87" s="562"/>
      <c r="LYT87" s="563"/>
      <c r="LYU87" s="564"/>
      <c r="LYV87" s="565"/>
      <c r="LYW87" s="566"/>
      <c r="LYX87" s="560"/>
      <c r="LYY87" s="561"/>
      <c r="LYZ87" s="562"/>
      <c r="LZA87" s="563"/>
      <c r="LZB87" s="564"/>
      <c r="LZC87" s="565"/>
      <c r="LZD87" s="566"/>
      <c r="LZE87" s="560"/>
      <c r="LZF87" s="561"/>
      <c r="LZG87" s="562"/>
      <c r="LZH87" s="563"/>
      <c r="LZI87" s="564"/>
      <c r="LZJ87" s="565"/>
      <c r="LZK87" s="566"/>
      <c r="LZL87" s="560"/>
      <c r="LZM87" s="561"/>
      <c r="LZN87" s="562"/>
      <c r="LZO87" s="563"/>
      <c r="LZP87" s="564"/>
      <c r="LZQ87" s="565"/>
      <c r="LZR87" s="566"/>
      <c r="LZS87" s="560"/>
      <c r="LZT87" s="561"/>
      <c r="LZU87" s="562"/>
      <c r="LZV87" s="563"/>
      <c r="LZW87" s="564"/>
      <c r="LZX87" s="565"/>
      <c r="LZY87" s="566"/>
      <c r="LZZ87" s="560"/>
      <c r="MAA87" s="561"/>
      <c r="MAB87" s="562"/>
      <c r="MAC87" s="563"/>
      <c r="MAD87" s="564"/>
      <c r="MAE87" s="565"/>
      <c r="MAF87" s="566"/>
      <c r="MAG87" s="560"/>
      <c r="MAH87" s="561"/>
      <c r="MAI87" s="562"/>
      <c r="MAJ87" s="563"/>
      <c r="MAK87" s="564"/>
      <c r="MAL87" s="565"/>
      <c r="MAM87" s="566"/>
      <c r="MAN87" s="560"/>
      <c r="MAO87" s="561"/>
      <c r="MAP87" s="562"/>
      <c r="MAQ87" s="563"/>
      <c r="MAR87" s="564"/>
      <c r="MAS87" s="565"/>
      <c r="MAT87" s="566"/>
      <c r="MAU87" s="560"/>
      <c r="MAV87" s="561"/>
      <c r="MAW87" s="562"/>
      <c r="MAX87" s="563"/>
      <c r="MAY87" s="564"/>
      <c r="MAZ87" s="565"/>
      <c r="MBA87" s="566"/>
      <c r="MBB87" s="560"/>
      <c r="MBC87" s="561"/>
      <c r="MBD87" s="562"/>
      <c r="MBE87" s="563"/>
      <c r="MBF87" s="564"/>
      <c r="MBG87" s="565"/>
      <c r="MBH87" s="566"/>
      <c r="MBI87" s="560"/>
      <c r="MBJ87" s="561"/>
      <c r="MBK87" s="562"/>
      <c r="MBL87" s="563"/>
      <c r="MBM87" s="564"/>
      <c r="MBN87" s="565"/>
      <c r="MBO87" s="566"/>
      <c r="MBP87" s="560"/>
      <c r="MBQ87" s="561"/>
      <c r="MBR87" s="562"/>
      <c r="MBS87" s="563"/>
      <c r="MBT87" s="564"/>
      <c r="MBU87" s="565"/>
      <c r="MBV87" s="566"/>
      <c r="MBW87" s="560"/>
      <c r="MBX87" s="561"/>
      <c r="MBY87" s="562"/>
      <c r="MBZ87" s="563"/>
      <c r="MCA87" s="564"/>
      <c r="MCB87" s="565"/>
      <c r="MCC87" s="566"/>
      <c r="MCD87" s="560"/>
      <c r="MCE87" s="561"/>
      <c r="MCF87" s="562"/>
      <c r="MCG87" s="563"/>
      <c r="MCH87" s="564"/>
      <c r="MCI87" s="565"/>
      <c r="MCJ87" s="566"/>
      <c r="MCK87" s="560"/>
      <c r="MCL87" s="561"/>
      <c r="MCM87" s="562"/>
      <c r="MCN87" s="563"/>
      <c r="MCO87" s="564"/>
      <c r="MCP87" s="565"/>
      <c r="MCQ87" s="566"/>
      <c r="MCR87" s="560"/>
      <c r="MCS87" s="561"/>
      <c r="MCT87" s="562"/>
      <c r="MCU87" s="563"/>
      <c r="MCV87" s="564"/>
      <c r="MCW87" s="565"/>
      <c r="MCX87" s="566"/>
      <c r="MCY87" s="560"/>
      <c r="MCZ87" s="561"/>
      <c r="MDA87" s="562"/>
      <c r="MDB87" s="563"/>
      <c r="MDC87" s="564"/>
      <c r="MDD87" s="565"/>
      <c r="MDE87" s="566"/>
      <c r="MDF87" s="560"/>
      <c r="MDG87" s="561"/>
      <c r="MDH87" s="562"/>
      <c r="MDI87" s="563"/>
      <c r="MDJ87" s="564"/>
      <c r="MDK87" s="565"/>
      <c r="MDL87" s="566"/>
      <c r="MDM87" s="560"/>
      <c r="MDN87" s="561"/>
      <c r="MDO87" s="562"/>
      <c r="MDP87" s="563"/>
      <c r="MDQ87" s="564"/>
      <c r="MDR87" s="565"/>
      <c r="MDS87" s="566"/>
      <c r="MDT87" s="560"/>
      <c r="MDU87" s="561"/>
      <c r="MDV87" s="562"/>
      <c r="MDW87" s="563"/>
      <c r="MDX87" s="564"/>
      <c r="MDY87" s="565"/>
      <c r="MDZ87" s="566"/>
      <c r="MEA87" s="560"/>
      <c r="MEB87" s="561"/>
      <c r="MEC87" s="562"/>
      <c r="MED87" s="563"/>
      <c r="MEE87" s="564"/>
      <c r="MEF87" s="565"/>
      <c r="MEG87" s="566"/>
      <c r="MEH87" s="560"/>
      <c r="MEI87" s="561"/>
      <c r="MEJ87" s="562"/>
      <c r="MEK87" s="563"/>
      <c r="MEL87" s="564"/>
      <c r="MEM87" s="565"/>
      <c r="MEN87" s="566"/>
      <c r="MEO87" s="560"/>
      <c r="MEP87" s="561"/>
      <c r="MEQ87" s="562"/>
      <c r="MER87" s="563"/>
      <c r="MES87" s="564"/>
      <c r="MET87" s="565"/>
      <c r="MEU87" s="566"/>
      <c r="MEV87" s="560"/>
      <c r="MEW87" s="561"/>
      <c r="MEX87" s="562"/>
      <c r="MEY87" s="563"/>
      <c r="MEZ87" s="564"/>
      <c r="MFA87" s="565"/>
      <c r="MFB87" s="566"/>
      <c r="MFC87" s="560"/>
      <c r="MFD87" s="561"/>
      <c r="MFE87" s="562"/>
      <c r="MFF87" s="563"/>
      <c r="MFG87" s="564"/>
      <c r="MFH87" s="565"/>
      <c r="MFI87" s="566"/>
      <c r="MFJ87" s="560"/>
      <c r="MFK87" s="561"/>
      <c r="MFL87" s="562"/>
      <c r="MFM87" s="563"/>
      <c r="MFN87" s="564"/>
      <c r="MFO87" s="565"/>
      <c r="MFP87" s="566"/>
      <c r="MFQ87" s="560"/>
      <c r="MFR87" s="561"/>
      <c r="MFS87" s="562"/>
      <c r="MFT87" s="563"/>
      <c r="MFU87" s="564"/>
      <c r="MFV87" s="565"/>
      <c r="MFW87" s="566"/>
      <c r="MFX87" s="560"/>
      <c r="MFY87" s="561"/>
      <c r="MFZ87" s="562"/>
      <c r="MGA87" s="563"/>
      <c r="MGB87" s="564"/>
      <c r="MGC87" s="565"/>
      <c r="MGD87" s="566"/>
      <c r="MGE87" s="560"/>
      <c r="MGF87" s="561"/>
      <c r="MGG87" s="562"/>
      <c r="MGH87" s="563"/>
      <c r="MGI87" s="564"/>
      <c r="MGJ87" s="565"/>
      <c r="MGK87" s="566"/>
      <c r="MGL87" s="560"/>
      <c r="MGM87" s="561"/>
      <c r="MGN87" s="562"/>
      <c r="MGO87" s="563"/>
      <c r="MGP87" s="564"/>
      <c r="MGQ87" s="565"/>
      <c r="MGR87" s="566"/>
      <c r="MGS87" s="560"/>
      <c r="MGT87" s="561"/>
      <c r="MGU87" s="562"/>
      <c r="MGV87" s="563"/>
      <c r="MGW87" s="564"/>
      <c r="MGX87" s="565"/>
      <c r="MGY87" s="566"/>
      <c r="MGZ87" s="560"/>
      <c r="MHA87" s="561"/>
      <c r="MHB87" s="562"/>
      <c r="MHC87" s="563"/>
      <c r="MHD87" s="564"/>
      <c r="MHE87" s="565"/>
      <c r="MHF87" s="566"/>
      <c r="MHG87" s="560"/>
      <c r="MHH87" s="561"/>
      <c r="MHI87" s="562"/>
      <c r="MHJ87" s="563"/>
      <c r="MHK87" s="564"/>
      <c r="MHL87" s="565"/>
      <c r="MHM87" s="566"/>
      <c r="MHN87" s="560"/>
      <c r="MHO87" s="561"/>
      <c r="MHP87" s="562"/>
      <c r="MHQ87" s="563"/>
      <c r="MHR87" s="564"/>
      <c r="MHS87" s="565"/>
      <c r="MHT87" s="566"/>
      <c r="MHU87" s="560"/>
      <c r="MHV87" s="561"/>
      <c r="MHW87" s="562"/>
      <c r="MHX87" s="563"/>
      <c r="MHY87" s="564"/>
      <c r="MHZ87" s="565"/>
      <c r="MIA87" s="566"/>
      <c r="MIB87" s="560"/>
      <c r="MIC87" s="561"/>
      <c r="MID87" s="562"/>
      <c r="MIE87" s="563"/>
      <c r="MIF87" s="564"/>
      <c r="MIG87" s="565"/>
      <c r="MIH87" s="566"/>
      <c r="MII87" s="560"/>
      <c r="MIJ87" s="561"/>
      <c r="MIK87" s="562"/>
      <c r="MIL87" s="563"/>
      <c r="MIM87" s="564"/>
      <c r="MIN87" s="565"/>
      <c r="MIO87" s="566"/>
      <c r="MIP87" s="560"/>
      <c r="MIQ87" s="561"/>
      <c r="MIR87" s="562"/>
      <c r="MIS87" s="563"/>
      <c r="MIT87" s="564"/>
      <c r="MIU87" s="565"/>
      <c r="MIV87" s="566"/>
      <c r="MIW87" s="560"/>
      <c r="MIX87" s="561"/>
      <c r="MIY87" s="562"/>
      <c r="MIZ87" s="563"/>
      <c r="MJA87" s="564"/>
      <c r="MJB87" s="565"/>
      <c r="MJC87" s="566"/>
      <c r="MJD87" s="560"/>
      <c r="MJE87" s="561"/>
      <c r="MJF87" s="562"/>
      <c r="MJG87" s="563"/>
      <c r="MJH87" s="564"/>
      <c r="MJI87" s="565"/>
      <c r="MJJ87" s="566"/>
      <c r="MJK87" s="560"/>
      <c r="MJL87" s="561"/>
      <c r="MJM87" s="562"/>
      <c r="MJN87" s="563"/>
      <c r="MJO87" s="564"/>
      <c r="MJP87" s="565"/>
      <c r="MJQ87" s="566"/>
      <c r="MJR87" s="560"/>
      <c r="MJS87" s="561"/>
      <c r="MJT87" s="562"/>
      <c r="MJU87" s="563"/>
      <c r="MJV87" s="564"/>
      <c r="MJW87" s="565"/>
      <c r="MJX87" s="566"/>
      <c r="MJY87" s="560"/>
      <c r="MJZ87" s="561"/>
      <c r="MKA87" s="562"/>
      <c r="MKB87" s="563"/>
      <c r="MKC87" s="564"/>
      <c r="MKD87" s="565"/>
      <c r="MKE87" s="566"/>
      <c r="MKF87" s="560"/>
      <c r="MKG87" s="561"/>
      <c r="MKH87" s="562"/>
      <c r="MKI87" s="563"/>
      <c r="MKJ87" s="564"/>
      <c r="MKK87" s="565"/>
      <c r="MKL87" s="566"/>
      <c r="MKM87" s="560"/>
      <c r="MKN87" s="561"/>
      <c r="MKO87" s="562"/>
      <c r="MKP87" s="563"/>
      <c r="MKQ87" s="564"/>
      <c r="MKR87" s="565"/>
      <c r="MKS87" s="566"/>
      <c r="MKT87" s="560"/>
      <c r="MKU87" s="561"/>
      <c r="MKV87" s="562"/>
      <c r="MKW87" s="563"/>
      <c r="MKX87" s="564"/>
      <c r="MKY87" s="565"/>
      <c r="MKZ87" s="566"/>
      <c r="MLA87" s="560"/>
      <c r="MLB87" s="561"/>
      <c r="MLC87" s="562"/>
      <c r="MLD87" s="563"/>
      <c r="MLE87" s="564"/>
      <c r="MLF87" s="565"/>
      <c r="MLG87" s="566"/>
      <c r="MLH87" s="560"/>
      <c r="MLI87" s="561"/>
      <c r="MLJ87" s="562"/>
      <c r="MLK87" s="563"/>
      <c r="MLL87" s="564"/>
      <c r="MLM87" s="565"/>
      <c r="MLN87" s="566"/>
      <c r="MLO87" s="560"/>
      <c r="MLP87" s="561"/>
      <c r="MLQ87" s="562"/>
      <c r="MLR87" s="563"/>
      <c r="MLS87" s="564"/>
      <c r="MLT87" s="565"/>
      <c r="MLU87" s="566"/>
      <c r="MLV87" s="560"/>
      <c r="MLW87" s="561"/>
      <c r="MLX87" s="562"/>
      <c r="MLY87" s="563"/>
      <c r="MLZ87" s="564"/>
      <c r="MMA87" s="565"/>
      <c r="MMB87" s="566"/>
      <c r="MMC87" s="560"/>
      <c r="MMD87" s="561"/>
      <c r="MME87" s="562"/>
      <c r="MMF87" s="563"/>
      <c r="MMG87" s="564"/>
      <c r="MMH87" s="565"/>
      <c r="MMI87" s="566"/>
      <c r="MMJ87" s="560"/>
      <c r="MMK87" s="561"/>
      <c r="MML87" s="562"/>
      <c r="MMM87" s="563"/>
      <c r="MMN87" s="564"/>
      <c r="MMO87" s="565"/>
      <c r="MMP87" s="566"/>
      <c r="MMQ87" s="560"/>
      <c r="MMR87" s="561"/>
      <c r="MMS87" s="562"/>
      <c r="MMT87" s="563"/>
      <c r="MMU87" s="564"/>
      <c r="MMV87" s="565"/>
      <c r="MMW87" s="566"/>
      <c r="MMX87" s="560"/>
      <c r="MMY87" s="561"/>
      <c r="MMZ87" s="562"/>
      <c r="MNA87" s="563"/>
      <c r="MNB87" s="564"/>
      <c r="MNC87" s="565"/>
      <c r="MND87" s="566"/>
      <c r="MNE87" s="560"/>
      <c r="MNF87" s="561"/>
      <c r="MNG87" s="562"/>
      <c r="MNH87" s="563"/>
      <c r="MNI87" s="564"/>
      <c r="MNJ87" s="565"/>
      <c r="MNK87" s="566"/>
      <c r="MNL87" s="560"/>
      <c r="MNM87" s="561"/>
      <c r="MNN87" s="562"/>
      <c r="MNO87" s="563"/>
      <c r="MNP87" s="564"/>
      <c r="MNQ87" s="565"/>
      <c r="MNR87" s="566"/>
      <c r="MNS87" s="560"/>
      <c r="MNT87" s="561"/>
      <c r="MNU87" s="562"/>
      <c r="MNV87" s="563"/>
      <c r="MNW87" s="564"/>
      <c r="MNX87" s="565"/>
      <c r="MNY87" s="566"/>
      <c r="MNZ87" s="560"/>
      <c r="MOA87" s="561"/>
      <c r="MOB87" s="562"/>
      <c r="MOC87" s="563"/>
      <c r="MOD87" s="564"/>
      <c r="MOE87" s="565"/>
      <c r="MOF87" s="566"/>
      <c r="MOG87" s="560"/>
      <c r="MOH87" s="561"/>
      <c r="MOI87" s="562"/>
      <c r="MOJ87" s="563"/>
      <c r="MOK87" s="564"/>
      <c r="MOL87" s="565"/>
      <c r="MOM87" s="566"/>
      <c r="MON87" s="560"/>
      <c r="MOO87" s="561"/>
      <c r="MOP87" s="562"/>
      <c r="MOQ87" s="563"/>
      <c r="MOR87" s="564"/>
      <c r="MOS87" s="565"/>
      <c r="MOT87" s="566"/>
      <c r="MOU87" s="560"/>
      <c r="MOV87" s="561"/>
      <c r="MOW87" s="562"/>
      <c r="MOX87" s="563"/>
      <c r="MOY87" s="564"/>
      <c r="MOZ87" s="565"/>
      <c r="MPA87" s="566"/>
      <c r="MPB87" s="560"/>
      <c r="MPC87" s="561"/>
      <c r="MPD87" s="562"/>
      <c r="MPE87" s="563"/>
      <c r="MPF87" s="564"/>
      <c r="MPG87" s="565"/>
      <c r="MPH87" s="566"/>
      <c r="MPI87" s="560"/>
      <c r="MPJ87" s="561"/>
      <c r="MPK87" s="562"/>
      <c r="MPL87" s="563"/>
      <c r="MPM87" s="564"/>
      <c r="MPN87" s="565"/>
      <c r="MPO87" s="566"/>
      <c r="MPP87" s="560"/>
      <c r="MPQ87" s="561"/>
      <c r="MPR87" s="562"/>
      <c r="MPS87" s="563"/>
      <c r="MPT87" s="564"/>
      <c r="MPU87" s="565"/>
      <c r="MPV87" s="566"/>
      <c r="MPW87" s="560"/>
      <c r="MPX87" s="561"/>
      <c r="MPY87" s="562"/>
      <c r="MPZ87" s="563"/>
      <c r="MQA87" s="564"/>
      <c r="MQB87" s="565"/>
      <c r="MQC87" s="566"/>
      <c r="MQD87" s="560"/>
      <c r="MQE87" s="561"/>
      <c r="MQF87" s="562"/>
      <c r="MQG87" s="563"/>
      <c r="MQH87" s="564"/>
      <c r="MQI87" s="565"/>
      <c r="MQJ87" s="566"/>
      <c r="MQK87" s="560"/>
      <c r="MQL87" s="561"/>
      <c r="MQM87" s="562"/>
      <c r="MQN87" s="563"/>
      <c r="MQO87" s="564"/>
      <c r="MQP87" s="565"/>
      <c r="MQQ87" s="566"/>
      <c r="MQR87" s="560"/>
      <c r="MQS87" s="561"/>
      <c r="MQT87" s="562"/>
      <c r="MQU87" s="563"/>
      <c r="MQV87" s="564"/>
      <c r="MQW87" s="565"/>
      <c r="MQX87" s="566"/>
      <c r="MQY87" s="560"/>
      <c r="MQZ87" s="561"/>
      <c r="MRA87" s="562"/>
      <c r="MRB87" s="563"/>
      <c r="MRC87" s="564"/>
      <c r="MRD87" s="565"/>
      <c r="MRE87" s="566"/>
      <c r="MRF87" s="560"/>
      <c r="MRG87" s="561"/>
      <c r="MRH87" s="562"/>
      <c r="MRI87" s="563"/>
      <c r="MRJ87" s="564"/>
      <c r="MRK87" s="565"/>
      <c r="MRL87" s="566"/>
      <c r="MRM87" s="560"/>
      <c r="MRN87" s="561"/>
      <c r="MRO87" s="562"/>
      <c r="MRP87" s="563"/>
      <c r="MRQ87" s="564"/>
      <c r="MRR87" s="565"/>
      <c r="MRS87" s="566"/>
      <c r="MRT87" s="560"/>
      <c r="MRU87" s="561"/>
      <c r="MRV87" s="562"/>
      <c r="MRW87" s="563"/>
      <c r="MRX87" s="564"/>
      <c r="MRY87" s="565"/>
      <c r="MRZ87" s="566"/>
      <c r="MSA87" s="560"/>
      <c r="MSB87" s="561"/>
      <c r="MSC87" s="562"/>
      <c r="MSD87" s="563"/>
      <c r="MSE87" s="564"/>
      <c r="MSF87" s="565"/>
      <c r="MSG87" s="566"/>
      <c r="MSH87" s="560"/>
      <c r="MSI87" s="561"/>
      <c r="MSJ87" s="562"/>
      <c r="MSK87" s="563"/>
      <c r="MSL87" s="564"/>
      <c r="MSM87" s="565"/>
      <c r="MSN87" s="566"/>
      <c r="MSO87" s="560"/>
      <c r="MSP87" s="561"/>
      <c r="MSQ87" s="562"/>
      <c r="MSR87" s="563"/>
      <c r="MSS87" s="564"/>
      <c r="MST87" s="565"/>
      <c r="MSU87" s="566"/>
      <c r="MSV87" s="560"/>
      <c r="MSW87" s="561"/>
      <c r="MSX87" s="562"/>
      <c r="MSY87" s="563"/>
      <c r="MSZ87" s="564"/>
      <c r="MTA87" s="565"/>
      <c r="MTB87" s="566"/>
      <c r="MTC87" s="560"/>
      <c r="MTD87" s="561"/>
      <c r="MTE87" s="562"/>
      <c r="MTF87" s="563"/>
      <c r="MTG87" s="564"/>
      <c r="MTH87" s="565"/>
      <c r="MTI87" s="566"/>
      <c r="MTJ87" s="560"/>
      <c r="MTK87" s="561"/>
      <c r="MTL87" s="562"/>
      <c r="MTM87" s="563"/>
      <c r="MTN87" s="564"/>
      <c r="MTO87" s="565"/>
      <c r="MTP87" s="566"/>
      <c r="MTQ87" s="560"/>
      <c r="MTR87" s="561"/>
      <c r="MTS87" s="562"/>
      <c r="MTT87" s="563"/>
      <c r="MTU87" s="564"/>
      <c r="MTV87" s="565"/>
      <c r="MTW87" s="566"/>
      <c r="MTX87" s="560"/>
      <c r="MTY87" s="561"/>
      <c r="MTZ87" s="562"/>
      <c r="MUA87" s="563"/>
      <c r="MUB87" s="564"/>
      <c r="MUC87" s="565"/>
      <c r="MUD87" s="566"/>
      <c r="MUE87" s="560"/>
      <c r="MUF87" s="561"/>
      <c r="MUG87" s="562"/>
      <c r="MUH87" s="563"/>
      <c r="MUI87" s="564"/>
      <c r="MUJ87" s="565"/>
      <c r="MUK87" s="566"/>
      <c r="MUL87" s="560"/>
      <c r="MUM87" s="561"/>
      <c r="MUN87" s="562"/>
      <c r="MUO87" s="563"/>
      <c r="MUP87" s="564"/>
      <c r="MUQ87" s="565"/>
      <c r="MUR87" s="566"/>
      <c r="MUS87" s="560"/>
      <c r="MUT87" s="561"/>
      <c r="MUU87" s="562"/>
      <c r="MUV87" s="563"/>
      <c r="MUW87" s="564"/>
      <c r="MUX87" s="565"/>
      <c r="MUY87" s="566"/>
      <c r="MUZ87" s="560"/>
      <c r="MVA87" s="561"/>
      <c r="MVB87" s="562"/>
      <c r="MVC87" s="563"/>
      <c r="MVD87" s="564"/>
      <c r="MVE87" s="565"/>
      <c r="MVF87" s="566"/>
      <c r="MVG87" s="560"/>
      <c r="MVH87" s="561"/>
      <c r="MVI87" s="562"/>
      <c r="MVJ87" s="563"/>
      <c r="MVK87" s="564"/>
      <c r="MVL87" s="565"/>
      <c r="MVM87" s="566"/>
      <c r="MVN87" s="560"/>
      <c r="MVO87" s="561"/>
      <c r="MVP87" s="562"/>
      <c r="MVQ87" s="563"/>
      <c r="MVR87" s="564"/>
      <c r="MVS87" s="565"/>
      <c r="MVT87" s="566"/>
      <c r="MVU87" s="560"/>
      <c r="MVV87" s="561"/>
      <c r="MVW87" s="562"/>
      <c r="MVX87" s="563"/>
      <c r="MVY87" s="564"/>
      <c r="MVZ87" s="565"/>
      <c r="MWA87" s="566"/>
      <c r="MWB87" s="560"/>
      <c r="MWC87" s="561"/>
      <c r="MWD87" s="562"/>
      <c r="MWE87" s="563"/>
      <c r="MWF87" s="564"/>
      <c r="MWG87" s="565"/>
      <c r="MWH87" s="566"/>
      <c r="MWI87" s="560"/>
      <c r="MWJ87" s="561"/>
      <c r="MWK87" s="562"/>
      <c r="MWL87" s="563"/>
      <c r="MWM87" s="564"/>
      <c r="MWN87" s="565"/>
      <c r="MWO87" s="566"/>
      <c r="MWP87" s="560"/>
      <c r="MWQ87" s="561"/>
      <c r="MWR87" s="562"/>
      <c r="MWS87" s="563"/>
      <c r="MWT87" s="564"/>
      <c r="MWU87" s="565"/>
      <c r="MWV87" s="566"/>
      <c r="MWW87" s="560"/>
      <c r="MWX87" s="561"/>
      <c r="MWY87" s="562"/>
      <c r="MWZ87" s="563"/>
      <c r="MXA87" s="564"/>
      <c r="MXB87" s="565"/>
      <c r="MXC87" s="566"/>
      <c r="MXD87" s="560"/>
      <c r="MXE87" s="561"/>
      <c r="MXF87" s="562"/>
      <c r="MXG87" s="563"/>
      <c r="MXH87" s="564"/>
      <c r="MXI87" s="565"/>
      <c r="MXJ87" s="566"/>
      <c r="MXK87" s="560"/>
      <c r="MXL87" s="561"/>
      <c r="MXM87" s="562"/>
      <c r="MXN87" s="563"/>
      <c r="MXO87" s="564"/>
      <c r="MXP87" s="565"/>
      <c r="MXQ87" s="566"/>
      <c r="MXR87" s="560"/>
      <c r="MXS87" s="561"/>
      <c r="MXT87" s="562"/>
      <c r="MXU87" s="563"/>
      <c r="MXV87" s="564"/>
      <c r="MXW87" s="565"/>
      <c r="MXX87" s="566"/>
      <c r="MXY87" s="560"/>
      <c r="MXZ87" s="561"/>
      <c r="MYA87" s="562"/>
      <c r="MYB87" s="563"/>
      <c r="MYC87" s="564"/>
      <c r="MYD87" s="565"/>
      <c r="MYE87" s="566"/>
      <c r="MYF87" s="560"/>
      <c r="MYG87" s="561"/>
      <c r="MYH87" s="562"/>
      <c r="MYI87" s="563"/>
      <c r="MYJ87" s="564"/>
      <c r="MYK87" s="565"/>
      <c r="MYL87" s="566"/>
      <c r="MYM87" s="560"/>
      <c r="MYN87" s="561"/>
      <c r="MYO87" s="562"/>
      <c r="MYP87" s="563"/>
      <c r="MYQ87" s="564"/>
      <c r="MYR87" s="565"/>
      <c r="MYS87" s="566"/>
      <c r="MYT87" s="560"/>
      <c r="MYU87" s="561"/>
      <c r="MYV87" s="562"/>
      <c r="MYW87" s="563"/>
      <c r="MYX87" s="564"/>
      <c r="MYY87" s="565"/>
      <c r="MYZ87" s="566"/>
      <c r="MZA87" s="560"/>
      <c r="MZB87" s="561"/>
      <c r="MZC87" s="562"/>
      <c r="MZD87" s="563"/>
      <c r="MZE87" s="564"/>
      <c r="MZF87" s="565"/>
      <c r="MZG87" s="566"/>
      <c r="MZH87" s="560"/>
      <c r="MZI87" s="561"/>
      <c r="MZJ87" s="562"/>
      <c r="MZK87" s="563"/>
      <c r="MZL87" s="564"/>
      <c r="MZM87" s="565"/>
      <c r="MZN87" s="566"/>
      <c r="MZO87" s="560"/>
      <c r="MZP87" s="561"/>
      <c r="MZQ87" s="562"/>
      <c r="MZR87" s="563"/>
      <c r="MZS87" s="564"/>
      <c r="MZT87" s="565"/>
      <c r="MZU87" s="566"/>
      <c r="MZV87" s="560"/>
      <c r="MZW87" s="561"/>
      <c r="MZX87" s="562"/>
      <c r="MZY87" s="563"/>
      <c r="MZZ87" s="564"/>
      <c r="NAA87" s="565"/>
      <c r="NAB87" s="566"/>
      <c r="NAC87" s="560"/>
      <c r="NAD87" s="561"/>
      <c r="NAE87" s="562"/>
      <c r="NAF87" s="563"/>
      <c r="NAG87" s="564"/>
      <c r="NAH87" s="565"/>
      <c r="NAI87" s="566"/>
      <c r="NAJ87" s="560"/>
      <c r="NAK87" s="561"/>
      <c r="NAL87" s="562"/>
      <c r="NAM87" s="563"/>
      <c r="NAN87" s="564"/>
      <c r="NAO87" s="565"/>
      <c r="NAP87" s="566"/>
      <c r="NAQ87" s="560"/>
      <c r="NAR87" s="561"/>
      <c r="NAS87" s="562"/>
      <c r="NAT87" s="563"/>
      <c r="NAU87" s="564"/>
      <c r="NAV87" s="565"/>
      <c r="NAW87" s="566"/>
      <c r="NAX87" s="560"/>
      <c r="NAY87" s="561"/>
      <c r="NAZ87" s="562"/>
      <c r="NBA87" s="563"/>
      <c r="NBB87" s="564"/>
      <c r="NBC87" s="565"/>
      <c r="NBD87" s="566"/>
      <c r="NBE87" s="560"/>
      <c r="NBF87" s="561"/>
      <c r="NBG87" s="562"/>
      <c r="NBH87" s="563"/>
      <c r="NBI87" s="564"/>
      <c r="NBJ87" s="565"/>
      <c r="NBK87" s="566"/>
      <c r="NBL87" s="560"/>
      <c r="NBM87" s="561"/>
      <c r="NBN87" s="562"/>
      <c r="NBO87" s="563"/>
      <c r="NBP87" s="564"/>
      <c r="NBQ87" s="565"/>
      <c r="NBR87" s="566"/>
      <c r="NBS87" s="560"/>
      <c r="NBT87" s="561"/>
      <c r="NBU87" s="562"/>
      <c r="NBV87" s="563"/>
      <c r="NBW87" s="564"/>
      <c r="NBX87" s="565"/>
      <c r="NBY87" s="566"/>
      <c r="NBZ87" s="560"/>
      <c r="NCA87" s="561"/>
      <c r="NCB87" s="562"/>
      <c r="NCC87" s="563"/>
      <c r="NCD87" s="564"/>
      <c r="NCE87" s="565"/>
      <c r="NCF87" s="566"/>
      <c r="NCG87" s="560"/>
      <c r="NCH87" s="561"/>
      <c r="NCI87" s="562"/>
      <c r="NCJ87" s="563"/>
      <c r="NCK87" s="564"/>
      <c r="NCL87" s="565"/>
      <c r="NCM87" s="566"/>
      <c r="NCN87" s="560"/>
      <c r="NCO87" s="561"/>
      <c r="NCP87" s="562"/>
      <c r="NCQ87" s="563"/>
      <c r="NCR87" s="564"/>
      <c r="NCS87" s="565"/>
      <c r="NCT87" s="566"/>
      <c r="NCU87" s="560"/>
      <c r="NCV87" s="561"/>
      <c r="NCW87" s="562"/>
      <c r="NCX87" s="563"/>
      <c r="NCY87" s="564"/>
      <c r="NCZ87" s="565"/>
      <c r="NDA87" s="566"/>
      <c r="NDB87" s="560"/>
      <c r="NDC87" s="561"/>
      <c r="NDD87" s="562"/>
      <c r="NDE87" s="563"/>
      <c r="NDF87" s="564"/>
      <c r="NDG87" s="565"/>
      <c r="NDH87" s="566"/>
      <c r="NDI87" s="560"/>
      <c r="NDJ87" s="561"/>
      <c r="NDK87" s="562"/>
      <c r="NDL87" s="563"/>
      <c r="NDM87" s="564"/>
      <c r="NDN87" s="565"/>
      <c r="NDO87" s="566"/>
      <c r="NDP87" s="560"/>
      <c r="NDQ87" s="561"/>
      <c r="NDR87" s="562"/>
      <c r="NDS87" s="563"/>
      <c r="NDT87" s="564"/>
      <c r="NDU87" s="565"/>
      <c r="NDV87" s="566"/>
      <c r="NDW87" s="560"/>
      <c r="NDX87" s="561"/>
      <c r="NDY87" s="562"/>
      <c r="NDZ87" s="563"/>
      <c r="NEA87" s="564"/>
      <c r="NEB87" s="565"/>
      <c r="NEC87" s="566"/>
      <c r="NED87" s="560"/>
      <c r="NEE87" s="561"/>
      <c r="NEF87" s="562"/>
      <c r="NEG87" s="563"/>
      <c r="NEH87" s="564"/>
      <c r="NEI87" s="565"/>
      <c r="NEJ87" s="566"/>
      <c r="NEK87" s="560"/>
      <c r="NEL87" s="561"/>
      <c r="NEM87" s="562"/>
      <c r="NEN87" s="563"/>
      <c r="NEO87" s="564"/>
      <c r="NEP87" s="565"/>
      <c r="NEQ87" s="566"/>
      <c r="NER87" s="560"/>
      <c r="NES87" s="561"/>
      <c r="NET87" s="562"/>
      <c r="NEU87" s="563"/>
      <c r="NEV87" s="564"/>
      <c r="NEW87" s="565"/>
      <c r="NEX87" s="566"/>
      <c r="NEY87" s="560"/>
      <c r="NEZ87" s="561"/>
      <c r="NFA87" s="562"/>
      <c r="NFB87" s="563"/>
      <c r="NFC87" s="564"/>
      <c r="NFD87" s="565"/>
      <c r="NFE87" s="566"/>
      <c r="NFF87" s="560"/>
      <c r="NFG87" s="561"/>
      <c r="NFH87" s="562"/>
      <c r="NFI87" s="563"/>
      <c r="NFJ87" s="564"/>
      <c r="NFK87" s="565"/>
      <c r="NFL87" s="566"/>
      <c r="NFM87" s="560"/>
      <c r="NFN87" s="561"/>
      <c r="NFO87" s="562"/>
      <c r="NFP87" s="563"/>
      <c r="NFQ87" s="564"/>
      <c r="NFR87" s="565"/>
      <c r="NFS87" s="566"/>
      <c r="NFT87" s="560"/>
      <c r="NFU87" s="561"/>
      <c r="NFV87" s="562"/>
      <c r="NFW87" s="563"/>
      <c r="NFX87" s="564"/>
      <c r="NFY87" s="565"/>
      <c r="NFZ87" s="566"/>
      <c r="NGA87" s="560"/>
      <c r="NGB87" s="561"/>
      <c r="NGC87" s="562"/>
      <c r="NGD87" s="563"/>
      <c r="NGE87" s="564"/>
      <c r="NGF87" s="565"/>
      <c r="NGG87" s="566"/>
      <c r="NGH87" s="560"/>
      <c r="NGI87" s="561"/>
      <c r="NGJ87" s="562"/>
      <c r="NGK87" s="563"/>
      <c r="NGL87" s="564"/>
      <c r="NGM87" s="565"/>
      <c r="NGN87" s="566"/>
      <c r="NGO87" s="560"/>
      <c r="NGP87" s="561"/>
      <c r="NGQ87" s="562"/>
      <c r="NGR87" s="563"/>
      <c r="NGS87" s="564"/>
      <c r="NGT87" s="565"/>
      <c r="NGU87" s="566"/>
      <c r="NGV87" s="560"/>
      <c r="NGW87" s="561"/>
      <c r="NGX87" s="562"/>
      <c r="NGY87" s="563"/>
      <c r="NGZ87" s="564"/>
      <c r="NHA87" s="565"/>
      <c r="NHB87" s="566"/>
      <c r="NHC87" s="560"/>
      <c r="NHD87" s="561"/>
      <c r="NHE87" s="562"/>
      <c r="NHF87" s="563"/>
      <c r="NHG87" s="564"/>
      <c r="NHH87" s="565"/>
      <c r="NHI87" s="566"/>
      <c r="NHJ87" s="560"/>
      <c r="NHK87" s="561"/>
      <c r="NHL87" s="562"/>
      <c r="NHM87" s="563"/>
      <c r="NHN87" s="564"/>
      <c r="NHO87" s="565"/>
      <c r="NHP87" s="566"/>
      <c r="NHQ87" s="560"/>
      <c r="NHR87" s="561"/>
      <c r="NHS87" s="562"/>
      <c r="NHT87" s="563"/>
      <c r="NHU87" s="564"/>
      <c r="NHV87" s="565"/>
      <c r="NHW87" s="566"/>
      <c r="NHX87" s="560"/>
      <c r="NHY87" s="561"/>
      <c r="NHZ87" s="562"/>
      <c r="NIA87" s="563"/>
      <c r="NIB87" s="564"/>
      <c r="NIC87" s="565"/>
      <c r="NID87" s="566"/>
      <c r="NIE87" s="560"/>
      <c r="NIF87" s="561"/>
      <c r="NIG87" s="562"/>
      <c r="NIH87" s="563"/>
      <c r="NII87" s="564"/>
      <c r="NIJ87" s="565"/>
      <c r="NIK87" s="566"/>
      <c r="NIL87" s="560"/>
      <c r="NIM87" s="561"/>
      <c r="NIN87" s="562"/>
      <c r="NIO87" s="563"/>
      <c r="NIP87" s="564"/>
      <c r="NIQ87" s="565"/>
      <c r="NIR87" s="566"/>
      <c r="NIS87" s="560"/>
      <c r="NIT87" s="561"/>
      <c r="NIU87" s="562"/>
      <c r="NIV87" s="563"/>
      <c r="NIW87" s="564"/>
      <c r="NIX87" s="565"/>
      <c r="NIY87" s="566"/>
      <c r="NIZ87" s="560"/>
      <c r="NJA87" s="561"/>
      <c r="NJB87" s="562"/>
      <c r="NJC87" s="563"/>
      <c r="NJD87" s="564"/>
      <c r="NJE87" s="565"/>
      <c r="NJF87" s="566"/>
      <c r="NJG87" s="560"/>
      <c r="NJH87" s="561"/>
      <c r="NJI87" s="562"/>
      <c r="NJJ87" s="563"/>
      <c r="NJK87" s="564"/>
      <c r="NJL87" s="565"/>
      <c r="NJM87" s="566"/>
      <c r="NJN87" s="560"/>
      <c r="NJO87" s="561"/>
      <c r="NJP87" s="562"/>
      <c r="NJQ87" s="563"/>
      <c r="NJR87" s="564"/>
      <c r="NJS87" s="565"/>
      <c r="NJT87" s="566"/>
      <c r="NJU87" s="560"/>
      <c r="NJV87" s="561"/>
      <c r="NJW87" s="562"/>
      <c r="NJX87" s="563"/>
      <c r="NJY87" s="564"/>
      <c r="NJZ87" s="565"/>
      <c r="NKA87" s="566"/>
      <c r="NKB87" s="560"/>
      <c r="NKC87" s="561"/>
      <c r="NKD87" s="562"/>
      <c r="NKE87" s="563"/>
      <c r="NKF87" s="564"/>
      <c r="NKG87" s="565"/>
      <c r="NKH87" s="566"/>
      <c r="NKI87" s="560"/>
      <c r="NKJ87" s="561"/>
      <c r="NKK87" s="562"/>
      <c r="NKL87" s="563"/>
      <c r="NKM87" s="564"/>
      <c r="NKN87" s="565"/>
      <c r="NKO87" s="566"/>
      <c r="NKP87" s="560"/>
      <c r="NKQ87" s="561"/>
      <c r="NKR87" s="562"/>
      <c r="NKS87" s="563"/>
      <c r="NKT87" s="564"/>
      <c r="NKU87" s="565"/>
      <c r="NKV87" s="566"/>
      <c r="NKW87" s="560"/>
      <c r="NKX87" s="561"/>
      <c r="NKY87" s="562"/>
      <c r="NKZ87" s="563"/>
      <c r="NLA87" s="564"/>
      <c r="NLB87" s="565"/>
      <c r="NLC87" s="566"/>
      <c r="NLD87" s="560"/>
      <c r="NLE87" s="561"/>
      <c r="NLF87" s="562"/>
      <c r="NLG87" s="563"/>
      <c r="NLH87" s="564"/>
      <c r="NLI87" s="565"/>
      <c r="NLJ87" s="566"/>
      <c r="NLK87" s="560"/>
      <c r="NLL87" s="561"/>
      <c r="NLM87" s="562"/>
      <c r="NLN87" s="563"/>
      <c r="NLO87" s="564"/>
      <c r="NLP87" s="565"/>
      <c r="NLQ87" s="566"/>
      <c r="NLR87" s="560"/>
      <c r="NLS87" s="561"/>
      <c r="NLT87" s="562"/>
      <c r="NLU87" s="563"/>
      <c r="NLV87" s="564"/>
      <c r="NLW87" s="565"/>
      <c r="NLX87" s="566"/>
      <c r="NLY87" s="560"/>
      <c r="NLZ87" s="561"/>
      <c r="NMA87" s="562"/>
      <c r="NMB87" s="563"/>
      <c r="NMC87" s="564"/>
      <c r="NMD87" s="565"/>
      <c r="NME87" s="566"/>
      <c r="NMF87" s="560"/>
      <c r="NMG87" s="561"/>
      <c r="NMH87" s="562"/>
      <c r="NMI87" s="563"/>
      <c r="NMJ87" s="564"/>
      <c r="NMK87" s="565"/>
      <c r="NML87" s="566"/>
      <c r="NMM87" s="560"/>
      <c r="NMN87" s="561"/>
      <c r="NMO87" s="562"/>
      <c r="NMP87" s="563"/>
      <c r="NMQ87" s="564"/>
      <c r="NMR87" s="565"/>
      <c r="NMS87" s="566"/>
      <c r="NMT87" s="560"/>
      <c r="NMU87" s="561"/>
      <c r="NMV87" s="562"/>
      <c r="NMW87" s="563"/>
      <c r="NMX87" s="564"/>
      <c r="NMY87" s="565"/>
      <c r="NMZ87" s="566"/>
      <c r="NNA87" s="560"/>
      <c r="NNB87" s="561"/>
      <c r="NNC87" s="562"/>
      <c r="NND87" s="563"/>
      <c r="NNE87" s="564"/>
      <c r="NNF87" s="565"/>
      <c r="NNG87" s="566"/>
      <c r="NNH87" s="560"/>
      <c r="NNI87" s="561"/>
      <c r="NNJ87" s="562"/>
      <c r="NNK87" s="563"/>
      <c r="NNL87" s="564"/>
      <c r="NNM87" s="565"/>
      <c r="NNN87" s="566"/>
      <c r="NNO87" s="560"/>
      <c r="NNP87" s="561"/>
      <c r="NNQ87" s="562"/>
      <c r="NNR87" s="563"/>
      <c r="NNS87" s="564"/>
      <c r="NNT87" s="565"/>
      <c r="NNU87" s="566"/>
      <c r="NNV87" s="560"/>
      <c r="NNW87" s="561"/>
      <c r="NNX87" s="562"/>
      <c r="NNY87" s="563"/>
      <c r="NNZ87" s="564"/>
      <c r="NOA87" s="565"/>
      <c r="NOB87" s="566"/>
      <c r="NOC87" s="560"/>
      <c r="NOD87" s="561"/>
      <c r="NOE87" s="562"/>
      <c r="NOF87" s="563"/>
      <c r="NOG87" s="564"/>
      <c r="NOH87" s="565"/>
      <c r="NOI87" s="566"/>
      <c r="NOJ87" s="560"/>
      <c r="NOK87" s="561"/>
      <c r="NOL87" s="562"/>
      <c r="NOM87" s="563"/>
      <c r="NON87" s="564"/>
      <c r="NOO87" s="565"/>
      <c r="NOP87" s="566"/>
      <c r="NOQ87" s="560"/>
      <c r="NOR87" s="561"/>
      <c r="NOS87" s="562"/>
      <c r="NOT87" s="563"/>
      <c r="NOU87" s="564"/>
      <c r="NOV87" s="565"/>
      <c r="NOW87" s="566"/>
      <c r="NOX87" s="560"/>
      <c r="NOY87" s="561"/>
      <c r="NOZ87" s="562"/>
      <c r="NPA87" s="563"/>
      <c r="NPB87" s="564"/>
      <c r="NPC87" s="565"/>
      <c r="NPD87" s="566"/>
      <c r="NPE87" s="560"/>
      <c r="NPF87" s="561"/>
      <c r="NPG87" s="562"/>
      <c r="NPH87" s="563"/>
      <c r="NPI87" s="564"/>
      <c r="NPJ87" s="565"/>
      <c r="NPK87" s="566"/>
      <c r="NPL87" s="560"/>
      <c r="NPM87" s="561"/>
      <c r="NPN87" s="562"/>
      <c r="NPO87" s="563"/>
      <c r="NPP87" s="564"/>
      <c r="NPQ87" s="565"/>
      <c r="NPR87" s="566"/>
      <c r="NPS87" s="560"/>
      <c r="NPT87" s="561"/>
      <c r="NPU87" s="562"/>
      <c r="NPV87" s="563"/>
      <c r="NPW87" s="564"/>
      <c r="NPX87" s="565"/>
      <c r="NPY87" s="566"/>
      <c r="NPZ87" s="560"/>
      <c r="NQA87" s="561"/>
      <c r="NQB87" s="562"/>
      <c r="NQC87" s="563"/>
      <c r="NQD87" s="564"/>
      <c r="NQE87" s="565"/>
      <c r="NQF87" s="566"/>
      <c r="NQG87" s="560"/>
      <c r="NQH87" s="561"/>
      <c r="NQI87" s="562"/>
      <c r="NQJ87" s="563"/>
      <c r="NQK87" s="564"/>
      <c r="NQL87" s="565"/>
      <c r="NQM87" s="566"/>
      <c r="NQN87" s="560"/>
      <c r="NQO87" s="561"/>
      <c r="NQP87" s="562"/>
      <c r="NQQ87" s="563"/>
      <c r="NQR87" s="564"/>
      <c r="NQS87" s="565"/>
      <c r="NQT87" s="566"/>
      <c r="NQU87" s="560"/>
      <c r="NQV87" s="561"/>
      <c r="NQW87" s="562"/>
      <c r="NQX87" s="563"/>
      <c r="NQY87" s="564"/>
      <c r="NQZ87" s="565"/>
      <c r="NRA87" s="566"/>
      <c r="NRB87" s="560"/>
      <c r="NRC87" s="561"/>
      <c r="NRD87" s="562"/>
      <c r="NRE87" s="563"/>
      <c r="NRF87" s="564"/>
      <c r="NRG87" s="565"/>
      <c r="NRH87" s="566"/>
      <c r="NRI87" s="560"/>
      <c r="NRJ87" s="561"/>
      <c r="NRK87" s="562"/>
      <c r="NRL87" s="563"/>
      <c r="NRM87" s="564"/>
      <c r="NRN87" s="565"/>
      <c r="NRO87" s="566"/>
      <c r="NRP87" s="560"/>
      <c r="NRQ87" s="561"/>
      <c r="NRR87" s="562"/>
      <c r="NRS87" s="563"/>
      <c r="NRT87" s="564"/>
      <c r="NRU87" s="565"/>
      <c r="NRV87" s="566"/>
      <c r="NRW87" s="560"/>
      <c r="NRX87" s="561"/>
      <c r="NRY87" s="562"/>
      <c r="NRZ87" s="563"/>
      <c r="NSA87" s="564"/>
      <c r="NSB87" s="565"/>
      <c r="NSC87" s="566"/>
      <c r="NSD87" s="560"/>
      <c r="NSE87" s="561"/>
      <c r="NSF87" s="562"/>
      <c r="NSG87" s="563"/>
      <c r="NSH87" s="564"/>
      <c r="NSI87" s="565"/>
      <c r="NSJ87" s="566"/>
      <c r="NSK87" s="560"/>
      <c r="NSL87" s="561"/>
      <c r="NSM87" s="562"/>
      <c r="NSN87" s="563"/>
      <c r="NSO87" s="564"/>
      <c r="NSP87" s="565"/>
      <c r="NSQ87" s="566"/>
      <c r="NSR87" s="560"/>
      <c r="NSS87" s="561"/>
      <c r="NST87" s="562"/>
      <c r="NSU87" s="563"/>
      <c r="NSV87" s="564"/>
      <c r="NSW87" s="565"/>
      <c r="NSX87" s="566"/>
      <c r="NSY87" s="560"/>
      <c r="NSZ87" s="561"/>
      <c r="NTA87" s="562"/>
      <c r="NTB87" s="563"/>
      <c r="NTC87" s="564"/>
      <c r="NTD87" s="565"/>
      <c r="NTE87" s="566"/>
      <c r="NTF87" s="560"/>
      <c r="NTG87" s="561"/>
      <c r="NTH87" s="562"/>
      <c r="NTI87" s="563"/>
      <c r="NTJ87" s="564"/>
      <c r="NTK87" s="565"/>
      <c r="NTL87" s="566"/>
      <c r="NTM87" s="560"/>
      <c r="NTN87" s="561"/>
      <c r="NTO87" s="562"/>
      <c r="NTP87" s="563"/>
      <c r="NTQ87" s="564"/>
      <c r="NTR87" s="565"/>
      <c r="NTS87" s="566"/>
      <c r="NTT87" s="560"/>
      <c r="NTU87" s="561"/>
      <c r="NTV87" s="562"/>
      <c r="NTW87" s="563"/>
      <c r="NTX87" s="564"/>
      <c r="NTY87" s="565"/>
      <c r="NTZ87" s="566"/>
      <c r="NUA87" s="560"/>
      <c r="NUB87" s="561"/>
      <c r="NUC87" s="562"/>
      <c r="NUD87" s="563"/>
      <c r="NUE87" s="564"/>
      <c r="NUF87" s="565"/>
      <c r="NUG87" s="566"/>
      <c r="NUH87" s="560"/>
      <c r="NUI87" s="561"/>
      <c r="NUJ87" s="562"/>
      <c r="NUK87" s="563"/>
      <c r="NUL87" s="564"/>
      <c r="NUM87" s="565"/>
      <c r="NUN87" s="566"/>
      <c r="NUO87" s="560"/>
      <c r="NUP87" s="561"/>
      <c r="NUQ87" s="562"/>
      <c r="NUR87" s="563"/>
      <c r="NUS87" s="564"/>
      <c r="NUT87" s="565"/>
      <c r="NUU87" s="566"/>
      <c r="NUV87" s="560"/>
      <c r="NUW87" s="561"/>
      <c r="NUX87" s="562"/>
      <c r="NUY87" s="563"/>
      <c r="NUZ87" s="564"/>
      <c r="NVA87" s="565"/>
      <c r="NVB87" s="566"/>
      <c r="NVC87" s="560"/>
      <c r="NVD87" s="561"/>
      <c r="NVE87" s="562"/>
      <c r="NVF87" s="563"/>
      <c r="NVG87" s="564"/>
      <c r="NVH87" s="565"/>
      <c r="NVI87" s="566"/>
      <c r="NVJ87" s="560"/>
      <c r="NVK87" s="561"/>
      <c r="NVL87" s="562"/>
      <c r="NVM87" s="563"/>
      <c r="NVN87" s="564"/>
      <c r="NVO87" s="565"/>
      <c r="NVP87" s="566"/>
      <c r="NVQ87" s="560"/>
      <c r="NVR87" s="561"/>
      <c r="NVS87" s="562"/>
      <c r="NVT87" s="563"/>
      <c r="NVU87" s="564"/>
      <c r="NVV87" s="565"/>
      <c r="NVW87" s="566"/>
      <c r="NVX87" s="560"/>
      <c r="NVY87" s="561"/>
      <c r="NVZ87" s="562"/>
      <c r="NWA87" s="563"/>
      <c r="NWB87" s="564"/>
      <c r="NWC87" s="565"/>
      <c r="NWD87" s="566"/>
      <c r="NWE87" s="560"/>
      <c r="NWF87" s="561"/>
      <c r="NWG87" s="562"/>
      <c r="NWH87" s="563"/>
      <c r="NWI87" s="564"/>
      <c r="NWJ87" s="565"/>
      <c r="NWK87" s="566"/>
      <c r="NWL87" s="560"/>
      <c r="NWM87" s="561"/>
      <c r="NWN87" s="562"/>
      <c r="NWO87" s="563"/>
      <c r="NWP87" s="564"/>
      <c r="NWQ87" s="565"/>
      <c r="NWR87" s="566"/>
      <c r="NWS87" s="560"/>
      <c r="NWT87" s="561"/>
      <c r="NWU87" s="562"/>
      <c r="NWV87" s="563"/>
      <c r="NWW87" s="564"/>
      <c r="NWX87" s="565"/>
      <c r="NWY87" s="566"/>
      <c r="NWZ87" s="560"/>
      <c r="NXA87" s="561"/>
      <c r="NXB87" s="562"/>
      <c r="NXC87" s="563"/>
      <c r="NXD87" s="564"/>
      <c r="NXE87" s="565"/>
      <c r="NXF87" s="566"/>
      <c r="NXG87" s="560"/>
      <c r="NXH87" s="561"/>
      <c r="NXI87" s="562"/>
      <c r="NXJ87" s="563"/>
      <c r="NXK87" s="564"/>
      <c r="NXL87" s="565"/>
      <c r="NXM87" s="566"/>
      <c r="NXN87" s="560"/>
      <c r="NXO87" s="561"/>
      <c r="NXP87" s="562"/>
      <c r="NXQ87" s="563"/>
      <c r="NXR87" s="564"/>
      <c r="NXS87" s="565"/>
      <c r="NXT87" s="566"/>
      <c r="NXU87" s="560"/>
      <c r="NXV87" s="561"/>
      <c r="NXW87" s="562"/>
      <c r="NXX87" s="563"/>
      <c r="NXY87" s="564"/>
      <c r="NXZ87" s="565"/>
      <c r="NYA87" s="566"/>
      <c r="NYB87" s="560"/>
      <c r="NYC87" s="561"/>
      <c r="NYD87" s="562"/>
      <c r="NYE87" s="563"/>
      <c r="NYF87" s="564"/>
      <c r="NYG87" s="565"/>
      <c r="NYH87" s="566"/>
      <c r="NYI87" s="560"/>
      <c r="NYJ87" s="561"/>
      <c r="NYK87" s="562"/>
      <c r="NYL87" s="563"/>
      <c r="NYM87" s="564"/>
      <c r="NYN87" s="565"/>
      <c r="NYO87" s="566"/>
      <c r="NYP87" s="560"/>
      <c r="NYQ87" s="561"/>
      <c r="NYR87" s="562"/>
      <c r="NYS87" s="563"/>
      <c r="NYT87" s="564"/>
      <c r="NYU87" s="565"/>
      <c r="NYV87" s="566"/>
      <c r="NYW87" s="560"/>
      <c r="NYX87" s="561"/>
      <c r="NYY87" s="562"/>
      <c r="NYZ87" s="563"/>
      <c r="NZA87" s="564"/>
      <c r="NZB87" s="565"/>
      <c r="NZC87" s="566"/>
      <c r="NZD87" s="560"/>
      <c r="NZE87" s="561"/>
      <c r="NZF87" s="562"/>
      <c r="NZG87" s="563"/>
      <c r="NZH87" s="564"/>
      <c r="NZI87" s="565"/>
      <c r="NZJ87" s="566"/>
      <c r="NZK87" s="560"/>
      <c r="NZL87" s="561"/>
      <c r="NZM87" s="562"/>
      <c r="NZN87" s="563"/>
      <c r="NZO87" s="564"/>
      <c r="NZP87" s="565"/>
      <c r="NZQ87" s="566"/>
      <c r="NZR87" s="560"/>
      <c r="NZS87" s="561"/>
      <c r="NZT87" s="562"/>
      <c r="NZU87" s="563"/>
      <c r="NZV87" s="564"/>
      <c r="NZW87" s="565"/>
      <c r="NZX87" s="566"/>
      <c r="NZY87" s="560"/>
      <c r="NZZ87" s="561"/>
      <c r="OAA87" s="562"/>
      <c r="OAB87" s="563"/>
      <c r="OAC87" s="564"/>
      <c r="OAD87" s="565"/>
      <c r="OAE87" s="566"/>
      <c r="OAF87" s="560"/>
      <c r="OAG87" s="561"/>
      <c r="OAH87" s="562"/>
      <c r="OAI87" s="563"/>
      <c r="OAJ87" s="564"/>
      <c r="OAK87" s="565"/>
      <c r="OAL87" s="566"/>
      <c r="OAM87" s="560"/>
      <c r="OAN87" s="561"/>
      <c r="OAO87" s="562"/>
      <c r="OAP87" s="563"/>
      <c r="OAQ87" s="564"/>
      <c r="OAR87" s="565"/>
      <c r="OAS87" s="566"/>
      <c r="OAT87" s="560"/>
      <c r="OAU87" s="561"/>
      <c r="OAV87" s="562"/>
      <c r="OAW87" s="563"/>
      <c r="OAX87" s="564"/>
      <c r="OAY87" s="565"/>
      <c r="OAZ87" s="566"/>
      <c r="OBA87" s="560"/>
      <c r="OBB87" s="561"/>
      <c r="OBC87" s="562"/>
      <c r="OBD87" s="563"/>
      <c r="OBE87" s="564"/>
      <c r="OBF87" s="565"/>
      <c r="OBG87" s="566"/>
      <c r="OBH87" s="560"/>
      <c r="OBI87" s="561"/>
      <c r="OBJ87" s="562"/>
      <c r="OBK87" s="563"/>
      <c r="OBL87" s="564"/>
      <c r="OBM87" s="565"/>
      <c r="OBN87" s="566"/>
      <c r="OBO87" s="560"/>
      <c r="OBP87" s="561"/>
      <c r="OBQ87" s="562"/>
      <c r="OBR87" s="563"/>
      <c r="OBS87" s="564"/>
      <c r="OBT87" s="565"/>
      <c r="OBU87" s="566"/>
      <c r="OBV87" s="560"/>
      <c r="OBW87" s="561"/>
      <c r="OBX87" s="562"/>
      <c r="OBY87" s="563"/>
      <c r="OBZ87" s="564"/>
      <c r="OCA87" s="565"/>
      <c r="OCB87" s="566"/>
      <c r="OCC87" s="560"/>
      <c r="OCD87" s="561"/>
      <c r="OCE87" s="562"/>
      <c r="OCF87" s="563"/>
      <c r="OCG87" s="564"/>
      <c r="OCH87" s="565"/>
      <c r="OCI87" s="566"/>
      <c r="OCJ87" s="560"/>
      <c r="OCK87" s="561"/>
      <c r="OCL87" s="562"/>
      <c r="OCM87" s="563"/>
      <c r="OCN87" s="564"/>
      <c r="OCO87" s="565"/>
      <c r="OCP87" s="566"/>
      <c r="OCQ87" s="560"/>
      <c r="OCR87" s="561"/>
      <c r="OCS87" s="562"/>
      <c r="OCT87" s="563"/>
      <c r="OCU87" s="564"/>
      <c r="OCV87" s="565"/>
      <c r="OCW87" s="566"/>
      <c r="OCX87" s="560"/>
      <c r="OCY87" s="561"/>
      <c r="OCZ87" s="562"/>
      <c r="ODA87" s="563"/>
      <c r="ODB87" s="564"/>
      <c r="ODC87" s="565"/>
      <c r="ODD87" s="566"/>
      <c r="ODE87" s="560"/>
      <c r="ODF87" s="561"/>
      <c r="ODG87" s="562"/>
      <c r="ODH87" s="563"/>
      <c r="ODI87" s="564"/>
      <c r="ODJ87" s="565"/>
      <c r="ODK87" s="566"/>
      <c r="ODL87" s="560"/>
      <c r="ODM87" s="561"/>
      <c r="ODN87" s="562"/>
      <c r="ODO87" s="563"/>
      <c r="ODP87" s="564"/>
      <c r="ODQ87" s="565"/>
      <c r="ODR87" s="566"/>
      <c r="ODS87" s="560"/>
      <c r="ODT87" s="561"/>
      <c r="ODU87" s="562"/>
      <c r="ODV87" s="563"/>
      <c r="ODW87" s="564"/>
      <c r="ODX87" s="565"/>
      <c r="ODY87" s="566"/>
      <c r="ODZ87" s="560"/>
      <c r="OEA87" s="561"/>
      <c r="OEB87" s="562"/>
      <c r="OEC87" s="563"/>
      <c r="OED87" s="564"/>
      <c r="OEE87" s="565"/>
      <c r="OEF87" s="566"/>
      <c r="OEG87" s="560"/>
      <c r="OEH87" s="561"/>
      <c r="OEI87" s="562"/>
      <c r="OEJ87" s="563"/>
      <c r="OEK87" s="564"/>
      <c r="OEL87" s="565"/>
      <c r="OEM87" s="566"/>
      <c r="OEN87" s="560"/>
      <c r="OEO87" s="561"/>
      <c r="OEP87" s="562"/>
      <c r="OEQ87" s="563"/>
      <c r="OER87" s="564"/>
      <c r="OES87" s="565"/>
      <c r="OET87" s="566"/>
      <c r="OEU87" s="560"/>
      <c r="OEV87" s="561"/>
      <c r="OEW87" s="562"/>
      <c r="OEX87" s="563"/>
      <c r="OEY87" s="564"/>
      <c r="OEZ87" s="565"/>
      <c r="OFA87" s="566"/>
      <c r="OFB87" s="560"/>
      <c r="OFC87" s="561"/>
      <c r="OFD87" s="562"/>
      <c r="OFE87" s="563"/>
      <c r="OFF87" s="564"/>
      <c r="OFG87" s="565"/>
      <c r="OFH87" s="566"/>
      <c r="OFI87" s="560"/>
      <c r="OFJ87" s="561"/>
      <c r="OFK87" s="562"/>
      <c r="OFL87" s="563"/>
      <c r="OFM87" s="564"/>
      <c r="OFN87" s="565"/>
      <c r="OFO87" s="566"/>
      <c r="OFP87" s="560"/>
      <c r="OFQ87" s="561"/>
      <c r="OFR87" s="562"/>
      <c r="OFS87" s="563"/>
      <c r="OFT87" s="564"/>
      <c r="OFU87" s="565"/>
      <c r="OFV87" s="566"/>
      <c r="OFW87" s="560"/>
      <c r="OFX87" s="561"/>
      <c r="OFY87" s="562"/>
      <c r="OFZ87" s="563"/>
      <c r="OGA87" s="564"/>
      <c r="OGB87" s="565"/>
      <c r="OGC87" s="566"/>
      <c r="OGD87" s="560"/>
      <c r="OGE87" s="561"/>
      <c r="OGF87" s="562"/>
      <c r="OGG87" s="563"/>
      <c r="OGH87" s="564"/>
      <c r="OGI87" s="565"/>
      <c r="OGJ87" s="566"/>
      <c r="OGK87" s="560"/>
      <c r="OGL87" s="561"/>
      <c r="OGM87" s="562"/>
      <c r="OGN87" s="563"/>
      <c r="OGO87" s="564"/>
      <c r="OGP87" s="565"/>
      <c r="OGQ87" s="566"/>
      <c r="OGR87" s="560"/>
      <c r="OGS87" s="561"/>
      <c r="OGT87" s="562"/>
      <c r="OGU87" s="563"/>
      <c r="OGV87" s="564"/>
      <c r="OGW87" s="565"/>
      <c r="OGX87" s="566"/>
      <c r="OGY87" s="560"/>
      <c r="OGZ87" s="561"/>
      <c r="OHA87" s="562"/>
      <c r="OHB87" s="563"/>
      <c r="OHC87" s="564"/>
      <c r="OHD87" s="565"/>
      <c r="OHE87" s="566"/>
      <c r="OHF87" s="560"/>
      <c r="OHG87" s="561"/>
      <c r="OHH87" s="562"/>
      <c r="OHI87" s="563"/>
      <c r="OHJ87" s="564"/>
      <c r="OHK87" s="565"/>
      <c r="OHL87" s="566"/>
      <c r="OHM87" s="560"/>
      <c r="OHN87" s="561"/>
      <c r="OHO87" s="562"/>
      <c r="OHP87" s="563"/>
      <c r="OHQ87" s="564"/>
      <c r="OHR87" s="565"/>
      <c r="OHS87" s="566"/>
      <c r="OHT87" s="560"/>
      <c r="OHU87" s="561"/>
      <c r="OHV87" s="562"/>
      <c r="OHW87" s="563"/>
      <c r="OHX87" s="564"/>
      <c r="OHY87" s="565"/>
      <c r="OHZ87" s="566"/>
      <c r="OIA87" s="560"/>
      <c r="OIB87" s="561"/>
      <c r="OIC87" s="562"/>
      <c r="OID87" s="563"/>
      <c r="OIE87" s="564"/>
      <c r="OIF87" s="565"/>
      <c r="OIG87" s="566"/>
      <c r="OIH87" s="560"/>
      <c r="OII87" s="561"/>
      <c r="OIJ87" s="562"/>
      <c r="OIK87" s="563"/>
      <c r="OIL87" s="564"/>
      <c r="OIM87" s="565"/>
      <c r="OIN87" s="566"/>
      <c r="OIO87" s="560"/>
      <c r="OIP87" s="561"/>
      <c r="OIQ87" s="562"/>
      <c r="OIR87" s="563"/>
      <c r="OIS87" s="564"/>
      <c r="OIT87" s="565"/>
      <c r="OIU87" s="566"/>
      <c r="OIV87" s="560"/>
      <c r="OIW87" s="561"/>
      <c r="OIX87" s="562"/>
      <c r="OIY87" s="563"/>
      <c r="OIZ87" s="564"/>
      <c r="OJA87" s="565"/>
      <c r="OJB87" s="566"/>
      <c r="OJC87" s="560"/>
      <c r="OJD87" s="561"/>
      <c r="OJE87" s="562"/>
      <c r="OJF87" s="563"/>
      <c r="OJG87" s="564"/>
      <c r="OJH87" s="565"/>
      <c r="OJI87" s="566"/>
      <c r="OJJ87" s="560"/>
      <c r="OJK87" s="561"/>
      <c r="OJL87" s="562"/>
      <c r="OJM87" s="563"/>
      <c r="OJN87" s="564"/>
      <c r="OJO87" s="565"/>
      <c r="OJP87" s="566"/>
      <c r="OJQ87" s="560"/>
      <c r="OJR87" s="561"/>
      <c r="OJS87" s="562"/>
      <c r="OJT87" s="563"/>
      <c r="OJU87" s="564"/>
      <c r="OJV87" s="565"/>
      <c r="OJW87" s="566"/>
      <c r="OJX87" s="560"/>
      <c r="OJY87" s="561"/>
      <c r="OJZ87" s="562"/>
      <c r="OKA87" s="563"/>
      <c r="OKB87" s="564"/>
      <c r="OKC87" s="565"/>
      <c r="OKD87" s="566"/>
      <c r="OKE87" s="560"/>
      <c r="OKF87" s="561"/>
      <c r="OKG87" s="562"/>
      <c r="OKH87" s="563"/>
      <c r="OKI87" s="564"/>
      <c r="OKJ87" s="565"/>
      <c r="OKK87" s="566"/>
      <c r="OKL87" s="560"/>
      <c r="OKM87" s="561"/>
      <c r="OKN87" s="562"/>
      <c r="OKO87" s="563"/>
      <c r="OKP87" s="564"/>
      <c r="OKQ87" s="565"/>
      <c r="OKR87" s="566"/>
      <c r="OKS87" s="560"/>
      <c r="OKT87" s="561"/>
      <c r="OKU87" s="562"/>
      <c r="OKV87" s="563"/>
      <c r="OKW87" s="564"/>
      <c r="OKX87" s="565"/>
      <c r="OKY87" s="566"/>
      <c r="OKZ87" s="560"/>
      <c r="OLA87" s="561"/>
      <c r="OLB87" s="562"/>
      <c r="OLC87" s="563"/>
      <c r="OLD87" s="564"/>
      <c r="OLE87" s="565"/>
      <c r="OLF87" s="566"/>
      <c r="OLG87" s="560"/>
      <c r="OLH87" s="561"/>
      <c r="OLI87" s="562"/>
      <c r="OLJ87" s="563"/>
      <c r="OLK87" s="564"/>
      <c r="OLL87" s="565"/>
      <c r="OLM87" s="566"/>
      <c r="OLN87" s="560"/>
      <c r="OLO87" s="561"/>
      <c r="OLP87" s="562"/>
      <c r="OLQ87" s="563"/>
      <c r="OLR87" s="564"/>
      <c r="OLS87" s="565"/>
      <c r="OLT87" s="566"/>
      <c r="OLU87" s="560"/>
      <c r="OLV87" s="561"/>
      <c r="OLW87" s="562"/>
      <c r="OLX87" s="563"/>
      <c r="OLY87" s="564"/>
      <c r="OLZ87" s="565"/>
      <c r="OMA87" s="566"/>
      <c r="OMB87" s="560"/>
      <c r="OMC87" s="561"/>
      <c r="OMD87" s="562"/>
      <c r="OME87" s="563"/>
      <c r="OMF87" s="564"/>
      <c r="OMG87" s="565"/>
      <c r="OMH87" s="566"/>
      <c r="OMI87" s="560"/>
      <c r="OMJ87" s="561"/>
      <c r="OMK87" s="562"/>
      <c r="OML87" s="563"/>
      <c r="OMM87" s="564"/>
      <c r="OMN87" s="565"/>
      <c r="OMO87" s="566"/>
      <c r="OMP87" s="560"/>
      <c r="OMQ87" s="561"/>
      <c r="OMR87" s="562"/>
      <c r="OMS87" s="563"/>
      <c r="OMT87" s="564"/>
      <c r="OMU87" s="565"/>
      <c r="OMV87" s="566"/>
      <c r="OMW87" s="560"/>
      <c r="OMX87" s="561"/>
      <c r="OMY87" s="562"/>
      <c r="OMZ87" s="563"/>
      <c r="ONA87" s="564"/>
      <c r="ONB87" s="565"/>
      <c r="ONC87" s="566"/>
      <c r="OND87" s="560"/>
      <c r="ONE87" s="561"/>
      <c r="ONF87" s="562"/>
      <c r="ONG87" s="563"/>
      <c r="ONH87" s="564"/>
      <c r="ONI87" s="565"/>
      <c r="ONJ87" s="566"/>
      <c r="ONK87" s="560"/>
      <c r="ONL87" s="561"/>
      <c r="ONM87" s="562"/>
      <c r="ONN87" s="563"/>
      <c r="ONO87" s="564"/>
      <c r="ONP87" s="565"/>
      <c r="ONQ87" s="566"/>
      <c r="ONR87" s="560"/>
      <c r="ONS87" s="561"/>
      <c r="ONT87" s="562"/>
      <c r="ONU87" s="563"/>
      <c r="ONV87" s="564"/>
      <c r="ONW87" s="565"/>
      <c r="ONX87" s="566"/>
      <c r="ONY87" s="560"/>
      <c r="ONZ87" s="561"/>
      <c r="OOA87" s="562"/>
      <c r="OOB87" s="563"/>
      <c r="OOC87" s="564"/>
      <c r="OOD87" s="565"/>
      <c r="OOE87" s="566"/>
      <c r="OOF87" s="560"/>
      <c r="OOG87" s="561"/>
      <c r="OOH87" s="562"/>
      <c r="OOI87" s="563"/>
      <c r="OOJ87" s="564"/>
      <c r="OOK87" s="565"/>
      <c r="OOL87" s="566"/>
      <c r="OOM87" s="560"/>
      <c r="OON87" s="561"/>
      <c r="OOO87" s="562"/>
      <c r="OOP87" s="563"/>
      <c r="OOQ87" s="564"/>
      <c r="OOR87" s="565"/>
      <c r="OOS87" s="566"/>
      <c r="OOT87" s="560"/>
      <c r="OOU87" s="561"/>
      <c r="OOV87" s="562"/>
      <c r="OOW87" s="563"/>
      <c r="OOX87" s="564"/>
      <c r="OOY87" s="565"/>
      <c r="OOZ87" s="566"/>
      <c r="OPA87" s="560"/>
      <c r="OPB87" s="561"/>
      <c r="OPC87" s="562"/>
      <c r="OPD87" s="563"/>
      <c r="OPE87" s="564"/>
      <c r="OPF87" s="565"/>
      <c r="OPG87" s="566"/>
      <c r="OPH87" s="560"/>
      <c r="OPI87" s="561"/>
      <c r="OPJ87" s="562"/>
      <c r="OPK87" s="563"/>
      <c r="OPL87" s="564"/>
      <c r="OPM87" s="565"/>
      <c r="OPN87" s="566"/>
      <c r="OPO87" s="560"/>
      <c r="OPP87" s="561"/>
      <c r="OPQ87" s="562"/>
      <c r="OPR87" s="563"/>
      <c r="OPS87" s="564"/>
      <c r="OPT87" s="565"/>
      <c r="OPU87" s="566"/>
      <c r="OPV87" s="560"/>
      <c r="OPW87" s="561"/>
      <c r="OPX87" s="562"/>
      <c r="OPY87" s="563"/>
      <c r="OPZ87" s="564"/>
      <c r="OQA87" s="565"/>
      <c r="OQB87" s="566"/>
      <c r="OQC87" s="560"/>
      <c r="OQD87" s="561"/>
      <c r="OQE87" s="562"/>
      <c r="OQF87" s="563"/>
      <c r="OQG87" s="564"/>
      <c r="OQH87" s="565"/>
      <c r="OQI87" s="566"/>
      <c r="OQJ87" s="560"/>
      <c r="OQK87" s="561"/>
      <c r="OQL87" s="562"/>
      <c r="OQM87" s="563"/>
      <c r="OQN87" s="564"/>
      <c r="OQO87" s="565"/>
      <c r="OQP87" s="566"/>
      <c r="OQQ87" s="560"/>
      <c r="OQR87" s="561"/>
      <c r="OQS87" s="562"/>
      <c r="OQT87" s="563"/>
      <c r="OQU87" s="564"/>
      <c r="OQV87" s="565"/>
      <c r="OQW87" s="566"/>
      <c r="OQX87" s="560"/>
      <c r="OQY87" s="561"/>
      <c r="OQZ87" s="562"/>
      <c r="ORA87" s="563"/>
      <c r="ORB87" s="564"/>
      <c r="ORC87" s="565"/>
      <c r="ORD87" s="566"/>
      <c r="ORE87" s="560"/>
      <c r="ORF87" s="561"/>
      <c r="ORG87" s="562"/>
      <c r="ORH87" s="563"/>
      <c r="ORI87" s="564"/>
      <c r="ORJ87" s="565"/>
      <c r="ORK87" s="566"/>
      <c r="ORL87" s="560"/>
      <c r="ORM87" s="561"/>
      <c r="ORN87" s="562"/>
      <c r="ORO87" s="563"/>
      <c r="ORP87" s="564"/>
      <c r="ORQ87" s="565"/>
      <c r="ORR87" s="566"/>
      <c r="ORS87" s="560"/>
      <c r="ORT87" s="561"/>
      <c r="ORU87" s="562"/>
      <c r="ORV87" s="563"/>
      <c r="ORW87" s="564"/>
      <c r="ORX87" s="565"/>
      <c r="ORY87" s="566"/>
      <c r="ORZ87" s="560"/>
      <c r="OSA87" s="561"/>
      <c r="OSB87" s="562"/>
      <c r="OSC87" s="563"/>
      <c r="OSD87" s="564"/>
      <c r="OSE87" s="565"/>
      <c r="OSF87" s="566"/>
      <c r="OSG87" s="560"/>
      <c r="OSH87" s="561"/>
      <c r="OSI87" s="562"/>
      <c r="OSJ87" s="563"/>
      <c r="OSK87" s="564"/>
      <c r="OSL87" s="565"/>
      <c r="OSM87" s="566"/>
      <c r="OSN87" s="560"/>
      <c r="OSO87" s="561"/>
      <c r="OSP87" s="562"/>
      <c r="OSQ87" s="563"/>
      <c r="OSR87" s="564"/>
      <c r="OSS87" s="565"/>
      <c r="OST87" s="566"/>
      <c r="OSU87" s="560"/>
      <c r="OSV87" s="561"/>
      <c r="OSW87" s="562"/>
      <c r="OSX87" s="563"/>
      <c r="OSY87" s="564"/>
      <c r="OSZ87" s="565"/>
      <c r="OTA87" s="566"/>
      <c r="OTB87" s="560"/>
      <c r="OTC87" s="561"/>
      <c r="OTD87" s="562"/>
      <c r="OTE87" s="563"/>
      <c r="OTF87" s="564"/>
      <c r="OTG87" s="565"/>
      <c r="OTH87" s="566"/>
      <c r="OTI87" s="560"/>
      <c r="OTJ87" s="561"/>
      <c r="OTK87" s="562"/>
      <c r="OTL87" s="563"/>
      <c r="OTM87" s="564"/>
      <c r="OTN87" s="565"/>
      <c r="OTO87" s="566"/>
      <c r="OTP87" s="560"/>
      <c r="OTQ87" s="561"/>
      <c r="OTR87" s="562"/>
      <c r="OTS87" s="563"/>
      <c r="OTT87" s="564"/>
      <c r="OTU87" s="565"/>
      <c r="OTV87" s="566"/>
      <c r="OTW87" s="560"/>
      <c r="OTX87" s="561"/>
      <c r="OTY87" s="562"/>
      <c r="OTZ87" s="563"/>
      <c r="OUA87" s="564"/>
      <c r="OUB87" s="565"/>
      <c r="OUC87" s="566"/>
      <c r="OUD87" s="560"/>
      <c r="OUE87" s="561"/>
      <c r="OUF87" s="562"/>
      <c r="OUG87" s="563"/>
      <c r="OUH87" s="564"/>
      <c r="OUI87" s="565"/>
      <c r="OUJ87" s="566"/>
      <c r="OUK87" s="560"/>
      <c r="OUL87" s="561"/>
      <c r="OUM87" s="562"/>
      <c r="OUN87" s="563"/>
      <c r="OUO87" s="564"/>
      <c r="OUP87" s="565"/>
      <c r="OUQ87" s="566"/>
      <c r="OUR87" s="560"/>
      <c r="OUS87" s="561"/>
      <c r="OUT87" s="562"/>
      <c r="OUU87" s="563"/>
      <c r="OUV87" s="564"/>
      <c r="OUW87" s="565"/>
      <c r="OUX87" s="566"/>
      <c r="OUY87" s="560"/>
      <c r="OUZ87" s="561"/>
      <c r="OVA87" s="562"/>
      <c r="OVB87" s="563"/>
      <c r="OVC87" s="564"/>
      <c r="OVD87" s="565"/>
      <c r="OVE87" s="566"/>
      <c r="OVF87" s="560"/>
      <c r="OVG87" s="561"/>
      <c r="OVH87" s="562"/>
      <c r="OVI87" s="563"/>
      <c r="OVJ87" s="564"/>
      <c r="OVK87" s="565"/>
      <c r="OVL87" s="566"/>
      <c r="OVM87" s="560"/>
      <c r="OVN87" s="561"/>
      <c r="OVO87" s="562"/>
      <c r="OVP87" s="563"/>
      <c r="OVQ87" s="564"/>
      <c r="OVR87" s="565"/>
      <c r="OVS87" s="566"/>
      <c r="OVT87" s="560"/>
      <c r="OVU87" s="561"/>
      <c r="OVV87" s="562"/>
      <c r="OVW87" s="563"/>
      <c r="OVX87" s="564"/>
      <c r="OVY87" s="565"/>
      <c r="OVZ87" s="566"/>
      <c r="OWA87" s="560"/>
      <c r="OWB87" s="561"/>
      <c r="OWC87" s="562"/>
      <c r="OWD87" s="563"/>
      <c r="OWE87" s="564"/>
      <c r="OWF87" s="565"/>
      <c r="OWG87" s="566"/>
      <c r="OWH87" s="560"/>
      <c r="OWI87" s="561"/>
      <c r="OWJ87" s="562"/>
      <c r="OWK87" s="563"/>
      <c r="OWL87" s="564"/>
      <c r="OWM87" s="565"/>
      <c r="OWN87" s="566"/>
      <c r="OWO87" s="560"/>
      <c r="OWP87" s="561"/>
      <c r="OWQ87" s="562"/>
      <c r="OWR87" s="563"/>
      <c r="OWS87" s="564"/>
      <c r="OWT87" s="565"/>
      <c r="OWU87" s="566"/>
      <c r="OWV87" s="560"/>
      <c r="OWW87" s="561"/>
      <c r="OWX87" s="562"/>
      <c r="OWY87" s="563"/>
      <c r="OWZ87" s="564"/>
      <c r="OXA87" s="565"/>
      <c r="OXB87" s="566"/>
      <c r="OXC87" s="560"/>
      <c r="OXD87" s="561"/>
      <c r="OXE87" s="562"/>
      <c r="OXF87" s="563"/>
      <c r="OXG87" s="564"/>
      <c r="OXH87" s="565"/>
      <c r="OXI87" s="566"/>
      <c r="OXJ87" s="560"/>
      <c r="OXK87" s="561"/>
      <c r="OXL87" s="562"/>
      <c r="OXM87" s="563"/>
      <c r="OXN87" s="564"/>
      <c r="OXO87" s="565"/>
      <c r="OXP87" s="566"/>
      <c r="OXQ87" s="560"/>
      <c r="OXR87" s="561"/>
      <c r="OXS87" s="562"/>
      <c r="OXT87" s="563"/>
      <c r="OXU87" s="564"/>
      <c r="OXV87" s="565"/>
      <c r="OXW87" s="566"/>
      <c r="OXX87" s="560"/>
      <c r="OXY87" s="561"/>
      <c r="OXZ87" s="562"/>
      <c r="OYA87" s="563"/>
      <c r="OYB87" s="564"/>
      <c r="OYC87" s="565"/>
      <c r="OYD87" s="566"/>
      <c r="OYE87" s="560"/>
      <c r="OYF87" s="561"/>
      <c r="OYG87" s="562"/>
      <c r="OYH87" s="563"/>
      <c r="OYI87" s="564"/>
      <c r="OYJ87" s="565"/>
      <c r="OYK87" s="566"/>
      <c r="OYL87" s="560"/>
      <c r="OYM87" s="561"/>
      <c r="OYN87" s="562"/>
      <c r="OYO87" s="563"/>
      <c r="OYP87" s="564"/>
      <c r="OYQ87" s="565"/>
      <c r="OYR87" s="566"/>
      <c r="OYS87" s="560"/>
      <c r="OYT87" s="561"/>
      <c r="OYU87" s="562"/>
      <c r="OYV87" s="563"/>
      <c r="OYW87" s="564"/>
      <c r="OYX87" s="565"/>
      <c r="OYY87" s="566"/>
      <c r="OYZ87" s="560"/>
      <c r="OZA87" s="561"/>
      <c r="OZB87" s="562"/>
      <c r="OZC87" s="563"/>
      <c r="OZD87" s="564"/>
      <c r="OZE87" s="565"/>
      <c r="OZF87" s="566"/>
      <c r="OZG87" s="560"/>
      <c r="OZH87" s="561"/>
      <c r="OZI87" s="562"/>
      <c r="OZJ87" s="563"/>
      <c r="OZK87" s="564"/>
      <c r="OZL87" s="565"/>
      <c r="OZM87" s="566"/>
      <c r="OZN87" s="560"/>
      <c r="OZO87" s="561"/>
      <c r="OZP87" s="562"/>
      <c r="OZQ87" s="563"/>
      <c r="OZR87" s="564"/>
      <c r="OZS87" s="565"/>
      <c r="OZT87" s="566"/>
      <c r="OZU87" s="560"/>
      <c r="OZV87" s="561"/>
      <c r="OZW87" s="562"/>
      <c r="OZX87" s="563"/>
      <c r="OZY87" s="564"/>
      <c r="OZZ87" s="565"/>
      <c r="PAA87" s="566"/>
      <c r="PAB87" s="560"/>
      <c r="PAC87" s="561"/>
      <c r="PAD87" s="562"/>
      <c r="PAE87" s="563"/>
      <c r="PAF87" s="564"/>
      <c r="PAG87" s="565"/>
      <c r="PAH87" s="566"/>
      <c r="PAI87" s="560"/>
      <c r="PAJ87" s="561"/>
      <c r="PAK87" s="562"/>
      <c r="PAL87" s="563"/>
      <c r="PAM87" s="564"/>
      <c r="PAN87" s="565"/>
      <c r="PAO87" s="566"/>
      <c r="PAP87" s="560"/>
      <c r="PAQ87" s="561"/>
      <c r="PAR87" s="562"/>
      <c r="PAS87" s="563"/>
      <c r="PAT87" s="564"/>
      <c r="PAU87" s="565"/>
      <c r="PAV87" s="566"/>
      <c r="PAW87" s="560"/>
      <c r="PAX87" s="561"/>
      <c r="PAY87" s="562"/>
      <c r="PAZ87" s="563"/>
      <c r="PBA87" s="564"/>
      <c r="PBB87" s="565"/>
      <c r="PBC87" s="566"/>
      <c r="PBD87" s="560"/>
      <c r="PBE87" s="561"/>
      <c r="PBF87" s="562"/>
      <c r="PBG87" s="563"/>
      <c r="PBH87" s="564"/>
      <c r="PBI87" s="565"/>
      <c r="PBJ87" s="566"/>
      <c r="PBK87" s="560"/>
      <c r="PBL87" s="561"/>
      <c r="PBM87" s="562"/>
      <c r="PBN87" s="563"/>
      <c r="PBO87" s="564"/>
      <c r="PBP87" s="565"/>
      <c r="PBQ87" s="566"/>
      <c r="PBR87" s="560"/>
      <c r="PBS87" s="561"/>
      <c r="PBT87" s="562"/>
      <c r="PBU87" s="563"/>
      <c r="PBV87" s="564"/>
      <c r="PBW87" s="565"/>
      <c r="PBX87" s="566"/>
      <c r="PBY87" s="560"/>
      <c r="PBZ87" s="561"/>
      <c r="PCA87" s="562"/>
      <c r="PCB87" s="563"/>
      <c r="PCC87" s="564"/>
      <c r="PCD87" s="565"/>
      <c r="PCE87" s="566"/>
      <c r="PCF87" s="560"/>
      <c r="PCG87" s="561"/>
      <c r="PCH87" s="562"/>
      <c r="PCI87" s="563"/>
      <c r="PCJ87" s="564"/>
      <c r="PCK87" s="565"/>
      <c r="PCL87" s="566"/>
      <c r="PCM87" s="560"/>
      <c r="PCN87" s="561"/>
      <c r="PCO87" s="562"/>
      <c r="PCP87" s="563"/>
      <c r="PCQ87" s="564"/>
      <c r="PCR87" s="565"/>
      <c r="PCS87" s="566"/>
      <c r="PCT87" s="560"/>
      <c r="PCU87" s="561"/>
      <c r="PCV87" s="562"/>
      <c r="PCW87" s="563"/>
      <c r="PCX87" s="564"/>
      <c r="PCY87" s="565"/>
      <c r="PCZ87" s="566"/>
      <c r="PDA87" s="560"/>
      <c r="PDB87" s="561"/>
      <c r="PDC87" s="562"/>
      <c r="PDD87" s="563"/>
      <c r="PDE87" s="564"/>
      <c r="PDF87" s="565"/>
      <c r="PDG87" s="566"/>
      <c r="PDH87" s="560"/>
      <c r="PDI87" s="561"/>
      <c r="PDJ87" s="562"/>
      <c r="PDK87" s="563"/>
      <c r="PDL87" s="564"/>
      <c r="PDM87" s="565"/>
      <c r="PDN87" s="566"/>
      <c r="PDO87" s="560"/>
      <c r="PDP87" s="561"/>
      <c r="PDQ87" s="562"/>
      <c r="PDR87" s="563"/>
      <c r="PDS87" s="564"/>
      <c r="PDT87" s="565"/>
      <c r="PDU87" s="566"/>
      <c r="PDV87" s="560"/>
      <c r="PDW87" s="561"/>
      <c r="PDX87" s="562"/>
      <c r="PDY87" s="563"/>
      <c r="PDZ87" s="564"/>
      <c r="PEA87" s="565"/>
      <c r="PEB87" s="566"/>
      <c r="PEC87" s="560"/>
      <c r="PED87" s="561"/>
      <c r="PEE87" s="562"/>
      <c r="PEF87" s="563"/>
      <c r="PEG87" s="564"/>
      <c r="PEH87" s="565"/>
      <c r="PEI87" s="566"/>
      <c r="PEJ87" s="560"/>
      <c r="PEK87" s="561"/>
      <c r="PEL87" s="562"/>
      <c r="PEM87" s="563"/>
      <c r="PEN87" s="564"/>
      <c r="PEO87" s="565"/>
      <c r="PEP87" s="566"/>
      <c r="PEQ87" s="560"/>
      <c r="PER87" s="561"/>
      <c r="PES87" s="562"/>
      <c r="PET87" s="563"/>
      <c r="PEU87" s="564"/>
      <c r="PEV87" s="565"/>
      <c r="PEW87" s="566"/>
      <c r="PEX87" s="560"/>
      <c r="PEY87" s="561"/>
      <c r="PEZ87" s="562"/>
      <c r="PFA87" s="563"/>
      <c r="PFB87" s="564"/>
      <c r="PFC87" s="565"/>
      <c r="PFD87" s="566"/>
      <c r="PFE87" s="560"/>
      <c r="PFF87" s="561"/>
      <c r="PFG87" s="562"/>
      <c r="PFH87" s="563"/>
      <c r="PFI87" s="564"/>
      <c r="PFJ87" s="565"/>
      <c r="PFK87" s="566"/>
      <c r="PFL87" s="560"/>
      <c r="PFM87" s="561"/>
      <c r="PFN87" s="562"/>
      <c r="PFO87" s="563"/>
      <c r="PFP87" s="564"/>
      <c r="PFQ87" s="565"/>
      <c r="PFR87" s="566"/>
      <c r="PFS87" s="560"/>
      <c r="PFT87" s="561"/>
      <c r="PFU87" s="562"/>
      <c r="PFV87" s="563"/>
      <c r="PFW87" s="564"/>
      <c r="PFX87" s="565"/>
      <c r="PFY87" s="566"/>
      <c r="PFZ87" s="560"/>
      <c r="PGA87" s="561"/>
      <c r="PGB87" s="562"/>
      <c r="PGC87" s="563"/>
      <c r="PGD87" s="564"/>
      <c r="PGE87" s="565"/>
      <c r="PGF87" s="566"/>
      <c r="PGG87" s="560"/>
      <c r="PGH87" s="561"/>
      <c r="PGI87" s="562"/>
      <c r="PGJ87" s="563"/>
      <c r="PGK87" s="564"/>
      <c r="PGL87" s="565"/>
      <c r="PGM87" s="566"/>
      <c r="PGN87" s="560"/>
      <c r="PGO87" s="561"/>
      <c r="PGP87" s="562"/>
      <c r="PGQ87" s="563"/>
      <c r="PGR87" s="564"/>
      <c r="PGS87" s="565"/>
      <c r="PGT87" s="566"/>
      <c r="PGU87" s="560"/>
      <c r="PGV87" s="561"/>
      <c r="PGW87" s="562"/>
      <c r="PGX87" s="563"/>
      <c r="PGY87" s="564"/>
      <c r="PGZ87" s="565"/>
      <c r="PHA87" s="566"/>
      <c r="PHB87" s="560"/>
      <c r="PHC87" s="561"/>
      <c r="PHD87" s="562"/>
      <c r="PHE87" s="563"/>
      <c r="PHF87" s="564"/>
      <c r="PHG87" s="565"/>
      <c r="PHH87" s="566"/>
      <c r="PHI87" s="560"/>
      <c r="PHJ87" s="561"/>
      <c r="PHK87" s="562"/>
      <c r="PHL87" s="563"/>
      <c r="PHM87" s="564"/>
      <c r="PHN87" s="565"/>
      <c r="PHO87" s="566"/>
      <c r="PHP87" s="560"/>
      <c r="PHQ87" s="561"/>
      <c r="PHR87" s="562"/>
      <c r="PHS87" s="563"/>
      <c r="PHT87" s="564"/>
      <c r="PHU87" s="565"/>
      <c r="PHV87" s="566"/>
      <c r="PHW87" s="560"/>
      <c r="PHX87" s="561"/>
      <c r="PHY87" s="562"/>
      <c r="PHZ87" s="563"/>
      <c r="PIA87" s="564"/>
      <c r="PIB87" s="565"/>
      <c r="PIC87" s="566"/>
      <c r="PID87" s="560"/>
      <c r="PIE87" s="561"/>
      <c r="PIF87" s="562"/>
      <c r="PIG87" s="563"/>
      <c r="PIH87" s="564"/>
      <c r="PII87" s="565"/>
      <c r="PIJ87" s="566"/>
      <c r="PIK87" s="560"/>
      <c r="PIL87" s="561"/>
      <c r="PIM87" s="562"/>
      <c r="PIN87" s="563"/>
      <c r="PIO87" s="564"/>
      <c r="PIP87" s="565"/>
      <c r="PIQ87" s="566"/>
      <c r="PIR87" s="560"/>
      <c r="PIS87" s="561"/>
      <c r="PIT87" s="562"/>
      <c r="PIU87" s="563"/>
      <c r="PIV87" s="564"/>
      <c r="PIW87" s="565"/>
      <c r="PIX87" s="566"/>
      <c r="PIY87" s="560"/>
      <c r="PIZ87" s="561"/>
      <c r="PJA87" s="562"/>
      <c r="PJB87" s="563"/>
      <c r="PJC87" s="564"/>
      <c r="PJD87" s="565"/>
      <c r="PJE87" s="566"/>
      <c r="PJF87" s="560"/>
      <c r="PJG87" s="561"/>
      <c r="PJH87" s="562"/>
      <c r="PJI87" s="563"/>
      <c r="PJJ87" s="564"/>
      <c r="PJK87" s="565"/>
      <c r="PJL87" s="566"/>
      <c r="PJM87" s="560"/>
      <c r="PJN87" s="561"/>
      <c r="PJO87" s="562"/>
      <c r="PJP87" s="563"/>
      <c r="PJQ87" s="564"/>
      <c r="PJR87" s="565"/>
      <c r="PJS87" s="566"/>
      <c r="PJT87" s="560"/>
      <c r="PJU87" s="561"/>
      <c r="PJV87" s="562"/>
      <c r="PJW87" s="563"/>
      <c r="PJX87" s="564"/>
      <c r="PJY87" s="565"/>
      <c r="PJZ87" s="566"/>
      <c r="PKA87" s="560"/>
      <c r="PKB87" s="561"/>
      <c r="PKC87" s="562"/>
      <c r="PKD87" s="563"/>
      <c r="PKE87" s="564"/>
      <c r="PKF87" s="565"/>
      <c r="PKG87" s="566"/>
      <c r="PKH87" s="560"/>
      <c r="PKI87" s="561"/>
      <c r="PKJ87" s="562"/>
      <c r="PKK87" s="563"/>
      <c r="PKL87" s="564"/>
      <c r="PKM87" s="565"/>
      <c r="PKN87" s="566"/>
      <c r="PKO87" s="560"/>
      <c r="PKP87" s="561"/>
      <c r="PKQ87" s="562"/>
      <c r="PKR87" s="563"/>
      <c r="PKS87" s="564"/>
      <c r="PKT87" s="565"/>
      <c r="PKU87" s="566"/>
      <c r="PKV87" s="560"/>
      <c r="PKW87" s="561"/>
      <c r="PKX87" s="562"/>
      <c r="PKY87" s="563"/>
      <c r="PKZ87" s="564"/>
      <c r="PLA87" s="565"/>
      <c r="PLB87" s="566"/>
      <c r="PLC87" s="560"/>
      <c r="PLD87" s="561"/>
      <c r="PLE87" s="562"/>
      <c r="PLF87" s="563"/>
      <c r="PLG87" s="564"/>
      <c r="PLH87" s="565"/>
      <c r="PLI87" s="566"/>
      <c r="PLJ87" s="560"/>
      <c r="PLK87" s="561"/>
      <c r="PLL87" s="562"/>
      <c r="PLM87" s="563"/>
      <c r="PLN87" s="564"/>
      <c r="PLO87" s="565"/>
      <c r="PLP87" s="566"/>
      <c r="PLQ87" s="560"/>
      <c r="PLR87" s="561"/>
      <c r="PLS87" s="562"/>
      <c r="PLT87" s="563"/>
      <c r="PLU87" s="564"/>
      <c r="PLV87" s="565"/>
      <c r="PLW87" s="566"/>
      <c r="PLX87" s="560"/>
      <c r="PLY87" s="561"/>
      <c r="PLZ87" s="562"/>
      <c r="PMA87" s="563"/>
      <c r="PMB87" s="564"/>
      <c r="PMC87" s="565"/>
      <c r="PMD87" s="566"/>
      <c r="PME87" s="560"/>
      <c r="PMF87" s="561"/>
      <c r="PMG87" s="562"/>
      <c r="PMH87" s="563"/>
      <c r="PMI87" s="564"/>
      <c r="PMJ87" s="565"/>
      <c r="PMK87" s="566"/>
      <c r="PML87" s="560"/>
      <c r="PMM87" s="561"/>
      <c r="PMN87" s="562"/>
      <c r="PMO87" s="563"/>
      <c r="PMP87" s="564"/>
      <c r="PMQ87" s="565"/>
      <c r="PMR87" s="566"/>
      <c r="PMS87" s="560"/>
      <c r="PMT87" s="561"/>
      <c r="PMU87" s="562"/>
      <c r="PMV87" s="563"/>
      <c r="PMW87" s="564"/>
      <c r="PMX87" s="565"/>
      <c r="PMY87" s="566"/>
      <c r="PMZ87" s="560"/>
      <c r="PNA87" s="561"/>
      <c r="PNB87" s="562"/>
      <c r="PNC87" s="563"/>
      <c r="PND87" s="564"/>
      <c r="PNE87" s="565"/>
      <c r="PNF87" s="566"/>
      <c r="PNG87" s="560"/>
      <c r="PNH87" s="561"/>
      <c r="PNI87" s="562"/>
      <c r="PNJ87" s="563"/>
      <c r="PNK87" s="564"/>
      <c r="PNL87" s="565"/>
      <c r="PNM87" s="566"/>
      <c r="PNN87" s="560"/>
      <c r="PNO87" s="561"/>
      <c r="PNP87" s="562"/>
      <c r="PNQ87" s="563"/>
      <c r="PNR87" s="564"/>
      <c r="PNS87" s="565"/>
      <c r="PNT87" s="566"/>
      <c r="PNU87" s="560"/>
      <c r="PNV87" s="561"/>
      <c r="PNW87" s="562"/>
      <c r="PNX87" s="563"/>
      <c r="PNY87" s="564"/>
      <c r="PNZ87" s="565"/>
      <c r="POA87" s="566"/>
      <c r="POB87" s="560"/>
      <c r="POC87" s="561"/>
      <c r="POD87" s="562"/>
      <c r="POE87" s="563"/>
      <c r="POF87" s="564"/>
      <c r="POG87" s="565"/>
      <c r="POH87" s="566"/>
      <c r="POI87" s="560"/>
      <c r="POJ87" s="561"/>
      <c r="POK87" s="562"/>
      <c r="POL87" s="563"/>
      <c r="POM87" s="564"/>
      <c r="PON87" s="565"/>
      <c r="POO87" s="566"/>
      <c r="POP87" s="560"/>
      <c r="POQ87" s="561"/>
      <c r="POR87" s="562"/>
      <c r="POS87" s="563"/>
      <c r="POT87" s="564"/>
      <c r="POU87" s="565"/>
      <c r="POV87" s="566"/>
      <c r="POW87" s="560"/>
      <c r="POX87" s="561"/>
      <c r="POY87" s="562"/>
      <c r="POZ87" s="563"/>
      <c r="PPA87" s="564"/>
      <c r="PPB87" s="565"/>
      <c r="PPC87" s="566"/>
      <c r="PPD87" s="560"/>
      <c r="PPE87" s="561"/>
      <c r="PPF87" s="562"/>
      <c r="PPG87" s="563"/>
      <c r="PPH87" s="564"/>
      <c r="PPI87" s="565"/>
      <c r="PPJ87" s="566"/>
      <c r="PPK87" s="560"/>
      <c r="PPL87" s="561"/>
      <c r="PPM87" s="562"/>
      <c r="PPN87" s="563"/>
      <c r="PPO87" s="564"/>
      <c r="PPP87" s="565"/>
      <c r="PPQ87" s="566"/>
      <c r="PPR87" s="560"/>
      <c r="PPS87" s="561"/>
      <c r="PPT87" s="562"/>
      <c r="PPU87" s="563"/>
      <c r="PPV87" s="564"/>
      <c r="PPW87" s="565"/>
      <c r="PPX87" s="566"/>
      <c r="PPY87" s="560"/>
      <c r="PPZ87" s="561"/>
      <c r="PQA87" s="562"/>
      <c r="PQB87" s="563"/>
      <c r="PQC87" s="564"/>
      <c r="PQD87" s="565"/>
      <c r="PQE87" s="566"/>
      <c r="PQF87" s="560"/>
      <c r="PQG87" s="561"/>
      <c r="PQH87" s="562"/>
      <c r="PQI87" s="563"/>
      <c r="PQJ87" s="564"/>
      <c r="PQK87" s="565"/>
      <c r="PQL87" s="566"/>
      <c r="PQM87" s="560"/>
      <c r="PQN87" s="561"/>
      <c r="PQO87" s="562"/>
      <c r="PQP87" s="563"/>
      <c r="PQQ87" s="564"/>
      <c r="PQR87" s="565"/>
      <c r="PQS87" s="566"/>
      <c r="PQT87" s="560"/>
      <c r="PQU87" s="561"/>
      <c r="PQV87" s="562"/>
      <c r="PQW87" s="563"/>
      <c r="PQX87" s="564"/>
      <c r="PQY87" s="565"/>
      <c r="PQZ87" s="566"/>
      <c r="PRA87" s="560"/>
      <c r="PRB87" s="561"/>
      <c r="PRC87" s="562"/>
      <c r="PRD87" s="563"/>
      <c r="PRE87" s="564"/>
      <c r="PRF87" s="565"/>
      <c r="PRG87" s="566"/>
      <c r="PRH87" s="560"/>
      <c r="PRI87" s="561"/>
      <c r="PRJ87" s="562"/>
      <c r="PRK87" s="563"/>
      <c r="PRL87" s="564"/>
      <c r="PRM87" s="565"/>
      <c r="PRN87" s="566"/>
      <c r="PRO87" s="560"/>
      <c r="PRP87" s="561"/>
      <c r="PRQ87" s="562"/>
      <c r="PRR87" s="563"/>
      <c r="PRS87" s="564"/>
      <c r="PRT87" s="565"/>
      <c r="PRU87" s="566"/>
      <c r="PRV87" s="560"/>
      <c r="PRW87" s="561"/>
      <c r="PRX87" s="562"/>
      <c r="PRY87" s="563"/>
      <c r="PRZ87" s="564"/>
      <c r="PSA87" s="565"/>
      <c r="PSB87" s="566"/>
      <c r="PSC87" s="560"/>
      <c r="PSD87" s="561"/>
      <c r="PSE87" s="562"/>
      <c r="PSF87" s="563"/>
      <c r="PSG87" s="564"/>
      <c r="PSH87" s="565"/>
      <c r="PSI87" s="566"/>
      <c r="PSJ87" s="560"/>
      <c r="PSK87" s="561"/>
      <c r="PSL87" s="562"/>
      <c r="PSM87" s="563"/>
      <c r="PSN87" s="564"/>
      <c r="PSO87" s="565"/>
      <c r="PSP87" s="566"/>
      <c r="PSQ87" s="560"/>
      <c r="PSR87" s="561"/>
      <c r="PSS87" s="562"/>
      <c r="PST87" s="563"/>
      <c r="PSU87" s="564"/>
      <c r="PSV87" s="565"/>
      <c r="PSW87" s="566"/>
      <c r="PSX87" s="560"/>
      <c r="PSY87" s="561"/>
      <c r="PSZ87" s="562"/>
      <c r="PTA87" s="563"/>
      <c r="PTB87" s="564"/>
      <c r="PTC87" s="565"/>
      <c r="PTD87" s="566"/>
      <c r="PTE87" s="560"/>
      <c r="PTF87" s="561"/>
      <c r="PTG87" s="562"/>
      <c r="PTH87" s="563"/>
      <c r="PTI87" s="564"/>
      <c r="PTJ87" s="565"/>
      <c r="PTK87" s="566"/>
      <c r="PTL87" s="560"/>
      <c r="PTM87" s="561"/>
      <c r="PTN87" s="562"/>
      <c r="PTO87" s="563"/>
      <c r="PTP87" s="564"/>
      <c r="PTQ87" s="565"/>
      <c r="PTR87" s="566"/>
      <c r="PTS87" s="560"/>
      <c r="PTT87" s="561"/>
      <c r="PTU87" s="562"/>
      <c r="PTV87" s="563"/>
      <c r="PTW87" s="564"/>
      <c r="PTX87" s="565"/>
      <c r="PTY87" s="566"/>
      <c r="PTZ87" s="560"/>
      <c r="PUA87" s="561"/>
      <c r="PUB87" s="562"/>
      <c r="PUC87" s="563"/>
      <c r="PUD87" s="564"/>
      <c r="PUE87" s="565"/>
      <c r="PUF87" s="566"/>
      <c r="PUG87" s="560"/>
      <c r="PUH87" s="561"/>
      <c r="PUI87" s="562"/>
      <c r="PUJ87" s="563"/>
      <c r="PUK87" s="564"/>
      <c r="PUL87" s="565"/>
      <c r="PUM87" s="566"/>
      <c r="PUN87" s="560"/>
      <c r="PUO87" s="561"/>
      <c r="PUP87" s="562"/>
      <c r="PUQ87" s="563"/>
      <c r="PUR87" s="564"/>
      <c r="PUS87" s="565"/>
      <c r="PUT87" s="566"/>
      <c r="PUU87" s="560"/>
      <c r="PUV87" s="561"/>
      <c r="PUW87" s="562"/>
      <c r="PUX87" s="563"/>
      <c r="PUY87" s="564"/>
      <c r="PUZ87" s="565"/>
      <c r="PVA87" s="566"/>
      <c r="PVB87" s="560"/>
      <c r="PVC87" s="561"/>
      <c r="PVD87" s="562"/>
      <c r="PVE87" s="563"/>
      <c r="PVF87" s="564"/>
      <c r="PVG87" s="565"/>
      <c r="PVH87" s="566"/>
      <c r="PVI87" s="560"/>
      <c r="PVJ87" s="561"/>
      <c r="PVK87" s="562"/>
      <c r="PVL87" s="563"/>
      <c r="PVM87" s="564"/>
      <c r="PVN87" s="565"/>
      <c r="PVO87" s="566"/>
      <c r="PVP87" s="560"/>
      <c r="PVQ87" s="561"/>
      <c r="PVR87" s="562"/>
      <c r="PVS87" s="563"/>
      <c r="PVT87" s="564"/>
      <c r="PVU87" s="565"/>
      <c r="PVV87" s="566"/>
      <c r="PVW87" s="560"/>
      <c r="PVX87" s="561"/>
      <c r="PVY87" s="562"/>
      <c r="PVZ87" s="563"/>
      <c r="PWA87" s="564"/>
      <c r="PWB87" s="565"/>
      <c r="PWC87" s="566"/>
      <c r="PWD87" s="560"/>
      <c r="PWE87" s="561"/>
      <c r="PWF87" s="562"/>
      <c r="PWG87" s="563"/>
      <c r="PWH87" s="564"/>
      <c r="PWI87" s="565"/>
      <c r="PWJ87" s="566"/>
      <c r="PWK87" s="560"/>
      <c r="PWL87" s="561"/>
      <c r="PWM87" s="562"/>
      <c r="PWN87" s="563"/>
      <c r="PWO87" s="564"/>
      <c r="PWP87" s="565"/>
      <c r="PWQ87" s="566"/>
      <c r="PWR87" s="560"/>
      <c r="PWS87" s="561"/>
      <c r="PWT87" s="562"/>
      <c r="PWU87" s="563"/>
      <c r="PWV87" s="564"/>
      <c r="PWW87" s="565"/>
      <c r="PWX87" s="566"/>
      <c r="PWY87" s="560"/>
      <c r="PWZ87" s="561"/>
      <c r="PXA87" s="562"/>
      <c r="PXB87" s="563"/>
      <c r="PXC87" s="564"/>
      <c r="PXD87" s="565"/>
      <c r="PXE87" s="566"/>
      <c r="PXF87" s="560"/>
      <c r="PXG87" s="561"/>
      <c r="PXH87" s="562"/>
      <c r="PXI87" s="563"/>
      <c r="PXJ87" s="564"/>
      <c r="PXK87" s="565"/>
      <c r="PXL87" s="566"/>
      <c r="PXM87" s="560"/>
      <c r="PXN87" s="561"/>
      <c r="PXO87" s="562"/>
      <c r="PXP87" s="563"/>
      <c r="PXQ87" s="564"/>
      <c r="PXR87" s="565"/>
      <c r="PXS87" s="566"/>
      <c r="PXT87" s="560"/>
      <c r="PXU87" s="561"/>
      <c r="PXV87" s="562"/>
      <c r="PXW87" s="563"/>
      <c r="PXX87" s="564"/>
      <c r="PXY87" s="565"/>
      <c r="PXZ87" s="566"/>
      <c r="PYA87" s="560"/>
      <c r="PYB87" s="561"/>
      <c r="PYC87" s="562"/>
      <c r="PYD87" s="563"/>
      <c r="PYE87" s="564"/>
      <c r="PYF87" s="565"/>
      <c r="PYG87" s="566"/>
      <c r="PYH87" s="560"/>
      <c r="PYI87" s="561"/>
      <c r="PYJ87" s="562"/>
      <c r="PYK87" s="563"/>
      <c r="PYL87" s="564"/>
      <c r="PYM87" s="565"/>
      <c r="PYN87" s="566"/>
      <c r="PYO87" s="560"/>
      <c r="PYP87" s="561"/>
      <c r="PYQ87" s="562"/>
      <c r="PYR87" s="563"/>
      <c r="PYS87" s="564"/>
      <c r="PYT87" s="565"/>
      <c r="PYU87" s="566"/>
      <c r="PYV87" s="560"/>
      <c r="PYW87" s="561"/>
      <c r="PYX87" s="562"/>
      <c r="PYY87" s="563"/>
      <c r="PYZ87" s="564"/>
      <c r="PZA87" s="565"/>
      <c r="PZB87" s="566"/>
      <c r="PZC87" s="560"/>
      <c r="PZD87" s="561"/>
      <c r="PZE87" s="562"/>
      <c r="PZF87" s="563"/>
      <c r="PZG87" s="564"/>
      <c r="PZH87" s="565"/>
      <c r="PZI87" s="566"/>
      <c r="PZJ87" s="560"/>
      <c r="PZK87" s="561"/>
      <c r="PZL87" s="562"/>
      <c r="PZM87" s="563"/>
      <c r="PZN87" s="564"/>
      <c r="PZO87" s="565"/>
      <c r="PZP87" s="566"/>
      <c r="PZQ87" s="560"/>
      <c r="PZR87" s="561"/>
      <c r="PZS87" s="562"/>
      <c r="PZT87" s="563"/>
      <c r="PZU87" s="564"/>
      <c r="PZV87" s="565"/>
      <c r="PZW87" s="566"/>
      <c r="PZX87" s="560"/>
      <c r="PZY87" s="561"/>
      <c r="PZZ87" s="562"/>
      <c r="QAA87" s="563"/>
      <c r="QAB87" s="564"/>
      <c r="QAC87" s="565"/>
      <c r="QAD87" s="566"/>
      <c r="QAE87" s="560"/>
      <c r="QAF87" s="561"/>
      <c r="QAG87" s="562"/>
      <c r="QAH87" s="563"/>
      <c r="QAI87" s="564"/>
      <c r="QAJ87" s="565"/>
      <c r="QAK87" s="566"/>
      <c r="QAL87" s="560"/>
      <c r="QAM87" s="561"/>
      <c r="QAN87" s="562"/>
      <c r="QAO87" s="563"/>
      <c r="QAP87" s="564"/>
      <c r="QAQ87" s="565"/>
      <c r="QAR87" s="566"/>
      <c r="QAS87" s="560"/>
      <c r="QAT87" s="561"/>
      <c r="QAU87" s="562"/>
      <c r="QAV87" s="563"/>
      <c r="QAW87" s="564"/>
      <c r="QAX87" s="565"/>
      <c r="QAY87" s="566"/>
      <c r="QAZ87" s="560"/>
      <c r="QBA87" s="561"/>
      <c r="QBB87" s="562"/>
      <c r="QBC87" s="563"/>
      <c r="QBD87" s="564"/>
      <c r="QBE87" s="565"/>
      <c r="QBF87" s="566"/>
      <c r="QBG87" s="560"/>
      <c r="QBH87" s="561"/>
      <c r="QBI87" s="562"/>
      <c r="QBJ87" s="563"/>
      <c r="QBK87" s="564"/>
      <c r="QBL87" s="565"/>
      <c r="QBM87" s="566"/>
      <c r="QBN87" s="560"/>
      <c r="QBO87" s="561"/>
      <c r="QBP87" s="562"/>
      <c r="QBQ87" s="563"/>
      <c r="QBR87" s="564"/>
      <c r="QBS87" s="565"/>
      <c r="QBT87" s="566"/>
      <c r="QBU87" s="560"/>
      <c r="QBV87" s="561"/>
      <c r="QBW87" s="562"/>
      <c r="QBX87" s="563"/>
      <c r="QBY87" s="564"/>
      <c r="QBZ87" s="565"/>
      <c r="QCA87" s="566"/>
      <c r="QCB87" s="560"/>
      <c r="QCC87" s="561"/>
      <c r="QCD87" s="562"/>
      <c r="QCE87" s="563"/>
      <c r="QCF87" s="564"/>
      <c r="QCG87" s="565"/>
      <c r="QCH87" s="566"/>
      <c r="QCI87" s="560"/>
      <c r="QCJ87" s="561"/>
      <c r="QCK87" s="562"/>
      <c r="QCL87" s="563"/>
      <c r="QCM87" s="564"/>
      <c r="QCN87" s="565"/>
      <c r="QCO87" s="566"/>
      <c r="QCP87" s="560"/>
      <c r="QCQ87" s="561"/>
      <c r="QCR87" s="562"/>
      <c r="QCS87" s="563"/>
      <c r="QCT87" s="564"/>
      <c r="QCU87" s="565"/>
      <c r="QCV87" s="566"/>
      <c r="QCW87" s="560"/>
      <c r="QCX87" s="561"/>
      <c r="QCY87" s="562"/>
      <c r="QCZ87" s="563"/>
      <c r="QDA87" s="564"/>
      <c r="QDB87" s="565"/>
      <c r="QDC87" s="566"/>
      <c r="QDD87" s="560"/>
      <c r="QDE87" s="561"/>
      <c r="QDF87" s="562"/>
      <c r="QDG87" s="563"/>
      <c r="QDH87" s="564"/>
      <c r="QDI87" s="565"/>
      <c r="QDJ87" s="566"/>
      <c r="QDK87" s="560"/>
      <c r="QDL87" s="561"/>
      <c r="QDM87" s="562"/>
      <c r="QDN87" s="563"/>
      <c r="QDO87" s="564"/>
      <c r="QDP87" s="565"/>
      <c r="QDQ87" s="566"/>
      <c r="QDR87" s="560"/>
      <c r="QDS87" s="561"/>
      <c r="QDT87" s="562"/>
      <c r="QDU87" s="563"/>
      <c r="QDV87" s="564"/>
      <c r="QDW87" s="565"/>
      <c r="QDX87" s="566"/>
      <c r="QDY87" s="560"/>
      <c r="QDZ87" s="561"/>
      <c r="QEA87" s="562"/>
      <c r="QEB87" s="563"/>
      <c r="QEC87" s="564"/>
      <c r="QED87" s="565"/>
      <c r="QEE87" s="566"/>
      <c r="QEF87" s="560"/>
      <c r="QEG87" s="561"/>
      <c r="QEH87" s="562"/>
      <c r="QEI87" s="563"/>
      <c r="QEJ87" s="564"/>
      <c r="QEK87" s="565"/>
      <c r="QEL87" s="566"/>
      <c r="QEM87" s="560"/>
      <c r="QEN87" s="561"/>
      <c r="QEO87" s="562"/>
      <c r="QEP87" s="563"/>
      <c r="QEQ87" s="564"/>
      <c r="QER87" s="565"/>
      <c r="QES87" s="566"/>
      <c r="QET87" s="560"/>
      <c r="QEU87" s="561"/>
      <c r="QEV87" s="562"/>
      <c r="QEW87" s="563"/>
      <c r="QEX87" s="564"/>
      <c r="QEY87" s="565"/>
      <c r="QEZ87" s="566"/>
      <c r="QFA87" s="560"/>
      <c r="QFB87" s="561"/>
      <c r="QFC87" s="562"/>
      <c r="QFD87" s="563"/>
      <c r="QFE87" s="564"/>
      <c r="QFF87" s="565"/>
      <c r="QFG87" s="566"/>
      <c r="QFH87" s="560"/>
      <c r="QFI87" s="561"/>
      <c r="QFJ87" s="562"/>
      <c r="QFK87" s="563"/>
      <c r="QFL87" s="564"/>
      <c r="QFM87" s="565"/>
      <c r="QFN87" s="566"/>
      <c r="QFO87" s="560"/>
      <c r="QFP87" s="561"/>
      <c r="QFQ87" s="562"/>
      <c r="QFR87" s="563"/>
      <c r="QFS87" s="564"/>
      <c r="QFT87" s="565"/>
      <c r="QFU87" s="566"/>
      <c r="QFV87" s="560"/>
      <c r="QFW87" s="561"/>
      <c r="QFX87" s="562"/>
      <c r="QFY87" s="563"/>
      <c r="QFZ87" s="564"/>
      <c r="QGA87" s="565"/>
      <c r="QGB87" s="566"/>
      <c r="QGC87" s="560"/>
      <c r="QGD87" s="561"/>
      <c r="QGE87" s="562"/>
      <c r="QGF87" s="563"/>
      <c r="QGG87" s="564"/>
      <c r="QGH87" s="565"/>
      <c r="QGI87" s="566"/>
      <c r="QGJ87" s="560"/>
      <c r="QGK87" s="561"/>
      <c r="QGL87" s="562"/>
      <c r="QGM87" s="563"/>
      <c r="QGN87" s="564"/>
      <c r="QGO87" s="565"/>
      <c r="QGP87" s="566"/>
      <c r="QGQ87" s="560"/>
      <c r="QGR87" s="561"/>
      <c r="QGS87" s="562"/>
      <c r="QGT87" s="563"/>
      <c r="QGU87" s="564"/>
      <c r="QGV87" s="565"/>
      <c r="QGW87" s="566"/>
      <c r="QGX87" s="560"/>
      <c r="QGY87" s="561"/>
      <c r="QGZ87" s="562"/>
      <c r="QHA87" s="563"/>
      <c r="QHB87" s="564"/>
      <c r="QHC87" s="565"/>
      <c r="QHD87" s="566"/>
      <c r="QHE87" s="560"/>
      <c r="QHF87" s="561"/>
      <c r="QHG87" s="562"/>
      <c r="QHH87" s="563"/>
      <c r="QHI87" s="564"/>
      <c r="QHJ87" s="565"/>
      <c r="QHK87" s="566"/>
      <c r="QHL87" s="560"/>
      <c r="QHM87" s="561"/>
      <c r="QHN87" s="562"/>
      <c r="QHO87" s="563"/>
      <c r="QHP87" s="564"/>
      <c r="QHQ87" s="565"/>
      <c r="QHR87" s="566"/>
      <c r="QHS87" s="560"/>
      <c r="QHT87" s="561"/>
      <c r="QHU87" s="562"/>
      <c r="QHV87" s="563"/>
      <c r="QHW87" s="564"/>
      <c r="QHX87" s="565"/>
      <c r="QHY87" s="566"/>
      <c r="QHZ87" s="560"/>
      <c r="QIA87" s="561"/>
      <c r="QIB87" s="562"/>
      <c r="QIC87" s="563"/>
      <c r="QID87" s="564"/>
      <c r="QIE87" s="565"/>
      <c r="QIF87" s="566"/>
      <c r="QIG87" s="560"/>
      <c r="QIH87" s="561"/>
      <c r="QII87" s="562"/>
      <c r="QIJ87" s="563"/>
      <c r="QIK87" s="564"/>
      <c r="QIL87" s="565"/>
      <c r="QIM87" s="566"/>
      <c r="QIN87" s="560"/>
      <c r="QIO87" s="561"/>
      <c r="QIP87" s="562"/>
      <c r="QIQ87" s="563"/>
      <c r="QIR87" s="564"/>
      <c r="QIS87" s="565"/>
      <c r="QIT87" s="566"/>
      <c r="QIU87" s="560"/>
      <c r="QIV87" s="561"/>
      <c r="QIW87" s="562"/>
      <c r="QIX87" s="563"/>
      <c r="QIY87" s="564"/>
      <c r="QIZ87" s="565"/>
      <c r="QJA87" s="566"/>
      <c r="QJB87" s="560"/>
      <c r="QJC87" s="561"/>
      <c r="QJD87" s="562"/>
      <c r="QJE87" s="563"/>
      <c r="QJF87" s="564"/>
      <c r="QJG87" s="565"/>
      <c r="QJH87" s="566"/>
      <c r="QJI87" s="560"/>
      <c r="QJJ87" s="561"/>
      <c r="QJK87" s="562"/>
      <c r="QJL87" s="563"/>
      <c r="QJM87" s="564"/>
      <c r="QJN87" s="565"/>
      <c r="QJO87" s="566"/>
      <c r="QJP87" s="560"/>
      <c r="QJQ87" s="561"/>
      <c r="QJR87" s="562"/>
      <c r="QJS87" s="563"/>
      <c r="QJT87" s="564"/>
      <c r="QJU87" s="565"/>
      <c r="QJV87" s="566"/>
      <c r="QJW87" s="560"/>
      <c r="QJX87" s="561"/>
      <c r="QJY87" s="562"/>
      <c r="QJZ87" s="563"/>
      <c r="QKA87" s="564"/>
      <c r="QKB87" s="565"/>
      <c r="QKC87" s="566"/>
      <c r="QKD87" s="560"/>
      <c r="QKE87" s="561"/>
      <c r="QKF87" s="562"/>
      <c r="QKG87" s="563"/>
      <c r="QKH87" s="564"/>
      <c r="QKI87" s="565"/>
      <c r="QKJ87" s="566"/>
      <c r="QKK87" s="560"/>
      <c r="QKL87" s="561"/>
      <c r="QKM87" s="562"/>
      <c r="QKN87" s="563"/>
      <c r="QKO87" s="564"/>
      <c r="QKP87" s="565"/>
      <c r="QKQ87" s="566"/>
      <c r="QKR87" s="560"/>
      <c r="QKS87" s="561"/>
      <c r="QKT87" s="562"/>
      <c r="QKU87" s="563"/>
      <c r="QKV87" s="564"/>
      <c r="QKW87" s="565"/>
      <c r="QKX87" s="566"/>
      <c r="QKY87" s="560"/>
      <c r="QKZ87" s="561"/>
      <c r="QLA87" s="562"/>
      <c r="QLB87" s="563"/>
      <c r="QLC87" s="564"/>
      <c r="QLD87" s="565"/>
      <c r="QLE87" s="566"/>
      <c r="QLF87" s="560"/>
      <c r="QLG87" s="561"/>
      <c r="QLH87" s="562"/>
      <c r="QLI87" s="563"/>
      <c r="QLJ87" s="564"/>
      <c r="QLK87" s="565"/>
      <c r="QLL87" s="566"/>
      <c r="QLM87" s="560"/>
      <c r="QLN87" s="561"/>
      <c r="QLO87" s="562"/>
      <c r="QLP87" s="563"/>
      <c r="QLQ87" s="564"/>
      <c r="QLR87" s="565"/>
      <c r="QLS87" s="566"/>
      <c r="QLT87" s="560"/>
      <c r="QLU87" s="561"/>
      <c r="QLV87" s="562"/>
      <c r="QLW87" s="563"/>
      <c r="QLX87" s="564"/>
      <c r="QLY87" s="565"/>
      <c r="QLZ87" s="566"/>
      <c r="QMA87" s="560"/>
      <c r="QMB87" s="561"/>
      <c r="QMC87" s="562"/>
      <c r="QMD87" s="563"/>
      <c r="QME87" s="564"/>
      <c r="QMF87" s="565"/>
      <c r="QMG87" s="566"/>
      <c r="QMH87" s="560"/>
      <c r="QMI87" s="561"/>
      <c r="QMJ87" s="562"/>
      <c r="QMK87" s="563"/>
      <c r="QML87" s="564"/>
      <c r="QMM87" s="565"/>
      <c r="QMN87" s="566"/>
      <c r="QMO87" s="560"/>
      <c r="QMP87" s="561"/>
      <c r="QMQ87" s="562"/>
      <c r="QMR87" s="563"/>
      <c r="QMS87" s="564"/>
      <c r="QMT87" s="565"/>
      <c r="QMU87" s="566"/>
      <c r="QMV87" s="560"/>
      <c r="QMW87" s="561"/>
      <c r="QMX87" s="562"/>
      <c r="QMY87" s="563"/>
      <c r="QMZ87" s="564"/>
      <c r="QNA87" s="565"/>
      <c r="QNB87" s="566"/>
      <c r="QNC87" s="560"/>
      <c r="QND87" s="561"/>
      <c r="QNE87" s="562"/>
      <c r="QNF87" s="563"/>
      <c r="QNG87" s="564"/>
      <c r="QNH87" s="565"/>
      <c r="QNI87" s="566"/>
      <c r="QNJ87" s="560"/>
      <c r="QNK87" s="561"/>
      <c r="QNL87" s="562"/>
      <c r="QNM87" s="563"/>
      <c r="QNN87" s="564"/>
      <c r="QNO87" s="565"/>
      <c r="QNP87" s="566"/>
      <c r="QNQ87" s="560"/>
      <c r="QNR87" s="561"/>
      <c r="QNS87" s="562"/>
      <c r="QNT87" s="563"/>
      <c r="QNU87" s="564"/>
      <c r="QNV87" s="565"/>
      <c r="QNW87" s="566"/>
      <c r="QNX87" s="560"/>
      <c r="QNY87" s="561"/>
      <c r="QNZ87" s="562"/>
      <c r="QOA87" s="563"/>
      <c r="QOB87" s="564"/>
      <c r="QOC87" s="565"/>
      <c r="QOD87" s="566"/>
      <c r="QOE87" s="560"/>
      <c r="QOF87" s="561"/>
      <c r="QOG87" s="562"/>
      <c r="QOH87" s="563"/>
      <c r="QOI87" s="564"/>
      <c r="QOJ87" s="565"/>
      <c r="QOK87" s="566"/>
      <c r="QOL87" s="560"/>
      <c r="QOM87" s="561"/>
      <c r="QON87" s="562"/>
      <c r="QOO87" s="563"/>
      <c r="QOP87" s="564"/>
      <c r="QOQ87" s="565"/>
      <c r="QOR87" s="566"/>
      <c r="QOS87" s="560"/>
      <c r="QOT87" s="561"/>
      <c r="QOU87" s="562"/>
      <c r="QOV87" s="563"/>
      <c r="QOW87" s="564"/>
      <c r="QOX87" s="565"/>
      <c r="QOY87" s="566"/>
      <c r="QOZ87" s="560"/>
      <c r="QPA87" s="561"/>
      <c r="QPB87" s="562"/>
      <c r="QPC87" s="563"/>
      <c r="QPD87" s="564"/>
      <c r="QPE87" s="565"/>
      <c r="QPF87" s="566"/>
      <c r="QPG87" s="560"/>
      <c r="QPH87" s="561"/>
      <c r="QPI87" s="562"/>
      <c r="QPJ87" s="563"/>
      <c r="QPK87" s="564"/>
      <c r="QPL87" s="565"/>
      <c r="QPM87" s="566"/>
      <c r="QPN87" s="560"/>
      <c r="QPO87" s="561"/>
      <c r="QPP87" s="562"/>
      <c r="QPQ87" s="563"/>
      <c r="QPR87" s="564"/>
      <c r="QPS87" s="565"/>
      <c r="QPT87" s="566"/>
      <c r="QPU87" s="560"/>
      <c r="QPV87" s="561"/>
      <c r="QPW87" s="562"/>
      <c r="QPX87" s="563"/>
      <c r="QPY87" s="564"/>
      <c r="QPZ87" s="565"/>
      <c r="QQA87" s="566"/>
      <c r="QQB87" s="560"/>
      <c r="QQC87" s="561"/>
      <c r="QQD87" s="562"/>
      <c r="QQE87" s="563"/>
      <c r="QQF87" s="564"/>
      <c r="QQG87" s="565"/>
      <c r="QQH87" s="566"/>
      <c r="QQI87" s="560"/>
      <c r="QQJ87" s="561"/>
      <c r="QQK87" s="562"/>
      <c r="QQL87" s="563"/>
      <c r="QQM87" s="564"/>
      <c r="QQN87" s="565"/>
      <c r="QQO87" s="566"/>
      <c r="QQP87" s="560"/>
      <c r="QQQ87" s="561"/>
      <c r="QQR87" s="562"/>
      <c r="QQS87" s="563"/>
      <c r="QQT87" s="564"/>
      <c r="QQU87" s="565"/>
      <c r="QQV87" s="566"/>
      <c r="QQW87" s="560"/>
      <c r="QQX87" s="561"/>
      <c r="QQY87" s="562"/>
      <c r="QQZ87" s="563"/>
      <c r="QRA87" s="564"/>
      <c r="QRB87" s="565"/>
      <c r="QRC87" s="566"/>
      <c r="QRD87" s="560"/>
      <c r="QRE87" s="561"/>
      <c r="QRF87" s="562"/>
      <c r="QRG87" s="563"/>
      <c r="QRH87" s="564"/>
      <c r="QRI87" s="565"/>
      <c r="QRJ87" s="566"/>
      <c r="QRK87" s="560"/>
      <c r="QRL87" s="561"/>
      <c r="QRM87" s="562"/>
      <c r="QRN87" s="563"/>
      <c r="QRO87" s="564"/>
      <c r="QRP87" s="565"/>
      <c r="QRQ87" s="566"/>
      <c r="QRR87" s="560"/>
      <c r="QRS87" s="561"/>
      <c r="QRT87" s="562"/>
      <c r="QRU87" s="563"/>
      <c r="QRV87" s="564"/>
      <c r="QRW87" s="565"/>
      <c r="QRX87" s="566"/>
      <c r="QRY87" s="560"/>
      <c r="QRZ87" s="561"/>
      <c r="QSA87" s="562"/>
      <c r="QSB87" s="563"/>
      <c r="QSC87" s="564"/>
      <c r="QSD87" s="565"/>
      <c r="QSE87" s="566"/>
      <c r="QSF87" s="560"/>
      <c r="QSG87" s="561"/>
      <c r="QSH87" s="562"/>
      <c r="QSI87" s="563"/>
      <c r="QSJ87" s="564"/>
      <c r="QSK87" s="565"/>
      <c r="QSL87" s="566"/>
      <c r="QSM87" s="560"/>
      <c r="QSN87" s="561"/>
      <c r="QSO87" s="562"/>
      <c r="QSP87" s="563"/>
      <c r="QSQ87" s="564"/>
      <c r="QSR87" s="565"/>
      <c r="QSS87" s="566"/>
      <c r="QST87" s="560"/>
      <c r="QSU87" s="561"/>
      <c r="QSV87" s="562"/>
      <c r="QSW87" s="563"/>
      <c r="QSX87" s="564"/>
      <c r="QSY87" s="565"/>
      <c r="QSZ87" s="566"/>
      <c r="QTA87" s="560"/>
      <c r="QTB87" s="561"/>
      <c r="QTC87" s="562"/>
      <c r="QTD87" s="563"/>
      <c r="QTE87" s="564"/>
      <c r="QTF87" s="565"/>
      <c r="QTG87" s="566"/>
      <c r="QTH87" s="560"/>
      <c r="QTI87" s="561"/>
      <c r="QTJ87" s="562"/>
      <c r="QTK87" s="563"/>
      <c r="QTL87" s="564"/>
      <c r="QTM87" s="565"/>
      <c r="QTN87" s="566"/>
      <c r="QTO87" s="560"/>
      <c r="QTP87" s="561"/>
      <c r="QTQ87" s="562"/>
      <c r="QTR87" s="563"/>
      <c r="QTS87" s="564"/>
      <c r="QTT87" s="565"/>
      <c r="QTU87" s="566"/>
      <c r="QTV87" s="560"/>
      <c r="QTW87" s="561"/>
      <c r="QTX87" s="562"/>
      <c r="QTY87" s="563"/>
      <c r="QTZ87" s="564"/>
      <c r="QUA87" s="565"/>
      <c r="QUB87" s="566"/>
      <c r="QUC87" s="560"/>
      <c r="QUD87" s="561"/>
      <c r="QUE87" s="562"/>
      <c r="QUF87" s="563"/>
      <c r="QUG87" s="564"/>
      <c r="QUH87" s="565"/>
      <c r="QUI87" s="566"/>
      <c r="QUJ87" s="560"/>
      <c r="QUK87" s="561"/>
      <c r="QUL87" s="562"/>
      <c r="QUM87" s="563"/>
      <c r="QUN87" s="564"/>
      <c r="QUO87" s="565"/>
      <c r="QUP87" s="566"/>
      <c r="QUQ87" s="560"/>
      <c r="QUR87" s="561"/>
      <c r="QUS87" s="562"/>
      <c r="QUT87" s="563"/>
      <c r="QUU87" s="564"/>
      <c r="QUV87" s="565"/>
      <c r="QUW87" s="566"/>
      <c r="QUX87" s="560"/>
      <c r="QUY87" s="561"/>
      <c r="QUZ87" s="562"/>
      <c r="QVA87" s="563"/>
      <c r="QVB87" s="564"/>
      <c r="QVC87" s="565"/>
      <c r="QVD87" s="566"/>
      <c r="QVE87" s="560"/>
      <c r="QVF87" s="561"/>
      <c r="QVG87" s="562"/>
      <c r="QVH87" s="563"/>
      <c r="QVI87" s="564"/>
      <c r="QVJ87" s="565"/>
      <c r="QVK87" s="566"/>
      <c r="QVL87" s="560"/>
      <c r="QVM87" s="561"/>
      <c r="QVN87" s="562"/>
      <c r="QVO87" s="563"/>
      <c r="QVP87" s="564"/>
      <c r="QVQ87" s="565"/>
      <c r="QVR87" s="566"/>
      <c r="QVS87" s="560"/>
      <c r="QVT87" s="561"/>
      <c r="QVU87" s="562"/>
      <c r="QVV87" s="563"/>
      <c r="QVW87" s="564"/>
      <c r="QVX87" s="565"/>
      <c r="QVY87" s="566"/>
      <c r="QVZ87" s="560"/>
      <c r="QWA87" s="561"/>
      <c r="QWB87" s="562"/>
      <c r="QWC87" s="563"/>
      <c r="QWD87" s="564"/>
      <c r="QWE87" s="565"/>
      <c r="QWF87" s="566"/>
      <c r="QWG87" s="560"/>
      <c r="QWH87" s="561"/>
      <c r="QWI87" s="562"/>
      <c r="QWJ87" s="563"/>
      <c r="QWK87" s="564"/>
      <c r="QWL87" s="565"/>
      <c r="QWM87" s="566"/>
      <c r="QWN87" s="560"/>
      <c r="QWO87" s="561"/>
      <c r="QWP87" s="562"/>
      <c r="QWQ87" s="563"/>
      <c r="QWR87" s="564"/>
      <c r="QWS87" s="565"/>
      <c r="QWT87" s="566"/>
      <c r="QWU87" s="560"/>
      <c r="QWV87" s="561"/>
      <c r="QWW87" s="562"/>
      <c r="QWX87" s="563"/>
      <c r="QWY87" s="564"/>
      <c r="QWZ87" s="565"/>
      <c r="QXA87" s="566"/>
      <c r="QXB87" s="560"/>
      <c r="QXC87" s="561"/>
      <c r="QXD87" s="562"/>
      <c r="QXE87" s="563"/>
      <c r="QXF87" s="564"/>
      <c r="QXG87" s="565"/>
      <c r="QXH87" s="566"/>
      <c r="QXI87" s="560"/>
      <c r="QXJ87" s="561"/>
      <c r="QXK87" s="562"/>
      <c r="QXL87" s="563"/>
      <c r="QXM87" s="564"/>
      <c r="QXN87" s="565"/>
      <c r="QXO87" s="566"/>
      <c r="QXP87" s="560"/>
      <c r="QXQ87" s="561"/>
      <c r="QXR87" s="562"/>
      <c r="QXS87" s="563"/>
      <c r="QXT87" s="564"/>
      <c r="QXU87" s="565"/>
      <c r="QXV87" s="566"/>
      <c r="QXW87" s="560"/>
      <c r="QXX87" s="561"/>
      <c r="QXY87" s="562"/>
      <c r="QXZ87" s="563"/>
      <c r="QYA87" s="564"/>
      <c r="QYB87" s="565"/>
      <c r="QYC87" s="566"/>
      <c r="QYD87" s="560"/>
      <c r="QYE87" s="561"/>
      <c r="QYF87" s="562"/>
      <c r="QYG87" s="563"/>
      <c r="QYH87" s="564"/>
      <c r="QYI87" s="565"/>
      <c r="QYJ87" s="566"/>
      <c r="QYK87" s="560"/>
      <c r="QYL87" s="561"/>
      <c r="QYM87" s="562"/>
      <c r="QYN87" s="563"/>
      <c r="QYO87" s="564"/>
      <c r="QYP87" s="565"/>
      <c r="QYQ87" s="566"/>
      <c r="QYR87" s="560"/>
      <c r="QYS87" s="561"/>
      <c r="QYT87" s="562"/>
      <c r="QYU87" s="563"/>
      <c r="QYV87" s="564"/>
      <c r="QYW87" s="565"/>
      <c r="QYX87" s="566"/>
      <c r="QYY87" s="560"/>
      <c r="QYZ87" s="561"/>
      <c r="QZA87" s="562"/>
      <c r="QZB87" s="563"/>
      <c r="QZC87" s="564"/>
      <c r="QZD87" s="565"/>
      <c r="QZE87" s="566"/>
      <c r="QZF87" s="560"/>
      <c r="QZG87" s="561"/>
      <c r="QZH87" s="562"/>
      <c r="QZI87" s="563"/>
      <c r="QZJ87" s="564"/>
      <c r="QZK87" s="565"/>
      <c r="QZL87" s="566"/>
      <c r="QZM87" s="560"/>
      <c r="QZN87" s="561"/>
      <c r="QZO87" s="562"/>
      <c r="QZP87" s="563"/>
      <c r="QZQ87" s="564"/>
      <c r="QZR87" s="565"/>
      <c r="QZS87" s="566"/>
      <c r="QZT87" s="560"/>
      <c r="QZU87" s="561"/>
      <c r="QZV87" s="562"/>
      <c r="QZW87" s="563"/>
      <c r="QZX87" s="564"/>
      <c r="QZY87" s="565"/>
      <c r="QZZ87" s="566"/>
      <c r="RAA87" s="560"/>
      <c r="RAB87" s="561"/>
      <c r="RAC87" s="562"/>
      <c r="RAD87" s="563"/>
      <c r="RAE87" s="564"/>
      <c r="RAF87" s="565"/>
      <c r="RAG87" s="566"/>
      <c r="RAH87" s="560"/>
      <c r="RAI87" s="561"/>
      <c r="RAJ87" s="562"/>
      <c r="RAK87" s="563"/>
      <c r="RAL87" s="564"/>
      <c r="RAM87" s="565"/>
      <c r="RAN87" s="566"/>
      <c r="RAO87" s="560"/>
      <c r="RAP87" s="561"/>
      <c r="RAQ87" s="562"/>
      <c r="RAR87" s="563"/>
      <c r="RAS87" s="564"/>
      <c r="RAT87" s="565"/>
      <c r="RAU87" s="566"/>
      <c r="RAV87" s="560"/>
      <c r="RAW87" s="561"/>
      <c r="RAX87" s="562"/>
      <c r="RAY87" s="563"/>
      <c r="RAZ87" s="564"/>
      <c r="RBA87" s="565"/>
      <c r="RBB87" s="566"/>
      <c r="RBC87" s="560"/>
      <c r="RBD87" s="561"/>
      <c r="RBE87" s="562"/>
      <c r="RBF87" s="563"/>
      <c r="RBG87" s="564"/>
      <c r="RBH87" s="565"/>
      <c r="RBI87" s="566"/>
      <c r="RBJ87" s="560"/>
      <c r="RBK87" s="561"/>
      <c r="RBL87" s="562"/>
      <c r="RBM87" s="563"/>
      <c r="RBN87" s="564"/>
      <c r="RBO87" s="565"/>
      <c r="RBP87" s="566"/>
      <c r="RBQ87" s="560"/>
      <c r="RBR87" s="561"/>
      <c r="RBS87" s="562"/>
      <c r="RBT87" s="563"/>
      <c r="RBU87" s="564"/>
      <c r="RBV87" s="565"/>
      <c r="RBW87" s="566"/>
      <c r="RBX87" s="560"/>
      <c r="RBY87" s="561"/>
      <c r="RBZ87" s="562"/>
      <c r="RCA87" s="563"/>
      <c r="RCB87" s="564"/>
      <c r="RCC87" s="565"/>
      <c r="RCD87" s="566"/>
      <c r="RCE87" s="560"/>
      <c r="RCF87" s="561"/>
      <c r="RCG87" s="562"/>
      <c r="RCH87" s="563"/>
      <c r="RCI87" s="564"/>
      <c r="RCJ87" s="565"/>
      <c r="RCK87" s="566"/>
      <c r="RCL87" s="560"/>
      <c r="RCM87" s="561"/>
      <c r="RCN87" s="562"/>
      <c r="RCO87" s="563"/>
      <c r="RCP87" s="564"/>
      <c r="RCQ87" s="565"/>
      <c r="RCR87" s="566"/>
      <c r="RCS87" s="560"/>
      <c r="RCT87" s="561"/>
      <c r="RCU87" s="562"/>
      <c r="RCV87" s="563"/>
      <c r="RCW87" s="564"/>
      <c r="RCX87" s="565"/>
      <c r="RCY87" s="566"/>
      <c r="RCZ87" s="560"/>
      <c r="RDA87" s="561"/>
      <c r="RDB87" s="562"/>
      <c r="RDC87" s="563"/>
      <c r="RDD87" s="564"/>
      <c r="RDE87" s="565"/>
      <c r="RDF87" s="566"/>
      <c r="RDG87" s="560"/>
      <c r="RDH87" s="561"/>
      <c r="RDI87" s="562"/>
      <c r="RDJ87" s="563"/>
      <c r="RDK87" s="564"/>
      <c r="RDL87" s="565"/>
      <c r="RDM87" s="566"/>
      <c r="RDN87" s="560"/>
      <c r="RDO87" s="561"/>
      <c r="RDP87" s="562"/>
      <c r="RDQ87" s="563"/>
      <c r="RDR87" s="564"/>
      <c r="RDS87" s="565"/>
      <c r="RDT87" s="566"/>
      <c r="RDU87" s="560"/>
      <c r="RDV87" s="561"/>
      <c r="RDW87" s="562"/>
      <c r="RDX87" s="563"/>
      <c r="RDY87" s="564"/>
      <c r="RDZ87" s="565"/>
      <c r="REA87" s="566"/>
      <c r="REB87" s="560"/>
      <c r="REC87" s="561"/>
      <c r="RED87" s="562"/>
      <c r="REE87" s="563"/>
      <c r="REF87" s="564"/>
      <c r="REG87" s="565"/>
      <c r="REH87" s="566"/>
      <c r="REI87" s="560"/>
      <c r="REJ87" s="561"/>
      <c r="REK87" s="562"/>
      <c r="REL87" s="563"/>
      <c r="REM87" s="564"/>
      <c r="REN87" s="565"/>
      <c r="REO87" s="566"/>
      <c r="REP87" s="560"/>
      <c r="REQ87" s="561"/>
      <c r="RER87" s="562"/>
      <c r="RES87" s="563"/>
      <c r="RET87" s="564"/>
      <c r="REU87" s="565"/>
      <c r="REV87" s="566"/>
      <c r="REW87" s="560"/>
      <c r="REX87" s="561"/>
      <c r="REY87" s="562"/>
      <c r="REZ87" s="563"/>
      <c r="RFA87" s="564"/>
      <c r="RFB87" s="565"/>
      <c r="RFC87" s="566"/>
      <c r="RFD87" s="560"/>
      <c r="RFE87" s="561"/>
      <c r="RFF87" s="562"/>
      <c r="RFG87" s="563"/>
      <c r="RFH87" s="564"/>
      <c r="RFI87" s="565"/>
      <c r="RFJ87" s="566"/>
      <c r="RFK87" s="560"/>
      <c r="RFL87" s="561"/>
      <c r="RFM87" s="562"/>
      <c r="RFN87" s="563"/>
      <c r="RFO87" s="564"/>
      <c r="RFP87" s="565"/>
      <c r="RFQ87" s="566"/>
      <c r="RFR87" s="560"/>
      <c r="RFS87" s="561"/>
      <c r="RFT87" s="562"/>
      <c r="RFU87" s="563"/>
      <c r="RFV87" s="564"/>
      <c r="RFW87" s="565"/>
      <c r="RFX87" s="566"/>
      <c r="RFY87" s="560"/>
      <c r="RFZ87" s="561"/>
      <c r="RGA87" s="562"/>
      <c r="RGB87" s="563"/>
      <c r="RGC87" s="564"/>
      <c r="RGD87" s="565"/>
      <c r="RGE87" s="566"/>
      <c r="RGF87" s="560"/>
      <c r="RGG87" s="561"/>
      <c r="RGH87" s="562"/>
      <c r="RGI87" s="563"/>
      <c r="RGJ87" s="564"/>
      <c r="RGK87" s="565"/>
      <c r="RGL87" s="566"/>
      <c r="RGM87" s="560"/>
      <c r="RGN87" s="561"/>
      <c r="RGO87" s="562"/>
      <c r="RGP87" s="563"/>
      <c r="RGQ87" s="564"/>
      <c r="RGR87" s="565"/>
      <c r="RGS87" s="566"/>
      <c r="RGT87" s="560"/>
      <c r="RGU87" s="561"/>
      <c r="RGV87" s="562"/>
      <c r="RGW87" s="563"/>
      <c r="RGX87" s="564"/>
      <c r="RGY87" s="565"/>
      <c r="RGZ87" s="566"/>
      <c r="RHA87" s="560"/>
      <c r="RHB87" s="561"/>
      <c r="RHC87" s="562"/>
      <c r="RHD87" s="563"/>
      <c r="RHE87" s="564"/>
      <c r="RHF87" s="565"/>
      <c r="RHG87" s="566"/>
      <c r="RHH87" s="560"/>
      <c r="RHI87" s="561"/>
      <c r="RHJ87" s="562"/>
      <c r="RHK87" s="563"/>
      <c r="RHL87" s="564"/>
      <c r="RHM87" s="565"/>
      <c r="RHN87" s="566"/>
      <c r="RHO87" s="560"/>
      <c r="RHP87" s="561"/>
      <c r="RHQ87" s="562"/>
      <c r="RHR87" s="563"/>
      <c r="RHS87" s="564"/>
      <c r="RHT87" s="565"/>
      <c r="RHU87" s="566"/>
      <c r="RHV87" s="560"/>
      <c r="RHW87" s="561"/>
      <c r="RHX87" s="562"/>
      <c r="RHY87" s="563"/>
      <c r="RHZ87" s="564"/>
      <c r="RIA87" s="565"/>
      <c r="RIB87" s="566"/>
      <c r="RIC87" s="560"/>
      <c r="RID87" s="561"/>
      <c r="RIE87" s="562"/>
      <c r="RIF87" s="563"/>
      <c r="RIG87" s="564"/>
      <c r="RIH87" s="565"/>
      <c r="RII87" s="566"/>
      <c r="RIJ87" s="560"/>
      <c r="RIK87" s="561"/>
      <c r="RIL87" s="562"/>
      <c r="RIM87" s="563"/>
      <c r="RIN87" s="564"/>
      <c r="RIO87" s="565"/>
      <c r="RIP87" s="566"/>
      <c r="RIQ87" s="560"/>
      <c r="RIR87" s="561"/>
      <c r="RIS87" s="562"/>
      <c r="RIT87" s="563"/>
      <c r="RIU87" s="564"/>
      <c r="RIV87" s="565"/>
      <c r="RIW87" s="566"/>
      <c r="RIX87" s="560"/>
      <c r="RIY87" s="561"/>
      <c r="RIZ87" s="562"/>
      <c r="RJA87" s="563"/>
      <c r="RJB87" s="564"/>
      <c r="RJC87" s="565"/>
      <c r="RJD87" s="566"/>
      <c r="RJE87" s="560"/>
      <c r="RJF87" s="561"/>
      <c r="RJG87" s="562"/>
      <c r="RJH87" s="563"/>
      <c r="RJI87" s="564"/>
      <c r="RJJ87" s="565"/>
      <c r="RJK87" s="566"/>
      <c r="RJL87" s="560"/>
      <c r="RJM87" s="561"/>
      <c r="RJN87" s="562"/>
      <c r="RJO87" s="563"/>
      <c r="RJP87" s="564"/>
      <c r="RJQ87" s="565"/>
      <c r="RJR87" s="566"/>
      <c r="RJS87" s="560"/>
      <c r="RJT87" s="561"/>
      <c r="RJU87" s="562"/>
      <c r="RJV87" s="563"/>
      <c r="RJW87" s="564"/>
      <c r="RJX87" s="565"/>
      <c r="RJY87" s="566"/>
      <c r="RJZ87" s="560"/>
      <c r="RKA87" s="561"/>
      <c r="RKB87" s="562"/>
      <c r="RKC87" s="563"/>
      <c r="RKD87" s="564"/>
      <c r="RKE87" s="565"/>
      <c r="RKF87" s="566"/>
      <c r="RKG87" s="560"/>
      <c r="RKH87" s="561"/>
      <c r="RKI87" s="562"/>
      <c r="RKJ87" s="563"/>
      <c r="RKK87" s="564"/>
      <c r="RKL87" s="565"/>
      <c r="RKM87" s="566"/>
      <c r="RKN87" s="560"/>
      <c r="RKO87" s="561"/>
      <c r="RKP87" s="562"/>
      <c r="RKQ87" s="563"/>
      <c r="RKR87" s="564"/>
      <c r="RKS87" s="565"/>
      <c r="RKT87" s="566"/>
      <c r="RKU87" s="560"/>
      <c r="RKV87" s="561"/>
      <c r="RKW87" s="562"/>
      <c r="RKX87" s="563"/>
      <c r="RKY87" s="564"/>
      <c r="RKZ87" s="565"/>
      <c r="RLA87" s="566"/>
      <c r="RLB87" s="560"/>
      <c r="RLC87" s="561"/>
      <c r="RLD87" s="562"/>
      <c r="RLE87" s="563"/>
      <c r="RLF87" s="564"/>
      <c r="RLG87" s="565"/>
      <c r="RLH87" s="566"/>
      <c r="RLI87" s="560"/>
      <c r="RLJ87" s="561"/>
      <c r="RLK87" s="562"/>
      <c r="RLL87" s="563"/>
      <c r="RLM87" s="564"/>
      <c r="RLN87" s="565"/>
      <c r="RLO87" s="566"/>
      <c r="RLP87" s="560"/>
      <c r="RLQ87" s="561"/>
      <c r="RLR87" s="562"/>
      <c r="RLS87" s="563"/>
      <c r="RLT87" s="564"/>
      <c r="RLU87" s="565"/>
      <c r="RLV87" s="566"/>
      <c r="RLW87" s="560"/>
      <c r="RLX87" s="561"/>
      <c r="RLY87" s="562"/>
      <c r="RLZ87" s="563"/>
      <c r="RMA87" s="564"/>
      <c r="RMB87" s="565"/>
      <c r="RMC87" s="566"/>
      <c r="RMD87" s="560"/>
      <c r="RME87" s="561"/>
      <c r="RMF87" s="562"/>
      <c r="RMG87" s="563"/>
      <c r="RMH87" s="564"/>
      <c r="RMI87" s="565"/>
      <c r="RMJ87" s="566"/>
      <c r="RMK87" s="560"/>
      <c r="RML87" s="561"/>
      <c r="RMM87" s="562"/>
      <c r="RMN87" s="563"/>
      <c r="RMO87" s="564"/>
      <c r="RMP87" s="565"/>
      <c r="RMQ87" s="566"/>
      <c r="RMR87" s="560"/>
      <c r="RMS87" s="561"/>
      <c r="RMT87" s="562"/>
      <c r="RMU87" s="563"/>
      <c r="RMV87" s="564"/>
      <c r="RMW87" s="565"/>
      <c r="RMX87" s="566"/>
      <c r="RMY87" s="560"/>
      <c r="RMZ87" s="561"/>
      <c r="RNA87" s="562"/>
      <c r="RNB87" s="563"/>
      <c r="RNC87" s="564"/>
      <c r="RND87" s="565"/>
      <c r="RNE87" s="566"/>
      <c r="RNF87" s="560"/>
      <c r="RNG87" s="561"/>
      <c r="RNH87" s="562"/>
      <c r="RNI87" s="563"/>
      <c r="RNJ87" s="564"/>
      <c r="RNK87" s="565"/>
      <c r="RNL87" s="566"/>
      <c r="RNM87" s="560"/>
      <c r="RNN87" s="561"/>
      <c r="RNO87" s="562"/>
      <c r="RNP87" s="563"/>
      <c r="RNQ87" s="564"/>
      <c r="RNR87" s="565"/>
      <c r="RNS87" s="566"/>
      <c r="RNT87" s="560"/>
      <c r="RNU87" s="561"/>
      <c r="RNV87" s="562"/>
      <c r="RNW87" s="563"/>
      <c r="RNX87" s="564"/>
      <c r="RNY87" s="565"/>
      <c r="RNZ87" s="566"/>
      <c r="ROA87" s="560"/>
      <c r="ROB87" s="561"/>
      <c r="ROC87" s="562"/>
      <c r="ROD87" s="563"/>
      <c r="ROE87" s="564"/>
      <c r="ROF87" s="565"/>
      <c r="ROG87" s="566"/>
      <c r="ROH87" s="560"/>
      <c r="ROI87" s="561"/>
      <c r="ROJ87" s="562"/>
      <c r="ROK87" s="563"/>
      <c r="ROL87" s="564"/>
      <c r="ROM87" s="565"/>
      <c r="RON87" s="566"/>
      <c r="ROO87" s="560"/>
      <c r="ROP87" s="561"/>
      <c r="ROQ87" s="562"/>
      <c r="ROR87" s="563"/>
      <c r="ROS87" s="564"/>
      <c r="ROT87" s="565"/>
      <c r="ROU87" s="566"/>
      <c r="ROV87" s="560"/>
      <c r="ROW87" s="561"/>
      <c r="ROX87" s="562"/>
      <c r="ROY87" s="563"/>
      <c r="ROZ87" s="564"/>
      <c r="RPA87" s="565"/>
      <c r="RPB87" s="566"/>
      <c r="RPC87" s="560"/>
      <c r="RPD87" s="561"/>
      <c r="RPE87" s="562"/>
      <c r="RPF87" s="563"/>
      <c r="RPG87" s="564"/>
      <c r="RPH87" s="565"/>
      <c r="RPI87" s="566"/>
      <c r="RPJ87" s="560"/>
      <c r="RPK87" s="561"/>
      <c r="RPL87" s="562"/>
      <c r="RPM87" s="563"/>
      <c r="RPN87" s="564"/>
      <c r="RPO87" s="565"/>
      <c r="RPP87" s="566"/>
      <c r="RPQ87" s="560"/>
      <c r="RPR87" s="561"/>
      <c r="RPS87" s="562"/>
      <c r="RPT87" s="563"/>
      <c r="RPU87" s="564"/>
      <c r="RPV87" s="565"/>
      <c r="RPW87" s="566"/>
      <c r="RPX87" s="560"/>
      <c r="RPY87" s="561"/>
      <c r="RPZ87" s="562"/>
      <c r="RQA87" s="563"/>
      <c r="RQB87" s="564"/>
      <c r="RQC87" s="565"/>
      <c r="RQD87" s="566"/>
      <c r="RQE87" s="560"/>
      <c r="RQF87" s="561"/>
      <c r="RQG87" s="562"/>
      <c r="RQH87" s="563"/>
      <c r="RQI87" s="564"/>
      <c r="RQJ87" s="565"/>
      <c r="RQK87" s="566"/>
      <c r="RQL87" s="560"/>
      <c r="RQM87" s="561"/>
      <c r="RQN87" s="562"/>
      <c r="RQO87" s="563"/>
      <c r="RQP87" s="564"/>
      <c r="RQQ87" s="565"/>
      <c r="RQR87" s="566"/>
      <c r="RQS87" s="560"/>
      <c r="RQT87" s="561"/>
      <c r="RQU87" s="562"/>
      <c r="RQV87" s="563"/>
      <c r="RQW87" s="564"/>
      <c r="RQX87" s="565"/>
      <c r="RQY87" s="566"/>
      <c r="RQZ87" s="560"/>
      <c r="RRA87" s="561"/>
      <c r="RRB87" s="562"/>
      <c r="RRC87" s="563"/>
      <c r="RRD87" s="564"/>
      <c r="RRE87" s="565"/>
      <c r="RRF87" s="566"/>
      <c r="RRG87" s="560"/>
      <c r="RRH87" s="561"/>
      <c r="RRI87" s="562"/>
      <c r="RRJ87" s="563"/>
      <c r="RRK87" s="564"/>
      <c r="RRL87" s="565"/>
      <c r="RRM87" s="566"/>
      <c r="RRN87" s="560"/>
      <c r="RRO87" s="561"/>
      <c r="RRP87" s="562"/>
      <c r="RRQ87" s="563"/>
      <c r="RRR87" s="564"/>
      <c r="RRS87" s="565"/>
      <c r="RRT87" s="566"/>
      <c r="RRU87" s="560"/>
      <c r="RRV87" s="561"/>
      <c r="RRW87" s="562"/>
      <c r="RRX87" s="563"/>
      <c r="RRY87" s="564"/>
      <c r="RRZ87" s="565"/>
      <c r="RSA87" s="566"/>
      <c r="RSB87" s="560"/>
      <c r="RSC87" s="561"/>
      <c r="RSD87" s="562"/>
      <c r="RSE87" s="563"/>
      <c r="RSF87" s="564"/>
      <c r="RSG87" s="565"/>
      <c r="RSH87" s="566"/>
      <c r="RSI87" s="560"/>
      <c r="RSJ87" s="561"/>
      <c r="RSK87" s="562"/>
      <c r="RSL87" s="563"/>
      <c r="RSM87" s="564"/>
      <c r="RSN87" s="565"/>
      <c r="RSO87" s="566"/>
      <c r="RSP87" s="560"/>
      <c r="RSQ87" s="561"/>
      <c r="RSR87" s="562"/>
      <c r="RSS87" s="563"/>
      <c r="RST87" s="564"/>
      <c r="RSU87" s="565"/>
      <c r="RSV87" s="566"/>
      <c r="RSW87" s="560"/>
      <c r="RSX87" s="561"/>
      <c r="RSY87" s="562"/>
      <c r="RSZ87" s="563"/>
      <c r="RTA87" s="564"/>
      <c r="RTB87" s="565"/>
      <c r="RTC87" s="566"/>
      <c r="RTD87" s="560"/>
      <c r="RTE87" s="561"/>
      <c r="RTF87" s="562"/>
      <c r="RTG87" s="563"/>
      <c r="RTH87" s="564"/>
      <c r="RTI87" s="565"/>
      <c r="RTJ87" s="566"/>
      <c r="RTK87" s="560"/>
      <c r="RTL87" s="561"/>
      <c r="RTM87" s="562"/>
      <c r="RTN87" s="563"/>
      <c r="RTO87" s="564"/>
      <c r="RTP87" s="565"/>
      <c r="RTQ87" s="566"/>
      <c r="RTR87" s="560"/>
      <c r="RTS87" s="561"/>
      <c r="RTT87" s="562"/>
      <c r="RTU87" s="563"/>
      <c r="RTV87" s="564"/>
      <c r="RTW87" s="565"/>
      <c r="RTX87" s="566"/>
      <c r="RTY87" s="560"/>
      <c r="RTZ87" s="561"/>
      <c r="RUA87" s="562"/>
      <c r="RUB87" s="563"/>
      <c r="RUC87" s="564"/>
      <c r="RUD87" s="565"/>
      <c r="RUE87" s="566"/>
      <c r="RUF87" s="560"/>
      <c r="RUG87" s="561"/>
      <c r="RUH87" s="562"/>
      <c r="RUI87" s="563"/>
      <c r="RUJ87" s="564"/>
      <c r="RUK87" s="565"/>
      <c r="RUL87" s="566"/>
      <c r="RUM87" s="560"/>
      <c r="RUN87" s="561"/>
      <c r="RUO87" s="562"/>
      <c r="RUP87" s="563"/>
      <c r="RUQ87" s="564"/>
      <c r="RUR87" s="565"/>
      <c r="RUS87" s="566"/>
      <c r="RUT87" s="560"/>
      <c r="RUU87" s="561"/>
      <c r="RUV87" s="562"/>
      <c r="RUW87" s="563"/>
      <c r="RUX87" s="564"/>
      <c r="RUY87" s="565"/>
      <c r="RUZ87" s="566"/>
      <c r="RVA87" s="560"/>
      <c r="RVB87" s="561"/>
      <c r="RVC87" s="562"/>
      <c r="RVD87" s="563"/>
      <c r="RVE87" s="564"/>
      <c r="RVF87" s="565"/>
      <c r="RVG87" s="566"/>
      <c r="RVH87" s="560"/>
      <c r="RVI87" s="561"/>
      <c r="RVJ87" s="562"/>
      <c r="RVK87" s="563"/>
      <c r="RVL87" s="564"/>
      <c r="RVM87" s="565"/>
      <c r="RVN87" s="566"/>
      <c r="RVO87" s="560"/>
      <c r="RVP87" s="561"/>
      <c r="RVQ87" s="562"/>
      <c r="RVR87" s="563"/>
      <c r="RVS87" s="564"/>
      <c r="RVT87" s="565"/>
      <c r="RVU87" s="566"/>
      <c r="RVV87" s="560"/>
      <c r="RVW87" s="561"/>
      <c r="RVX87" s="562"/>
      <c r="RVY87" s="563"/>
      <c r="RVZ87" s="564"/>
      <c r="RWA87" s="565"/>
      <c r="RWB87" s="566"/>
      <c r="RWC87" s="560"/>
      <c r="RWD87" s="561"/>
      <c r="RWE87" s="562"/>
      <c r="RWF87" s="563"/>
      <c r="RWG87" s="564"/>
      <c r="RWH87" s="565"/>
      <c r="RWI87" s="566"/>
      <c r="RWJ87" s="560"/>
      <c r="RWK87" s="561"/>
      <c r="RWL87" s="562"/>
      <c r="RWM87" s="563"/>
      <c r="RWN87" s="564"/>
      <c r="RWO87" s="565"/>
      <c r="RWP87" s="566"/>
      <c r="RWQ87" s="560"/>
      <c r="RWR87" s="561"/>
      <c r="RWS87" s="562"/>
      <c r="RWT87" s="563"/>
      <c r="RWU87" s="564"/>
      <c r="RWV87" s="565"/>
      <c r="RWW87" s="566"/>
      <c r="RWX87" s="560"/>
      <c r="RWY87" s="561"/>
      <c r="RWZ87" s="562"/>
      <c r="RXA87" s="563"/>
      <c r="RXB87" s="564"/>
      <c r="RXC87" s="565"/>
      <c r="RXD87" s="566"/>
      <c r="RXE87" s="560"/>
      <c r="RXF87" s="561"/>
      <c r="RXG87" s="562"/>
      <c r="RXH87" s="563"/>
      <c r="RXI87" s="564"/>
      <c r="RXJ87" s="565"/>
      <c r="RXK87" s="566"/>
      <c r="RXL87" s="560"/>
      <c r="RXM87" s="561"/>
      <c r="RXN87" s="562"/>
      <c r="RXO87" s="563"/>
      <c r="RXP87" s="564"/>
      <c r="RXQ87" s="565"/>
      <c r="RXR87" s="566"/>
      <c r="RXS87" s="560"/>
      <c r="RXT87" s="561"/>
      <c r="RXU87" s="562"/>
      <c r="RXV87" s="563"/>
      <c r="RXW87" s="564"/>
      <c r="RXX87" s="565"/>
      <c r="RXY87" s="566"/>
      <c r="RXZ87" s="560"/>
      <c r="RYA87" s="561"/>
      <c r="RYB87" s="562"/>
      <c r="RYC87" s="563"/>
      <c r="RYD87" s="564"/>
      <c r="RYE87" s="565"/>
      <c r="RYF87" s="566"/>
      <c r="RYG87" s="560"/>
      <c r="RYH87" s="561"/>
      <c r="RYI87" s="562"/>
      <c r="RYJ87" s="563"/>
      <c r="RYK87" s="564"/>
      <c r="RYL87" s="565"/>
      <c r="RYM87" s="566"/>
      <c r="RYN87" s="560"/>
      <c r="RYO87" s="561"/>
      <c r="RYP87" s="562"/>
      <c r="RYQ87" s="563"/>
      <c r="RYR87" s="564"/>
      <c r="RYS87" s="565"/>
      <c r="RYT87" s="566"/>
      <c r="RYU87" s="560"/>
      <c r="RYV87" s="561"/>
      <c r="RYW87" s="562"/>
      <c r="RYX87" s="563"/>
      <c r="RYY87" s="564"/>
      <c r="RYZ87" s="565"/>
      <c r="RZA87" s="566"/>
      <c r="RZB87" s="560"/>
      <c r="RZC87" s="561"/>
      <c r="RZD87" s="562"/>
      <c r="RZE87" s="563"/>
      <c r="RZF87" s="564"/>
      <c r="RZG87" s="565"/>
      <c r="RZH87" s="566"/>
      <c r="RZI87" s="560"/>
      <c r="RZJ87" s="561"/>
      <c r="RZK87" s="562"/>
      <c r="RZL87" s="563"/>
      <c r="RZM87" s="564"/>
      <c r="RZN87" s="565"/>
      <c r="RZO87" s="566"/>
      <c r="RZP87" s="560"/>
      <c r="RZQ87" s="561"/>
      <c r="RZR87" s="562"/>
      <c r="RZS87" s="563"/>
      <c r="RZT87" s="564"/>
      <c r="RZU87" s="565"/>
      <c r="RZV87" s="566"/>
      <c r="RZW87" s="560"/>
      <c r="RZX87" s="561"/>
      <c r="RZY87" s="562"/>
      <c r="RZZ87" s="563"/>
      <c r="SAA87" s="564"/>
      <c r="SAB87" s="565"/>
      <c r="SAC87" s="566"/>
      <c r="SAD87" s="560"/>
      <c r="SAE87" s="561"/>
      <c r="SAF87" s="562"/>
      <c r="SAG87" s="563"/>
      <c r="SAH87" s="564"/>
      <c r="SAI87" s="565"/>
      <c r="SAJ87" s="566"/>
      <c r="SAK87" s="560"/>
      <c r="SAL87" s="561"/>
      <c r="SAM87" s="562"/>
      <c r="SAN87" s="563"/>
      <c r="SAO87" s="564"/>
      <c r="SAP87" s="565"/>
      <c r="SAQ87" s="566"/>
      <c r="SAR87" s="560"/>
      <c r="SAS87" s="561"/>
      <c r="SAT87" s="562"/>
      <c r="SAU87" s="563"/>
      <c r="SAV87" s="564"/>
      <c r="SAW87" s="565"/>
      <c r="SAX87" s="566"/>
      <c r="SAY87" s="560"/>
      <c r="SAZ87" s="561"/>
      <c r="SBA87" s="562"/>
      <c r="SBB87" s="563"/>
      <c r="SBC87" s="564"/>
      <c r="SBD87" s="565"/>
      <c r="SBE87" s="566"/>
      <c r="SBF87" s="560"/>
      <c r="SBG87" s="561"/>
      <c r="SBH87" s="562"/>
      <c r="SBI87" s="563"/>
      <c r="SBJ87" s="564"/>
      <c r="SBK87" s="565"/>
      <c r="SBL87" s="566"/>
      <c r="SBM87" s="560"/>
      <c r="SBN87" s="561"/>
      <c r="SBO87" s="562"/>
      <c r="SBP87" s="563"/>
      <c r="SBQ87" s="564"/>
      <c r="SBR87" s="565"/>
      <c r="SBS87" s="566"/>
      <c r="SBT87" s="560"/>
      <c r="SBU87" s="561"/>
      <c r="SBV87" s="562"/>
      <c r="SBW87" s="563"/>
      <c r="SBX87" s="564"/>
      <c r="SBY87" s="565"/>
      <c r="SBZ87" s="566"/>
      <c r="SCA87" s="560"/>
      <c r="SCB87" s="561"/>
      <c r="SCC87" s="562"/>
      <c r="SCD87" s="563"/>
      <c r="SCE87" s="564"/>
      <c r="SCF87" s="565"/>
      <c r="SCG87" s="566"/>
      <c r="SCH87" s="560"/>
      <c r="SCI87" s="561"/>
      <c r="SCJ87" s="562"/>
      <c r="SCK87" s="563"/>
      <c r="SCL87" s="564"/>
      <c r="SCM87" s="565"/>
      <c r="SCN87" s="566"/>
      <c r="SCO87" s="560"/>
      <c r="SCP87" s="561"/>
      <c r="SCQ87" s="562"/>
      <c r="SCR87" s="563"/>
      <c r="SCS87" s="564"/>
      <c r="SCT87" s="565"/>
      <c r="SCU87" s="566"/>
      <c r="SCV87" s="560"/>
      <c r="SCW87" s="561"/>
      <c r="SCX87" s="562"/>
      <c r="SCY87" s="563"/>
      <c r="SCZ87" s="564"/>
      <c r="SDA87" s="565"/>
      <c r="SDB87" s="566"/>
      <c r="SDC87" s="560"/>
      <c r="SDD87" s="561"/>
      <c r="SDE87" s="562"/>
      <c r="SDF87" s="563"/>
      <c r="SDG87" s="564"/>
      <c r="SDH87" s="565"/>
      <c r="SDI87" s="566"/>
      <c r="SDJ87" s="560"/>
      <c r="SDK87" s="561"/>
      <c r="SDL87" s="562"/>
      <c r="SDM87" s="563"/>
      <c r="SDN87" s="564"/>
      <c r="SDO87" s="565"/>
      <c r="SDP87" s="566"/>
      <c r="SDQ87" s="560"/>
      <c r="SDR87" s="561"/>
      <c r="SDS87" s="562"/>
      <c r="SDT87" s="563"/>
      <c r="SDU87" s="564"/>
      <c r="SDV87" s="565"/>
      <c r="SDW87" s="566"/>
      <c r="SDX87" s="560"/>
      <c r="SDY87" s="561"/>
      <c r="SDZ87" s="562"/>
      <c r="SEA87" s="563"/>
      <c r="SEB87" s="564"/>
      <c r="SEC87" s="565"/>
      <c r="SED87" s="566"/>
      <c r="SEE87" s="560"/>
      <c r="SEF87" s="561"/>
      <c r="SEG87" s="562"/>
      <c r="SEH87" s="563"/>
      <c r="SEI87" s="564"/>
      <c r="SEJ87" s="565"/>
      <c r="SEK87" s="566"/>
      <c r="SEL87" s="560"/>
      <c r="SEM87" s="561"/>
      <c r="SEN87" s="562"/>
      <c r="SEO87" s="563"/>
      <c r="SEP87" s="564"/>
      <c r="SEQ87" s="565"/>
      <c r="SER87" s="566"/>
      <c r="SES87" s="560"/>
      <c r="SET87" s="561"/>
      <c r="SEU87" s="562"/>
      <c r="SEV87" s="563"/>
      <c r="SEW87" s="564"/>
      <c r="SEX87" s="565"/>
      <c r="SEY87" s="566"/>
      <c r="SEZ87" s="560"/>
      <c r="SFA87" s="561"/>
      <c r="SFB87" s="562"/>
      <c r="SFC87" s="563"/>
      <c r="SFD87" s="564"/>
      <c r="SFE87" s="565"/>
      <c r="SFF87" s="566"/>
      <c r="SFG87" s="560"/>
      <c r="SFH87" s="561"/>
      <c r="SFI87" s="562"/>
      <c r="SFJ87" s="563"/>
      <c r="SFK87" s="564"/>
      <c r="SFL87" s="565"/>
      <c r="SFM87" s="566"/>
      <c r="SFN87" s="560"/>
      <c r="SFO87" s="561"/>
      <c r="SFP87" s="562"/>
      <c r="SFQ87" s="563"/>
      <c r="SFR87" s="564"/>
      <c r="SFS87" s="565"/>
      <c r="SFT87" s="566"/>
      <c r="SFU87" s="560"/>
      <c r="SFV87" s="561"/>
      <c r="SFW87" s="562"/>
      <c r="SFX87" s="563"/>
      <c r="SFY87" s="564"/>
      <c r="SFZ87" s="565"/>
      <c r="SGA87" s="566"/>
      <c r="SGB87" s="560"/>
      <c r="SGC87" s="561"/>
      <c r="SGD87" s="562"/>
      <c r="SGE87" s="563"/>
      <c r="SGF87" s="564"/>
      <c r="SGG87" s="565"/>
      <c r="SGH87" s="566"/>
      <c r="SGI87" s="560"/>
      <c r="SGJ87" s="561"/>
      <c r="SGK87" s="562"/>
      <c r="SGL87" s="563"/>
      <c r="SGM87" s="564"/>
      <c r="SGN87" s="565"/>
      <c r="SGO87" s="566"/>
      <c r="SGP87" s="560"/>
      <c r="SGQ87" s="561"/>
      <c r="SGR87" s="562"/>
      <c r="SGS87" s="563"/>
      <c r="SGT87" s="564"/>
      <c r="SGU87" s="565"/>
      <c r="SGV87" s="566"/>
      <c r="SGW87" s="560"/>
      <c r="SGX87" s="561"/>
      <c r="SGY87" s="562"/>
      <c r="SGZ87" s="563"/>
      <c r="SHA87" s="564"/>
      <c r="SHB87" s="565"/>
      <c r="SHC87" s="566"/>
      <c r="SHD87" s="560"/>
      <c r="SHE87" s="561"/>
      <c r="SHF87" s="562"/>
      <c r="SHG87" s="563"/>
      <c r="SHH87" s="564"/>
      <c r="SHI87" s="565"/>
      <c r="SHJ87" s="566"/>
      <c r="SHK87" s="560"/>
      <c r="SHL87" s="561"/>
      <c r="SHM87" s="562"/>
      <c r="SHN87" s="563"/>
      <c r="SHO87" s="564"/>
      <c r="SHP87" s="565"/>
      <c r="SHQ87" s="566"/>
      <c r="SHR87" s="560"/>
      <c r="SHS87" s="561"/>
      <c r="SHT87" s="562"/>
      <c r="SHU87" s="563"/>
      <c r="SHV87" s="564"/>
      <c r="SHW87" s="565"/>
      <c r="SHX87" s="566"/>
      <c r="SHY87" s="560"/>
      <c r="SHZ87" s="561"/>
      <c r="SIA87" s="562"/>
      <c r="SIB87" s="563"/>
      <c r="SIC87" s="564"/>
      <c r="SID87" s="565"/>
      <c r="SIE87" s="566"/>
      <c r="SIF87" s="560"/>
      <c r="SIG87" s="561"/>
      <c r="SIH87" s="562"/>
      <c r="SII87" s="563"/>
      <c r="SIJ87" s="564"/>
      <c r="SIK87" s="565"/>
      <c r="SIL87" s="566"/>
      <c r="SIM87" s="560"/>
      <c r="SIN87" s="561"/>
      <c r="SIO87" s="562"/>
      <c r="SIP87" s="563"/>
      <c r="SIQ87" s="564"/>
      <c r="SIR87" s="565"/>
      <c r="SIS87" s="566"/>
      <c r="SIT87" s="560"/>
      <c r="SIU87" s="561"/>
      <c r="SIV87" s="562"/>
      <c r="SIW87" s="563"/>
      <c r="SIX87" s="564"/>
      <c r="SIY87" s="565"/>
      <c r="SIZ87" s="566"/>
      <c r="SJA87" s="560"/>
      <c r="SJB87" s="561"/>
      <c r="SJC87" s="562"/>
      <c r="SJD87" s="563"/>
      <c r="SJE87" s="564"/>
      <c r="SJF87" s="565"/>
      <c r="SJG87" s="566"/>
      <c r="SJH87" s="560"/>
      <c r="SJI87" s="561"/>
      <c r="SJJ87" s="562"/>
      <c r="SJK87" s="563"/>
      <c r="SJL87" s="564"/>
      <c r="SJM87" s="565"/>
      <c r="SJN87" s="566"/>
      <c r="SJO87" s="560"/>
      <c r="SJP87" s="561"/>
      <c r="SJQ87" s="562"/>
      <c r="SJR87" s="563"/>
      <c r="SJS87" s="564"/>
      <c r="SJT87" s="565"/>
      <c r="SJU87" s="566"/>
      <c r="SJV87" s="560"/>
      <c r="SJW87" s="561"/>
      <c r="SJX87" s="562"/>
      <c r="SJY87" s="563"/>
      <c r="SJZ87" s="564"/>
      <c r="SKA87" s="565"/>
      <c r="SKB87" s="566"/>
      <c r="SKC87" s="560"/>
      <c r="SKD87" s="561"/>
      <c r="SKE87" s="562"/>
      <c r="SKF87" s="563"/>
      <c r="SKG87" s="564"/>
      <c r="SKH87" s="565"/>
      <c r="SKI87" s="566"/>
      <c r="SKJ87" s="560"/>
      <c r="SKK87" s="561"/>
      <c r="SKL87" s="562"/>
      <c r="SKM87" s="563"/>
      <c r="SKN87" s="564"/>
      <c r="SKO87" s="565"/>
      <c r="SKP87" s="566"/>
      <c r="SKQ87" s="560"/>
      <c r="SKR87" s="561"/>
      <c r="SKS87" s="562"/>
      <c r="SKT87" s="563"/>
      <c r="SKU87" s="564"/>
      <c r="SKV87" s="565"/>
      <c r="SKW87" s="566"/>
      <c r="SKX87" s="560"/>
      <c r="SKY87" s="561"/>
      <c r="SKZ87" s="562"/>
      <c r="SLA87" s="563"/>
      <c r="SLB87" s="564"/>
      <c r="SLC87" s="565"/>
      <c r="SLD87" s="566"/>
      <c r="SLE87" s="560"/>
      <c r="SLF87" s="561"/>
      <c r="SLG87" s="562"/>
      <c r="SLH87" s="563"/>
      <c r="SLI87" s="564"/>
      <c r="SLJ87" s="565"/>
      <c r="SLK87" s="566"/>
      <c r="SLL87" s="560"/>
      <c r="SLM87" s="561"/>
      <c r="SLN87" s="562"/>
      <c r="SLO87" s="563"/>
      <c r="SLP87" s="564"/>
      <c r="SLQ87" s="565"/>
      <c r="SLR87" s="566"/>
      <c r="SLS87" s="560"/>
      <c r="SLT87" s="561"/>
      <c r="SLU87" s="562"/>
      <c r="SLV87" s="563"/>
      <c r="SLW87" s="564"/>
      <c r="SLX87" s="565"/>
      <c r="SLY87" s="566"/>
      <c r="SLZ87" s="560"/>
      <c r="SMA87" s="561"/>
      <c r="SMB87" s="562"/>
      <c r="SMC87" s="563"/>
      <c r="SMD87" s="564"/>
      <c r="SME87" s="565"/>
      <c r="SMF87" s="566"/>
      <c r="SMG87" s="560"/>
      <c r="SMH87" s="561"/>
      <c r="SMI87" s="562"/>
      <c r="SMJ87" s="563"/>
      <c r="SMK87" s="564"/>
      <c r="SML87" s="565"/>
      <c r="SMM87" s="566"/>
      <c r="SMN87" s="560"/>
      <c r="SMO87" s="561"/>
      <c r="SMP87" s="562"/>
      <c r="SMQ87" s="563"/>
      <c r="SMR87" s="564"/>
      <c r="SMS87" s="565"/>
      <c r="SMT87" s="566"/>
      <c r="SMU87" s="560"/>
      <c r="SMV87" s="561"/>
      <c r="SMW87" s="562"/>
      <c r="SMX87" s="563"/>
      <c r="SMY87" s="564"/>
      <c r="SMZ87" s="565"/>
      <c r="SNA87" s="566"/>
      <c r="SNB87" s="560"/>
      <c r="SNC87" s="561"/>
      <c r="SND87" s="562"/>
      <c r="SNE87" s="563"/>
      <c r="SNF87" s="564"/>
      <c r="SNG87" s="565"/>
      <c r="SNH87" s="566"/>
      <c r="SNI87" s="560"/>
      <c r="SNJ87" s="561"/>
      <c r="SNK87" s="562"/>
      <c r="SNL87" s="563"/>
      <c r="SNM87" s="564"/>
      <c r="SNN87" s="565"/>
      <c r="SNO87" s="566"/>
      <c r="SNP87" s="560"/>
      <c r="SNQ87" s="561"/>
      <c r="SNR87" s="562"/>
      <c r="SNS87" s="563"/>
      <c r="SNT87" s="564"/>
      <c r="SNU87" s="565"/>
      <c r="SNV87" s="566"/>
      <c r="SNW87" s="560"/>
      <c r="SNX87" s="561"/>
      <c r="SNY87" s="562"/>
      <c r="SNZ87" s="563"/>
      <c r="SOA87" s="564"/>
      <c r="SOB87" s="565"/>
      <c r="SOC87" s="566"/>
      <c r="SOD87" s="560"/>
      <c r="SOE87" s="561"/>
      <c r="SOF87" s="562"/>
      <c r="SOG87" s="563"/>
      <c r="SOH87" s="564"/>
      <c r="SOI87" s="565"/>
      <c r="SOJ87" s="566"/>
      <c r="SOK87" s="560"/>
      <c r="SOL87" s="561"/>
      <c r="SOM87" s="562"/>
      <c r="SON87" s="563"/>
      <c r="SOO87" s="564"/>
      <c r="SOP87" s="565"/>
      <c r="SOQ87" s="566"/>
      <c r="SOR87" s="560"/>
      <c r="SOS87" s="561"/>
      <c r="SOT87" s="562"/>
      <c r="SOU87" s="563"/>
      <c r="SOV87" s="564"/>
      <c r="SOW87" s="565"/>
      <c r="SOX87" s="566"/>
      <c r="SOY87" s="560"/>
      <c r="SOZ87" s="561"/>
      <c r="SPA87" s="562"/>
      <c r="SPB87" s="563"/>
      <c r="SPC87" s="564"/>
      <c r="SPD87" s="565"/>
      <c r="SPE87" s="566"/>
      <c r="SPF87" s="560"/>
      <c r="SPG87" s="561"/>
      <c r="SPH87" s="562"/>
      <c r="SPI87" s="563"/>
      <c r="SPJ87" s="564"/>
      <c r="SPK87" s="565"/>
      <c r="SPL87" s="566"/>
      <c r="SPM87" s="560"/>
      <c r="SPN87" s="561"/>
      <c r="SPO87" s="562"/>
      <c r="SPP87" s="563"/>
      <c r="SPQ87" s="564"/>
      <c r="SPR87" s="565"/>
      <c r="SPS87" s="566"/>
      <c r="SPT87" s="560"/>
      <c r="SPU87" s="561"/>
      <c r="SPV87" s="562"/>
      <c r="SPW87" s="563"/>
      <c r="SPX87" s="564"/>
      <c r="SPY87" s="565"/>
      <c r="SPZ87" s="566"/>
      <c r="SQA87" s="560"/>
      <c r="SQB87" s="561"/>
      <c r="SQC87" s="562"/>
      <c r="SQD87" s="563"/>
      <c r="SQE87" s="564"/>
      <c r="SQF87" s="565"/>
      <c r="SQG87" s="566"/>
      <c r="SQH87" s="560"/>
      <c r="SQI87" s="561"/>
      <c r="SQJ87" s="562"/>
      <c r="SQK87" s="563"/>
      <c r="SQL87" s="564"/>
      <c r="SQM87" s="565"/>
      <c r="SQN87" s="566"/>
      <c r="SQO87" s="560"/>
      <c r="SQP87" s="561"/>
      <c r="SQQ87" s="562"/>
      <c r="SQR87" s="563"/>
      <c r="SQS87" s="564"/>
      <c r="SQT87" s="565"/>
      <c r="SQU87" s="566"/>
      <c r="SQV87" s="560"/>
      <c r="SQW87" s="561"/>
      <c r="SQX87" s="562"/>
      <c r="SQY87" s="563"/>
      <c r="SQZ87" s="564"/>
      <c r="SRA87" s="565"/>
      <c r="SRB87" s="566"/>
      <c r="SRC87" s="560"/>
      <c r="SRD87" s="561"/>
      <c r="SRE87" s="562"/>
      <c r="SRF87" s="563"/>
      <c r="SRG87" s="564"/>
      <c r="SRH87" s="565"/>
      <c r="SRI87" s="566"/>
      <c r="SRJ87" s="560"/>
      <c r="SRK87" s="561"/>
      <c r="SRL87" s="562"/>
      <c r="SRM87" s="563"/>
      <c r="SRN87" s="564"/>
      <c r="SRO87" s="565"/>
      <c r="SRP87" s="566"/>
      <c r="SRQ87" s="560"/>
      <c r="SRR87" s="561"/>
      <c r="SRS87" s="562"/>
      <c r="SRT87" s="563"/>
      <c r="SRU87" s="564"/>
      <c r="SRV87" s="565"/>
      <c r="SRW87" s="566"/>
      <c r="SRX87" s="560"/>
      <c r="SRY87" s="561"/>
      <c r="SRZ87" s="562"/>
      <c r="SSA87" s="563"/>
      <c r="SSB87" s="564"/>
      <c r="SSC87" s="565"/>
      <c r="SSD87" s="566"/>
      <c r="SSE87" s="560"/>
      <c r="SSF87" s="561"/>
      <c r="SSG87" s="562"/>
      <c r="SSH87" s="563"/>
      <c r="SSI87" s="564"/>
      <c r="SSJ87" s="565"/>
      <c r="SSK87" s="566"/>
      <c r="SSL87" s="560"/>
      <c r="SSM87" s="561"/>
      <c r="SSN87" s="562"/>
      <c r="SSO87" s="563"/>
      <c r="SSP87" s="564"/>
      <c r="SSQ87" s="565"/>
      <c r="SSR87" s="566"/>
      <c r="SSS87" s="560"/>
      <c r="SST87" s="561"/>
      <c r="SSU87" s="562"/>
      <c r="SSV87" s="563"/>
      <c r="SSW87" s="564"/>
      <c r="SSX87" s="565"/>
      <c r="SSY87" s="566"/>
      <c r="SSZ87" s="560"/>
      <c r="STA87" s="561"/>
      <c r="STB87" s="562"/>
      <c r="STC87" s="563"/>
      <c r="STD87" s="564"/>
      <c r="STE87" s="565"/>
      <c r="STF87" s="566"/>
      <c r="STG87" s="560"/>
      <c r="STH87" s="561"/>
      <c r="STI87" s="562"/>
      <c r="STJ87" s="563"/>
      <c r="STK87" s="564"/>
      <c r="STL87" s="565"/>
      <c r="STM87" s="566"/>
      <c r="STN87" s="560"/>
      <c r="STO87" s="561"/>
      <c r="STP87" s="562"/>
      <c r="STQ87" s="563"/>
      <c r="STR87" s="564"/>
      <c r="STS87" s="565"/>
      <c r="STT87" s="566"/>
      <c r="STU87" s="560"/>
      <c r="STV87" s="561"/>
      <c r="STW87" s="562"/>
      <c r="STX87" s="563"/>
      <c r="STY87" s="564"/>
      <c r="STZ87" s="565"/>
      <c r="SUA87" s="566"/>
      <c r="SUB87" s="560"/>
      <c r="SUC87" s="561"/>
      <c r="SUD87" s="562"/>
      <c r="SUE87" s="563"/>
      <c r="SUF87" s="564"/>
      <c r="SUG87" s="565"/>
      <c r="SUH87" s="566"/>
      <c r="SUI87" s="560"/>
      <c r="SUJ87" s="561"/>
      <c r="SUK87" s="562"/>
      <c r="SUL87" s="563"/>
      <c r="SUM87" s="564"/>
      <c r="SUN87" s="565"/>
      <c r="SUO87" s="566"/>
      <c r="SUP87" s="560"/>
      <c r="SUQ87" s="561"/>
      <c r="SUR87" s="562"/>
      <c r="SUS87" s="563"/>
      <c r="SUT87" s="564"/>
      <c r="SUU87" s="565"/>
      <c r="SUV87" s="566"/>
      <c r="SUW87" s="560"/>
      <c r="SUX87" s="561"/>
      <c r="SUY87" s="562"/>
      <c r="SUZ87" s="563"/>
      <c r="SVA87" s="564"/>
      <c r="SVB87" s="565"/>
      <c r="SVC87" s="566"/>
      <c r="SVD87" s="560"/>
      <c r="SVE87" s="561"/>
      <c r="SVF87" s="562"/>
      <c r="SVG87" s="563"/>
      <c r="SVH87" s="564"/>
      <c r="SVI87" s="565"/>
      <c r="SVJ87" s="566"/>
      <c r="SVK87" s="560"/>
      <c r="SVL87" s="561"/>
      <c r="SVM87" s="562"/>
      <c r="SVN87" s="563"/>
      <c r="SVO87" s="564"/>
      <c r="SVP87" s="565"/>
      <c r="SVQ87" s="566"/>
      <c r="SVR87" s="560"/>
      <c r="SVS87" s="561"/>
      <c r="SVT87" s="562"/>
      <c r="SVU87" s="563"/>
      <c r="SVV87" s="564"/>
      <c r="SVW87" s="565"/>
      <c r="SVX87" s="566"/>
      <c r="SVY87" s="560"/>
      <c r="SVZ87" s="561"/>
      <c r="SWA87" s="562"/>
      <c r="SWB87" s="563"/>
      <c r="SWC87" s="564"/>
      <c r="SWD87" s="565"/>
      <c r="SWE87" s="566"/>
      <c r="SWF87" s="560"/>
      <c r="SWG87" s="561"/>
      <c r="SWH87" s="562"/>
      <c r="SWI87" s="563"/>
      <c r="SWJ87" s="564"/>
      <c r="SWK87" s="565"/>
      <c r="SWL87" s="566"/>
      <c r="SWM87" s="560"/>
      <c r="SWN87" s="561"/>
      <c r="SWO87" s="562"/>
      <c r="SWP87" s="563"/>
      <c r="SWQ87" s="564"/>
      <c r="SWR87" s="565"/>
      <c r="SWS87" s="566"/>
      <c r="SWT87" s="560"/>
      <c r="SWU87" s="561"/>
      <c r="SWV87" s="562"/>
      <c r="SWW87" s="563"/>
      <c r="SWX87" s="564"/>
      <c r="SWY87" s="565"/>
      <c r="SWZ87" s="566"/>
      <c r="SXA87" s="560"/>
      <c r="SXB87" s="561"/>
      <c r="SXC87" s="562"/>
      <c r="SXD87" s="563"/>
      <c r="SXE87" s="564"/>
      <c r="SXF87" s="565"/>
      <c r="SXG87" s="566"/>
      <c r="SXH87" s="560"/>
      <c r="SXI87" s="561"/>
      <c r="SXJ87" s="562"/>
      <c r="SXK87" s="563"/>
      <c r="SXL87" s="564"/>
      <c r="SXM87" s="565"/>
      <c r="SXN87" s="566"/>
      <c r="SXO87" s="560"/>
      <c r="SXP87" s="561"/>
      <c r="SXQ87" s="562"/>
      <c r="SXR87" s="563"/>
      <c r="SXS87" s="564"/>
      <c r="SXT87" s="565"/>
      <c r="SXU87" s="566"/>
      <c r="SXV87" s="560"/>
      <c r="SXW87" s="561"/>
      <c r="SXX87" s="562"/>
      <c r="SXY87" s="563"/>
      <c r="SXZ87" s="564"/>
      <c r="SYA87" s="565"/>
      <c r="SYB87" s="566"/>
      <c r="SYC87" s="560"/>
      <c r="SYD87" s="561"/>
      <c r="SYE87" s="562"/>
      <c r="SYF87" s="563"/>
      <c r="SYG87" s="564"/>
      <c r="SYH87" s="565"/>
      <c r="SYI87" s="566"/>
      <c r="SYJ87" s="560"/>
      <c r="SYK87" s="561"/>
      <c r="SYL87" s="562"/>
      <c r="SYM87" s="563"/>
      <c r="SYN87" s="564"/>
      <c r="SYO87" s="565"/>
      <c r="SYP87" s="566"/>
      <c r="SYQ87" s="560"/>
      <c r="SYR87" s="561"/>
      <c r="SYS87" s="562"/>
      <c r="SYT87" s="563"/>
      <c r="SYU87" s="564"/>
      <c r="SYV87" s="565"/>
      <c r="SYW87" s="566"/>
      <c r="SYX87" s="560"/>
      <c r="SYY87" s="561"/>
      <c r="SYZ87" s="562"/>
      <c r="SZA87" s="563"/>
      <c r="SZB87" s="564"/>
      <c r="SZC87" s="565"/>
      <c r="SZD87" s="566"/>
      <c r="SZE87" s="560"/>
      <c r="SZF87" s="561"/>
      <c r="SZG87" s="562"/>
      <c r="SZH87" s="563"/>
      <c r="SZI87" s="564"/>
      <c r="SZJ87" s="565"/>
      <c r="SZK87" s="566"/>
      <c r="SZL87" s="560"/>
      <c r="SZM87" s="561"/>
      <c r="SZN87" s="562"/>
      <c r="SZO87" s="563"/>
      <c r="SZP87" s="564"/>
      <c r="SZQ87" s="565"/>
      <c r="SZR87" s="566"/>
      <c r="SZS87" s="560"/>
      <c r="SZT87" s="561"/>
      <c r="SZU87" s="562"/>
      <c r="SZV87" s="563"/>
      <c r="SZW87" s="564"/>
      <c r="SZX87" s="565"/>
      <c r="SZY87" s="566"/>
      <c r="SZZ87" s="560"/>
      <c r="TAA87" s="561"/>
      <c r="TAB87" s="562"/>
      <c r="TAC87" s="563"/>
      <c r="TAD87" s="564"/>
      <c r="TAE87" s="565"/>
      <c r="TAF87" s="566"/>
      <c r="TAG87" s="560"/>
      <c r="TAH87" s="561"/>
      <c r="TAI87" s="562"/>
      <c r="TAJ87" s="563"/>
      <c r="TAK87" s="564"/>
      <c r="TAL87" s="565"/>
      <c r="TAM87" s="566"/>
      <c r="TAN87" s="560"/>
      <c r="TAO87" s="561"/>
      <c r="TAP87" s="562"/>
      <c r="TAQ87" s="563"/>
      <c r="TAR87" s="564"/>
      <c r="TAS87" s="565"/>
      <c r="TAT87" s="566"/>
      <c r="TAU87" s="560"/>
      <c r="TAV87" s="561"/>
      <c r="TAW87" s="562"/>
      <c r="TAX87" s="563"/>
      <c r="TAY87" s="564"/>
      <c r="TAZ87" s="565"/>
      <c r="TBA87" s="566"/>
      <c r="TBB87" s="560"/>
      <c r="TBC87" s="561"/>
      <c r="TBD87" s="562"/>
      <c r="TBE87" s="563"/>
      <c r="TBF87" s="564"/>
      <c r="TBG87" s="565"/>
      <c r="TBH87" s="566"/>
      <c r="TBI87" s="560"/>
      <c r="TBJ87" s="561"/>
      <c r="TBK87" s="562"/>
      <c r="TBL87" s="563"/>
      <c r="TBM87" s="564"/>
      <c r="TBN87" s="565"/>
      <c r="TBO87" s="566"/>
      <c r="TBP87" s="560"/>
      <c r="TBQ87" s="561"/>
      <c r="TBR87" s="562"/>
      <c r="TBS87" s="563"/>
      <c r="TBT87" s="564"/>
      <c r="TBU87" s="565"/>
      <c r="TBV87" s="566"/>
      <c r="TBW87" s="560"/>
      <c r="TBX87" s="561"/>
      <c r="TBY87" s="562"/>
      <c r="TBZ87" s="563"/>
      <c r="TCA87" s="564"/>
      <c r="TCB87" s="565"/>
      <c r="TCC87" s="566"/>
      <c r="TCD87" s="560"/>
      <c r="TCE87" s="561"/>
      <c r="TCF87" s="562"/>
      <c r="TCG87" s="563"/>
      <c r="TCH87" s="564"/>
      <c r="TCI87" s="565"/>
      <c r="TCJ87" s="566"/>
      <c r="TCK87" s="560"/>
      <c r="TCL87" s="561"/>
      <c r="TCM87" s="562"/>
      <c r="TCN87" s="563"/>
      <c r="TCO87" s="564"/>
      <c r="TCP87" s="565"/>
      <c r="TCQ87" s="566"/>
      <c r="TCR87" s="560"/>
      <c r="TCS87" s="561"/>
      <c r="TCT87" s="562"/>
      <c r="TCU87" s="563"/>
      <c r="TCV87" s="564"/>
      <c r="TCW87" s="565"/>
      <c r="TCX87" s="566"/>
      <c r="TCY87" s="560"/>
      <c r="TCZ87" s="561"/>
      <c r="TDA87" s="562"/>
      <c r="TDB87" s="563"/>
      <c r="TDC87" s="564"/>
      <c r="TDD87" s="565"/>
      <c r="TDE87" s="566"/>
      <c r="TDF87" s="560"/>
      <c r="TDG87" s="561"/>
      <c r="TDH87" s="562"/>
      <c r="TDI87" s="563"/>
      <c r="TDJ87" s="564"/>
      <c r="TDK87" s="565"/>
      <c r="TDL87" s="566"/>
      <c r="TDM87" s="560"/>
      <c r="TDN87" s="561"/>
      <c r="TDO87" s="562"/>
      <c r="TDP87" s="563"/>
      <c r="TDQ87" s="564"/>
      <c r="TDR87" s="565"/>
      <c r="TDS87" s="566"/>
      <c r="TDT87" s="560"/>
      <c r="TDU87" s="561"/>
      <c r="TDV87" s="562"/>
      <c r="TDW87" s="563"/>
      <c r="TDX87" s="564"/>
      <c r="TDY87" s="565"/>
      <c r="TDZ87" s="566"/>
      <c r="TEA87" s="560"/>
      <c r="TEB87" s="561"/>
      <c r="TEC87" s="562"/>
      <c r="TED87" s="563"/>
      <c r="TEE87" s="564"/>
      <c r="TEF87" s="565"/>
      <c r="TEG87" s="566"/>
      <c r="TEH87" s="560"/>
      <c r="TEI87" s="561"/>
      <c r="TEJ87" s="562"/>
      <c r="TEK87" s="563"/>
      <c r="TEL87" s="564"/>
      <c r="TEM87" s="565"/>
      <c r="TEN87" s="566"/>
      <c r="TEO87" s="560"/>
      <c r="TEP87" s="561"/>
      <c r="TEQ87" s="562"/>
      <c r="TER87" s="563"/>
      <c r="TES87" s="564"/>
      <c r="TET87" s="565"/>
      <c r="TEU87" s="566"/>
      <c r="TEV87" s="560"/>
      <c r="TEW87" s="561"/>
      <c r="TEX87" s="562"/>
      <c r="TEY87" s="563"/>
      <c r="TEZ87" s="564"/>
      <c r="TFA87" s="565"/>
      <c r="TFB87" s="566"/>
      <c r="TFC87" s="560"/>
      <c r="TFD87" s="561"/>
      <c r="TFE87" s="562"/>
      <c r="TFF87" s="563"/>
      <c r="TFG87" s="564"/>
      <c r="TFH87" s="565"/>
      <c r="TFI87" s="566"/>
      <c r="TFJ87" s="560"/>
      <c r="TFK87" s="561"/>
      <c r="TFL87" s="562"/>
      <c r="TFM87" s="563"/>
      <c r="TFN87" s="564"/>
      <c r="TFO87" s="565"/>
      <c r="TFP87" s="566"/>
      <c r="TFQ87" s="560"/>
      <c r="TFR87" s="561"/>
      <c r="TFS87" s="562"/>
      <c r="TFT87" s="563"/>
      <c r="TFU87" s="564"/>
      <c r="TFV87" s="565"/>
      <c r="TFW87" s="566"/>
      <c r="TFX87" s="560"/>
      <c r="TFY87" s="561"/>
      <c r="TFZ87" s="562"/>
      <c r="TGA87" s="563"/>
      <c r="TGB87" s="564"/>
      <c r="TGC87" s="565"/>
      <c r="TGD87" s="566"/>
      <c r="TGE87" s="560"/>
      <c r="TGF87" s="561"/>
      <c r="TGG87" s="562"/>
      <c r="TGH87" s="563"/>
      <c r="TGI87" s="564"/>
      <c r="TGJ87" s="565"/>
      <c r="TGK87" s="566"/>
      <c r="TGL87" s="560"/>
      <c r="TGM87" s="561"/>
      <c r="TGN87" s="562"/>
      <c r="TGO87" s="563"/>
      <c r="TGP87" s="564"/>
      <c r="TGQ87" s="565"/>
      <c r="TGR87" s="566"/>
      <c r="TGS87" s="560"/>
      <c r="TGT87" s="561"/>
      <c r="TGU87" s="562"/>
      <c r="TGV87" s="563"/>
      <c r="TGW87" s="564"/>
      <c r="TGX87" s="565"/>
      <c r="TGY87" s="566"/>
      <c r="TGZ87" s="560"/>
      <c r="THA87" s="561"/>
      <c r="THB87" s="562"/>
      <c r="THC87" s="563"/>
      <c r="THD87" s="564"/>
      <c r="THE87" s="565"/>
      <c r="THF87" s="566"/>
      <c r="THG87" s="560"/>
      <c r="THH87" s="561"/>
      <c r="THI87" s="562"/>
      <c r="THJ87" s="563"/>
      <c r="THK87" s="564"/>
      <c r="THL87" s="565"/>
      <c r="THM87" s="566"/>
      <c r="THN87" s="560"/>
      <c r="THO87" s="561"/>
      <c r="THP87" s="562"/>
      <c r="THQ87" s="563"/>
      <c r="THR87" s="564"/>
      <c r="THS87" s="565"/>
      <c r="THT87" s="566"/>
      <c r="THU87" s="560"/>
      <c r="THV87" s="561"/>
      <c r="THW87" s="562"/>
      <c r="THX87" s="563"/>
      <c r="THY87" s="564"/>
      <c r="THZ87" s="565"/>
      <c r="TIA87" s="566"/>
      <c r="TIB87" s="560"/>
      <c r="TIC87" s="561"/>
      <c r="TID87" s="562"/>
      <c r="TIE87" s="563"/>
      <c r="TIF87" s="564"/>
      <c r="TIG87" s="565"/>
      <c r="TIH87" s="566"/>
      <c r="TII87" s="560"/>
      <c r="TIJ87" s="561"/>
      <c r="TIK87" s="562"/>
      <c r="TIL87" s="563"/>
      <c r="TIM87" s="564"/>
      <c r="TIN87" s="565"/>
      <c r="TIO87" s="566"/>
      <c r="TIP87" s="560"/>
      <c r="TIQ87" s="561"/>
      <c r="TIR87" s="562"/>
      <c r="TIS87" s="563"/>
      <c r="TIT87" s="564"/>
      <c r="TIU87" s="565"/>
      <c r="TIV87" s="566"/>
      <c r="TIW87" s="560"/>
      <c r="TIX87" s="561"/>
      <c r="TIY87" s="562"/>
      <c r="TIZ87" s="563"/>
      <c r="TJA87" s="564"/>
      <c r="TJB87" s="565"/>
      <c r="TJC87" s="566"/>
      <c r="TJD87" s="560"/>
      <c r="TJE87" s="561"/>
      <c r="TJF87" s="562"/>
      <c r="TJG87" s="563"/>
      <c r="TJH87" s="564"/>
      <c r="TJI87" s="565"/>
      <c r="TJJ87" s="566"/>
      <c r="TJK87" s="560"/>
      <c r="TJL87" s="561"/>
      <c r="TJM87" s="562"/>
      <c r="TJN87" s="563"/>
      <c r="TJO87" s="564"/>
      <c r="TJP87" s="565"/>
      <c r="TJQ87" s="566"/>
      <c r="TJR87" s="560"/>
      <c r="TJS87" s="561"/>
      <c r="TJT87" s="562"/>
      <c r="TJU87" s="563"/>
      <c r="TJV87" s="564"/>
      <c r="TJW87" s="565"/>
      <c r="TJX87" s="566"/>
      <c r="TJY87" s="560"/>
      <c r="TJZ87" s="561"/>
      <c r="TKA87" s="562"/>
      <c r="TKB87" s="563"/>
      <c r="TKC87" s="564"/>
      <c r="TKD87" s="565"/>
      <c r="TKE87" s="566"/>
      <c r="TKF87" s="560"/>
      <c r="TKG87" s="561"/>
      <c r="TKH87" s="562"/>
      <c r="TKI87" s="563"/>
      <c r="TKJ87" s="564"/>
      <c r="TKK87" s="565"/>
      <c r="TKL87" s="566"/>
      <c r="TKM87" s="560"/>
      <c r="TKN87" s="561"/>
      <c r="TKO87" s="562"/>
      <c r="TKP87" s="563"/>
      <c r="TKQ87" s="564"/>
      <c r="TKR87" s="565"/>
      <c r="TKS87" s="566"/>
      <c r="TKT87" s="560"/>
      <c r="TKU87" s="561"/>
      <c r="TKV87" s="562"/>
      <c r="TKW87" s="563"/>
      <c r="TKX87" s="564"/>
      <c r="TKY87" s="565"/>
      <c r="TKZ87" s="566"/>
      <c r="TLA87" s="560"/>
      <c r="TLB87" s="561"/>
      <c r="TLC87" s="562"/>
      <c r="TLD87" s="563"/>
      <c r="TLE87" s="564"/>
      <c r="TLF87" s="565"/>
      <c r="TLG87" s="566"/>
      <c r="TLH87" s="560"/>
      <c r="TLI87" s="561"/>
      <c r="TLJ87" s="562"/>
      <c r="TLK87" s="563"/>
      <c r="TLL87" s="564"/>
      <c r="TLM87" s="565"/>
      <c r="TLN87" s="566"/>
      <c r="TLO87" s="560"/>
      <c r="TLP87" s="561"/>
      <c r="TLQ87" s="562"/>
      <c r="TLR87" s="563"/>
      <c r="TLS87" s="564"/>
      <c r="TLT87" s="565"/>
      <c r="TLU87" s="566"/>
      <c r="TLV87" s="560"/>
      <c r="TLW87" s="561"/>
      <c r="TLX87" s="562"/>
      <c r="TLY87" s="563"/>
      <c r="TLZ87" s="564"/>
      <c r="TMA87" s="565"/>
      <c r="TMB87" s="566"/>
      <c r="TMC87" s="560"/>
      <c r="TMD87" s="561"/>
      <c r="TME87" s="562"/>
      <c r="TMF87" s="563"/>
      <c r="TMG87" s="564"/>
      <c r="TMH87" s="565"/>
      <c r="TMI87" s="566"/>
      <c r="TMJ87" s="560"/>
      <c r="TMK87" s="561"/>
      <c r="TML87" s="562"/>
      <c r="TMM87" s="563"/>
      <c r="TMN87" s="564"/>
      <c r="TMO87" s="565"/>
      <c r="TMP87" s="566"/>
      <c r="TMQ87" s="560"/>
      <c r="TMR87" s="561"/>
      <c r="TMS87" s="562"/>
      <c r="TMT87" s="563"/>
      <c r="TMU87" s="564"/>
      <c r="TMV87" s="565"/>
      <c r="TMW87" s="566"/>
      <c r="TMX87" s="560"/>
      <c r="TMY87" s="561"/>
      <c r="TMZ87" s="562"/>
      <c r="TNA87" s="563"/>
      <c r="TNB87" s="564"/>
      <c r="TNC87" s="565"/>
      <c r="TND87" s="566"/>
      <c r="TNE87" s="560"/>
      <c r="TNF87" s="561"/>
      <c r="TNG87" s="562"/>
      <c r="TNH87" s="563"/>
      <c r="TNI87" s="564"/>
      <c r="TNJ87" s="565"/>
      <c r="TNK87" s="566"/>
      <c r="TNL87" s="560"/>
      <c r="TNM87" s="561"/>
      <c r="TNN87" s="562"/>
      <c r="TNO87" s="563"/>
      <c r="TNP87" s="564"/>
      <c r="TNQ87" s="565"/>
      <c r="TNR87" s="566"/>
      <c r="TNS87" s="560"/>
      <c r="TNT87" s="561"/>
      <c r="TNU87" s="562"/>
      <c r="TNV87" s="563"/>
      <c r="TNW87" s="564"/>
      <c r="TNX87" s="565"/>
      <c r="TNY87" s="566"/>
      <c r="TNZ87" s="560"/>
      <c r="TOA87" s="561"/>
      <c r="TOB87" s="562"/>
      <c r="TOC87" s="563"/>
      <c r="TOD87" s="564"/>
      <c r="TOE87" s="565"/>
      <c r="TOF87" s="566"/>
      <c r="TOG87" s="560"/>
      <c r="TOH87" s="561"/>
      <c r="TOI87" s="562"/>
      <c r="TOJ87" s="563"/>
      <c r="TOK87" s="564"/>
      <c r="TOL87" s="565"/>
      <c r="TOM87" s="566"/>
      <c r="TON87" s="560"/>
      <c r="TOO87" s="561"/>
      <c r="TOP87" s="562"/>
      <c r="TOQ87" s="563"/>
      <c r="TOR87" s="564"/>
      <c r="TOS87" s="565"/>
      <c r="TOT87" s="566"/>
      <c r="TOU87" s="560"/>
      <c r="TOV87" s="561"/>
      <c r="TOW87" s="562"/>
      <c r="TOX87" s="563"/>
      <c r="TOY87" s="564"/>
      <c r="TOZ87" s="565"/>
      <c r="TPA87" s="566"/>
      <c r="TPB87" s="560"/>
      <c r="TPC87" s="561"/>
      <c r="TPD87" s="562"/>
      <c r="TPE87" s="563"/>
      <c r="TPF87" s="564"/>
      <c r="TPG87" s="565"/>
      <c r="TPH87" s="566"/>
      <c r="TPI87" s="560"/>
      <c r="TPJ87" s="561"/>
      <c r="TPK87" s="562"/>
      <c r="TPL87" s="563"/>
      <c r="TPM87" s="564"/>
      <c r="TPN87" s="565"/>
      <c r="TPO87" s="566"/>
      <c r="TPP87" s="560"/>
      <c r="TPQ87" s="561"/>
      <c r="TPR87" s="562"/>
      <c r="TPS87" s="563"/>
      <c r="TPT87" s="564"/>
      <c r="TPU87" s="565"/>
      <c r="TPV87" s="566"/>
      <c r="TPW87" s="560"/>
      <c r="TPX87" s="561"/>
      <c r="TPY87" s="562"/>
      <c r="TPZ87" s="563"/>
      <c r="TQA87" s="564"/>
      <c r="TQB87" s="565"/>
      <c r="TQC87" s="566"/>
      <c r="TQD87" s="560"/>
      <c r="TQE87" s="561"/>
      <c r="TQF87" s="562"/>
      <c r="TQG87" s="563"/>
      <c r="TQH87" s="564"/>
      <c r="TQI87" s="565"/>
      <c r="TQJ87" s="566"/>
      <c r="TQK87" s="560"/>
      <c r="TQL87" s="561"/>
      <c r="TQM87" s="562"/>
      <c r="TQN87" s="563"/>
      <c r="TQO87" s="564"/>
      <c r="TQP87" s="565"/>
      <c r="TQQ87" s="566"/>
      <c r="TQR87" s="560"/>
      <c r="TQS87" s="561"/>
      <c r="TQT87" s="562"/>
      <c r="TQU87" s="563"/>
      <c r="TQV87" s="564"/>
      <c r="TQW87" s="565"/>
      <c r="TQX87" s="566"/>
      <c r="TQY87" s="560"/>
      <c r="TQZ87" s="561"/>
      <c r="TRA87" s="562"/>
      <c r="TRB87" s="563"/>
      <c r="TRC87" s="564"/>
      <c r="TRD87" s="565"/>
      <c r="TRE87" s="566"/>
      <c r="TRF87" s="560"/>
      <c r="TRG87" s="561"/>
      <c r="TRH87" s="562"/>
      <c r="TRI87" s="563"/>
      <c r="TRJ87" s="564"/>
      <c r="TRK87" s="565"/>
      <c r="TRL87" s="566"/>
      <c r="TRM87" s="560"/>
      <c r="TRN87" s="561"/>
      <c r="TRO87" s="562"/>
      <c r="TRP87" s="563"/>
      <c r="TRQ87" s="564"/>
      <c r="TRR87" s="565"/>
      <c r="TRS87" s="566"/>
      <c r="TRT87" s="560"/>
      <c r="TRU87" s="561"/>
      <c r="TRV87" s="562"/>
      <c r="TRW87" s="563"/>
      <c r="TRX87" s="564"/>
      <c r="TRY87" s="565"/>
      <c r="TRZ87" s="566"/>
      <c r="TSA87" s="560"/>
      <c r="TSB87" s="561"/>
      <c r="TSC87" s="562"/>
      <c r="TSD87" s="563"/>
      <c r="TSE87" s="564"/>
      <c r="TSF87" s="565"/>
      <c r="TSG87" s="566"/>
      <c r="TSH87" s="560"/>
      <c r="TSI87" s="561"/>
      <c r="TSJ87" s="562"/>
      <c r="TSK87" s="563"/>
      <c r="TSL87" s="564"/>
      <c r="TSM87" s="565"/>
      <c r="TSN87" s="566"/>
      <c r="TSO87" s="560"/>
      <c r="TSP87" s="561"/>
      <c r="TSQ87" s="562"/>
      <c r="TSR87" s="563"/>
      <c r="TSS87" s="564"/>
      <c r="TST87" s="565"/>
      <c r="TSU87" s="566"/>
      <c r="TSV87" s="560"/>
      <c r="TSW87" s="561"/>
      <c r="TSX87" s="562"/>
      <c r="TSY87" s="563"/>
      <c r="TSZ87" s="564"/>
      <c r="TTA87" s="565"/>
      <c r="TTB87" s="566"/>
      <c r="TTC87" s="560"/>
      <c r="TTD87" s="561"/>
      <c r="TTE87" s="562"/>
      <c r="TTF87" s="563"/>
      <c r="TTG87" s="564"/>
      <c r="TTH87" s="565"/>
      <c r="TTI87" s="566"/>
      <c r="TTJ87" s="560"/>
      <c r="TTK87" s="561"/>
      <c r="TTL87" s="562"/>
      <c r="TTM87" s="563"/>
      <c r="TTN87" s="564"/>
      <c r="TTO87" s="565"/>
      <c r="TTP87" s="566"/>
      <c r="TTQ87" s="560"/>
      <c r="TTR87" s="561"/>
      <c r="TTS87" s="562"/>
      <c r="TTT87" s="563"/>
      <c r="TTU87" s="564"/>
      <c r="TTV87" s="565"/>
      <c r="TTW87" s="566"/>
      <c r="TTX87" s="560"/>
      <c r="TTY87" s="561"/>
      <c r="TTZ87" s="562"/>
      <c r="TUA87" s="563"/>
      <c r="TUB87" s="564"/>
      <c r="TUC87" s="565"/>
      <c r="TUD87" s="566"/>
      <c r="TUE87" s="560"/>
      <c r="TUF87" s="561"/>
      <c r="TUG87" s="562"/>
      <c r="TUH87" s="563"/>
      <c r="TUI87" s="564"/>
      <c r="TUJ87" s="565"/>
      <c r="TUK87" s="566"/>
      <c r="TUL87" s="560"/>
      <c r="TUM87" s="561"/>
      <c r="TUN87" s="562"/>
      <c r="TUO87" s="563"/>
      <c r="TUP87" s="564"/>
      <c r="TUQ87" s="565"/>
      <c r="TUR87" s="566"/>
      <c r="TUS87" s="560"/>
      <c r="TUT87" s="561"/>
      <c r="TUU87" s="562"/>
      <c r="TUV87" s="563"/>
      <c r="TUW87" s="564"/>
      <c r="TUX87" s="565"/>
      <c r="TUY87" s="566"/>
      <c r="TUZ87" s="560"/>
      <c r="TVA87" s="561"/>
      <c r="TVB87" s="562"/>
      <c r="TVC87" s="563"/>
      <c r="TVD87" s="564"/>
      <c r="TVE87" s="565"/>
      <c r="TVF87" s="566"/>
      <c r="TVG87" s="560"/>
      <c r="TVH87" s="561"/>
      <c r="TVI87" s="562"/>
      <c r="TVJ87" s="563"/>
      <c r="TVK87" s="564"/>
      <c r="TVL87" s="565"/>
      <c r="TVM87" s="566"/>
      <c r="TVN87" s="560"/>
      <c r="TVO87" s="561"/>
      <c r="TVP87" s="562"/>
      <c r="TVQ87" s="563"/>
      <c r="TVR87" s="564"/>
      <c r="TVS87" s="565"/>
      <c r="TVT87" s="566"/>
      <c r="TVU87" s="560"/>
      <c r="TVV87" s="561"/>
      <c r="TVW87" s="562"/>
      <c r="TVX87" s="563"/>
      <c r="TVY87" s="564"/>
      <c r="TVZ87" s="565"/>
      <c r="TWA87" s="566"/>
      <c r="TWB87" s="560"/>
      <c r="TWC87" s="561"/>
      <c r="TWD87" s="562"/>
      <c r="TWE87" s="563"/>
      <c r="TWF87" s="564"/>
      <c r="TWG87" s="565"/>
      <c r="TWH87" s="566"/>
      <c r="TWI87" s="560"/>
      <c r="TWJ87" s="561"/>
      <c r="TWK87" s="562"/>
      <c r="TWL87" s="563"/>
      <c r="TWM87" s="564"/>
      <c r="TWN87" s="565"/>
      <c r="TWO87" s="566"/>
      <c r="TWP87" s="560"/>
      <c r="TWQ87" s="561"/>
      <c r="TWR87" s="562"/>
      <c r="TWS87" s="563"/>
      <c r="TWT87" s="564"/>
      <c r="TWU87" s="565"/>
      <c r="TWV87" s="566"/>
      <c r="TWW87" s="560"/>
      <c r="TWX87" s="561"/>
      <c r="TWY87" s="562"/>
      <c r="TWZ87" s="563"/>
      <c r="TXA87" s="564"/>
      <c r="TXB87" s="565"/>
      <c r="TXC87" s="566"/>
      <c r="TXD87" s="560"/>
      <c r="TXE87" s="561"/>
      <c r="TXF87" s="562"/>
      <c r="TXG87" s="563"/>
      <c r="TXH87" s="564"/>
      <c r="TXI87" s="565"/>
      <c r="TXJ87" s="566"/>
      <c r="TXK87" s="560"/>
      <c r="TXL87" s="561"/>
      <c r="TXM87" s="562"/>
      <c r="TXN87" s="563"/>
      <c r="TXO87" s="564"/>
      <c r="TXP87" s="565"/>
      <c r="TXQ87" s="566"/>
      <c r="TXR87" s="560"/>
      <c r="TXS87" s="561"/>
      <c r="TXT87" s="562"/>
      <c r="TXU87" s="563"/>
      <c r="TXV87" s="564"/>
      <c r="TXW87" s="565"/>
      <c r="TXX87" s="566"/>
      <c r="TXY87" s="560"/>
      <c r="TXZ87" s="561"/>
      <c r="TYA87" s="562"/>
      <c r="TYB87" s="563"/>
      <c r="TYC87" s="564"/>
      <c r="TYD87" s="565"/>
      <c r="TYE87" s="566"/>
      <c r="TYF87" s="560"/>
      <c r="TYG87" s="561"/>
      <c r="TYH87" s="562"/>
      <c r="TYI87" s="563"/>
      <c r="TYJ87" s="564"/>
      <c r="TYK87" s="565"/>
      <c r="TYL87" s="566"/>
      <c r="TYM87" s="560"/>
      <c r="TYN87" s="561"/>
      <c r="TYO87" s="562"/>
      <c r="TYP87" s="563"/>
      <c r="TYQ87" s="564"/>
      <c r="TYR87" s="565"/>
      <c r="TYS87" s="566"/>
      <c r="TYT87" s="560"/>
      <c r="TYU87" s="561"/>
      <c r="TYV87" s="562"/>
      <c r="TYW87" s="563"/>
      <c r="TYX87" s="564"/>
      <c r="TYY87" s="565"/>
      <c r="TYZ87" s="566"/>
      <c r="TZA87" s="560"/>
      <c r="TZB87" s="561"/>
      <c r="TZC87" s="562"/>
      <c r="TZD87" s="563"/>
      <c r="TZE87" s="564"/>
      <c r="TZF87" s="565"/>
      <c r="TZG87" s="566"/>
      <c r="TZH87" s="560"/>
      <c r="TZI87" s="561"/>
      <c r="TZJ87" s="562"/>
      <c r="TZK87" s="563"/>
      <c r="TZL87" s="564"/>
      <c r="TZM87" s="565"/>
      <c r="TZN87" s="566"/>
      <c r="TZO87" s="560"/>
      <c r="TZP87" s="561"/>
      <c r="TZQ87" s="562"/>
      <c r="TZR87" s="563"/>
      <c r="TZS87" s="564"/>
      <c r="TZT87" s="565"/>
      <c r="TZU87" s="566"/>
      <c r="TZV87" s="560"/>
      <c r="TZW87" s="561"/>
      <c r="TZX87" s="562"/>
      <c r="TZY87" s="563"/>
      <c r="TZZ87" s="564"/>
      <c r="UAA87" s="565"/>
      <c r="UAB87" s="566"/>
      <c r="UAC87" s="560"/>
      <c r="UAD87" s="561"/>
      <c r="UAE87" s="562"/>
      <c r="UAF87" s="563"/>
      <c r="UAG87" s="564"/>
      <c r="UAH87" s="565"/>
      <c r="UAI87" s="566"/>
      <c r="UAJ87" s="560"/>
      <c r="UAK87" s="561"/>
      <c r="UAL87" s="562"/>
      <c r="UAM87" s="563"/>
      <c r="UAN87" s="564"/>
      <c r="UAO87" s="565"/>
      <c r="UAP87" s="566"/>
      <c r="UAQ87" s="560"/>
      <c r="UAR87" s="561"/>
      <c r="UAS87" s="562"/>
      <c r="UAT87" s="563"/>
      <c r="UAU87" s="564"/>
      <c r="UAV87" s="565"/>
      <c r="UAW87" s="566"/>
      <c r="UAX87" s="560"/>
      <c r="UAY87" s="561"/>
      <c r="UAZ87" s="562"/>
      <c r="UBA87" s="563"/>
      <c r="UBB87" s="564"/>
      <c r="UBC87" s="565"/>
      <c r="UBD87" s="566"/>
      <c r="UBE87" s="560"/>
      <c r="UBF87" s="561"/>
      <c r="UBG87" s="562"/>
      <c r="UBH87" s="563"/>
      <c r="UBI87" s="564"/>
      <c r="UBJ87" s="565"/>
      <c r="UBK87" s="566"/>
      <c r="UBL87" s="560"/>
      <c r="UBM87" s="561"/>
      <c r="UBN87" s="562"/>
      <c r="UBO87" s="563"/>
      <c r="UBP87" s="564"/>
      <c r="UBQ87" s="565"/>
      <c r="UBR87" s="566"/>
      <c r="UBS87" s="560"/>
      <c r="UBT87" s="561"/>
      <c r="UBU87" s="562"/>
      <c r="UBV87" s="563"/>
      <c r="UBW87" s="564"/>
      <c r="UBX87" s="565"/>
      <c r="UBY87" s="566"/>
      <c r="UBZ87" s="560"/>
      <c r="UCA87" s="561"/>
      <c r="UCB87" s="562"/>
      <c r="UCC87" s="563"/>
      <c r="UCD87" s="564"/>
      <c r="UCE87" s="565"/>
      <c r="UCF87" s="566"/>
      <c r="UCG87" s="560"/>
      <c r="UCH87" s="561"/>
      <c r="UCI87" s="562"/>
      <c r="UCJ87" s="563"/>
      <c r="UCK87" s="564"/>
      <c r="UCL87" s="565"/>
      <c r="UCM87" s="566"/>
      <c r="UCN87" s="560"/>
      <c r="UCO87" s="561"/>
      <c r="UCP87" s="562"/>
      <c r="UCQ87" s="563"/>
      <c r="UCR87" s="564"/>
      <c r="UCS87" s="565"/>
      <c r="UCT87" s="566"/>
      <c r="UCU87" s="560"/>
      <c r="UCV87" s="561"/>
      <c r="UCW87" s="562"/>
      <c r="UCX87" s="563"/>
      <c r="UCY87" s="564"/>
      <c r="UCZ87" s="565"/>
      <c r="UDA87" s="566"/>
      <c r="UDB87" s="560"/>
      <c r="UDC87" s="561"/>
      <c r="UDD87" s="562"/>
      <c r="UDE87" s="563"/>
      <c r="UDF87" s="564"/>
      <c r="UDG87" s="565"/>
      <c r="UDH87" s="566"/>
      <c r="UDI87" s="560"/>
      <c r="UDJ87" s="561"/>
      <c r="UDK87" s="562"/>
      <c r="UDL87" s="563"/>
      <c r="UDM87" s="564"/>
      <c r="UDN87" s="565"/>
      <c r="UDO87" s="566"/>
      <c r="UDP87" s="560"/>
      <c r="UDQ87" s="561"/>
      <c r="UDR87" s="562"/>
      <c r="UDS87" s="563"/>
      <c r="UDT87" s="564"/>
      <c r="UDU87" s="565"/>
      <c r="UDV87" s="566"/>
      <c r="UDW87" s="560"/>
      <c r="UDX87" s="561"/>
      <c r="UDY87" s="562"/>
      <c r="UDZ87" s="563"/>
      <c r="UEA87" s="564"/>
      <c r="UEB87" s="565"/>
      <c r="UEC87" s="566"/>
      <c r="UED87" s="560"/>
      <c r="UEE87" s="561"/>
      <c r="UEF87" s="562"/>
      <c r="UEG87" s="563"/>
      <c r="UEH87" s="564"/>
      <c r="UEI87" s="565"/>
      <c r="UEJ87" s="566"/>
      <c r="UEK87" s="560"/>
      <c r="UEL87" s="561"/>
      <c r="UEM87" s="562"/>
      <c r="UEN87" s="563"/>
      <c r="UEO87" s="564"/>
      <c r="UEP87" s="565"/>
      <c r="UEQ87" s="566"/>
      <c r="UER87" s="560"/>
      <c r="UES87" s="561"/>
      <c r="UET87" s="562"/>
      <c r="UEU87" s="563"/>
      <c r="UEV87" s="564"/>
      <c r="UEW87" s="565"/>
      <c r="UEX87" s="566"/>
      <c r="UEY87" s="560"/>
      <c r="UEZ87" s="561"/>
      <c r="UFA87" s="562"/>
      <c r="UFB87" s="563"/>
      <c r="UFC87" s="564"/>
      <c r="UFD87" s="565"/>
      <c r="UFE87" s="566"/>
      <c r="UFF87" s="560"/>
      <c r="UFG87" s="561"/>
      <c r="UFH87" s="562"/>
      <c r="UFI87" s="563"/>
      <c r="UFJ87" s="564"/>
      <c r="UFK87" s="565"/>
      <c r="UFL87" s="566"/>
      <c r="UFM87" s="560"/>
      <c r="UFN87" s="561"/>
      <c r="UFO87" s="562"/>
      <c r="UFP87" s="563"/>
      <c r="UFQ87" s="564"/>
      <c r="UFR87" s="565"/>
      <c r="UFS87" s="566"/>
      <c r="UFT87" s="560"/>
      <c r="UFU87" s="561"/>
      <c r="UFV87" s="562"/>
      <c r="UFW87" s="563"/>
      <c r="UFX87" s="564"/>
      <c r="UFY87" s="565"/>
      <c r="UFZ87" s="566"/>
      <c r="UGA87" s="560"/>
      <c r="UGB87" s="561"/>
      <c r="UGC87" s="562"/>
      <c r="UGD87" s="563"/>
      <c r="UGE87" s="564"/>
      <c r="UGF87" s="565"/>
      <c r="UGG87" s="566"/>
      <c r="UGH87" s="560"/>
      <c r="UGI87" s="561"/>
      <c r="UGJ87" s="562"/>
      <c r="UGK87" s="563"/>
      <c r="UGL87" s="564"/>
      <c r="UGM87" s="565"/>
      <c r="UGN87" s="566"/>
      <c r="UGO87" s="560"/>
      <c r="UGP87" s="561"/>
      <c r="UGQ87" s="562"/>
      <c r="UGR87" s="563"/>
      <c r="UGS87" s="564"/>
      <c r="UGT87" s="565"/>
      <c r="UGU87" s="566"/>
      <c r="UGV87" s="560"/>
      <c r="UGW87" s="561"/>
      <c r="UGX87" s="562"/>
      <c r="UGY87" s="563"/>
      <c r="UGZ87" s="564"/>
      <c r="UHA87" s="565"/>
      <c r="UHB87" s="566"/>
      <c r="UHC87" s="560"/>
      <c r="UHD87" s="561"/>
      <c r="UHE87" s="562"/>
      <c r="UHF87" s="563"/>
      <c r="UHG87" s="564"/>
      <c r="UHH87" s="565"/>
      <c r="UHI87" s="566"/>
      <c r="UHJ87" s="560"/>
      <c r="UHK87" s="561"/>
      <c r="UHL87" s="562"/>
      <c r="UHM87" s="563"/>
      <c r="UHN87" s="564"/>
      <c r="UHO87" s="565"/>
      <c r="UHP87" s="566"/>
      <c r="UHQ87" s="560"/>
      <c r="UHR87" s="561"/>
      <c r="UHS87" s="562"/>
      <c r="UHT87" s="563"/>
      <c r="UHU87" s="564"/>
      <c r="UHV87" s="565"/>
      <c r="UHW87" s="566"/>
      <c r="UHX87" s="560"/>
      <c r="UHY87" s="561"/>
      <c r="UHZ87" s="562"/>
      <c r="UIA87" s="563"/>
      <c r="UIB87" s="564"/>
      <c r="UIC87" s="565"/>
      <c r="UID87" s="566"/>
      <c r="UIE87" s="560"/>
      <c r="UIF87" s="561"/>
      <c r="UIG87" s="562"/>
      <c r="UIH87" s="563"/>
      <c r="UII87" s="564"/>
      <c r="UIJ87" s="565"/>
      <c r="UIK87" s="566"/>
      <c r="UIL87" s="560"/>
      <c r="UIM87" s="561"/>
      <c r="UIN87" s="562"/>
      <c r="UIO87" s="563"/>
      <c r="UIP87" s="564"/>
      <c r="UIQ87" s="565"/>
      <c r="UIR87" s="566"/>
      <c r="UIS87" s="560"/>
      <c r="UIT87" s="561"/>
      <c r="UIU87" s="562"/>
      <c r="UIV87" s="563"/>
      <c r="UIW87" s="564"/>
      <c r="UIX87" s="565"/>
      <c r="UIY87" s="566"/>
      <c r="UIZ87" s="560"/>
      <c r="UJA87" s="561"/>
      <c r="UJB87" s="562"/>
      <c r="UJC87" s="563"/>
      <c r="UJD87" s="564"/>
      <c r="UJE87" s="565"/>
      <c r="UJF87" s="566"/>
      <c r="UJG87" s="560"/>
      <c r="UJH87" s="561"/>
      <c r="UJI87" s="562"/>
      <c r="UJJ87" s="563"/>
      <c r="UJK87" s="564"/>
      <c r="UJL87" s="565"/>
      <c r="UJM87" s="566"/>
      <c r="UJN87" s="560"/>
      <c r="UJO87" s="561"/>
      <c r="UJP87" s="562"/>
      <c r="UJQ87" s="563"/>
      <c r="UJR87" s="564"/>
      <c r="UJS87" s="565"/>
      <c r="UJT87" s="566"/>
      <c r="UJU87" s="560"/>
      <c r="UJV87" s="561"/>
      <c r="UJW87" s="562"/>
      <c r="UJX87" s="563"/>
      <c r="UJY87" s="564"/>
      <c r="UJZ87" s="565"/>
      <c r="UKA87" s="566"/>
      <c r="UKB87" s="560"/>
      <c r="UKC87" s="561"/>
      <c r="UKD87" s="562"/>
      <c r="UKE87" s="563"/>
      <c r="UKF87" s="564"/>
      <c r="UKG87" s="565"/>
      <c r="UKH87" s="566"/>
      <c r="UKI87" s="560"/>
      <c r="UKJ87" s="561"/>
      <c r="UKK87" s="562"/>
      <c r="UKL87" s="563"/>
      <c r="UKM87" s="564"/>
      <c r="UKN87" s="565"/>
      <c r="UKO87" s="566"/>
      <c r="UKP87" s="560"/>
      <c r="UKQ87" s="561"/>
      <c r="UKR87" s="562"/>
      <c r="UKS87" s="563"/>
      <c r="UKT87" s="564"/>
      <c r="UKU87" s="565"/>
      <c r="UKV87" s="566"/>
      <c r="UKW87" s="560"/>
      <c r="UKX87" s="561"/>
      <c r="UKY87" s="562"/>
      <c r="UKZ87" s="563"/>
      <c r="ULA87" s="564"/>
      <c r="ULB87" s="565"/>
      <c r="ULC87" s="566"/>
      <c r="ULD87" s="560"/>
      <c r="ULE87" s="561"/>
      <c r="ULF87" s="562"/>
      <c r="ULG87" s="563"/>
      <c r="ULH87" s="564"/>
      <c r="ULI87" s="565"/>
      <c r="ULJ87" s="566"/>
      <c r="ULK87" s="560"/>
      <c r="ULL87" s="561"/>
      <c r="ULM87" s="562"/>
      <c r="ULN87" s="563"/>
      <c r="ULO87" s="564"/>
      <c r="ULP87" s="565"/>
      <c r="ULQ87" s="566"/>
      <c r="ULR87" s="560"/>
      <c r="ULS87" s="561"/>
      <c r="ULT87" s="562"/>
      <c r="ULU87" s="563"/>
      <c r="ULV87" s="564"/>
      <c r="ULW87" s="565"/>
      <c r="ULX87" s="566"/>
      <c r="ULY87" s="560"/>
      <c r="ULZ87" s="561"/>
      <c r="UMA87" s="562"/>
      <c r="UMB87" s="563"/>
      <c r="UMC87" s="564"/>
      <c r="UMD87" s="565"/>
      <c r="UME87" s="566"/>
      <c r="UMF87" s="560"/>
      <c r="UMG87" s="561"/>
      <c r="UMH87" s="562"/>
      <c r="UMI87" s="563"/>
      <c r="UMJ87" s="564"/>
      <c r="UMK87" s="565"/>
      <c r="UML87" s="566"/>
      <c r="UMM87" s="560"/>
      <c r="UMN87" s="561"/>
      <c r="UMO87" s="562"/>
      <c r="UMP87" s="563"/>
      <c r="UMQ87" s="564"/>
      <c r="UMR87" s="565"/>
      <c r="UMS87" s="566"/>
      <c r="UMT87" s="560"/>
      <c r="UMU87" s="561"/>
      <c r="UMV87" s="562"/>
      <c r="UMW87" s="563"/>
      <c r="UMX87" s="564"/>
      <c r="UMY87" s="565"/>
      <c r="UMZ87" s="566"/>
      <c r="UNA87" s="560"/>
      <c r="UNB87" s="561"/>
      <c r="UNC87" s="562"/>
      <c r="UND87" s="563"/>
      <c r="UNE87" s="564"/>
      <c r="UNF87" s="565"/>
      <c r="UNG87" s="566"/>
      <c r="UNH87" s="560"/>
      <c r="UNI87" s="561"/>
      <c r="UNJ87" s="562"/>
      <c r="UNK87" s="563"/>
      <c r="UNL87" s="564"/>
      <c r="UNM87" s="565"/>
      <c r="UNN87" s="566"/>
      <c r="UNO87" s="560"/>
      <c r="UNP87" s="561"/>
      <c r="UNQ87" s="562"/>
      <c r="UNR87" s="563"/>
      <c r="UNS87" s="564"/>
      <c r="UNT87" s="565"/>
      <c r="UNU87" s="566"/>
      <c r="UNV87" s="560"/>
      <c r="UNW87" s="561"/>
      <c r="UNX87" s="562"/>
      <c r="UNY87" s="563"/>
      <c r="UNZ87" s="564"/>
      <c r="UOA87" s="565"/>
      <c r="UOB87" s="566"/>
      <c r="UOC87" s="560"/>
      <c r="UOD87" s="561"/>
      <c r="UOE87" s="562"/>
      <c r="UOF87" s="563"/>
      <c r="UOG87" s="564"/>
      <c r="UOH87" s="565"/>
      <c r="UOI87" s="566"/>
      <c r="UOJ87" s="560"/>
      <c r="UOK87" s="561"/>
      <c r="UOL87" s="562"/>
      <c r="UOM87" s="563"/>
      <c r="UON87" s="564"/>
      <c r="UOO87" s="565"/>
      <c r="UOP87" s="566"/>
      <c r="UOQ87" s="560"/>
      <c r="UOR87" s="561"/>
      <c r="UOS87" s="562"/>
      <c r="UOT87" s="563"/>
      <c r="UOU87" s="564"/>
      <c r="UOV87" s="565"/>
      <c r="UOW87" s="566"/>
      <c r="UOX87" s="560"/>
      <c r="UOY87" s="561"/>
      <c r="UOZ87" s="562"/>
      <c r="UPA87" s="563"/>
      <c r="UPB87" s="564"/>
      <c r="UPC87" s="565"/>
      <c r="UPD87" s="566"/>
      <c r="UPE87" s="560"/>
      <c r="UPF87" s="561"/>
      <c r="UPG87" s="562"/>
      <c r="UPH87" s="563"/>
      <c r="UPI87" s="564"/>
      <c r="UPJ87" s="565"/>
      <c r="UPK87" s="566"/>
      <c r="UPL87" s="560"/>
      <c r="UPM87" s="561"/>
      <c r="UPN87" s="562"/>
      <c r="UPO87" s="563"/>
      <c r="UPP87" s="564"/>
      <c r="UPQ87" s="565"/>
      <c r="UPR87" s="566"/>
      <c r="UPS87" s="560"/>
      <c r="UPT87" s="561"/>
      <c r="UPU87" s="562"/>
      <c r="UPV87" s="563"/>
      <c r="UPW87" s="564"/>
      <c r="UPX87" s="565"/>
      <c r="UPY87" s="566"/>
      <c r="UPZ87" s="560"/>
      <c r="UQA87" s="561"/>
      <c r="UQB87" s="562"/>
      <c r="UQC87" s="563"/>
      <c r="UQD87" s="564"/>
      <c r="UQE87" s="565"/>
      <c r="UQF87" s="566"/>
      <c r="UQG87" s="560"/>
      <c r="UQH87" s="561"/>
      <c r="UQI87" s="562"/>
      <c r="UQJ87" s="563"/>
      <c r="UQK87" s="564"/>
      <c r="UQL87" s="565"/>
      <c r="UQM87" s="566"/>
      <c r="UQN87" s="560"/>
      <c r="UQO87" s="561"/>
      <c r="UQP87" s="562"/>
      <c r="UQQ87" s="563"/>
      <c r="UQR87" s="564"/>
      <c r="UQS87" s="565"/>
      <c r="UQT87" s="566"/>
      <c r="UQU87" s="560"/>
      <c r="UQV87" s="561"/>
      <c r="UQW87" s="562"/>
      <c r="UQX87" s="563"/>
      <c r="UQY87" s="564"/>
      <c r="UQZ87" s="565"/>
      <c r="URA87" s="566"/>
      <c r="URB87" s="560"/>
      <c r="URC87" s="561"/>
      <c r="URD87" s="562"/>
      <c r="URE87" s="563"/>
      <c r="URF87" s="564"/>
      <c r="URG87" s="565"/>
      <c r="URH87" s="566"/>
      <c r="URI87" s="560"/>
      <c r="URJ87" s="561"/>
      <c r="URK87" s="562"/>
      <c r="URL87" s="563"/>
      <c r="URM87" s="564"/>
      <c r="URN87" s="565"/>
      <c r="URO87" s="566"/>
      <c r="URP87" s="560"/>
      <c r="URQ87" s="561"/>
      <c r="URR87" s="562"/>
      <c r="URS87" s="563"/>
      <c r="URT87" s="564"/>
      <c r="URU87" s="565"/>
      <c r="URV87" s="566"/>
      <c r="URW87" s="560"/>
      <c r="URX87" s="561"/>
      <c r="URY87" s="562"/>
      <c r="URZ87" s="563"/>
      <c r="USA87" s="564"/>
      <c r="USB87" s="565"/>
      <c r="USC87" s="566"/>
      <c r="USD87" s="560"/>
      <c r="USE87" s="561"/>
      <c r="USF87" s="562"/>
      <c r="USG87" s="563"/>
      <c r="USH87" s="564"/>
      <c r="USI87" s="565"/>
      <c r="USJ87" s="566"/>
      <c r="USK87" s="560"/>
      <c r="USL87" s="561"/>
      <c r="USM87" s="562"/>
      <c r="USN87" s="563"/>
      <c r="USO87" s="564"/>
      <c r="USP87" s="565"/>
      <c r="USQ87" s="566"/>
      <c r="USR87" s="560"/>
      <c r="USS87" s="561"/>
      <c r="UST87" s="562"/>
      <c r="USU87" s="563"/>
      <c r="USV87" s="564"/>
      <c r="USW87" s="565"/>
      <c r="USX87" s="566"/>
      <c r="USY87" s="560"/>
      <c r="USZ87" s="561"/>
      <c r="UTA87" s="562"/>
      <c r="UTB87" s="563"/>
      <c r="UTC87" s="564"/>
      <c r="UTD87" s="565"/>
      <c r="UTE87" s="566"/>
      <c r="UTF87" s="560"/>
      <c r="UTG87" s="561"/>
      <c r="UTH87" s="562"/>
      <c r="UTI87" s="563"/>
      <c r="UTJ87" s="564"/>
      <c r="UTK87" s="565"/>
      <c r="UTL87" s="566"/>
      <c r="UTM87" s="560"/>
      <c r="UTN87" s="561"/>
      <c r="UTO87" s="562"/>
      <c r="UTP87" s="563"/>
      <c r="UTQ87" s="564"/>
      <c r="UTR87" s="565"/>
      <c r="UTS87" s="566"/>
      <c r="UTT87" s="560"/>
      <c r="UTU87" s="561"/>
      <c r="UTV87" s="562"/>
      <c r="UTW87" s="563"/>
      <c r="UTX87" s="564"/>
      <c r="UTY87" s="565"/>
      <c r="UTZ87" s="566"/>
      <c r="UUA87" s="560"/>
      <c r="UUB87" s="561"/>
      <c r="UUC87" s="562"/>
      <c r="UUD87" s="563"/>
      <c r="UUE87" s="564"/>
      <c r="UUF87" s="565"/>
      <c r="UUG87" s="566"/>
      <c r="UUH87" s="560"/>
      <c r="UUI87" s="561"/>
      <c r="UUJ87" s="562"/>
      <c r="UUK87" s="563"/>
      <c r="UUL87" s="564"/>
      <c r="UUM87" s="565"/>
      <c r="UUN87" s="566"/>
      <c r="UUO87" s="560"/>
      <c r="UUP87" s="561"/>
      <c r="UUQ87" s="562"/>
      <c r="UUR87" s="563"/>
      <c r="UUS87" s="564"/>
      <c r="UUT87" s="565"/>
      <c r="UUU87" s="566"/>
      <c r="UUV87" s="560"/>
      <c r="UUW87" s="561"/>
      <c r="UUX87" s="562"/>
      <c r="UUY87" s="563"/>
      <c r="UUZ87" s="564"/>
      <c r="UVA87" s="565"/>
      <c r="UVB87" s="566"/>
      <c r="UVC87" s="560"/>
      <c r="UVD87" s="561"/>
      <c r="UVE87" s="562"/>
      <c r="UVF87" s="563"/>
      <c r="UVG87" s="564"/>
      <c r="UVH87" s="565"/>
      <c r="UVI87" s="566"/>
      <c r="UVJ87" s="560"/>
      <c r="UVK87" s="561"/>
      <c r="UVL87" s="562"/>
      <c r="UVM87" s="563"/>
      <c r="UVN87" s="564"/>
      <c r="UVO87" s="565"/>
      <c r="UVP87" s="566"/>
      <c r="UVQ87" s="560"/>
      <c r="UVR87" s="561"/>
      <c r="UVS87" s="562"/>
      <c r="UVT87" s="563"/>
      <c r="UVU87" s="564"/>
      <c r="UVV87" s="565"/>
      <c r="UVW87" s="566"/>
      <c r="UVX87" s="560"/>
      <c r="UVY87" s="561"/>
      <c r="UVZ87" s="562"/>
      <c r="UWA87" s="563"/>
      <c r="UWB87" s="564"/>
      <c r="UWC87" s="565"/>
      <c r="UWD87" s="566"/>
      <c r="UWE87" s="560"/>
      <c r="UWF87" s="561"/>
      <c r="UWG87" s="562"/>
      <c r="UWH87" s="563"/>
      <c r="UWI87" s="564"/>
      <c r="UWJ87" s="565"/>
      <c r="UWK87" s="566"/>
      <c r="UWL87" s="560"/>
      <c r="UWM87" s="561"/>
      <c r="UWN87" s="562"/>
      <c r="UWO87" s="563"/>
      <c r="UWP87" s="564"/>
      <c r="UWQ87" s="565"/>
      <c r="UWR87" s="566"/>
      <c r="UWS87" s="560"/>
      <c r="UWT87" s="561"/>
      <c r="UWU87" s="562"/>
      <c r="UWV87" s="563"/>
      <c r="UWW87" s="564"/>
      <c r="UWX87" s="565"/>
      <c r="UWY87" s="566"/>
      <c r="UWZ87" s="560"/>
      <c r="UXA87" s="561"/>
      <c r="UXB87" s="562"/>
      <c r="UXC87" s="563"/>
      <c r="UXD87" s="564"/>
      <c r="UXE87" s="565"/>
      <c r="UXF87" s="566"/>
      <c r="UXG87" s="560"/>
      <c r="UXH87" s="561"/>
      <c r="UXI87" s="562"/>
      <c r="UXJ87" s="563"/>
      <c r="UXK87" s="564"/>
      <c r="UXL87" s="565"/>
      <c r="UXM87" s="566"/>
      <c r="UXN87" s="560"/>
      <c r="UXO87" s="561"/>
      <c r="UXP87" s="562"/>
      <c r="UXQ87" s="563"/>
      <c r="UXR87" s="564"/>
      <c r="UXS87" s="565"/>
      <c r="UXT87" s="566"/>
      <c r="UXU87" s="560"/>
      <c r="UXV87" s="561"/>
      <c r="UXW87" s="562"/>
      <c r="UXX87" s="563"/>
      <c r="UXY87" s="564"/>
      <c r="UXZ87" s="565"/>
      <c r="UYA87" s="566"/>
      <c r="UYB87" s="560"/>
      <c r="UYC87" s="561"/>
      <c r="UYD87" s="562"/>
      <c r="UYE87" s="563"/>
      <c r="UYF87" s="564"/>
      <c r="UYG87" s="565"/>
      <c r="UYH87" s="566"/>
      <c r="UYI87" s="560"/>
      <c r="UYJ87" s="561"/>
      <c r="UYK87" s="562"/>
      <c r="UYL87" s="563"/>
      <c r="UYM87" s="564"/>
      <c r="UYN87" s="565"/>
      <c r="UYO87" s="566"/>
      <c r="UYP87" s="560"/>
      <c r="UYQ87" s="561"/>
      <c r="UYR87" s="562"/>
      <c r="UYS87" s="563"/>
      <c r="UYT87" s="564"/>
      <c r="UYU87" s="565"/>
      <c r="UYV87" s="566"/>
      <c r="UYW87" s="560"/>
      <c r="UYX87" s="561"/>
      <c r="UYY87" s="562"/>
      <c r="UYZ87" s="563"/>
      <c r="UZA87" s="564"/>
      <c r="UZB87" s="565"/>
      <c r="UZC87" s="566"/>
      <c r="UZD87" s="560"/>
      <c r="UZE87" s="561"/>
      <c r="UZF87" s="562"/>
      <c r="UZG87" s="563"/>
      <c r="UZH87" s="564"/>
      <c r="UZI87" s="565"/>
      <c r="UZJ87" s="566"/>
      <c r="UZK87" s="560"/>
      <c r="UZL87" s="561"/>
      <c r="UZM87" s="562"/>
      <c r="UZN87" s="563"/>
      <c r="UZO87" s="564"/>
      <c r="UZP87" s="565"/>
      <c r="UZQ87" s="566"/>
      <c r="UZR87" s="560"/>
      <c r="UZS87" s="561"/>
      <c r="UZT87" s="562"/>
      <c r="UZU87" s="563"/>
      <c r="UZV87" s="564"/>
      <c r="UZW87" s="565"/>
      <c r="UZX87" s="566"/>
      <c r="UZY87" s="560"/>
      <c r="UZZ87" s="561"/>
      <c r="VAA87" s="562"/>
      <c r="VAB87" s="563"/>
      <c r="VAC87" s="564"/>
      <c r="VAD87" s="565"/>
      <c r="VAE87" s="566"/>
      <c r="VAF87" s="560"/>
      <c r="VAG87" s="561"/>
      <c r="VAH87" s="562"/>
      <c r="VAI87" s="563"/>
      <c r="VAJ87" s="564"/>
      <c r="VAK87" s="565"/>
      <c r="VAL87" s="566"/>
      <c r="VAM87" s="560"/>
      <c r="VAN87" s="561"/>
      <c r="VAO87" s="562"/>
      <c r="VAP87" s="563"/>
      <c r="VAQ87" s="564"/>
      <c r="VAR87" s="565"/>
      <c r="VAS87" s="566"/>
      <c r="VAT87" s="560"/>
      <c r="VAU87" s="561"/>
      <c r="VAV87" s="562"/>
      <c r="VAW87" s="563"/>
      <c r="VAX87" s="564"/>
      <c r="VAY87" s="565"/>
      <c r="VAZ87" s="566"/>
      <c r="VBA87" s="560"/>
      <c r="VBB87" s="561"/>
      <c r="VBC87" s="562"/>
      <c r="VBD87" s="563"/>
      <c r="VBE87" s="564"/>
      <c r="VBF87" s="565"/>
      <c r="VBG87" s="566"/>
      <c r="VBH87" s="560"/>
      <c r="VBI87" s="561"/>
      <c r="VBJ87" s="562"/>
      <c r="VBK87" s="563"/>
      <c r="VBL87" s="564"/>
      <c r="VBM87" s="565"/>
      <c r="VBN87" s="566"/>
      <c r="VBO87" s="560"/>
      <c r="VBP87" s="561"/>
      <c r="VBQ87" s="562"/>
      <c r="VBR87" s="563"/>
      <c r="VBS87" s="564"/>
      <c r="VBT87" s="565"/>
      <c r="VBU87" s="566"/>
      <c r="VBV87" s="560"/>
      <c r="VBW87" s="561"/>
      <c r="VBX87" s="562"/>
      <c r="VBY87" s="563"/>
      <c r="VBZ87" s="564"/>
      <c r="VCA87" s="565"/>
      <c r="VCB87" s="566"/>
      <c r="VCC87" s="560"/>
      <c r="VCD87" s="561"/>
      <c r="VCE87" s="562"/>
      <c r="VCF87" s="563"/>
      <c r="VCG87" s="564"/>
      <c r="VCH87" s="565"/>
      <c r="VCI87" s="566"/>
      <c r="VCJ87" s="560"/>
      <c r="VCK87" s="561"/>
      <c r="VCL87" s="562"/>
      <c r="VCM87" s="563"/>
      <c r="VCN87" s="564"/>
      <c r="VCO87" s="565"/>
      <c r="VCP87" s="566"/>
      <c r="VCQ87" s="560"/>
      <c r="VCR87" s="561"/>
      <c r="VCS87" s="562"/>
      <c r="VCT87" s="563"/>
      <c r="VCU87" s="564"/>
      <c r="VCV87" s="565"/>
      <c r="VCW87" s="566"/>
      <c r="VCX87" s="560"/>
      <c r="VCY87" s="561"/>
      <c r="VCZ87" s="562"/>
      <c r="VDA87" s="563"/>
      <c r="VDB87" s="564"/>
      <c r="VDC87" s="565"/>
      <c r="VDD87" s="566"/>
      <c r="VDE87" s="560"/>
      <c r="VDF87" s="561"/>
      <c r="VDG87" s="562"/>
      <c r="VDH87" s="563"/>
      <c r="VDI87" s="564"/>
      <c r="VDJ87" s="565"/>
      <c r="VDK87" s="566"/>
      <c r="VDL87" s="560"/>
      <c r="VDM87" s="561"/>
      <c r="VDN87" s="562"/>
      <c r="VDO87" s="563"/>
      <c r="VDP87" s="564"/>
      <c r="VDQ87" s="565"/>
      <c r="VDR87" s="566"/>
      <c r="VDS87" s="560"/>
      <c r="VDT87" s="561"/>
      <c r="VDU87" s="562"/>
      <c r="VDV87" s="563"/>
      <c r="VDW87" s="564"/>
      <c r="VDX87" s="565"/>
      <c r="VDY87" s="566"/>
      <c r="VDZ87" s="560"/>
      <c r="VEA87" s="561"/>
      <c r="VEB87" s="562"/>
      <c r="VEC87" s="563"/>
      <c r="VED87" s="564"/>
      <c r="VEE87" s="565"/>
      <c r="VEF87" s="566"/>
      <c r="VEG87" s="560"/>
      <c r="VEH87" s="561"/>
      <c r="VEI87" s="562"/>
      <c r="VEJ87" s="563"/>
      <c r="VEK87" s="564"/>
      <c r="VEL87" s="565"/>
      <c r="VEM87" s="566"/>
      <c r="VEN87" s="560"/>
      <c r="VEO87" s="561"/>
      <c r="VEP87" s="562"/>
      <c r="VEQ87" s="563"/>
      <c r="VER87" s="564"/>
      <c r="VES87" s="565"/>
      <c r="VET87" s="566"/>
      <c r="VEU87" s="560"/>
      <c r="VEV87" s="561"/>
      <c r="VEW87" s="562"/>
      <c r="VEX87" s="563"/>
      <c r="VEY87" s="564"/>
      <c r="VEZ87" s="565"/>
      <c r="VFA87" s="566"/>
      <c r="VFB87" s="560"/>
      <c r="VFC87" s="561"/>
      <c r="VFD87" s="562"/>
      <c r="VFE87" s="563"/>
      <c r="VFF87" s="564"/>
      <c r="VFG87" s="565"/>
      <c r="VFH87" s="566"/>
      <c r="VFI87" s="560"/>
      <c r="VFJ87" s="561"/>
      <c r="VFK87" s="562"/>
      <c r="VFL87" s="563"/>
      <c r="VFM87" s="564"/>
      <c r="VFN87" s="565"/>
      <c r="VFO87" s="566"/>
      <c r="VFP87" s="560"/>
      <c r="VFQ87" s="561"/>
      <c r="VFR87" s="562"/>
      <c r="VFS87" s="563"/>
      <c r="VFT87" s="564"/>
      <c r="VFU87" s="565"/>
      <c r="VFV87" s="566"/>
      <c r="VFW87" s="560"/>
      <c r="VFX87" s="561"/>
      <c r="VFY87" s="562"/>
      <c r="VFZ87" s="563"/>
      <c r="VGA87" s="564"/>
      <c r="VGB87" s="565"/>
      <c r="VGC87" s="566"/>
      <c r="VGD87" s="560"/>
      <c r="VGE87" s="561"/>
      <c r="VGF87" s="562"/>
      <c r="VGG87" s="563"/>
      <c r="VGH87" s="564"/>
      <c r="VGI87" s="565"/>
      <c r="VGJ87" s="566"/>
      <c r="VGK87" s="560"/>
      <c r="VGL87" s="561"/>
      <c r="VGM87" s="562"/>
      <c r="VGN87" s="563"/>
      <c r="VGO87" s="564"/>
      <c r="VGP87" s="565"/>
      <c r="VGQ87" s="566"/>
      <c r="VGR87" s="560"/>
      <c r="VGS87" s="561"/>
      <c r="VGT87" s="562"/>
      <c r="VGU87" s="563"/>
      <c r="VGV87" s="564"/>
      <c r="VGW87" s="565"/>
      <c r="VGX87" s="566"/>
      <c r="VGY87" s="560"/>
      <c r="VGZ87" s="561"/>
      <c r="VHA87" s="562"/>
      <c r="VHB87" s="563"/>
      <c r="VHC87" s="564"/>
      <c r="VHD87" s="565"/>
      <c r="VHE87" s="566"/>
      <c r="VHF87" s="560"/>
      <c r="VHG87" s="561"/>
      <c r="VHH87" s="562"/>
      <c r="VHI87" s="563"/>
      <c r="VHJ87" s="564"/>
      <c r="VHK87" s="565"/>
      <c r="VHL87" s="566"/>
      <c r="VHM87" s="560"/>
      <c r="VHN87" s="561"/>
      <c r="VHO87" s="562"/>
      <c r="VHP87" s="563"/>
      <c r="VHQ87" s="564"/>
      <c r="VHR87" s="565"/>
      <c r="VHS87" s="566"/>
      <c r="VHT87" s="560"/>
      <c r="VHU87" s="561"/>
      <c r="VHV87" s="562"/>
      <c r="VHW87" s="563"/>
      <c r="VHX87" s="564"/>
      <c r="VHY87" s="565"/>
      <c r="VHZ87" s="566"/>
      <c r="VIA87" s="560"/>
      <c r="VIB87" s="561"/>
      <c r="VIC87" s="562"/>
      <c r="VID87" s="563"/>
      <c r="VIE87" s="564"/>
      <c r="VIF87" s="565"/>
      <c r="VIG87" s="566"/>
      <c r="VIH87" s="560"/>
      <c r="VII87" s="561"/>
      <c r="VIJ87" s="562"/>
      <c r="VIK87" s="563"/>
      <c r="VIL87" s="564"/>
      <c r="VIM87" s="565"/>
      <c r="VIN87" s="566"/>
      <c r="VIO87" s="560"/>
      <c r="VIP87" s="561"/>
      <c r="VIQ87" s="562"/>
      <c r="VIR87" s="563"/>
      <c r="VIS87" s="564"/>
      <c r="VIT87" s="565"/>
      <c r="VIU87" s="566"/>
      <c r="VIV87" s="560"/>
      <c r="VIW87" s="561"/>
      <c r="VIX87" s="562"/>
      <c r="VIY87" s="563"/>
      <c r="VIZ87" s="564"/>
      <c r="VJA87" s="565"/>
      <c r="VJB87" s="566"/>
      <c r="VJC87" s="560"/>
      <c r="VJD87" s="561"/>
      <c r="VJE87" s="562"/>
      <c r="VJF87" s="563"/>
      <c r="VJG87" s="564"/>
      <c r="VJH87" s="565"/>
      <c r="VJI87" s="566"/>
      <c r="VJJ87" s="560"/>
      <c r="VJK87" s="561"/>
      <c r="VJL87" s="562"/>
      <c r="VJM87" s="563"/>
      <c r="VJN87" s="564"/>
      <c r="VJO87" s="565"/>
      <c r="VJP87" s="566"/>
      <c r="VJQ87" s="560"/>
      <c r="VJR87" s="561"/>
      <c r="VJS87" s="562"/>
      <c r="VJT87" s="563"/>
      <c r="VJU87" s="564"/>
      <c r="VJV87" s="565"/>
      <c r="VJW87" s="566"/>
      <c r="VJX87" s="560"/>
      <c r="VJY87" s="561"/>
      <c r="VJZ87" s="562"/>
      <c r="VKA87" s="563"/>
      <c r="VKB87" s="564"/>
      <c r="VKC87" s="565"/>
      <c r="VKD87" s="566"/>
      <c r="VKE87" s="560"/>
      <c r="VKF87" s="561"/>
      <c r="VKG87" s="562"/>
      <c r="VKH87" s="563"/>
      <c r="VKI87" s="564"/>
      <c r="VKJ87" s="565"/>
      <c r="VKK87" s="566"/>
      <c r="VKL87" s="560"/>
      <c r="VKM87" s="561"/>
      <c r="VKN87" s="562"/>
      <c r="VKO87" s="563"/>
      <c r="VKP87" s="564"/>
      <c r="VKQ87" s="565"/>
      <c r="VKR87" s="566"/>
      <c r="VKS87" s="560"/>
      <c r="VKT87" s="561"/>
      <c r="VKU87" s="562"/>
      <c r="VKV87" s="563"/>
      <c r="VKW87" s="564"/>
      <c r="VKX87" s="565"/>
      <c r="VKY87" s="566"/>
      <c r="VKZ87" s="560"/>
      <c r="VLA87" s="561"/>
      <c r="VLB87" s="562"/>
      <c r="VLC87" s="563"/>
      <c r="VLD87" s="564"/>
      <c r="VLE87" s="565"/>
      <c r="VLF87" s="566"/>
      <c r="VLG87" s="560"/>
      <c r="VLH87" s="561"/>
      <c r="VLI87" s="562"/>
      <c r="VLJ87" s="563"/>
      <c r="VLK87" s="564"/>
      <c r="VLL87" s="565"/>
      <c r="VLM87" s="566"/>
      <c r="VLN87" s="560"/>
      <c r="VLO87" s="561"/>
      <c r="VLP87" s="562"/>
      <c r="VLQ87" s="563"/>
      <c r="VLR87" s="564"/>
      <c r="VLS87" s="565"/>
      <c r="VLT87" s="566"/>
      <c r="VLU87" s="560"/>
      <c r="VLV87" s="561"/>
      <c r="VLW87" s="562"/>
      <c r="VLX87" s="563"/>
      <c r="VLY87" s="564"/>
      <c r="VLZ87" s="565"/>
      <c r="VMA87" s="566"/>
      <c r="VMB87" s="560"/>
      <c r="VMC87" s="561"/>
      <c r="VMD87" s="562"/>
      <c r="VME87" s="563"/>
      <c r="VMF87" s="564"/>
      <c r="VMG87" s="565"/>
      <c r="VMH87" s="566"/>
      <c r="VMI87" s="560"/>
      <c r="VMJ87" s="561"/>
      <c r="VMK87" s="562"/>
      <c r="VML87" s="563"/>
      <c r="VMM87" s="564"/>
      <c r="VMN87" s="565"/>
      <c r="VMO87" s="566"/>
      <c r="VMP87" s="560"/>
      <c r="VMQ87" s="561"/>
      <c r="VMR87" s="562"/>
      <c r="VMS87" s="563"/>
      <c r="VMT87" s="564"/>
      <c r="VMU87" s="565"/>
      <c r="VMV87" s="566"/>
      <c r="VMW87" s="560"/>
      <c r="VMX87" s="561"/>
      <c r="VMY87" s="562"/>
      <c r="VMZ87" s="563"/>
      <c r="VNA87" s="564"/>
      <c r="VNB87" s="565"/>
      <c r="VNC87" s="566"/>
      <c r="VND87" s="560"/>
      <c r="VNE87" s="561"/>
      <c r="VNF87" s="562"/>
      <c r="VNG87" s="563"/>
      <c r="VNH87" s="564"/>
      <c r="VNI87" s="565"/>
      <c r="VNJ87" s="566"/>
      <c r="VNK87" s="560"/>
      <c r="VNL87" s="561"/>
      <c r="VNM87" s="562"/>
      <c r="VNN87" s="563"/>
      <c r="VNO87" s="564"/>
      <c r="VNP87" s="565"/>
      <c r="VNQ87" s="566"/>
      <c r="VNR87" s="560"/>
      <c r="VNS87" s="561"/>
      <c r="VNT87" s="562"/>
      <c r="VNU87" s="563"/>
      <c r="VNV87" s="564"/>
      <c r="VNW87" s="565"/>
      <c r="VNX87" s="566"/>
      <c r="VNY87" s="560"/>
      <c r="VNZ87" s="561"/>
      <c r="VOA87" s="562"/>
      <c r="VOB87" s="563"/>
      <c r="VOC87" s="564"/>
      <c r="VOD87" s="565"/>
      <c r="VOE87" s="566"/>
      <c r="VOF87" s="560"/>
      <c r="VOG87" s="561"/>
      <c r="VOH87" s="562"/>
      <c r="VOI87" s="563"/>
      <c r="VOJ87" s="564"/>
      <c r="VOK87" s="565"/>
      <c r="VOL87" s="566"/>
      <c r="VOM87" s="560"/>
      <c r="VON87" s="561"/>
      <c r="VOO87" s="562"/>
      <c r="VOP87" s="563"/>
      <c r="VOQ87" s="564"/>
      <c r="VOR87" s="565"/>
      <c r="VOS87" s="566"/>
      <c r="VOT87" s="560"/>
      <c r="VOU87" s="561"/>
      <c r="VOV87" s="562"/>
      <c r="VOW87" s="563"/>
      <c r="VOX87" s="564"/>
      <c r="VOY87" s="565"/>
      <c r="VOZ87" s="566"/>
      <c r="VPA87" s="560"/>
      <c r="VPB87" s="561"/>
      <c r="VPC87" s="562"/>
      <c r="VPD87" s="563"/>
      <c r="VPE87" s="564"/>
      <c r="VPF87" s="565"/>
      <c r="VPG87" s="566"/>
      <c r="VPH87" s="560"/>
      <c r="VPI87" s="561"/>
      <c r="VPJ87" s="562"/>
      <c r="VPK87" s="563"/>
      <c r="VPL87" s="564"/>
      <c r="VPM87" s="565"/>
      <c r="VPN87" s="566"/>
      <c r="VPO87" s="560"/>
      <c r="VPP87" s="561"/>
      <c r="VPQ87" s="562"/>
      <c r="VPR87" s="563"/>
      <c r="VPS87" s="564"/>
      <c r="VPT87" s="565"/>
      <c r="VPU87" s="566"/>
      <c r="VPV87" s="560"/>
      <c r="VPW87" s="561"/>
      <c r="VPX87" s="562"/>
      <c r="VPY87" s="563"/>
      <c r="VPZ87" s="564"/>
      <c r="VQA87" s="565"/>
      <c r="VQB87" s="566"/>
      <c r="VQC87" s="560"/>
      <c r="VQD87" s="561"/>
      <c r="VQE87" s="562"/>
      <c r="VQF87" s="563"/>
      <c r="VQG87" s="564"/>
      <c r="VQH87" s="565"/>
      <c r="VQI87" s="566"/>
      <c r="VQJ87" s="560"/>
      <c r="VQK87" s="561"/>
      <c r="VQL87" s="562"/>
      <c r="VQM87" s="563"/>
      <c r="VQN87" s="564"/>
      <c r="VQO87" s="565"/>
      <c r="VQP87" s="566"/>
      <c r="VQQ87" s="560"/>
      <c r="VQR87" s="561"/>
      <c r="VQS87" s="562"/>
      <c r="VQT87" s="563"/>
      <c r="VQU87" s="564"/>
      <c r="VQV87" s="565"/>
      <c r="VQW87" s="566"/>
      <c r="VQX87" s="560"/>
      <c r="VQY87" s="561"/>
      <c r="VQZ87" s="562"/>
      <c r="VRA87" s="563"/>
      <c r="VRB87" s="564"/>
      <c r="VRC87" s="565"/>
      <c r="VRD87" s="566"/>
      <c r="VRE87" s="560"/>
      <c r="VRF87" s="561"/>
      <c r="VRG87" s="562"/>
      <c r="VRH87" s="563"/>
      <c r="VRI87" s="564"/>
      <c r="VRJ87" s="565"/>
      <c r="VRK87" s="566"/>
      <c r="VRL87" s="560"/>
      <c r="VRM87" s="561"/>
      <c r="VRN87" s="562"/>
      <c r="VRO87" s="563"/>
      <c r="VRP87" s="564"/>
      <c r="VRQ87" s="565"/>
      <c r="VRR87" s="566"/>
      <c r="VRS87" s="560"/>
      <c r="VRT87" s="561"/>
      <c r="VRU87" s="562"/>
      <c r="VRV87" s="563"/>
      <c r="VRW87" s="564"/>
      <c r="VRX87" s="565"/>
      <c r="VRY87" s="566"/>
      <c r="VRZ87" s="560"/>
      <c r="VSA87" s="561"/>
      <c r="VSB87" s="562"/>
      <c r="VSC87" s="563"/>
      <c r="VSD87" s="564"/>
      <c r="VSE87" s="565"/>
      <c r="VSF87" s="566"/>
      <c r="VSG87" s="560"/>
      <c r="VSH87" s="561"/>
      <c r="VSI87" s="562"/>
      <c r="VSJ87" s="563"/>
      <c r="VSK87" s="564"/>
      <c r="VSL87" s="565"/>
      <c r="VSM87" s="566"/>
      <c r="VSN87" s="560"/>
      <c r="VSO87" s="561"/>
      <c r="VSP87" s="562"/>
      <c r="VSQ87" s="563"/>
      <c r="VSR87" s="564"/>
      <c r="VSS87" s="565"/>
      <c r="VST87" s="566"/>
      <c r="VSU87" s="560"/>
      <c r="VSV87" s="561"/>
      <c r="VSW87" s="562"/>
      <c r="VSX87" s="563"/>
      <c r="VSY87" s="564"/>
      <c r="VSZ87" s="565"/>
      <c r="VTA87" s="566"/>
      <c r="VTB87" s="560"/>
      <c r="VTC87" s="561"/>
      <c r="VTD87" s="562"/>
      <c r="VTE87" s="563"/>
      <c r="VTF87" s="564"/>
      <c r="VTG87" s="565"/>
      <c r="VTH87" s="566"/>
      <c r="VTI87" s="560"/>
      <c r="VTJ87" s="561"/>
      <c r="VTK87" s="562"/>
      <c r="VTL87" s="563"/>
      <c r="VTM87" s="564"/>
      <c r="VTN87" s="565"/>
      <c r="VTO87" s="566"/>
      <c r="VTP87" s="560"/>
      <c r="VTQ87" s="561"/>
      <c r="VTR87" s="562"/>
      <c r="VTS87" s="563"/>
      <c r="VTT87" s="564"/>
      <c r="VTU87" s="565"/>
      <c r="VTV87" s="566"/>
      <c r="VTW87" s="560"/>
      <c r="VTX87" s="561"/>
      <c r="VTY87" s="562"/>
      <c r="VTZ87" s="563"/>
      <c r="VUA87" s="564"/>
      <c r="VUB87" s="565"/>
      <c r="VUC87" s="566"/>
      <c r="VUD87" s="560"/>
      <c r="VUE87" s="561"/>
      <c r="VUF87" s="562"/>
      <c r="VUG87" s="563"/>
      <c r="VUH87" s="564"/>
      <c r="VUI87" s="565"/>
      <c r="VUJ87" s="566"/>
      <c r="VUK87" s="560"/>
      <c r="VUL87" s="561"/>
      <c r="VUM87" s="562"/>
      <c r="VUN87" s="563"/>
      <c r="VUO87" s="564"/>
      <c r="VUP87" s="565"/>
      <c r="VUQ87" s="566"/>
      <c r="VUR87" s="560"/>
      <c r="VUS87" s="561"/>
      <c r="VUT87" s="562"/>
      <c r="VUU87" s="563"/>
      <c r="VUV87" s="564"/>
      <c r="VUW87" s="565"/>
      <c r="VUX87" s="566"/>
      <c r="VUY87" s="560"/>
      <c r="VUZ87" s="561"/>
      <c r="VVA87" s="562"/>
      <c r="VVB87" s="563"/>
      <c r="VVC87" s="564"/>
      <c r="VVD87" s="565"/>
      <c r="VVE87" s="566"/>
      <c r="VVF87" s="560"/>
      <c r="VVG87" s="561"/>
      <c r="VVH87" s="562"/>
      <c r="VVI87" s="563"/>
      <c r="VVJ87" s="564"/>
      <c r="VVK87" s="565"/>
      <c r="VVL87" s="566"/>
      <c r="VVM87" s="560"/>
      <c r="VVN87" s="561"/>
      <c r="VVO87" s="562"/>
      <c r="VVP87" s="563"/>
      <c r="VVQ87" s="564"/>
      <c r="VVR87" s="565"/>
      <c r="VVS87" s="566"/>
      <c r="VVT87" s="560"/>
      <c r="VVU87" s="561"/>
      <c r="VVV87" s="562"/>
      <c r="VVW87" s="563"/>
      <c r="VVX87" s="564"/>
      <c r="VVY87" s="565"/>
      <c r="VVZ87" s="566"/>
      <c r="VWA87" s="560"/>
      <c r="VWB87" s="561"/>
      <c r="VWC87" s="562"/>
      <c r="VWD87" s="563"/>
      <c r="VWE87" s="564"/>
      <c r="VWF87" s="565"/>
      <c r="VWG87" s="566"/>
      <c r="VWH87" s="560"/>
      <c r="VWI87" s="561"/>
      <c r="VWJ87" s="562"/>
      <c r="VWK87" s="563"/>
      <c r="VWL87" s="564"/>
      <c r="VWM87" s="565"/>
      <c r="VWN87" s="566"/>
      <c r="VWO87" s="560"/>
      <c r="VWP87" s="561"/>
      <c r="VWQ87" s="562"/>
      <c r="VWR87" s="563"/>
      <c r="VWS87" s="564"/>
      <c r="VWT87" s="565"/>
      <c r="VWU87" s="566"/>
      <c r="VWV87" s="560"/>
      <c r="VWW87" s="561"/>
      <c r="VWX87" s="562"/>
      <c r="VWY87" s="563"/>
      <c r="VWZ87" s="564"/>
      <c r="VXA87" s="565"/>
      <c r="VXB87" s="566"/>
      <c r="VXC87" s="560"/>
      <c r="VXD87" s="561"/>
      <c r="VXE87" s="562"/>
      <c r="VXF87" s="563"/>
      <c r="VXG87" s="564"/>
      <c r="VXH87" s="565"/>
      <c r="VXI87" s="566"/>
      <c r="VXJ87" s="560"/>
      <c r="VXK87" s="561"/>
      <c r="VXL87" s="562"/>
      <c r="VXM87" s="563"/>
      <c r="VXN87" s="564"/>
      <c r="VXO87" s="565"/>
      <c r="VXP87" s="566"/>
      <c r="VXQ87" s="560"/>
      <c r="VXR87" s="561"/>
      <c r="VXS87" s="562"/>
      <c r="VXT87" s="563"/>
      <c r="VXU87" s="564"/>
      <c r="VXV87" s="565"/>
      <c r="VXW87" s="566"/>
      <c r="VXX87" s="560"/>
      <c r="VXY87" s="561"/>
      <c r="VXZ87" s="562"/>
      <c r="VYA87" s="563"/>
      <c r="VYB87" s="564"/>
      <c r="VYC87" s="565"/>
      <c r="VYD87" s="566"/>
      <c r="VYE87" s="560"/>
      <c r="VYF87" s="561"/>
      <c r="VYG87" s="562"/>
      <c r="VYH87" s="563"/>
      <c r="VYI87" s="564"/>
      <c r="VYJ87" s="565"/>
      <c r="VYK87" s="566"/>
      <c r="VYL87" s="560"/>
      <c r="VYM87" s="561"/>
      <c r="VYN87" s="562"/>
      <c r="VYO87" s="563"/>
      <c r="VYP87" s="564"/>
      <c r="VYQ87" s="565"/>
      <c r="VYR87" s="566"/>
      <c r="VYS87" s="560"/>
      <c r="VYT87" s="561"/>
      <c r="VYU87" s="562"/>
      <c r="VYV87" s="563"/>
      <c r="VYW87" s="564"/>
      <c r="VYX87" s="565"/>
      <c r="VYY87" s="566"/>
      <c r="VYZ87" s="560"/>
      <c r="VZA87" s="561"/>
      <c r="VZB87" s="562"/>
      <c r="VZC87" s="563"/>
      <c r="VZD87" s="564"/>
      <c r="VZE87" s="565"/>
      <c r="VZF87" s="566"/>
      <c r="VZG87" s="560"/>
      <c r="VZH87" s="561"/>
      <c r="VZI87" s="562"/>
      <c r="VZJ87" s="563"/>
      <c r="VZK87" s="564"/>
      <c r="VZL87" s="565"/>
      <c r="VZM87" s="566"/>
      <c r="VZN87" s="560"/>
      <c r="VZO87" s="561"/>
      <c r="VZP87" s="562"/>
      <c r="VZQ87" s="563"/>
      <c r="VZR87" s="564"/>
      <c r="VZS87" s="565"/>
      <c r="VZT87" s="566"/>
      <c r="VZU87" s="560"/>
      <c r="VZV87" s="561"/>
      <c r="VZW87" s="562"/>
      <c r="VZX87" s="563"/>
      <c r="VZY87" s="564"/>
      <c r="VZZ87" s="565"/>
      <c r="WAA87" s="566"/>
      <c r="WAB87" s="560"/>
      <c r="WAC87" s="561"/>
      <c r="WAD87" s="562"/>
      <c r="WAE87" s="563"/>
      <c r="WAF87" s="564"/>
      <c r="WAG87" s="565"/>
      <c r="WAH87" s="566"/>
      <c r="WAI87" s="560"/>
      <c r="WAJ87" s="561"/>
      <c r="WAK87" s="562"/>
      <c r="WAL87" s="563"/>
      <c r="WAM87" s="564"/>
      <c r="WAN87" s="565"/>
      <c r="WAO87" s="566"/>
      <c r="WAP87" s="560"/>
      <c r="WAQ87" s="561"/>
      <c r="WAR87" s="562"/>
      <c r="WAS87" s="563"/>
      <c r="WAT87" s="564"/>
      <c r="WAU87" s="565"/>
      <c r="WAV87" s="566"/>
      <c r="WAW87" s="560"/>
      <c r="WAX87" s="561"/>
      <c r="WAY87" s="562"/>
      <c r="WAZ87" s="563"/>
      <c r="WBA87" s="564"/>
      <c r="WBB87" s="565"/>
      <c r="WBC87" s="566"/>
      <c r="WBD87" s="560"/>
      <c r="WBE87" s="561"/>
      <c r="WBF87" s="562"/>
      <c r="WBG87" s="563"/>
      <c r="WBH87" s="564"/>
      <c r="WBI87" s="565"/>
      <c r="WBJ87" s="566"/>
      <c r="WBK87" s="560"/>
      <c r="WBL87" s="561"/>
      <c r="WBM87" s="562"/>
      <c r="WBN87" s="563"/>
      <c r="WBO87" s="564"/>
      <c r="WBP87" s="565"/>
      <c r="WBQ87" s="566"/>
      <c r="WBR87" s="560"/>
      <c r="WBS87" s="561"/>
      <c r="WBT87" s="562"/>
      <c r="WBU87" s="563"/>
      <c r="WBV87" s="564"/>
      <c r="WBW87" s="565"/>
      <c r="WBX87" s="566"/>
      <c r="WBY87" s="560"/>
      <c r="WBZ87" s="561"/>
      <c r="WCA87" s="562"/>
      <c r="WCB87" s="563"/>
      <c r="WCC87" s="564"/>
      <c r="WCD87" s="565"/>
      <c r="WCE87" s="566"/>
      <c r="WCF87" s="560"/>
      <c r="WCG87" s="561"/>
      <c r="WCH87" s="562"/>
      <c r="WCI87" s="563"/>
      <c r="WCJ87" s="564"/>
      <c r="WCK87" s="565"/>
      <c r="WCL87" s="566"/>
      <c r="WCM87" s="560"/>
      <c r="WCN87" s="561"/>
      <c r="WCO87" s="562"/>
      <c r="WCP87" s="563"/>
      <c r="WCQ87" s="564"/>
      <c r="WCR87" s="565"/>
      <c r="WCS87" s="566"/>
      <c r="WCT87" s="560"/>
      <c r="WCU87" s="561"/>
      <c r="WCV87" s="562"/>
      <c r="WCW87" s="563"/>
      <c r="WCX87" s="564"/>
      <c r="WCY87" s="565"/>
      <c r="WCZ87" s="566"/>
      <c r="WDA87" s="560"/>
      <c r="WDB87" s="561"/>
      <c r="WDC87" s="562"/>
      <c r="WDD87" s="563"/>
      <c r="WDE87" s="564"/>
      <c r="WDF87" s="565"/>
      <c r="WDG87" s="566"/>
      <c r="WDH87" s="560"/>
      <c r="WDI87" s="561"/>
      <c r="WDJ87" s="562"/>
      <c r="WDK87" s="563"/>
      <c r="WDL87" s="564"/>
      <c r="WDM87" s="565"/>
      <c r="WDN87" s="566"/>
      <c r="WDO87" s="560"/>
      <c r="WDP87" s="561"/>
      <c r="WDQ87" s="562"/>
      <c r="WDR87" s="563"/>
      <c r="WDS87" s="564"/>
      <c r="WDT87" s="565"/>
      <c r="WDU87" s="566"/>
      <c r="WDV87" s="560"/>
      <c r="WDW87" s="561"/>
      <c r="WDX87" s="562"/>
      <c r="WDY87" s="563"/>
      <c r="WDZ87" s="564"/>
      <c r="WEA87" s="565"/>
      <c r="WEB87" s="566"/>
      <c r="WEC87" s="560"/>
      <c r="WED87" s="561"/>
      <c r="WEE87" s="562"/>
      <c r="WEF87" s="563"/>
      <c r="WEG87" s="564"/>
      <c r="WEH87" s="565"/>
      <c r="WEI87" s="566"/>
      <c r="WEJ87" s="560"/>
      <c r="WEK87" s="561"/>
      <c r="WEL87" s="562"/>
      <c r="WEM87" s="563"/>
      <c r="WEN87" s="564"/>
      <c r="WEO87" s="565"/>
      <c r="WEP87" s="566"/>
      <c r="WEQ87" s="560"/>
      <c r="WER87" s="561"/>
      <c r="WES87" s="562"/>
      <c r="WET87" s="563"/>
      <c r="WEU87" s="564"/>
      <c r="WEV87" s="565"/>
      <c r="WEW87" s="566"/>
      <c r="WEX87" s="560"/>
      <c r="WEY87" s="561"/>
      <c r="WEZ87" s="562"/>
      <c r="WFA87" s="563"/>
      <c r="WFB87" s="564"/>
      <c r="WFC87" s="565"/>
      <c r="WFD87" s="566"/>
      <c r="WFE87" s="560"/>
      <c r="WFF87" s="561"/>
      <c r="WFG87" s="562"/>
      <c r="WFH87" s="563"/>
      <c r="WFI87" s="564"/>
      <c r="WFJ87" s="565"/>
      <c r="WFK87" s="566"/>
      <c r="WFL87" s="560"/>
      <c r="WFM87" s="561"/>
      <c r="WFN87" s="562"/>
      <c r="WFO87" s="563"/>
      <c r="WFP87" s="564"/>
      <c r="WFQ87" s="565"/>
      <c r="WFR87" s="566"/>
      <c r="WFS87" s="560"/>
      <c r="WFT87" s="561"/>
      <c r="WFU87" s="562"/>
      <c r="WFV87" s="563"/>
      <c r="WFW87" s="564"/>
      <c r="WFX87" s="565"/>
      <c r="WFY87" s="566"/>
      <c r="WFZ87" s="560"/>
      <c r="WGA87" s="561"/>
      <c r="WGB87" s="562"/>
      <c r="WGC87" s="563"/>
      <c r="WGD87" s="564"/>
      <c r="WGE87" s="565"/>
      <c r="WGF87" s="566"/>
      <c r="WGG87" s="560"/>
      <c r="WGH87" s="561"/>
      <c r="WGI87" s="562"/>
      <c r="WGJ87" s="563"/>
      <c r="WGK87" s="564"/>
      <c r="WGL87" s="565"/>
      <c r="WGM87" s="566"/>
      <c r="WGN87" s="560"/>
      <c r="WGO87" s="561"/>
      <c r="WGP87" s="562"/>
      <c r="WGQ87" s="563"/>
      <c r="WGR87" s="564"/>
      <c r="WGS87" s="565"/>
      <c r="WGT87" s="566"/>
      <c r="WGU87" s="560"/>
      <c r="WGV87" s="561"/>
      <c r="WGW87" s="562"/>
      <c r="WGX87" s="563"/>
      <c r="WGY87" s="564"/>
      <c r="WGZ87" s="565"/>
      <c r="WHA87" s="566"/>
      <c r="WHB87" s="560"/>
      <c r="WHC87" s="561"/>
      <c r="WHD87" s="562"/>
      <c r="WHE87" s="563"/>
      <c r="WHF87" s="564"/>
      <c r="WHG87" s="565"/>
      <c r="WHH87" s="566"/>
      <c r="WHI87" s="560"/>
      <c r="WHJ87" s="561"/>
      <c r="WHK87" s="562"/>
      <c r="WHL87" s="563"/>
      <c r="WHM87" s="564"/>
      <c r="WHN87" s="565"/>
      <c r="WHO87" s="566"/>
      <c r="WHP87" s="560"/>
      <c r="WHQ87" s="561"/>
      <c r="WHR87" s="562"/>
      <c r="WHS87" s="563"/>
      <c r="WHT87" s="564"/>
      <c r="WHU87" s="565"/>
      <c r="WHV87" s="566"/>
      <c r="WHW87" s="560"/>
      <c r="WHX87" s="561"/>
      <c r="WHY87" s="562"/>
      <c r="WHZ87" s="563"/>
      <c r="WIA87" s="564"/>
      <c r="WIB87" s="565"/>
      <c r="WIC87" s="566"/>
      <c r="WID87" s="560"/>
      <c r="WIE87" s="561"/>
      <c r="WIF87" s="562"/>
      <c r="WIG87" s="563"/>
      <c r="WIH87" s="564"/>
      <c r="WII87" s="565"/>
      <c r="WIJ87" s="566"/>
      <c r="WIK87" s="560"/>
      <c r="WIL87" s="561"/>
      <c r="WIM87" s="562"/>
      <c r="WIN87" s="563"/>
      <c r="WIO87" s="564"/>
      <c r="WIP87" s="565"/>
      <c r="WIQ87" s="566"/>
      <c r="WIR87" s="560"/>
      <c r="WIS87" s="561"/>
      <c r="WIT87" s="562"/>
      <c r="WIU87" s="563"/>
      <c r="WIV87" s="564"/>
      <c r="WIW87" s="565"/>
      <c r="WIX87" s="566"/>
      <c r="WIY87" s="560"/>
      <c r="WIZ87" s="561"/>
      <c r="WJA87" s="562"/>
      <c r="WJB87" s="563"/>
      <c r="WJC87" s="564"/>
      <c r="WJD87" s="565"/>
      <c r="WJE87" s="566"/>
      <c r="WJF87" s="560"/>
      <c r="WJG87" s="561"/>
      <c r="WJH87" s="562"/>
      <c r="WJI87" s="563"/>
      <c r="WJJ87" s="564"/>
      <c r="WJK87" s="565"/>
      <c r="WJL87" s="566"/>
      <c r="WJM87" s="560"/>
      <c r="WJN87" s="561"/>
      <c r="WJO87" s="562"/>
      <c r="WJP87" s="563"/>
      <c r="WJQ87" s="564"/>
      <c r="WJR87" s="565"/>
      <c r="WJS87" s="566"/>
      <c r="WJT87" s="560"/>
      <c r="WJU87" s="561"/>
      <c r="WJV87" s="562"/>
      <c r="WJW87" s="563"/>
      <c r="WJX87" s="564"/>
      <c r="WJY87" s="565"/>
      <c r="WJZ87" s="566"/>
      <c r="WKA87" s="560"/>
      <c r="WKB87" s="561"/>
      <c r="WKC87" s="562"/>
      <c r="WKD87" s="563"/>
      <c r="WKE87" s="564"/>
      <c r="WKF87" s="565"/>
      <c r="WKG87" s="566"/>
      <c r="WKH87" s="560"/>
      <c r="WKI87" s="561"/>
      <c r="WKJ87" s="562"/>
      <c r="WKK87" s="563"/>
      <c r="WKL87" s="564"/>
      <c r="WKM87" s="565"/>
      <c r="WKN87" s="566"/>
      <c r="WKO87" s="560"/>
      <c r="WKP87" s="561"/>
      <c r="WKQ87" s="562"/>
      <c r="WKR87" s="563"/>
      <c r="WKS87" s="564"/>
      <c r="WKT87" s="565"/>
      <c r="WKU87" s="566"/>
      <c r="WKV87" s="560"/>
      <c r="WKW87" s="561"/>
      <c r="WKX87" s="562"/>
      <c r="WKY87" s="563"/>
      <c r="WKZ87" s="564"/>
      <c r="WLA87" s="565"/>
      <c r="WLB87" s="566"/>
      <c r="WLC87" s="560"/>
      <c r="WLD87" s="561"/>
      <c r="WLE87" s="562"/>
      <c r="WLF87" s="563"/>
      <c r="WLG87" s="564"/>
      <c r="WLH87" s="565"/>
      <c r="WLI87" s="566"/>
      <c r="WLJ87" s="560"/>
      <c r="WLK87" s="561"/>
      <c r="WLL87" s="562"/>
      <c r="WLM87" s="563"/>
      <c r="WLN87" s="564"/>
      <c r="WLO87" s="565"/>
      <c r="WLP87" s="566"/>
      <c r="WLQ87" s="560"/>
      <c r="WLR87" s="561"/>
      <c r="WLS87" s="562"/>
      <c r="WLT87" s="563"/>
      <c r="WLU87" s="564"/>
      <c r="WLV87" s="565"/>
      <c r="WLW87" s="566"/>
      <c r="WLX87" s="560"/>
      <c r="WLY87" s="561"/>
      <c r="WLZ87" s="562"/>
      <c r="WMA87" s="563"/>
      <c r="WMB87" s="564"/>
      <c r="WMC87" s="565"/>
      <c r="WMD87" s="566"/>
      <c r="WME87" s="560"/>
      <c r="WMF87" s="561"/>
      <c r="WMG87" s="562"/>
      <c r="WMH87" s="563"/>
      <c r="WMI87" s="564"/>
      <c r="WMJ87" s="565"/>
      <c r="WMK87" s="566"/>
      <c r="WML87" s="560"/>
      <c r="WMM87" s="561"/>
      <c r="WMN87" s="562"/>
      <c r="WMO87" s="563"/>
      <c r="WMP87" s="564"/>
      <c r="WMQ87" s="565"/>
      <c r="WMR87" s="566"/>
      <c r="WMS87" s="560"/>
      <c r="WMT87" s="561"/>
      <c r="WMU87" s="562"/>
      <c r="WMV87" s="563"/>
      <c r="WMW87" s="564"/>
      <c r="WMX87" s="565"/>
      <c r="WMY87" s="566"/>
      <c r="WMZ87" s="560"/>
      <c r="WNA87" s="561"/>
      <c r="WNB87" s="562"/>
      <c r="WNC87" s="563"/>
      <c r="WND87" s="564"/>
      <c r="WNE87" s="565"/>
      <c r="WNF87" s="566"/>
      <c r="WNG87" s="560"/>
      <c r="WNH87" s="561"/>
      <c r="WNI87" s="562"/>
      <c r="WNJ87" s="563"/>
      <c r="WNK87" s="564"/>
      <c r="WNL87" s="565"/>
      <c r="WNM87" s="566"/>
      <c r="WNN87" s="560"/>
      <c r="WNO87" s="561"/>
      <c r="WNP87" s="562"/>
      <c r="WNQ87" s="563"/>
      <c r="WNR87" s="564"/>
      <c r="WNS87" s="565"/>
      <c r="WNT87" s="566"/>
      <c r="WNU87" s="560"/>
      <c r="WNV87" s="561"/>
      <c r="WNW87" s="562"/>
      <c r="WNX87" s="563"/>
      <c r="WNY87" s="564"/>
      <c r="WNZ87" s="565"/>
      <c r="WOA87" s="566"/>
      <c r="WOB87" s="560"/>
      <c r="WOC87" s="561"/>
      <c r="WOD87" s="562"/>
      <c r="WOE87" s="563"/>
      <c r="WOF87" s="564"/>
      <c r="WOG87" s="565"/>
      <c r="WOH87" s="566"/>
      <c r="WOI87" s="560"/>
      <c r="WOJ87" s="561"/>
      <c r="WOK87" s="562"/>
      <c r="WOL87" s="563"/>
      <c r="WOM87" s="564"/>
      <c r="WON87" s="565"/>
      <c r="WOO87" s="566"/>
      <c r="WOP87" s="560"/>
      <c r="WOQ87" s="561"/>
      <c r="WOR87" s="562"/>
      <c r="WOS87" s="563"/>
      <c r="WOT87" s="564"/>
      <c r="WOU87" s="565"/>
      <c r="WOV87" s="566"/>
      <c r="WOW87" s="560"/>
      <c r="WOX87" s="561"/>
      <c r="WOY87" s="562"/>
      <c r="WOZ87" s="563"/>
      <c r="WPA87" s="564"/>
      <c r="WPB87" s="565"/>
      <c r="WPC87" s="566"/>
      <c r="WPD87" s="560"/>
      <c r="WPE87" s="561"/>
      <c r="WPF87" s="562"/>
      <c r="WPG87" s="563"/>
      <c r="WPH87" s="564"/>
      <c r="WPI87" s="565"/>
      <c r="WPJ87" s="566"/>
      <c r="WPK87" s="560"/>
      <c r="WPL87" s="561"/>
      <c r="WPM87" s="562"/>
      <c r="WPN87" s="563"/>
      <c r="WPO87" s="564"/>
      <c r="WPP87" s="565"/>
      <c r="WPQ87" s="566"/>
      <c r="WPR87" s="560"/>
      <c r="WPS87" s="561"/>
      <c r="WPT87" s="562"/>
      <c r="WPU87" s="563"/>
      <c r="WPV87" s="564"/>
      <c r="WPW87" s="565"/>
      <c r="WPX87" s="566"/>
      <c r="WPY87" s="560"/>
      <c r="WPZ87" s="561"/>
      <c r="WQA87" s="562"/>
      <c r="WQB87" s="563"/>
      <c r="WQC87" s="564"/>
      <c r="WQD87" s="565"/>
      <c r="WQE87" s="566"/>
      <c r="WQF87" s="560"/>
      <c r="WQG87" s="561"/>
      <c r="WQH87" s="562"/>
      <c r="WQI87" s="563"/>
      <c r="WQJ87" s="564"/>
      <c r="WQK87" s="565"/>
      <c r="WQL87" s="566"/>
      <c r="WQM87" s="560"/>
      <c r="WQN87" s="561"/>
      <c r="WQO87" s="562"/>
      <c r="WQP87" s="563"/>
      <c r="WQQ87" s="564"/>
      <c r="WQR87" s="565"/>
      <c r="WQS87" s="566"/>
      <c r="WQT87" s="560"/>
      <c r="WQU87" s="561"/>
      <c r="WQV87" s="562"/>
      <c r="WQW87" s="563"/>
      <c r="WQX87" s="564"/>
      <c r="WQY87" s="565"/>
      <c r="WQZ87" s="566"/>
      <c r="WRA87" s="560"/>
      <c r="WRB87" s="561"/>
      <c r="WRC87" s="562"/>
      <c r="WRD87" s="563"/>
      <c r="WRE87" s="564"/>
      <c r="WRF87" s="565"/>
      <c r="WRG87" s="566"/>
      <c r="WRH87" s="560"/>
      <c r="WRI87" s="561"/>
      <c r="WRJ87" s="562"/>
      <c r="WRK87" s="563"/>
      <c r="WRL87" s="564"/>
      <c r="WRM87" s="565"/>
      <c r="WRN87" s="566"/>
      <c r="WRO87" s="560"/>
      <c r="WRP87" s="561"/>
      <c r="WRQ87" s="562"/>
      <c r="WRR87" s="563"/>
      <c r="WRS87" s="564"/>
      <c r="WRT87" s="565"/>
      <c r="WRU87" s="566"/>
      <c r="WRV87" s="560"/>
      <c r="WRW87" s="561"/>
      <c r="WRX87" s="562"/>
      <c r="WRY87" s="563"/>
      <c r="WRZ87" s="564"/>
      <c r="WSA87" s="565"/>
      <c r="WSB87" s="566"/>
      <c r="WSC87" s="560"/>
      <c r="WSD87" s="561"/>
      <c r="WSE87" s="562"/>
      <c r="WSF87" s="563"/>
      <c r="WSG87" s="564"/>
      <c r="WSH87" s="565"/>
      <c r="WSI87" s="566"/>
      <c r="WSJ87" s="560"/>
      <c r="WSK87" s="561"/>
      <c r="WSL87" s="562"/>
      <c r="WSM87" s="563"/>
      <c r="WSN87" s="564"/>
      <c r="WSO87" s="565"/>
      <c r="WSP87" s="566"/>
      <c r="WSQ87" s="560"/>
      <c r="WSR87" s="561"/>
      <c r="WSS87" s="562"/>
      <c r="WST87" s="563"/>
      <c r="WSU87" s="564"/>
      <c r="WSV87" s="565"/>
      <c r="WSW87" s="566"/>
      <c r="WSX87" s="560"/>
      <c r="WSY87" s="561"/>
      <c r="WSZ87" s="562"/>
      <c r="WTA87" s="563"/>
      <c r="WTB87" s="564"/>
      <c r="WTC87" s="565"/>
      <c r="WTD87" s="566"/>
      <c r="WTE87" s="560"/>
      <c r="WTF87" s="561"/>
      <c r="WTG87" s="562"/>
      <c r="WTH87" s="563"/>
      <c r="WTI87" s="564"/>
      <c r="WTJ87" s="565"/>
      <c r="WTK87" s="566"/>
      <c r="WTL87" s="560"/>
      <c r="WTM87" s="561"/>
      <c r="WTN87" s="562"/>
      <c r="WTO87" s="563"/>
      <c r="WTP87" s="564"/>
      <c r="WTQ87" s="565"/>
      <c r="WTR87" s="566"/>
      <c r="WTS87" s="560"/>
      <c r="WTT87" s="561"/>
      <c r="WTU87" s="562"/>
      <c r="WTV87" s="563"/>
      <c r="WTW87" s="564"/>
      <c r="WTX87" s="565"/>
      <c r="WTY87" s="566"/>
      <c r="WTZ87" s="560"/>
      <c r="WUA87" s="561"/>
      <c r="WUB87" s="562"/>
      <c r="WUC87" s="563"/>
      <c r="WUD87" s="564"/>
      <c r="WUE87" s="565"/>
      <c r="WUF87" s="566"/>
      <c r="WUG87" s="560"/>
      <c r="WUH87" s="561"/>
      <c r="WUI87" s="562"/>
      <c r="WUJ87" s="563"/>
      <c r="WUK87" s="564"/>
      <c r="WUL87" s="565"/>
      <c r="WUM87" s="566"/>
      <c r="WUN87" s="560"/>
      <c r="WUO87" s="561"/>
      <c r="WUP87" s="562"/>
      <c r="WUQ87" s="563"/>
      <c r="WUR87" s="564"/>
      <c r="WUS87" s="565"/>
      <c r="WUT87" s="566"/>
      <c r="WUU87" s="560"/>
      <c r="WUV87" s="561"/>
      <c r="WUW87" s="562"/>
      <c r="WUX87" s="563"/>
      <c r="WUY87" s="564"/>
      <c r="WUZ87" s="565"/>
      <c r="WVA87" s="566"/>
      <c r="WVB87" s="560"/>
      <c r="WVC87" s="561"/>
      <c r="WVD87" s="562"/>
      <c r="WVE87" s="563"/>
      <c r="WVF87" s="564"/>
      <c r="WVG87" s="565"/>
      <c r="WVH87" s="566"/>
      <c r="WVI87" s="560"/>
      <c r="WVJ87" s="561"/>
      <c r="WVK87" s="562"/>
      <c r="WVL87" s="563"/>
      <c r="WVM87" s="564"/>
      <c r="WVN87" s="565"/>
      <c r="WVO87" s="566"/>
      <c r="WVP87" s="560"/>
      <c r="WVQ87" s="561"/>
      <c r="WVR87" s="562"/>
      <c r="WVS87" s="563"/>
      <c r="WVT87" s="564"/>
      <c r="WVU87" s="565"/>
      <c r="WVV87" s="566"/>
      <c r="WVW87" s="560"/>
      <c r="WVX87" s="561"/>
      <c r="WVY87" s="562"/>
      <c r="WVZ87" s="563"/>
      <c r="WWA87" s="564"/>
      <c r="WWB87" s="565"/>
      <c r="WWC87" s="566"/>
      <c r="WWD87" s="560"/>
      <c r="WWE87" s="561"/>
      <c r="WWF87" s="562"/>
      <c r="WWG87" s="563"/>
      <c r="WWH87" s="564"/>
      <c r="WWI87" s="565"/>
      <c r="WWJ87" s="566"/>
      <c r="WWK87" s="560"/>
      <c r="WWL87" s="561"/>
      <c r="WWM87" s="562"/>
      <c r="WWN87" s="563"/>
      <c r="WWO87" s="564"/>
      <c r="WWP87" s="565"/>
      <c r="WWQ87" s="566"/>
      <c r="WWR87" s="560"/>
      <c r="WWS87" s="561"/>
      <c r="WWT87" s="562"/>
      <c r="WWU87" s="563"/>
      <c r="WWV87" s="564"/>
      <c r="WWW87" s="565"/>
      <c r="WWX87" s="566"/>
      <c r="WWY87" s="560"/>
      <c r="WWZ87" s="561"/>
      <c r="WXA87" s="562"/>
      <c r="WXB87" s="563"/>
      <c r="WXC87" s="564"/>
      <c r="WXD87" s="565"/>
      <c r="WXE87" s="566"/>
      <c r="WXF87" s="560"/>
      <c r="WXG87" s="561"/>
      <c r="WXH87" s="562"/>
      <c r="WXI87" s="563"/>
      <c r="WXJ87" s="564"/>
      <c r="WXK87" s="565"/>
      <c r="WXL87" s="566"/>
      <c r="WXM87" s="560"/>
      <c r="WXN87" s="561"/>
      <c r="WXO87" s="562"/>
      <c r="WXP87" s="563"/>
      <c r="WXQ87" s="564"/>
      <c r="WXR87" s="565"/>
      <c r="WXS87" s="566"/>
      <c r="WXT87" s="560"/>
      <c r="WXU87" s="561"/>
      <c r="WXV87" s="562"/>
      <c r="WXW87" s="563"/>
      <c r="WXX87" s="564"/>
      <c r="WXY87" s="565"/>
      <c r="WXZ87" s="566"/>
      <c r="WYA87" s="560"/>
      <c r="WYB87" s="561"/>
      <c r="WYC87" s="562"/>
      <c r="WYD87" s="563"/>
      <c r="WYE87" s="564"/>
      <c r="WYF87" s="565"/>
      <c r="WYG87" s="566"/>
      <c r="WYH87" s="560"/>
      <c r="WYI87" s="561"/>
      <c r="WYJ87" s="562"/>
      <c r="WYK87" s="563"/>
      <c r="WYL87" s="564"/>
      <c r="WYM87" s="565"/>
      <c r="WYN87" s="566"/>
      <c r="WYO87" s="560"/>
      <c r="WYP87" s="561"/>
      <c r="WYQ87" s="562"/>
      <c r="WYR87" s="563"/>
      <c r="WYS87" s="564"/>
      <c r="WYT87" s="565"/>
      <c r="WYU87" s="566"/>
      <c r="WYV87" s="560"/>
      <c r="WYW87" s="561"/>
      <c r="WYX87" s="562"/>
      <c r="WYY87" s="563"/>
      <c r="WYZ87" s="564"/>
      <c r="WZA87" s="565"/>
      <c r="WZB87" s="566"/>
      <c r="WZC87" s="560"/>
      <c r="WZD87" s="561"/>
      <c r="WZE87" s="562"/>
      <c r="WZF87" s="563"/>
      <c r="WZG87" s="564"/>
      <c r="WZH87" s="565"/>
      <c r="WZI87" s="566"/>
      <c r="WZJ87" s="560"/>
      <c r="WZK87" s="561"/>
      <c r="WZL87" s="562"/>
      <c r="WZM87" s="563"/>
      <c r="WZN87" s="564"/>
      <c r="WZO87" s="565"/>
      <c r="WZP87" s="566"/>
      <c r="WZQ87" s="560"/>
      <c r="WZR87" s="561"/>
      <c r="WZS87" s="562"/>
      <c r="WZT87" s="563"/>
      <c r="WZU87" s="564"/>
      <c r="WZV87" s="565"/>
      <c r="WZW87" s="566"/>
      <c r="WZX87" s="560"/>
      <c r="WZY87" s="561"/>
      <c r="WZZ87" s="562"/>
      <c r="XAA87" s="563"/>
      <c r="XAB87" s="564"/>
      <c r="XAC87" s="565"/>
      <c r="XAD87" s="566"/>
      <c r="XAE87" s="560"/>
      <c r="XAF87" s="561"/>
      <c r="XAG87" s="562"/>
      <c r="XAH87" s="563"/>
      <c r="XAI87" s="564"/>
      <c r="XAJ87" s="565"/>
      <c r="XAK87" s="566"/>
      <c r="XAL87" s="560"/>
      <c r="XAM87" s="561"/>
      <c r="XAN87" s="562"/>
      <c r="XAO87" s="563"/>
      <c r="XAP87" s="564"/>
      <c r="XAQ87" s="565"/>
      <c r="XAR87" s="566"/>
      <c r="XAS87" s="560"/>
      <c r="XAT87" s="561"/>
      <c r="XAU87" s="562"/>
      <c r="XAV87" s="563"/>
      <c r="XAW87" s="564"/>
      <c r="XAX87" s="565"/>
      <c r="XAY87" s="566"/>
      <c r="XAZ87" s="560"/>
      <c r="XBA87" s="561"/>
      <c r="XBB87" s="562"/>
      <c r="XBC87" s="563"/>
      <c r="XBD87" s="564"/>
      <c r="XBE87" s="565"/>
      <c r="XBF87" s="566"/>
      <c r="XBG87" s="560"/>
      <c r="XBH87" s="561"/>
      <c r="XBI87" s="562"/>
      <c r="XBJ87" s="563"/>
      <c r="XBK87" s="564"/>
      <c r="XBL87" s="565"/>
      <c r="XBM87" s="566"/>
      <c r="XBN87" s="560"/>
      <c r="XBO87" s="561"/>
      <c r="XBP87" s="562"/>
      <c r="XBQ87" s="563"/>
      <c r="XBR87" s="564"/>
      <c r="XBS87" s="565"/>
      <c r="XBT87" s="566"/>
      <c r="XBU87" s="560"/>
      <c r="XBV87" s="561"/>
      <c r="XBW87" s="562"/>
      <c r="XBX87" s="563"/>
      <c r="XBY87" s="564"/>
      <c r="XBZ87" s="565"/>
      <c r="XCA87" s="566"/>
      <c r="XCB87" s="560"/>
      <c r="XCC87" s="561"/>
      <c r="XCD87" s="562"/>
      <c r="XCE87" s="563"/>
      <c r="XCF87" s="564"/>
      <c r="XCG87" s="565"/>
      <c r="XCH87" s="566"/>
      <c r="XCI87" s="560"/>
      <c r="XCJ87" s="561"/>
      <c r="XCK87" s="562"/>
      <c r="XCL87" s="563"/>
      <c r="XCM87" s="564"/>
      <c r="XCN87" s="565"/>
      <c r="XCO87" s="566"/>
      <c r="XCP87" s="560"/>
      <c r="XCQ87" s="561"/>
      <c r="XCR87" s="562"/>
      <c r="XCS87" s="563"/>
      <c r="XCT87" s="564"/>
      <c r="XCU87" s="565"/>
      <c r="XCV87" s="566"/>
      <c r="XCW87" s="560"/>
      <c r="XCX87" s="561"/>
      <c r="XCY87" s="562"/>
      <c r="XCZ87" s="563"/>
      <c r="XDA87" s="564"/>
      <c r="XDB87" s="565"/>
      <c r="XDC87" s="566"/>
      <c r="XDD87" s="560"/>
      <c r="XDE87" s="561"/>
      <c r="XDF87" s="562"/>
      <c r="XDG87" s="563"/>
      <c r="XDH87" s="564"/>
      <c r="XDI87" s="565"/>
      <c r="XDJ87" s="566"/>
      <c r="XDK87" s="560"/>
      <c r="XDL87" s="561"/>
      <c r="XDM87" s="562"/>
      <c r="XDN87" s="563"/>
      <c r="XDO87" s="564"/>
      <c r="XDP87" s="565"/>
      <c r="XDQ87" s="566"/>
      <c r="XDR87" s="560"/>
      <c r="XDS87" s="561"/>
      <c r="XDT87" s="562"/>
      <c r="XDU87" s="563"/>
      <c r="XDV87" s="564"/>
      <c r="XDW87" s="565"/>
      <c r="XDX87" s="566"/>
      <c r="XDY87" s="560"/>
      <c r="XDZ87" s="561"/>
      <c r="XEA87" s="562"/>
      <c r="XEB87" s="563"/>
      <c r="XEC87" s="564"/>
      <c r="XED87" s="565"/>
      <c r="XEE87" s="566"/>
      <c r="XEF87" s="560"/>
      <c r="XEG87" s="561"/>
      <c r="XEH87" s="562"/>
      <c r="XEI87" s="563"/>
      <c r="XEJ87" s="564"/>
      <c r="XEK87" s="565"/>
      <c r="XEL87" s="566"/>
      <c r="XEM87" s="560"/>
      <c r="XEN87" s="561"/>
      <c r="XEO87" s="562"/>
      <c r="XEP87" s="563"/>
      <c r="XEQ87" s="564"/>
      <c r="XER87" s="565"/>
      <c r="XES87" s="566"/>
      <c r="XET87" s="560"/>
      <c r="XEU87" s="561"/>
      <c r="XEV87" s="562"/>
      <c r="XEW87" s="563"/>
      <c r="XEX87" s="564"/>
      <c r="XEY87" s="565"/>
      <c r="XEZ87" s="566"/>
      <c r="XFA87" s="560"/>
      <c r="XFB87" s="561"/>
      <c r="XFC87" s="562"/>
      <c r="XFD87" s="563"/>
    </row>
    <row r="88" spans="1:16384" s="10" customFormat="1" ht="56.25" x14ac:dyDescent="0.2">
      <c r="A88" s="695"/>
      <c r="B88" s="579" t="s">
        <v>974</v>
      </c>
      <c r="C88" s="537">
        <v>43000000</v>
      </c>
      <c r="D88" s="537"/>
      <c r="E88" s="534">
        <f t="shared" si="21"/>
        <v>43000000</v>
      </c>
      <c r="F88" s="540">
        <v>42527</v>
      </c>
      <c r="G88" s="554"/>
      <c r="H88" s="560"/>
      <c r="I88" s="561"/>
      <c r="J88" s="562"/>
      <c r="K88" s="563"/>
      <c r="L88" s="564"/>
      <c r="M88" s="565"/>
      <c r="N88" s="566"/>
      <c r="O88" s="560"/>
      <c r="P88" s="561"/>
      <c r="Q88" s="562"/>
      <c r="R88" s="563"/>
      <c r="S88" s="564"/>
      <c r="T88" s="565"/>
      <c r="U88" s="566"/>
      <c r="V88" s="560"/>
      <c r="W88" s="561"/>
      <c r="X88" s="562"/>
      <c r="Y88" s="563"/>
      <c r="Z88" s="564"/>
      <c r="AA88" s="565"/>
      <c r="AB88" s="566"/>
      <c r="AC88" s="560"/>
      <c r="AD88" s="561"/>
      <c r="AE88" s="562"/>
      <c r="AF88" s="563"/>
      <c r="AG88" s="564"/>
      <c r="AH88" s="565"/>
      <c r="AI88" s="566"/>
      <c r="AJ88" s="560"/>
      <c r="AK88" s="561"/>
      <c r="AL88" s="562"/>
      <c r="AM88" s="563"/>
      <c r="AN88" s="564"/>
      <c r="AO88" s="565"/>
      <c r="AP88" s="566"/>
      <c r="AQ88" s="560"/>
      <c r="AR88" s="561"/>
      <c r="AS88" s="562"/>
      <c r="AT88" s="563"/>
      <c r="AU88" s="564"/>
      <c r="AV88" s="565"/>
      <c r="AW88" s="566"/>
      <c r="AX88" s="560"/>
      <c r="AY88" s="561"/>
      <c r="AZ88" s="562"/>
      <c r="BA88" s="563"/>
      <c r="BB88" s="564"/>
      <c r="BC88" s="565"/>
      <c r="BD88" s="566"/>
      <c r="BE88" s="560"/>
      <c r="BF88" s="561"/>
      <c r="BG88" s="562"/>
      <c r="BH88" s="563"/>
      <c r="BI88" s="564"/>
      <c r="BJ88" s="565"/>
      <c r="BK88" s="566"/>
      <c r="BL88" s="560"/>
      <c r="BM88" s="561"/>
      <c r="BN88" s="562"/>
      <c r="BO88" s="563"/>
      <c r="BP88" s="564"/>
      <c r="BQ88" s="565"/>
      <c r="BR88" s="566"/>
      <c r="BS88" s="560"/>
      <c r="BT88" s="561"/>
      <c r="BU88" s="562"/>
      <c r="BV88" s="563"/>
      <c r="BW88" s="564"/>
      <c r="BX88" s="565"/>
      <c r="BY88" s="566"/>
      <c r="BZ88" s="560"/>
      <c r="CA88" s="561"/>
      <c r="CB88" s="562"/>
      <c r="CC88" s="563"/>
      <c r="CD88" s="564"/>
      <c r="CE88" s="565"/>
      <c r="CF88" s="566"/>
      <c r="CG88" s="560"/>
      <c r="CH88" s="561"/>
      <c r="CI88" s="562"/>
      <c r="CJ88" s="563"/>
      <c r="CK88" s="564"/>
      <c r="CL88" s="565"/>
      <c r="CM88" s="566"/>
      <c r="CN88" s="560"/>
      <c r="CO88" s="561"/>
      <c r="CP88" s="562"/>
      <c r="CQ88" s="563"/>
      <c r="CR88" s="564"/>
      <c r="CS88" s="565"/>
      <c r="CT88" s="566"/>
      <c r="CU88" s="560"/>
      <c r="CV88" s="561"/>
      <c r="CW88" s="562"/>
      <c r="CX88" s="563"/>
      <c r="CY88" s="564"/>
      <c r="CZ88" s="565"/>
      <c r="DA88" s="566"/>
      <c r="DB88" s="560"/>
      <c r="DC88" s="561"/>
      <c r="DD88" s="562"/>
      <c r="DE88" s="563"/>
      <c r="DF88" s="564"/>
      <c r="DG88" s="565"/>
      <c r="DH88" s="566"/>
      <c r="DI88" s="560"/>
      <c r="DJ88" s="561"/>
      <c r="DK88" s="562"/>
      <c r="DL88" s="563"/>
      <c r="DM88" s="564"/>
      <c r="DN88" s="565"/>
      <c r="DO88" s="566"/>
      <c r="DP88" s="560"/>
      <c r="DQ88" s="561"/>
      <c r="DR88" s="562"/>
      <c r="DS88" s="563"/>
      <c r="DT88" s="564"/>
      <c r="DU88" s="565"/>
      <c r="DV88" s="566"/>
      <c r="DW88" s="560"/>
      <c r="DX88" s="561"/>
      <c r="DY88" s="562"/>
      <c r="DZ88" s="563"/>
      <c r="EA88" s="564"/>
      <c r="EB88" s="565"/>
      <c r="EC88" s="566"/>
      <c r="ED88" s="560"/>
      <c r="EE88" s="561"/>
      <c r="EF88" s="562"/>
      <c r="EG88" s="563"/>
      <c r="EH88" s="564"/>
      <c r="EI88" s="565"/>
      <c r="EJ88" s="566"/>
      <c r="EK88" s="560"/>
      <c r="EL88" s="561"/>
      <c r="EM88" s="562"/>
      <c r="EN88" s="563"/>
      <c r="EO88" s="564"/>
      <c r="EP88" s="565"/>
      <c r="EQ88" s="566"/>
      <c r="ER88" s="560"/>
      <c r="ES88" s="561"/>
      <c r="ET88" s="562"/>
      <c r="EU88" s="563"/>
      <c r="EV88" s="564"/>
      <c r="EW88" s="565"/>
      <c r="EX88" s="566"/>
      <c r="EY88" s="560"/>
      <c r="EZ88" s="561"/>
      <c r="FA88" s="562"/>
      <c r="FB88" s="563"/>
      <c r="FC88" s="564"/>
      <c r="FD88" s="565"/>
      <c r="FE88" s="566"/>
      <c r="FF88" s="560"/>
      <c r="FG88" s="561"/>
      <c r="FH88" s="562"/>
      <c r="FI88" s="563"/>
      <c r="FJ88" s="564"/>
      <c r="FK88" s="565"/>
      <c r="FL88" s="566"/>
      <c r="FM88" s="560"/>
      <c r="FN88" s="561"/>
      <c r="FO88" s="562"/>
      <c r="FP88" s="563"/>
      <c r="FQ88" s="564"/>
      <c r="FR88" s="565"/>
      <c r="FS88" s="566"/>
      <c r="FT88" s="560"/>
      <c r="FU88" s="561"/>
      <c r="FV88" s="562"/>
      <c r="FW88" s="563"/>
      <c r="FX88" s="564"/>
      <c r="FY88" s="565"/>
      <c r="FZ88" s="566"/>
      <c r="GA88" s="560"/>
      <c r="GB88" s="561"/>
      <c r="GC88" s="562"/>
      <c r="GD88" s="563"/>
      <c r="GE88" s="564"/>
      <c r="GF88" s="565"/>
      <c r="GG88" s="566"/>
      <c r="GH88" s="560"/>
      <c r="GI88" s="561"/>
      <c r="GJ88" s="562"/>
      <c r="GK88" s="563"/>
      <c r="GL88" s="564"/>
      <c r="GM88" s="565"/>
      <c r="GN88" s="566"/>
      <c r="GO88" s="560"/>
      <c r="GP88" s="561"/>
      <c r="GQ88" s="562"/>
      <c r="GR88" s="563"/>
      <c r="GS88" s="564"/>
      <c r="GT88" s="565"/>
      <c r="GU88" s="566"/>
      <c r="GV88" s="560"/>
      <c r="GW88" s="561"/>
      <c r="GX88" s="562"/>
      <c r="GY88" s="563"/>
      <c r="GZ88" s="564"/>
      <c r="HA88" s="565"/>
      <c r="HB88" s="566"/>
      <c r="HC88" s="560"/>
      <c r="HD88" s="561"/>
      <c r="HE88" s="562"/>
      <c r="HF88" s="563"/>
      <c r="HG88" s="564"/>
      <c r="HH88" s="565"/>
      <c r="HI88" s="566"/>
      <c r="HJ88" s="560"/>
      <c r="HK88" s="561"/>
      <c r="HL88" s="562"/>
      <c r="HM88" s="563"/>
      <c r="HN88" s="564"/>
      <c r="HO88" s="565"/>
      <c r="HP88" s="566"/>
      <c r="HQ88" s="560"/>
      <c r="HR88" s="561"/>
      <c r="HS88" s="562"/>
      <c r="HT88" s="563"/>
      <c r="HU88" s="564"/>
      <c r="HV88" s="565"/>
      <c r="HW88" s="566"/>
      <c r="HX88" s="560"/>
      <c r="HY88" s="561"/>
      <c r="HZ88" s="562"/>
      <c r="IA88" s="563"/>
      <c r="IB88" s="564"/>
      <c r="IC88" s="565"/>
      <c r="ID88" s="566"/>
      <c r="IE88" s="560"/>
      <c r="IF88" s="561"/>
      <c r="IG88" s="562"/>
      <c r="IH88" s="563"/>
      <c r="II88" s="564"/>
      <c r="IJ88" s="565"/>
      <c r="IK88" s="566"/>
      <c r="IL88" s="560"/>
      <c r="IM88" s="561"/>
      <c r="IN88" s="562"/>
      <c r="IO88" s="563"/>
      <c r="IP88" s="564"/>
      <c r="IQ88" s="565"/>
      <c r="IR88" s="566"/>
      <c r="IS88" s="560"/>
      <c r="IT88" s="561"/>
      <c r="IU88" s="562"/>
      <c r="IV88" s="563"/>
      <c r="IW88" s="564"/>
      <c r="IX88" s="565"/>
      <c r="IY88" s="566"/>
      <c r="IZ88" s="560"/>
      <c r="JA88" s="561"/>
      <c r="JB88" s="562"/>
      <c r="JC88" s="563"/>
      <c r="JD88" s="564"/>
      <c r="JE88" s="565"/>
      <c r="JF88" s="566"/>
      <c r="JG88" s="560"/>
      <c r="JH88" s="561"/>
      <c r="JI88" s="562"/>
      <c r="JJ88" s="563"/>
      <c r="JK88" s="564"/>
      <c r="JL88" s="565"/>
      <c r="JM88" s="566"/>
      <c r="JN88" s="560"/>
      <c r="JO88" s="561"/>
      <c r="JP88" s="562"/>
      <c r="JQ88" s="563"/>
      <c r="JR88" s="564"/>
      <c r="JS88" s="565"/>
      <c r="JT88" s="566"/>
      <c r="JU88" s="560"/>
      <c r="JV88" s="561"/>
      <c r="JW88" s="562"/>
      <c r="JX88" s="563"/>
      <c r="JY88" s="564"/>
      <c r="JZ88" s="565"/>
      <c r="KA88" s="566"/>
      <c r="KB88" s="560"/>
      <c r="KC88" s="561"/>
      <c r="KD88" s="562"/>
      <c r="KE88" s="563"/>
      <c r="KF88" s="564"/>
      <c r="KG88" s="565"/>
      <c r="KH88" s="566"/>
      <c r="KI88" s="560"/>
      <c r="KJ88" s="561"/>
      <c r="KK88" s="562"/>
      <c r="KL88" s="563"/>
      <c r="KM88" s="564"/>
      <c r="KN88" s="565"/>
      <c r="KO88" s="566"/>
      <c r="KP88" s="560"/>
      <c r="KQ88" s="561"/>
      <c r="KR88" s="562"/>
      <c r="KS88" s="563"/>
      <c r="KT88" s="564"/>
      <c r="KU88" s="565"/>
      <c r="KV88" s="566"/>
      <c r="KW88" s="560"/>
      <c r="KX88" s="561"/>
      <c r="KY88" s="562"/>
      <c r="KZ88" s="563"/>
      <c r="LA88" s="564"/>
      <c r="LB88" s="565"/>
      <c r="LC88" s="566"/>
      <c r="LD88" s="560"/>
      <c r="LE88" s="561"/>
      <c r="LF88" s="562"/>
      <c r="LG88" s="563"/>
      <c r="LH88" s="564"/>
      <c r="LI88" s="565"/>
      <c r="LJ88" s="566"/>
      <c r="LK88" s="560"/>
      <c r="LL88" s="561"/>
      <c r="LM88" s="562"/>
      <c r="LN88" s="563"/>
      <c r="LO88" s="564"/>
      <c r="LP88" s="565"/>
      <c r="LQ88" s="566"/>
      <c r="LR88" s="560"/>
      <c r="LS88" s="561"/>
      <c r="LT88" s="562"/>
      <c r="LU88" s="563"/>
      <c r="LV88" s="564"/>
      <c r="LW88" s="565"/>
      <c r="LX88" s="566"/>
      <c r="LY88" s="560"/>
      <c r="LZ88" s="561"/>
      <c r="MA88" s="562"/>
      <c r="MB88" s="563"/>
      <c r="MC88" s="564"/>
      <c r="MD88" s="565"/>
      <c r="ME88" s="566"/>
      <c r="MF88" s="560"/>
      <c r="MG88" s="561"/>
      <c r="MH88" s="562"/>
      <c r="MI88" s="563"/>
      <c r="MJ88" s="564"/>
      <c r="MK88" s="565"/>
      <c r="ML88" s="566"/>
      <c r="MM88" s="560"/>
      <c r="MN88" s="561"/>
      <c r="MO88" s="562"/>
      <c r="MP88" s="563"/>
      <c r="MQ88" s="564"/>
      <c r="MR88" s="565"/>
      <c r="MS88" s="566"/>
      <c r="MT88" s="560"/>
      <c r="MU88" s="561"/>
      <c r="MV88" s="562"/>
      <c r="MW88" s="563"/>
      <c r="MX88" s="564"/>
      <c r="MY88" s="565"/>
      <c r="MZ88" s="566"/>
      <c r="NA88" s="560"/>
      <c r="NB88" s="561"/>
      <c r="NC88" s="562"/>
      <c r="ND88" s="563"/>
      <c r="NE88" s="564"/>
      <c r="NF88" s="565"/>
      <c r="NG88" s="566"/>
      <c r="NH88" s="560"/>
      <c r="NI88" s="561"/>
      <c r="NJ88" s="562"/>
      <c r="NK88" s="563"/>
      <c r="NL88" s="564"/>
      <c r="NM88" s="565"/>
      <c r="NN88" s="566"/>
      <c r="NO88" s="560"/>
      <c r="NP88" s="561"/>
      <c r="NQ88" s="562"/>
      <c r="NR88" s="563"/>
      <c r="NS88" s="564"/>
      <c r="NT88" s="565"/>
      <c r="NU88" s="566"/>
      <c r="NV88" s="560"/>
      <c r="NW88" s="561"/>
      <c r="NX88" s="562"/>
      <c r="NY88" s="563"/>
      <c r="NZ88" s="564"/>
      <c r="OA88" s="565"/>
      <c r="OB88" s="566"/>
      <c r="OC88" s="560"/>
      <c r="OD88" s="561"/>
      <c r="OE88" s="562"/>
      <c r="OF88" s="563"/>
      <c r="OG88" s="564"/>
      <c r="OH88" s="565"/>
      <c r="OI88" s="566"/>
      <c r="OJ88" s="560"/>
      <c r="OK88" s="561"/>
      <c r="OL88" s="562"/>
      <c r="OM88" s="563"/>
      <c r="ON88" s="564"/>
      <c r="OO88" s="565"/>
      <c r="OP88" s="566"/>
      <c r="OQ88" s="560"/>
      <c r="OR88" s="561"/>
      <c r="OS88" s="562"/>
      <c r="OT88" s="563"/>
      <c r="OU88" s="564"/>
      <c r="OV88" s="565"/>
      <c r="OW88" s="566"/>
      <c r="OX88" s="560"/>
      <c r="OY88" s="561"/>
      <c r="OZ88" s="562"/>
      <c r="PA88" s="563"/>
      <c r="PB88" s="564"/>
      <c r="PC88" s="565"/>
      <c r="PD88" s="566"/>
      <c r="PE88" s="560"/>
      <c r="PF88" s="561"/>
      <c r="PG88" s="562"/>
      <c r="PH88" s="563"/>
      <c r="PI88" s="564"/>
      <c r="PJ88" s="565"/>
      <c r="PK88" s="566"/>
      <c r="PL88" s="560"/>
      <c r="PM88" s="561"/>
      <c r="PN88" s="562"/>
      <c r="PO88" s="563"/>
      <c r="PP88" s="564"/>
      <c r="PQ88" s="565"/>
      <c r="PR88" s="566"/>
      <c r="PS88" s="560"/>
      <c r="PT88" s="561"/>
      <c r="PU88" s="562"/>
      <c r="PV88" s="563"/>
      <c r="PW88" s="564"/>
      <c r="PX88" s="565"/>
      <c r="PY88" s="566"/>
      <c r="PZ88" s="560"/>
      <c r="QA88" s="561"/>
      <c r="QB88" s="562"/>
      <c r="QC88" s="563"/>
      <c r="QD88" s="564"/>
      <c r="QE88" s="565"/>
      <c r="QF88" s="566"/>
      <c r="QG88" s="560"/>
      <c r="QH88" s="561"/>
      <c r="QI88" s="562"/>
      <c r="QJ88" s="563"/>
      <c r="QK88" s="564"/>
      <c r="QL88" s="565"/>
      <c r="QM88" s="566"/>
      <c r="QN88" s="560"/>
      <c r="QO88" s="561"/>
      <c r="QP88" s="562"/>
      <c r="QQ88" s="563"/>
      <c r="QR88" s="564"/>
      <c r="QS88" s="565"/>
      <c r="QT88" s="566"/>
      <c r="QU88" s="560"/>
      <c r="QV88" s="561"/>
      <c r="QW88" s="562"/>
      <c r="QX88" s="563"/>
      <c r="QY88" s="564"/>
      <c r="QZ88" s="565"/>
      <c r="RA88" s="566"/>
      <c r="RB88" s="560"/>
      <c r="RC88" s="561"/>
      <c r="RD88" s="562"/>
      <c r="RE88" s="563"/>
      <c r="RF88" s="564"/>
      <c r="RG88" s="565"/>
      <c r="RH88" s="566"/>
      <c r="RI88" s="560"/>
      <c r="RJ88" s="561"/>
      <c r="RK88" s="562"/>
      <c r="RL88" s="563"/>
      <c r="RM88" s="564"/>
      <c r="RN88" s="565"/>
      <c r="RO88" s="566"/>
      <c r="RP88" s="560"/>
      <c r="RQ88" s="561"/>
      <c r="RR88" s="562"/>
      <c r="RS88" s="563"/>
      <c r="RT88" s="564"/>
      <c r="RU88" s="565"/>
      <c r="RV88" s="566"/>
      <c r="RW88" s="560"/>
      <c r="RX88" s="561"/>
      <c r="RY88" s="562"/>
      <c r="RZ88" s="563"/>
      <c r="SA88" s="564"/>
      <c r="SB88" s="565"/>
      <c r="SC88" s="566"/>
      <c r="SD88" s="560"/>
      <c r="SE88" s="561"/>
      <c r="SF88" s="562"/>
      <c r="SG88" s="563"/>
      <c r="SH88" s="564"/>
      <c r="SI88" s="565"/>
      <c r="SJ88" s="566"/>
      <c r="SK88" s="560"/>
      <c r="SL88" s="561"/>
      <c r="SM88" s="562"/>
      <c r="SN88" s="563"/>
      <c r="SO88" s="564"/>
      <c r="SP88" s="565"/>
      <c r="SQ88" s="566"/>
      <c r="SR88" s="560"/>
      <c r="SS88" s="561"/>
      <c r="ST88" s="562"/>
      <c r="SU88" s="563"/>
      <c r="SV88" s="564"/>
      <c r="SW88" s="565"/>
      <c r="SX88" s="566"/>
      <c r="SY88" s="560"/>
      <c r="SZ88" s="561"/>
      <c r="TA88" s="562"/>
      <c r="TB88" s="563"/>
      <c r="TC88" s="564"/>
      <c r="TD88" s="565"/>
      <c r="TE88" s="566"/>
      <c r="TF88" s="560"/>
      <c r="TG88" s="561"/>
      <c r="TH88" s="562"/>
      <c r="TI88" s="563"/>
      <c r="TJ88" s="564"/>
      <c r="TK88" s="565"/>
      <c r="TL88" s="566"/>
      <c r="TM88" s="560"/>
      <c r="TN88" s="561"/>
      <c r="TO88" s="562"/>
      <c r="TP88" s="563"/>
      <c r="TQ88" s="564"/>
      <c r="TR88" s="565"/>
      <c r="TS88" s="566"/>
      <c r="TT88" s="560"/>
      <c r="TU88" s="561"/>
      <c r="TV88" s="562"/>
      <c r="TW88" s="563"/>
      <c r="TX88" s="564"/>
      <c r="TY88" s="565"/>
      <c r="TZ88" s="566"/>
      <c r="UA88" s="560"/>
      <c r="UB88" s="561"/>
      <c r="UC88" s="562"/>
      <c r="UD88" s="563"/>
      <c r="UE88" s="564"/>
      <c r="UF88" s="565"/>
      <c r="UG88" s="566"/>
      <c r="UH88" s="560"/>
      <c r="UI88" s="561"/>
      <c r="UJ88" s="562"/>
      <c r="UK88" s="563"/>
      <c r="UL88" s="564"/>
      <c r="UM88" s="565"/>
      <c r="UN88" s="566"/>
      <c r="UO88" s="560"/>
      <c r="UP88" s="561"/>
      <c r="UQ88" s="562"/>
      <c r="UR88" s="563"/>
      <c r="US88" s="564"/>
      <c r="UT88" s="565"/>
      <c r="UU88" s="566"/>
      <c r="UV88" s="560"/>
      <c r="UW88" s="561"/>
      <c r="UX88" s="562"/>
      <c r="UY88" s="563"/>
      <c r="UZ88" s="564"/>
      <c r="VA88" s="565"/>
      <c r="VB88" s="566"/>
      <c r="VC88" s="560"/>
      <c r="VD88" s="561"/>
      <c r="VE88" s="562"/>
      <c r="VF88" s="563"/>
      <c r="VG88" s="564"/>
      <c r="VH88" s="565"/>
      <c r="VI88" s="566"/>
      <c r="VJ88" s="560"/>
      <c r="VK88" s="561"/>
      <c r="VL88" s="562"/>
      <c r="VM88" s="563"/>
      <c r="VN88" s="564"/>
      <c r="VO88" s="565"/>
      <c r="VP88" s="566"/>
      <c r="VQ88" s="560"/>
      <c r="VR88" s="561"/>
      <c r="VS88" s="562"/>
      <c r="VT88" s="563"/>
      <c r="VU88" s="564"/>
      <c r="VV88" s="565"/>
      <c r="VW88" s="566"/>
      <c r="VX88" s="560"/>
      <c r="VY88" s="561"/>
      <c r="VZ88" s="562"/>
      <c r="WA88" s="563"/>
      <c r="WB88" s="564"/>
      <c r="WC88" s="565"/>
      <c r="WD88" s="566"/>
      <c r="WE88" s="560"/>
      <c r="WF88" s="561"/>
      <c r="WG88" s="562"/>
      <c r="WH88" s="563"/>
      <c r="WI88" s="564"/>
      <c r="WJ88" s="565"/>
      <c r="WK88" s="566"/>
      <c r="WL88" s="560"/>
      <c r="WM88" s="561"/>
      <c r="WN88" s="562"/>
      <c r="WO88" s="563"/>
      <c r="WP88" s="564"/>
      <c r="WQ88" s="565"/>
      <c r="WR88" s="566"/>
      <c r="WS88" s="560"/>
      <c r="WT88" s="561"/>
      <c r="WU88" s="562"/>
      <c r="WV88" s="563"/>
      <c r="WW88" s="564"/>
      <c r="WX88" s="565"/>
      <c r="WY88" s="566"/>
      <c r="WZ88" s="560"/>
      <c r="XA88" s="561"/>
      <c r="XB88" s="562"/>
      <c r="XC88" s="563"/>
      <c r="XD88" s="564"/>
      <c r="XE88" s="565"/>
      <c r="XF88" s="566"/>
      <c r="XG88" s="560"/>
      <c r="XH88" s="561"/>
      <c r="XI88" s="562"/>
      <c r="XJ88" s="563"/>
      <c r="XK88" s="564"/>
      <c r="XL88" s="565"/>
      <c r="XM88" s="566"/>
      <c r="XN88" s="560"/>
      <c r="XO88" s="561"/>
      <c r="XP88" s="562"/>
      <c r="XQ88" s="563"/>
      <c r="XR88" s="564"/>
      <c r="XS88" s="565"/>
      <c r="XT88" s="566"/>
      <c r="XU88" s="560"/>
      <c r="XV88" s="561"/>
      <c r="XW88" s="562"/>
      <c r="XX88" s="563"/>
      <c r="XY88" s="564"/>
      <c r="XZ88" s="565"/>
      <c r="YA88" s="566"/>
      <c r="YB88" s="560"/>
      <c r="YC88" s="561"/>
      <c r="YD88" s="562"/>
      <c r="YE88" s="563"/>
      <c r="YF88" s="564"/>
      <c r="YG88" s="565"/>
      <c r="YH88" s="566"/>
      <c r="YI88" s="560"/>
      <c r="YJ88" s="561"/>
      <c r="YK88" s="562"/>
      <c r="YL88" s="563"/>
      <c r="YM88" s="564"/>
      <c r="YN88" s="565"/>
      <c r="YO88" s="566"/>
      <c r="YP88" s="560"/>
      <c r="YQ88" s="561"/>
      <c r="YR88" s="562"/>
      <c r="YS88" s="563"/>
      <c r="YT88" s="564"/>
      <c r="YU88" s="565"/>
      <c r="YV88" s="566"/>
      <c r="YW88" s="560"/>
      <c r="YX88" s="561"/>
      <c r="YY88" s="562"/>
      <c r="YZ88" s="563"/>
      <c r="ZA88" s="564"/>
      <c r="ZB88" s="565"/>
      <c r="ZC88" s="566"/>
      <c r="ZD88" s="560"/>
      <c r="ZE88" s="561"/>
      <c r="ZF88" s="562"/>
      <c r="ZG88" s="563"/>
      <c r="ZH88" s="564"/>
      <c r="ZI88" s="565"/>
      <c r="ZJ88" s="566"/>
      <c r="ZK88" s="560"/>
      <c r="ZL88" s="561"/>
      <c r="ZM88" s="562"/>
      <c r="ZN88" s="563"/>
      <c r="ZO88" s="564"/>
      <c r="ZP88" s="565"/>
      <c r="ZQ88" s="566"/>
      <c r="ZR88" s="560"/>
      <c r="ZS88" s="561"/>
      <c r="ZT88" s="562"/>
      <c r="ZU88" s="563"/>
      <c r="ZV88" s="564"/>
      <c r="ZW88" s="565"/>
      <c r="ZX88" s="566"/>
      <c r="ZY88" s="560"/>
      <c r="ZZ88" s="561"/>
      <c r="AAA88" s="562"/>
      <c r="AAB88" s="563"/>
      <c r="AAC88" s="564"/>
      <c r="AAD88" s="565"/>
      <c r="AAE88" s="566"/>
      <c r="AAF88" s="560"/>
      <c r="AAG88" s="561"/>
      <c r="AAH88" s="562"/>
      <c r="AAI88" s="563"/>
      <c r="AAJ88" s="564"/>
      <c r="AAK88" s="565"/>
      <c r="AAL88" s="566"/>
      <c r="AAM88" s="560"/>
      <c r="AAN88" s="561"/>
      <c r="AAO88" s="562"/>
      <c r="AAP88" s="563"/>
      <c r="AAQ88" s="564"/>
      <c r="AAR88" s="565"/>
      <c r="AAS88" s="566"/>
      <c r="AAT88" s="560"/>
      <c r="AAU88" s="561"/>
      <c r="AAV88" s="562"/>
      <c r="AAW88" s="563"/>
      <c r="AAX88" s="564"/>
      <c r="AAY88" s="565"/>
      <c r="AAZ88" s="566"/>
      <c r="ABA88" s="560"/>
      <c r="ABB88" s="561"/>
      <c r="ABC88" s="562"/>
      <c r="ABD88" s="563"/>
      <c r="ABE88" s="564"/>
      <c r="ABF88" s="565"/>
      <c r="ABG88" s="566"/>
      <c r="ABH88" s="560"/>
      <c r="ABI88" s="561"/>
      <c r="ABJ88" s="562"/>
      <c r="ABK88" s="563"/>
      <c r="ABL88" s="564"/>
      <c r="ABM88" s="565"/>
      <c r="ABN88" s="566"/>
      <c r="ABO88" s="560"/>
      <c r="ABP88" s="561"/>
      <c r="ABQ88" s="562"/>
      <c r="ABR88" s="563"/>
      <c r="ABS88" s="564"/>
      <c r="ABT88" s="565"/>
      <c r="ABU88" s="566"/>
      <c r="ABV88" s="560"/>
      <c r="ABW88" s="561"/>
      <c r="ABX88" s="562"/>
      <c r="ABY88" s="563"/>
      <c r="ABZ88" s="564"/>
      <c r="ACA88" s="565"/>
      <c r="ACB88" s="566"/>
      <c r="ACC88" s="560"/>
      <c r="ACD88" s="561"/>
      <c r="ACE88" s="562"/>
      <c r="ACF88" s="563"/>
      <c r="ACG88" s="564"/>
      <c r="ACH88" s="565"/>
      <c r="ACI88" s="566"/>
      <c r="ACJ88" s="560"/>
      <c r="ACK88" s="561"/>
      <c r="ACL88" s="562"/>
      <c r="ACM88" s="563"/>
      <c r="ACN88" s="564"/>
      <c r="ACO88" s="565"/>
      <c r="ACP88" s="566"/>
      <c r="ACQ88" s="560"/>
      <c r="ACR88" s="561"/>
      <c r="ACS88" s="562"/>
      <c r="ACT88" s="563"/>
      <c r="ACU88" s="564"/>
      <c r="ACV88" s="565"/>
      <c r="ACW88" s="566"/>
      <c r="ACX88" s="560"/>
      <c r="ACY88" s="561"/>
      <c r="ACZ88" s="562"/>
      <c r="ADA88" s="563"/>
      <c r="ADB88" s="564"/>
      <c r="ADC88" s="565"/>
      <c r="ADD88" s="566"/>
      <c r="ADE88" s="560"/>
      <c r="ADF88" s="561"/>
      <c r="ADG88" s="562"/>
      <c r="ADH88" s="563"/>
      <c r="ADI88" s="564"/>
      <c r="ADJ88" s="565"/>
      <c r="ADK88" s="566"/>
      <c r="ADL88" s="560"/>
      <c r="ADM88" s="561"/>
      <c r="ADN88" s="562"/>
      <c r="ADO88" s="563"/>
      <c r="ADP88" s="564"/>
      <c r="ADQ88" s="565"/>
      <c r="ADR88" s="566"/>
      <c r="ADS88" s="560"/>
      <c r="ADT88" s="561"/>
      <c r="ADU88" s="562"/>
      <c r="ADV88" s="563"/>
      <c r="ADW88" s="564"/>
      <c r="ADX88" s="565"/>
      <c r="ADY88" s="566"/>
      <c r="ADZ88" s="560"/>
      <c r="AEA88" s="561"/>
      <c r="AEB88" s="562"/>
      <c r="AEC88" s="563"/>
      <c r="AED88" s="564"/>
      <c r="AEE88" s="565"/>
      <c r="AEF88" s="566"/>
      <c r="AEG88" s="560"/>
      <c r="AEH88" s="561"/>
      <c r="AEI88" s="562"/>
      <c r="AEJ88" s="563"/>
      <c r="AEK88" s="564"/>
      <c r="AEL88" s="565"/>
      <c r="AEM88" s="566"/>
      <c r="AEN88" s="560"/>
      <c r="AEO88" s="561"/>
      <c r="AEP88" s="562"/>
      <c r="AEQ88" s="563"/>
      <c r="AER88" s="564"/>
      <c r="AES88" s="565"/>
      <c r="AET88" s="566"/>
      <c r="AEU88" s="560"/>
      <c r="AEV88" s="561"/>
      <c r="AEW88" s="562"/>
      <c r="AEX88" s="563"/>
      <c r="AEY88" s="564"/>
      <c r="AEZ88" s="565"/>
      <c r="AFA88" s="566"/>
      <c r="AFB88" s="560"/>
      <c r="AFC88" s="561"/>
      <c r="AFD88" s="562"/>
      <c r="AFE88" s="563"/>
      <c r="AFF88" s="564"/>
      <c r="AFG88" s="565"/>
      <c r="AFH88" s="566"/>
      <c r="AFI88" s="560"/>
      <c r="AFJ88" s="561"/>
      <c r="AFK88" s="562"/>
      <c r="AFL88" s="563"/>
      <c r="AFM88" s="564"/>
      <c r="AFN88" s="565"/>
      <c r="AFO88" s="566"/>
      <c r="AFP88" s="560"/>
      <c r="AFQ88" s="561"/>
      <c r="AFR88" s="562"/>
      <c r="AFS88" s="563"/>
      <c r="AFT88" s="564"/>
      <c r="AFU88" s="565"/>
      <c r="AFV88" s="566"/>
      <c r="AFW88" s="560"/>
      <c r="AFX88" s="561"/>
      <c r="AFY88" s="562"/>
      <c r="AFZ88" s="563"/>
      <c r="AGA88" s="564"/>
      <c r="AGB88" s="565"/>
      <c r="AGC88" s="566"/>
      <c r="AGD88" s="560"/>
      <c r="AGE88" s="561"/>
      <c r="AGF88" s="562"/>
      <c r="AGG88" s="563"/>
      <c r="AGH88" s="564"/>
      <c r="AGI88" s="565"/>
      <c r="AGJ88" s="566"/>
      <c r="AGK88" s="560"/>
      <c r="AGL88" s="561"/>
      <c r="AGM88" s="562"/>
      <c r="AGN88" s="563"/>
      <c r="AGO88" s="564"/>
      <c r="AGP88" s="565"/>
      <c r="AGQ88" s="566"/>
      <c r="AGR88" s="560"/>
      <c r="AGS88" s="561"/>
      <c r="AGT88" s="562"/>
      <c r="AGU88" s="563"/>
      <c r="AGV88" s="564"/>
      <c r="AGW88" s="565"/>
      <c r="AGX88" s="566"/>
      <c r="AGY88" s="560"/>
      <c r="AGZ88" s="561"/>
      <c r="AHA88" s="562"/>
      <c r="AHB88" s="563"/>
      <c r="AHC88" s="564"/>
      <c r="AHD88" s="565"/>
      <c r="AHE88" s="566"/>
      <c r="AHF88" s="560"/>
      <c r="AHG88" s="561"/>
      <c r="AHH88" s="562"/>
      <c r="AHI88" s="563"/>
      <c r="AHJ88" s="564"/>
      <c r="AHK88" s="565"/>
      <c r="AHL88" s="566"/>
      <c r="AHM88" s="560"/>
      <c r="AHN88" s="561"/>
      <c r="AHO88" s="562"/>
      <c r="AHP88" s="563"/>
      <c r="AHQ88" s="564"/>
      <c r="AHR88" s="565"/>
      <c r="AHS88" s="566"/>
      <c r="AHT88" s="560"/>
      <c r="AHU88" s="561"/>
      <c r="AHV88" s="562"/>
      <c r="AHW88" s="563"/>
      <c r="AHX88" s="564"/>
      <c r="AHY88" s="565"/>
      <c r="AHZ88" s="566"/>
      <c r="AIA88" s="560"/>
      <c r="AIB88" s="561"/>
      <c r="AIC88" s="562"/>
      <c r="AID88" s="563"/>
      <c r="AIE88" s="564"/>
      <c r="AIF88" s="565"/>
      <c r="AIG88" s="566"/>
      <c r="AIH88" s="560"/>
      <c r="AII88" s="561"/>
      <c r="AIJ88" s="562"/>
      <c r="AIK88" s="563"/>
      <c r="AIL88" s="564"/>
      <c r="AIM88" s="565"/>
      <c r="AIN88" s="566"/>
      <c r="AIO88" s="560"/>
      <c r="AIP88" s="561"/>
      <c r="AIQ88" s="562"/>
      <c r="AIR88" s="563"/>
      <c r="AIS88" s="564"/>
      <c r="AIT88" s="565"/>
      <c r="AIU88" s="566"/>
      <c r="AIV88" s="560"/>
      <c r="AIW88" s="561"/>
      <c r="AIX88" s="562"/>
      <c r="AIY88" s="563"/>
      <c r="AIZ88" s="564"/>
      <c r="AJA88" s="565"/>
      <c r="AJB88" s="566"/>
      <c r="AJC88" s="560"/>
      <c r="AJD88" s="561"/>
      <c r="AJE88" s="562"/>
      <c r="AJF88" s="563"/>
      <c r="AJG88" s="564"/>
      <c r="AJH88" s="565"/>
      <c r="AJI88" s="566"/>
      <c r="AJJ88" s="560"/>
      <c r="AJK88" s="561"/>
      <c r="AJL88" s="562"/>
      <c r="AJM88" s="563"/>
      <c r="AJN88" s="564"/>
      <c r="AJO88" s="565"/>
      <c r="AJP88" s="566"/>
      <c r="AJQ88" s="560"/>
      <c r="AJR88" s="561"/>
      <c r="AJS88" s="562"/>
      <c r="AJT88" s="563"/>
      <c r="AJU88" s="564"/>
      <c r="AJV88" s="565"/>
      <c r="AJW88" s="566"/>
      <c r="AJX88" s="560"/>
      <c r="AJY88" s="561"/>
      <c r="AJZ88" s="562"/>
      <c r="AKA88" s="563"/>
      <c r="AKB88" s="564"/>
      <c r="AKC88" s="565"/>
      <c r="AKD88" s="566"/>
      <c r="AKE88" s="560"/>
      <c r="AKF88" s="561"/>
      <c r="AKG88" s="562"/>
      <c r="AKH88" s="563"/>
      <c r="AKI88" s="564"/>
      <c r="AKJ88" s="565"/>
      <c r="AKK88" s="566"/>
      <c r="AKL88" s="560"/>
      <c r="AKM88" s="561"/>
      <c r="AKN88" s="562"/>
      <c r="AKO88" s="563"/>
      <c r="AKP88" s="564"/>
      <c r="AKQ88" s="565"/>
      <c r="AKR88" s="566"/>
      <c r="AKS88" s="560"/>
      <c r="AKT88" s="561"/>
      <c r="AKU88" s="562"/>
      <c r="AKV88" s="563"/>
      <c r="AKW88" s="564"/>
      <c r="AKX88" s="565"/>
      <c r="AKY88" s="566"/>
      <c r="AKZ88" s="560"/>
      <c r="ALA88" s="561"/>
      <c r="ALB88" s="562"/>
      <c r="ALC88" s="563"/>
      <c r="ALD88" s="564"/>
      <c r="ALE88" s="565"/>
      <c r="ALF88" s="566"/>
      <c r="ALG88" s="560"/>
      <c r="ALH88" s="561"/>
      <c r="ALI88" s="562"/>
      <c r="ALJ88" s="563"/>
      <c r="ALK88" s="564"/>
      <c r="ALL88" s="565"/>
      <c r="ALM88" s="566"/>
      <c r="ALN88" s="560"/>
      <c r="ALO88" s="561"/>
      <c r="ALP88" s="562"/>
      <c r="ALQ88" s="563"/>
      <c r="ALR88" s="564"/>
      <c r="ALS88" s="565"/>
      <c r="ALT88" s="566"/>
      <c r="ALU88" s="560"/>
      <c r="ALV88" s="561"/>
      <c r="ALW88" s="562"/>
      <c r="ALX88" s="563"/>
      <c r="ALY88" s="564"/>
      <c r="ALZ88" s="565"/>
      <c r="AMA88" s="566"/>
      <c r="AMB88" s="560"/>
      <c r="AMC88" s="561"/>
      <c r="AMD88" s="562"/>
      <c r="AME88" s="563"/>
      <c r="AMF88" s="564"/>
      <c r="AMG88" s="565"/>
      <c r="AMH88" s="566"/>
      <c r="AMI88" s="560"/>
      <c r="AMJ88" s="561"/>
      <c r="AMK88" s="562"/>
      <c r="AML88" s="563"/>
      <c r="AMM88" s="564"/>
      <c r="AMN88" s="565"/>
      <c r="AMO88" s="566"/>
      <c r="AMP88" s="560"/>
      <c r="AMQ88" s="561"/>
      <c r="AMR88" s="562"/>
      <c r="AMS88" s="563"/>
      <c r="AMT88" s="564"/>
      <c r="AMU88" s="565"/>
      <c r="AMV88" s="566"/>
      <c r="AMW88" s="560"/>
      <c r="AMX88" s="561"/>
      <c r="AMY88" s="562"/>
      <c r="AMZ88" s="563"/>
      <c r="ANA88" s="564"/>
      <c r="ANB88" s="565"/>
      <c r="ANC88" s="566"/>
      <c r="AND88" s="560"/>
      <c r="ANE88" s="561"/>
      <c r="ANF88" s="562"/>
      <c r="ANG88" s="563"/>
      <c r="ANH88" s="564"/>
      <c r="ANI88" s="565"/>
      <c r="ANJ88" s="566"/>
      <c r="ANK88" s="560"/>
      <c r="ANL88" s="561"/>
      <c r="ANM88" s="562"/>
      <c r="ANN88" s="563"/>
      <c r="ANO88" s="564"/>
      <c r="ANP88" s="565"/>
      <c r="ANQ88" s="566"/>
      <c r="ANR88" s="560"/>
      <c r="ANS88" s="561"/>
      <c r="ANT88" s="562"/>
      <c r="ANU88" s="563"/>
      <c r="ANV88" s="564"/>
      <c r="ANW88" s="565"/>
      <c r="ANX88" s="566"/>
      <c r="ANY88" s="560"/>
      <c r="ANZ88" s="561"/>
      <c r="AOA88" s="562"/>
      <c r="AOB88" s="563"/>
      <c r="AOC88" s="564"/>
      <c r="AOD88" s="565"/>
      <c r="AOE88" s="566"/>
      <c r="AOF88" s="560"/>
      <c r="AOG88" s="561"/>
      <c r="AOH88" s="562"/>
      <c r="AOI88" s="563"/>
      <c r="AOJ88" s="564"/>
      <c r="AOK88" s="565"/>
      <c r="AOL88" s="566"/>
      <c r="AOM88" s="560"/>
      <c r="AON88" s="561"/>
      <c r="AOO88" s="562"/>
      <c r="AOP88" s="563"/>
      <c r="AOQ88" s="564"/>
      <c r="AOR88" s="565"/>
      <c r="AOS88" s="566"/>
      <c r="AOT88" s="560"/>
      <c r="AOU88" s="561"/>
      <c r="AOV88" s="562"/>
      <c r="AOW88" s="563"/>
      <c r="AOX88" s="564"/>
      <c r="AOY88" s="565"/>
      <c r="AOZ88" s="566"/>
      <c r="APA88" s="560"/>
      <c r="APB88" s="561"/>
      <c r="APC88" s="562"/>
      <c r="APD88" s="563"/>
      <c r="APE88" s="564"/>
      <c r="APF88" s="565"/>
      <c r="APG88" s="566"/>
      <c r="APH88" s="560"/>
      <c r="API88" s="561"/>
      <c r="APJ88" s="562"/>
      <c r="APK88" s="563"/>
      <c r="APL88" s="564"/>
      <c r="APM88" s="565"/>
      <c r="APN88" s="566"/>
      <c r="APO88" s="560"/>
      <c r="APP88" s="561"/>
      <c r="APQ88" s="562"/>
      <c r="APR88" s="563"/>
      <c r="APS88" s="564"/>
      <c r="APT88" s="565"/>
      <c r="APU88" s="566"/>
      <c r="APV88" s="560"/>
      <c r="APW88" s="561"/>
      <c r="APX88" s="562"/>
      <c r="APY88" s="563"/>
      <c r="APZ88" s="564"/>
      <c r="AQA88" s="565"/>
      <c r="AQB88" s="566"/>
      <c r="AQC88" s="560"/>
      <c r="AQD88" s="561"/>
      <c r="AQE88" s="562"/>
      <c r="AQF88" s="563"/>
      <c r="AQG88" s="564"/>
      <c r="AQH88" s="565"/>
      <c r="AQI88" s="566"/>
      <c r="AQJ88" s="560"/>
      <c r="AQK88" s="561"/>
      <c r="AQL88" s="562"/>
      <c r="AQM88" s="563"/>
      <c r="AQN88" s="564"/>
      <c r="AQO88" s="565"/>
      <c r="AQP88" s="566"/>
      <c r="AQQ88" s="560"/>
      <c r="AQR88" s="561"/>
      <c r="AQS88" s="562"/>
      <c r="AQT88" s="563"/>
      <c r="AQU88" s="564"/>
      <c r="AQV88" s="565"/>
      <c r="AQW88" s="566"/>
      <c r="AQX88" s="560"/>
      <c r="AQY88" s="561"/>
      <c r="AQZ88" s="562"/>
      <c r="ARA88" s="563"/>
      <c r="ARB88" s="564"/>
      <c r="ARC88" s="565"/>
      <c r="ARD88" s="566"/>
      <c r="ARE88" s="560"/>
      <c r="ARF88" s="561"/>
      <c r="ARG88" s="562"/>
      <c r="ARH88" s="563"/>
      <c r="ARI88" s="564"/>
      <c r="ARJ88" s="565"/>
      <c r="ARK88" s="566"/>
      <c r="ARL88" s="560"/>
      <c r="ARM88" s="561"/>
      <c r="ARN88" s="562"/>
      <c r="ARO88" s="563"/>
      <c r="ARP88" s="564"/>
      <c r="ARQ88" s="565"/>
      <c r="ARR88" s="566"/>
      <c r="ARS88" s="560"/>
      <c r="ART88" s="561"/>
      <c r="ARU88" s="562"/>
      <c r="ARV88" s="563"/>
      <c r="ARW88" s="564"/>
      <c r="ARX88" s="565"/>
      <c r="ARY88" s="566"/>
      <c r="ARZ88" s="560"/>
      <c r="ASA88" s="561"/>
      <c r="ASB88" s="562"/>
      <c r="ASC88" s="563"/>
      <c r="ASD88" s="564"/>
      <c r="ASE88" s="565"/>
      <c r="ASF88" s="566"/>
      <c r="ASG88" s="560"/>
      <c r="ASH88" s="561"/>
      <c r="ASI88" s="562"/>
      <c r="ASJ88" s="563"/>
      <c r="ASK88" s="564"/>
      <c r="ASL88" s="565"/>
      <c r="ASM88" s="566"/>
      <c r="ASN88" s="560"/>
      <c r="ASO88" s="561"/>
      <c r="ASP88" s="562"/>
      <c r="ASQ88" s="563"/>
      <c r="ASR88" s="564"/>
      <c r="ASS88" s="565"/>
      <c r="AST88" s="566"/>
      <c r="ASU88" s="560"/>
      <c r="ASV88" s="561"/>
      <c r="ASW88" s="562"/>
      <c r="ASX88" s="563"/>
      <c r="ASY88" s="564"/>
      <c r="ASZ88" s="565"/>
      <c r="ATA88" s="566"/>
      <c r="ATB88" s="560"/>
      <c r="ATC88" s="561"/>
      <c r="ATD88" s="562"/>
      <c r="ATE88" s="563"/>
      <c r="ATF88" s="564"/>
      <c r="ATG88" s="565"/>
      <c r="ATH88" s="566"/>
      <c r="ATI88" s="560"/>
      <c r="ATJ88" s="561"/>
      <c r="ATK88" s="562"/>
      <c r="ATL88" s="563"/>
      <c r="ATM88" s="564"/>
      <c r="ATN88" s="565"/>
      <c r="ATO88" s="566"/>
      <c r="ATP88" s="560"/>
      <c r="ATQ88" s="561"/>
      <c r="ATR88" s="562"/>
      <c r="ATS88" s="563"/>
      <c r="ATT88" s="564"/>
      <c r="ATU88" s="565"/>
      <c r="ATV88" s="566"/>
      <c r="ATW88" s="560"/>
      <c r="ATX88" s="561"/>
      <c r="ATY88" s="562"/>
      <c r="ATZ88" s="563"/>
      <c r="AUA88" s="564"/>
      <c r="AUB88" s="565"/>
      <c r="AUC88" s="566"/>
      <c r="AUD88" s="560"/>
      <c r="AUE88" s="561"/>
      <c r="AUF88" s="562"/>
      <c r="AUG88" s="563"/>
      <c r="AUH88" s="564"/>
      <c r="AUI88" s="565"/>
      <c r="AUJ88" s="566"/>
      <c r="AUK88" s="560"/>
      <c r="AUL88" s="561"/>
      <c r="AUM88" s="562"/>
      <c r="AUN88" s="563"/>
      <c r="AUO88" s="564"/>
      <c r="AUP88" s="565"/>
      <c r="AUQ88" s="566"/>
      <c r="AUR88" s="560"/>
      <c r="AUS88" s="561"/>
      <c r="AUT88" s="562"/>
      <c r="AUU88" s="563"/>
      <c r="AUV88" s="564"/>
      <c r="AUW88" s="565"/>
      <c r="AUX88" s="566"/>
      <c r="AUY88" s="560"/>
      <c r="AUZ88" s="561"/>
      <c r="AVA88" s="562"/>
      <c r="AVB88" s="563"/>
      <c r="AVC88" s="564"/>
      <c r="AVD88" s="565"/>
      <c r="AVE88" s="566"/>
      <c r="AVF88" s="560"/>
      <c r="AVG88" s="561"/>
      <c r="AVH88" s="562"/>
      <c r="AVI88" s="563"/>
      <c r="AVJ88" s="564"/>
      <c r="AVK88" s="565"/>
      <c r="AVL88" s="566"/>
      <c r="AVM88" s="560"/>
      <c r="AVN88" s="561"/>
      <c r="AVO88" s="562"/>
      <c r="AVP88" s="563"/>
      <c r="AVQ88" s="564"/>
      <c r="AVR88" s="565"/>
      <c r="AVS88" s="566"/>
      <c r="AVT88" s="560"/>
      <c r="AVU88" s="561"/>
      <c r="AVV88" s="562"/>
      <c r="AVW88" s="563"/>
      <c r="AVX88" s="564"/>
      <c r="AVY88" s="565"/>
      <c r="AVZ88" s="566"/>
      <c r="AWA88" s="560"/>
      <c r="AWB88" s="561"/>
      <c r="AWC88" s="562"/>
      <c r="AWD88" s="563"/>
      <c r="AWE88" s="564"/>
      <c r="AWF88" s="565"/>
      <c r="AWG88" s="566"/>
      <c r="AWH88" s="560"/>
      <c r="AWI88" s="561"/>
      <c r="AWJ88" s="562"/>
      <c r="AWK88" s="563"/>
      <c r="AWL88" s="564"/>
      <c r="AWM88" s="565"/>
      <c r="AWN88" s="566"/>
      <c r="AWO88" s="560"/>
      <c r="AWP88" s="561"/>
      <c r="AWQ88" s="562"/>
      <c r="AWR88" s="563"/>
      <c r="AWS88" s="564"/>
      <c r="AWT88" s="565"/>
      <c r="AWU88" s="566"/>
      <c r="AWV88" s="560"/>
      <c r="AWW88" s="561"/>
      <c r="AWX88" s="562"/>
      <c r="AWY88" s="563"/>
      <c r="AWZ88" s="564"/>
      <c r="AXA88" s="565"/>
      <c r="AXB88" s="566"/>
      <c r="AXC88" s="560"/>
      <c r="AXD88" s="561"/>
      <c r="AXE88" s="562"/>
      <c r="AXF88" s="563"/>
      <c r="AXG88" s="564"/>
      <c r="AXH88" s="565"/>
      <c r="AXI88" s="566"/>
      <c r="AXJ88" s="560"/>
      <c r="AXK88" s="561"/>
      <c r="AXL88" s="562"/>
      <c r="AXM88" s="563"/>
      <c r="AXN88" s="564"/>
      <c r="AXO88" s="565"/>
      <c r="AXP88" s="566"/>
      <c r="AXQ88" s="560"/>
      <c r="AXR88" s="561"/>
      <c r="AXS88" s="562"/>
      <c r="AXT88" s="563"/>
      <c r="AXU88" s="564"/>
      <c r="AXV88" s="565"/>
      <c r="AXW88" s="566"/>
      <c r="AXX88" s="560"/>
      <c r="AXY88" s="561"/>
      <c r="AXZ88" s="562"/>
      <c r="AYA88" s="563"/>
      <c r="AYB88" s="564"/>
      <c r="AYC88" s="565"/>
      <c r="AYD88" s="566"/>
      <c r="AYE88" s="560"/>
      <c r="AYF88" s="561"/>
      <c r="AYG88" s="562"/>
      <c r="AYH88" s="563"/>
      <c r="AYI88" s="564"/>
      <c r="AYJ88" s="565"/>
      <c r="AYK88" s="566"/>
      <c r="AYL88" s="560"/>
      <c r="AYM88" s="561"/>
      <c r="AYN88" s="562"/>
      <c r="AYO88" s="563"/>
      <c r="AYP88" s="564"/>
      <c r="AYQ88" s="565"/>
      <c r="AYR88" s="566"/>
      <c r="AYS88" s="560"/>
      <c r="AYT88" s="561"/>
      <c r="AYU88" s="562"/>
      <c r="AYV88" s="563"/>
      <c r="AYW88" s="564"/>
      <c r="AYX88" s="565"/>
      <c r="AYY88" s="566"/>
      <c r="AYZ88" s="560"/>
      <c r="AZA88" s="561"/>
      <c r="AZB88" s="562"/>
      <c r="AZC88" s="563"/>
      <c r="AZD88" s="564"/>
      <c r="AZE88" s="565"/>
      <c r="AZF88" s="566"/>
      <c r="AZG88" s="560"/>
      <c r="AZH88" s="561"/>
      <c r="AZI88" s="562"/>
      <c r="AZJ88" s="563"/>
      <c r="AZK88" s="564"/>
      <c r="AZL88" s="565"/>
      <c r="AZM88" s="566"/>
      <c r="AZN88" s="560"/>
      <c r="AZO88" s="561"/>
      <c r="AZP88" s="562"/>
      <c r="AZQ88" s="563"/>
      <c r="AZR88" s="564"/>
      <c r="AZS88" s="565"/>
      <c r="AZT88" s="566"/>
      <c r="AZU88" s="560"/>
      <c r="AZV88" s="561"/>
      <c r="AZW88" s="562"/>
      <c r="AZX88" s="563"/>
      <c r="AZY88" s="564"/>
      <c r="AZZ88" s="565"/>
      <c r="BAA88" s="566"/>
      <c r="BAB88" s="560"/>
      <c r="BAC88" s="561"/>
      <c r="BAD88" s="562"/>
      <c r="BAE88" s="563"/>
      <c r="BAF88" s="564"/>
      <c r="BAG88" s="565"/>
      <c r="BAH88" s="566"/>
      <c r="BAI88" s="560"/>
      <c r="BAJ88" s="561"/>
      <c r="BAK88" s="562"/>
      <c r="BAL88" s="563"/>
      <c r="BAM88" s="564"/>
      <c r="BAN88" s="565"/>
      <c r="BAO88" s="566"/>
      <c r="BAP88" s="560"/>
      <c r="BAQ88" s="561"/>
      <c r="BAR88" s="562"/>
      <c r="BAS88" s="563"/>
      <c r="BAT88" s="564"/>
      <c r="BAU88" s="565"/>
      <c r="BAV88" s="566"/>
      <c r="BAW88" s="560"/>
      <c r="BAX88" s="561"/>
      <c r="BAY88" s="562"/>
      <c r="BAZ88" s="563"/>
      <c r="BBA88" s="564"/>
      <c r="BBB88" s="565"/>
      <c r="BBC88" s="566"/>
      <c r="BBD88" s="560"/>
      <c r="BBE88" s="561"/>
      <c r="BBF88" s="562"/>
      <c r="BBG88" s="563"/>
      <c r="BBH88" s="564"/>
      <c r="BBI88" s="565"/>
      <c r="BBJ88" s="566"/>
      <c r="BBK88" s="560"/>
      <c r="BBL88" s="561"/>
      <c r="BBM88" s="562"/>
      <c r="BBN88" s="563"/>
      <c r="BBO88" s="564"/>
      <c r="BBP88" s="565"/>
      <c r="BBQ88" s="566"/>
      <c r="BBR88" s="560"/>
      <c r="BBS88" s="561"/>
      <c r="BBT88" s="562"/>
      <c r="BBU88" s="563"/>
      <c r="BBV88" s="564"/>
      <c r="BBW88" s="565"/>
      <c r="BBX88" s="566"/>
      <c r="BBY88" s="560"/>
      <c r="BBZ88" s="561"/>
      <c r="BCA88" s="562"/>
      <c r="BCB88" s="563"/>
      <c r="BCC88" s="564"/>
      <c r="BCD88" s="565"/>
      <c r="BCE88" s="566"/>
      <c r="BCF88" s="560"/>
      <c r="BCG88" s="561"/>
      <c r="BCH88" s="562"/>
      <c r="BCI88" s="563"/>
      <c r="BCJ88" s="564"/>
      <c r="BCK88" s="565"/>
      <c r="BCL88" s="566"/>
      <c r="BCM88" s="560"/>
      <c r="BCN88" s="561"/>
      <c r="BCO88" s="562"/>
      <c r="BCP88" s="563"/>
      <c r="BCQ88" s="564"/>
      <c r="BCR88" s="565"/>
      <c r="BCS88" s="566"/>
      <c r="BCT88" s="560"/>
      <c r="BCU88" s="561"/>
      <c r="BCV88" s="562"/>
      <c r="BCW88" s="563"/>
      <c r="BCX88" s="564"/>
      <c r="BCY88" s="565"/>
      <c r="BCZ88" s="566"/>
      <c r="BDA88" s="560"/>
      <c r="BDB88" s="561"/>
      <c r="BDC88" s="562"/>
      <c r="BDD88" s="563"/>
      <c r="BDE88" s="564"/>
      <c r="BDF88" s="565"/>
      <c r="BDG88" s="566"/>
      <c r="BDH88" s="560"/>
      <c r="BDI88" s="561"/>
      <c r="BDJ88" s="562"/>
      <c r="BDK88" s="563"/>
      <c r="BDL88" s="564"/>
      <c r="BDM88" s="565"/>
      <c r="BDN88" s="566"/>
      <c r="BDO88" s="560"/>
      <c r="BDP88" s="561"/>
      <c r="BDQ88" s="562"/>
      <c r="BDR88" s="563"/>
      <c r="BDS88" s="564"/>
      <c r="BDT88" s="565"/>
      <c r="BDU88" s="566"/>
      <c r="BDV88" s="560"/>
      <c r="BDW88" s="561"/>
      <c r="BDX88" s="562"/>
      <c r="BDY88" s="563"/>
      <c r="BDZ88" s="564"/>
      <c r="BEA88" s="565"/>
      <c r="BEB88" s="566"/>
      <c r="BEC88" s="560"/>
      <c r="BED88" s="561"/>
      <c r="BEE88" s="562"/>
      <c r="BEF88" s="563"/>
      <c r="BEG88" s="564"/>
      <c r="BEH88" s="565"/>
      <c r="BEI88" s="566"/>
      <c r="BEJ88" s="560"/>
      <c r="BEK88" s="561"/>
      <c r="BEL88" s="562"/>
      <c r="BEM88" s="563"/>
      <c r="BEN88" s="564"/>
      <c r="BEO88" s="565"/>
      <c r="BEP88" s="566"/>
      <c r="BEQ88" s="560"/>
      <c r="BER88" s="561"/>
      <c r="BES88" s="562"/>
      <c r="BET88" s="563"/>
      <c r="BEU88" s="564"/>
      <c r="BEV88" s="565"/>
      <c r="BEW88" s="566"/>
      <c r="BEX88" s="560"/>
      <c r="BEY88" s="561"/>
      <c r="BEZ88" s="562"/>
      <c r="BFA88" s="563"/>
      <c r="BFB88" s="564"/>
      <c r="BFC88" s="565"/>
      <c r="BFD88" s="566"/>
      <c r="BFE88" s="560"/>
      <c r="BFF88" s="561"/>
      <c r="BFG88" s="562"/>
      <c r="BFH88" s="563"/>
      <c r="BFI88" s="564"/>
      <c r="BFJ88" s="565"/>
      <c r="BFK88" s="566"/>
      <c r="BFL88" s="560"/>
      <c r="BFM88" s="561"/>
      <c r="BFN88" s="562"/>
      <c r="BFO88" s="563"/>
      <c r="BFP88" s="564"/>
      <c r="BFQ88" s="565"/>
      <c r="BFR88" s="566"/>
      <c r="BFS88" s="560"/>
      <c r="BFT88" s="561"/>
      <c r="BFU88" s="562"/>
      <c r="BFV88" s="563"/>
      <c r="BFW88" s="564"/>
      <c r="BFX88" s="565"/>
      <c r="BFY88" s="566"/>
      <c r="BFZ88" s="560"/>
      <c r="BGA88" s="561"/>
      <c r="BGB88" s="562"/>
      <c r="BGC88" s="563"/>
      <c r="BGD88" s="564"/>
      <c r="BGE88" s="565"/>
      <c r="BGF88" s="566"/>
      <c r="BGG88" s="560"/>
      <c r="BGH88" s="561"/>
      <c r="BGI88" s="562"/>
      <c r="BGJ88" s="563"/>
      <c r="BGK88" s="564"/>
      <c r="BGL88" s="565"/>
      <c r="BGM88" s="566"/>
      <c r="BGN88" s="560"/>
      <c r="BGO88" s="561"/>
      <c r="BGP88" s="562"/>
      <c r="BGQ88" s="563"/>
      <c r="BGR88" s="564"/>
      <c r="BGS88" s="565"/>
      <c r="BGT88" s="566"/>
      <c r="BGU88" s="560"/>
      <c r="BGV88" s="561"/>
      <c r="BGW88" s="562"/>
      <c r="BGX88" s="563"/>
      <c r="BGY88" s="564"/>
      <c r="BGZ88" s="565"/>
      <c r="BHA88" s="566"/>
      <c r="BHB88" s="560"/>
      <c r="BHC88" s="561"/>
      <c r="BHD88" s="562"/>
      <c r="BHE88" s="563"/>
      <c r="BHF88" s="564"/>
      <c r="BHG88" s="565"/>
      <c r="BHH88" s="566"/>
      <c r="BHI88" s="560"/>
      <c r="BHJ88" s="561"/>
      <c r="BHK88" s="562"/>
      <c r="BHL88" s="563"/>
      <c r="BHM88" s="564"/>
      <c r="BHN88" s="565"/>
      <c r="BHO88" s="566"/>
      <c r="BHP88" s="560"/>
      <c r="BHQ88" s="561"/>
      <c r="BHR88" s="562"/>
      <c r="BHS88" s="563"/>
      <c r="BHT88" s="564"/>
      <c r="BHU88" s="565"/>
      <c r="BHV88" s="566"/>
      <c r="BHW88" s="560"/>
      <c r="BHX88" s="561"/>
      <c r="BHY88" s="562"/>
      <c r="BHZ88" s="563"/>
      <c r="BIA88" s="564"/>
      <c r="BIB88" s="565"/>
      <c r="BIC88" s="566"/>
      <c r="BID88" s="560"/>
      <c r="BIE88" s="561"/>
      <c r="BIF88" s="562"/>
      <c r="BIG88" s="563"/>
      <c r="BIH88" s="564"/>
      <c r="BII88" s="565"/>
      <c r="BIJ88" s="566"/>
      <c r="BIK88" s="560"/>
      <c r="BIL88" s="561"/>
      <c r="BIM88" s="562"/>
      <c r="BIN88" s="563"/>
      <c r="BIO88" s="564"/>
      <c r="BIP88" s="565"/>
      <c r="BIQ88" s="566"/>
      <c r="BIR88" s="560"/>
      <c r="BIS88" s="561"/>
      <c r="BIT88" s="562"/>
      <c r="BIU88" s="563"/>
      <c r="BIV88" s="564"/>
      <c r="BIW88" s="565"/>
      <c r="BIX88" s="566"/>
      <c r="BIY88" s="560"/>
      <c r="BIZ88" s="561"/>
      <c r="BJA88" s="562"/>
      <c r="BJB88" s="563"/>
      <c r="BJC88" s="564"/>
      <c r="BJD88" s="565"/>
      <c r="BJE88" s="566"/>
      <c r="BJF88" s="560"/>
      <c r="BJG88" s="561"/>
      <c r="BJH88" s="562"/>
      <c r="BJI88" s="563"/>
      <c r="BJJ88" s="564"/>
      <c r="BJK88" s="565"/>
      <c r="BJL88" s="566"/>
      <c r="BJM88" s="560"/>
      <c r="BJN88" s="561"/>
      <c r="BJO88" s="562"/>
      <c r="BJP88" s="563"/>
      <c r="BJQ88" s="564"/>
      <c r="BJR88" s="565"/>
      <c r="BJS88" s="566"/>
      <c r="BJT88" s="560"/>
      <c r="BJU88" s="561"/>
      <c r="BJV88" s="562"/>
      <c r="BJW88" s="563"/>
      <c r="BJX88" s="564"/>
      <c r="BJY88" s="565"/>
      <c r="BJZ88" s="566"/>
      <c r="BKA88" s="560"/>
      <c r="BKB88" s="561"/>
      <c r="BKC88" s="562"/>
      <c r="BKD88" s="563"/>
      <c r="BKE88" s="564"/>
      <c r="BKF88" s="565"/>
      <c r="BKG88" s="566"/>
      <c r="BKH88" s="560"/>
      <c r="BKI88" s="561"/>
      <c r="BKJ88" s="562"/>
      <c r="BKK88" s="563"/>
      <c r="BKL88" s="564"/>
      <c r="BKM88" s="565"/>
      <c r="BKN88" s="566"/>
      <c r="BKO88" s="560"/>
      <c r="BKP88" s="561"/>
      <c r="BKQ88" s="562"/>
      <c r="BKR88" s="563"/>
      <c r="BKS88" s="564"/>
      <c r="BKT88" s="565"/>
      <c r="BKU88" s="566"/>
      <c r="BKV88" s="560"/>
      <c r="BKW88" s="561"/>
      <c r="BKX88" s="562"/>
      <c r="BKY88" s="563"/>
      <c r="BKZ88" s="564"/>
      <c r="BLA88" s="565"/>
      <c r="BLB88" s="566"/>
      <c r="BLC88" s="560"/>
      <c r="BLD88" s="561"/>
      <c r="BLE88" s="562"/>
      <c r="BLF88" s="563"/>
      <c r="BLG88" s="564"/>
      <c r="BLH88" s="565"/>
      <c r="BLI88" s="566"/>
      <c r="BLJ88" s="560"/>
      <c r="BLK88" s="561"/>
      <c r="BLL88" s="562"/>
      <c r="BLM88" s="563"/>
      <c r="BLN88" s="564"/>
      <c r="BLO88" s="565"/>
      <c r="BLP88" s="566"/>
      <c r="BLQ88" s="560"/>
      <c r="BLR88" s="561"/>
      <c r="BLS88" s="562"/>
      <c r="BLT88" s="563"/>
      <c r="BLU88" s="564"/>
      <c r="BLV88" s="565"/>
      <c r="BLW88" s="566"/>
      <c r="BLX88" s="560"/>
      <c r="BLY88" s="561"/>
      <c r="BLZ88" s="562"/>
      <c r="BMA88" s="563"/>
      <c r="BMB88" s="564"/>
      <c r="BMC88" s="565"/>
      <c r="BMD88" s="566"/>
      <c r="BME88" s="560"/>
      <c r="BMF88" s="561"/>
      <c r="BMG88" s="562"/>
      <c r="BMH88" s="563"/>
      <c r="BMI88" s="564"/>
      <c r="BMJ88" s="565"/>
      <c r="BMK88" s="566"/>
      <c r="BML88" s="560"/>
      <c r="BMM88" s="561"/>
      <c r="BMN88" s="562"/>
      <c r="BMO88" s="563"/>
      <c r="BMP88" s="564"/>
      <c r="BMQ88" s="565"/>
      <c r="BMR88" s="566"/>
      <c r="BMS88" s="560"/>
      <c r="BMT88" s="561"/>
      <c r="BMU88" s="562"/>
      <c r="BMV88" s="563"/>
      <c r="BMW88" s="564"/>
      <c r="BMX88" s="565"/>
      <c r="BMY88" s="566"/>
      <c r="BMZ88" s="560"/>
      <c r="BNA88" s="561"/>
      <c r="BNB88" s="562"/>
      <c r="BNC88" s="563"/>
      <c r="BND88" s="564"/>
      <c r="BNE88" s="565"/>
      <c r="BNF88" s="566"/>
      <c r="BNG88" s="560"/>
      <c r="BNH88" s="561"/>
      <c r="BNI88" s="562"/>
      <c r="BNJ88" s="563"/>
      <c r="BNK88" s="564"/>
      <c r="BNL88" s="565"/>
      <c r="BNM88" s="566"/>
      <c r="BNN88" s="560"/>
      <c r="BNO88" s="561"/>
      <c r="BNP88" s="562"/>
      <c r="BNQ88" s="563"/>
      <c r="BNR88" s="564"/>
      <c r="BNS88" s="565"/>
      <c r="BNT88" s="566"/>
      <c r="BNU88" s="560"/>
      <c r="BNV88" s="561"/>
      <c r="BNW88" s="562"/>
      <c r="BNX88" s="563"/>
      <c r="BNY88" s="564"/>
      <c r="BNZ88" s="565"/>
      <c r="BOA88" s="566"/>
      <c r="BOB88" s="560"/>
      <c r="BOC88" s="561"/>
      <c r="BOD88" s="562"/>
      <c r="BOE88" s="563"/>
      <c r="BOF88" s="564"/>
      <c r="BOG88" s="565"/>
      <c r="BOH88" s="566"/>
      <c r="BOI88" s="560"/>
      <c r="BOJ88" s="561"/>
      <c r="BOK88" s="562"/>
      <c r="BOL88" s="563"/>
      <c r="BOM88" s="564"/>
      <c r="BON88" s="565"/>
      <c r="BOO88" s="566"/>
      <c r="BOP88" s="560"/>
      <c r="BOQ88" s="561"/>
      <c r="BOR88" s="562"/>
      <c r="BOS88" s="563"/>
      <c r="BOT88" s="564"/>
      <c r="BOU88" s="565"/>
      <c r="BOV88" s="566"/>
      <c r="BOW88" s="560"/>
      <c r="BOX88" s="561"/>
      <c r="BOY88" s="562"/>
      <c r="BOZ88" s="563"/>
      <c r="BPA88" s="564"/>
      <c r="BPB88" s="565"/>
      <c r="BPC88" s="566"/>
      <c r="BPD88" s="560"/>
      <c r="BPE88" s="561"/>
      <c r="BPF88" s="562"/>
      <c r="BPG88" s="563"/>
      <c r="BPH88" s="564"/>
      <c r="BPI88" s="565"/>
      <c r="BPJ88" s="566"/>
      <c r="BPK88" s="560"/>
      <c r="BPL88" s="561"/>
      <c r="BPM88" s="562"/>
      <c r="BPN88" s="563"/>
      <c r="BPO88" s="564"/>
      <c r="BPP88" s="565"/>
      <c r="BPQ88" s="566"/>
      <c r="BPR88" s="560"/>
      <c r="BPS88" s="561"/>
      <c r="BPT88" s="562"/>
      <c r="BPU88" s="563"/>
      <c r="BPV88" s="564"/>
      <c r="BPW88" s="565"/>
      <c r="BPX88" s="566"/>
      <c r="BPY88" s="560"/>
      <c r="BPZ88" s="561"/>
      <c r="BQA88" s="562"/>
      <c r="BQB88" s="563"/>
      <c r="BQC88" s="564"/>
      <c r="BQD88" s="565"/>
      <c r="BQE88" s="566"/>
      <c r="BQF88" s="560"/>
      <c r="BQG88" s="561"/>
      <c r="BQH88" s="562"/>
      <c r="BQI88" s="563"/>
      <c r="BQJ88" s="564"/>
      <c r="BQK88" s="565"/>
      <c r="BQL88" s="566"/>
      <c r="BQM88" s="560"/>
      <c r="BQN88" s="561"/>
      <c r="BQO88" s="562"/>
      <c r="BQP88" s="563"/>
      <c r="BQQ88" s="564"/>
      <c r="BQR88" s="565"/>
      <c r="BQS88" s="566"/>
      <c r="BQT88" s="560"/>
      <c r="BQU88" s="561"/>
      <c r="BQV88" s="562"/>
      <c r="BQW88" s="563"/>
      <c r="BQX88" s="564"/>
      <c r="BQY88" s="565"/>
      <c r="BQZ88" s="566"/>
      <c r="BRA88" s="560"/>
      <c r="BRB88" s="561"/>
      <c r="BRC88" s="562"/>
      <c r="BRD88" s="563"/>
      <c r="BRE88" s="564"/>
      <c r="BRF88" s="565"/>
      <c r="BRG88" s="566"/>
      <c r="BRH88" s="560"/>
      <c r="BRI88" s="561"/>
      <c r="BRJ88" s="562"/>
      <c r="BRK88" s="563"/>
      <c r="BRL88" s="564"/>
      <c r="BRM88" s="565"/>
      <c r="BRN88" s="566"/>
      <c r="BRO88" s="560"/>
      <c r="BRP88" s="561"/>
      <c r="BRQ88" s="562"/>
      <c r="BRR88" s="563"/>
      <c r="BRS88" s="564"/>
      <c r="BRT88" s="565"/>
      <c r="BRU88" s="566"/>
      <c r="BRV88" s="560"/>
      <c r="BRW88" s="561"/>
      <c r="BRX88" s="562"/>
      <c r="BRY88" s="563"/>
      <c r="BRZ88" s="564"/>
      <c r="BSA88" s="565"/>
      <c r="BSB88" s="566"/>
      <c r="BSC88" s="560"/>
      <c r="BSD88" s="561"/>
      <c r="BSE88" s="562"/>
      <c r="BSF88" s="563"/>
      <c r="BSG88" s="564"/>
      <c r="BSH88" s="565"/>
      <c r="BSI88" s="566"/>
      <c r="BSJ88" s="560"/>
      <c r="BSK88" s="561"/>
      <c r="BSL88" s="562"/>
      <c r="BSM88" s="563"/>
      <c r="BSN88" s="564"/>
      <c r="BSO88" s="565"/>
      <c r="BSP88" s="566"/>
      <c r="BSQ88" s="560"/>
      <c r="BSR88" s="561"/>
      <c r="BSS88" s="562"/>
      <c r="BST88" s="563"/>
      <c r="BSU88" s="564"/>
      <c r="BSV88" s="565"/>
      <c r="BSW88" s="566"/>
      <c r="BSX88" s="560"/>
      <c r="BSY88" s="561"/>
      <c r="BSZ88" s="562"/>
      <c r="BTA88" s="563"/>
      <c r="BTB88" s="564"/>
      <c r="BTC88" s="565"/>
      <c r="BTD88" s="566"/>
      <c r="BTE88" s="560"/>
      <c r="BTF88" s="561"/>
      <c r="BTG88" s="562"/>
      <c r="BTH88" s="563"/>
      <c r="BTI88" s="564"/>
      <c r="BTJ88" s="565"/>
      <c r="BTK88" s="566"/>
      <c r="BTL88" s="560"/>
      <c r="BTM88" s="561"/>
      <c r="BTN88" s="562"/>
      <c r="BTO88" s="563"/>
      <c r="BTP88" s="564"/>
      <c r="BTQ88" s="565"/>
      <c r="BTR88" s="566"/>
      <c r="BTS88" s="560"/>
      <c r="BTT88" s="561"/>
      <c r="BTU88" s="562"/>
      <c r="BTV88" s="563"/>
      <c r="BTW88" s="564"/>
      <c r="BTX88" s="565"/>
      <c r="BTY88" s="566"/>
      <c r="BTZ88" s="560"/>
      <c r="BUA88" s="561"/>
      <c r="BUB88" s="562"/>
      <c r="BUC88" s="563"/>
      <c r="BUD88" s="564"/>
      <c r="BUE88" s="565"/>
      <c r="BUF88" s="566"/>
      <c r="BUG88" s="560"/>
      <c r="BUH88" s="561"/>
      <c r="BUI88" s="562"/>
      <c r="BUJ88" s="563"/>
      <c r="BUK88" s="564"/>
      <c r="BUL88" s="565"/>
      <c r="BUM88" s="566"/>
      <c r="BUN88" s="560"/>
      <c r="BUO88" s="561"/>
      <c r="BUP88" s="562"/>
      <c r="BUQ88" s="563"/>
      <c r="BUR88" s="564"/>
      <c r="BUS88" s="565"/>
      <c r="BUT88" s="566"/>
      <c r="BUU88" s="560"/>
      <c r="BUV88" s="561"/>
      <c r="BUW88" s="562"/>
      <c r="BUX88" s="563"/>
      <c r="BUY88" s="564"/>
      <c r="BUZ88" s="565"/>
      <c r="BVA88" s="566"/>
      <c r="BVB88" s="560"/>
      <c r="BVC88" s="561"/>
      <c r="BVD88" s="562"/>
      <c r="BVE88" s="563"/>
      <c r="BVF88" s="564"/>
      <c r="BVG88" s="565"/>
      <c r="BVH88" s="566"/>
      <c r="BVI88" s="560"/>
      <c r="BVJ88" s="561"/>
      <c r="BVK88" s="562"/>
      <c r="BVL88" s="563"/>
      <c r="BVM88" s="564"/>
      <c r="BVN88" s="565"/>
      <c r="BVO88" s="566"/>
      <c r="BVP88" s="560"/>
      <c r="BVQ88" s="561"/>
      <c r="BVR88" s="562"/>
      <c r="BVS88" s="563"/>
      <c r="BVT88" s="564"/>
      <c r="BVU88" s="565"/>
      <c r="BVV88" s="566"/>
      <c r="BVW88" s="560"/>
      <c r="BVX88" s="561"/>
      <c r="BVY88" s="562"/>
      <c r="BVZ88" s="563"/>
      <c r="BWA88" s="564"/>
      <c r="BWB88" s="565"/>
      <c r="BWC88" s="566"/>
      <c r="BWD88" s="560"/>
      <c r="BWE88" s="561"/>
      <c r="BWF88" s="562"/>
      <c r="BWG88" s="563"/>
      <c r="BWH88" s="564"/>
      <c r="BWI88" s="565"/>
      <c r="BWJ88" s="566"/>
      <c r="BWK88" s="560"/>
      <c r="BWL88" s="561"/>
      <c r="BWM88" s="562"/>
      <c r="BWN88" s="563"/>
      <c r="BWO88" s="564"/>
      <c r="BWP88" s="565"/>
      <c r="BWQ88" s="566"/>
      <c r="BWR88" s="560"/>
      <c r="BWS88" s="561"/>
      <c r="BWT88" s="562"/>
      <c r="BWU88" s="563"/>
      <c r="BWV88" s="564"/>
      <c r="BWW88" s="565"/>
      <c r="BWX88" s="566"/>
      <c r="BWY88" s="560"/>
      <c r="BWZ88" s="561"/>
      <c r="BXA88" s="562"/>
      <c r="BXB88" s="563"/>
      <c r="BXC88" s="564"/>
      <c r="BXD88" s="565"/>
      <c r="BXE88" s="566"/>
      <c r="BXF88" s="560"/>
      <c r="BXG88" s="561"/>
      <c r="BXH88" s="562"/>
      <c r="BXI88" s="563"/>
      <c r="BXJ88" s="564"/>
      <c r="BXK88" s="565"/>
      <c r="BXL88" s="566"/>
      <c r="BXM88" s="560"/>
      <c r="BXN88" s="561"/>
      <c r="BXO88" s="562"/>
      <c r="BXP88" s="563"/>
      <c r="BXQ88" s="564"/>
      <c r="BXR88" s="565"/>
      <c r="BXS88" s="566"/>
      <c r="BXT88" s="560"/>
      <c r="BXU88" s="561"/>
      <c r="BXV88" s="562"/>
      <c r="BXW88" s="563"/>
      <c r="BXX88" s="564"/>
      <c r="BXY88" s="565"/>
      <c r="BXZ88" s="566"/>
      <c r="BYA88" s="560"/>
      <c r="BYB88" s="561"/>
      <c r="BYC88" s="562"/>
      <c r="BYD88" s="563"/>
      <c r="BYE88" s="564"/>
      <c r="BYF88" s="565"/>
      <c r="BYG88" s="566"/>
      <c r="BYH88" s="560"/>
      <c r="BYI88" s="561"/>
      <c r="BYJ88" s="562"/>
      <c r="BYK88" s="563"/>
      <c r="BYL88" s="564"/>
      <c r="BYM88" s="565"/>
      <c r="BYN88" s="566"/>
      <c r="BYO88" s="560"/>
      <c r="BYP88" s="561"/>
      <c r="BYQ88" s="562"/>
      <c r="BYR88" s="563"/>
      <c r="BYS88" s="564"/>
      <c r="BYT88" s="565"/>
      <c r="BYU88" s="566"/>
      <c r="BYV88" s="560"/>
      <c r="BYW88" s="561"/>
      <c r="BYX88" s="562"/>
      <c r="BYY88" s="563"/>
      <c r="BYZ88" s="564"/>
      <c r="BZA88" s="565"/>
      <c r="BZB88" s="566"/>
      <c r="BZC88" s="560"/>
      <c r="BZD88" s="561"/>
      <c r="BZE88" s="562"/>
      <c r="BZF88" s="563"/>
      <c r="BZG88" s="564"/>
      <c r="BZH88" s="565"/>
      <c r="BZI88" s="566"/>
      <c r="BZJ88" s="560"/>
      <c r="BZK88" s="561"/>
      <c r="BZL88" s="562"/>
      <c r="BZM88" s="563"/>
      <c r="BZN88" s="564"/>
      <c r="BZO88" s="565"/>
      <c r="BZP88" s="566"/>
      <c r="BZQ88" s="560"/>
      <c r="BZR88" s="561"/>
      <c r="BZS88" s="562"/>
      <c r="BZT88" s="563"/>
      <c r="BZU88" s="564"/>
      <c r="BZV88" s="565"/>
      <c r="BZW88" s="566"/>
      <c r="BZX88" s="560"/>
      <c r="BZY88" s="561"/>
      <c r="BZZ88" s="562"/>
      <c r="CAA88" s="563"/>
      <c r="CAB88" s="564"/>
      <c r="CAC88" s="565"/>
      <c r="CAD88" s="566"/>
      <c r="CAE88" s="560"/>
      <c r="CAF88" s="561"/>
      <c r="CAG88" s="562"/>
      <c r="CAH88" s="563"/>
      <c r="CAI88" s="564"/>
      <c r="CAJ88" s="565"/>
      <c r="CAK88" s="566"/>
      <c r="CAL88" s="560"/>
      <c r="CAM88" s="561"/>
      <c r="CAN88" s="562"/>
      <c r="CAO88" s="563"/>
      <c r="CAP88" s="564"/>
      <c r="CAQ88" s="565"/>
      <c r="CAR88" s="566"/>
      <c r="CAS88" s="560"/>
      <c r="CAT88" s="561"/>
      <c r="CAU88" s="562"/>
      <c r="CAV88" s="563"/>
      <c r="CAW88" s="564"/>
      <c r="CAX88" s="565"/>
      <c r="CAY88" s="566"/>
      <c r="CAZ88" s="560"/>
      <c r="CBA88" s="561"/>
      <c r="CBB88" s="562"/>
      <c r="CBC88" s="563"/>
      <c r="CBD88" s="564"/>
      <c r="CBE88" s="565"/>
      <c r="CBF88" s="566"/>
      <c r="CBG88" s="560"/>
      <c r="CBH88" s="561"/>
      <c r="CBI88" s="562"/>
      <c r="CBJ88" s="563"/>
      <c r="CBK88" s="564"/>
      <c r="CBL88" s="565"/>
      <c r="CBM88" s="566"/>
      <c r="CBN88" s="560"/>
      <c r="CBO88" s="561"/>
      <c r="CBP88" s="562"/>
      <c r="CBQ88" s="563"/>
      <c r="CBR88" s="564"/>
      <c r="CBS88" s="565"/>
      <c r="CBT88" s="566"/>
      <c r="CBU88" s="560"/>
      <c r="CBV88" s="561"/>
      <c r="CBW88" s="562"/>
      <c r="CBX88" s="563"/>
      <c r="CBY88" s="564"/>
      <c r="CBZ88" s="565"/>
      <c r="CCA88" s="566"/>
      <c r="CCB88" s="560"/>
      <c r="CCC88" s="561"/>
      <c r="CCD88" s="562"/>
      <c r="CCE88" s="563"/>
      <c r="CCF88" s="564"/>
      <c r="CCG88" s="565"/>
      <c r="CCH88" s="566"/>
      <c r="CCI88" s="560"/>
      <c r="CCJ88" s="561"/>
      <c r="CCK88" s="562"/>
      <c r="CCL88" s="563"/>
      <c r="CCM88" s="564"/>
      <c r="CCN88" s="565"/>
      <c r="CCO88" s="566"/>
      <c r="CCP88" s="560"/>
      <c r="CCQ88" s="561"/>
      <c r="CCR88" s="562"/>
      <c r="CCS88" s="563"/>
      <c r="CCT88" s="564"/>
      <c r="CCU88" s="565"/>
      <c r="CCV88" s="566"/>
      <c r="CCW88" s="560"/>
      <c r="CCX88" s="561"/>
      <c r="CCY88" s="562"/>
      <c r="CCZ88" s="563"/>
      <c r="CDA88" s="564"/>
      <c r="CDB88" s="565"/>
      <c r="CDC88" s="566"/>
      <c r="CDD88" s="560"/>
      <c r="CDE88" s="561"/>
      <c r="CDF88" s="562"/>
      <c r="CDG88" s="563"/>
      <c r="CDH88" s="564"/>
      <c r="CDI88" s="565"/>
      <c r="CDJ88" s="566"/>
      <c r="CDK88" s="560"/>
      <c r="CDL88" s="561"/>
      <c r="CDM88" s="562"/>
      <c r="CDN88" s="563"/>
      <c r="CDO88" s="564"/>
      <c r="CDP88" s="565"/>
      <c r="CDQ88" s="566"/>
      <c r="CDR88" s="560"/>
      <c r="CDS88" s="561"/>
      <c r="CDT88" s="562"/>
      <c r="CDU88" s="563"/>
      <c r="CDV88" s="564"/>
      <c r="CDW88" s="565"/>
      <c r="CDX88" s="566"/>
      <c r="CDY88" s="560"/>
      <c r="CDZ88" s="561"/>
      <c r="CEA88" s="562"/>
      <c r="CEB88" s="563"/>
      <c r="CEC88" s="564"/>
      <c r="CED88" s="565"/>
      <c r="CEE88" s="566"/>
      <c r="CEF88" s="560"/>
      <c r="CEG88" s="561"/>
      <c r="CEH88" s="562"/>
      <c r="CEI88" s="563"/>
      <c r="CEJ88" s="564"/>
      <c r="CEK88" s="565"/>
      <c r="CEL88" s="566"/>
      <c r="CEM88" s="560"/>
      <c r="CEN88" s="561"/>
      <c r="CEO88" s="562"/>
      <c r="CEP88" s="563"/>
      <c r="CEQ88" s="564"/>
      <c r="CER88" s="565"/>
      <c r="CES88" s="566"/>
      <c r="CET88" s="560"/>
      <c r="CEU88" s="561"/>
      <c r="CEV88" s="562"/>
      <c r="CEW88" s="563"/>
      <c r="CEX88" s="564"/>
      <c r="CEY88" s="565"/>
      <c r="CEZ88" s="566"/>
      <c r="CFA88" s="560"/>
      <c r="CFB88" s="561"/>
      <c r="CFC88" s="562"/>
      <c r="CFD88" s="563"/>
      <c r="CFE88" s="564"/>
      <c r="CFF88" s="565"/>
      <c r="CFG88" s="566"/>
      <c r="CFH88" s="560"/>
      <c r="CFI88" s="561"/>
      <c r="CFJ88" s="562"/>
      <c r="CFK88" s="563"/>
      <c r="CFL88" s="564"/>
      <c r="CFM88" s="565"/>
      <c r="CFN88" s="566"/>
      <c r="CFO88" s="560"/>
      <c r="CFP88" s="561"/>
      <c r="CFQ88" s="562"/>
      <c r="CFR88" s="563"/>
      <c r="CFS88" s="564"/>
      <c r="CFT88" s="565"/>
      <c r="CFU88" s="566"/>
      <c r="CFV88" s="560"/>
      <c r="CFW88" s="561"/>
      <c r="CFX88" s="562"/>
      <c r="CFY88" s="563"/>
      <c r="CFZ88" s="564"/>
      <c r="CGA88" s="565"/>
      <c r="CGB88" s="566"/>
      <c r="CGC88" s="560"/>
      <c r="CGD88" s="561"/>
      <c r="CGE88" s="562"/>
      <c r="CGF88" s="563"/>
      <c r="CGG88" s="564"/>
      <c r="CGH88" s="565"/>
      <c r="CGI88" s="566"/>
      <c r="CGJ88" s="560"/>
      <c r="CGK88" s="561"/>
      <c r="CGL88" s="562"/>
      <c r="CGM88" s="563"/>
      <c r="CGN88" s="564"/>
      <c r="CGO88" s="565"/>
      <c r="CGP88" s="566"/>
      <c r="CGQ88" s="560"/>
      <c r="CGR88" s="561"/>
      <c r="CGS88" s="562"/>
      <c r="CGT88" s="563"/>
      <c r="CGU88" s="564"/>
      <c r="CGV88" s="565"/>
      <c r="CGW88" s="566"/>
      <c r="CGX88" s="560"/>
      <c r="CGY88" s="561"/>
      <c r="CGZ88" s="562"/>
      <c r="CHA88" s="563"/>
      <c r="CHB88" s="564"/>
      <c r="CHC88" s="565"/>
      <c r="CHD88" s="566"/>
      <c r="CHE88" s="560"/>
      <c r="CHF88" s="561"/>
      <c r="CHG88" s="562"/>
      <c r="CHH88" s="563"/>
      <c r="CHI88" s="564"/>
      <c r="CHJ88" s="565"/>
      <c r="CHK88" s="566"/>
      <c r="CHL88" s="560"/>
      <c r="CHM88" s="561"/>
      <c r="CHN88" s="562"/>
      <c r="CHO88" s="563"/>
      <c r="CHP88" s="564"/>
      <c r="CHQ88" s="565"/>
      <c r="CHR88" s="566"/>
      <c r="CHS88" s="560"/>
      <c r="CHT88" s="561"/>
      <c r="CHU88" s="562"/>
      <c r="CHV88" s="563"/>
      <c r="CHW88" s="564"/>
      <c r="CHX88" s="565"/>
      <c r="CHY88" s="566"/>
      <c r="CHZ88" s="560"/>
      <c r="CIA88" s="561"/>
      <c r="CIB88" s="562"/>
      <c r="CIC88" s="563"/>
      <c r="CID88" s="564"/>
      <c r="CIE88" s="565"/>
      <c r="CIF88" s="566"/>
      <c r="CIG88" s="560"/>
      <c r="CIH88" s="561"/>
      <c r="CII88" s="562"/>
      <c r="CIJ88" s="563"/>
      <c r="CIK88" s="564"/>
      <c r="CIL88" s="565"/>
      <c r="CIM88" s="566"/>
      <c r="CIN88" s="560"/>
      <c r="CIO88" s="561"/>
      <c r="CIP88" s="562"/>
      <c r="CIQ88" s="563"/>
      <c r="CIR88" s="564"/>
      <c r="CIS88" s="565"/>
      <c r="CIT88" s="566"/>
      <c r="CIU88" s="560"/>
      <c r="CIV88" s="561"/>
      <c r="CIW88" s="562"/>
      <c r="CIX88" s="563"/>
      <c r="CIY88" s="564"/>
      <c r="CIZ88" s="565"/>
      <c r="CJA88" s="566"/>
      <c r="CJB88" s="560"/>
      <c r="CJC88" s="561"/>
      <c r="CJD88" s="562"/>
      <c r="CJE88" s="563"/>
      <c r="CJF88" s="564"/>
      <c r="CJG88" s="565"/>
      <c r="CJH88" s="566"/>
      <c r="CJI88" s="560"/>
      <c r="CJJ88" s="561"/>
      <c r="CJK88" s="562"/>
      <c r="CJL88" s="563"/>
      <c r="CJM88" s="564"/>
      <c r="CJN88" s="565"/>
      <c r="CJO88" s="566"/>
      <c r="CJP88" s="560"/>
      <c r="CJQ88" s="561"/>
      <c r="CJR88" s="562"/>
      <c r="CJS88" s="563"/>
      <c r="CJT88" s="564"/>
      <c r="CJU88" s="565"/>
      <c r="CJV88" s="566"/>
      <c r="CJW88" s="560"/>
      <c r="CJX88" s="561"/>
      <c r="CJY88" s="562"/>
      <c r="CJZ88" s="563"/>
      <c r="CKA88" s="564"/>
      <c r="CKB88" s="565"/>
      <c r="CKC88" s="566"/>
      <c r="CKD88" s="560"/>
      <c r="CKE88" s="561"/>
      <c r="CKF88" s="562"/>
      <c r="CKG88" s="563"/>
      <c r="CKH88" s="564"/>
      <c r="CKI88" s="565"/>
      <c r="CKJ88" s="566"/>
      <c r="CKK88" s="560"/>
      <c r="CKL88" s="561"/>
      <c r="CKM88" s="562"/>
      <c r="CKN88" s="563"/>
      <c r="CKO88" s="564"/>
      <c r="CKP88" s="565"/>
      <c r="CKQ88" s="566"/>
      <c r="CKR88" s="560"/>
      <c r="CKS88" s="561"/>
      <c r="CKT88" s="562"/>
      <c r="CKU88" s="563"/>
      <c r="CKV88" s="564"/>
      <c r="CKW88" s="565"/>
      <c r="CKX88" s="566"/>
      <c r="CKY88" s="560"/>
      <c r="CKZ88" s="561"/>
      <c r="CLA88" s="562"/>
      <c r="CLB88" s="563"/>
      <c r="CLC88" s="564"/>
      <c r="CLD88" s="565"/>
      <c r="CLE88" s="566"/>
      <c r="CLF88" s="560"/>
      <c r="CLG88" s="561"/>
      <c r="CLH88" s="562"/>
      <c r="CLI88" s="563"/>
      <c r="CLJ88" s="564"/>
      <c r="CLK88" s="565"/>
      <c r="CLL88" s="566"/>
      <c r="CLM88" s="560"/>
      <c r="CLN88" s="561"/>
      <c r="CLO88" s="562"/>
      <c r="CLP88" s="563"/>
      <c r="CLQ88" s="564"/>
      <c r="CLR88" s="565"/>
      <c r="CLS88" s="566"/>
      <c r="CLT88" s="560"/>
      <c r="CLU88" s="561"/>
      <c r="CLV88" s="562"/>
      <c r="CLW88" s="563"/>
      <c r="CLX88" s="564"/>
      <c r="CLY88" s="565"/>
      <c r="CLZ88" s="566"/>
      <c r="CMA88" s="560"/>
      <c r="CMB88" s="561"/>
      <c r="CMC88" s="562"/>
      <c r="CMD88" s="563"/>
      <c r="CME88" s="564"/>
      <c r="CMF88" s="565"/>
      <c r="CMG88" s="566"/>
      <c r="CMH88" s="560"/>
      <c r="CMI88" s="561"/>
      <c r="CMJ88" s="562"/>
      <c r="CMK88" s="563"/>
      <c r="CML88" s="564"/>
      <c r="CMM88" s="565"/>
      <c r="CMN88" s="566"/>
      <c r="CMO88" s="560"/>
      <c r="CMP88" s="561"/>
      <c r="CMQ88" s="562"/>
      <c r="CMR88" s="563"/>
      <c r="CMS88" s="564"/>
      <c r="CMT88" s="565"/>
      <c r="CMU88" s="566"/>
      <c r="CMV88" s="560"/>
      <c r="CMW88" s="561"/>
      <c r="CMX88" s="562"/>
      <c r="CMY88" s="563"/>
      <c r="CMZ88" s="564"/>
      <c r="CNA88" s="565"/>
      <c r="CNB88" s="566"/>
      <c r="CNC88" s="560"/>
      <c r="CND88" s="561"/>
      <c r="CNE88" s="562"/>
      <c r="CNF88" s="563"/>
      <c r="CNG88" s="564"/>
      <c r="CNH88" s="565"/>
      <c r="CNI88" s="566"/>
      <c r="CNJ88" s="560"/>
      <c r="CNK88" s="561"/>
      <c r="CNL88" s="562"/>
      <c r="CNM88" s="563"/>
      <c r="CNN88" s="564"/>
      <c r="CNO88" s="565"/>
      <c r="CNP88" s="566"/>
      <c r="CNQ88" s="560"/>
      <c r="CNR88" s="561"/>
      <c r="CNS88" s="562"/>
      <c r="CNT88" s="563"/>
      <c r="CNU88" s="564"/>
      <c r="CNV88" s="565"/>
      <c r="CNW88" s="566"/>
      <c r="CNX88" s="560"/>
      <c r="CNY88" s="561"/>
      <c r="CNZ88" s="562"/>
      <c r="COA88" s="563"/>
      <c r="COB88" s="564"/>
      <c r="COC88" s="565"/>
      <c r="COD88" s="566"/>
      <c r="COE88" s="560"/>
      <c r="COF88" s="561"/>
      <c r="COG88" s="562"/>
      <c r="COH88" s="563"/>
      <c r="COI88" s="564"/>
      <c r="COJ88" s="565"/>
      <c r="COK88" s="566"/>
      <c r="COL88" s="560"/>
      <c r="COM88" s="561"/>
      <c r="CON88" s="562"/>
      <c r="COO88" s="563"/>
      <c r="COP88" s="564"/>
      <c r="COQ88" s="565"/>
      <c r="COR88" s="566"/>
      <c r="COS88" s="560"/>
      <c r="COT88" s="561"/>
      <c r="COU88" s="562"/>
      <c r="COV88" s="563"/>
      <c r="COW88" s="564"/>
      <c r="COX88" s="565"/>
      <c r="COY88" s="566"/>
      <c r="COZ88" s="560"/>
      <c r="CPA88" s="561"/>
      <c r="CPB88" s="562"/>
      <c r="CPC88" s="563"/>
      <c r="CPD88" s="564"/>
      <c r="CPE88" s="565"/>
      <c r="CPF88" s="566"/>
      <c r="CPG88" s="560"/>
      <c r="CPH88" s="561"/>
      <c r="CPI88" s="562"/>
      <c r="CPJ88" s="563"/>
      <c r="CPK88" s="564"/>
      <c r="CPL88" s="565"/>
      <c r="CPM88" s="566"/>
      <c r="CPN88" s="560"/>
      <c r="CPO88" s="561"/>
      <c r="CPP88" s="562"/>
      <c r="CPQ88" s="563"/>
      <c r="CPR88" s="564"/>
      <c r="CPS88" s="565"/>
      <c r="CPT88" s="566"/>
      <c r="CPU88" s="560"/>
      <c r="CPV88" s="561"/>
      <c r="CPW88" s="562"/>
      <c r="CPX88" s="563"/>
      <c r="CPY88" s="564"/>
      <c r="CPZ88" s="565"/>
      <c r="CQA88" s="566"/>
      <c r="CQB88" s="560"/>
      <c r="CQC88" s="561"/>
      <c r="CQD88" s="562"/>
      <c r="CQE88" s="563"/>
      <c r="CQF88" s="564"/>
      <c r="CQG88" s="565"/>
      <c r="CQH88" s="566"/>
      <c r="CQI88" s="560"/>
      <c r="CQJ88" s="561"/>
      <c r="CQK88" s="562"/>
      <c r="CQL88" s="563"/>
      <c r="CQM88" s="564"/>
      <c r="CQN88" s="565"/>
      <c r="CQO88" s="566"/>
      <c r="CQP88" s="560"/>
      <c r="CQQ88" s="561"/>
      <c r="CQR88" s="562"/>
      <c r="CQS88" s="563"/>
      <c r="CQT88" s="564"/>
      <c r="CQU88" s="565"/>
      <c r="CQV88" s="566"/>
      <c r="CQW88" s="560"/>
      <c r="CQX88" s="561"/>
      <c r="CQY88" s="562"/>
      <c r="CQZ88" s="563"/>
      <c r="CRA88" s="564"/>
      <c r="CRB88" s="565"/>
      <c r="CRC88" s="566"/>
      <c r="CRD88" s="560"/>
      <c r="CRE88" s="561"/>
      <c r="CRF88" s="562"/>
      <c r="CRG88" s="563"/>
      <c r="CRH88" s="564"/>
      <c r="CRI88" s="565"/>
      <c r="CRJ88" s="566"/>
      <c r="CRK88" s="560"/>
      <c r="CRL88" s="561"/>
      <c r="CRM88" s="562"/>
      <c r="CRN88" s="563"/>
      <c r="CRO88" s="564"/>
      <c r="CRP88" s="565"/>
      <c r="CRQ88" s="566"/>
      <c r="CRR88" s="560"/>
      <c r="CRS88" s="561"/>
      <c r="CRT88" s="562"/>
      <c r="CRU88" s="563"/>
      <c r="CRV88" s="564"/>
      <c r="CRW88" s="565"/>
      <c r="CRX88" s="566"/>
      <c r="CRY88" s="560"/>
      <c r="CRZ88" s="561"/>
      <c r="CSA88" s="562"/>
      <c r="CSB88" s="563"/>
      <c r="CSC88" s="564"/>
      <c r="CSD88" s="565"/>
      <c r="CSE88" s="566"/>
      <c r="CSF88" s="560"/>
      <c r="CSG88" s="561"/>
      <c r="CSH88" s="562"/>
      <c r="CSI88" s="563"/>
      <c r="CSJ88" s="564"/>
      <c r="CSK88" s="565"/>
      <c r="CSL88" s="566"/>
      <c r="CSM88" s="560"/>
      <c r="CSN88" s="561"/>
      <c r="CSO88" s="562"/>
      <c r="CSP88" s="563"/>
      <c r="CSQ88" s="564"/>
      <c r="CSR88" s="565"/>
      <c r="CSS88" s="566"/>
      <c r="CST88" s="560"/>
      <c r="CSU88" s="561"/>
      <c r="CSV88" s="562"/>
      <c r="CSW88" s="563"/>
      <c r="CSX88" s="564"/>
      <c r="CSY88" s="565"/>
      <c r="CSZ88" s="566"/>
      <c r="CTA88" s="560"/>
      <c r="CTB88" s="561"/>
      <c r="CTC88" s="562"/>
      <c r="CTD88" s="563"/>
      <c r="CTE88" s="564"/>
      <c r="CTF88" s="565"/>
      <c r="CTG88" s="566"/>
      <c r="CTH88" s="560"/>
      <c r="CTI88" s="561"/>
      <c r="CTJ88" s="562"/>
      <c r="CTK88" s="563"/>
      <c r="CTL88" s="564"/>
      <c r="CTM88" s="565"/>
      <c r="CTN88" s="566"/>
      <c r="CTO88" s="560"/>
      <c r="CTP88" s="561"/>
      <c r="CTQ88" s="562"/>
      <c r="CTR88" s="563"/>
      <c r="CTS88" s="564"/>
      <c r="CTT88" s="565"/>
      <c r="CTU88" s="566"/>
      <c r="CTV88" s="560"/>
      <c r="CTW88" s="561"/>
      <c r="CTX88" s="562"/>
      <c r="CTY88" s="563"/>
      <c r="CTZ88" s="564"/>
      <c r="CUA88" s="565"/>
      <c r="CUB88" s="566"/>
      <c r="CUC88" s="560"/>
      <c r="CUD88" s="561"/>
      <c r="CUE88" s="562"/>
      <c r="CUF88" s="563"/>
      <c r="CUG88" s="564"/>
      <c r="CUH88" s="565"/>
      <c r="CUI88" s="566"/>
      <c r="CUJ88" s="560"/>
      <c r="CUK88" s="561"/>
      <c r="CUL88" s="562"/>
      <c r="CUM88" s="563"/>
      <c r="CUN88" s="564"/>
      <c r="CUO88" s="565"/>
      <c r="CUP88" s="566"/>
      <c r="CUQ88" s="560"/>
      <c r="CUR88" s="561"/>
      <c r="CUS88" s="562"/>
      <c r="CUT88" s="563"/>
      <c r="CUU88" s="564"/>
      <c r="CUV88" s="565"/>
      <c r="CUW88" s="566"/>
      <c r="CUX88" s="560"/>
      <c r="CUY88" s="561"/>
      <c r="CUZ88" s="562"/>
      <c r="CVA88" s="563"/>
      <c r="CVB88" s="564"/>
      <c r="CVC88" s="565"/>
      <c r="CVD88" s="566"/>
      <c r="CVE88" s="560"/>
      <c r="CVF88" s="561"/>
      <c r="CVG88" s="562"/>
      <c r="CVH88" s="563"/>
      <c r="CVI88" s="564"/>
      <c r="CVJ88" s="565"/>
      <c r="CVK88" s="566"/>
      <c r="CVL88" s="560"/>
      <c r="CVM88" s="561"/>
      <c r="CVN88" s="562"/>
      <c r="CVO88" s="563"/>
      <c r="CVP88" s="564"/>
      <c r="CVQ88" s="565"/>
      <c r="CVR88" s="566"/>
      <c r="CVS88" s="560"/>
      <c r="CVT88" s="561"/>
      <c r="CVU88" s="562"/>
      <c r="CVV88" s="563"/>
      <c r="CVW88" s="564"/>
      <c r="CVX88" s="565"/>
      <c r="CVY88" s="566"/>
      <c r="CVZ88" s="560"/>
      <c r="CWA88" s="561"/>
      <c r="CWB88" s="562"/>
      <c r="CWC88" s="563"/>
      <c r="CWD88" s="564"/>
      <c r="CWE88" s="565"/>
      <c r="CWF88" s="566"/>
      <c r="CWG88" s="560"/>
      <c r="CWH88" s="561"/>
      <c r="CWI88" s="562"/>
      <c r="CWJ88" s="563"/>
      <c r="CWK88" s="564"/>
      <c r="CWL88" s="565"/>
      <c r="CWM88" s="566"/>
      <c r="CWN88" s="560"/>
      <c r="CWO88" s="561"/>
      <c r="CWP88" s="562"/>
      <c r="CWQ88" s="563"/>
      <c r="CWR88" s="564"/>
      <c r="CWS88" s="565"/>
      <c r="CWT88" s="566"/>
      <c r="CWU88" s="560"/>
      <c r="CWV88" s="561"/>
      <c r="CWW88" s="562"/>
      <c r="CWX88" s="563"/>
      <c r="CWY88" s="564"/>
      <c r="CWZ88" s="565"/>
      <c r="CXA88" s="566"/>
      <c r="CXB88" s="560"/>
      <c r="CXC88" s="561"/>
      <c r="CXD88" s="562"/>
      <c r="CXE88" s="563"/>
      <c r="CXF88" s="564"/>
      <c r="CXG88" s="565"/>
      <c r="CXH88" s="566"/>
      <c r="CXI88" s="560"/>
      <c r="CXJ88" s="561"/>
      <c r="CXK88" s="562"/>
      <c r="CXL88" s="563"/>
      <c r="CXM88" s="564"/>
      <c r="CXN88" s="565"/>
      <c r="CXO88" s="566"/>
      <c r="CXP88" s="560"/>
      <c r="CXQ88" s="561"/>
      <c r="CXR88" s="562"/>
      <c r="CXS88" s="563"/>
      <c r="CXT88" s="564"/>
      <c r="CXU88" s="565"/>
      <c r="CXV88" s="566"/>
      <c r="CXW88" s="560"/>
      <c r="CXX88" s="561"/>
      <c r="CXY88" s="562"/>
      <c r="CXZ88" s="563"/>
      <c r="CYA88" s="564"/>
      <c r="CYB88" s="565"/>
      <c r="CYC88" s="566"/>
      <c r="CYD88" s="560"/>
      <c r="CYE88" s="561"/>
      <c r="CYF88" s="562"/>
      <c r="CYG88" s="563"/>
      <c r="CYH88" s="564"/>
      <c r="CYI88" s="565"/>
      <c r="CYJ88" s="566"/>
      <c r="CYK88" s="560"/>
      <c r="CYL88" s="561"/>
      <c r="CYM88" s="562"/>
      <c r="CYN88" s="563"/>
      <c r="CYO88" s="564"/>
      <c r="CYP88" s="565"/>
      <c r="CYQ88" s="566"/>
      <c r="CYR88" s="560"/>
      <c r="CYS88" s="561"/>
      <c r="CYT88" s="562"/>
      <c r="CYU88" s="563"/>
      <c r="CYV88" s="564"/>
      <c r="CYW88" s="565"/>
      <c r="CYX88" s="566"/>
      <c r="CYY88" s="560"/>
      <c r="CYZ88" s="561"/>
      <c r="CZA88" s="562"/>
      <c r="CZB88" s="563"/>
      <c r="CZC88" s="564"/>
      <c r="CZD88" s="565"/>
      <c r="CZE88" s="566"/>
      <c r="CZF88" s="560"/>
      <c r="CZG88" s="561"/>
      <c r="CZH88" s="562"/>
      <c r="CZI88" s="563"/>
      <c r="CZJ88" s="564"/>
      <c r="CZK88" s="565"/>
      <c r="CZL88" s="566"/>
      <c r="CZM88" s="560"/>
      <c r="CZN88" s="561"/>
      <c r="CZO88" s="562"/>
      <c r="CZP88" s="563"/>
      <c r="CZQ88" s="564"/>
      <c r="CZR88" s="565"/>
      <c r="CZS88" s="566"/>
      <c r="CZT88" s="560"/>
      <c r="CZU88" s="561"/>
      <c r="CZV88" s="562"/>
      <c r="CZW88" s="563"/>
      <c r="CZX88" s="564"/>
      <c r="CZY88" s="565"/>
      <c r="CZZ88" s="566"/>
      <c r="DAA88" s="560"/>
      <c r="DAB88" s="561"/>
      <c r="DAC88" s="562"/>
      <c r="DAD88" s="563"/>
      <c r="DAE88" s="564"/>
      <c r="DAF88" s="565"/>
      <c r="DAG88" s="566"/>
      <c r="DAH88" s="560"/>
      <c r="DAI88" s="561"/>
      <c r="DAJ88" s="562"/>
      <c r="DAK88" s="563"/>
      <c r="DAL88" s="564"/>
      <c r="DAM88" s="565"/>
      <c r="DAN88" s="566"/>
      <c r="DAO88" s="560"/>
      <c r="DAP88" s="561"/>
      <c r="DAQ88" s="562"/>
      <c r="DAR88" s="563"/>
      <c r="DAS88" s="564"/>
      <c r="DAT88" s="565"/>
      <c r="DAU88" s="566"/>
      <c r="DAV88" s="560"/>
      <c r="DAW88" s="561"/>
      <c r="DAX88" s="562"/>
      <c r="DAY88" s="563"/>
      <c r="DAZ88" s="564"/>
      <c r="DBA88" s="565"/>
      <c r="DBB88" s="566"/>
      <c r="DBC88" s="560"/>
      <c r="DBD88" s="561"/>
      <c r="DBE88" s="562"/>
      <c r="DBF88" s="563"/>
      <c r="DBG88" s="564"/>
      <c r="DBH88" s="565"/>
      <c r="DBI88" s="566"/>
      <c r="DBJ88" s="560"/>
      <c r="DBK88" s="561"/>
      <c r="DBL88" s="562"/>
      <c r="DBM88" s="563"/>
      <c r="DBN88" s="564"/>
      <c r="DBO88" s="565"/>
      <c r="DBP88" s="566"/>
      <c r="DBQ88" s="560"/>
      <c r="DBR88" s="561"/>
      <c r="DBS88" s="562"/>
      <c r="DBT88" s="563"/>
      <c r="DBU88" s="564"/>
      <c r="DBV88" s="565"/>
      <c r="DBW88" s="566"/>
      <c r="DBX88" s="560"/>
      <c r="DBY88" s="561"/>
      <c r="DBZ88" s="562"/>
      <c r="DCA88" s="563"/>
      <c r="DCB88" s="564"/>
      <c r="DCC88" s="565"/>
      <c r="DCD88" s="566"/>
      <c r="DCE88" s="560"/>
      <c r="DCF88" s="561"/>
      <c r="DCG88" s="562"/>
      <c r="DCH88" s="563"/>
      <c r="DCI88" s="564"/>
      <c r="DCJ88" s="565"/>
      <c r="DCK88" s="566"/>
      <c r="DCL88" s="560"/>
      <c r="DCM88" s="561"/>
      <c r="DCN88" s="562"/>
      <c r="DCO88" s="563"/>
      <c r="DCP88" s="564"/>
      <c r="DCQ88" s="565"/>
      <c r="DCR88" s="566"/>
      <c r="DCS88" s="560"/>
      <c r="DCT88" s="561"/>
      <c r="DCU88" s="562"/>
      <c r="DCV88" s="563"/>
      <c r="DCW88" s="564"/>
      <c r="DCX88" s="565"/>
      <c r="DCY88" s="566"/>
      <c r="DCZ88" s="560"/>
      <c r="DDA88" s="561"/>
      <c r="DDB88" s="562"/>
      <c r="DDC88" s="563"/>
      <c r="DDD88" s="564"/>
      <c r="DDE88" s="565"/>
      <c r="DDF88" s="566"/>
      <c r="DDG88" s="560"/>
      <c r="DDH88" s="561"/>
      <c r="DDI88" s="562"/>
      <c r="DDJ88" s="563"/>
      <c r="DDK88" s="564"/>
      <c r="DDL88" s="565"/>
      <c r="DDM88" s="566"/>
      <c r="DDN88" s="560"/>
      <c r="DDO88" s="561"/>
      <c r="DDP88" s="562"/>
      <c r="DDQ88" s="563"/>
      <c r="DDR88" s="564"/>
      <c r="DDS88" s="565"/>
      <c r="DDT88" s="566"/>
      <c r="DDU88" s="560"/>
      <c r="DDV88" s="561"/>
      <c r="DDW88" s="562"/>
      <c r="DDX88" s="563"/>
      <c r="DDY88" s="564"/>
      <c r="DDZ88" s="565"/>
      <c r="DEA88" s="566"/>
      <c r="DEB88" s="560"/>
      <c r="DEC88" s="561"/>
      <c r="DED88" s="562"/>
      <c r="DEE88" s="563"/>
      <c r="DEF88" s="564"/>
      <c r="DEG88" s="565"/>
      <c r="DEH88" s="566"/>
      <c r="DEI88" s="560"/>
      <c r="DEJ88" s="561"/>
      <c r="DEK88" s="562"/>
      <c r="DEL88" s="563"/>
      <c r="DEM88" s="564"/>
      <c r="DEN88" s="565"/>
      <c r="DEO88" s="566"/>
      <c r="DEP88" s="560"/>
      <c r="DEQ88" s="561"/>
      <c r="DER88" s="562"/>
      <c r="DES88" s="563"/>
      <c r="DET88" s="564"/>
      <c r="DEU88" s="565"/>
      <c r="DEV88" s="566"/>
      <c r="DEW88" s="560"/>
      <c r="DEX88" s="561"/>
      <c r="DEY88" s="562"/>
      <c r="DEZ88" s="563"/>
      <c r="DFA88" s="564"/>
      <c r="DFB88" s="565"/>
      <c r="DFC88" s="566"/>
      <c r="DFD88" s="560"/>
      <c r="DFE88" s="561"/>
      <c r="DFF88" s="562"/>
      <c r="DFG88" s="563"/>
      <c r="DFH88" s="564"/>
      <c r="DFI88" s="565"/>
      <c r="DFJ88" s="566"/>
      <c r="DFK88" s="560"/>
      <c r="DFL88" s="561"/>
      <c r="DFM88" s="562"/>
      <c r="DFN88" s="563"/>
      <c r="DFO88" s="564"/>
      <c r="DFP88" s="565"/>
      <c r="DFQ88" s="566"/>
      <c r="DFR88" s="560"/>
      <c r="DFS88" s="561"/>
      <c r="DFT88" s="562"/>
      <c r="DFU88" s="563"/>
      <c r="DFV88" s="564"/>
      <c r="DFW88" s="565"/>
      <c r="DFX88" s="566"/>
      <c r="DFY88" s="560"/>
      <c r="DFZ88" s="561"/>
      <c r="DGA88" s="562"/>
      <c r="DGB88" s="563"/>
      <c r="DGC88" s="564"/>
      <c r="DGD88" s="565"/>
      <c r="DGE88" s="566"/>
      <c r="DGF88" s="560"/>
      <c r="DGG88" s="561"/>
      <c r="DGH88" s="562"/>
      <c r="DGI88" s="563"/>
      <c r="DGJ88" s="564"/>
      <c r="DGK88" s="565"/>
      <c r="DGL88" s="566"/>
      <c r="DGM88" s="560"/>
      <c r="DGN88" s="561"/>
      <c r="DGO88" s="562"/>
      <c r="DGP88" s="563"/>
      <c r="DGQ88" s="564"/>
      <c r="DGR88" s="565"/>
      <c r="DGS88" s="566"/>
      <c r="DGT88" s="560"/>
      <c r="DGU88" s="561"/>
      <c r="DGV88" s="562"/>
      <c r="DGW88" s="563"/>
      <c r="DGX88" s="564"/>
      <c r="DGY88" s="565"/>
      <c r="DGZ88" s="566"/>
      <c r="DHA88" s="560"/>
      <c r="DHB88" s="561"/>
      <c r="DHC88" s="562"/>
      <c r="DHD88" s="563"/>
      <c r="DHE88" s="564"/>
      <c r="DHF88" s="565"/>
      <c r="DHG88" s="566"/>
      <c r="DHH88" s="560"/>
      <c r="DHI88" s="561"/>
      <c r="DHJ88" s="562"/>
      <c r="DHK88" s="563"/>
      <c r="DHL88" s="564"/>
      <c r="DHM88" s="565"/>
      <c r="DHN88" s="566"/>
      <c r="DHO88" s="560"/>
      <c r="DHP88" s="561"/>
      <c r="DHQ88" s="562"/>
      <c r="DHR88" s="563"/>
      <c r="DHS88" s="564"/>
      <c r="DHT88" s="565"/>
      <c r="DHU88" s="566"/>
      <c r="DHV88" s="560"/>
      <c r="DHW88" s="561"/>
      <c r="DHX88" s="562"/>
      <c r="DHY88" s="563"/>
      <c r="DHZ88" s="564"/>
      <c r="DIA88" s="565"/>
      <c r="DIB88" s="566"/>
      <c r="DIC88" s="560"/>
      <c r="DID88" s="561"/>
      <c r="DIE88" s="562"/>
      <c r="DIF88" s="563"/>
      <c r="DIG88" s="564"/>
      <c r="DIH88" s="565"/>
      <c r="DII88" s="566"/>
      <c r="DIJ88" s="560"/>
      <c r="DIK88" s="561"/>
      <c r="DIL88" s="562"/>
      <c r="DIM88" s="563"/>
      <c r="DIN88" s="564"/>
      <c r="DIO88" s="565"/>
      <c r="DIP88" s="566"/>
      <c r="DIQ88" s="560"/>
      <c r="DIR88" s="561"/>
      <c r="DIS88" s="562"/>
      <c r="DIT88" s="563"/>
      <c r="DIU88" s="564"/>
      <c r="DIV88" s="565"/>
      <c r="DIW88" s="566"/>
      <c r="DIX88" s="560"/>
      <c r="DIY88" s="561"/>
      <c r="DIZ88" s="562"/>
      <c r="DJA88" s="563"/>
      <c r="DJB88" s="564"/>
      <c r="DJC88" s="565"/>
      <c r="DJD88" s="566"/>
      <c r="DJE88" s="560"/>
      <c r="DJF88" s="561"/>
      <c r="DJG88" s="562"/>
      <c r="DJH88" s="563"/>
      <c r="DJI88" s="564"/>
      <c r="DJJ88" s="565"/>
      <c r="DJK88" s="566"/>
      <c r="DJL88" s="560"/>
      <c r="DJM88" s="561"/>
      <c r="DJN88" s="562"/>
      <c r="DJO88" s="563"/>
      <c r="DJP88" s="564"/>
      <c r="DJQ88" s="565"/>
      <c r="DJR88" s="566"/>
      <c r="DJS88" s="560"/>
      <c r="DJT88" s="561"/>
      <c r="DJU88" s="562"/>
      <c r="DJV88" s="563"/>
      <c r="DJW88" s="564"/>
      <c r="DJX88" s="565"/>
      <c r="DJY88" s="566"/>
      <c r="DJZ88" s="560"/>
      <c r="DKA88" s="561"/>
      <c r="DKB88" s="562"/>
      <c r="DKC88" s="563"/>
      <c r="DKD88" s="564"/>
      <c r="DKE88" s="565"/>
      <c r="DKF88" s="566"/>
      <c r="DKG88" s="560"/>
      <c r="DKH88" s="561"/>
      <c r="DKI88" s="562"/>
      <c r="DKJ88" s="563"/>
      <c r="DKK88" s="564"/>
      <c r="DKL88" s="565"/>
      <c r="DKM88" s="566"/>
      <c r="DKN88" s="560"/>
      <c r="DKO88" s="561"/>
      <c r="DKP88" s="562"/>
      <c r="DKQ88" s="563"/>
      <c r="DKR88" s="564"/>
      <c r="DKS88" s="565"/>
      <c r="DKT88" s="566"/>
      <c r="DKU88" s="560"/>
      <c r="DKV88" s="561"/>
      <c r="DKW88" s="562"/>
      <c r="DKX88" s="563"/>
      <c r="DKY88" s="564"/>
      <c r="DKZ88" s="565"/>
      <c r="DLA88" s="566"/>
      <c r="DLB88" s="560"/>
      <c r="DLC88" s="561"/>
      <c r="DLD88" s="562"/>
      <c r="DLE88" s="563"/>
      <c r="DLF88" s="564"/>
      <c r="DLG88" s="565"/>
      <c r="DLH88" s="566"/>
      <c r="DLI88" s="560"/>
      <c r="DLJ88" s="561"/>
      <c r="DLK88" s="562"/>
      <c r="DLL88" s="563"/>
      <c r="DLM88" s="564"/>
      <c r="DLN88" s="565"/>
      <c r="DLO88" s="566"/>
      <c r="DLP88" s="560"/>
      <c r="DLQ88" s="561"/>
      <c r="DLR88" s="562"/>
      <c r="DLS88" s="563"/>
      <c r="DLT88" s="564"/>
      <c r="DLU88" s="565"/>
      <c r="DLV88" s="566"/>
      <c r="DLW88" s="560"/>
      <c r="DLX88" s="561"/>
      <c r="DLY88" s="562"/>
      <c r="DLZ88" s="563"/>
      <c r="DMA88" s="564"/>
      <c r="DMB88" s="565"/>
      <c r="DMC88" s="566"/>
      <c r="DMD88" s="560"/>
      <c r="DME88" s="561"/>
      <c r="DMF88" s="562"/>
      <c r="DMG88" s="563"/>
      <c r="DMH88" s="564"/>
      <c r="DMI88" s="565"/>
      <c r="DMJ88" s="566"/>
      <c r="DMK88" s="560"/>
      <c r="DML88" s="561"/>
      <c r="DMM88" s="562"/>
      <c r="DMN88" s="563"/>
      <c r="DMO88" s="564"/>
      <c r="DMP88" s="565"/>
      <c r="DMQ88" s="566"/>
      <c r="DMR88" s="560"/>
      <c r="DMS88" s="561"/>
      <c r="DMT88" s="562"/>
      <c r="DMU88" s="563"/>
      <c r="DMV88" s="564"/>
      <c r="DMW88" s="565"/>
      <c r="DMX88" s="566"/>
      <c r="DMY88" s="560"/>
      <c r="DMZ88" s="561"/>
      <c r="DNA88" s="562"/>
      <c r="DNB88" s="563"/>
      <c r="DNC88" s="564"/>
      <c r="DND88" s="565"/>
      <c r="DNE88" s="566"/>
      <c r="DNF88" s="560"/>
      <c r="DNG88" s="561"/>
      <c r="DNH88" s="562"/>
      <c r="DNI88" s="563"/>
      <c r="DNJ88" s="564"/>
      <c r="DNK88" s="565"/>
      <c r="DNL88" s="566"/>
      <c r="DNM88" s="560"/>
      <c r="DNN88" s="561"/>
      <c r="DNO88" s="562"/>
      <c r="DNP88" s="563"/>
      <c r="DNQ88" s="564"/>
      <c r="DNR88" s="565"/>
      <c r="DNS88" s="566"/>
      <c r="DNT88" s="560"/>
      <c r="DNU88" s="561"/>
      <c r="DNV88" s="562"/>
      <c r="DNW88" s="563"/>
      <c r="DNX88" s="564"/>
      <c r="DNY88" s="565"/>
      <c r="DNZ88" s="566"/>
      <c r="DOA88" s="560"/>
      <c r="DOB88" s="561"/>
      <c r="DOC88" s="562"/>
      <c r="DOD88" s="563"/>
      <c r="DOE88" s="564"/>
      <c r="DOF88" s="565"/>
      <c r="DOG88" s="566"/>
      <c r="DOH88" s="560"/>
      <c r="DOI88" s="561"/>
      <c r="DOJ88" s="562"/>
      <c r="DOK88" s="563"/>
      <c r="DOL88" s="564"/>
      <c r="DOM88" s="565"/>
      <c r="DON88" s="566"/>
      <c r="DOO88" s="560"/>
      <c r="DOP88" s="561"/>
      <c r="DOQ88" s="562"/>
      <c r="DOR88" s="563"/>
      <c r="DOS88" s="564"/>
      <c r="DOT88" s="565"/>
      <c r="DOU88" s="566"/>
      <c r="DOV88" s="560"/>
      <c r="DOW88" s="561"/>
      <c r="DOX88" s="562"/>
      <c r="DOY88" s="563"/>
      <c r="DOZ88" s="564"/>
      <c r="DPA88" s="565"/>
      <c r="DPB88" s="566"/>
      <c r="DPC88" s="560"/>
      <c r="DPD88" s="561"/>
      <c r="DPE88" s="562"/>
      <c r="DPF88" s="563"/>
      <c r="DPG88" s="564"/>
      <c r="DPH88" s="565"/>
      <c r="DPI88" s="566"/>
      <c r="DPJ88" s="560"/>
      <c r="DPK88" s="561"/>
      <c r="DPL88" s="562"/>
      <c r="DPM88" s="563"/>
      <c r="DPN88" s="564"/>
      <c r="DPO88" s="565"/>
      <c r="DPP88" s="566"/>
      <c r="DPQ88" s="560"/>
      <c r="DPR88" s="561"/>
      <c r="DPS88" s="562"/>
      <c r="DPT88" s="563"/>
      <c r="DPU88" s="564"/>
      <c r="DPV88" s="565"/>
      <c r="DPW88" s="566"/>
      <c r="DPX88" s="560"/>
      <c r="DPY88" s="561"/>
      <c r="DPZ88" s="562"/>
      <c r="DQA88" s="563"/>
      <c r="DQB88" s="564"/>
      <c r="DQC88" s="565"/>
      <c r="DQD88" s="566"/>
      <c r="DQE88" s="560"/>
      <c r="DQF88" s="561"/>
      <c r="DQG88" s="562"/>
      <c r="DQH88" s="563"/>
      <c r="DQI88" s="564"/>
      <c r="DQJ88" s="565"/>
      <c r="DQK88" s="566"/>
      <c r="DQL88" s="560"/>
      <c r="DQM88" s="561"/>
      <c r="DQN88" s="562"/>
      <c r="DQO88" s="563"/>
      <c r="DQP88" s="564"/>
      <c r="DQQ88" s="565"/>
      <c r="DQR88" s="566"/>
      <c r="DQS88" s="560"/>
      <c r="DQT88" s="561"/>
      <c r="DQU88" s="562"/>
      <c r="DQV88" s="563"/>
      <c r="DQW88" s="564"/>
      <c r="DQX88" s="565"/>
      <c r="DQY88" s="566"/>
      <c r="DQZ88" s="560"/>
      <c r="DRA88" s="561"/>
      <c r="DRB88" s="562"/>
      <c r="DRC88" s="563"/>
      <c r="DRD88" s="564"/>
      <c r="DRE88" s="565"/>
      <c r="DRF88" s="566"/>
      <c r="DRG88" s="560"/>
      <c r="DRH88" s="561"/>
      <c r="DRI88" s="562"/>
      <c r="DRJ88" s="563"/>
      <c r="DRK88" s="564"/>
      <c r="DRL88" s="565"/>
      <c r="DRM88" s="566"/>
      <c r="DRN88" s="560"/>
      <c r="DRO88" s="561"/>
      <c r="DRP88" s="562"/>
      <c r="DRQ88" s="563"/>
      <c r="DRR88" s="564"/>
      <c r="DRS88" s="565"/>
      <c r="DRT88" s="566"/>
      <c r="DRU88" s="560"/>
      <c r="DRV88" s="561"/>
      <c r="DRW88" s="562"/>
      <c r="DRX88" s="563"/>
      <c r="DRY88" s="564"/>
      <c r="DRZ88" s="565"/>
      <c r="DSA88" s="566"/>
      <c r="DSB88" s="560"/>
      <c r="DSC88" s="561"/>
      <c r="DSD88" s="562"/>
      <c r="DSE88" s="563"/>
      <c r="DSF88" s="564"/>
      <c r="DSG88" s="565"/>
      <c r="DSH88" s="566"/>
      <c r="DSI88" s="560"/>
      <c r="DSJ88" s="561"/>
      <c r="DSK88" s="562"/>
      <c r="DSL88" s="563"/>
      <c r="DSM88" s="564"/>
      <c r="DSN88" s="565"/>
      <c r="DSO88" s="566"/>
      <c r="DSP88" s="560"/>
      <c r="DSQ88" s="561"/>
      <c r="DSR88" s="562"/>
      <c r="DSS88" s="563"/>
      <c r="DST88" s="564"/>
      <c r="DSU88" s="565"/>
      <c r="DSV88" s="566"/>
      <c r="DSW88" s="560"/>
      <c r="DSX88" s="561"/>
      <c r="DSY88" s="562"/>
      <c r="DSZ88" s="563"/>
      <c r="DTA88" s="564"/>
      <c r="DTB88" s="565"/>
      <c r="DTC88" s="566"/>
      <c r="DTD88" s="560"/>
      <c r="DTE88" s="561"/>
      <c r="DTF88" s="562"/>
      <c r="DTG88" s="563"/>
      <c r="DTH88" s="564"/>
      <c r="DTI88" s="565"/>
      <c r="DTJ88" s="566"/>
      <c r="DTK88" s="560"/>
      <c r="DTL88" s="561"/>
      <c r="DTM88" s="562"/>
      <c r="DTN88" s="563"/>
      <c r="DTO88" s="564"/>
      <c r="DTP88" s="565"/>
      <c r="DTQ88" s="566"/>
      <c r="DTR88" s="560"/>
      <c r="DTS88" s="561"/>
      <c r="DTT88" s="562"/>
      <c r="DTU88" s="563"/>
      <c r="DTV88" s="564"/>
      <c r="DTW88" s="565"/>
      <c r="DTX88" s="566"/>
      <c r="DTY88" s="560"/>
      <c r="DTZ88" s="561"/>
      <c r="DUA88" s="562"/>
      <c r="DUB88" s="563"/>
      <c r="DUC88" s="564"/>
      <c r="DUD88" s="565"/>
      <c r="DUE88" s="566"/>
      <c r="DUF88" s="560"/>
      <c r="DUG88" s="561"/>
      <c r="DUH88" s="562"/>
      <c r="DUI88" s="563"/>
      <c r="DUJ88" s="564"/>
      <c r="DUK88" s="565"/>
      <c r="DUL88" s="566"/>
      <c r="DUM88" s="560"/>
      <c r="DUN88" s="561"/>
      <c r="DUO88" s="562"/>
      <c r="DUP88" s="563"/>
      <c r="DUQ88" s="564"/>
      <c r="DUR88" s="565"/>
      <c r="DUS88" s="566"/>
      <c r="DUT88" s="560"/>
      <c r="DUU88" s="561"/>
      <c r="DUV88" s="562"/>
      <c r="DUW88" s="563"/>
      <c r="DUX88" s="564"/>
      <c r="DUY88" s="565"/>
      <c r="DUZ88" s="566"/>
      <c r="DVA88" s="560"/>
      <c r="DVB88" s="561"/>
      <c r="DVC88" s="562"/>
      <c r="DVD88" s="563"/>
      <c r="DVE88" s="564"/>
      <c r="DVF88" s="565"/>
      <c r="DVG88" s="566"/>
      <c r="DVH88" s="560"/>
      <c r="DVI88" s="561"/>
      <c r="DVJ88" s="562"/>
      <c r="DVK88" s="563"/>
      <c r="DVL88" s="564"/>
      <c r="DVM88" s="565"/>
      <c r="DVN88" s="566"/>
      <c r="DVO88" s="560"/>
      <c r="DVP88" s="561"/>
      <c r="DVQ88" s="562"/>
      <c r="DVR88" s="563"/>
      <c r="DVS88" s="564"/>
      <c r="DVT88" s="565"/>
      <c r="DVU88" s="566"/>
      <c r="DVV88" s="560"/>
      <c r="DVW88" s="561"/>
      <c r="DVX88" s="562"/>
      <c r="DVY88" s="563"/>
      <c r="DVZ88" s="564"/>
      <c r="DWA88" s="565"/>
      <c r="DWB88" s="566"/>
      <c r="DWC88" s="560"/>
      <c r="DWD88" s="561"/>
      <c r="DWE88" s="562"/>
      <c r="DWF88" s="563"/>
      <c r="DWG88" s="564"/>
      <c r="DWH88" s="565"/>
      <c r="DWI88" s="566"/>
      <c r="DWJ88" s="560"/>
      <c r="DWK88" s="561"/>
      <c r="DWL88" s="562"/>
      <c r="DWM88" s="563"/>
      <c r="DWN88" s="564"/>
      <c r="DWO88" s="565"/>
      <c r="DWP88" s="566"/>
      <c r="DWQ88" s="560"/>
      <c r="DWR88" s="561"/>
      <c r="DWS88" s="562"/>
      <c r="DWT88" s="563"/>
      <c r="DWU88" s="564"/>
      <c r="DWV88" s="565"/>
      <c r="DWW88" s="566"/>
      <c r="DWX88" s="560"/>
      <c r="DWY88" s="561"/>
      <c r="DWZ88" s="562"/>
      <c r="DXA88" s="563"/>
      <c r="DXB88" s="564"/>
      <c r="DXC88" s="565"/>
      <c r="DXD88" s="566"/>
      <c r="DXE88" s="560"/>
      <c r="DXF88" s="561"/>
      <c r="DXG88" s="562"/>
      <c r="DXH88" s="563"/>
      <c r="DXI88" s="564"/>
      <c r="DXJ88" s="565"/>
      <c r="DXK88" s="566"/>
      <c r="DXL88" s="560"/>
      <c r="DXM88" s="561"/>
      <c r="DXN88" s="562"/>
      <c r="DXO88" s="563"/>
      <c r="DXP88" s="564"/>
      <c r="DXQ88" s="565"/>
      <c r="DXR88" s="566"/>
      <c r="DXS88" s="560"/>
      <c r="DXT88" s="561"/>
      <c r="DXU88" s="562"/>
      <c r="DXV88" s="563"/>
      <c r="DXW88" s="564"/>
      <c r="DXX88" s="565"/>
      <c r="DXY88" s="566"/>
      <c r="DXZ88" s="560"/>
      <c r="DYA88" s="561"/>
      <c r="DYB88" s="562"/>
      <c r="DYC88" s="563"/>
      <c r="DYD88" s="564"/>
      <c r="DYE88" s="565"/>
      <c r="DYF88" s="566"/>
      <c r="DYG88" s="560"/>
      <c r="DYH88" s="561"/>
      <c r="DYI88" s="562"/>
      <c r="DYJ88" s="563"/>
      <c r="DYK88" s="564"/>
      <c r="DYL88" s="565"/>
      <c r="DYM88" s="566"/>
      <c r="DYN88" s="560"/>
      <c r="DYO88" s="561"/>
      <c r="DYP88" s="562"/>
      <c r="DYQ88" s="563"/>
      <c r="DYR88" s="564"/>
      <c r="DYS88" s="565"/>
      <c r="DYT88" s="566"/>
      <c r="DYU88" s="560"/>
      <c r="DYV88" s="561"/>
      <c r="DYW88" s="562"/>
      <c r="DYX88" s="563"/>
      <c r="DYY88" s="564"/>
      <c r="DYZ88" s="565"/>
      <c r="DZA88" s="566"/>
      <c r="DZB88" s="560"/>
      <c r="DZC88" s="561"/>
      <c r="DZD88" s="562"/>
      <c r="DZE88" s="563"/>
      <c r="DZF88" s="564"/>
      <c r="DZG88" s="565"/>
      <c r="DZH88" s="566"/>
      <c r="DZI88" s="560"/>
      <c r="DZJ88" s="561"/>
      <c r="DZK88" s="562"/>
      <c r="DZL88" s="563"/>
      <c r="DZM88" s="564"/>
      <c r="DZN88" s="565"/>
      <c r="DZO88" s="566"/>
      <c r="DZP88" s="560"/>
      <c r="DZQ88" s="561"/>
      <c r="DZR88" s="562"/>
      <c r="DZS88" s="563"/>
      <c r="DZT88" s="564"/>
      <c r="DZU88" s="565"/>
      <c r="DZV88" s="566"/>
      <c r="DZW88" s="560"/>
      <c r="DZX88" s="561"/>
      <c r="DZY88" s="562"/>
      <c r="DZZ88" s="563"/>
      <c r="EAA88" s="564"/>
      <c r="EAB88" s="565"/>
      <c r="EAC88" s="566"/>
      <c r="EAD88" s="560"/>
      <c r="EAE88" s="561"/>
      <c r="EAF88" s="562"/>
      <c r="EAG88" s="563"/>
      <c r="EAH88" s="564"/>
      <c r="EAI88" s="565"/>
      <c r="EAJ88" s="566"/>
      <c r="EAK88" s="560"/>
      <c r="EAL88" s="561"/>
      <c r="EAM88" s="562"/>
      <c r="EAN88" s="563"/>
      <c r="EAO88" s="564"/>
      <c r="EAP88" s="565"/>
      <c r="EAQ88" s="566"/>
      <c r="EAR88" s="560"/>
      <c r="EAS88" s="561"/>
      <c r="EAT88" s="562"/>
      <c r="EAU88" s="563"/>
      <c r="EAV88" s="564"/>
      <c r="EAW88" s="565"/>
      <c r="EAX88" s="566"/>
      <c r="EAY88" s="560"/>
      <c r="EAZ88" s="561"/>
      <c r="EBA88" s="562"/>
      <c r="EBB88" s="563"/>
      <c r="EBC88" s="564"/>
      <c r="EBD88" s="565"/>
      <c r="EBE88" s="566"/>
      <c r="EBF88" s="560"/>
      <c r="EBG88" s="561"/>
      <c r="EBH88" s="562"/>
      <c r="EBI88" s="563"/>
      <c r="EBJ88" s="564"/>
      <c r="EBK88" s="565"/>
      <c r="EBL88" s="566"/>
      <c r="EBM88" s="560"/>
      <c r="EBN88" s="561"/>
      <c r="EBO88" s="562"/>
      <c r="EBP88" s="563"/>
      <c r="EBQ88" s="564"/>
      <c r="EBR88" s="565"/>
      <c r="EBS88" s="566"/>
      <c r="EBT88" s="560"/>
      <c r="EBU88" s="561"/>
      <c r="EBV88" s="562"/>
      <c r="EBW88" s="563"/>
      <c r="EBX88" s="564"/>
      <c r="EBY88" s="565"/>
      <c r="EBZ88" s="566"/>
      <c r="ECA88" s="560"/>
      <c r="ECB88" s="561"/>
      <c r="ECC88" s="562"/>
      <c r="ECD88" s="563"/>
      <c r="ECE88" s="564"/>
      <c r="ECF88" s="565"/>
      <c r="ECG88" s="566"/>
      <c r="ECH88" s="560"/>
      <c r="ECI88" s="561"/>
      <c r="ECJ88" s="562"/>
      <c r="ECK88" s="563"/>
      <c r="ECL88" s="564"/>
      <c r="ECM88" s="565"/>
      <c r="ECN88" s="566"/>
      <c r="ECO88" s="560"/>
      <c r="ECP88" s="561"/>
      <c r="ECQ88" s="562"/>
      <c r="ECR88" s="563"/>
      <c r="ECS88" s="564"/>
      <c r="ECT88" s="565"/>
      <c r="ECU88" s="566"/>
      <c r="ECV88" s="560"/>
      <c r="ECW88" s="561"/>
      <c r="ECX88" s="562"/>
      <c r="ECY88" s="563"/>
      <c r="ECZ88" s="564"/>
      <c r="EDA88" s="565"/>
      <c r="EDB88" s="566"/>
      <c r="EDC88" s="560"/>
      <c r="EDD88" s="561"/>
      <c r="EDE88" s="562"/>
      <c r="EDF88" s="563"/>
      <c r="EDG88" s="564"/>
      <c r="EDH88" s="565"/>
      <c r="EDI88" s="566"/>
      <c r="EDJ88" s="560"/>
      <c r="EDK88" s="561"/>
      <c r="EDL88" s="562"/>
      <c r="EDM88" s="563"/>
      <c r="EDN88" s="564"/>
      <c r="EDO88" s="565"/>
      <c r="EDP88" s="566"/>
      <c r="EDQ88" s="560"/>
      <c r="EDR88" s="561"/>
      <c r="EDS88" s="562"/>
      <c r="EDT88" s="563"/>
      <c r="EDU88" s="564"/>
      <c r="EDV88" s="565"/>
      <c r="EDW88" s="566"/>
      <c r="EDX88" s="560"/>
      <c r="EDY88" s="561"/>
      <c r="EDZ88" s="562"/>
      <c r="EEA88" s="563"/>
      <c r="EEB88" s="564"/>
      <c r="EEC88" s="565"/>
      <c r="EED88" s="566"/>
      <c r="EEE88" s="560"/>
      <c r="EEF88" s="561"/>
      <c r="EEG88" s="562"/>
      <c r="EEH88" s="563"/>
      <c r="EEI88" s="564"/>
      <c r="EEJ88" s="565"/>
      <c r="EEK88" s="566"/>
      <c r="EEL88" s="560"/>
      <c r="EEM88" s="561"/>
      <c r="EEN88" s="562"/>
      <c r="EEO88" s="563"/>
      <c r="EEP88" s="564"/>
      <c r="EEQ88" s="565"/>
      <c r="EER88" s="566"/>
      <c r="EES88" s="560"/>
      <c r="EET88" s="561"/>
      <c r="EEU88" s="562"/>
      <c r="EEV88" s="563"/>
      <c r="EEW88" s="564"/>
      <c r="EEX88" s="565"/>
      <c r="EEY88" s="566"/>
      <c r="EEZ88" s="560"/>
      <c r="EFA88" s="561"/>
      <c r="EFB88" s="562"/>
      <c r="EFC88" s="563"/>
      <c r="EFD88" s="564"/>
      <c r="EFE88" s="565"/>
      <c r="EFF88" s="566"/>
      <c r="EFG88" s="560"/>
      <c r="EFH88" s="561"/>
      <c r="EFI88" s="562"/>
      <c r="EFJ88" s="563"/>
      <c r="EFK88" s="564"/>
      <c r="EFL88" s="565"/>
      <c r="EFM88" s="566"/>
      <c r="EFN88" s="560"/>
      <c r="EFO88" s="561"/>
      <c r="EFP88" s="562"/>
      <c r="EFQ88" s="563"/>
      <c r="EFR88" s="564"/>
      <c r="EFS88" s="565"/>
      <c r="EFT88" s="566"/>
      <c r="EFU88" s="560"/>
      <c r="EFV88" s="561"/>
      <c r="EFW88" s="562"/>
      <c r="EFX88" s="563"/>
      <c r="EFY88" s="564"/>
      <c r="EFZ88" s="565"/>
      <c r="EGA88" s="566"/>
      <c r="EGB88" s="560"/>
      <c r="EGC88" s="561"/>
      <c r="EGD88" s="562"/>
      <c r="EGE88" s="563"/>
      <c r="EGF88" s="564"/>
      <c r="EGG88" s="565"/>
      <c r="EGH88" s="566"/>
      <c r="EGI88" s="560"/>
      <c r="EGJ88" s="561"/>
      <c r="EGK88" s="562"/>
      <c r="EGL88" s="563"/>
      <c r="EGM88" s="564"/>
      <c r="EGN88" s="565"/>
      <c r="EGO88" s="566"/>
      <c r="EGP88" s="560"/>
      <c r="EGQ88" s="561"/>
      <c r="EGR88" s="562"/>
      <c r="EGS88" s="563"/>
      <c r="EGT88" s="564"/>
      <c r="EGU88" s="565"/>
      <c r="EGV88" s="566"/>
      <c r="EGW88" s="560"/>
      <c r="EGX88" s="561"/>
      <c r="EGY88" s="562"/>
      <c r="EGZ88" s="563"/>
      <c r="EHA88" s="564"/>
      <c r="EHB88" s="565"/>
      <c r="EHC88" s="566"/>
      <c r="EHD88" s="560"/>
      <c r="EHE88" s="561"/>
      <c r="EHF88" s="562"/>
      <c r="EHG88" s="563"/>
      <c r="EHH88" s="564"/>
      <c r="EHI88" s="565"/>
      <c r="EHJ88" s="566"/>
      <c r="EHK88" s="560"/>
      <c r="EHL88" s="561"/>
      <c r="EHM88" s="562"/>
      <c r="EHN88" s="563"/>
      <c r="EHO88" s="564"/>
      <c r="EHP88" s="565"/>
      <c r="EHQ88" s="566"/>
      <c r="EHR88" s="560"/>
      <c r="EHS88" s="561"/>
      <c r="EHT88" s="562"/>
      <c r="EHU88" s="563"/>
      <c r="EHV88" s="564"/>
      <c r="EHW88" s="565"/>
      <c r="EHX88" s="566"/>
      <c r="EHY88" s="560"/>
      <c r="EHZ88" s="561"/>
      <c r="EIA88" s="562"/>
      <c r="EIB88" s="563"/>
      <c r="EIC88" s="564"/>
      <c r="EID88" s="565"/>
      <c r="EIE88" s="566"/>
      <c r="EIF88" s="560"/>
      <c r="EIG88" s="561"/>
      <c r="EIH88" s="562"/>
      <c r="EII88" s="563"/>
      <c r="EIJ88" s="564"/>
      <c r="EIK88" s="565"/>
      <c r="EIL88" s="566"/>
      <c r="EIM88" s="560"/>
      <c r="EIN88" s="561"/>
      <c r="EIO88" s="562"/>
      <c r="EIP88" s="563"/>
      <c r="EIQ88" s="564"/>
      <c r="EIR88" s="565"/>
      <c r="EIS88" s="566"/>
      <c r="EIT88" s="560"/>
      <c r="EIU88" s="561"/>
      <c r="EIV88" s="562"/>
      <c r="EIW88" s="563"/>
      <c r="EIX88" s="564"/>
      <c r="EIY88" s="565"/>
      <c r="EIZ88" s="566"/>
      <c r="EJA88" s="560"/>
      <c r="EJB88" s="561"/>
      <c r="EJC88" s="562"/>
      <c r="EJD88" s="563"/>
      <c r="EJE88" s="564"/>
      <c r="EJF88" s="565"/>
      <c r="EJG88" s="566"/>
      <c r="EJH88" s="560"/>
      <c r="EJI88" s="561"/>
      <c r="EJJ88" s="562"/>
      <c r="EJK88" s="563"/>
      <c r="EJL88" s="564"/>
      <c r="EJM88" s="565"/>
      <c r="EJN88" s="566"/>
      <c r="EJO88" s="560"/>
      <c r="EJP88" s="561"/>
      <c r="EJQ88" s="562"/>
      <c r="EJR88" s="563"/>
      <c r="EJS88" s="564"/>
      <c r="EJT88" s="565"/>
      <c r="EJU88" s="566"/>
      <c r="EJV88" s="560"/>
      <c r="EJW88" s="561"/>
      <c r="EJX88" s="562"/>
      <c r="EJY88" s="563"/>
      <c r="EJZ88" s="564"/>
      <c r="EKA88" s="565"/>
      <c r="EKB88" s="566"/>
      <c r="EKC88" s="560"/>
      <c r="EKD88" s="561"/>
      <c r="EKE88" s="562"/>
      <c r="EKF88" s="563"/>
      <c r="EKG88" s="564"/>
      <c r="EKH88" s="565"/>
      <c r="EKI88" s="566"/>
      <c r="EKJ88" s="560"/>
      <c r="EKK88" s="561"/>
      <c r="EKL88" s="562"/>
      <c r="EKM88" s="563"/>
      <c r="EKN88" s="564"/>
      <c r="EKO88" s="565"/>
      <c r="EKP88" s="566"/>
      <c r="EKQ88" s="560"/>
      <c r="EKR88" s="561"/>
      <c r="EKS88" s="562"/>
      <c r="EKT88" s="563"/>
      <c r="EKU88" s="564"/>
      <c r="EKV88" s="565"/>
      <c r="EKW88" s="566"/>
      <c r="EKX88" s="560"/>
      <c r="EKY88" s="561"/>
      <c r="EKZ88" s="562"/>
      <c r="ELA88" s="563"/>
      <c r="ELB88" s="564"/>
      <c r="ELC88" s="565"/>
      <c r="ELD88" s="566"/>
      <c r="ELE88" s="560"/>
      <c r="ELF88" s="561"/>
      <c r="ELG88" s="562"/>
      <c r="ELH88" s="563"/>
      <c r="ELI88" s="564"/>
      <c r="ELJ88" s="565"/>
      <c r="ELK88" s="566"/>
      <c r="ELL88" s="560"/>
      <c r="ELM88" s="561"/>
      <c r="ELN88" s="562"/>
      <c r="ELO88" s="563"/>
      <c r="ELP88" s="564"/>
      <c r="ELQ88" s="565"/>
      <c r="ELR88" s="566"/>
      <c r="ELS88" s="560"/>
      <c r="ELT88" s="561"/>
      <c r="ELU88" s="562"/>
      <c r="ELV88" s="563"/>
      <c r="ELW88" s="564"/>
      <c r="ELX88" s="565"/>
      <c r="ELY88" s="566"/>
      <c r="ELZ88" s="560"/>
      <c r="EMA88" s="561"/>
      <c r="EMB88" s="562"/>
      <c r="EMC88" s="563"/>
      <c r="EMD88" s="564"/>
      <c r="EME88" s="565"/>
      <c r="EMF88" s="566"/>
      <c r="EMG88" s="560"/>
      <c r="EMH88" s="561"/>
      <c r="EMI88" s="562"/>
      <c r="EMJ88" s="563"/>
      <c r="EMK88" s="564"/>
      <c r="EML88" s="565"/>
      <c r="EMM88" s="566"/>
      <c r="EMN88" s="560"/>
      <c r="EMO88" s="561"/>
      <c r="EMP88" s="562"/>
      <c r="EMQ88" s="563"/>
      <c r="EMR88" s="564"/>
      <c r="EMS88" s="565"/>
      <c r="EMT88" s="566"/>
      <c r="EMU88" s="560"/>
      <c r="EMV88" s="561"/>
      <c r="EMW88" s="562"/>
      <c r="EMX88" s="563"/>
      <c r="EMY88" s="564"/>
      <c r="EMZ88" s="565"/>
      <c r="ENA88" s="566"/>
      <c r="ENB88" s="560"/>
      <c r="ENC88" s="561"/>
      <c r="END88" s="562"/>
      <c r="ENE88" s="563"/>
      <c r="ENF88" s="564"/>
      <c r="ENG88" s="565"/>
      <c r="ENH88" s="566"/>
      <c r="ENI88" s="560"/>
      <c r="ENJ88" s="561"/>
      <c r="ENK88" s="562"/>
      <c r="ENL88" s="563"/>
      <c r="ENM88" s="564"/>
      <c r="ENN88" s="565"/>
      <c r="ENO88" s="566"/>
      <c r="ENP88" s="560"/>
      <c r="ENQ88" s="561"/>
      <c r="ENR88" s="562"/>
      <c r="ENS88" s="563"/>
      <c r="ENT88" s="564"/>
      <c r="ENU88" s="565"/>
      <c r="ENV88" s="566"/>
      <c r="ENW88" s="560"/>
      <c r="ENX88" s="561"/>
      <c r="ENY88" s="562"/>
      <c r="ENZ88" s="563"/>
      <c r="EOA88" s="564"/>
      <c r="EOB88" s="565"/>
      <c r="EOC88" s="566"/>
      <c r="EOD88" s="560"/>
      <c r="EOE88" s="561"/>
      <c r="EOF88" s="562"/>
      <c r="EOG88" s="563"/>
      <c r="EOH88" s="564"/>
      <c r="EOI88" s="565"/>
      <c r="EOJ88" s="566"/>
      <c r="EOK88" s="560"/>
      <c r="EOL88" s="561"/>
      <c r="EOM88" s="562"/>
      <c r="EON88" s="563"/>
      <c r="EOO88" s="564"/>
      <c r="EOP88" s="565"/>
      <c r="EOQ88" s="566"/>
      <c r="EOR88" s="560"/>
      <c r="EOS88" s="561"/>
      <c r="EOT88" s="562"/>
      <c r="EOU88" s="563"/>
      <c r="EOV88" s="564"/>
      <c r="EOW88" s="565"/>
      <c r="EOX88" s="566"/>
      <c r="EOY88" s="560"/>
      <c r="EOZ88" s="561"/>
      <c r="EPA88" s="562"/>
      <c r="EPB88" s="563"/>
      <c r="EPC88" s="564"/>
      <c r="EPD88" s="565"/>
      <c r="EPE88" s="566"/>
      <c r="EPF88" s="560"/>
      <c r="EPG88" s="561"/>
      <c r="EPH88" s="562"/>
      <c r="EPI88" s="563"/>
      <c r="EPJ88" s="564"/>
      <c r="EPK88" s="565"/>
      <c r="EPL88" s="566"/>
      <c r="EPM88" s="560"/>
      <c r="EPN88" s="561"/>
      <c r="EPO88" s="562"/>
      <c r="EPP88" s="563"/>
      <c r="EPQ88" s="564"/>
      <c r="EPR88" s="565"/>
      <c r="EPS88" s="566"/>
      <c r="EPT88" s="560"/>
      <c r="EPU88" s="561"/>
      <c r="EPV88" s="562"/>
      <c r="EPW88" s="563"/>
      <c r="EPX88" s="564"/>
      <c r="EPY88" s="565"/>
      <c r="EPZ88" s="566"/>
      <c r="EQA88" s="560"/>
      <c r="EQB88" s="561"/>
      <c r="EQC88" s="562"/>
      <c r="EQD88" s="563"/>
      <c r="EQE88" s="564"/>
      <c r="EQF88" s="565"/>
      <c r="EQG88" s="566"/>
      <c r="EQH88" s="560"/>
      <c r="EQI88" s="561"/>
      <c r="EQJ88" s="562"/>
      <c r="EQK88" s="563"/>
      <c r="EQL88" s="564"/>
      <c r="EQM88" s="565"/>
      <c r="EQN88" s="566"/>
      <c r="EQO88" s="560"/>
      <c r="EQP88" s="561"/>
      <c r="EQQ88" s="562"/>
      <c r="EQR88" s="563"/>
      <c r="EQS88" s="564"/>
      <c r="EQT88" s="565"/>
      <c r="EQU88" s="566"/>
      <c r="EQV88" s="560"/>
      <c r="EQW88" s="561"/>
      <c r="EQX88" s="562"/>
      <c r="EQY88" s="563"/>
      <c r="EQZ88" s="564"/>
      <c r="ERA88" s="565"/>
      <c r="ERB88" s="566"/>
      <c r="ERC88" s="560"/>
      <c r="ERD88" s="561"/>
      <c r="ERE88" s="562"/>
      <c r="ERF88" s="563"/>
      <c r="ERG88" s="564"/>
      <c r="ERH88" s="565"/>
      <c r="ERI88" s="566"/>
      <c r="ERJ88" s="560"/>
      <c r="ERK88" s="561"/>
      <c r="ERL88" s="562"/>
      <c r="ERM88" s="563"/>
      <c r="ERN88" s="564"/>
      <c r="ERO88" s="565"/>
      <c r="ERP88" s="566"/>
      <c r="ERQ88" s="560"/>
      <c r="ERR88" s="561"/>
      <c r="ERS88" s="562"/>
      <c r="ERT88" s="563"/>
      <c r="ERU88" s="564"/>
      <c r="ERV88" s="565"/>
      <c r="ERW88" s="566"/>
      <c r="ERX88" s="560"/>
      <c r="ERY88" s="561"/>
      <c r="ERZ88" s="562"/>
      <c r="ESA88" s="563"/>
      <c r="ESB88" s="564"/>
      <c r="ESC88" s="565"/>
      <c r="ESD88" s="566"/>
      <c r="ESE88" s="560"/>
      <c r="ESF88" s="561"/>
      <c r="ESG88" s="562"/>
      <c r="ESH88" s="563"/>
      <c r="ESI88" s="564"/>
      <c r="ESJ88" s="565"/>
      <c r="ESK88" s="566"/>
      <c r="ESL88" s="560"/>
      <c r="ESM88" s="561"/>
      <c r="ESN88" s="562"/>
      <c r="ESO88" s="563"/>
      <c r="ESP88" s="564"/>
      <c r="ESQ88" s="565"/>
      <c r="ESR88" s="566"/>
      <c r="ESS88" s="560"/>
      <c r="EST88" s="561"/>
      <c r="ESU88" s="562"/>
      <c r="ESV88" s="563"/>
      <c r="ESW88" s="564"/>
      <c r="ESX88" s="565"/>
      <c r="ESY88" s="566"/>
      <c r="ESZ88" s="560"/>
      <c r="ETA88" s="561"/>
      <c r="ETB88" s="562"/>
      <c r="ETC88" s="563"/>
      <c r="ETD88" s="564"/>
      <c r="ETE88" s="565"/>
      <c r="ETF88" s="566"/>
      <c r="ETG88" s="560"/>
      <c r="ETH88" s="561"/>
      <c r="ETI88" s="562"/>
      <c r="ETJ88" s="563"/>
      <c r="ETK88" s="564"/>
      <c r="ETL88" s="565"/>
      <c r="ETM88" s="566"/>
      <c r="ETN88" s="560"/>
      <c r="ETO88" s="561"/>
      <c r="ETP88" s="562"/>
      <c r="ETQ88" s="563"/>
      <c r="ETR88" s="564"/>
      <c r="ETS88" s="565"/>
      <c r="ETT88" s="566"/>
      <c r="ETU88" s="560"/>
      <c r="ETV88" s="561"/>
      <c r="ETW88" s="562"/>
      <c r="ETX88" s="563"/>
      <c r="ETY88" s="564"/>
      <c r="ETZ88" s="565"/>
      <c r="EUA88" s="566"/>
      <c r="EUB88" s="560"/>
      <c r="EUC88" s="561"/>
      <c r="EUD88" s="562"/>
      <c r="EUE88" s="563"/>
      <c r="EUF88" s="564"/>
      <c r="EUG88" s="565"/>
      <c r="EUH88" s="566"/>
      <c r="EUI88" s="560"/>
      <c r="EUJ88" s="561"/>
      <c r="EUK88" s="562"/>
      <c r="EUL88" s="563"/>
      <c r="EUM88" s="564"/>
      <c r="EUN88" s="565"/>
      <c r="EUO88" s="566"/>
      <c r="EUP88" s="560"/>
      <c r="EUQ88" s="561"/>
      <c r="EUR88" s="562"/>
      <c r="EUS88" s="563"/>
      <c r="EUT88" s="564"/>
      <c r="EUU88" s="565"/>
      <c r="EUV88" s="566"/>
      <c r="EUW88" s="560"/>
      <c r="EUX88" s="561"/>
      <c r="EUY88" s="562"/>
      <c r="EUZ88" s="563"/>
      <c r="EVA88" s="564"/>
      <c r="EVB88" s="565"/>
      <c r="EVC88" s="566"/>
      <c r="EVD88" s="560"/>
      <c r="EVE88" s="561"/>
      <c r="EVF88" s="562"/>
      <c r="EVG88" s="563"/>
      <c r="EVH88" s="564"/>
      <c r="EVI88" s="565"/>
      <c r="EVJ88" s="566"/>
      <c r="EVK88" s="560"/>
      <c r="EVL88" s="561"/>
      <c r="EVM88" s="562"/>
      <c r="EVN88" s="563"/>
      <c r="EVO88" s="564"/>
      <c r="EVP88" s="565"/>
      <c r="EVQ88" s="566"/>
      <c r="EVR88" s="560"/>
      <c r="EVS88" s="561"/>
      <c r="EVT88" s="562"/>
      <c r="EVU88" s="563"/>
      <c r="EVV88" s="564"/>
      <c r="EVW88" s="565"/>
      <c r="EVX88" s="566"/>
      <c r="EVY88" s="560"/>
      <c r="EVZ88" s="561"/>
      <c r="EWA88" s="562"/>
      <c r="EWB88" s="563"/>
      <c r="EWC88" s="564"/>
      <c r="EWD88" s="565"/>
      <c r="EWE88" s="566"/>
      <c r="EWF88" s="560"/>
      <c r="EWG88" s="561"/>
      <c r="EWH88" s="562"/>
      <c r="EWI88" s="563"/>
      <c r="EWJ88" s="564"/>
      <c r="EWK88" s="565"/>
      <c r="EWL88" s="566"/>
      <c r="EWM88" s="560"/>
      <c r="EWN88" s="561"/>
      <c r="EWO88" s="562"/>
      <c r="EWP88" s="563"/>
      <c r="EWQ88" s="564"/>
      <c r="EWR88" s="565"/>
      <c r="EWS88" s="566"/>
      <c r="EWT88" s="560"/>
      <c r="EWU88" s="561"/>
      <c r="EWV88" s="562"/>
      <c r="EWW88" s="563"/>
      <c r="EWX88" s="564"/>
      <c r="EWY88" s="565"/>
      <c r="EWZ88" s="566"/>
      <c r="EXA88" s="560"/>
      <c r="EXB88" s="561"/>
      <c r="EXC88" s="562"/>
      <c r="EXD88" s="563"/>
      <c r="EXE88" s="564"/>
      <c r="EXF88" s="565"/>
      <c r="EXG88" s="566"/>
      <c r="EXH88" s="560"/>
      <c r="EXI88" s="561"/>
      <c r="EXJ88" s="562"/>
      <c r="EXK88" s="563"/>
      <c r="EXL88" s="564"/>
      <c r="EXM88" s="565"/>
      <c r="EXN88" s="566"/>
      <c r="EXO88" s="560"/>
      <c r="EXP88" s="561"/>
      <c r="EXQ88" s="562"/>
      <c r="EXR88" s="563"/>
      <c r="EXS88" s="564"/>
      <c r="EXT88" s="565"/>
      <c r="EXU88" s="566"/>
      <c r="EXV88" s="560"/>
      <c r="EXW88" s="561"/>
      <c r="EXX88" s="562"/>
      <c r="EXY88" s="563"/>
      <c r="EXZ88" s="564"/>
      <c r="EYA88" s="565"/>
      <c r="EYB88" s="566"/>
      <c r="EYC88" s="560"/>
      <c r="EYD88" s="561"/>
      <c r="EYE88" s="562"/>
      <c r="EYF88" s="563"/>
      <c r="EYG88" s="564"/>
      <c r="EYH88" s="565"/>
      <c r="EYI88" s="566"/>
      <c r="EYJ88" s="560"/>
      <c r="EYK88" s="561"/>
      <c r="EYL88" s="562"/>
      <c r="EYM88" s="563"/>
      <c r="EYN88" s="564"/>
      <c r="EYO88" s="565"/>
      <c r="EYP88" s="566"/>
      <c r="EYQ88" s="560"/>
      <c r="EYR88" s="561"/>
      <c r="EYS88" s="562"/>
      <c r="EYT88" s="563"/>
      <c r="EYU88" s="564"/>
      <c r="EYV88" s="565"/>
      <c r="EYW88" s="566"/>
      <c r="EYX88" s="560"/>
      <c r="EYY88" s="561"/>
      <c r="EYZ88" s="562"/>
      <c r="EZA88" s="563"/>
      <c r="EZB88" s="564"/>
      <c r="EZC88" s="565"/>
      <c r="EZD88" s="566"/>
      <c r="EZE88" s="560"/>
      <c r="EZF88" s="561"/>
      <c r="EZG88" s="562"/>
      <c r="EZH88" s="563"/>
      <c r="EZI88" s="564"/>
      <c r="EZJ88" s="565"/>
      <c r="EZK88" s="566"/>
      <c r="EZL88" s="560"/>
      <c r="EZM88" s="561"/>
      <c r="EZN88" s="562"/>
      <c r="EZO88" s="563"/>
      <c r="EZP88" s="564"/>
      <c r="EZQ88" s="565"/>
      <c r="EZR88" s="566"/>
      <c r="EZS88" s="560"/>
      <c r="EZT88" s="561"/>
      <c r="EZU88" s="562"/>
      <c r="EZV88" s="563"/>
      <c r="EZW88" s="564"/>
      <c r="EZX88" s="565"/>
      <c r="EZY88" s="566"/>
      <c r="EZZ88" s="560"/>
      <c r="FAA88" s="561"/>
      <c r="FAB88" s="562"/>
      <c r="FAC88" s="563"/>
      <c r="FAD88" s="564"/>
      <c r="FAE88" s="565"/>
      <c r="FAF88" s="566"/>
      <c r="FAG88" s="560"/>
      <c r="FAH88" s="561"/>
      <c r="FAI88" s="562"/>
      <c r="FAJ88" s="563"/>
      <c r="FAK88" s="564"/>
      <c r="FAL88" s="565"/>
      <c r="FAM88" s="566"/>
      <c r="FAN88" s="560"/>
      <c r="FAO88" s="561"/>
      <c r="FAP88" s="562"/>
      <c r="FAQ88" s="563"/>
      <c r="FAR88" s="564"/>
      <c r="FAS88" s="565"/>
      <c r="FAT88" s="566"/>
      <c r="FAU88" s="560"/>
      <c r="FAV88" s="561"/>
      <c r="FAW88" s="562"/>
      <c r="FAX88" s="563"/>
      <c r="FAY88" s="564"/>
      <c r="FAZ88" s="565"/>
      <c r="FBA88" s="566"/>
      <c r="FBB88" s="560"/>
      <c r="FBC88" s="561"/>
      <c r="FBD88" s="562"/>
      <c r="FBE88" s="563"/>
      <c r="FBF88" s="564"/>
      <c r="FBG88" s="565"/>
      <c r="FBH88" s="566"/>
      <c r="FBI88" s="560"/>
      <c r="FBJ88" s="561"/>
      <c r="FBK88" s="562"/>
      <c r="FBL88" s="563"/>
      <c r="FBM88" s="564"/>
      <c r="FBN88" s="565"/>
      <c r="FBO88" s="566"/>
      <c r="FBP88" s="560"/>
      <c r="FBQ88" s="561"/>
      <c r="FBR88" s="562"/>
      <c r="FBS88" s="563"/>
      <c r="FBT88" s="564"/>
      <c r="FBU88" s="565"/>
      <c r="FBV88" s="566"/>
      <c r="FBW88" s="560"/>
      <c r="FBX88" s="561"/>
      <c r="FBY88" s="562"/>
      <c r="FBZ88" s="563"/>
      <c r="FCA88" s="564"/>
      <c r="FCB88" s="565"/>
      <c r="FCC88" s="566"/>
      <c r="FCD88" s="560"/>
      <c r="FCE88" s="561"/>
      <c r="FCF88" s="562"/>
      <c r="FCG88" s="563"/>
      <c r="FCH88" s="564"/>
      <c r="FCI88" s="565"/>
      <c r="FCJ88" s="566"/>
      <c r="FCK88" s="560"/>
      <c r="FCL88" s="561"/>
      <c r="FCM88" s="562"/>
      <c r="FCN88" s="563"/>
      <c r="FCO88" s="564"/>
      <c r="FCP88" s="565"/>
      <c r="FCQ88" s="566"/>
      <c r="FCR88" s="560"/>
      <c r="FCS88" s="561"/>
      <c r="FCT88" s="562"/>
      <c r="FCU88" s="563"/>
      <c r="FCV88" s="564"/>
      <c r="FCW88" s="565"/>
      <c r="FCX88" s="566"/>
      <c r="FCY88" s="560"/>
      <c r="FCZ88" s="561"/>
      <c r="FDA88" s="562"/>
      <c r="FDB88" s="563"/>
      <c r="FDC88" s="564"/>
      <c r="FDD88" s="565"/>
      <c r="FDE88" s="566"/>
      <c r="FDF88" s="560"/>
      <c r="FDG88" s="561"/>
      <c r="FDH88" s="562"/>
      <c r="FDI88" s="563"/>
      <c r="FDJ88" s="564"/>
      <c r="FDK88" s="565"/>
      <c r="FDL88" s="566"/>
      <c r="FDM88" s="560"/>
      <c r="FDN88" s="561"/>
      <c r="FDO88" s="562"/>
      <c r="FDP88" s="563"/>
      <c r="FDQ88" s="564"/>
      <c r="FDR88" s="565"/>
      <c r="FDS88" s="566"/>
      <c r="FDT88" s="560"/>
      <c r="FDU88" s="561"/>
      <c r="FDV88" s="562"/>
      <c r="FDW88" s="563"/>
      <c r="FDX88" s="564"/>
      <c r="FDY88" s="565"/>
      <c r="FDZ88" s="566"/>
      <c r="FEA88" s="560"/>
      <c r="FEB88" s="561"/>
      <c r="FEC88" s="562"/>
      <c r="FED88" s="563"/>
      <c r="FEE88" s="564"/>
      <c r="FEF88" s="565"/>
      <c r="FEG88" s="566"/>
      <c r="FEH88" s="560"/>
      <c r="FEI88" s="561"/>
      <c r="FEJ88" s="562"/>
      <c r="FEK88" s="563"/>
      <c r="FEL88" s="564"/>
      <c r="FEM88" s="565"/>
      <c r="FEN88" s="566"/>
      <c r="FEO88" s="560"/>
      <c r="FEP88" s="561"/>
      <c r="FEQ88" s="562"/>
      <c r="FER88" s="563"/>
      <c r="FES88" s="564"/>
      <c r="FET88" s="565"/>
      <c r="FEU88" s="566"/>
      <c r="FEV88" s="560"/>
      <c r="FEW88" s="561"/>
      <c r="FEX88" s="562"/>
      <c r="FEY88" s="563"/>
      <c r="FEZ88" s="564"/>
      <c r="FFA88" s="565"/>
      <c r="FFB88" s="566"/>
      <c r="FFC88" s="560"/>
      <c r="FFD88" s="561"/>
      <c r="FFE88" s="562"/>
      <c r="FFF88" s="563"/>
      <c r="FFG88" s="564"/>
      <c r="FFH88" s="565"/>
      <c r="FFI88" s="566"/>
      <c r="FFJ88" s="560"/>
      <c r="FFK88" s="561"/>
      <c r="FFL88" s="562"/>
      <c r="FFM88" s="563"/>
      <c r="FFN88" s="564"/>
      <c r="FFO88" s="565"/>
      <c r="FFP88" s="566"/>
      <c r="FFQ88" s="560"/>
      <c r="FFR88" s="561"/>
      <c r="FFS88" s="562"/>
      <c r="FFT88" s="563"/>
      <c r="FFU88" s="564"/>
      <c r="FFV88" s="565"/>
      <c r="FFW88" s="566"/>
      <c r="FFX88" s="560"/>
      <c r="FFY88" s="561"/>
      <c r="FFZ88" s="562"/>
      <c r="FGA88" s="563"/>
      <c r="FGB88" s="564"/>
      <c r="FGC88" s="565"/>
      <c r="FGD88" s="566"/>
      <c r="FGE88" s="560"/>
      <c r="FGF88" s="561"/>
      <c r="FGG88" s="562"/>
      <c r="FGH88" s="563"/>
      <c r="FGI88" s="564"/>
      <c r="FGJ88" s="565"/>
      <c r="FGK88" s="566"/>
      <c r="FGL88" s="560"/>
      <c r="FGM88" s="561"/>
      <c r="FGN88" s="562"/>
      <c r="FGO88" s="563"/>
      <c r="FGP88" s="564"/>
      <c r="FGQ88" s="565"/>
      <c r="FGR88" s="566"/>
      <c r="FGS88" s="560"/>
      <c r="FGT88" s="561"/>
      <c r="FGU88" s="562"/>
      <c r="FGV88" s="563"/>
      <c r="FGW88" s="564"/>
      <c r="FGX88" s="565"/>
      <c r="FGY88" s="566"/>
      <c r="FGZ88" s="560"/>
      <c r="FHA88" s="561"/>
      <c r="FHB88" s="562"/>
      <c r="FHC88" s="563"/>
      <c r="FHD88" s="564"/>
      <c r="FHE88" s="565"/>
      <c r="FHF88" s="566"/>
      <c r="FHG88" s="560"/>
      <c r="FHH88" s="561"/>
      <c r="FHI88" s="562"/>
      <c r="FHJ88" s="563"/>
      <c r="FHK88" s="564"/>
      <c r="FHL88" s="565"/>
      <c r="FHM88" s="566"/>
      <c r="FHN88" s="560"/>
      <c r="FHO88" s="561"/>
      <c r="FHP88" s="562"/>
      <c r="FHQ88" s="563"/>
      <c r="FHR88" s="564"/>
      <c r="FHS88" s="565"/>
      <c r="FHT88" s="566"/>
      <c r="FHU88" s="560"/>
      <c r="FHV88" s="561"/>
      <c r="FHW88" s="562"/>
      <c r="FHX88" s="563"/>
      <c r="FHY88" s="564"/>
      <c r="FHZ88" s="565"/>
      <c r="FIA88" s="566"/>
      <c r="FIB88" s="560"/>
      <c r="FIC88" s="561"/>
      <c r="FID88" s="562"/>
      <c r="FIE88" s="563"/>
      <c r="FIF88" s="564"/>
      <c r="FIG88" s="565"/>
      <c r="FIH88" s="566"/>
      <c r="FII88" s="560"/>
      <c r="FIJ88" s="561"/>
      <c r="FIK88" s="562"/>
      <c r="FIL88" s="563"/>
      <c r="FIM88" s="564"/>
      <c r="FIN88" s="565"/>
      <c r="FIO88" s="566"/>
      <c r="FIP88" s="560"/>
      <c r="FIQ88" s="561"/>
      <c r="FIR88" s="562"/>
      <c r="FIS88" s="563"/>
      <c r="FIT88" s="564"/>
      <c r="FIU88" s="565"/>
      <c r="FIV88" s="566"/>
      <c r="FIW88" s="560"/>
      <c r="FIX88" s="561"/>
      <c r="FIY88" s="562"/>
      <c r="FIZ88" s="563"/>
      <c r="FJA88" s="564"/>
      <c r="FJB88" s="565"/>
      <c r="FJC88" s="566"/>
      <c r="FJD88" s="560"/>
      <c r="FJE88" s="561"/>
      <c r="FJF88" s="562"/>
      <c r="FJG88" s="563"/>
      <c r="FJH88" s="564"/>
      <c r="FJI88" s="565"/>
      <c r="FJJ88" s="566"/>
      <c r="FJK88" s="560"/>
      <c r="FJL88" s="561"/>
      <c r="FJM88" s="562"/>
      <c r="FJN88" s="563"/>
      <c r="FJO88" s="564"/>
      <c r="FJP88" s="565"/>
      <c r="FJQ88" s="566"/>
      <c r="FJR88" s="560"/>
      <c r="FJS88" s="561"/>
      <c r="FJT88" s="562"/>
      <c r="FJU88" s="563"/>
      <c r="FJV88" s="564"/>
      <c r="FJW88" s="565"/>
      <c r="FJX88" s="566"/>
      <c r="FJY88" s="560"/>
      <c r="FJZ88" s="561"/>
      <c r="FKA88" s="562"/>
      <c r="FKB88" s="563"/>
      <c r="FKC88" s="564"/>
      <c r="FKD88" s="565"/>
      <c r="FKE88" s="566"/>
      <c r="FKF88" s="560"/>
      <c r="FKG88" s="561"/>
      <c r="FKH88" s="562"/>
      <c r="FKI88" s="563"/>
      <c r="FKJ88" s="564"/>
      <c r="FKK88" s="565"/>
      <c r="FKL88" s="566"/>
      <c r="FKM88" s="560"/>
      <c r="FKN88" s="561"/>
      <c r="FKO88" s="562"/>
      <c r="FKP88" s="563"/>
      <c r="FKQ88" s="564"/>
      <c r="FKR88" s="565"/>
      <c r="FKS88" s="566"/>
      <c r="FKT88" s="560"/>
      <c r="FKU88" s="561"/>
      <c r="FKV88" s="562"/>
      <c r="FKW88" s="563"/>
      <c r="FKX88" s="564"/>
      <c r="FKY88" s="565"/>
      <c r="FKZ88" s="566"/>
      <c r="FLA88" s="560"/>
      <c r="FLB88" s="561"/>
      <c r="FLC88" s="562"/>
      <c r="FLD88" s="563"/>
      <c r="FLE88" s="564"/>
      <c r="FLF88" s="565"/>
      <c r="FLG88" s="566"/>
      <c r="FLH88" s="560"/>
      <c r="FLI88" s="561"/>
      <c r="FLJ88" s="562"/>
      <c r="FLK88" s="563"/>
      <c r="FLL88" s="564"/>
      <c r="FLM88" s="565"/>
      <c r="FLN88" s="566"/>
      <c r="FLO88" s="560"/>
      <c r="FLP88" s="561"/>
      <c r="FLQ88" s="562"/>
      <c r="FLR88" s="563"/>
      <c r="FLS88" s="564"/>
      <c r="FLT88" s="565"/>
      <c r="FLU88" s="566"/>
      <c r="FLV88" s="560"/>
      <c r="FLW88" s="561"/>
      <c r="FLX88" s="562"/>
      <c r="FLY88" s="563"/>
      <c r="FLZ88" s="564"/>
      <c r="FMA88" s="565"/>
      <c r="FMB88" s="566"/>
      <c r="FMC88" s="560"/>
      <c r="FMD88" s="561"/>
      <c r="FME88" s="562"/>
      <c r="FMF88" s="563"/>
      <c r="FMG88" s="564"/>
      <c r="FMH88" s="565"/>
      <c r="FMI88" s="566"/>
      <c r="FMJ88" s="560"/>
      <c r="FMK88" s="561"/>
      <c r="FML88" s="562"/>
      <c r="FMM88" s="563"/>
      <c r="FMN88" s="564"/>
      <c r="FMO88" s="565"/>
      <c r="FMP88" s="566"/>
      <c r="FMQ88" s="560"/>
      <c r="FMR88" s="561"/>
      <c r="FMS88" s="562"/>
      <c r="FMT88" s="563"/>
      <c r="FMU88" s="564"/>
      <c r="FMV88" s="565"/>
      <c r="FMW88" s="566"/>
      <c r="FMX88" s="560"/>
      <c r="FMY88" s="561"/>
      <c r="FMZ88" s="562"/>
      <c r="FNA88" s="563"/>
      <c r="FNB88" s="564"/>
      <c r="FNC88" s="565"/>
      <c r="FND88" s="566"/>
      <c r="FNE88" s="560"/>
      <c r="FNF88" s="561"/>
      <c r="FNG88" s="562"/>
      <c r="FNH88" s="563"/>
      <c r="FNI88" s="564"/>
      <c r="FNJ88" s="565"/>
      <c r="FNK88" s="566"/>
      <c r="FNL88" s="560"/>
      <c r="FNM88" s="561"/>
      <c r="FNN88" s="562"/>
      <c r="FNO88" s="563"/>
      <c r="FNP88" s="564"/>
      <c r="FNQ88" s="565"/>
      <c r="FNR88" s="566"/>
      <c r="FNS88" s="560"/>
      <c r="FNT88" s="561"/>
      <c r="FNU88" s="562"/>
      <c r="FNV88" s="563"/>
      <c r="FNW88" s="564"/>
      <c r="FNX88" s="565"/>
      <c r="FNY88" s="566"/>
      <c r="FNZ88" s="560"/>
      <c r="FOA88" s="561"/>
      <c r="FOB88" s="562"/>
      <c r="FOC88" s="563"/>
      <c r="FOD88" s="564"/>
      <c r="FOE88" s="565"/>
      <c r="FOF88" s="566"/>
      <c r="FOG88" s="560"/>
      <c r="FOH88" s="561"/>
      <c r="FOI88" s="562"/>
      <c r="FOJ88" s="563"/>
      <c r="FOK88" s="564"/>
      <c r="FOL88" s="565"/>
      <c r="FOM88" s="566"/>
      <c r="FON88" s="560"/>
      <c r="FOO88" s="561"/>
      <c r="FOP88" s="562"/>
      <c r="FOQ88" s="563"/>
      <c r="FOR88" s="564"/>
      <c r="FOS88" s="565"/>
      <c r="FOT88" s="566"/>
      <c r="FOU88" s="560"/>
      <c r="FOV88" s="561"/>
      <c r="FOW88" s="562"/>
      <c r="FOX88" s="563"/>
      <c r="FOY88" s="564"/>
      <c r="FOZ88" s="565"/>
      <c r="FPA88" s="566"/>
      <c r="FPB88" s="560"/>
      <c r="FPC88" s="561"/>
      <c r="FPD88" s="562"/>
      <c r="FPE88" s="563"/>
      <c r="FPF88" s="564"/>
      <c r="FPG88" s="565"/>
      <c r="FPH88" s="566"/>
      <c r="FPI88" s="560"/>
      <c r="FPJ88" s="561"/>
      <c r="FPK88" s="562"/>
      <c r="FPL88" s="563"/>
      <c r="FPM88" s="564"/>
      <c r="FPN88" s="565"/>
      <c r="FPO88" s="566"/>
      <c r="FPP88" s="560"/>
      <c r="FPQ88" s="561"/>
      <c r="FPR88" s="562"/>
      <c r="FPS88" s="563"/>
      <c r="FPT88" s="564"/>
      <c r="FPU88" s="565"/>
      <c r="FPV88" s="566"/>
      <c r="FPW88" s="560"/>
      <c r="FPX88" s="561"/>
      <c r="FPY88" s="562"/>
      <c r="FPZ88" s="563"/>
      <c r="FQA88" s="564"/>
      <c r="FQB88" s="565"/>
      <c r="FQC88" s="566"/>
      <c r="FQD88" s="560"/>
      <c r="FQE88" s="561"/>
      <c r="FQF88" s="562"/>
      <c r="FQG88" s="563"/>
      <c r="FQH88" s="564"/>
      <c r="FQI88" s="565"/>
      <c r="FQJ88" s="566"/>
      <c r="FQK88" s="560"/>
      <c r="FQL88" s="561"/>
      <c r="FQM88" s="562"/>
      <c r="FQN88" s="563"/>
      <c r="FQO88" s="564"/>
      <c r="FQP88" s="565"/>
      <c r="FQQ88" s="566"/>
      <c r="FQR88" s="560"/>
      <c r="FQS88" s="561"/>
      <c r="FQT88" s="562"/>
      <c r="FQU88" s="563"/>
      <c r="FQV88" s="564"/>
      <c r="FQW88" s="565"/>
      <c r="FQX88" s="566"/>
      <c r="FQY88" s="560"/>
      <c r="FQZ88" s="561"/>
      <c r="FRA88" s="562"/>
      <c r="FRB88" s="563"/>
      <c r="FRC88" s="564"/>
      <c r="FRD88" s="565"/>
      <c r="FRE88" s="566"/>
      <c r="FRF88" s="560"/>
      <c r="FRG88" s="561"/>
      <c r="FRH88" s="562"/>
      <c r="FRI88" s="563"/>
      <c r="FRJ88" s="564"/>
      <c r="FRK88" s="565"/>
      <c r="FRL88" s="566"/>
      <c r="FRM88" s="560"/>
      <c r="FRN88" s="561"/>
      <c r="FRO88" s="562"/>
      <c r="FRP88" s="563"/>
      <c r="FRQ88" s="564"/>
      <c r="FRR88" s="565"/>
      <c r="FRS88" s="566"/>
      <c r="FRT88" s="560"/>
      <c r="FRU88" s="561"/>
      <c r="FRV88" s="562"/>
      <c r="FRW88" s="563"/>
      <c r="FRX88" s="564"/>
      <c r="FRY88" s="565"/>
      <c r="FRZ88" s="566"/>
      <c r="FSA88" s="560"/>
      <c r="FSB88" s="561"/>
      <c r="FSC88" s="562"/>
      <c r="FSD88" s="563"/>
      <c r="FSE88" s="564"/>
      <c r="FSF88" s="565"/>
      <c r="FSG88" s="566"/>
      <c r="FSH88" s="560"/>
      <c r="FSI88" s="561"/>
      <c r="FSJ88" s="562"/>
      <c r="FSK88" s="563"/>
      <c r="FSL88" s="564"/>
      <c r="FSM88" s="565"/>
      <c r="FSN88" s="566"/>
      <c r="FSO88" s="560"/>
      <c r="FSP88" s="561"/>
      <c r="FSQ88" s="562"/>
      <c r="FSR88" s="563"/>
      <c r="FSS88" s="564"/>
      <c r="FST88" s="565"/>
      <c r="FSU88" s="566"/>
      <c r="FSV88" s="560"/>
      <c r="FSW88" s="561"/>
      <c r="FSX88" s="562"/>
      <c r="FSY88" s="563"/>
      <c r="FSZ88" s="564"/>
      <c r="FTA88" s="565"/>
      <c r="FTB88" s="566"/>
      <c r="FTC88" s="560"/>
      <c r="FTD88" s="561"/>
      <c r="FTE88" s="562"/>
      <c r="FTF88" s="563"/>
      <c r="FTG88" s="564"/>
      <c r="FTH88" s="565"/>
      <c r="FTI88" s="566"/>
      <c r="FTJ88" s="560"/>
      <c r="FTK88" s="561"/>
      <c r="FTL88" s="562"/>
      <c r="FTM88" s="563"/>
      <c r="FTN88" s="564"/>
      <c r="FTO88" s="565"/>
      <c r="FTP88" s="566"/>
      <c r="FTQ88" s="560"/>
      <c r="FTR88" s="561"/>
      <c r="FTS88" s="562"/>
      <c r="FTT88" s="563"/>
      <c r="FTU88" s="564"/>
      <c r="FTV88" s="565"/>
      <c r="FTW88" s="566"/>
      <c r="FTX88" s="560"/>
      <c r="FTY88" s="561"/>
      <c r="FTZ88" s="562"/>
      <c r="FUA88" s="563"/>
      <c r="FUB88" s="564"/>
      <c r="FUC88" s="565"/>
      <c r="FUD88" s="566"/>
      <c r="FUE88" s="560"/>
      <c r="FUF88" s="561"/>
      <c r="FUG88" s="562"/>
      <c r="FUH88" s="563"/>
      <c r="FUI88" s="564"/>
      <c r="FUJ88" s="565"/>
      <c r="FUK88" s="566"/>
      <c r="FUL88" s="560"/>
      <c r="FUM88" s="561"/>
      <c r="FUN88" s="562"/>
      <c r="FUO88" s="563"/>
      <c r="FUP88" s="564"/>
      <c r="FUQ88" s="565"/>
      <c r="FUR88" s="566"/>
      <c r="FUS88" s="560"/>
      <c r="FUT88" s="561"/>
      <c r="FUU88" s="562"/>
      <c r="FUV88" s="563"/>
      <c r="FUW88" s="564"/>
      <c r="FUX88" s="565"/>
      <c r="FUY88" s="566"/>
      <c r="FUZ88" s="560"/>
      <c r="FVA88" s="561"/>
      <c r="FVB88" s="562"/>
      <c r="FVC88" s="563"/>
      <c r="FVD88" s="564"/>
      <c r="FVE88" s="565"/>
      <c r="FVF88" s="566"/>
      <c r="FVG88" s="560"/>
      <c r="FVH88" s="561"/>
      <c r="FVI88" s="562"/>
      <c r="FVJ88" s="563"/>
      <c r="FVK88" s="564"/>
      <c r="FVL88" s="565"/>
      <c r="FVM88" s="566"/>
      <c r="FVN88" s="560"/>
      <c r="FVO88" s="561"/>
      <c r="FVP88" s="562"/>
      <c r="FVQ88" s="563"/>
      <c r="FVR88" s="564"/>
      <c r="FVS88" s="565"/>
      <c r="FVT88" s="566"/>
      <c r="FVU88" s="560"/>
      <c r="FVV88" s="561"/>
      <c r="FVW88" s="562"/>
      <c r="FVX88" s="563"/>
      <c r="FVY88" s="564"/>
      <c r="FVZ88" s="565"/>
      <c r="FWA88" s="566"/>
      <c r="FWB88" s="560"/>
      <c r="FWC88" s="561"/>
      <c r="FWD88" s="562"/>
      <c r="FWE88" s="563"/>
      <c r="FWF88" s="564"/>
      <c r="FWG88" s="565"/>
      <c r="FWH88" s="566"/>
      <c r="FWI88" s="560"/>
      <c r="FWJ88" s="561"/>
      <c r="FWK88" s="562"/>
      <c r="FWL88" s="563"/>
      <c r="FWM88" s="564"/>
      <c r="FWN88" s="565"/>
      <c r="FWO88" s="566"/>
      <c r="FWP88" s="560"/>
      <c r="FWQ88" s="561"/>
      <c r="FWR88" s="562"/>
      <c r="FWS88" s="563"/>
      <c r="FWT88" s="564"/>
      <c r="FWU88" s="565"/>
      <c r="FWV88" s="566"/>
      <c r="FWW88" s="560"/>
      <c r="FWX88" s="561"/>
      <c r="FWY88" s="562"/>
      <c r="FWZ88" s="563"/>
      <c r="FXA88" s="564"/>
      <c r="FXB88" s="565"/>
      <c r="FXC88" s="566"/>
      <c r="FXD88" s="560"/>
      <c r="FXE88" s="561"/>
      <c r="FXF88" s="562"/>
      <c r="FXG88" s="563"/>
      <c r="FXH88" s="564"/>
      <c r="FXI88" s="565"/>
      <c r="FXJ88" s="566"/>
      <c r="FXK88" s="560"/>
      <c r="FXL88" s="561"/>
      <c r="FXM88" s="562"/>
      <c r="FXN88" s="563"/>
      <c r="FXO88" s="564"/>
      <c r="FXP88" s="565"/>
      <c r="FXQ88" s="566"/>
      <c r="FXR88" s="560"/>
      <c r="FXS88" s="561"/>
      <c r="FXT88" s="562"/>
      <c r="FXU88" s="563"/>
      <c r="FXV88" s="564"/>
      <c r="FXW88" s="565"/>
      <c r="FXX88" s="566"/>
      <c r="FXY88" s="560"/>
      <c r="FXZ88" s="561"/>
      <c r="FYA88" s="562"/>
      <c r="FYB88" s="563"/>
      <c r="FYC88" s="564"/>
      <c r="FYD88" s="565"/>
      <c r="FYE88" s="566"/>
      <c r="FYF88" s="560"/>
      <c r="FYG88" s="561"/>
      <c r="FYH88" s="562"/>
      <c r="FYI88" s="563"/>
      <c r="FYJ88" s="564"/>
      <c r="FYK88" s="565"/>
      <c r="FYL88" s="566"/>
      <c r="FYM88" s="560"/>
      <c r="FYN88" s="561"/>
      <c r="FYO88" s="562"/>
      <c r="FYP88" s="563"/>
      <c r="FYQ88" s="564"/>
      <c r="FYR88" s="565"/>
      <c r="FYS88" s="566"/>
      <c r="FYT88" s="560"/>
      <c r="FYU88" s="561"/>
      <c r="FYV88" s="562"/>
      <c r="FYW88" s="563"/>
      <c r="FYX88" s="564"/>
      <c r="FYY88" s="565"/>
      <c r="FYZ88" s="566"/>
      <c r="FZA88" s="560"/>
      <c r="FZB88" s="561"/>
      <c r="FZC88" s="562"/>
      <c r="FZD88" s="563"/>
      <c r="FZE88" s="564"/>
      <c r="FZF88" s="565"/>
      <c r="FZG88" s="566"/>
      <c r="FZH88" s="560"/>
      <c r="FZI88" s="561"/>
      <c r="FZJ88" s="562"/>
      <c r="FZK88" s="563"/>
      <c r="FZL88" s="564"/>
      <c r="FZM88" s="565"/>
      <c r="FZN88" s="566"/>
      <c r="FZO88" s="560"/>
      <c r="FZP88" s="561"/>
      <c r="FZQ88" s="562"/>
      <c r="FZR88" s="563"/>
      <c r="FZS88" s="564"/>
      <c r="FZT88" s="565"/>
      <c r="FZU88" s="566"/>
      <c r="FZV88" s="560"/>
      <c r="FZW88" s="561"/>
      <c r="FZX88" s="562"/>
      <c r="FZY88" s="563"/>
      <c r="FZZ88" s="564"/>
      <c r="GAA88" s="565"/>
      <c r="GAB88" s="566"/>
      <c r="GAC88" s="560"/>
      <c r="GAD88" s="561"/>
      <c r="GAE88" s="562"/>
      <c r="GAF88" s="563"/>
      <c r="GAG88" s="564"/>
      <c r="GAH88" s="565"/>
      <c r="GAI88" s="566"/>
      <c r="GAJ88" s="560"/>
      <c r="GAK88" s="561"/>
      <c r="GAL88" s="562"/>
      <c r="GAM88" s="563"/>
      <c r="GAN88" s="564"/>
      <c r="GAO88" s="565"/>
      <c r="GAP88" s="566"/>
      <c r="GAQ88" s="560"/>
      <c r="GAR88" s="561"/>
      <c r="GAS88" s="562"/>
      <c r="GAT88" s="563"/>
      <c r="GAU88" s="564"/>
      <c r="GAV88" s="565"/>
      <c r="GAW88" s="566"/>
      <c r="GAX88" s="560"/>
      <c r="GAY88" s="561"/>
      <c r="GAZ88" s="562"/>
      <c r="GBA88" s="563"/>
      <c r="GBB88" s="564"/>
      <c r="GBC88" s="565"/>
      <c r="GBD88" s="566"/>
      <c r="GBE88" s="560"/>
      <c r="GBF88" s="561"/>
      <c r="GBG88" s="562"/>
      <c r="GBH88" s="563"/>
      <c r="GBI88" s="564"/>
      <c r="GBJ88" s="565"/>
      <c r="GBK88" s="566"/>
      <c r="GBL88" s="560"/>
      <c r="GBM88" s="561"/>
      <c r="GBN88" s="562"/>
      <c r="GBO88" s="563"/>
      <c r="GBP88" s="564"/>
      <c r="GBQ88" s="565"/>
      <c r="GBR88" s="566"/>
      <c r="GBS88" s="560"/>
      <c r="GBT88" s="561"/>
      <c r="GBU88" s="562"/>
      <c r="GBV88" s="563"/>
      <c r="GBW88" s="564"/>
      <c r="GBX88" s="565"/>
      <c r="GBY88" s="566"/>
      <c r="GBZ88" s="560"/>
      <c r="GCA88" s="561"/>
      <c r="GCB88" s="562"/>
      <c r="GCC88" s="563"/>
      <c r="GCD88" s="564"/>
      <c r="GCE88" s="565"/>
      <c r="GCF88" s="566"/>
      <c r="GCG88" s="560"/>
      <c r="GCH88" s="561"/>
      <c r="GCI88" s="562"/>
      <c r="GCJ88" s="563"/>
      <c r="GCK88" s="564"/>
      <c r="GCL88" s="565"/>
      <c r="GCM88" s="566"/>
      <c r="GCN88" s="560"/>
      <c r="GCO88" s="561"/>
      <c r="GCP88" s="562"/>
      <c r="GCQ88" s="563"/>
      <c r="GCR88" s="564"/>
      <c r="GCS88" s="565"/>
      <c r="GCT88" s="566"/>
      <c r="GCU88" s="560"/>
      <c r="GCV88" s="561"/>
      <c r="GCW88" s="562"/>
      <c r="GCX88" s="563"/>
      <c r="GCY88" s="564"/>
      <c r="GCZ88" s="565"/>
      <c r="GDA88" s="566"/>
      <c r="GDB88" s="560"/>
      <c r="GDC88" s="561"/>
      <c r="GDD88" s="562"/>
      <c r="GDE88" s="563"/>
      <c r="GDF88" s="564"/>
      <c r="GDG88" s="565"/>
      <c r="GDH88" s="566"/>
      <c r="GDI88" s="560"/>
      <c r="GDJ88" s="561"/>
      <c r="GDK88" s="562"/>
      <c r="GDL88" s="563"/>
      <c r="GDM88" s="564"/>
      <c r="GDN88" s="565"/>
      <c r="GDO88" s="566"/>
      <c r="GDP88" s="560"/>
      <c r="GDQ88" s="561"/>
      <c r="GDR88" s="562"/>
      <c r="GDS88" s="563"/>
      <c r="GDT88" s="564"/>
      <c r="GDU88" s="565"/>
      <c r="GDV88" s="566"/>
      <c r="GDW88" s="560"/>
      <c r="GDX88" s="561"/>
      <c r="GDY88" s="562"/>
      <c r="GDZ88" s="563"/>
      <c r="GEA88" s="564"/>
      <c r="GEB88" s="565"/>
      <c r="GEC88" s="566"/>
      <c r="GED88" s="560"/>
      <c r="GEE88" s="561"/>
      <c r="GEF88" s="562"/>
      <c r="GEG88" s="563"/>
      <c r="GEH88" s="564"/>
      <c r="GEI88" s="565"/>
      <c r="GEJ88" s="566"/>
      <c r="GEK88" s="560"/>
      <c r="GEL88" s="561"/>
      <c r="GEM88" s="562"/>
      <c r="GEN88" s="563"/>
      <c r="GEO88" s="564"/>
      <c r="GEP88" s="565"/>
      <c r="GEQ88" s="566"/>
      <c r="GER88" s="560"/>
      <c r="GES88" s="561"/>
      <c r="GET88" s="562"/>
      <c r="GEU88" s="563"/>
      <c r="GEV88" s="564"/>
      <c r="GEW88" s="565"/>
      <c r="GEX88" s="566"/>
      <c r="GEY88" s="560"/>
      <c r="GEZ88" s="561"/>
      <c r="GFA88" s="562"/>
      <c r="GFB88" s="563"/>
      <c r="GFC88" s="564"/>
      <c r="GFD88" s="565"/>
      <c r="GFE88" s="566"/>
      <c r="GFF88" s="560"/>
      <c r="GFG88" s="561"/>
      <c r="GFH88" s="562"/>
      <c r="GFI88" s="563"/>
      <c r="GFJ88" s="564"/>
      <c r="GFK88" s="565"/>
      <c r="GFL88" s="566"/>
      <c r="GFM88" s="560"/>
      <c r="GFN88" s="561"/>
      <c r="GFO88" s="562"/>
      <c r="GFP88" s="563"/>
      <c r="GFQ88" s="564"/>
      <c r="GFR88" s="565"/>
      <c r="GFS88" s="566"/>
      <c r="GFT88" s="560"/>
      <c r="GFU88" s="561"/>
      <c r="GFV88" s="562"/>
      <c r="GFW88" s="563"/>
      <c r="GFX88" s="564"/>
      <c r="GFY88" s="565"/>
      <c r="GFZ88" s="566"/>
      <c r="GGA88" s="560"/>
      <c r="GGB88" s="561"/>
      <c r="GGC88" s="562"/>
      <c r="GGD88" s="563"/>
      <c r="GGE88" s="564"/>
      <c r="GGF88" s="565"/>
      <c r="GGG88" s="566"/>
      <c r="GGH88" s="560"/>
      <c r="GGI88" s="561"/>
      <c r="GGJ88" s="562"/>
      <c r="GGK88" s="563"/>
      <c r="GGL88" s="564"/>
      <c r="GGM88" s="565"/>
      <c r="GGN88" s="566"/>
      <c r="GGO88" s="560"/>
      <c r="GGP88" s="561"/>
      <c r="GGQ88" s="562"/>
      <c r="GGR88" s="563"/>
      <c r="GGS88" s="564"/>
      <c r="GGT88" s="565"/>
      <c r="GGU88" s="566"/>
      <c r="GGV88" s="560"/>
      <c r="GGW88" s="561"/>
      <c r="GGX88" s="562"/>
      <c r="GGY88" s="563"/>
      <c r="GGZ88" s="564"/>
      <c r="GHA88" s="565"/>
      <c r="GHB88" s="566"/>
      <c r="GHC88" s="560"/>
      <c r="GHD88" s="561"/>
      <c r="GHE88" s="562"/>
      <c r="GHF88" s="563"/>
      <c r="GHG88" s="564"/>
      <c r="GHH88" s="565"/>
      <c r="GHI88" s="566"/>
      <c r="GHJ88" s="560"/>
      <c r="GHK88" s="561"/>
      <c r="GHL88" s="562"/>
      <c r="GHM88" s="563"/>
      <c r="GHN88" s="564"/>
      <c r="GHO88" s="565"/>
      <c r="GHP88" s="566"/>
      <c r="GHQ88" s="560"/>
      <c r="GHR88" s="561"/>
      <c r="GHS88" s="562"/>
      <c r="GHT88" s="563"/>
      <c r="GHU88" s="564"/>
      <c r="GHV88" s="565"/>
      <c r="GHW88" s="566"/>
      <c r="GHX88" s="560"/>
      <c r="GHY88" s="561"/>
      <c r="GHZ88" s="562"/>
      <c r="GIA88" s="563"/>
      <c r="GIB88" s="564"/>
      <c r="GIC88" s="565"/>
      <c r="GID88" s="566"/>
      <c r="GIE88" s="560"/>
      <c r="GIF88" s="561"/>
      <c r="GIG88" s="562"/>
      <c r="GIH88" s="563"/>
      <c r="GII88" s="564"/>
      <c r="GIJ88" s="565"/>
      <c r="GIK88" s="566"/>
      <c r="GIL88" s="560"/>
      <c r="GIM88" s="561"/>
      <c r="GIN88" s="562"/>
      <c r="GIO88" s="563"/>
      <c r="GIP88" s="564"/>
      <c r="GIQ88" s="565"/>
      <c r="GIR88" s="566"/>
      <c r="GIS88" s="560"/>
      <c r="GIT88" s="561"/>
      <c r="GIU88" s="562"/>
      <c r="GIV88" s="563"/>
      <c r="GIW88" s="564"/>
      <c r="GIX88" s="565"/>
      <c r="GIY88" s="566"/>
      <c r="GIZ88" s="560"/>
      <c r="GJA88" s="561"/>
      <c r="GJB88" s="562"/>
      <c r="GJC88" s="563"/>
      <c r="GJD88" s="564"/>
      <c r="GJE88" s="565"/>
      <c r="GJF88" s="566"/>
      <c r="GJG88" s="560"/>
      <c r="GJH88" s="561"/>
      <c r="GJI88" s="562"/>
      <c r="GJJ88" s="563"/>
      <c r="GJK88" s="564"/>
      <c r="GJL88" s="565"/>
      <c r="GJM88" s="566"/>
      <c r="GJN88" s="560"/>
      <c r="GJO88" s="561"/>
      <c r="GJP88" s="562"/>
      <c r="GJQ88" s="563"/>
      <c r="GJR88" s="564"/>
      <c r="GJS88" s="565"/>
      <c r="GJT88" s="566"/>
      <c r="GJU88" s="560"/>
      <c r="GJV88" s="561"/>
      <c r="GJW88" s="562"/>
      <c r="GJX88" s="563"/>
      <c r="GJY88" s="564"/>
      <c r="GJZ88" s="565"/>
      <c r="GKA88" s="566"/>
      <c r="GKB88" s="560"/>
      <c r="GKC88" s="561"/>
      <c r="GKD88" s="562"/>
      <c r="GKE88" s="563"/>
      <c r="GKF88" s="564"/>
      <c r="GKG88" s="565"/>
      <c r="GKH88" s="566"/>
      <c r="GKI88" s="560"/>
      <c r="GKJ88" s="561"/>
      <c r="GKK88" s="562"/>
      <c r="GKL88" s="563"/>
      <c r="GKM88" s="564"/>
      <c r="GKN88" s="565"/>
      <c r="GKO88" s="566"/>
      <c r="GKP88" s="560"/>
      <c r="GKQ88" s="561"/>
      <c r="GKR88" s="562"/>
      <c r="GKS88" s="563"/>
      <c r="GKT88" s="564"/>
      <c r="GKU88" s="565"/>
      <c r="GKV88" s="566"/>
      <c r="GKW88" s="560"/>
      <c r="GKX88" s="561"/>
      <c r="GKY88" s="562"/>
      <c r="GKZ88" s="563"/>
      <c r="GLA88" s="564"/>
      <c r="GLB88" s="565"/>
      <c r="GLC88" s="566"/>
      <c r="GLD88" s="560"/>
      <c r="GLE88" s="561"/>
      <c r="GLF88" s="562"/>
      <c r="GLG88" s="563"/>
      <c r="GLH88" s="564"/>
      <c r="GLI88" s="565"/>
      <c r="GLJ88" s="566"/>
      <c r="GLK88" s="560"/>
      <c r="GLL88" s="561"/>
      <c r="GLM88" s="562"/>
      <c r="GLN88" s="563"/>
      <c r="GLO88" s="564"/>
      <c r="GLP88" s="565"/>
      <c r="GLQ88" s="566"/>
      <c r="GLR88" s="560"/>
      <c r="GLS88" s="561"/>
      <c r="GLT88" s="562"/>
      <c r="GLU88" s="563"/>
      <c r="GLV88" s="564"/>
      <c r="GLW88" s="565"/>
      <c r="GLX88" s="566"/>
      <c r="GLY88" s="560"/>
      <c r="GLZ88" s="561"/>
      <c r="GMA88" s="562"/>
      <c r="GMB88" s="563"/>
      <c r="GMC88" s="564"/>
      <c r="GMD88" s="565"/>
      <c r="GME88" s="566"/>
      <c r="GMF88" s="560"/>
      <c r="GMG88" s="561"/>
      <c r="GMH88" s="562"/>
      <c r="GMI88" s="563"/>
      <c r="GMJ88" s="564"/>
      <c r="GMK88" s="565"/>
      <c r="GML88" s="566"/>
      <c r="GMM88" s="560"/>
      <c r="GMN88" s="561"/>
      <c r="GMO88" s="562"/>
      <c r="GMP88" s="563"/>
      <c r="GMQ88" s="564"/>
      <c r="GMR88" s="565"/>
      <c r="GMS88" s="566"/>
      <c r="GMT88" s="560"/>
      <c r="GMU88" s="561"/>
      <c r="GMV88" s="562"/>
      <c r="GMW88" s="563"/>
      <c r="GMX88" s="564"/>
      <c r="GMY88" s="565"/>
      <c r="GMZ88" s="566"/>
      <c r="GNA88" s="560"/>
      <c r="GNB88" s="561"/>
      <c r="GNC88" s="562"/>
      <c r="GND88" s="563"/>
      <c r="GNE88" s="564"/>
      <c r="GNF88" s="565"/>
      <c r="GNG88" s="566"/>
      <c r="GNH88" s="560"/>
      <c r="GNI88" s="561"/>
      <c r="GNJ88" s="562"/>
      <c r="GNK88" s="563"/>
      <c r="GNL88" s="564"/>
      <c r="GNM88" s="565"/>
      <c r="GNN88" s="566"/>
      <c r="GNO88" s="560"/>
      <c r="GNP88" s="561"/>
      <c r="GNQ88" s="562"/>
      <c r="GNR88" s="563"/>
      <c r="GNS88" s="564"/>
      <c r="GNT88" s="565"/>
      <c r="GNU88" s="566"/>
      <c r="GNV88" s="560"/>
      <c r="GNW88" s="561"/>
      <c r="GNX88" s="562"/>
      <c r="GNY88" s="563"/>
      <c r="GNZ88" s="564"/>
      <c r="GOA88" s="565"/>
      <c r="GOB88" s="566"/>
      <c r="GOC88" s="560"/>
      <c r="GOD88" s="561"/>
      <c r="GOE88" s="562"/>
      <c r="GOF88" s="563"/>
      <c r="GOG88" s="564"/>
      <c r="GOH88" s="565"/>
      <c r="GOI88" s="566"/>
      <c r="GOJ88" s="560"/>
      <c r="GOK88" s="561"/>
      <c r="GOL88" s="562"/>
      <c r="GOM88" s="563"/>
      <c r="GON88" s="564"/>
      <c r="GOO88" s="565"/>
      <c r="GOP88" s="566"/>
      <c r="GOQ88" s="560"/>
      <c r="GOR88" s="561"/>
      <c r="GOS88" s="562"/>
      <c r="GOT88" s="563"/>
      <c r="GOU88" s="564"/>
      <c r="GOV88" s="565"/>
      <c r="GOW88" s="566"/>
      <c r="GOX88" s="560"/>
      <c r="GOY88" s="561"/>
      <c r="GOZ88" s="562"/>
      <c r="GPA88" s="563"/>
      <c r="GPB88" s="564"/>
      <c r="GPC88" s="565"/>
      <c r="GPD88" s="566"/>
      <c r="GPE88" s="560"/>
      <c r="GPF88" s="561"/>
      <c r="GPG88" s="562"/>
      <c r="GPH88" s="563"/>
      <c r="GPI88" s="564"/>
      <c r="GPJ88" s="565"/>
      <c r="GPK88" s="566"/>
      <c r="GPL88" s="560"/>
      <c r="GPM88" s="561"/>
      <c r="GPN88" s="562"/>
      <c r="GPO88" s="563"/>
      <c r="GPP88" s="564"/>
      <c r="GPQ88" s="565"/>
      <c r="GPR88" s="566"/>
      <c r="GPS88" s="560"/>
      <c r="GPT88" s="561"/>
      <c r="GPU88" s="562"/>
      <c r="GPV88" s="563"/>
      <c r="GPW88" s="564"/>
      <c r="GPX88" s="565"/>
      <c r="GPY88" s="566"/>
      <c r="GPZ88" s="560"/>
      <c r="GQA88" s="561"/>
      <c r="GQB88" s="562"/>
      <c r="GQC88" s="563"/>
      <c r="GQD88" s="564"/>
      <c r="GQE88" s="565"/>
      <c r="GQF88" s="566"/>
      <c r="GQG88" s="560"/>
      <c r="GQH88" s="561"/>
      <c r="GQI88" s="562"/>
      <c r="GQJ88" s="563"/>
      <c r="GQK88" s="564"/>
      <c r="GQL88" s="565"/>
      <c r="GQM88" s="566"/>
      <c r="GQN88" s="560"/>
      <c r="GQO88" s="561"/>
      <c r="GQP88" s="562"/>
      <c r="GQQ88" s="563"/>
      <c r="GQR88" s="564"/>
      <c r="GQS88" s="565"/>
      <c r="GQT88" s="566"/>
      <c r="GQU88" s="560"/>
      <c r="GQV88" s="561"/>
      <c r="GQW88" s="562"/>
      <c r="GQX88" s="563"/>
      <c r="GQY88" s="564"/>
      <c r="GQZ88" s="565"/>
      <c r="GRA88" s="566"/>
      <c r="GRB88" s="560"/>
      <c r="GRC88" s="561"/>
      <c r="GRD88" s="562"/>
      <c r="GRE88" s="563"/>
      <c r="GRF88" s="564"/>
      <c r="GRG88" s="565"/>
      <c r="GRH88" s="566"/>
      <c r="GRI88" s="560"/>
      <c r="GRJ88" s="561"/>
      <c r="GRK88" s="562"/>
      <c r="GRL88" s="563"/>
      <c r="GRM88" s="564"/>
      <c r="GRN88" s="565"/>
      <c r="GRO88" s="566"/>
      <c r="GRP88" s="560"/>
      <c r="GRQ88" s="561"/>
      <c r="GRR88" s="562"/>
      <c r="GRS88" s="563"/>
      <c r="GRT88" s="564"/>
      <c r="GRU88" s="565"/>
      <c r="GRV88" s="566"/>
      <c r="GRW88" s="560"/>
      <c r="GRX88" s="561"/>
      <c r="GRY88" s="562"/>
      <c r="GRZ88" s="563"/>
      <c r="GSA88" s="564"/>
      <c r="GSB88" s="565"/>
      <c r="GSC88" s="566"/>
      <c r="GSD88" s="560"/>
      <c r="GSE88" s="561"/>
      <c r="GSF88" s="562"/>
      <c r="GSG88" s="563"/>
      <c r="GSH88" s="564"/>
      <c r="GSI88" s="565"/>
      <c r="GSJ88" s="566"/>
      <c r="GSK88" s="560"/>
      <c r="GSL88" s="561"/>
      <c r="GSM88" s="562"/>
      <c r="GSN88" s="563"/>
      <c r="GSO88" s="564"/>
      <c r="GSP88" s="565"/>
      <c r="GSQ88" s="566"/>
      <c r="GSR88" s="560"/>
      <c r="GSS88" s="561"/>
      <c r="GST88" s="562"/>
      <c r="GSU88" s="563"/>
      <c r="GSV88" s="564"/>
      <c r="GSW88" s="565"/>
      <c r="GSX88" s="566"/>
      <c r="GSY88" s="560"/>
      <c r="GSZ88" s="561"/>
      <c r="GTA88" s="562"/>
      <c r="GTB88" s="563"/>
      <c r="GTC88" s="564"/>
      <c r="GTD88" s="565"/>
      <c r="GTE88" s="566"/>
      <c r="GTF88" s="560"/>
      <c r="GTG88" s="561"/>
      <c r="GTH88" s="562"/>
      <c r="GTI88" s="563"/>
      <c r="GTJ88" s="564"/>
      <c r="GTK88" s="565"/>
      <c r="GTL88" s="566"/>
      <c r="GTM88" s="560"/>
      <c r="GTN88" s="561"/>
      <c r="GTO88" s="562"/>
      <c r="GTP88" s="563"/>
      <c r="GTQ88" s="564"/>
      <c r="GTR88" s="565"/>
      <c r="GTS88" s="566"/>
      <c r="GTT88" s="560"/>
      <c r="GTU88" s="561"/>
      <c r="GTV88" s="562"/>
      <c r="GTW88" s="563"/>
      <c r="GTX88" s="564"/>
      <c r="GTY88" s="565"/>
      <c r="GTZ88" s="566"/>
      <c r="GUA88" s="560"/>
      <c r="GUB88" s="561"/>
      <c r="GUC88" s="562"/>
      <c r="GUD88" s="563"/>
      <c r="GUE88" s="564"/>
      <c r="GUF88" s="565"/>
      <c r="GUG88" s="566"/>
      <c r="GUH88" s="560"/>
      <c r="GUI88" s="561"/>
      <c r="GUJ88" s="562"/>
      <c r="GUK88" s="563"/>
      <c r="GUL88" s="564"/>
      <c r="GUM88" s="565"/>
      <c r="GUN88" s="566"/>
      <c r="GUO88" s="560"/>
      <c r="GUP88" s="561"/>
      <c r="GUQ88" s="562"/>
      <c r="GUR88" s="563"/>
      <c r="GUS88" s="564"/>
      <c r="GUT88" s="565"/>
      <c r="GUU88" s="566"/>
      <c r="GUV88" s="560"/>
      <c r="GUW88" s="561"/>
      <c r="GUX88" s="562"/>
      <c r="GUY88" s="563"/>
      <c r="GUZ88" s="564"/>
      <c r="GVA88" s="565"/>
      <c r="GVB88" s="566"/>
      <c r="GVC88" s="560"/>
      <c r="GVD88" s="561"/>
      <c r="GVE88" s="562"/>
      <c r="GVF88" s="563"/>
      <c r="GVG88" s="564"/>
      <c r="GVH88" s="565"/>
      <c r="GVI88" s="566"/>
      <c r="GVJ88" s="560"/>
      <c r="GVK88" s="561"/>
      <c r="GVL88" s="562"/>
      <c r="GVM88" s="563"/>
      <c r="GVN88" s="564"/>
      <c r="GVO88" s="565"/>
      <c r="GVP88" s="566"/>
      <c r="GVQ88" s="560"/>
      <c r="GVR88" s="561"/>
      <c r="GVS88" s="562"/>
      <c r="GVT88" s="563"/>
      <c r="GVU88" s="564"/>
      <c r="GVV88" s="565"/>
      <c r="GVW88" s="566"/>
      <c r="GVX88" s="560"/>
      <c r="GVY88" s="561"/>
      <c r="GVZ88" s="562"/>
      <c r="GWA88" s="563"/>
      <c r="GWB88" s="564"/>
      <c r="GWC88" s="565"/>
      <c r="GWD88" s="566"/>
      <c r="GWE88" s="560"/>
      <c r="GWF88" s="561"/>
      <c r="GWG88" s="562"/>
      <c r="GWH88" s="563"/>
      <c r="GWI88" s="564"/>
      <c r="GWJ88" s="565"/>
      <c r="GWK88" s="566"/>
      <c r="GWL88" s="560"/>
      <c r="GWM88" s="561"/>
      <c r="GWN88" s="562"/>
      <c r="GWO88" s="563"/>
      <c r="GWP88" s="564"/>
      <c r="GWQ88" s="565"/>
      <c r="GWR88" s="566"/>
      <c r="GWS88" s="560"/>
      <c r="GWT88" s="561"/>
      <c r="GWU88" s="562"/>
      <c r="GWV88" s="563"/>
      <c r="GWW88" s="564"/>
      <c r="GWX88" s="565"/>
      <c r="GWY88" s="566"/>
      <c r="GWZ88" s="560"/>
      <c r="GXA88" s="561"/>
      <c r="GXB88" s="562"/>
      <c r="GXC88" s="563"/>
      <c r="GXD88" s="564"/>
      <c r="GXE88" s="565"/>
      <c r="GXF88" s="566"/>
      <c r="GXG88" s="560"/>
      <c r="GXH88" s="561"/>
      <c r="GXI88" s="562"/>
      <c r="GXJ88" s="563"/>
      <c r="GXK88" s="564"/>
      <c r="GXL88" s="565"/>
      <c r="GXM88" s="566"/>
      <c r="GXN88" s="560"/>
      <c r="GXO88" s="561"/>
      <c r="GXP88" s="562"/>
      <c r="GXQ88" s="563"/>
      <c r="GXR88" s="564"/>
      <c r="GXS88" s="565"/>
      <c r="GXT88" s="566"/>
      <c r="GXU88" s="560"/>
      <c r="GXV88" s="561"/>
      <c r="GXW88" s="562"/>
      <c r="GXX88" s="563"/>
      <c r="GXY88" s="564"/>
      <c r="GXZ88" s="565"/>
      <c r="GYA88" s="566"/>
      <c r="GYB88" s="560"/>
      <c r="GYC88" s="561"/>
      <c r="GYD88" s="562"/>
      <c r="GYE88" s="563"/>
      <c r="GYF88" s="564"/>
      <c r="GYG88" s="565"/>
      <c r="GYH88" s="566"/>
      <c r="GYI88" s="560"/>
      <c r="GYJ88" s="561"/>
      <c r="GYK88" s="562"/>
      <c r="GYL88" s="563"/>
      <c r="GYM88" s="564"/>
      <c r="GYN88" s="565"/>
      <c r="GYO88" s="566"/>
      <c r="GYP88" s="560"/>
      <c r="GYQ88" s="561"/>
      <c r="GYR88" s="562"/>
      <c r="GYS88" s="563"/>
      <c r="GYT88" s="564"/>
      <c r="GYU88" s="565"/>
      <c r="GYV88" s="566"/>
      <c r="GYW88" s="560"/>
      <c r="GYX88" s="561"/>
      <c r="GYY88" s="562"/>
      <c r="GYZ88" s="563"/>
      <c r="GZA88" s="564"/>
      <c r="GZB88" s="565"/>
      <c r="GZC88" s="566"/>
      <c r="GZD88" s="560"/>
      <c r="GZE88" s="561"/>
      <c r="GZF88" s="562"/>
      <c r="GZG88" s="563"/>
      <c r="GZH88" s="564"/>
      <c r="GZI88" s="565"/>
      <c r="GZJ88" s="566"/>
      <c r="GZK88" s="560"/>
      <c r="GZL88" s="561"/>
      <c r="GZM88" s="562"/>
      <c r="GZN88" s="563"/>
      <c r="GZO88" s="564"/>
      <c r="GZP88" s="565"/>
      <c r="GZQ88" s="566"/>
      <c r="GZR88" s="560"/>
      <c r="GZS88" s="561"/>
      <c r="GZT88" s="562"/>
      <c r="GZU88" s="563"/>
      <c r="GZV88" s="564"/>
      <c r="GZW88" s="565"/>
      <c r="GZX88" s="566"/>
      <c r="GZY88" s="560"/>
      <c r="GZZ88" s="561"/>
      <c r="HAA88" s="562"/>
      <c r="HAB88" s="563"/>
      <c r="HAC88" s="564"/>
      <c r="HAD88" s="565"/>
      <c r="HAE88" s="566"/>
      <c r="HAF88" s="560"/>
      <c r="HAG88" s="561"/>
      <c r="HAH88" s="562"/>
      <c r="HAI88" s="563"/>
      <c r="HAJ88" s="564"/>
      <c r="HAK88" s="565"/>
      <c r="HAL88" s="566"/>
      <c r="HAM88" s="560"/>
      <c r="HAN88" s="561"/>
      <c r="HAO88" s="562"/>
      <c r="HAP88" s="563"/>
      <c r="HAQ88" s="564"/>
      <c r="HAR88" s="565"/>
      <c r="HAS88" s="566"/>
      <c r="HAT88" s="560"/>
      <c r="HAU88" s="561"/>
      <c r="HAV88" s="562"/>
      <c r="HAW88" s="563"/>
      <c r="HAX88" s="564"/>
      <c r="HAY88" s="565"/>
      <c r="HAZ88" s="566"/>
      <c r="HBA88" s="560"/>
      <c r="HBB88" s="561"/>
      <c r="HBC88" s="562"/>
      <c r="HBD88" s="563"/>
      <c r="HBE88" s="564"/>
      <c r="HBF88" s="565"/>
      <c r="HBG88" s="566"/>
      <c r="HBH88" s="560"/>
      <c r="HBI88" s="561"/>
      <c r="HBJ88" s="562"/>
      <c r="HBK88" s="563"/>
      <c r="HBL88" s="564"/>
      <c r="HBM88" s="565"/>
      <c r="HBN88" s="566"/>
      <c r="HBO88" s="560"/>
      <c r="HBP88" s="561"/>
      <c r="HBQ88" s="562"/>
      <c r="HBR88" s="563"/>
      <c r="HBS88" s="564"/>
      <c r="HBT88" s="565"/>
      <c r="HBU88" s="566"/>
      <c r="HBV88" s="560"/>
      <c r="HBW88" s="561"/>
      <c r="HBX88" s="562"/>
      <c r="HBY88" s="563"/>
      <c r="HBZ88" s="564"/>
      <c r="HCA88" s="565"/>
      <c r="HCB88" s="566"/>
      <c r="HCC88" s="560"/>
      <c r="HCD88" s="561"/>
      <c r="HCE88" s="562"/>
      <c r="HCF88" s="563"/>
      <c r="HCG88" s="564"/>
      <c r="HCH88" s="565"/>
      <c r="HCI88" s="566"/>
      <c r="HCJ88" s="560"/>
      <c r="HCK88" s="561"/>
      <c r="HCL88" s="562"/>
      <c r="HCM88" s="563"/>
      <c r="HCN88" s="564"/>
      <c r="HCO88" s="565"/>
      <c r="HCP88" s="566"/>
      <c r="HCQ88" s="560"/>
      <c r="HCR88" s="561"/>
      <c r="HCS88" s="562"/>
      <c r="HCT88" s="563"/>
      <c r="HCU88" s="564"/>
      <c r="HCV88" s="565"/>
      <c r="HCW88" s="566"/>
      <c r="HCX88" s="560"/>
      <c r="HCY88" s="561"/>
      <c r="HCZ88" s="562"/>
      <c r="HDA88" s="563"/>
      <c r="HDB88" s="564"/>
      <c r="HDC88" s="565"/>
      <c r="HDD88" s="566"/>
      <c r="HDE88" s="560"/>
      <c r="HDF88" s="561"/>
      <c r="HDG88" s="562"/>
      <c r="HDH88" s="563"/>
      <c r="HDI88" s="564"/>
      <c r="HDJ88" s="565"/>
      <c r="HDK88" s="566"/>
      <c r="HDL88" s="560"/>
      <c r="HDM88" s="561"/>
      <c r="HDN88" s="562"/>
      <c r="HDO88" s="563"/>
      <c r="HDP88" s="564"/>
      <c r="HDQ88" s="565"/>
      <c r="HDR88" s="566"/>
      <c r="HDS88" s="560"/>
      <c r="HDT88" s="561"/>
      <c r="HDU88" s="562"/>
      <c r="HDV88" s="563"/>
      <c r="HDW88" s="564"/>
      <c r="HDX88" s="565"/>
      <c r="HDY88" s="566"/>
      <c r="HDZ88" s="560"/>
      <c r="HEA88" s="561"/>
      <c r="HEB88" s="562"/>
      <c r="HEC88" s="563"/>
      <c r="HED88" s="564"/>
      <c r="HEE88" s="565"/>
      <c r="HEF88" s="566"/>
      <c r="HEG88" s="560"/>
      <c r="HEH88" s="561"/>
      <c r="HEI88" s="562"/>
      <c r="HEJ88" s="563"/>
      <c r="HEK88" s="564"/>
      <c r="HEL88" s="565"/>
      <c r="HEM88" s="566"/>
      <c r="HEN88" s="560"/>
      <c r="HEO88" s="561"/>
      <c r="HEP88" s="562"/>
      <c r="HEQ88" s="563"/>
      <c r="HER88" s="564"/>
      <c r="HES88" s="565"/>
      <c r="HET88" s="566"/>
      <c r="HEU88" s="560"/>
      <c r="HEV88" s="561"/>
      <c r="HEW88" s="562"/>
      <c r="HEX88" s="563"/>
      <c r="HEY88" s="564"/>
      <c r="HEZ88" s="565"/>
      <c r="HFA88" s="566"/>
      <c r="HFB88" s="560"/>
      <c r="HFC88" s="561"/>
      <c r="HFD88" s="562"/>
      <c r="HFE88" s="563"/>
      <c r="HFF88" s="564"/>
      <c r="HFG88" s="565"/>
      <c r="HFH88" s="566"/>
      <c r="HFI88" s="560"/>
      <c r="HFJ88" s="561"/>
      <c r="HFK88" s="562"/>
      <c r="HFL88" s="563"/>
      <c r="HFM88" s="564"/>
      <c r="HFN88" s="565"/>
      <c r="HFO88" s="566"/>
      <c r="HFP88" s="560"/>
      <c r="HFQ88" s="561"/>
      <c r="HFR88" s="562"/>
      <c r="HFS88" s="563"/>
      <c r="HFT88" s="564"/>
      <c r="HFU88" s="565"/>
      <c r="HFV88" s="566"/>
      <c r="HFW88" s="560"/>
      <c r="HFX88" s="561"/>
      <c r="HFY88" s="562"/>
      <c r="HFZ88" s="563"/>
      <c r="HGA88" s="564"/>
      <c r="HGB88" s="565"/>
      <c r="HGC88" s="566"/>
      <c r="HGD88" s="560"/>
      <c r="HGE88" s="561"/>
      <c r="HGF88" s="562"/>
      <c r="HGG88" s="563"/>
      <c r="HGH88" s="564"/>
      <c r="HGI88" s="565"/>
      <c r="HGJ88" s="566"/>
      <c r="HGK88" s="560"/>
      <c r="HGL88" s="561"/>
      <c r="HGM88" s="562"/>
      <c r="HGN88" s="563"/>
      <c r="HGO88" s="564"/>
      <c r="HGP88" s="565"/>
      <c r="HGQ88" s="566"/>
      <c r="HGR88" s="560"/>
      <c r="HGS88" s="561"/>
      <c r="HGT88" s="562"/>
      <c r="HGU88" s="563"/>
      <c r="HGV88" s="564"/>
      <c r="HGW88" s="565"/>
      <c r="HGX88" s="566"/>
      <c r="HGY88" s="560"/>
      <c r="HGZ88" s="561"/>
      <c r="HHA88" s="562"/>
      <c r="HHB88" s="563"/>
      <c r="HHC88" s="564"/>
      <c r="HHD88" s="565"/>
      <c r="HHE88" s="566"/>
      <c r="HHF88" s="560"/>
      <c r="HHG88" s="561"/>
      <c r="HHH88" s="562"/>
      <c r="HHI88" s="563"/>
      <c r="HHJ88" s="564"/>
      <c r="HHK88" s="565"/>
      <c r="HHL88" s="566"/>
      <c r="HHM88" s="560"/>
      <c r="HHN88" s="561"/>
      <c r="HHO88" s="562"/>
      <c r="HHP88" s="563"/>
      <c r="HHQ88" s="564"/>
      <c r="HHR88" s="565"/>
      <c r="HHS88" s="566"/>
      <c r="HHT88" s="560"/>
      <c r="HHU88" s="561"/>
      <c r="HHV88" s="562"/>
      <c r="HHW88" s="563"/>
      <c r="HHX88" s="564"/>
      <c r="HHY88" s="565"/>
      <c r="HHZ88" s="566"/>
      <c r="HIA88" s="560"/>
      <c r="HIB88" s="561"/>
      <c r="HIC88" s="562"/>
      <c r="HID88" s="563"/>
      <c r="HIE88" s="564"/>
      <c r="HIF88" s="565"/>
      <c r="HIG88" s="566"/>
      <c r="HIH88" s="560"/>
      <c r="HII88" s="561"/>
      <c r="HIJ88" s="562"/>
      <c r="HIK88" s="563"/>
      <c r="HIL88" s="564"/>
      <c r="HIM88" s="565"/>
      <c r="HIN88" s="566"/>
      <c r="HIO88" s="560"/>
      <c r="HIP88" s="561"/>
      <c r="HIQ88" s="562"/>
      <c r="HIR88" s="563"/>
      <c r="HIS88" s="564"/>
      <c r="HIT88" s="565"/>
      <c r="HIU88" s="566"/>
      <c r="HIV88" s="560"/>
      <c r="HIW88" s="561"/>
      <c r="HIX88" s="562"/>
      <c r="HIY88" s="563"/>
      <c r="HIZ88" s="564"/>
      <c r="HJA88" s="565"/>
      <c r="HJB88" s="566"/>
      <c r="HJC88" s="560"/>
      <c r="HJD88" s="561"/>
      <c r="HJE88" s="562"/>
      <c r="HJF88" s="563"/>
      <c r="HJG88" s="564"/>
      <c r="HJH88" s="565"/>
      <c r="HJI88" s="566"/>
      <c r="HJJ88" s="560"/>
      <c r="HJK88" s="561"/>
      <c r="HJL88" s="562"/>
      <c r="HJM88" s="563"/>
      <c r="HJN88" s="564"/>
      <c r="HJO88" s="565"/>
      <c r="HJP88" s="566"/>
      <c r="HJQ88" s="560"/>
      <c r="HJR88" s="561"/>
      <c r="HJS88" s="562"/>
      <c r="HJT88" s="563"/>
      <c r="HJU88" s="564"/>
      <c r="HJV88" s="565"/>
      <c r="HJW88" s="566"/>
      <c r="HJX88" s="560"/>
      <c r="HJY88" s="561"/>
      <c r="HJZ88" s="562"/>
      <c r="HKA88" s="563"/>
      <c r="HKB88" s="564"/>
      <c r="HKC88" s="565"/>
      <c r="HKD88" s="566"/>
      <c r="HKE88" s="560"/>
      <c r="HKF88" s="561"/>
      <c r="HKG88" s="562"/>
      <c r="HKH88" s="563"/>
      <c r="HKI88" s="564"/>
      <c r="HKJ88" s="565"/>
      <c r="HKK88" s="566"/>
      <c r="HKL88" s="560"/>
      <c r="HKM88" s="561"/>
      <c r="HKN88" s="562"/>
      <c r="HKO88" s="563"/>
      <c r="HKP88" s="564"/>
      <c r="HKQ88" s="565"/>
      <c r="HKR88" s="566"/>
      <c r="HKS88" s="560"/>
      <c r="HKT88" s="561"/>
      <c r="HKU88" s="562"/>
      <c r="HKV88" s="563"/>
      <c r="HKW88" s="564"/>
      <c r="HKX88" s="565"/>
      <c r="HKY88" s="566"/>
      <c r="HKZ88" s="560"/>
      <c r="HLA88" s="561"/>
      <c r="HLB88" s="562"/>
      <c r="HLC88" s="563"/>
      <c r="HLD88" s="564"/>
      <c r="HLE88" s="565"/>
      <c r="HLF88" s="566"/>
      <c r="HLG88" s="560"/>
      <c r="HLH88" s="561"/>
      <c r="HLI88" s="562"/>
      <c r="HLJ88" s="563"/>
      <c r="HLK88" s="564"/>
      <c r="HLL88" s="565"/>
      <c r="HLM88" s="566"/>
      <c r="HLN88" s="560"/>
      <c r="HLO88" s="561"/>
      <c r="HLP88" s="562"/>
      <c r="HLQ88" s="563"/>
      <c r="HLR88" s="564"/>
      <c r="HLS88" s="565"/>
      <c r="HLT88" s="566"/>
      <c r="HLU88" s="560"/>
      <c r="HLV88" s="561"/>
      <c r="HLW88" s="562"/>
      <c r="HLX88" s="563"/>
      <c r="HLY88" s="564"/>
      <c r="HLZ88" s="565"/>
      <c r="HMA88" s="566"/>
      <c r="HMB88" s="560"/>
      <c r="HMC88" s="561"/>
      <c r="HMD88" s="562"/>
      <c r="HME88" s="563"/>
      <c r="HMF88" s="564"/>
      <c r="HMG88" s="565"/>
      <c r="HMH88" s="566"/>
      <c r="HMI88" s="560"/>
      <c r="HMJ88" s="561"/>
      <c r="HMK88" s="562"/>
      <c r="HML88" s="563"/>
      <c r="HMM88" s="564"/>
      <c r="HMN88" s="565"/>
      <c r="HMO88" s="566"/>
      <c r="HMP88" s="560"/>
      <c r="HMQ88" s="561"/>
      <c r="HMR88" s="562"/>
      <c r="HMS88" s="563"/>
      <c r="HMT88" s="564"/>
      <c r="HMU88" s="565"/>
      <c r="HMV88" s="566"/>
      <c r="HMW88" s="560"/>
      <c r="HMX88" s="561"/>
      <c r="HMY88" s="562"/>
      <c r="HMZ88" s="563"/>
      <c r="HNA88" s="564"/>
      <c r="HNB88" s="565"/>
      <c r="HNC88" s="566"/>
      <c r="HND88" s="560"/>
      <c r="HNE88" s="561"/>
      <c r="HNF88" s="562"/>
      <c r="HNG88" s="563"/>
      <c r="HNH88" s="564"/>
      <c r="HNI88" s="565"/>
      <c r="HNJ88" s="566"/>
      <c r="HNK88" s="560"/>
      <c r="HNL88" s="561"/>
      <c r="HNM88" s="562"/>
      <c r="HNN88" s="563"/>
      <c r="HNO88" s="564"/>
      <c r="HNP88" s="565"/>
      <c r="HNQ88" s="566"/>
      <c r="HNR88" s="560"/>
      <c r="HNS88" s="561"/>
      <c r="HNT88" s="562"/>
      <c r="HNU88" s="563"/>
      <c r="HNV88" s="564"/>
      <c r="HNW88" s="565"/>
      <c r="HNX88" s="566"/>
      <c r="HNY88" s="560"/>
      <c r="HNZ88" s="561"/>
      <c r="HOA88" s="562"/>
      <c r="HOB88" s="563"/>
      <c r="HOC88" s="564"/>
      <c r="HOD88" s="565"/>
      <c r="HOE88" s="566"/>
      <c r="HOF88" s="560"/>
      <c r="HOG88" s="561"/>
      <c r="HOH88" s="562"/>
      <c r="HOI88" s="563"/>
      <c r="HOJ88" s="564"/>
      <c r="HOK88" s="565"/>
      <c r="HOL88" s="566"/>
      <c r="HOM88" s="560"/>
      <c r="HON88" s="561"/>
      <c r="HOO88" s="562"/>
      <c r="HOP88" s="563"/>
      <c r="HOQ88" s="564"/>
      <c r="HOR88" s="565"/>
      <c r="HOS88" s="566"/>
      <c r="HOT88" s="560"/>
      <c r="HOU88" s="561"/>
      <c r="HOV88" s="562"/>
      <c r="HOW88" s="563"/>
      <c r="HOX88" s="564"/>
      <c r="HOY88" s="565"/>
      <c r="HOZ88" s="566"/>
      <c r="HPA88" s="560"/>
      <c r="HPB88" s="561"/>
      <c r="HPC88" s="562"/>
      <c r="HPD88" s="563"/>
      <c r="HPE88" s="564"/>
      <c r="HPF88" s="565"/>
      <c r="HPG88" s="566"/>
      <c r="HPH88" s="560"/>
      <c r="HPI88" s="561"/>
      <c r="HPJ88" s="562"/>
      <c r="HPK88" s="563"/>
      <c r="HPL88" s="564"/>
      <c r="HPM88" s="565"/>
      <c r="HPN88" s="566"/>
      <c r="HPO88" s="560"/>
      <c r="HPP88" s="561"/>
      <c r="HPQ88" s="562"/>
      <c r="HPR88" s="563"/>
      <c r="HPS88" s="564"/>
      <c r="HPT88" s="565"/>
      <c r="HPU88" s="566"/>
      <c r="HPV88" s="560"/>
      <c r="HPW88" s="561"/>
      <c r="HPX88" s="562"/>
      <c r="HPY88" s="563"/>
      <c r="HPZ88" s="564"/>
      <c r="HQA88" s="565"/>
      <c r="HQB88" s="566"/>
      <c r="HQC88" s="560"/>
      <c r="HQD88" s="561"/>
      <c r="HQE88" s="562"/>
      <c r="HQF88" s="563"/>
      <c r="HQG88" s="564"/>
      <c r="HQH88" s="565"/>
      <c r="HQI88" s="566"/>
      <c r="HQJ88" s="560"/>
      <c r="HQK88" s="561"/>
      <c r="HQL88" s="562"/>
      <c r="HQM88" s="563"/>
      <c r="HQN88" s="564"/>
      <c r="HQO88" s="565"/>
      <c r="HQP88" s="566"/>
      <c r="HQQ88" s="560"/>
      <c r="HQR88" s="561"/>
      <c r="HQS88" s="562"/>
      <c r="HQT88" s="563"/>
      <c r="HQU88" s="564"/>
      <c r="HQV88" s="565"/>
      <c r="HQW88" s="566"/>
      <c r="HQX88" s="560"/>
      <c r="HQY88" s="561"/>
      <c r="HQZ88" s="562"/>
      <c r="HRA88" s="563"/>
      <c r="HRB88" s="564"/>
      <c r="HRC88" s="565"/>
      <c r="HRD88" s="566"/>
      <c r="HRE88" s="560"/>
      <c r="HRF88" s="561"/>
      <c r="HRG88" s="562"/>
      <c r="HRH88" s="563"/>
      <c r="HRI88" s="564"/>
      <c r="HRJ88" s="565"/>
      <c r="HRK88" s="566"/>
      <c r="HRL88" s="560"/>
      <c r="HRM88" s="561"/>
      <c r="HRN88" s="562"/>
      <c r="HRO88" s="563"/>
      <c r="HRP88" s="564"/>
      <c r="HRQ88" s="565"/>
      <c r="HRR88" s="566"/>
      <c r="HRS88" s="560"/>
      <c r="HRT88" s="561"/>
      <c r="HRU88" s="562"/>
      <c r="HRV88" s="563"/>
      <c r="HRW88" s="564"/>
      <c r="HRX88" s="565"/>
      <c r="HRY88" s="566"/>
      <c r="HRZ88" s="560"/>
      <c r="HSA88" s="561"/>
      <c r="HSB88" s="562"/>
      <c r="HSC88" s="563"/>
      <c r="HSD88" s="564"/>
      <c r="HSE88" s="565"/>
      <c r="HSF88" s="566"/>
      <c r="HSG88" s="560"/>
      <c r="HSH88" s="561"/>
      <c r="HSI88" s="562"/>
      <c r="HSJ88" s="563"/>
      <c r="HSK88" s="564"/>
      <c r="HSL88" s="565"/>
      <c r="HSM88" s="566"/>
      <c r="HSN88" s="560"/>
      <c r="HSO88" s="561"/>
      <c r="HSP88" s="562"/>
      <c r="HSQ88" s="563"/>
      <c r="HSR88" s="564"/>
      <c r="HSS88" s="565"/>
      <c r="HST88" s="566"/>
      <c r="HSU88" s="560"/>
      <c r="HSV88" s="561"/>
      <c r="HSW88" s="562"/>
      <c r="HSX88" s="563"/>
      <c r="HSY88" s="564"/>
      <c r="HSZ88" s="565"/>
      <c r="HTA88" s="566"/>
      <c r="HTB88" s="560"/>
      <c r="HTC88" s="561"/>
      <c r="HTD88" s="562"/>
      <c r="HTE88" s="563"/>
      <c r="HTF88" s="564"/>
      <c r="HTG88" s="565"/>
      <c r="HTH88" s="566"/>
      <c r="HTI88" s="560"/>
      <c r="HTJ88" s="561"/>
      <c r="HTK88" s="562"/>
      <c r="HTL88" s="563"/>
      <c r="HTM88" s="564"/>
      <c r="HTN88" s="565"/>
      <c r="HTO88" s="566"/>
      <c r="HTP88" s="560"/>
      <c r="HTQ88" s="561"/>
      <c r="HTR88" s="562"/>
      <c r="HTS88" s="563"/>
      <c r="HTT88" s="564"/>
      <c r="HTU88" s="565"/>
      <c r="HTV88" s="566"/>
      <c r="HTW88" s="560"/>
      <c r="HTX88" s="561"/>
      <c r="HTY88" s="562"/>
      <c r="HTZ88" s="563"/>
      <c r="HUA88" s="564"/>
      <c r="HUB88" s="565"/>
      <c r="HUC88" s="566"/>
      <c r="HUD88" s="560"/>
      <c r="HUE88" s="561"/>
      <c r="HUF88" s="562"/>
      <c r="HUG88" s="563"/>
      <c r="HUH88" s="564"/>
      <c r="HUI88" s="565"/>
      <c r="HUJ88" s="566"/>
      <c r="HUK88" s="560"/>
      <c r="HUL88" s="561"/>
      <c r="HUM88" s="562"/>
      <c r="HUN88" s="563"/>
      <c r="HUO88" s="564"/>
      <c r="HUP88" s="565"/>
      <c r="HUQ88" s="566"/>
      <c r="HUR88" s="560"/>
      <c r="HUS88" s="561"/>
      <c r="HUT88" s="562"/>
      <c r="HUU88" s="563"/>
      <c r="HUV88" s="564"/>
      <c r="HUW88" s="565"/>
      <c r="HUX88" s="566"/>
      <c r="HUY88" s="560"/>
      <c r="HUZ88" s="561"/>
      <c r="HVA88" s="562"/>
      <c r="HVB88" s="563"/>
      <c r="HVC88" s="564"/>
      <c r="HVD88" s="565"/>
      <c r="HVE88" s="566"/>
      <c r="HVF88" s="560"/>
      <c r="HVG88" s="561"/>
      <c r="HVH88" s="562"/>
      <c r="HVI88" s="563"/>
      <c r="HVJ88" s="564"/>
      <c r="HVK88" s="565"/>
      <c r="HVL88" s="566"/>
      <c r="HVM88" s="560"/>
      <c r="HVN88" s="561"/>
      <c r="HVO88" s="562"/>
      <c r="HVP88" s="563"/>
      <c r="HVQ88" s="564"/>
      <c r="HVR88" s="565"/>
      <c r="HVS88" s="566"/>
      <c r="HVT88" s="560"/>
      <c r="HVU88" s="561"/>
      <c r="HVV88" s="562"/>
      <c r="HVW88" s="563"/>
      <c r="HVX88" s="564"/>
      <c r="HVY88" s="565"/>
      <c r="HVZ88" s="566"/>
      <c r="HWA88" s="560"/>
      <c r="HWB88" s="561"/>
      <c r="HWC88" s="562"/>
      <c r="HWD88" s="563"/>
      <c r="HWE88" s="564"/>
      <c r="HWF88" s="565"/>
      <c r="HWG88" s="566"/>
      <c r="HWH88" s="560"/>
      <c r="HWI88" s="561"/>
      <c r="HWJ88" s="562"/>
      <c r="HWK88" s="563"/>
      <c r="HWL88" s="564"/>
      <c r="HWM88" s="565"/>
      <c r="HWN88" s="566"/>
      <c r="HWO88" s="560"/>
      <c r="HWP88" s="561"/>
      <c r="HWQ88" s="562"/>
      <c r="HWR88" s="563"/>
      <c r="HWS88" s="564"/>
      <c r="HWT88" s="565"/>
      <c r="HWU88" s="566"/>
      <c r="HWV88" s="560"/>
      <c r="HWW88" s="561"/>
      <c r="HWX88" s="562"/>
      <c r="HWY88" s="563"/>
      <c r="HWZ88" s="564"/>
      <c r="HXA88" s="565"/>
      <c r="HXB88" s="566"/>
      <c r="HXC88" s="560"/>
      <c r="HXD88" s="561"/>
      <c r="HXE88" s="562"/>
      <c r="HXF88" s="563"/>
      <c r="HXG88" s="564"/>
      <c r="HXH88" s="565"/>
      <c r="HXI88" s="566"/>
      <c r="HXJ88" s="560"/>
      <c r="HXK88" s="561"/>
      <c r="HXL88" s="562"/>
      <c r="HXM88" s="563"/>
      <c r="HXN88" s="564"/>
      <c r="HXO88" s="565"/>
      <c r="HXP88" s="566"/>
      <c r="HXQ88" s="560"/>
      <c r="HXR88" s="561"/>
      <c r="HXS88" s="562"/>
      <c r="HXT88" s="563"/>
      <c r="HXU88" s="564"/>
      <c r="HXV88" s="565"/>
      <c r="HXW88" s="566"/>
      <c r="HXX88" s="560"/>
      <c r="HXY88" s="561"/>
      <c r="HXZ88" s="562"/>
      <c r="HYA88" s="563"/>
      <c r="HYB88" s="564"/>
      <c r="HYC88" s="565"/>
      <c r="HYD88" s="566"/>
      <c r="HYE88" s="560"/>
      <c r="HYF88" s="561"/>
      <c r="HYG88" s="562"/>
      <c r="HYH88" s="563"/>
      <c r="HYI88" s="564"/>
      <c r="HYJ88" s="565"/>
      <c r="HYK88" s="566"/>
      <c r="HYL88" s="560"/>
      <c r="HYM88" s="561"/>
      <c r="HYN88" s="562"/>
      <c r="HYO88" s="563"/>
      <c r="HYP88" s="564"/>
      <c r="HYQ88" s="565"/>
      <c r="HYR88" s="566"/>
      <c r="HYS88" s="560"/>
      <c r="HYT88" s="561"/>
      <c r="HYU88" s="562"/>
      <c r="HYV88" s="563"/>
      <c r="HYW88" s="564"/>
      <c r="HYX88" s="565"/>
      <c r="HYY88" s="566"/>
      <c r="HYZ88" s="560"/>
      <c r="HZA88" s="561"/>
      <c r="HZB88" s="562"/>
      <c r="HZC88" s="563"/>
      <c r="HZD88" s="564"/>
      <c r="HZE88" s="565"/>
      <c r="HZF88" s="566"/>
      <c r="HZG88" s="560"/>
      <c r="HZH88" s="561"/>
      <c r="HZI88" s="562"/>
      <c r="HZJ88" s="563"/>
      <c r="HZK88" s="564"/>
      <c r="HZL88" s="565"/>
      <c r="HZM88" s="566"/>
      <c r="HZN88" s="560"/>
      <c r="HZO88" s="561"/>
      <c r="HZP88" s="562"/>
      <c r="HZQ88" s="563"/>
      <c r="HZR88" s="564"/>
      <c r="HZS88" s="565"/>
      <c r="HZT88" s="566"/>
      <c r="HZU88" s="560"/>
      <c r="HZV88" s="561"/>
      <c r="HZW88" s="562"/>
      <c r="HZX88" s="563"/>
      <c r="HZY88" s="564"/>
      <c r="HZZ88" s="565"/>
      <c r="IAA88" s="566"/>
      <c r="IAB88" s="560"/>
      <c r="IAC88" s="561"/>
      <c r="IAD88" s="562"/>
      <c r="IAE88" s="563"/>
      <c r="IAF88" s="564"/>
      <c r="IAG88" s="565"/>
      <c r="IAH88" s="566"/>
      <c r="IAI88" s="560"/>
      <c r="IAJ88" s="561"/>
      <c r="IAK88" s="562"/>
      <c r="IAL88" s="563"/>
      <c r="IAM88" s="564"/>
      <c r="IAN88" s="565"/>
      <c r="IAO88" s="566"/>
      <c r="IAP88" s="560"/>
      <c r="IAQ88" s="561"/>
      <c r="IAR88" s="562"/>
      <c r="IAS88" s="563"/>
      <c r="IAT88" s="564"/>
      <c r="IAU88" s="565"/>
      <c r="IAV88" s="566"/>
      <c r="IAW88" s="560"/>
      <c r="IAX88" s="561"/>
      <c r="IAY88" s="562"/>
      <c r="IAZ88" s="563"/>
      <c r="IBA88" s="564"/>
      <c r="IBB88" s="565"/>
      <c r="IBC88" s="566"/>
      <c r="IBD88" s="560"/>
      <c r="IBE88" s="561"/>
      <c r="IBF88" s="562"/>
      <c r="IBG88" s="563"/>
      <c r="IBH88" s="564"/>
      <c r="IBI88" s="565"/>
      <c r="IBJ88" s="566"/>
      <c r="IBK88" s="560"/>
      <c r="IBL88" s="561"/>
      <c r="IBM88" s="562"/>
      <c r="IBN88" s="563"/>
      <c r="IBO88" s="564"/>
      <c r="IBP88" s="565"/>
      <c r="IBQ88" s="566"/>
      <c r="IBR88" s="560"/>
      <c r="IBS88" s="561"/>
      <c r="IBT88" s="562"/>
      <c r="IBU88" s="563"/>
      <c r="IBV88" s="564"/>
      <c r="IBW88" s="565"/>
      <c r="IBX88" s="566"/>
      <c r="IBY88" s="560"/>
      <c r="IBZ88" s="561"/>
      <c r="ICA88" s="562"/>
      <c r="ICB88" s="563"/>
      <c r="ICC88" s="564"/>
      <c r="ICD88" s="565"/>
      <c r="ICE88" s="566"/>
      <c r="ICF88" s="560"/>
      <c r="ICG88" s="561"/>
      <c r="ICH88" s="562"/>
      <c r="ICI88" s="563"/>
      <c r="ICJ88" s="564"/>
      <c r="ICK88" s="565"/>
      <c r="ICL88" s="566"/>
      <c r="ICM88" s="560"/>
      <c r="ICN88" s="561"/>
      <c r="ICO88" s="562"/>
      <c r="ICP88" s="563"/>
      <c r="ICQ88" s="564"/>
      <c r="ICR88" s="565"/>
      <c r="ICS88" s="566"/>
      <c r="ICT88" s="560"/>
      <c r="ICU88" s="561"/>
      <c r="ICV88" s="562"/>
      <c r="ICW88" s="563"/>
      <c r="ICX88" s="564"/>
      <c r="ICY88" s="565"/>
      <c r="ICZ88" s="566"/>
      <c r="IDA88" s="560"/>
      <c r="IDB88" s="561"/>
      <c r="IDC88" s="562"/>
      <c r="IDD88" s="563"/>
      <c r="IDE88" s="564"/>
      <c r="IDF88" s="565"/>
      <c r="IDG88" s="566"/>
      <c r="IDH88" s="560"/>
      <c r="IDI88" s="561"/>
      <c r="IDJ88" s="562"/>
      <c r="IDK88" s="563"/>
      <c r="IDL88" s="564"/>
      <c r="IDM88" s="565"/>
      <c r="IDN88" s="566"/>
      <c r="IDO88" s="560"/>
      <c r="IDP88" s="561"/>
      <c r="IDQ88" s="562"/>
      <c r="IDR88" s="563"/>
      <c r="IDS88" s="564"/>
      <c r="IDT88" s="565"/>
      <c r="IDU88" s="566"/>
      <c r="IDV88" s="560"/>
      <c r="IDW88" s="561"/>
      <c r="IDX88" s="562"/>
      <c r="IDY88" s="563"/>
      <c r="IDZ88" s="564"/>
      <c r="IEA88" s="565"/>
      <c r="IEB88" s="566"/>
      <c r="IEC88" s="560"/>
      <c r="IED88" s="561"/>
      <c r="IEE88" s="562"/>
      <c r="IEF88" s="563"/>
      <c r="IEG88" s="564"/>
      <c r="IEH88" s="565"/>
      <c r="IEI88" s="566"/>
      <c r="IEJ88" s="560"/>
      <c r="IEK88" s="561"/>
      <c r="IEL88" s="562"/>
      <c r="IEM88" s="563"/>
      <c r="IEN88" s="564"/>
      <c r="IEO88" s="565"/>
      <c r="IEP88" s="566"/>
      <c r="IEQ88" s="560"/>
      <c r="IER88" s="561"/>
      <c r="IES88" s="562"/>
      <c r="IET88" s="563"/>
      <c r="IEU88" s="564"/>
      <c r="IEV88" s="565"/>
      <c r="IEW88" s="566"/>
      <c r="IEX88" s="560"/>
      <c r="IEY88" s="561"/>
      <c r="IEZ88" s="562"/>
      <c r="IFA88" s="563"/>
      <c r="IFB88" s="564"/>
      <c r="IFC88" s="565"/>
      <c r="IFD88" s="566"/>
      <c r="IFE88" s="560"/>
      <c r="IFF88" s="561"/>
      <c r="IFG88" s="562"/>
      <c r="IFH88" s="563"/>
      <c r="IFI88" s="564"/>
      <c r="IFJ88" s="565"/>
      <c r="IFK88" s="566"/>
      <c r="IFL88" s="560"/>
      <c r="IFM88" s="561"/>
      <c r="IFN88" s="562"/>
      <c r="IFO88" s="563"/>
      <c r="IFP88" s="564"/>
      <c r="IFQ88" s="565"/>
      <c r="IFR88" s="566"/>
      <c r="IFS88" s="560"/>
      <c r="IFT88" s="561"/>
      <c r="IFU88" s="562"/>
      <c r="IFV88" s="563"/>
      <c r="IFW88" s="564"/>
      <c r="IFX88" s="565"/>
      <c r="IFY88" s="566"/>
      <c r="IFZ88" s="560"/>
      <c r="IGA88" s="561"/>
      <c r="IGB88" s="562"/>
      <c r="IGC88" s="563"/>
      <c r="IGD88" s="564"/>
      <c r="IGE88" s="565"/>
      <c r="IGF88" s="566"/>
      <c r="IGG88" s="560"/>
      <c r="IGH88" s="561"/>
      <c r="IGI88" s="562"/>
      <c r="IGJ88" s="563"/>
      <c r="IGK88" s="564"/>
      <c r="IGL88" s="565"/>
      <c r="IGM88" s="566"/>
      <c r="IGN88" s="560"/>
      <c r="IGO88" s="561"/>
      <c r="IGP88" s="562"/>
      <c r="IGQ88" s="563"/>
      <c r="IGR88" s="564"/>
      <c r="IGS88" s="565"/>
      <c r="IGT88" s="566"/>
      <c r="IGU88" s="560"/>
      <c r="IGV88" s="561"/>
      <c r="IGW88" s="562"/>
      <c r="IGX88" s="563"/>
      <c r="IGY88" s="564"/>
      <c r="IGZ88" s="565"/>
      <c r="IHA88" s="566"/>
      <c r="IHB88" s="560"/>
      <c r="IHC88" s="561"/>
      <c r="IHD88" s="562"/>
      <c r="IHE88" s="563"/>
      <c r="IHF88" s="564"/>
      <c r="IHG88" s="565"/>
      <c r="IHH88" s="566"/>
      <c r="IHI88" s="560"/>
      <c r="IHJ88" s="561"/>
      <c r="IHK88" s="562"/>
      <c r="IHL88" s="563"/>
      <c r="IHM88" s="564"/>
      <c r="IHN88" s="565"/>
      <c r="IHO88" s="566"/>
      <c r="IHP88" s="560"/>
      <c r="IHQ88" s="561"/>
      <c r="IHR88" s="562"/>
      <c r="IHS88" s="563"/>
      <c r="IHT88" s="564"/>
      <c r="IHU88" s="565"/>
      <c r="IHV88" s="566"/>
      <c r="IHW88" s="560"/>
      <c r="IHX88" s="561"/>
      <c r="IHY88" s="562"/>
      <c r="IHZ88" s="563"/>
      <c r="IIA88" s="564"/>
      <c r="IIB88" s="565"/>
      <c r="IIC88" s="566"/>
      <c r="IID88" s="560"/>
      <c r="IIE88" s="561"/>
      <c r="IIF88" s="562"/>
      <c r="IIG88" s="563"/>
      <c r="IIH88" s="564"/>
      <c r="III88" s="565"/>
      <c r="IIJ88" s="566"/>
      <c r="IIK88" s="560"/>
      <c r="IIL88" s="561"/>
      <c r="IIM88" s="562"/>
      <c r="IIN88" s="563"/>
      <c r="IIO88" s="564"/>
      <c r="IIP88" s="565"/>
      <c r="IIQ88" s="566"/>
      <c r="IIR88" s="560"/>
      <c r="IIS88" s="561"/>
      <c r="IIT88" s="562"/>
      <c r="IIU88" s="563"/>
      <c r="IIV88" s="564"/>
      <c r="IIW88" s="565"/>
      <c r="IIX88" s="566"/>
      <c r="IIY88" s="560"/>
      <c r="IIZ88" s="561"/>
      <c r="IJA88" s="562"/>
      <c r="IJB88" s="563"/>
      <c r="IJC88" s="564"/>
      <c r="IJD88" s="565"/>
      <c r="IJE88" s="566"/>
      <c r="IJF88" s="560"/>
      <c r="IJG88" s="561"/>
      <c r="IJH88" s="562"/>
      <c r="IJI88" s="563"/>
      <c r="IJJ88" s="564"/>
      <c r="IJK88" s="565"/>
      <c r="IJL88" s="566"/>
      <c r="IJM88" s="560"/>
      <c r="IJN88" s="561"/>
      <c r="IJO88" s="562"/>
      <c r="IJP88" s="563"/>
      <c r="IJQ88" s="564"/>
      <c r="IJR88" s="565"/>
      <c r="IJS88" s="566"/>
      <c r="IJT88" s="560"/>
      <c r="IJU88" s="561"/>
      <c r="IJV88" s="562"/>
      <c r="IJW88" s="563"/>
      <c r="IJX88" s="564"/>
      <c r="IJY88" s="565"/>
      <c r="IJZ88" s="566"/>
      <c r="IKA88" s="560"/>
      <c r="IKB88" s="561"/>
      <c r="IKC88" s="562"/>
      <c r="IKD88" s="563"/>
      <c r="IKE88" s="564"/>
      <c r="IKF88" s="565"/>
      <c r="IKG88" s="566"/>
      <c r="IKH88" s="560"/>
      <c r="IKI88" s="561"/>
      <c r="IKJ88" s="562"/>
      <c r="IKK88" s="563"/>
      <c r="IKL88" s="564"/>
      <c r="IKM88" s="565"/>
      <c r="IKN88" s="566"/>
      <c r="IKO88" s="560"/>
      <c r="IKP88" s="561"/>
      <c r="IKQ88" s="562"/>
      <c r="IKR88" s="563"/>
      <c r="IKS88" s="564"/>
      <c r="IKT88" s="565"/>
      <c r="IKU88" s="566"/>
      <c r="IKV88" s="560"/>
      <c r="IKW88" s="561"/>
      <c r="IKX88" s="562"/>
      <c r="IKY88" s="563"/>
      <c r="IKZ88" s="564"/>
      <c r="ILA88" s="565"/>
      <c r="ILB88" s="566"/>
      <c r="ILC88" s="560"/>
      <c r="ILD88" s="561"/>
      <c r="ILE88" s="562"/>
      <c r="ILF88" s="563"/>
      <c r="ILG88" s="564"/>
      <c r="ILH88" s="565"/>
      <c r="ILI88" s="566"/>
      <c r="ILJ88" s="560"/>
      <c r="ILK88" s="561"/>
      <c r="ILL88" s="562"/>
      <c r="ILM88" s="563"/>
      <c r="ILN88" s="564"/>
      <c r="ILO88" s="565"/>
      <c r="ILP88" s="566"/>
      <c r="ILQ88" s="560"/>
      <c r="ILR88" s="561"/>
      <c r="ILS88" s="562"/>
      <c r="ILT88" s="563"/>
      <c r="ILU88" s="564"/>
      <c r="ILV88" s="565"/>
      <c r="ILW88" s="566"/>
      <c r="ILX88" s="560"/>
      <c r="ILY88" s="561"/>
      <c r="ILZ88" s="562"/>
      <c r="IMA88" s="563"/>
      <c r="IMB88" s="564"/>
      <c r="IMC88" s="565"/>
      <c r="IMD88" s="566"/>
      <c r="IME88" s="560"/>
      <c r="IMF88" s="561"/>
      <c r="IMG88" s="562"/>
      <c r="IMH88" s="563"/>
      <c r="IMI88" s="564"/>
      <c r="IMJ88" s="565"/>
      <c r="IMK88" s="566"/>
      <c r="IML88" s="560"/>
      <c r="IMM88" s="561"/>
      <c r="IMN88" s="562"/>
      <c r="IMO88" s="563"/>
      <c r="IMP88" s="564"/>
      <c r="IMQ88" s="565"/>
      <c r="IMR88" s="566"/>
      <c r="IMS88" s="560"/>
      <c r="IMT88" s="561"/>
      <c r="IMU88" s="562"/>
      <c r="IMV88" s="563"/>
      <c r="IMW88" s="564"/>
      <c r="IMX88" s="565"/>
      <c r="IMY88" s="566"/>
      <c r="IMZ88" s="560"/>
      <c r="INA88" s="561"/>
      <c r="INB88" s="562"/>
      <c r="INC88" s="563"/>
      <c r="IND88" s="564"/>
      <c r="INE88" s="565"/>
      <c r="INF88" s="566"/>
      <c r="ING88" s="560"/>
      <c r="INH88" s="561"/>
      <c r="INI88" s="562"/>
      <c r="INJ88" s="563"/>
      <c r="INK88" s="564"/>
      <c r="INL88" s="565"/>
      <c r="INM88" s="566"/>
      <c r="INN88" s="560"/>
      <c r="INO88" s="561"/>
      <c r="INP88" s="562"/>
      <c r="INQ88" s="563"/>
      <c r="INR88" s="564"/>
      <c r="INS88" s="565"/>
      <c r="INT88" s="566"/>
      <c r="INU88" s="560"/>
      <c r="INV88" s="561"/>
      <c r="INW88" s="562"/>
      <c r="INX88" s="563"/>
      <c r="INY88" s="564"/>
      <c r="INZ88" s="565"/>
      <c r="IOA88" s="566"/>
      <c r="IOB88" s="560"/>
      <c r="IOC88" s="561"/>
      <c r="IOD88" s="562"/>
      <c r="IOE88" s="563"/>
      <c r="IOF88" s="564"/>
      <c r="IOG88" s="565"/>
      <c r="IOH88" s="566"/>
      <c r="IOI88" s="560"/>
      <c r="IOJ88" s="561"/>
      <c r="IOK88" s="562"/>
      <c r="IOL88" s="563"/>
      <c r="IOM88" s="564"/>
      <c r="ION88" s="565"/>
      <c r="IOO88" s="566"/>
      <c r="IOP88" s="560"/>
      <c r="IOQ88" s="561"/>
      <c r="IOR88" s="562"/>
      <c r="IOS88" s="563"/>
      <c r="IOT88" s="564"/>
      <c r="IOU88" s="565"/>
      <c r="IOV88" s="566"/>
      <c r="IOW88" s="560"/>
      <c r="IOX88" s="561"/>
      <c r="IOY88" s="562"/>
      <c r="IOZ88" s="563"/>
      <c r="IPA88" s="564"/>
      <c r="IPB88" s="565"/>
      <c r="IPC88" s="566"/>
      <c r="IPD88" s="560"/>
      <c r="IPE88" s="561"/>
      <c r="IPF88" s="562"/>
      <c r="IPG88" s="563"/>
      <c r="IPH88" s="564"/>
      <c r="IPI88" s="565"/>
      <c r="IPJ88" s="566"/>
      <c r="IPK88" s="560"/>
      <c r="IPL88" s="561"/>
      <c r="IPM88" s="562"/>
      <c r="IPN88" s="563"/>
      <c r="IPO88" s="564"/>
      <c r="IPP88" s="565"/>
      <c r="IPQ88" s="566"/>
      <c r="IPR88" s="560"/>
      <c r="IPS88" s="561"/>
      <c r="IPT88" s="562"/>
      <c r="IPU88" s="563"/>
      <c r="IPV88" s="564"/>
      <c r="IPW88" s="565"/>
      <c r="IPX88" s="566"/>
      <c r="IPY88" s="560"/>
      <c r="IPZ88" s="561"/>
      <c r="IQA88" s="562"/>
      <c r="IQB88" s="563"/>
      <c r="IQC88" s="564"/>
      <c r="IQD88" s="565"/>
      <c r="IQE88" s="566"/>
      <c r="IQF88" s="560"/>
      <c r="IQG88" s="561"/>
      <c r="IQH88" s="562"/>
      <c r="IQI88" s="563"/>
      <c r="IQJ88" s="564"/>
      <c r="IQK88" s="565"/>
      <c r="IQL88" s="566"/>
      <c r="IQM88" s="560"/>
      <c r="IQN88" s="561"/>
      <c r="IQO88" s="562"/>
      <c r="IQP88" s="563"/>
      <c r="IQQ88" s="564"/>
      <c r="IQR88" s="565"/>
      <c r="IQS88" s="566"/>
      <c r="IQT88" s="560"/>
      <c r="IQU88" s="561"/>
      <c r="IQV88" s="562"/>
      <c r="IQW88" s="563"/>
      <c r="IQX88" s="564"/>
      <c r="IQY88" s="565"/>
      <c r="IQZ88" s="566"/>
      <c r="IRA88" s="560"/>
      <c r="IRB88" s="561"/>
      <c r="IRC88" s="562"/>
      <c r="IRD88" s="563"/>
      <c r="IRE88" s="564"/>
      <c r="IRF88" s="565"/>
      <c r="IRG88" s="566"/>
      <c r="IRH88" s="560"/>
      <c r="IRI88" s="561"/>
      <c r="IRJ88" s="562"/>
      <c r="IRK88" s="563"/>
      <c r="IRL88" s="564"/>
      <c r="IRM88" s="565"/>
      <c r="IRN88" s="566"/>
      <c r="IRO88" s="560"/>
      <c r="IRP88" s="561"/>
      <c r="IRQ88" s="562"/>
      <c r="IRR88" s="563"/>
      <c r="IRS88" s="564"/>
      <c r="IRT88" s="565"/>
      <c r="IRU88" s="566"/>
      <c r="IRV88" s="560"/>
      <c r="IRW88" s="561"/>
      <c r="IRX88" s="562"/>
      <c r="IRY88" s="563"/>
      <c r="IRZ88" s="564"/>
      <c r="ISA88" s="565"/>
      <c r="ISB88" s="566"/>
      <c r="ISC88" s="560"/>
      <c r="ISD88" s="561"/>
      <c r="ISE88" s="562"/>
      <c r="ISF88" s="563"/>
      <c r="ISG88" s="564"/>
      <c r="ISH88" s="565"/>
      <c r="ISI88" s="566"/>
      <c r="ISJ88" s="560"/>
      <c r="ISK88" s="561"/>
      <c r="ISL88" s="562"/>
      <c r="ISM88" s="563"/>
      <c r="ISN88" s="564"/>
      <c r="ISO88" s="565"/>
      <c r="ISP88" s="566"/>
      <c r="ISQ88" s="560"/>
      <c r="ISR88" s="561"/>
      <c r="ISS88" s="562"/>
      <c r="IST88" s="563"/>
      <c r="ISU88" s="564"/>
      <c r="ISV88" s="565"/>
      <c r="ISW88" s="566"/>
      <c r="ISX88" s="560"/>
      <c r="ISY88" s="561"/>
      <c r="ISZ88" s="562"/>
      <c r="ITA88" s="563"/>
      <c r="ITB88" s="564"/>
      <c r="ITC88" s="565"/>
      <c r="ITD88" s="566"/>
      <c r="ITE88" s="560"/>
      <c r="ITF88" s="561"/>
      <c r="ITG88" s="562"/>
      <c r="ITH88" s="563"/>
      <c r="ITI88" s="564"/>
      <c r="ITJ88" s="565"/>
      <c r="ITK88" s="566"/>
      <c r="ITL88" s="560"/>
      <c r="ITM88" s="561"/>
      <c r="ITN88" s="562"/>
      <c r="ITO88" s="563"/>
      <c r="ITP88" s="564"/>
      <c r="ITQ88" s="565"/>
      <c r="ITR88" s="566"/>
      <c r="ITS88" s="560"/>
      <c r="ITT88" s="561"/>
      <c r="ITU88" s="562"/>
      <c r="ITV88" s="563"/>
      <c r="ITW88" s="564"/>
      <c r="ITX88" s="565"/>
      <c r="ITY88" s="566"/>
      <c r="ITZ88" s="560"/>
      <c r="IUA88" s="561"/>
      <c r="IUB88" s="562"/>
      <c r="IUC88" s="563"/>
      <c r="IUD88" s="564"/>
      <c r="IUE88" s="565"/>
      <c r="IUF88" s="566"/>
      <c r="IUG88" s="560"/>
      <c r="IUH88" s="561"/>
      <c r="IUI88" s="562"/>
      <c r="IUJ88" s="563"/>
      <c r="IUK88" s="564"/>
      <c r="IUL88" s="565"/>
      <c r="IUM88" s="566"/>
      <c r="IUN88" s="560"/>
      <c r="IUO88" s="561"/>
      <c r="IUP88" s="562"/>
      <c r="IUQ88" s="563"/>
      <c r="IUR88" s="564"/>
      <c r="IUS88" s="565"/>
      <c r="IUT88" s="566"/>
      <c r="IUU88" s="560"/>
      <c r="IUV88" s="561"/>
      <c r="IUW88" s="562"/>
      <c r="IUX88" s="563"/>
      <c r="IUY88" s="564"/>
      <c r="IUZ88" s="565"/>
      <c r="IVA88" s="566"/>
      <c r="IVB88" s="560"/>
      <c r="IVC88" s="561"/>
      <c r="IVD88" s="562"/>
      <c r="IVE88" s="563"/>
      <c r="IVF88" s="564"/>
      <c r="IVG88" s="565"/>
      <c r="IVH88" s="566"/>
      <c r="IVI88" s="560"/>
      <c r="IVJ88" s="561"/>
      <c r="IVK88" s="562"/>
      <c r="IVL88" s="563"/>
      <c r="IVM88" s="564"/>
      <c r="IVN88" s="565"/>
      <c r="IVO88" s="566"/>
      <c r="IVP88" s="560"/>
      <c r="IVQ88" s="561"/>
      <c r="IVR88" s="562"/>
      <c r="IVS88" s="563"/>
      <c r="IVT88" s="564"/>
      <c r="IVU88" s="565"/>
      <c r="IVV88" s="566"/>
      <c r="IVW88" s="560"/>
      <c r="IVX88" s="561"/>
      <c r="IVY88" s="562"/>
      <c r="IVZ88" s="563"/>
      <c r="IWA88" s="564"/>
      <c r="IWB88" s="565"/>
      <c r="IWC88" s="566"/>
      <c r="IWD88" s="560"/>
      <c r="IWE88" s="561"/>
      <c r="IWF88" s="562"/>
      <c r="IWG88" s="563"/>
      <c r="IWH88" s="564"/>
      <c r="IWI88" s="565"/>
      <c r="IWJ88" s="566"/>
      <c r="IWK88" s="560"/>
      <c r="IWL88" s="561"/>
      <c r="IWM88" s="562"/>
      <c r="IWN88" s="563"/>
      <c r="IWO88" s="564"/>
      <c r="IWP88" s="565"/>
      <c r="IWQ88" s="566"/>
      <c r="IWR88" s="560"/>
      <c r="IWS88" s="561"/>
      <c r="IWT88" s="562"/>
      <c r="IWU88" s="563"/>
      <c r="IWV88" s="564"/>
      <c r="IWW88" s="565"/>
      <c r="IWX88" s="566"/>
      <c r="IWY88" s="560"/>
      <c r="IWZ88" s="561"/>
      <c r="IXA88" s="562"/>
      <c r="IXB88" s="563"/>
      <c r="IXC88" s="564"/>
      <c r="IXD88" s="565"/>
      <c r="IXE88" s="566"/>
      <c r="IXF88" s="560"/>
      <c r="IXG88" s="561"/>
      <c r="IXH88" s="562"/>
      <c r="IXI88" s="563"/>
      <c r="IXJ88" s="564"/>
      <c r="IXK88" s="565"/>
      <c r="IXL88" s="566"/>
      <c r="IXM88" s="560"/>
      <c r="IXN88" s="561"/>
      <c r="IXO88" s="562"/>
      <c r="IXP88" s="563"/>
      <c r="IXQ88" s="564"/>
      <c r="IXR88" s="565"/>
      <c r="IXS88" s="566"/>
      <c r="IXT88" s="560"/>
      <c r="IXU88" s="561"/>
      <c r="IXV88" s="562"/>
      <c r="IXW88" s="563"/>
      <c r="IXX88" s="564"/>
      <c r="IXY88" s="565"/>
      <c r="IXZ88" s="566"/>
      <c r="IYA88" s="560"/>
      <c r="IYB88" s="561"/>
      <c r="IYC88" s="562"/>
      <c r="IYD88" s="563"/>
      <c r="IYE88" s="564"/>
      <c r="IYF88" s="565"/>
      <c r="IYG88" s="566"/>
      <c r="IYH88" s="560"/>
      <c r="IYI88" s="561"/>
      <c r="IYJ88" s="562"/>
      <c r="IYK88" s="563"/>
      <c r="IYL88" s="564"/>
      <c r="IYM88" s="565"/>
      <c r="IYN88" s="566"/>
      <c r="IYO88" s="560"/>
      <c r="IYP88" s="561"/>
      <c r="IYQ88" s="562"/>
      <c r="IYR88" s="563"/>
      <c r="IYS88" s="564"/>
      <c r="IYT88" s="565"/>
      <c r="IYU88" s="566"/>
      <c r="IYV88" s="560"/>
      <c r="IYW88" s="561"/>
      <c r="IYX88" s="562"/>
      <c r="IYY88" s="563"/>
      <c r="IYZ88" s="564"/>
      <c r="IZA88" s="565"/>
      <c r="IZB88" s="566"/>
      <c r="IZC88" s="560"/>
      <c r="IZD88" s="561"/>
      <c r="IZE88" s="562"/>
      <c r="IZF88" s="563"/>
      <c r="IZG88" s="564"/>
      <c r="IZH88" s="565"/>
      <c r="IZI88" s="566"/>
      <c r="IZJ88" s="560"/>
      <c r="IZK88" s="561"/>
      <c r="IZL88" s="562"/>
      <c r="IZM88" s="563"/>
      <c r="IZN88" s="564"/>
      <c r="IZO88" s="565"/>
      <c r="IZP88" s="566"/>
      <c r="IZQ88" s="560"/>
      <c r="IZR88" s="561"/>
      <c r="IZS88" s="562"/>
      <c r="IZT88" s="563"/>
      <c r="IZU88" s="564"/>
      <c r="IZV88" s="565"/>
      <c r="IZW88" s="566"/>
      <c r="IZX88" s="560"/>
      <c r="IZY88" s="561"/>
      <c r="IZZ88" s="562"/>
      <c r="JAA88" s="563"/>
      <c r="JAB88" s="564"/>
      <c r="JAC88" s="565"/>
      <c r="JAD88" s="566"/>
      <c r="JAE88" s="560"/>
      <c r="JAF88" s="561"/>
      <c r="JAG88" s="562"/>
      <c r="JAH88" s="563"/>
      <c r="JAI88" s="564"/>
      <c r="JAJ88" s="565"/>
      <c r="JAK88" s="566"/>
      <c r="JAL88" s="560"/>
      <c r="JAM88" s="561"/>
      <c r="JAN88" s="562"/>
      <c r="JAO88" s="563"/>
      <c r="JAP88" s="564"/>
      <c r="JAQ88" s="565"/>
      <c r="JAR88" s="566"/>
      <c r="JAS88" s="560"/>
      <c r="JAT88" s="561"/>
      <c r="JAU88" s="562"/>
      <c r="JAV88" s="563"/>
      <c r="JAW88" s="564"/>
      <c r="JAX88" s="565"/>
      <c r="JAY88" s="566"/>
      <c r="JAZ88" s="560"/>
      <c r="JBA88" s="561"/>
      <c r="JBB88" s="562"/>
      <c r="JBC88" s="563"/>
      <c r="JBD88" s="564"/>
      <c r="JBE88" s="565"/>
      <c r="JBF88" s="566"/>
      <c r="JBG88" s="560"/>
      <c r="JBH88" s="561"/>
      <c r="JBI88" s="562"/>
      <c r="JBJ88" s="563"/>
      <c r="JBK88" s="564"/>
      <c r="JBL88" s="565"/>
      <c r="JBM88" s="566"/>
      <c r="JBN88" s="560"/>
      <c r="JBO88" s="561"/>
      <c r="JBP88" s="562"/>
      <c r="JBQ88" s="563"/>
      <c r="JBR88" s="564"/>
      <c r="JBS88" s="565"/>
      <c r="JBT88" s="566"/>
      <c r="JBU88" s="560"/>
      <c r="JBV88" s="561"/>
      <c r="JBW88" s="562"/>
      <c r="JBX88" s="563"/>
      <c r="JBY88" s="564"/>
      <c r="JBZ88" s="565"/>
      <c r="JCA88" s="566"/>
      <c r="JCB88" s="560"/>
      <c r="JCC88" s="561"/>
      <c r="JCD88" s="562"/>
      <c r="JCE88" s="563"/>
      <c r="JCF88" s="564"/>
      <c r="JCG88" s="565"/>
      <c r="JCH88" s="566"/>
      <c r="JCI88" s="560"/>
      <c r="JCJ88" s="561"/>
      <c r="JCK88" s="562"/>
      <c r="JCL88" s="563"/>
      <c r="JCM88" s="564"/>
      <c r="JCN88" s="565"/>
      <c r="JCO88" s="566"/>
      <c r="JCP88" s="560"/>
      <c r="JCQ88" s="561"/>
      <c r="JCR88" s="562"/>
      <c r="JCS88" s="563"/>
      <c r="JCT88" s="564"/>
      <c r="JCU88" s="565"/>
      <c r="JCV88" s="566"/>
      <c r="JCW88" s="560"/>
      <c r="JCX88" s="561"/>
      <c r="JCY88" s="562"/>
      <c r="JCZ88" s="563"/>
      <c r="JDA88" s="564"/>
      <c r="JDB88" s="565"/>
      <c r="JDC88" s="566"/>
      <c r="JDD88" s="560"/>
      <c r="JDE88" s="561"/>
      <c r="JDF88" s="562"/>
      <c r="JDG88" s="563"/>
      <c r="JDH88" s="564"/>
      <c r="JDI88" s="565"/>
      <c r="JDJ88" s="566"/>
      <c r="JDK88" s="560"/>
      <c r="JDL88" s="561"/>
      <c r="JDM88" s="562"/>
      <c r="JDN88" s="563"/>
      <c r="JDO88" s="564"/>
      <c r="JDP88" s="565"/>
      <c r="JDQ88" s="566"/>
      <c r="JDR88" s="560"/>
      <c r="JDS88" s="561"/>
      <c r="JDT88" s="562"/>
      <c r="JDU88" s="563"/>
      <c r="JDV88" s="564"/>
      <c r="JDW88" s="565"/>
      <c r="JDX88" s="566"/>
      <c r="JDY88" s="560"/>
      <c r="JDZ88" s="561"/>
      <c r="JEA88" s="562"/>
      <c r="JEB88" s="563"/>
      <c r="JEC88" s="564"/>
      <c r="JED88" s="565"/>
      <c r="JEE88" s="566"/>
      <c r="JEF88" s="560"/>
      <c r="JEG88" s="561"/>
      <c r="JEH88" s="562"/>
      <c r="JEI88" s="563"/>
      <c r="JEJ88" s="564"/>
      <c r="JEK88" s="565"/>
      <c r="JEL88" s="566"/>
      <c r="JEM88" s="560"/>
      <c r="JEN88" s="561"/>
      <c r="JEO88" s="562"/>
      <c r="JEP88" s="563"/>
      <c r="JEQ88" s="564"/>
      <c r="JER88" s="565"/>
      <c r="JES88" s="566"/>
      <c r="JET88" s="560"/>
      <c r="JEU88" s="561"/>
      <c r="JEV88" s="562"/>
      <c r="JEW88" s="563"/>
      <c r="JEX88" s="564"/>
      <c r="JEY88" s="565"/>
      <c r="JEZ88" s="566"/>
      <c r="JFA88" s="560"/>
      <c r="JFB88" s="561"/>
      <c r="JFC88" s="562"/>
      <c r="JFD88" s="563"/>
      <c r="JFE88" s="564"/>
      <c r="JFF88" s="565"/>
      <c r="JFG88" s="566"/>
      <c r="JFH88" s="560"/>
      <c r="JFI88" s="561"/>
      <c r="JFJ88" s="562"/>
      <c r="JFK88" s="563"/>
      <c r="JFL88" s="564"/>
      <c r="JFM88" s="565"/>
      <c r="JFN88" s="566"/>
      <c r="JFO88" s="560"/>
      <c r="JFP88" s="561"/>
      <c r="JFQ88" s="562"/>
      <c r="JFR88" s="563"/>
      <c r="JFS88" s="564"/>
      <c r="JFT88" s="565"/>
      <c r="JFU88" s="566"/>
      <c r="JFV88" s="560"/>
      <c r="JFW88" s="561"/>
      <c r="JFX88" s="562"/>
      <c r="JFY88" s="563"/>
      <c r="JFZ88" s="564"/>
      <c r="JGA88" s="565"/>
      <c r="JGB88" s="566"/>
      <c r="JGC88" s="560"/>
      <c r="JGD88" s="561"/>
      <c r="JGE88" s="562"/>
      <c r="JGF88" s="563"/>
      <c r="JGG88" s="564"/>
      <c r="JGH88" s="565"/>
      <c r="JGI88" s="566"/>
      <c r="JGJ88" s="560"/>
      <c r="JGK88" s="561"/>
      <c r="JGL88" s="562"/>
      <c r="JGM88" s="563"/>
      <c r="JGN88" s="564"/>
      <c r="JGO88" s="565"/>
      <c r="JGP88" s="566"/>
      <c r="JGQ88" s="560"/>
      <c r="JGR88" s="561"/>
      <c r="JGS88" s="562"/>
      <c r="JGT88" s="563"/>
      <c r="JGU88" s="564"/>
      <c r="JGV88" s="565"/>
      <c r="JGW88" s="566"/>
      <c r="JGX88" s="560"/>
      <c r="JGY88" s="561"/>
      <c r="JGZ88" s="562"/>
      <c r="JHA88" s="563"/>
      <c r="JHB88" s="564"/>
      <c r="JHC88" s="565"/>
      <c r="JHD88" s="566"/>
      <c r="JHE88" s="560"/>
      <c r="JHF88" s="561"/>
      <c r="JHG88" s="562"/>
      <c r="JHH88" s="563"/>
      <c r="JHI88" s="564"/>
      <c r="JHJ88" s="565"/>
      <c r="JHK88" s="566"/>
      <c r="JHL88" s="560"/>
      <c r="JHM88" s="561"/>
      <c r="JHN88" s="562"/>
      <c r="JHO88" s="563"/>
      <c r="JHP88" s="564"/>
      <c r="JHQ88" s="565"/>
      <c r="JHR88" s="566"/>
      <c r="JHS88" s="560"/>
      <c r="JHT88" s="561"/>
      <c r="JHU88" s="562"/>
      <c r="JHV88" s="563"/>
      <c r="JHW88" s="564"/>
      <c r="JHX88" s="565"/>
      <c r="JHY88" s="566"/>
      <c r="JHZ88" s="560"/>
      <c r="JIA88" s="561"/>
      <c r="JIB88" s="562"/>
      <c r="JIC88" s="563"/>
      <c r="JID88" s="564"/>
      <c r="JIE88" s="565"/>
      <c r="JIF88" s="566"/>
      <c r="JIG88" s="560"/>
      <c r="JIH88" s="561"/>
      <c r="JII88" s="562"/>
      <c r="JIJ88" s="563"/>
      <c r="JIK88" s="564"/>
      <c r="JIL88" s="565"/>
      <c r="JIM88" s="566"/>
      <c r="JIN88" s="560"/>
      <c r="JIO88" s="561"/>
      <c r="JIP88" s="562"/>
      <c r="JIQ88" s="563"/>
      <c r="JIR88" s="564"/>
      <c r="JIS88" s="565"/>
      <c r="JIT88" s="566"/>
      <c r="JIU88" s="560"/>
      <c r="JIV88" s="561"/>
      <c r="JIW88" s="562"/>
      <c r="JIX88" s="563"/>
      <c r="JIY88" s="564"/>
      <c r="JIZ88" s="565"/>
      <c r="JJA88" s="566"/>
      <c r="JJB88" s="560"/>
      <c r="JJC88" s="561"/>
      <c r="JJD88" s="562"/>
      <c r="JJE88" s="563"/>
      <c r="JJF88" s="564"/>
      <c r="JJG88" s="565"/>
      <c r="JJH88" s="566"/>
      <c r="JJI88" s="560"/>
      <c r="JJJ88" s="561"/>
      <c r="JJK88" s="562"/>
      <c r="JJL88" s="563"/>
      <c r="JJM88" s="564"/>
      <c r="JJN88" s="565"/>
      <c r="JJO88" s="566"/>
      <c r="JJP88" s="560"/>
      <c r="JJQ88" s="561"/>
      <c r="JJR88" s="562"/>
      <c r="JJS88" s="563"/>
      <c r="JJT88" s="564"/>
      <c r="JJU88" s="565"/>
      <c r="JJV88" s="566"/>
      <c r="JJW88" s="560"/>
      <c r="JJX88" s="561"/>
      <c r="JJY88" s="562"/>
      <c r="JJZ88" s="563"/>
      <c r="JKA88" s="564"/>
      <c r="JKB88" s="565"/>
      <c r="JKC88" s="566"/>
      <c r="JKD88" s="560"/>
      <c r="JKE88" s="561"/>
      <c r="JKF88" s="562"/>
      <c r="JKG88" s="563"/>
      <c r="JKH88" s="564"/>
      <c r="JKI88" s="565"/>
      <c r="JKJ88" s="566"/>
      <c r="JKK88" s="560"/>
      <c r="JKL88" s="561"/>
      <c r="JKM88" s="562"/>
      <c r="JKN88" s="563"/>
      <c r="JKO88" s="564"/>
      <c r="JKP88" s="565"/>
      <c r="JKQ88" s="566"/>
      <c r="JKR88" s="560"/>
      <c r="JKS88" s="561"/>
      <c r="JKT88" s="562"/>
      <c r="JKU88" s="563"/>
      <c r="JKV88" s="564"/>
      <c r="JKW88" s="565"/>
      <c r="JKX88" s="566"/>
      <c r="JKY88" s="560"/>
      <c r="JKZ88" s="561"/>
      <c r="JLA88" s="562"/>
      <c r="JLB88" s="563"/>
      <c r="JLC88" s="564"/>
      <c r="JLD88" s="565"/>
      <c r="JLE88" s="566"/>
      <c r="JLF88" s="560"/>
      <c r="JLG88" s="561"/>
      <c r="JLH88" s="562"/>
      <c r="JLI88" s="563"/>
      <c r="JLJ88" s="564"/>
      <c r="JLK88" s="565"/>
      <c r="JLL88" s="566"/>
      <c r="JLM88" s="560"/>
      <c r="JLN88" s="561"/>
      <c r="JLO88" s="562"/>
      <c r="JLP88" s="563"/>
      <c r="JLQ88" s="564"/>
      <c r="JLR88" s="565"/>
      <c r="JLS88" s="566"/>
      <c r="JLT88" s="560"/>
      <c r="JLU88" s="561"/>
      <c r="JLV88" s="562"/>
      <c r="JLW88" s="563"/>
      <c r="JLX88" s="564"/>
      <c r="JLY88" s="565"/>
      <c r="JLZ88" s="566"/>
      <c r="JMA88" s="560"/>
      <c r="JMB88" s="561"/>
      <c r="JMC88" s="562"/>
      <c r="JMD88" s="563"/>
      <c r="JME88" s="564"/>
      <c r="JMF88" s="565"/>
      <c r="JMG88" s="566"/>
      <c r="JMH88" s="560"/>
      <c r="JMI88" s="561"/>
      <c r="JMJ88" s="562"/>
      <c r="JMK88" s="563"/>
      <c r="JML88" s="564"/>
      <c r="JMM88" s="565"/>
      <c r="JMN88" s="566"/>
      <c r="JMO88" s="560"/>
      <c r="JMP88" s="561"/>
      <c r="JMQ88" s="562"/>
      <c r="JMR88" s="563"/>
      <c r="JMS88" s="564"/>
      <c r="JMT88" s="565"/>
      <c r="JMU88" s="566"/>
      <c r="JMV88" s="560"/>
      <c r="JMW88" s="561"/>
      <c r="JMX88" s="562"/>
      <c r="JMY88" s="563"/>
      <c r="JMZ88" s="564"/>
      <c r="JNA88" s="565"/>
      <c r="JNB88" s="566"/>
      <c r="JNC88" s="560"/>
      <c r="JND88" s="561"/>
      <c r="JNE88" s="562"/>
      <c r="JNF88" s="563"/>
      <c r="JNG88" s="564"/>
      <c r="JNH88" s="565"/>
      <c r="JNI88" s="566"/>
      <c r="JNJ88" s="560"/>
      <c r="JNK88" s="561"/>
      <c r="JNL88" s="562"/>
      <c r="JNM88" s="563"/>
      <c r="JNN88" s="564"/>
      <c r="JNO88" s="565"/>
      <c r="JNP88" s="566"/>
      <c r="JNQ88" s="560"/>
      <c r="JNR88" s="561"/>
      <c r="JNS88" s="562"/>
      <c r="JNT88" s="563"/>
      <c r="JNU88" s="564"/>
      <c r="JNV88" s="565"/>
      <c r="JNW88" s="566"/>
      <c r="JNX88" s="560"/>
      <c r="JNY88" s="561"/>
      <c r="JNZ88" s="562"/>
      <c r="JOA88" s="563"/>
      <c r="JOB88" s="564"/>
      <c r="JOC88" s="565"/>
      <c r="JOD88" s="566"/>
      <c r="JOE88" s="560"/>
      <c r="JOF88" s="561"/>
      <c r="JOG88" s="562"/>
      <c r="JOH88" s="563"/>
      <c r="JOI88" s="564"/>
      <c r="JOJ88" s="565"/>
      <c r="JOK88" s="566"/>
      <c r="JOL88" s="560"/>
      <c r="JOM88" s="561"/>
      <c r="JON88" s="562"/>
      <c r="JOO88" s="563"/>
      <c r="JOP88" s="564"/>
      <c r="JOQ88" s="565"/>
      <c r="JOR88" s="566"/>
      <c r="JOS88" s="560"/>
      <c r="JOT88" s="561"/>
      <c r="JOU88" s="562"/>
      <c r="JOV88" s="563"/>
      <c r="JOW88" s="564"/>
      <c r="JOX88" s="565"/>
      <c r="JOY88" s="566"/>
      <c r="JOZ88" s="560"/>
      <c r="JPA88" s="561"/>
      <c r="JPB88" s="562"/>
      <c r="JPC88" s="563"/>
      <c r="JPD88" s="564"/>
      <c r="JPE88" s="565"/>
      <c r="JPF88" s="566"/>
      <c r="JPG88" s="560"/>
      <c r="JPH88" s="561"/>
      <c r="JPI88" s="562"/>
      <c r="JPJ88" s="563"/>
      <c r="JPK88" s="564"/>
      <c r="JPL88" s="565"/>
      <c r="JPM88" s="566"/>
      <c r="JPN88" s="560"/>
      <c r="JPO88" s="561"/>
      <c r="JPP88" s="562"/>
      <c r="JPQ88" s="563"/>
      <c r="JPR88" s="564"/>
      <c r="JPS88" s="565"/>
      <c r="JPT88" s="566"/>
      <c r="JPU88" s="560"/>
      <c r="JPV88" s="561"/>
      <c r="JPW88" s="562"/>
      <c r="JPX88" s="563"/>
      <c r="JPY88" s="564"/>
      <c r="JPZ88" s="565"/>
      <c r="JQA88" s="566"/>
      <c r="JQB88" s="560"/>
      <c r="JQC88" s="561"/>
      <c r="JQD88" s="562"/>
      <c r="JQE88" s="563"/>
      <c r="JQF88" s="564"/>
      <c r="JQG88" s="565"/>
      <c r="JQH88" s="566"/>
      <c r="JQI88" s="560"/>
      <c r="JQJ88" s="561"/>
      <c r="JQK88" s="562"/>
      <c r="JQL88" s="563"/>
      <c r="JQM88" s="564"/>
      <c r="JQN88" s="565"/>
      <c r="JQO88" s="566"/>
      <c r="JQP88" s="560"/>
      <c r="JQQ88" s="561"/>
      <c r="JQR88" s="562"/>
      <c r="JQS88" s="563"/>
      <c r="JQT88" s="564"/>
      <c r="JQU88" s="565"/>
      <c r="JQV88" s="566"/>
      <c r="JQW88" s="560"/>
      <c r="JQX88" s="561"/>
      <c r="JQY88" s="562"/>
      <c r="JQZ88" s="563"/>
      <c r="JRA88" s="564"/>
      <c r="JRB88" s="565"/>
      <c r="JRC88" s="566"/>
      <c r="JRD88" s="560"/>
      <c r="JRE88" s="561"/>
      <c r="JRF88" s="562"/>
      <c r="JRG88" s="563"/>
      <c r="JRH88" s="564"/>
      <c r="JRI88" s="565"/>
      <c r="JRJ88" s="566"/>
      <c r="JRK88" s="560"/>
      <c r="JRL88" s="561"/>
      <c r="JRM88" s="562"/>
      <c r="JRN88" s="563"/>
      <c r="JRO88" s="564"/>
      <c r="JRP88" s="565"/>
      <c r="JRQ88" s="566"/>
      <c r="JRR88" s="560"/>
      <c r="JRS88" s="561"/>
      <c r="JRT88" s="562"/>
      <c r="JRU88" s="563"/>
      <c r="JRV88" s="564"/>
      <c r="JRW88" s="565"/>
      <c r="JRX88" s="566"/>
      <c r="JRY88" s="560"/>
      <c r="JRZ88" s="561"/>
      <c r="JSA88" s="562"/>
      <c r="JSB88" s="563"/>
      <c r="JSC88" s="564"/>
      <c r="JSD88" s="565"/>
      <c r="JSE88" s="566"/>
      <c r="JSF88" s="560"/>
      <c r="JSG88" s="561"/>
      <c r="JSH88" s="562"/>
      <c r="JSI88" s="563"/>
      <c r="JSJ88" s="564"/>
      <c r="JSK88" s="565"/>
      <c r="JSL88" s="566"/>
      <c r="JSM88" s="560"/>
      <c r="JSN88" s="561"/>
      <c r="JSO88" s="562"/>
      <c r="JSP88" s="563"/>
      <c r="JSQ88" s="564"/>
      <c r="JSR88" s="565"/>
      <c r="JSS88" s="566"/>
      <c r="JST88" s="560"/>
      <c r="JSU88" s="561"/>
      <c r="JSV88" s="562"/>
      <c r="JSW88" s="563"/>
      <c r="JSX88" s="564"/>
      <c r="JSY88" s="565"/>
      <c r="JSZ88" s="566"/>
      <c r="JTA88" s="560"/>
      <c r="JTB88" s="561"/>
      <c r="JTC88" s="562"/>
      <c r="JTD88" s="563"/>
      <c r="JTE88" s="564"/>
      <c r="JTF88" s="565"/>
      <c r="JTG88" s="566"/>
      <c r="JTH88" s="560"/>
      <c r="JTI88" s="561"/>
      <c r="JTJ88" s="562"/>
      <c r="JTK88" s="563"/>
      <c r="JTL88" s="564"/>
      <c r="JTM88" s="565"/>
      <c r="JTN88" s="566"/>
      <c r="JTO88" s="560"/>
      <c r="JTP88" s="561"/>
      <c r="JTQ88" s="562"/>
      <c r="JTR88" s="563"/>
      <c r="JTS88" s="564"/>
      <c r="JTT88" s="565"/>
      <c r="JTU88" s="566"/>
      <c r="JTV88" s="560"/>
      <c r="JTW88" s="561"/>
      <c r="JTX88" s="562"/>
      <c r="JTY88" s="563"/>
      <c r="JTZ88" s="564"/>
      <c r="JUA88" s="565"/>
      <c r="JUB88" s="566"/>
      <c r="JUC88" s="560"/>
      <c r="JUD88" s="561"/>
      <c r="JUE88" s="562"/>
      <c r="JUF88" s="563"/>
      <c r="JUG88" s="564"/>
      <c r="JUH88" s="565"/>
      <c r="JUI88" s="566"/>
      <c r="JUJ88" s="560"/>
      <c r="JUK88" s="561"/>
      <c r="JUL88" s="562"/>
      <c r="JUM88" s="563"/>
      <c r="JUN88" s="564"/>
      <c r="JUO88" s="565"/>
      <c r="JUP88" s="566"/>
      <c r="JUQ88" s="560"/>
      <c r="JUR88" s="561"/>
      <c r="JUS88" s="562"/>
      <c r="JUT88" s="563"/>
      <c r="JUU88" s="564"/>
      <c r="JUV88" s="565"/>
      <c r="JUW88" s="566"/>
      <c r="JUX88" s="560"/>
      <c r="JUY88" s="561"/>
      <c r="JUZ88" s="562"/>
      <c r="JVA88" s="563"/>
      <c r="JVB88" s="564"/>
      <c r="JVC88" s="565"/>
      <c r="JVD88" s="566"/>
      <c r="JVE88" s="560"/>
      <c r="JVF88" s="561"/>
      <c r="JVG88" s="562"/>
      <c r="JVH88" s="563"/>
      <c r="JVI88" s="564"/>
      <c r="JVJ88" s="565"/>
      <c r="JVK88" s="566"/>
      <c r="JVL88" s="560"/>
      <c r="JVM88" s="561"/>
      <c r="JVN88" s="562"/>
      <c r="JVO88" s="563"/>
      <c r="JVP88" s="564"/>
      <c r="JVQ88" s="565"/>
      <c r="JVR88" s="566"/>
      <c r="JVS88" s="560"/>
      <c r="JVT88" s="561"/>
      <c r="JVU88" s="562"/>
      <c r="JVV88" s="563"/>
      <c r="JVW88" s="564"/>
      <c r="JVX88" s="565"/>
      <c r="JVY88" s="566"/>
      <c r="JVZ88" s="560"/>
      <c r="JWA88" s="561"/>
      <c r="JWB88" s="562"/>
      <c r="JWC88" s="563"/>
      <c r="JWD88" s="564"/>
      <c r="JWE88" s="565"/>
      <c r="JWF88" s="566"/>
      <c r="JWG88" s="560"/>
      <c r="JWH88" s="561"/>
      <c r="JWI88" s="562"/>
      <c r="JWJ88" s="563"/>
      <c r="JWK88" s="564"/>
      <c r="JWL88" s="565"/>
      <c r="JWM88" s="566"/>
      <c r="JWN88" s="560"/>
      <c r="JWO88" s="561"/>
      <c r="JWP88" s="562"/>
      <c r="JWQ88" s="563"/>
      <c r="JWR88" s="564"/>
      <c r="JWS88" s="565"/>
      <c r="JWT88" s="566"/>
      <c r="JWU88" s="560"/>
      <c r="JWV88" s="561"/>
      <c r="JWW88" s="562"/>
      <c r="JWX88" s="563"/>
      <c r="JWY88" s="564"/>
      <c r="JWZ88" s="565"/>
      <c r="JXA88" s="566"/>
      <c r="JXB88" s="560"/>
      <c r="JXC88" s="561"/>
      <c r="JXD88" s="562"/>
      <c r="JXE88" s="563"/>
      <c r="JXF88" s="564"/>
      <c r="JXG88" s="565"/>
      <c r="JXH88" s="566"/>
      <c r="JXI88" s="560"/>
      <c r="JXJ88" s="561"/>
      <c r="JXK88" s="562"/>
      <c r="JXL88" s="563"/>
      <c r="JXM88" s="564"/>
      <c r="JXN88" s="565"/>
      <c r="JXO88" s="566"/>
      <c r="JXP88" s="560"/>
      <c r="JXQ88" s="561"/>
      <c r="JXR88" s="562"/>
      <c r="JXS88" s="563"/>
      <c r="JXT88" s="564"/>
      <c r="JXU88" s="565"/>
      <c r="JXV88" s="566"/>
      <c r="JXW88" s="560"/>
      <c r="JXX88" s="561"/>
      <c r="JXY88" s="562"/>
      <c r="JXZ88" s="563"/>
      <c r="JYA88" s="564"/>
      <c r="JYB88" s="565"/>
      <c r="JYC88" s="566"/>
      <c r="JYD88" s="560"/>
      <c r="JYE88" s="561"/>
      <c r="JYF88" s="562"/>
      <c r="JYG88" s="563"/>
      <c r="JYH88" s="564"/>
      <c r="JYI88" s="565"/>
      <c r="JYJ88" s="566"/>
      <c r="JYK88" s="560"/>
      <c r="JYL88" s="561"/>
      <c r="JYM88" s="562"/>
      <c r="JYN88" s="563"/>
      <c r="JYO88" s="564"/>
      <c r="JYP88" s="565"/>
      <c r="JYQ88" s="566"/>
      <c r="JYR88" s="560"/>
      <c r="JYS88" s="561"/>
      <c r="JYT88" s="562"/>
      <c r="JYU88" s="563"/>
      <c r="JYV88" s="564"/>
      <c r="JYW88" s="565"/>
      <c r="JYX88" s="566"/>
      <c r="JYY88" s="560"/>
      <c r="JYZ88" s="561"/>
      <c r="JZA88" s="562"/>
      <c r="JZB88" s="563"/>
      <c r="JZC88" s="564"/>
      <c r="JZD88" s="565"/>
      <c r="JZE88" s="566"/>
      <c r="JZF88" s="560"/>
      <c r="JZG88" s="561"/>
      <c r="JZH88" s="562"/>
      <c r="JZI88" s="563"/>
      <c r="JZJ88" s="564"/>
      <c r="JZK88" s="565"/>
      <c r="JZL88" s="566"/>
      <c r="JZM88" s="560"/>
      <c r="JZN88" s="561"/>
      <c r="JZO88" s="562"/>
      <c r="JZP88" s="563"/>
      <c r="JZQ88" s="564"/>
      <c r="JZR88" s="565"/>
      <c r="JZS88" s="566"/>
      <c r="JZT88" s="560"/>
      <c r="JZU88" s="561"/>
      <c r="JZV88" s="562"/>
      <c r="JZW88" s="563"/>
      <c r="JZX88" s="564"/>
      <c r="JZY88" s="565"/>
      <c r="JZZ88" s="566"/>
      <c r="KAA88" s="560"/>
      <c r="KAB88" s="561"/>
      <c r="KAC88" s="562"/>
      <c r="KAD88" s="563"/>
      <c r="KAE88" s="564"/>
      <c r="KAF88" s="565"/>
      <c r="KAG88" s="566"/>
      <c r="KAH88" s="560"/>
      <c r="KAI88" s="561"/>
      <c r="KAJ88" s="562"/>
      <c r="KAK88" s="563"/>
      <c r="KAL88" s="564"/>
      <c r="KAM88" s="565"/>
      <c r="KAN88" s="566"/>
      <c r="KAO88" s="560"/>
      <c r="KAP88" s="561"/>
      <c r="KAQ88" s="562"/>
      <c r="KAR88" s="563"/>
      <c r="KAS88" s="564"/>
      <c r="KAT88" s="565"/>
      <c r="KAU88" s="566"/>
      <c r="KAV88" s="560"/>
      <c r="KAW88" s="561"/>
      <c r="KAX88" s="562"/>
      <c r="KAY88" s="563"/>
      <c r="KAZ88" s="564"/>
      <c r="KBA88" s="565"/>
      <c r="KBB88" s="566"/>
      <c r="KBC88" s="560"/>
      <c r="KBD88" s="561"/>
      <c r="KBE88" s="562"/>
      <c r="KBF88" s="563"/>
      <c r="KBG88" s="564"/>
      <c r="KBH88" s="565"/>
      <c r="KBI88" s="566"/>
      <c r="KBJ88" s="560"/>
      <c r="KBK88" s="561"/>
      <c r="KBL88" s="562"/>
      <c r="KBM88" s="563"/>
      <c r="KBN88" s="564"/>
      <c r="KBO88" s="565"/>
      <c r="KBP88" s="566"/>
      <c r="KBQ88" s="560"/>
      <c r="KBR88" s="561"/>
      <c r="KBS88" s="562"/>
      <c r="KBT88" s="563"/>
      <c r="KBU88" s="564"/>
      <c r="KBV88" s="565"/>
      <c r="KBW88" s="566"/>
      <c r="KBX88" s="560"/>
      <c r="KBY88" s="561"/>
      <c r="KBZ88" s="562"/>
      <c r="KCA88" s="563"/>
      <c r="KCB88" s="564"/>
      <c r="KCC88" s="565"/>
      <c r="KCD88" s="566"/>
      <c r="KCE88" s="560"/>
      <c r="KCF88" s="561"/>
      <c r="KCG88" s="562"/>
      <c r="KCH88" s="563"/>
      <c r="KCI88" s="564"/>
      <c r="KCJ88" s="565"/>
      <c r="KCK88" s="566"/>
      <c r="KCL88" s="560"/>
      <c r="KCM88" s="561"/>
      <c r="KCN88" s="562"/>
      <c r="KCO88" s="563"/>
      <c r="KCP88" s="564"/>
      <c r="KCQ88" s="565"/>
      <c r="KCR88" s="566"/>
      <c r="KCS88" s="560"/>
      <c r="KCT88" s="561"/>
      <c r="KCU88" s="562"/>
      <c r="KCV88" s="563"/>
      <c r="KCW88" s="564"/>
      <c r="KCX88" s="565"/>
      <c r="KCY88" s="566"/>
      <c r="KCZ88" s="560"/>
      <c r="KDA88" s="561"/>
      <c r="KDB88" s="562"/>
      <c r="KDC88" s="563"/>
      <c r="KDD88" s="564"/>
      <c r="KDE88" s="565"/>
      <c r="KDF88" s="566"/>
      <c r="KDG88" s="560"/>
      <c r="KDH88" s="561"/>
      <c r="KDI88" s="562"/>
      <c r="KDJ88" s="563"/>
      <c r="KDK88" s="564"/>
      <c r="KDL88" s="565"/>
      <c r="KDM88" s="566"/>
      <c r="KDN88" s="560"/>
      <c r="KDO88" s="561"/>
      <c r="KDP88" s="562"/>
      <c r="KDQ88" s="563"/>
      <c r="KDR88" s="564"/>
      <c r="KDS88" s="565"/>
      <c r="KDT88" s="566"/>
      <c r="KDU88" s="560"/>
      <c r="KDV88" s="561"/>
      <c r="KDW88" s="562"/>
      <c r="KDX88" s="563"/>
      <c r="KDY88" s="564"/>
      <c r="KDZ88" s="565"/>
      <c r="KEA88" s="566"/>
      <c r="KEB88" s="560"/>
      <c r="KEC88" s="561"/>
      <c r="KED88" s="562"/>
      <c r="KEE88" s="563"/>
      <c r="KEF88" s="564"/>
      <c r="KEG88" s="565"/>
      <c r="KEH88" s="566"/>
      <c r="KEI88" s="560"/>
      <c r="KEJ88" s="561"/>
      <c r="KEK88" s="562"/>
      <c r="KEL88" s="563"/>
      <c r="KEM88" s="564"/>
      <c r="KEN88" s="565"/>
      <c r="KEO88" s="566"/>
      <c r="KEP88" s="560"/>
      <c r="KEQ88" s="561"/>
      <c r="KER88" s="562"/>
      <c r="KES88" s="563"/>
      <c r="KET88" s="564"/>
      <c r="KEU88" s="565"/>
      <c r="KEV88" s="566"/>
      <c r="KEW88" s="560"/>
      <c r="KEX88" s="561"/>
      <c r="KEY88" s="562"/>
      <c r="KEZ88" s="563"/>
      <c r="KFA88" s="564"/>
      <c r="KFB88" s="565"/>
      <c r="KFC88" s="566"/>
      <c r="KFD88" s="560"/>
      <c r="KFE88" s="561"/>
      <c r="KFF88" s="562"/>
      <c r="KFG88" s="563"/>
      <c r="KFH88" s="564"/>
      <c r="KFI88" s="565"/>
      <c r="KFJ88" s="566"/>
      <c r="KFK88" s="560"/>
      <c r="KFL88" s="561"/>
      <c r="KFM88" s="562"/>
      <c r="KFN88" s="563"/>
      <c r="KFO88" s="564"/>
      <c r="KFP88" s="565"/>
      <c r="KFQ88" s="566"/>
      <c r="KFR88" s="560"/>
      <c r="KFS88" s="561"/>
      <c r="KFT88" s="562"/>
      <c r="KFU88" s="563"/>
      <c r="KFV88" s="564"/>
      <c r="KFW88" s="565"/>
      <c r="KFX88" s="566"/>
      <c r="KFY88" s="560"/>
      <c r="KFZ88" s="561"/>
      <c r="KGA88" s="562"/>
      <c r="KGB88" s="563"/>
      <c r="KGC88" s="564"/>
      <c r="KGD88" s="565"/>
      <c r="KGE88" s="566"/>
      <c r="KGF88" s="560"/>
      <c r="KGG88" s="561"/>
      <c r="KGH88" s="562"/>
      <c r="KGI88" s="563"/>
      <c r="KGJ88" s="564"/>
      <c r="KGK88" s="565"/>
      <c r="KGL88" s="566"/>
      <c r="KGM88" s="560"/>
      <c r="KGN88" s="561"/>
      <c r="KGO88" s="562"/>
      <c r="KGP88" s="563"/>
      <c r="KGQ88" s="564"/>
      <c r="KGR88" s="565"/>
      <c r="KGS88" s="566"/>
      <c r="KGT88" s="560"/>
      <c r="KGU88" s="561"/>
      <c r="KGV88" s="562"/>
      <c r="KGW88" s="563"/>
      <c r="KGX88" s="564"/>
      <c r="KGY88" s="565"/>
      <c r="KGZ88" s="566"/>
      <c r="KHA88" s="560"/>
      <c r="KHB88" s="561"/>
      <c r="KHC88" s="562"/>
      <c r="KHD88" s="563"/>
      <c r="KHE88" s="564"/>
      <c r="KHF88" s="565"/>
      <c r="KHG88" s="566"/>
      <c r="KHH88" s="560"/>
      <c r="KHI88" s="561"/>
      <c r="KHJ88" s="562"/>
      <c r="KHK88" s="563"/>
      <c r="KHL88" s="564"/>
      <c r="KHM88" s="565"/>
      <c r="KHN88" s="566"/>
      <c r="KHO88" s="560"/>
      <c r="KHP88" s="561"/>
      <c r="KHQ88" s="562"/>
      <c r="KHR88" s="563"/>
      <c r="KHS88" s="564"/>
      <c r="KHT88" s="565"/>
      <c r="KHU88" s="566"/>
      <c r="KHV88" s="560"/>
      <c r="KHW88" s="561"/>
      <c r="KHX88" s="562"/>
      <c r="KHY88" s="563"/>
      <c r="KHZ88" s="564"/>
      <c r="KIA88" s="565"/>
      <c r="KIB88" s="566"/>
      <c r="KIC88" s="560"/>
      <c r="KID88" s="561"/>
      <c r="KIE88" s="562"/>
      <c r="KIF88" s="563"/>
      <c r="KIG88" s="564"/>
      <c r="KIH88" s="565"/>
      <c r="KII88" s="566"/>
      <c r="KIJ88" s="560"/>
      <c r="KIK88" s="561"/>
      <c r="KIL88" s="562"/>
      <c r="KIM88" s="563"/>
      <c r="KIN88" s="564"/>
      <c r="KIO88" s="565"/>
      <c r="KIP88" s="566"/>
      <c r="KIQ88" s="560"/>
      <c r="KIR88" s="561"/>
      <c r="KIS88" s="562"/>
      <c r="KIT88" s="563"/>
      <c r="KIU88" s="564"/>
      <c r="KIV88" s="565"/>
      <c r="KIW88" s="566"/>
      <c r="KIX88" s="560"/>
      <c r="KIY88" s="561"/>
      <c r="KIZ88" s="562"/>
      <c r="KJA88" s="563"/>
      <c r="KJB88" s="564"/>
      <c r="KJC88" s="565"/>
      <c r="KJD88" s="566"/>
      <c r="KJE88" s="560"/>
      <c r="KJF88" s="561"/>
      <c r="KJG88" s="562"/>
      <c r="KJH88" s="563"/>
      <c r="KJI88" s="564"/>
      <c r="KJJ88" s="565"/>
      <c r="KJK88" s="566"/>
      <c r="KJL88" s="560"/>
      <c r="KJM88" s="561"/>
      <c r="KJN88" s="562"/>
      <c r="KJO88" s="563"/>
      <c r="KJP88" s="564"/>
      <c r="KJQ88" s="565"/>
      <c r="KJR88" s="566"/>
      <c r="KJS88" s="560"/>
      <c r="KJT88" s="561"/>
      <c r="KJU88" s="562"/>
      <c r="KJV88" s="563"/>
      <c r="KJW88" s="564"/>
      <c r="KJX88" s="565"/>
      <c r="KJY88" s="566"/>
      <c r="KJZ88" s="560"/>
      <c r="KKA88" s="561"/>
      <c r="KKB88" s="562"/>
      <c r="KKC88" s="563"/>
      <c r="KKD88" s="564"/>
      <c r="KKE88" s="565"/>
      <c r="KKF88" s="566"/>
      <c r="KKG88" s="560"/>
      <c r="KKH88" s="561"/>
      <c r="KKI88" s="562"/>
      <c r="KKJ88" s="563"/>
      <c r="KKK88" s="564"/>
      <c r="KKL88" s="565"/>
      <c r="KKM88" s="566"/>
      <c r="KKN88" s="560"/>
      <c r="KKO88" s="561"/>
      <c r="KKP88" s="562"/>
      <c r="KKQ88" s="563"/>
      <c r="KKR88" s="564"/>
      <c r="KKS88" s="565"/>
      <c r="KKT88" s="566"/>
      <c r="KKU88" s="560"/>
      <c r="KKV88" s="561"/>
      <c r="KKW88" s="562"/>
      <c r="KKX88" s="563"/>
      <c r="KKY88" s="564"/>
      <c r="KKZ88" s="565"/>
      <c r="KLA88" s="566"/>
      <c r="KLB88" s="560"/>
      <c r="KLC88" s="561"/>
      <c r="KLD88" s="562"/>
      <c r="KLE88" s="563"/>
      <c r="KLF88" s="564"/>
      <c r="KLG88" s="565"/>
      <c r="KLH88" s="566"/>
      <c r="KLI88" s="560"/>
      <c r="KLJ88" s="561"/>
      <c r="KLK88" s="562"/>
      <c r="KLL88" s="563"/>
      <c r="KLM88" s="564"/>
      <c r="KLN88" s="565"/>
      <c r="KLO88" s="566"/>
      <c r="KLP88" s="560"/>
      <c r="KLQ88" s="561"/>
      <c r="KLR88" s="562"/>
      <c r="KLS88" s="563"/>
      <c r="KLT88" s="564"/>
      <c r="KLU88" s="565"/>
      <c r="KLV88" s="566"/>
      <c r="KLW88" s="560"/>
      <c r="KLX88" s="561"/>
      <c r="KLY88" s="562"/>
      <c r="KLZ88" s="563"/>
      <c r="KMA88" s="564"/>
      <c r="KMB88" s="565"/>
      <c r="KMC88" s="566"/>
      <c r="KMD88" s="560"/>
      <c r="KME88" s="561"/>
      <c r="KMF88" s="562"/>
      <c r="KMG88" s="563"/>
      <c r="KMH88" s="564"/>
      <c r="KMI88" s="565"/>
      <c r="KMJ88" s="566"/>
      <c r="KMK88" s="560"/>
      <c r="KML88" s="561"/>
      <c r="KMM88" s="562"/>
      <c r="KMN88" s="563"/>
      <c r="KMO88" s="564"/>
      <c r="KMP88" s="565"/>
      <c r="KMQ88" s="566"/>
      <c r="KMR88" s="560"/>
      <c r="KMS88" s="561"/>
      <c r="KMT88" s="562"/>
      <c r="KMU88" s="563"/>
      <c r="KMV88" s="564"/>
      <c r="KMW88" s="565"/>
      <c r="KMX88" s="566"/>
      <c r="KMY88" s="560"/>
      <c r="KMZ88" s="561"/>
      <c r="KNA88" s="562"/>
      <c r="KNB88" s="563"/>
      <c r="KNC88" s="564"/>
      <c r="KND88" s="565"/>
      <c r="KNE88" s="566"/>
      <c r="KNF88" s="560"/>
      <c r="KNG88" s="561"/>
      <c r="KNH88" s="562"/>
      <c r="KNI88" s="563"/>
      <c r="KNJ88" s="564"/>
      <c r="KNK88" s="565"/>
      <c r="KNL88" s="566"/>
      <c r="KNM88" s="560"/>
      <c r="KNN88" s="561"/>
      <c r="KNO88" s="562"/>
      <c r="KNP88" s="563"/>
      <c r="KNQ88" s="564"/>
      <c r="KNR88" s="565"/>
      <c r="KNS88" s="566"/>
      <c r="KNT88" s="560"/>
      <c r="KNU88" s="561"/>
      <c r="KNV88" s="562"/>
      <c r="KNW88" s="563"/>
      <c r="KNX88" s="564"/>
      <c r="KNY88" s="565"/>
      <c r="KNZ88" s="566"/>
      <c r="KOA88" s="560"/>
      <c r="KOB88" s="561"/>
      <c r="KOC88" s="562"/>
      <c r="KOD88" s="563"/>
      <c r="KOE88" s="564"/>
      <c r="KOF88" s="565"/>
      <c r="KOG88" s="566"/>
      <c r="KOH88" s="560"/>
      <c r="KOI88" s="561"/>
      <c r="KOJ88" s="562"/>
      <c r="KOK88" s="563"/>
      <c r="KOL88" s="564"/>
      <c r="KOM88" s="565"/>
      <c r="KON88" s="566"/>
      <c r="KOO88" s="560"/>
      <c r="KOP88" s="561"/>
      <c r="KOQ88" s="562"/>
      <c r="KOR88" s="563"/>
      <c r="KOS88" s="564"/>
      <c r="KOT88" s="565"/>
      <c r="KOU88" s="566"/>
      <c r="KOV88" s="560"/>
      <c r="KOW88" s="561"/>
      <c r="KOX88" s="562"/>
      <c r="KOY88" s="563"/>
      <c r="KOZ88" s="564"/>
      <c r="KPA88" s="565"/>
      <c r="KPB88" s="566"/>
      <c r="KPC88" s="560"/>
      <c r="KPD88" s="561"/>
      <c r="KPE88" s="562"/>
      <c r="KPF88" s="563"/>
      <c r="KPG88" s="564"/>
      <c r="KPH88" s="565"/>
      <c r="KPI88" s="566"/>
      <c r="KPJ88" s="560"/>
      <c r="KPK88" s="561"/>
      <c r="KPL88" s="562"/>
      <c r="KPM88" s="563"/>
      <c r="KPN88" s="564"/>
      <c r="KPO88" s="565"/>
      <c r="KPP88" s="566"/>
      <c r="KPQ88" s="560"/>
      <c r="KPR88" s="561"/>
      <c r="KPS88" s="562"/>
      <c r="KPT88" s="563"/>
      <c r="KPU88" s="564"/>
      <c r="KPV88" s="565"/>
      <c r="KPW88" s="566"/>
      <c r="KPX88" s="560"/>
      <c r="KPY88" s="561"/>
      <c r="KPZ88" s="562"/>
      <c r="KQA88" s="563"/>
      <c r="KQB88" s="564"/>
      <c r="KQC88" s="565"/>
      <c r="KQD88" s="566"/>
      <c r="KQE88" s="560"/>
      <c r="KQF88" s="561"/>
      <c r="KQG88" s="562"/>
      <c r="KQH88" s="563"/>
      <c r="KQI88" s="564"/>
      <c r="KQJ88" s="565"/>
      <c r="KQK88" s="566"/>
      <c r="KQL88" s="560"/>
      <c r="KQM88" s="561"/>
      <c r="KQN88" s="562"/>
      <c r="KQO88" s="563"/>
      <c r="KQP88" s="564"/>
      <c r="KQQ88" s="565"/>
      <c r="KQR88" s="566"/>
      <c r="KQS88" s="560"/>
      <c r="KQT88" s="561"/>
      <c r="KQU88" s="562"/>
      <c r="KQV88" s="563"/>
      <c r="KQW88" s="564"/>
      <c r="KQX88" s="565"/>
      <c r="KQY88" s="566"/>
      <c r="KQZ88" s="560"/>
      <c r="KRA88" s="561"/>
      <c r="KRB88" s="562"/>
      <c r="KRC88" s="563"/>
      <c r="KRD88" s="564"/>
      <c r="KRE88" s="565"/>
      <c r="KRF88" s="566"/>
      <c r="KRG88" s="560"/>
      <c r="KRH88" s="561"/>
      <c r="KRI88" s="562"/>
      <c r="KRJ88" s="563"/>
      <c r="KRK88" s="564"/>
      <c r="KRL88" s="565"/>
      <c r="KRM88" s="566"/>
      <c r="KRN88" s="560"/>
      <c r="KRO88" s="561"/>
      <c r="KRP88" s="562"/>
      <c r="KRQ88" s="563"/>
      <c r="KRR88" s="564"/>
      <c r="KRS88" s="565"/>
      <c r="KRT88" s="566"/>
      <c r="KRU88" s="560"/>
      <c r="KRV88" s="561"/>
      <c r="KRW88" s="562"/>
      <c r="KRX88" s="563"/>
      <c r="KRY88" s="564"/>
      <c r="KRZ88" s="565"/>
      <c r="KSA88" s="566"/>
      <c r="KSB88" s="560"/>
      <c r="KSC88" s="561"/>
      <c r="KSD88" s="562"/>
      <c r="KSE88" s="563"/>
      <c r="KSF88" s="564"/>
      <c r="KSG88" s="565"/>
      <c r="KSH88" s="566"/>
      <c r="KSI88" s="560"/>
      <c r="KSJ88" s="561"/>
      <c r="KSK88" s="562"/>
      <c r="KSL88" s="563"/>
      <c r="KSM88" s="564"/>
      <c r="KSN88" s="565"/>
      <c r="KSO88" s="566"/>
      <c r="KSP88" s="560"/>
      <c r="KSQ88" s="561"/>
      <c r="KSR88" s="562"/>
      <c r="KSS88" s="563"/>
      <c r="KST88" s="564"/>
      <c r="KSU88" s="565"/>
      <c r="KSV88" s="566"/>
      <c r="KSW88" s="560"/>
      <c r="KSX88" s="561"/>
      <c r="KSY88" s="562"/>
      <c r="KSZ88" s="563"/>
      <c r="KTA88" s="564"/>
      <c r="KTB88" s="565"/>
      <c r="KTC88" s="566"/>
      <c r="KTD88" s="560"/>
      <c r="KTE88" s="561"/>
      <c r="KTF88" s="562"/>
      <c r="KTG88" s="563"/>
      <c r="KTH88" s="564"/>
      <c r="KTI88" s="565"/>
      <c r="KTJ88" s="566"/>
      <c r="KTK88" s="560"/>
      <c r="KTL88" s="561"/>
      <c r="KTM88" s="562"/>
      <c r="KTN88" s="563"/>
      <c r="KTO88" s="564"/>
      <c r="KTP88" s="565"/>
      <c r="KTQ88" s="566"/>
      <c r="KTR88" s="560"/>
      <c r="KTS88" s="561"/>
      <c r="KTT88" s="562"/>
      <c r="KTU88" s="563"/>
      <c r="KTV88" s="564"/>
      <c r="KTW88" s="565"/>
      <c r="KTX88" s="566"/>
      <c r="KTY88" s="560"/>
      <c r="KTZ88" s="561"/>
      <c r="KUA88" s="562"/>
      <c r="KUB88" s="563"/>
      <c r="KUC88" s="564"/>
      <c r="KUD88" s="565"/>
      <c r="KUE88" s="566"/>
      <c r="KUF88" s="560"/>
      <c r="KUG88" s="561"/>
      <c r="KUH88" s="562"/>
      <c r="KUI88" s="563"/>
      <c r="KUJ88" s="564"/>
      <c r="KUK88" s="565"/>
      <c r="KUL88" s="566"/>
      <c r="KUM88" s="560"/>
      <c r="KUN88" s="561"/>
      <c r="KUO88" s="562"/>
      <c r="KUP88" s="563"/>
      <c r="KUQ88" s="564"/>
      <c r="KUR88" s="565"/>
      <c r="KUS88" s="566"/>
      <c r="KUT88" s="560"/>
      <c r="KUU88" s="561"/>
      <c r="KUV88" s="562"/>
      <c r="KUW88" s="563"/>
      <c r="KUX88" s="564"/>
      <c r="KUY88" s="565"/>
      <c r="KUZ88" s="566"/>
      <c r="KVA88" s="560"/>
      <c r="KVB88" s="561"/>
      <c r="KVC88" s="562"/>
      <c r="KVD88" s="563"/>
      <c r="KVE88" s="564"/>
      <c r="KVF88" s="565"/>
      <c r="KVG88" s="566"/>
      <c r="KVH88" s="560"/>
      <c r="KVI88" s="561"/>
      <c r="KVJ88" s="562"/>
      <c r="KVK88" s="563"/>
      <c r="KVL88" s="564"/>
      <c r="KVM88" s="565"/>
      <c r="KVN88" s="566"/>
      <c r="KVO88" s="560"/>
      <c r="KVP88" s="561"/>
      <c r="KVQ88" s="562"/>
      <c r="KVR88" s="563"/>
      <c r="KVS88" s="564"/>
      <c r="KVT88" s="565"/>
      <c r="KVU88" s="566"/>
      <c r="KVV88" s="560"/>
      <c r="KVW88" s="561"/>
      <c r="KVX88" s="562"/>
      <c r="KVY88" s="563"/>
      <c r="KVZ88" s="564"/>
      <c r="KWA88" s="565"/>
      <c r="KWB88" s="566"/>
      <c r="KWC88" s="560"/>
      <c r="KWD88" s="561"/>
      <c r="KWE88" s="562"/>
      <c r="KWF88" s="563"/>
      <c r="KWG88" s="564"/>
      <c r="KWH88" s="565"/>
      <c r="KWI88" s="566"/>
      <c r="KWJ88" s="560"/>
      <c r="KWK88" s="561"/>
      <c r="KWL88" s="562"/>
      <c r="KWM88" s="563"/>
      <c r="KWN88" s="564"/>
      <c r="KWO88" s="565"/>
      <c r="KWP88" s="566"/>
      <c r="KWQ88" s="560"/>
      <c r="KWR88" s="561"/>
      <c r="KWS88" s="562"/>
      <c r="KWT88" s="563"/>
      <c r="KWU88" s="564"/>
      <c r="KWV88" s="565"/>
      <c r="KWW88" s="566"/>
      <c r="KWX88" s="560"/>
      <c r="KWY88" s="561"/>
      <c r="KWZ88" s="562"/>
      <c r="KXA88" s="563"/>
      <c r="KXB88" s="564"/>
      <c r="KXC88" s="565"/>
      <c r="KXD88" s="566"/>
      <c r="KXE88" s="560"/>
      <c r="KXF88" s="561"/>
      <c r="KXG88" s="562"/>
      <c r="KXH88" s="563"/>
      <c r="KXI88" s="564"/>
      <c r="KXJ88" s="565"/>
      <c r="KXK88" s="566"/>
      <c r="KXL88" s="560"/>
      <c r="KXM88" s="561"/>
      <c r="KXN88" s="562"/>
      <c r="KXO88" s="563"/>
      <c r="KXP88" s="564"/>
      <c r="KXQ88" s="565"/>
      <c r="KXR88" s="566"/>
      <c r="KXS88" s="560"/>
      <c r="KXT88" s="561"/>
      <c r="KXU88" s="562"/>
      <c r="KXV88" s="563"/>
      <c r="KXW88" s="564"/>
      <c r="KXX88" s="565"/>
      <c r="KXY88" s="566"/>
      <c r="KXZ88" s="560"/>
      <c r="KYA88" s="561"/>
      <c r="KYB88" s="562"/>
      <c r="KYC88" s="563"/>
      <c r="KYD88" s="564"/>
      <c r="KYE88" s="565"/>
      <c r="KYF88" s="566"/>
      <c r="KYG88" s="560"/>
      <c r="KYH88" s="561"/>
      <c r="KYI88" s="562"/>
      <c r="KYJ88" s="563"/>
      <c r="KYK88" s="564"/>
      <c r="KYL88" s="565"/>
      <c r="KYM88" s="566"/>
      <c r="KYN88" s="560"/>
      <c r="KYO88" s="561"/>
      <c r="KYP88" s="562"/>
      <c r="KYQ88" s="563"/>
      <c r="KYR88" s="564"/>
      <c r="KYS88" s="565"/>
      <c r="KYT88" s="566"/>
      <c r="KYU88" s="560"/>
      <c r="KYV88" s="561"/>
      <c r="KYW88" s="562"/>
      <c r="KYX88" s="563"/>
      <c r="KYY88" s="564"/>
      <c r="KYZ88" s="565"/>
      <c r="KZA88" s="566"/>
      <c r="KZB88" s="560"/>
      <c r="KZC88" s="561"/>
      <c r="KZD88" s="562"/>
      <c r="KZE88" s="563"/>
      <c r="KZF88" s="564"/>
      <c r="KZG88" s="565"/>
      <c r="KZH88" s="566"/>
      <c r="KZI88" s="560"/>
      <c r="KZJ88" s="561"/>
      <c r="KZK88" s="562"/>
      <c r="KZL88" s="563"/>
      <c r="KZM88" s="564"/>
      <c r="KZN88" s="565"/>
      <c r="KZO88" s="566"/>
      <c r="KZP88" s="560"/>
      <c r="KZQ88" s="561"/>
      <c r="KZR88" s="562"/>
      <c r="KZS88" s="563"/>
      <c r="KZT88" s="564"/>
      <c r="KZU88" s="565"/>
      <c r="KZV88" s="566"/>
      <c r="KZW88" s="560"/>
      <c r="KZX88" s="561"/>
      <c r="KZY88" s="562"/>
      <c r="KZZ88" s="563"/>
      <c r="LAA88" s="564"/>
      <c r="LAB88" s="565"/>
      <c r="LAC88" s="566"/>
      <c r="LAD88" s="560"/>
      <c r="LAE88" s="561"/>
      <c r="LAF88" s="562"/>
      <c r="LAG88" s="563"/>
      <c r="LAH88" s="564"/>
      <c r="LAI88" s="565"/>
      <c r="LAJ88" s="566"/>
      <c r="LAK88" s="560"/>
      <c r="LAL88" s="561"/>
      <c r="LAM88" s="562"/>
      <c r="LAN88" s="563"/>
      <c r="LAO88" s="564"/>
      <c r="LAP88" s="565"/>
      <c r="LAQ88" s="566"/>
      <c r="LAR88" s="560"/>
      <c r="LAS88" s="561"/>
      <c r="LAT88" s="562"/>
      <c r="LAU88" s="563"/>
      <c r="LAV88" s="564"/>
      <c r="LAW88" s="565"/>
      <c r="LAX88" s="566"/>
      <c r="LAY88" s="560"/>
      <c r="LAZ88" s="561"/>
      <c r="LBA88" s="562"/>
      <c r="LBB88" s="563"/>
      <c r="LBC88" s="564"/>
      <c r="LBD88" s="565"/>
      <c r="LBE88" s="566"/>
      <c r="LBF88" s="560"/>
      <c r="LBG88" s="561"/>
      <c r="LBH88" s="562"/>
      <c r="LBI88" s="563"/>
      <c r="LBJ88" s="564"/>
      <c r="LBK88" s="565"/>
      <c r="LBL88" s="566"/>
      <c r="LBM88" s="560"/>
      <c r="LBN88" s="561"/>
      <c r="LBO88" s="562"/>
      <c r="LBP88" s="563"/>
      <c r="LBQ88" s="564"/>
      <c r="LBR88" s="565"/>
      <c r="LBS88" s="566"/>
      <c r="LBT88" s="560"/>
      <c r="LBU88" s="561"/>
      <c r="LBV88" s="562"/>
      <c r="LBW88" s="563"/>
      <c r="LBX88" s="564"/>
      <c r="LBY88" s="565"/>
      <c r="LBZ88" s="566"/>
      <c r="LCA88" s="560"/>
      <c r="LCB88" s="561"/>
      <c r="LCC88" s="562"/>
      <c r="LCD88" s="563"/>
      <c r="LCE88" s="564"/>
      <c r="LCF88" s="565"/>
      <c r="LCG88" s="566"/>
      <c r="LCH88" s="560"/>
      <c r="LCI88" s="561"/>
      <c r="LCJ88" s="562"/>
      <c r="LCK88" s="563"/>
      <c r="LCL88" s="564"/>
      <c r="LCM88" s="565"/>
      <c r="LCN88" s="566"/>
      <c r="LCO88" s="560"/>
      <c r="LCP88" s="561"/>
      <c r="LCQ88" s="562"/>
      <c r="LCR88" s="563"/>
      <c r="LCS88" s="564"/>
      <c r="LCT88" s="565"/>
      <c r="LCU88" s="566"/>
      <c r="LCV88" s="560"/>
      <c r="LCW88" s="561"/>
      <c r="LCX88" s="562"/>
      <c r="LCY88" s="563"/>
      <c r="LCZ88" s="564"/>
      <c r="LDA88" s="565"/>
      <c r="LDB88" s="566"/>
      <c r="LDC88" s="560"/>
      <c r="LDD88" s="561"/>
      <c r="LDE88" s="562"/>
      <c r="LDF88" s="563"/>
      <c r="LDG88" s="564"/>
      <c r="LDH88" s="565"/>
      <c r="LDI88" s="566"/>
      <c r="LDJ88" s="560"/>
      <c r="LDK88" s="561"/>
      <c r="LDL88" s="562"/>
      <c r="LDM88" s="563"/>
      <c r="LDN88" s="564"/>
      <c r="LDO88" s="565"/>
      <c r="LDP88" s="566"/>
      <c r="LDQ88" s="560"/>
      <c r="LDR88" s="561"/>
      <c r="LDS88" s="562"/>
      <c r="LDT88" s="563"/>
      <c r="LDU88" s="564"/>
      <c r="LDV88" s="565"/>
      <c r="LDW88" s="566"/>
      <c r="LDX88" s="560"/>
      <c r="LDY88" s="561"/>
      <c r="LDZ88" s="562"/>
      <c r="LEA88" s="563"/>
      <c r="LEB88" s="564"/>
      <c r="LEC88" s="565"/>
      <c r="LED88" s="566"/>
      <c r="LEE88" s="560"/>
      <c r="LEF88" s="561"/>
      <c r="LEG88" s="562"/>
      <c r="LEH88" s="563"/>
      <c r="LEI88" s="564"/>
      <c r="LEJ88" s="565"/>
      <c r="LEK88" s="566"/>
      <c r="LEL88" s="560"/>
      <c r="LEM88" s="561"/>
      <c r="LEN88" s="562"/>
      <c r="LEO88" s="563"/>
      <c r="LEP88" s="564"/>
      <c r="LEQ88" s="565"/>
      <c r="LER88" s="566"/>
      <c r="LES88" s="560"/>
      <c r="LET88" s="561"/>
      <c r="LEU88" s="562"/>
      <c r="LEV88" s="563"/>
      <c r="LEW88" s="564"/>
      <c r="LEX88" s="565"/>
      <c r="LEY88" s="566"/>
      <c r="LEZ88" s="560"/>
      <c r="LFA88" s="561"/>
      <c r="LFB88" s="562"/>
      <c r="LFC88" s="563"/>
      <c r="LFD88" s="564"/>
      <c r="LFE88" s="565"/>
      <c r="LFF88" s="566"/>
      <c r="LFG88" s="560"/>
      <c r="LFH88" s="561"/>
      <c r="LFI88" s="562"/>
      <c r="LFJ88" s="563"/>
      <c r="LFK88" s="564"/>
      <c r="LFL88" s="565"/>
      <c r="LFM88" s="566"/>
      <c r="LFN88" s="560"/>
      <c r="LFO88" s="561"/>
      <c r="LFP88" s="562"/>
      <c r="LFQ88" s="563"/>
      <c r="LFR88" s="564"/>
      <c r="LFS88" s="565"/>
      <c r="LFT88" s="566"/>
      <c r="LFU88" s="560"/>
      <c r="LFV88" s="561"/>
      <c r="LFW88" s="562"/>
      <c r="LFX88" s="563"/>
      <c r="LFY88" s="564"/>
      <c r="LFZ88" s="565"/>
      <c r="LGA88" s="566"/>
      <c r="LGB88" s="560"/>
      <c r="LGC88" s="561"/>
      <c r="LGD88" s="562"/>
      <c r="LGE88" s="563"/>
      <c r="LGF88" s="564"/>
      <c r="LGG88" s="565"/>
      <c r="LGH88" s="566"/>
      <c r="LGI88" s="560"/>
      <c r="LGJ88" s="561"/>
      <c r="LGK88" s="562"/>
      <c r="LGL88" s="563"/>
      <c r="LGM88" s="564"/>
      <c r="LGN88" s="565"/>
      <c r="LGO88" s="566"/>
      <c r="LGP88" s="560"/>
      <c r="LGQ88" s="561"/>
      <c r="LGR88" s="562"/>
      <c r="LGS88" s="563"/>
      <c r="LGT88" s="564"/>
      <c r="LGU88" s="565"/>
      <c r="LGV88" s="566"/>
      <c r="LGW88" s="560"/>
      <c r="LGX88" s="561"/>
      <c r="LGY88" s="562"/>
      <c r="LGZ88" s="563"/>
      <c r="LHA88" s="564"/>
      <c r="LHB88" s="565"/>
      <c r="LHC88" s="566"/>
      <c r="LHD88" s="560"/>
      <c r="LHE88" s="561"/>
      <c r="LHF88" s="562"/>
      <c r="LHG88" s="563"/>
      <c r="LHH88" s="564"/>
      <c r="LHI88" s="565"/>
      <c r="LHJ88" s="566"/>
      <c r="LHK88" s="560"/>
      <c r="LHL88" s="561"/>
      <c r="LHM88" s="562"/>
      <c r="LHN88" s="563"/>
      <c r="LHO88" s="564"/>
      <c r="LHP88" s="565"/>
      <c r="LHQ88" s="566"/>
      <c r="LHR88" s="560"/>
      <c r="LHS88" s="561"/>
      <c r="LHT88" s="562"/>
      <c r="LHU88" s="563"/>
      <c r="LHV88" s="564"/>
      <c r="LHW88" s="565"/>
      <c r="LHX88" s="566"/>
      <c r="LHY88" s="560"/>
      <c r="LHZ88" s="561"/>
      <c r="LIA88" s="562"/>
      <c r="LIB88" s="563"/>
      <c r="LIC88" s="564"/>
      <c r="LID88" s="565"/>
      <c r="LIE88" s="566"/>
      <c r="LIF88" s="560"/>
      <c r="LIG88" s="561"/>
      <c r="LIH88" s="562"/>
      <c r="LII88" s="563"/>
      <c r="LIJ88" s="564"/>
      <c r="LIK88" s="565"/>
      <c r="LIL88" s="566"/>
      <c r="LIM88" s="560"/>
      <c r="LIN88" s="561"/>
      <c r="LIO88" s="562"/>
      <c r="LIP88" s="563"/>
      <c r="LIQ88" s="564"/>
      <c r="LIR88" s="565"/>
      <c r="LIS88" s="566"/>
      <c r="LIT88" s="560"/>
      <c r="LIU88" s="561"/>
      <c r="LIV88" s="562"/>
      <c r="LIW88" s="563"/>
      <c r="LIX88" s="564"/>
      <c r="LIY88" s="565"/>
      <c r="LIZ88" s="566"/>
      <c r="LJA88" s="560"/>
      <c r="LJB88" s="561"/>
      <c r="LJC88" s="562"/>
      <c r="LJD88" s="563"/>
      <c r="LJE88" s="564"/>
      <c r="LJF88" s="565"/>
      <c r="LJG88" s="566"/>
      <c r="LJH88" s="560"/>
      <c r="LJI88" s="561"/>
      <c r="LJJ88" s="562"/>
      <c r="LJK88" s="563"/>
      <c r="LJL88" s="564"/>
      <c r="LJM88" s="565"/>
      <c r="LJN88" s="566"/>
      <c r="LJO88" s="560"/>
      <c r="LJP88" s="561"/>
      <c r="LJQ88" s="562"/>
      <c r="LJR88" s="563"/>
      <c r="LJS88" s="564"/>
      <c r="LJT88" s="565"/>
      <c r="LJU88" s="566"/>
      <c r="LJV88" s="560"/>
      <c r="LJW88" s="561"/>
      <c r="LJX88" s="562"/>
      <c r="LJY88" s="563"/>
      <c r="LJZ88" s="564"/>
      <c r="LKA88" s="565"/>
      <c r="LKB88" s="566"/>
      <c r="LKC88" s="560"/>
      <c r="LKD88" s="561"/>
      <c r="LKE88" s="562"/>
      <c r="LKF88" s="563"/>
      <c r="LKG88" s="564"/>
      <c r="LKH88" s="565"/>
      <c r="LKI88" s="566"/>
      <c r="LKJ88" s="560"/>
      <c r="LKK88" s="561"/>
      <c r="LKL88" s="562"/>
      <c r="LKM88" s="563"/>
      <c r="LKN88" s="564"/>
      <c r="LKO88" s="565"/>
      <c r="LKP88" s="566"/>
      <c r="LKQ88" s="560"/>
      <c r="LKR88" s="561"/>
      <c r="LKS88" s="562"/>
      <c r="LKT88" s="563"/>
      <c r="LKU88" s="564"/>
      <c r="LKV88" s="565"/>
      <c r="LKW88" s="566"/>
      <c r="LKX88" s="560"/>
      <c r="LKY88" s="561"/>
      <c r="LKZ88" s="562"/>
      <c r="LLA88" s="563"/>
      <c r="LLB88" s="564"/>
      <c r="LLC88" s="565"/>
      <c r="LLD88" s="566"/>
      <c r="LLE88" s="560"/>
      <c r="LLF88" s="561"/>
      <c r="LLG88" s="562"/>
      <c r="LLH88" s="563"/>
      <c r="LLI88" s="564"/>
      <c r="LLJ88" s="565"/>
      <c r="LLK88" s="566"/>
      <c r="LLL88" s="560"/>
      <c r="LLM88" s="561"/>
      <c r="LLN88" s="562"/>
      <c r="LLO88" s="563"/>
      <c r="LLP88" s="564"/>
      <c r="LLQ88" s="565"/>
      <c r="LLR88" s="566"/>
      <c r="LLS88" s="560"/>
      <c r="LLT88" s="561"/>
      <c r="LLU88" s="562"/>
      <c r="LLV88" s="563"/>
      <c r="LLW88" s="564"/>
      <c r="LLX88" s="565"/>
      <c r="LLY88" s="566"/>
      <c r="LLZ88" s="560"/>
      <c r="LMA88" s="561"/>
      <c r="LMB88" s="562"/>
      <c r="LMC88" s="563"/>
      <c r="LMD88" s="564"/>
      <c r="LME88" s="565"/>
      <c r="LMF88" s="566"/>
      <c r="LMG88" s="560"/>
      <c r="LMH88" s="561"/>
      <c r="LMI88" s="562"/>
      <c r="LMJ88" s="563"/>
      <c r="LMK88" s="564"/>
      <c r="LML88" s="565"/>
      <c r="LMM88" s="566"/>
      <c r="LMN88" s="560"/>
      <c r="LMO88" s="561"/>
      <c r="LMP88" s="562"/>
      <c r="LMQ88" s="563"/>
      <c r="LMR88" s="564"/>
      <c r="LMS88" s="565"/>
      <c r="LMT88" s="566"/>
      <c r="LMU88" s="560"/>
      <c r="LMV88" s="561"/>
      <c r="LMW88" s="562"/>
      <c r="LMX88" s="563"/>
      <c r="LMY88" s="564"/>
      <c r="LMZ88" s="565"/>
      <c r="LNA88" s="566"/>
      <c r="LNB88" s="560"/>
      <c r="LNC88" s="561"/>
      <c r="LND88" s="562"/>
      <c r="LNE88" s="563"/>
      <c r="LNF88" s="564"/>
      <c r="LNG88" s="565"/>
      <c r="LNH88" s="566"/>
      <c r="LNI88" s="560"/>
      <c r="LNJ88" s="561"/>
      <c r="LNK88" s="562"/>
      <c r="LNL88" s="563"/>
      <c r="LNM88" s="564"/>
      <c r="LNN88" s="565"/>
      <c r="LNO88" s="566"/>
      <c r="LNP88" s="560"/>
      <c r="LNQ88" s="561"/>
      <c r="LNR88" s="562"/>
      <c r="LNS88" s="563"/>
      <c r="LNT88" s="564"/>
      <c r="LNU88" s="565"/>
      <c r="LNV88" s="566"/>
      <c r="LNW88" s="560"/>
      <c r="LNX88" s="561"/>
      <c r="LNY88" s="562"/>
      <c r="LNZ88" s="563"/>
      <c r="LOA88" s="564"/>
      <c r="LOB88" s="565"/>
      <c r="LOC88" s="566"/>
      <c r="LOD88" s="560"/>
      <c r="LOE88" s="561"/>
      <c r="LOF88" s="562"/>
      <c r="LOG88" s="563"/>
      <c r="LOH88" s="564"/>
      <c r="LOI88" s="565"/>
      <c r="LOJ88" s="566"/>
      <c r="LOK88" s="560"/>
      <c r="LOL88" s="561"/>
      <c r="LOM88" s="562"/>
      <c r="LON88" s="563"/>
      <c r="LOO88" s="564"/>
      <c r="LOP88" s="565"/>
      <c r="LOQ88" s="566"/>
      <c r="LOR88" s="560"/>
      <c r="LOS88" s="561"/>
      <c r="LOT88" s="562"/>
      <c r="LOU88" s="563"/>
      <c r="LOV88" s="564"/>
      <c r="LOW88" s="565"/>
      <c r="LOX88" s="566"/>
      <c r="LOY88" s="560"/>
      <c r="LOZ88" s="561"/>
      <c r="LPA88" s="562"/>
      <c r="LPB88" s="563"/>
      <c r="LPC88" s="564"/>
      <c r="LPD88" s="565"/>
      <c r="LPE88" s="566"/>
      <c r="LPF88" s="560"/>
      <c r="LPG88" s="561"/>
      <c r="LPH88" s="562"/>
      <c r="LPI88" s="563"/>
      <c r="LPJ88" s="564"/>
      <c r="LPK88" s="565"/>
      <c r="LPL88" s="566"/>
      <c r="LPM88" s="560"/>
      <c r="LPN88" s="561"/>
      <c r="LPO88" s="562"/>
      <c r="LPP88" s="563"/>
      <c r="LPQ88" s="564"/>
      <c r="LPR88" s="565"/>
      <c r="LPS88" s="566"/>
      <c r="LPT88" s="560"/>
      <c r="LPU88" s="561"/>
      <c r="LPV88" s="562"/>
      <c r="LPW88" s="563"/>
      <c r="LPX88" s="564"/>
      <c r="LPY88" s="565"/>
      <c r="LPZ88" s="566"/>
      <c r="LQA88" s="560"/>
      <c r="LQB88" s="561"/>
      <c r="LQC88" s="562"/>
      <c r="LQD88" s="563"/>
      <c r="LQE88" s="564"/>
      <c r="LQF88" s="565"/>
      <c r="LQG88" s="566"/>
      <c r="LQH88" s="560"/>
      <c r="LQI88" s="561"/>
      <c r="LQJ88" s="562"/>
      <c r="LQK88" s="563"/>
      <c r="LQL88" s="564"/>
      <c r="LQM88" s="565"/>
      <c r="LQN88" s="566"/>
      <c r="LQO88" s="560"/>
      <c r="LQP88" s="561"/>
      <c r="LQQ88" s="562"/>
      <c r="LQR88" s="563"/>
      <c r="LQS88" s="564"/>
      <c r="LQT88" s="565"/>
      <c r="LQU88" s="566"/>
      <c r="LQV88" s="560"/>
      <c r="LQW88" s="561"/>
      <c r="LQX88" s="562"/>
      <c r="LQY88" s="563"/>
      <c r="LQZ88" s="564"/>
      <c r="LRA88" s="565"/>
      <c r="LRB88" s="566"/>
      <c r="LRC88" s="560"/>
      <c r="LRD88" s="561"/>
      <c r="LRE88" s="562"/>
      <c r="LRF88" s="563"/>
      <c r="LRG88" s="564"/>
      <c r="LRH88" s="565"/>
      <c r="LRI88" s="566"/>
      <c r="LRJ88" s="560"/>
      <c r="LRK88" s="561"/>
      <c r="LRL88" s="562"/>
      <c r="LRM88" s="563"/>
      <c r="LRN88" s="564"/>
      <c r="LRO88" s="565"/>
      <c r="LRP88" s="566"/>
      <c r="LRQ88" s="560"/>
      <c r="LRR88" s="561"/>
      <c r="LRS88" s="562"/>
      <c r="LRT88" s="563"/>
      <c r="LRU88" s="564"/>
      <c r="LRV88" s="565"/>
      <c r="LRW88" s="566"/>
      <c r="LRX88" s="560"/>
      <c r="LRY88" s="561"/>
      <c r="LRZ88" s="562"/>
      <c r="LSA88" s="563"/>
      <c r="LSB88" s="564"/>
      <c r="LSC88" s="565"/>
      <c r="LSD88" s="566"/>
      <c r="LSE88" s="560"/>
      <c r="LSF88" s="561"/>
      <c r="LSG88" s="562"/>
      <c r="LSH88" s="563"/>
      <c r="LSI88" s="564"/>
      <c r="LSJ88" s="565"/>
      <c r="LSK88" s="566"/>
      <c r="LSL88" s="560"/>
      <c r="LSM88" s="561"/>
      <c r="LSN88" s="562"/>
      <c r="LSO88" s="563"/>
      <c r="LSP88" s="564"/>
      <c r="LSQ88" s="565"/>
      <c r="LSR88" s="566"/>
      <c r="LSS88" s="560"/>
      <c r="LST88" s="561"/>
      <c r="LSU88" s="562"/>
      <c r="LSV88" s="563"/>
      <c r="LSW88" s="564"/>
      <c r="LSX88" s="565"/>
      <c r="LSY88" s="566"/>
      <c r="LSZ88" s="560"/>
      <c r="LTA88" s="561"/>
      <c r="LTB88" s="562"/>
      <c r="LTC88" s="563"/>
      <c r="LTD88" s="564"/>
      <c r="LTE88" s="565"/>
      <c r="LTF88" s="566"/>
      <c r="LTG88" s="560"/>
      <c r="LTH88" s="561"/>
      <c r="LTI88" s="562"/>
      <c r="LTJ88" s="563"/>
      <c r="LTK88" s="564"/>
      <c r="LTL88" s="565"/>
      <c r="LTM88" s="566"/>
      <c r="LTN88" s="560"/>
      <c r="LTO88" s="561"/>
      <c r="LTP88" s="562"/>
      <c r="LTQ88" s="563"/>
      <c r="LTR88" s="564"/>
      <c r="LTS88" s="565"/>
      <c r="LTT88" s="566"/>
      <c r="LTU88" s="560"/>
      <c r="LTV88" s="561"/>
      <c r="LTW88" s="562"/>
      <c r="LTX88" s="563"/>
      <c r="LTY88" s="564"/>
      <c r="LTZ88" s="565"/>
      <c r="LUA88" s="566"/>
      <c r="LUB88" s="560"/>
      <c r="LUC88" s="561"/>
      <c r="LUD88" s="562"/>
      <c r="LUE88" s="563"/>
      <c r="LUF88" s="564"/>
      <c r="LUG88" s="565"/>
      <c r="LUH88" s="566"/>
      <c r="LUI88" s="560"/>
      <c r="LUJ88" s="561"/>
      <c r="LUK88" s="562"/>
      <c r="LUL88" s="563"/>
      <c r="LUM88" s="564"/>
      <c r="LUN88" s="565"/>
      <c r="LUO88" s="566"/>
      <c r="LUP88" s="560"/>
      <c r="LUQ88" s="561"/>
      <c r="LUR88" s="562"/>
      <c r="LUS88" s="563"/>
      <c r="LUT88" s="564"/>
      <c r="LUU88" s="565"/>
      <c r="LUV88" s="566"/>
      <c r="LUW88" s="560"/>
      <c r="LUX88" s="561"/>
      <c r="LUY88" s="562"/>
      <c r="LUZ88" s="563"/>
      <c r="LVA88" s="564"/>
      <c r="LVB88" s="565"/>
      <c r="LVC88" s="566"/>
      <c r="LVD88" s="560"/>
      <c r="LVE88" s="561"/>
      <c r="LVF88" s="562"/>
      <c r="LVG88" s="563"/>
      <c r="LVH88" s="564"/>
      <c r="LVI88" s="565"/>
      <c r="LVJ88" s="566"/>
      <c r="LVK88" s="560"/>
      <c r="LVL88" s="561"/>
      <c r="LVM88" s="562"/>
      <c r="LVN88" s="563"/>
      <c r="LVO88" s="564"/>
      <c r="LVP88" s="565"/>
      <c r="LVQ88" s="566"/>
      <c r="LVR88" s="560"/>
      <c r="LVS88" s="561"/>
      <c r="LVT88" s="562"/>
      <c r="LVU88" s="563"/>
      <c r="LVV88" s="564"/>
      <c r="LVW88" s="565"/>
      <c r="LVX88" s="566"/>
      <c r="LVY88" s="560"/>
      <c r="LVZ88" s="561"/>
      <c r="LWA88" s="562"/>
      <c r="LWB88" s="563"/>
      <c r="LWC88" s="564"/>
      <c r="LWD88" s="565"/>
      <c r="LWE88" s="566"/>
      <c r="LWF88" s="560"/>
      <c r="LWG88" s="561"/>
      <c r="LWH88" s="562"/>
      <c r="LWI88" s="563"/>
      <c r="LWJ88" s="564"/>
      <c r="LWK88" s="565"/>
      <c r="LWL88" s="566"/>
      <c r="LWM88" s="560"/>
      <c r="LWN88" s="561"/>
      <c r="LWO88" s="562"/>
      <c r="LWP88" s="563"/>
      <c r="LWQ88" s="564"/>
      <c r="LWR88" s="565"/>
      <c r="LWS88" s="566"/>
      <c r="LWT88" s="560"/>
      <c r="LWU88" s="561"/>
      <c r="LWV88" s="562"/>
      <c r="LWW88" s="563"/>
      <c r="LWX88" s="564"/>
      <c r="LWY88" s="565"/>
      <c r="LWZ88" s="566"/>
      <c r="LXA88" s="560"/>
      <c r="LXB88" s="561"/>
      <c r="LXC88" s="562"/>
      <c r="LXD88" s="563"/>
      <c r="LXE88" s="564"/>
      <c r="LXF88" s="565"/>
      <c r="LXG88" s="566"/>
      <c r="LXH88" s="560"/>
      <c r="LXI88" s="561"/>
      <c r="LXJ88" s="562"/>
      <c r="LXK88" s="563"/>
      <c r="LXL88" s="564"/>
      <c r="LXM88" s="565"/>
      <c r="LXN88" s="566"/>
      <c r="LXO88" s="560"/>
      <c r="LXP88" s="561"/>
      <c r="LXQ88" s="562"/>
      <c r="LXR88" s="563"/>
      <c r="LXS88" s="564"/>
      <c r="LXT88" s="565"/>
      <c r="LXU88" s="566"/>
      <c r="LXV88" s="560"/>
      <c r="LXW88" s="561"/>
      <c r="LXX88" s="562"/>
      <c r="LXY88" s="563"/>
      <c r="LXZ88" s="564"/>
      <c r="LYA88" s="565"/>
      <c r="LYB88" s="566"/>
      <c r="LYC88" s="560"/>
      <c r="LYD88" s="561"/>
      <c r="LYE88" s="562"/>
      <c r="LYF88" s="563"/>
      <c r="LYG88" s="564"/>
      <c r="LYH88" s="565"/>
      <c r="LYI88" s="566"/>
      <c r="LYJ88" s="560"/>
      <c r="LYK88" s="561"/>
      <c r="LYL88" s="562"/>
      <c r="LYM88" s="563"/>
      <c r="LYN88" s="564"/>
      <c r="LYO88" s="565"/>
      <c r="LYP88" s="566"/>
      <c r="LYQ88" s="560"/>
      <c r="LYR88" s="561"/>
      <c r="LYS88" s="562"/>
      <c r="LYT88" s="563"/>
      <c r="LYU88" s="564"/>
      <c r="LYV88" s="565"/>
      <c r="LYW88" s="566"/>
      <c r="LYX88" s="560"/>
      <c r="LYY88" s="561"/>
      <c r="LYZ88" s="562"/>
      <c r="LZA88" s="563"/>
      <c r="LZB88" s="564"/>
      <c r="LZC88" s="565"/>
      <c r="LZD88" s="566"/>
      <c r="LZE88" s="560"/>
      <c r="LZF88" s="561"/>
      <c r="LZG88" s="562"/>
      <c r="LZH88" s="563"/>
      <c r="LZI88" s="564"/>
      <c r="LZJ88" s="565"/>
      <c r="LZK88" s="566"/>
      <c r="LZL88" s="560"/>
      <c r="LZM88" s="561"/>
      <c r="LZN88" s="562"/>
      <c r="LZO88" s="563"/>
      <c r="LZP88" s="564"/>
      <c r="LZQ88" s="565"/>
      <c r="LZR88" s="566"/>
      <c r="LZS88" s="560"/>
      <c r="LZT88" s="561"/>
      <c r="LZU88" s="562"/>
      <c r="LZV88" s="563"/>
      <c r="LZW88" s="564"/>
      <c r="LZX88" s="565"/>
      <c r="LZY88" s="566"/>
      <c r="LZZ88" s="560"/>
      <c r="MAA88" s="561"/>
      <c r="MAB88" s="562"/>
      <c r="MAC88" s="563"/>
      <c r="MAD88" s="564"/>
      <c r="MAE88" s="565"/>
      <c r="MAF88" s="566"/>
      <c r="MAG88" s="560"/>
      <c r="MAH88" s="561"/>
      <c r="MAI88" s="562"/>
      <c r="MAJ88" s="563"/>
      <c r="MAK88" s="564"/>
      <c r="MAL88" s="565"/>
      <c r="MAM88" s="566"/>
      <c r="MAN88" s="560"/>
      <c r="MAO88" s="561"/>
      <c r="MAP88" s="562"/>
      <c r="MAQ88" s="563"/>
      <c r="MAR88" s="564"/>
      <c r="MAS88" s="565"/>
      <c r="MAT88" s="566"/>
      <c r="MAU88" s="560"/>
      <c r="MAV88" s="561"/>
      <c r="MAW88" s="562"/>
      <c r="MAX88" s="563"/>
      <c r="MAY88" s="564"/>
      <c r="MAZ88" s="565"/>
      <c r="MBA88" s="566"/>
      <c r="MBB88" s="560"/>
      <c r="MBC88" s="561"/>
      <c r="MBD88" s="562"/>
      <c r="MBE88" s="563"/>
      <c r="MBF88" s="564"/>
      <c r="MBG88" s="565"/>
      <c r="MBH88" s="566"/>
      <c r="MBI88" s="560"/>
      <c r="MBJ88" s="561"/>
      <c r="MBK88" s="562"/>
      <c r="MBL88" s="563"/>
      <c r="MBM88" s="564"/>
      <c r="MBN88" s="565"/>
      <c r="MBO88" s="566"/>
      <c r="MBP88" s="560"/>
      <c r="MBQ88" s="561"/>
      <c r="MBR88" s="562"/>
      <c r="MBS88" s="563"/>
      <c r="MBT88" s="564"/>
      <c r="MBU88" s="565"/>
      <c r="MBV88" s="566"/>
      <c r="MBW88" s="560"/>
      <c r="MBX88" s="561"/>
      <c r="MBY88" s="562"/>
      <c r="MBZ88" s="563"/>
      <c r="MCA88" s="564"/>
      <c r="MCB88" s="565"/>
      <c r="MCC88" s="566"/>
      <c r="MCD88" s="560"/>
      <c r="MCE88" s="561"/>
      <c r="MCF88" s="562"/>
      <c r="MCG88" s="563"/>
      <c r="MCH88" s="564"/>
      <c r="MCI88" s="565"/>
      <c r="MCJ88" s="566"/>
      <c r="MCK88" s="560"/>
      <c r="MCL88" s="561"/>
      <c r="MCM88" s="562"/>
      <c r="MCN88" s="563"/>
      <c r="MCO88" s="564"/>
      <c r="MCP88" s="565"/>
      <c r="MCQ88" s="566"/>
      <c r="MCR88" s="560"/>
      <c r="MCS88" s="561"/>
      <c r="MCT88" s="562"/>
      <c r="MCU88" s="563"/>
      <c r="MCV88" s="564"/>
      <c r="MCW88" s="565"/>
      <c r="MCX88" s="566"/>
      <c r="MCY88" s="560"/>
      <c r="MCZ88" s="561"/>
      <c r="MDA88" s="562"/>
      <c r="MDB88" s="563"/>
      <c r="MDC88" s="564"/>
      <c r="MDD88" s="565"/>
      <c r="MDE88" s="566"/>
      <c r="MDF88" s="560"/>
      <c r="MDG88" s="561"/>
      <c r="MDH88" s="562"/>
      <c r="MDI88" s="563"/>
      <c r="MDJ88" s="564"/>
      <c r="MDK88" s="565"/>
      <c r="MDL88" s="566"/>
      <c r="MDM88" s="560"/>
      <c r="MDN88" s="561"/>
      <c r="MDO88" s="562"/>
      <c r="MDP88" s="563"/>
      <c r="MDQ88" s="564"/>
      <c r="MDR88" s="565"/>
      <c r="MDS88" s="566"/>
      <c r="MDT88" s="560"/>
      <c r="MDU88" s="561"/>
      <c r="MDV88" s="562"/>
      <c r="MDW88" s="563"/>
      <c r="MDX88" s="564"/>
      <c r="MDY88" s="565"/>
      <c r="MDZ88" s="566"/>
      <c r="MEA88" s="560"/>
      <c r="MEB88" s="561"/>
      <c r="MEC88" s="562"/>
      <c r="MED88" s="563"/>
      <c r="MEE88" s="564"/>
      <c r="MEF88" s="565"/>
      <c r="MEG88" s="566"/>
      <c r="MEH88" s="560"/>
      <c r="MEI88" s="561"/>
      <c r="MEJ88" s="562"/>
      <c r="MEK88" s="563"/>
      <c r="MEL88" s="564"/>
      <c r="MEM88" s="565"/>
      <c r="MEN88" s="566"/>
      <c r="MEO88" s="560"/>
      <c r="MEP88" s="561"/>
      <c r="MEQ88" s="562"/>
      <c r="MER88" s="563"/>
      <c r="MES88" s="564"/>
      <c r="MET88" s="565"/>
      <c r="MEU88" s="566"/>
      <c r="MEV88" s="560"/>
      <c r="MEW88" s="561"/>
      <c r="MEX88" s="562"/>
      <c r="MEY88" s="563"/>
      <c r="MEZ88" s="564"/>
      <c r="MFA88" s="565"/>
      <c r="MFB88" s="566"/>
      <c r="MFC88" s="560"/>
      <c r="MFD88" s="561"/>
      <c r="MFE88" s="562"/>
      <c r="MFF88" s="563"/>
      <c r="MFG88" s="564"/>
      <c r="MFH88" s="565"/>
      <c r="MFI88" s="566"/>
      <c r="MFJ88" s="560"/>
      <c r="MFK88" s="561"/>
      <c r="MFL88" s="562"/>
      <c r="MFM88" s="563"/>
      <c r="MFN88" s="564"/>
      <c r="MFO88" s="565"/>
      <c r="MFP88" s="566"/>
      <c r="MFQ88" s="560"/>
      <c r="MFR88" s="561"/>
      <c r="MFS88" s="562"/>
      <c r="MFT88" s="563"/>
      <c r="MFU88" s="564"/>
      <c r="MFV88" s="565"/>
      <c r="MFW88" s="566"/>
      <c r="MFX88" s="560"/>
      <c r="MFY88" s="561"/>
      <c r="MFZ88" s="562"/>
      <c r="MGA88" s="563"/>
      <c r="MGB88" s="564"/>
      <c r="MGC88" s="565"/>
      <c r="MGD88" s="566"/>
      <c r="MGE88" s="560"/>
      <c r="MGF88" s="561"/>
      <c r="MGG88" s="562"/>
      <c r="MGH88" s="563"/>
      <c r="MGI88" s="564"/>
      <c r="MGJ88" s="565"/>
      <c r="MGK88" s="566"/>
      <c r="MGL88" s="560"/>
      <c r="MGM88" s="561"/>
      <c r="MGN88" s="562"/>
      <c r="MGO88" s="563"/>
      <c r="MGP88" s="564"/>
      <c r="MGQ88" s="565"/>
      <c r="MGR88" s="566"/>
      <c r="MGS88" s="560"/>
      <c r="MGT88" s="561"/>
      <c r="MGU88" s="562"/>
      <c r="MGV88" s="563"/>
      <c r="MGW88" s="564"/>
      <c r="MGX88" s="565"/>
      <c r="MGY88" s="566"/>
      <c r="MGZ88" s="560"/>
      <c r="MHA88" s="561"/>
      <c r="MHB88" s="562"/>
      <c r="MHC88" s="563"/>
      <c r="MHD88" s="564"/>
      <c r="MHE88" s="565"/>
      <c r="MHF88" s="566"/>
      <c r="MHG88" s="560"/>
      <c r="MHH88" s="561"/>
      <c r="MHI88" s="562"/>
      <c r="MHJ88" s="563"/>
      <c r="MHK88" s="564"/>
      <c r="MHL88" s="565"/>
      <c r="MHM88" s="566"/>
      <c r="MHN88" s="560"/>
      <c r="MHO88" s="561"/>
      <c r="MHP88" s="562"/>
      <c r="MHQ88" s="563"/>
      <c r="MHR88" s="564"/>
      <c r="MHS88" s="565"/>
      <c r="MHT88" s="566"/>
      <c r="MHU88" s="560"/>
      <c r="MHV88" s="561"/>
      <c r="MHW88" s="562"/>
      <c r="MHX88" s="563"/>
      <c r="MHY88" s="564"/>
      <c r="MHZ88" s="565"/>
      <c r="MIA88" s="566"/>
      <c r="MIB88" s="560"/>
      <c r="MIC88" s="561"/>
      <c r="MID88" s="562"/>
      <c r="MIE88" s="563"/>
      <c r="MIF88" s="564"/>
      <c r="MIG88" s="565"/>
      <c r="MIH88" s="566"/>
      <c r="MII88" s="560"/>
      <c r="MIJ88" s="561"/>
      <c r="MIK88" s="562"/>
      <c r="MIL88" s="563"/>
      <c r="MIM88" s="564"/>
      <c r="MIN88" s="565"/>
      <c r="MIO88" s="566"/>
      <c r="MIP88" s="560"/>
      <c r="MIQ88" s="561"/>
      <c r="MIR88" s="562"/>
      <c r="MIS88" s="563"/>
      <c r="MIT88" s="564"/>
      <c r="MIU88" s="565"/>
      <c r="MIV88" s="566"/>
      <c r="MIW88" s="560"/>
      <c r="MIX88" s="561"/>
      <c r="MIY88" s="562"/>
      <c r="MIZ88" s="563"/>
      <c r="MJA88" s="564"/>
      <c r="MJB88" s="565"/>
      <c r="MJC88" s="566"/>
      <c r="MJD88" s="560"/>
      <c r="MJE88" s="561"/>
      <c r="MJF88" s="562"/>
      <c r="MJG88" s="563"/>
      <c r="MJH88" s="564"/>
      <c r="MJI88" s="565"/>
      <c r="MJJ88" s="566"/>
      <c r="MJK88" s="560"/>
      <c r="MJL88" s="561"/>
      <c r="MJM88" s="562"/>
      <c r="MJN88" s="563"/>
      <c r="MJO88" s="564"/>
      <c r="MJP88" s="565"/>
      <c r="MJQ88" s="566"/>
      <c r="MJR88" s="560"/>
      <c r="MJS88" s="561"/>
      <c r="MJT88" s="562"/>
      <c r="MJU88" s="563"/>
      <c r="MJV88" s="564"/>
      <c r="MJW88" s="565"/>
      <c r="MJX88" s="566"/>
      <c r="MJY88" s="560"/>
      <c r="MJZ88" s="561"/>
      <c r="MKA88" s="562"/>
      <c r="MKB88" s="563"/>
      <c r="MKC88" s="564"/>
      <c r="MKD88" s="565"/>
      <c r="MKE88" s="566"/>
      <c r="MKF88" s="560"/>
      <c r="MKG88" s="561"/>
      <c r="MKH88" s="562"/>
      <c r="MKI88" s="563"/>
      <c r="MKJ88" s="564"/>
      <c r="MKK88" s="565"/>
      <c r="MKL88" s="566"/>
      <c r="MKM88" s="560"/>
      <c r="MKN88" s="561"/>
      <c r="MKO88" s="562"/>
      <c r="MKP88" s="563"/>
      <c r="MKQ88" s="564"/>
      <c r="MKR88" s="565"/>
      <c r="MKS88" s="566"/>
      <c r="MKT88" s="560"/>
      <c r="MKU88" s="561"/>
      <c r="MKV88" s="562"/>
      <c r="MKW88" s="563"/>
      <c r="MKX88" s="564"/>
      <c r="MKY88" s="565"/>
      <c r="MKZ88" s="566"/>
      <c r="MLA88" s="560"/>
      <c r="MLB88" s="561"/>
      <c r="MLC88" s="562"/>
      <c r="MLD88" s="563"/>
      <c r="MLE88" s="564"/>
      <c r="MLF88" s="565"/>
      <c r="MLG88" s="566"/>
      <c r="MLH88" s="560"/>
      <c r="MLI88" s="561"/>
      <c r="MLJ88" s="562"/>
      <c r="MLK88" s="563"/>
      <c r="MLL88" s="564"/>
      <c r="MLM88" s="565"/>
      <c r="MLN88" s="566"/>
      <c r="MLO88" s="560"/>
      <c r="MLP88" s="561"/>
      <c r="MLQ88" s="562"/>
      <c r="MLR88" s="563"/>
      <c r="MLS88" s="564"/>
      <c r="MLT88" s="565"/>
      <c r="MLU88" s="566"/>
      <c r="MLV88" s="560"/>
      <c r="MLW88" s="561"/>
      <c r="MLX88" s="562"/>
      <c r="MLY88" s="563"/>
      <c r="MLZ88" s="564"/>
      <c r="MMA88" s="565"/>
      <c r="MMB88" s="566"/>
      <c r="MMC88" s="560"/>
      <c r="MMD88" s="561"/>
      <c r="MME88" s="562"/>
      <c r="MMF88" s="563"/>
      <c r="MMG88" s="564"/>
      <c r="MMH88" s="565"/>
      <c r="MMI88" s="566"/>
      <c r="MMJ88" s="560"/>
      <c r="MMK88" s="561"/>
      <c r="MML88" s="562"/>
      <c r="MMM88" s="563"/>
      <c r="MMN88" s="564"/>
      <c r="MMO88" s="565"/>
      <c r="MMP88" s="566"/>
      <c r="MMQ88" s="560"/>
      <c r="MMR88" s="561"/>
      <c r="MMS88" s="562"/>
      <c r="MMT88" s="563"/>
      <c r="MMU88" s="564"/>
      <c r="MMV88" s="565"/>
      <c r="MMW88" s="566"/>
      <c r="MMX88" s="560"/>
      <c r="MMY88" s="561"/>
      <c r="MMZ88" s="562"/>
      <c r="MNA88" s="563"/>
      <c r="MNB88" s="564"/>
      <c r="MNC88" s="565"/>
      <c r="MND88" s="566"/>
      <c r="MNE88" s="560"/>
      <c r="MNF88" s="561"/>
      <c r="MNG88" s="562"/>
      <c r="MNH88" s="563"/>
      <c r="MNI88" s="564"/>
      <c r="MNJ88" s="565"/>
      <c r="MNK88" s="566"/>
      <c r="MNL88" s="560"/>
      <c r="MNM88" s="561"/>
      <c r="MNN88" s="562"/>
      <c r="MNO88" s="563"/>
      <c r="MNP88" s="564"/>
      <c r="MNQ88" s="565"/>
      <c r="MNR88" s="566"/>
      <c r="MNS88" s="560"/>
      <c r="MNT88" s="561"/>
      <c r="MNU88" s="562"/>
      <c r="MNV88" s="563"/>
      <c r="MNW88" s="564"/>
      <c r="MNX88" s="565"/>
      <c r="MNY88" s="566"/>
      <c r="MNZ88" s="560"/>
      <c r="MOA88" s="561"/>
      <c r="MOB88" s="562"/>
      <c r="MOC88" s="563"/>
      <c r="MOD88" s="564"/>
      <c r="MOE88" s="565"/>
      <c r="MOF88" s="566"/>
      <c r="MOG88" s="560"/>
      <c r="MOH88" s="561"/>
      <c r="MOI88" s="562"/>
      <c r="MOJ88" s="563"/>
      <c r="MOK88" s="564"/>
      <c r="MOL88" s="565"/>
      <c r="MOM88" s="566"/>
      <c r="MON88" s="560"/>
      <c r="MOO88" s="561"/>
      <c r="MOP88" s="562"/>
      <c r="MOQ88" s="563"/>
      <c r="MOR88" s="564"/>
      <c r="MOS88" s="565"/>
      <c r="MOT88" s="566"/>
      <c r="MOU88" s="560"/>
      <c r="MOV88" s="561"/>
      <c r="MOW88" s="562"/>
      <c r="MOX88" s="563"/>
      <c r="MOY88" s="564"/>
      <c r="MOZ88" s="565"/>
      <c r="MPA88" s="566"/>
      <c r="MPB88" s="560"/>
      <c r="MPC88" s="561"/>
      <c r="MPD88" s="562"/>
      <c r="MPE88" s="563"/>
      <c r="MPF88" s="564"/>
      <c r="MPG88" s="565"/>
      <c r="MPH88" s="566"/>
      <c r="MPI88" s="560"/>
      <c r="MPJ88" s="561"/>
      <c r="MPK88" s="562"/>
      <c r="MPL88" s="563"/>
      <c r="MPM88" s="564"/>
      <c r="MPN88" s="565"/>
      <c r="MPO88" s="566"/>
      <c r="MPP88" s="560"/>
      <c r="MPQ88" s="561"/>
      <c r="MPR88" s="562"/>
      <c r="MPS88" s="563"/>
      <c r="MPT88" s="564"/>
      <c r="MPU88" s="565"/>
      <c r="MPV88" s="566"/>
      <c r="MPW88" s="560"/>
      <c r="MPX88" s="561"/>
      <c r="MPY88" s="562"/>
      <c r="MPZ88" s="563"/>
      <c r="MQA88" s="564"/>
      <c r="MQB88" s="565"/>
      <c r="MQC88" s="566"/>
      <c r="MQD88" s="560"/>
      <c r="MQE88" s="561"/>
      <c r="MQF88" s="562"/>
      <c r="MQG88" s="563"/>
      <c r="MQH88" s="564"/>
      <c r="MQI88" s="565"/>
      <c r="MQJ88" s="566"/>
      <c r="MQK88" s="560"/>
      <c r="MQL88" s="561"/>
      <c r="MQM88" s="562"/>
      <c r="MQN88" s="563"/>
      <c r="MQO88" s="564"/>
      <c r="MQP88" s="565"/>
      <c r="MQQ88" s="566"/>
      <c r="MQR88" s="560"/>
      <c r="MQS88" s="561"/>
      <c r="MQT88" s="562"/>
      <c r="MQU88" s="563"/>
      <c r="MQV88" s="564"/>
      <c r="MQW88" s="565"/>
      <c r="MQX88" s="566"/>
      <c r="MQY88" s="560"/>
      <c r="MQZ88" s="561"/>
      <c r="MRA88" s="562"/>
      <c r="MRB88" s="563"/>
      <c r="MRC88" s="564"/>
      <c r="MRD88" s="565"/>
      <c r="MRE88" s="566"/>
      <c r="MRF88" s="560"/>
      <c r="MRG88" s="561"/>
      <c r="MRH88" s="562"/>
      <c r="MRI88" s="563"/>
      <c r="MRJ88" s="564"/>
      <c r="MRK88" s="565"/>
      <c r="MRL88" s="566"/>
      <c r="MRM88" s="560"/>
      <c r="MRN88" s="561"/>
      <c r="MRO88" s="562"/>
      <c r="MRP88" s="563"/>
      <c r="MRQ88" s="564"/>
      <c r="MRR88" s="565"/>
      <c r="MRS88" s="566"/>
      <c r="MRT88" s="560"/>
      <c r="MRU88" s="561"/>
      <c r="MRV88" s="562"/>
      <c r="MRW88" s="563"/>
      <c r="MRX88" s="564"/>
      <c r="MRY88" s="565"/>
      <c r="MRZ88" s="566"/>
      <c r="MSA88" s="560"/>
      <c r="MSB88" s="561"/>
      <c r="MSC88" s="562"/>
      <c r="MSD88" s="563"/>
      <c r="MSE88" s="564"/>
      <c r="MSF88" s="565"/>
      <c r="MSG88" s="566"/>
      <c r="MSH88" s="560"/>
      <c r="MSI88" s="561"/>
      <c r="MSJ88" s="562"/>
      <c r="MSK88" s="563"/>
      <c r="MSL88" s="564"/>
      <c r="MSM88" s="565"/>
      <c r="MSN88" s="566"/>
      <c r="MSO88" s="560"/>
      <c r="MSP88" s="561"/>
      <c r="MSQ88" s="562"/>
      <c r="MSR88" s="563"/>
      <c r="MSS88" s="564"/>
      <c r="MST88" s="565"/>
      <c r="MSU88" s="566"/>
      <c r="MSV88" s="560"/>
      <c r="MSW88" s="561"/>
      <c r="MSX88" s="562"/>
      <c r="MSY88" s="563"/>
      <c r="MSZ88" s="564"/>
      <c r="MTA88" s="565"/>
      <c r="MTB88" s="566"/>
      <c r="MTC88" s="560"/>
      <c r="MTD88" s="561"/>
      <c r="MTE88" s="562"/>
      <c r="MTF88" s="563"/>
      <c r="MTG88" s="564"/>
      <c r="MTH88" s="565"/>
      <c r="MTI88" s="566"/>
      <c r="MTJ88" s="560"/>
      <c r="MTK88" s="561"/>
      <c r="MTL88" s="562"/>
      <c r="MTM88" s="563"/>
      <c r="MTN88" s="564"/>
      <c r="MTO88" s="565"/>
      <c r="MTP88" s="566"/>
      <c r="MTQ88" s="560"/>
      <c r="MTR88" s="561"/>
      <c r="MTS88" s="562"/>
      <c r="MTT88" s="563"/>
      <c r="MTU88" s="564"/>
      <c r="MTV88" s="565"/>
      <c r="MTW88" s="566"/>
      <c r="MTX88" s="560"/>
      <c r="MTY88" s="561"/>
      <c r="MTZ88" s="562"/>
      <c r="MUA88" s="563"/>
      <c r="MUB88" s="564"/>
      <c r="MUC88" s="565"/>
      <c r="MUD88" s="566"/>
      <c r="MUE88" s="560"/>
      <c r="MUF88" s="561"/>
      <c r="MUG88" s="562"/>
      <c r="MUH88" s="563"/>
      <c r="MUI88" s="564"/>
      <c r="MUJ88" s="565"/>
      <c r="MUK88" s="566"/>
      <c r="MUL88" s="560"/>
      <c r="MUM88" s="561"/>
      <c r="MUN88" s="562"/>
      <c r="MUO88" s="563"/>
      <c r="MUP88" s="564"/>
      <c r="MUQ88" s="565"/>
      <c r="MUR88" s="566"/>
      <c r="MUS88" s="560"/>
      <c r="MUT88" s="561"/>
      <c r="MUU88" s="562"/>
      <c r="MUV88" s="563"/>
      <c r="MUW88" s="564"/>
      <c r="MUX88" s="565"/>
      <c r="MUY88" s="566"/>
      <c r="MUZ88" s="560"/>
      <c r="MVA88" s="561"/>
      <c r="MVB88" s="562"/>
      <c r="MVC88" s="563"/>
      <c r="MVD88" s="564"/>
      <c r="MVE88" s="565"/>
      <c r="MVF88" s="566"/>
      <c r="MVG88" s="560"/>
      <c r="MVH88" s="561"/>
      <c r="MVI88" s="562"/>
      <c r="MVJ88" s="563"/>
      <c r="MVK88" s="564"/>
      <c r="MVL88" s="565"/>
      <c r="MVM88" s="566"/>
      <c r="MVN88" s="560"/>
      <c r="MVO88" s="561"/>
      <c r="MVP88" s="562"/>
      <c r="MVQ88" s="563"/>
      <c r="MVR88" s="564"/>
      <c r="MVS88" s="565"/>
      <c r="MVT88" s="566"/>
      <c r="MVU88" s="560"/>
      <c r="MVV88" s="561"/>
      <c r="MVW88" s="562"/>
      <c r="MVX88" s="563"/>
      <c r="MVY88" s="564"/>
      <c r="MVZ88" s="565"/>
      <c r="MWA88" s="566"/>
      <c r="MWB88" s="560"/>
      <c r="MWC88" s="561"/>
      <c r="MWD88" s="562"/>
      <c r="MWE88" s="563"/>
      <c r="MWF88" s="564"/>
      <c r="MWG88" s="565"/>
      <c r="MWH88" s="566"/>
      <c r="MWI88" s="560"/>
      <c r="MWJ88" s="561"/>
      <c r="MWK88" s="562"/>
      <c r="MWL88" s="563"/>
      <c r="MWM88" s="564"/>
      <c r="MWN88" s="565"/>
      <c r="MWO88" s="566"/>
      <c r="MWP88" s="560"/>
      <c r="MWQ88" s="561"/>
      <c r="MWR88" s="562"/>
      <c r="MWS88" s="563"/>
      <c r="MWT88" s="564"/>
      <c r="MWU88" s="565"/>
      <c r="MWV88" s="566"/>
      <c r="MWW88" s="560"/>
      <c r="MWX88" s="561"/>
      <c r="MWY88" s="562"/>
      <c r="MWZ88" s="563"/>
      <c r="MXA88" s="564"/>
      <c r="MXB88" s="565"/>
      <c r="MXC88" s="566"/>
      <c r="MXD88" s="560"/>
      <c r="MXE88" s="561"/>
      <c r="MXF88" s="562"/>
      <c r="MXG88" s="563"/>
      <c r="MXH88" s="564"/>
      <c r="MXI88" s="565"/>
      <c r="MXJ88" s="566"/>
      <c r="MXK88" s="560"/>
      <c r="MXL88" s="561"/>
      <c r="MXM88" s="562"/>
      <c r="MXN88" s="563"/>
      <c r="MXO88" s="564"/>
      <c r="MXP88" s="565"/>
      <c r="MXQ88" s="566"/>
      <c r="MXR88" s="560"/>
      <c r="MXS88" s="561"/>
      <c r="MXT88" s="562"/>
      <c r="MXU88" s="563"/>
      <c r="MXV88" s="564"/>
      <c r="MXW88" s="565"/>
      <c r="MXX88" s="566"/>
      <c r="MXY88" s="560"/>
      <c r="MXZ88" s="561"/>
      <c r="MYA88" s="562"/>
      <c r="MYB88" s="563"/>
      <c r="MYC88" s="564"/>
      <c r="MYD88" s="565"/>
      <c r="MYE88" s="566"/>
      <c r="MYF88" s="560"/>
      <c r="MYG88" s="561"/>
      <c r="MYH88" s="562"/>
      <c r="MYI88" s="563"/>
      <c r="MYJ88" s="564"/>
      <c r="MYK88" s="565"/>
      <c r="MYL88" s="566"/>
      <c r="MYM88" s="560"/>
      <c r="MYN88" s="561"/>
      <c r="MYO88" s="562"/>
      <c r="MYP88" s="563"/>
      <c r="MYQ88" s="564"/>
      <c r="MYR88" s="565"/>
      <c r="MYS88" s="566"/>
      <c r="MYT88" s="560"/>
      <c r="MYU88" s="561"/>
      <c r="MYV88" s="562"/>
      <c r="MYW88" s="563"/>
      <c r="MYX88" s="564"/>
      <c r="MYY88" s="565"/>
      <c r="MYZ88" s="566"/>
      <c r="MZA88" s="560"/>
      <c r="MZB88" s="561"/>
      <c r="MZC88" s="562"/>
      <c r="MZD88" s="563"/>
      <c r="MZE88" s="564"/>
      <c r="MZF88" s="565"/>
      <c r="MZG88" s="566"/>
      <c r="MZH88" s="560"/>
      <c r="MZI88" s="561"/>
      <c r="MZJ88" s="562"/>
      <c r="MZK88" s="563"/>
      <c r="MZL88" s="564"/>
      <c r="MZM88" s="565"/>
      <c r="MZN88" s="566"/>
      <c r="MZO88" s="560"/>
      <c r="MZP88" s="561"/>
      <c r="MZQ88" s="562"/>
      <c r="MZR88" s="563"/>
      <c r="MZS88" s="564"/>
      <c r="MZT88" s="565"/>
      <c r="MZU88" s="566"/>
      <c r="MZV88" s="560"/>
      <c r="MZW88" s="561"/>
      <c r="MZX88" s="562"/>
      <c r="MZY88" s="563"/>
      <c r="MZZ88" s="564"/>
      <c r="NAA88" s="565"/>
      <c r="NAB88" s="566"/>
      <c r="NAC88" s="560"/>
      <c r="NAD88" s="561"/>
      <c r="NAE88" s="562"/>
      <c r="NAF88" s="563"/>
      <c r="NAG88" s="564"/>
      <c r="NAH88" s="565"/>
      <c r="NAI88" s="566"/>
      <c r="NAJ88" s="560"/>
      <c r="NAK88" s="561"/>
      <c r="NAL88" s="562"/>
      <c r="NAM88" s="563"/>
      <c r="NAN88" s="564"/>
      <c r="NAO88" s="565"/>
      <c r="NAP88" s="566"/>
      <c r="NAQ88" s="560"/>
      <c r="NAR88" s="561"/>
      <c r="NAS88" s="562"/>
      <c r="NAT88" s="563"/>
      <c r="NAU88" s="564"/>
      <c r="NAV88" s="565"/>
      <c r="NAW88" s="566"/>
      <c r="NAX88" s="560"/>
      <c r="NAY88" s="561"/>
      <c r="NAZ88" s="562"/>
      <c r="NBA88" s="563"/>
      <c r="NBB88" s="564"/>
      <c r="NBC88" s="565"/>
      <c r="NBD88" s="566"/>
      <c r="NBE88" s="560"/>
      <c r="NBF88" s="561"/>
      <c r="NBG88" s="562"/>
      <c r="NBH88" s="563"/>
      <c r="NBI88" s="564"/>
      <c r="NBJ88" s="565"/>
      <c r="NBK88" s="566"/>
      <c r="NBL88" s="560"/>
      <c r="NBM88" s="561"/>
      <c r="NBN88" s="562"/>
      <c r="NBO88" s="563"/>
      <c r="NBP88" s="564"/>
      <c r="NBQ88" s="565"/>
      <c r="NBR88" s="566"/>
      <c r="NBS88" s="560"/>
      <c r="NBT88" s="561"/>
      <c r="NBU88" s="562"/>
      <c r="NBV88" s="563"/>
      <c r="NBW88" s="564"/>
      <c r="NBX88" s="565"/>
      <c r="NBY88" s="566"/>
      <c r="NBZ88" s="560"/>
      <c r="NCA88" s="561"/>
      <c r="NCB88" s="562"/>
      <c r="NCC88" s="563"/>
      <c r="NCD88" s="564"/>
      <c r="NCE88" s="565"/>
      <c r="NCF88" s="566"/>
      <c r="NCG88" s="560"/>
      <c r="NCH88" s="561"/>
      <c r="NCI88" s="562"/>
      <c r="NCJ88" s="563"/>
      <c r="NCK88" s="564"/>
      <c r="NCL88" s="565"/>
      <c r="NCM88" s="566"/>
      <c r="NCN88" s="560"/>
      <c r="NCO88" s="561"/>
      <c r="NCP88" s="562"/>
      <c r="NCQ88" s="563"/>
      <c r="NCR88" s="564"/>
      <c r="NCS88" s="565"/>
      <c r="NCT88" s="566"/>
      <c r="NCU88" s="560"/>
      <c r="NCV88" s="561"/>
      <c r="NCW88" s="562"/>
      <c r="NCX88" s="563"/>
      <c r="NCY88" s="564"/>
      <c r="NCZ88" s="565"/>
      <c r="NDA88" s="566"/>
      <c r="NDB88" s="560"/>
      <c r="NDC88" s="561"/>
      <c r="NDD88" s="562"/>
      <c r="NDE88" s="563"/>
      <c r="NDF88" s="564"/>
      <c r="NDG88" s="565"/>
      <c r="NDH88" s="566"/>
      <c r="NDI88" s="560"/>
      <c r="NDJ88" s="561"/>
      <c r="NDK88" s="562"/>
      <c r="NDL88" s="563"/>
      <c r="NDM88" s="564"/>
      <c r="NDN88" s="565"/>
      <c r="NDO88" s="566"/>
      <c r="NDP88" s="560"/>
      <c r="NDQ88" s="561"/>
      <c r="NDR88" s="562"/>
      <c r="NDS88" s="563"/>
      <c r="NDT88" s="564"/>
      <c r="NDU88" s="565"/>
      <c r="NDV88" s="566"/>
      <c r="NDW88" s="560"/>
      <c r="NDX88" s="561"/>
      <c r="NDY88" s="562"/>
      <c r="NDZ88" s="563"/>
      <c r="NEA88" s="564"/>
      <c r="NEB88" s="565"/>
      <c r="NEC88" s="566"/>
      <c r="NED88" s="560"/>
      <c r="NEE88" s="561"/>
      <c r="NEF88" s="562"/>
      <c r="NEG88" s="563"/>
      <c r="NEH88" s="564"/>
      <c r="NEI88" s="565"/>
      <c r="NEJ88" s="566"/>
      <c r="NEK88" s="560"/>
      <c r="NEL88" s="561"/>
      <c r="NEM88" s="562"/>
      <c r="NEN88" s="563"/>
      <c r="NEO88" s="564"/>
      <c r="NEP88" s="565"/>
      <c r="NEQ88" s="566"/>
      <c r="NER88" s="560"/>
      <c r="NES88" s="561"/>
      <c r="NET88" s="562"/>
      <c r="NEU88" s="563"/>
      <c r="NEV88" s="564"/>
      <c r="NEW88" s="565"/>
      <c r="NEX88" s="566"/>
      <c r="NEY88" s="560"/>
      <c r="NEZ88" s="561"/>
      <c r="NFA88" s="562"/>
      <c r="NFB88" s="563"/>
      <c r="NFC88" s="564"/>
      <c r="NFD88" s="565"/>
      <c r="NFE88" s="566"/>
      <c r="NFF88" s="560"/>
      <c r="NFG88" s="561"/>
      <c r="NFH88" s="562"/>
      <c r="NFI88" s="563"/>
      <c r="NFJ88" s="564"/>
      <c r="NFK88" s="565"/>
      <c r="NFL88" s="566"/>
      <c r="NFM88" s="560"/>
      <c r="NFN88" s="561"/>
      <c r="NFO88" s="562"/>
      <c r="NFP88" s="563"/>
      <c r="NFQ88" s="564"/>
      <c r="NFR88" s="565"/>
      <c r="NFS88" s="566"/>
      <c r="NFT88" s="560"/>
      <c r="NFU88" s="561"/>
      <c r="NFV88" s="562"/>
      <c r="NFW88" s="563"/>
      <c r="NFX88" s="564"/>
      <c r="NFY88" s="565"/>
      <c r="NFZ88" s="566"/>
      <c r="NGA88" s="560"/>
      <c r="NGB88" s="561"/>
      <c r="NGC88" s="562"/>
      <c r="NGD88" s="563"/>
      <c r="NGE88" s="564"/>
      <c r="NGF88" s="565"/>
      <c r="NGG88" s="566"/>
      <c r="NGH88" s="560"/>
      <c r="NGI88" s="561"/>
      <c r="NGJ88" s="562"/>
      <c r="NGK88" s="563"/>
      <c r="NGL88" s="564"/>
      <c r="NGM88" s="565"/>
      <c r="NGN88" s="566"/>
      <c r="NGO88" s="560"/>
      <c r="NGP88" s="561"/>
      <c r="NGQ88" s="562"/>
      <c r="NGR88" s="563"/>
      <c r="NGS88" s="564"/>
      <c r="NGT88" s="565"/>
      <c r="NGU88" s="566"/>
      <c r="NGV88" s="560"/>
      <c r="NGW88" s="561"/>
      <c r="NGX88" s="562"/>
      <c r="NGY88" s="563"/>
      <c r="NGZ88" s="564"/>
      <c r="NHA88" s="565"/>
      <c r="NHB88" s="566"/>
      <c r="NHC88" s="560"/>
      <c r="NHD88" s="561"/>
      <c r="NHE88" s="562"/>
      <c r="NHF88" s="563"/>
      <c r="NHG88" s="564"/>
      <c r="NHH88" s="565"/>
      <c r="NHI88" s="566"/>
      <c r="NHJ88" s="560"/>
      <c r="NHK88" s="561"/>
      <c r="NHL88" s="562"/>
      <c r="NHM88" s="563"/>
      <c r="NHN88" s="564"/>
      <c r="NHO88" s="565"/>
      <c r="NHP88" s="566"/>
      <c r="NHQ88" s="560"/>
      <c r="NHR88" s="561"/>
      <c r="NHS88" s="562"/>
      <c r="NHT88" s="563"/>
      <c r="NHU88" s="564"/>
      <c r="NHV88" s="565"/>
      <c r="NHW88" s="566"/>
      <c r="NHX88" s="560"/>
      <c r="NHY88" s="561"/>
      <c r="NHZ88" s="562"/>
      <c r="NIA88" s="563"/>
      <c r="NIB88" s="564"/>
      <c r="NIC88" s="565"/>
      <c r="NID88" s="566"/>
      <c r="NIE88" s="560"/>
      <c r="NIF88" s="561"/>
      <c r="NIG88" s="562"/>
      <c r="NIH88" s="563"/>
      <c r="NII88" s="564"/>
      <c r="NIJ88" s="565"/>
      <c r="NIK88" s="566"/>
      <c r="NIL88" s="560"/>
      <c r="NIM88" s="561"/>
      <c r="NIN88" s="562"/>
      <c r="NIO88" s="563"/>
      <c r="NIP88" s="564"/>
      <c r="NIQ88" s="565"/>
      <c r="NIR88" s="566"/>
      <c r="NIS88" s="560"/>
      <c r="NIT88" s="561"/>
      <c r="NIU88" s="562"/>
      <c r="NIV88" s="563"/>
      <c r="NIW88" s="564"/>
      <c r="NIX88" s="565"/>
      <c r="NIY88" s="566"/>
      <c r="NIZ88" s="560"/>
      <c r="NJA88" s="561"/>
      <c r="NJB88" s="562"/>
      <c r="NJC88" s="563"/>
      <c r="NJD88" s="564"/>
      <c r="NJE88" s="565"/>
      <c r="NJF88" s="566"/>
      <c r="NJG88" s="560"/>
      <c r="NJH88" s="561"/>
      <c r="NJI88" s="562"/>
      <c r="NJJ88" s="563"/>
      <c r="NJK88" s="564"/>
      <c r="NJL88" s="565"/>
      <c r="NJM88" s="566"/>
      <c r="NJN88" s="560"/>
      <c r="NJO88" s="561"/>
      <c r="NJP88" s="562"/>
      <c r="NJQ88" s="563"/>
      <c r="NJR88" s="564"/>
      <c r="NJS88" s="565"/>
      <c r="NJT88" s="566"/>
      <c r="NJU88" s="560"/>
      <c r="NJV88" s="561"/>
      <c r="NJW88" s="562"/>
      <c r="NJX88" s="563"/>
      <c r="NJY88" s="564"/>
      <c r="NJZ88" s="565"/>
      <c r="NKA88" s="566"/>
      <c r="NKB88" s="560"/>
      <c r="NKC88" s="561"/>
      <c r="NKD88" s="562"/>
      <c r="NKE88" s="563"/>
      <c r="NKF88" s="564"/>
      <c r="NKG88" s="565"/>
      <c r="NKH88" s="566"/>
      <c r="NKI88" s="560"/>
      <c r="NKJ88" s="561"/>
      <c r="NKK88" s="562"/>
      <c r="NKL88" s="563"/>
      <c r="NKM88" s="564"/>
      <c r="NKN88" s="565"/>
      <c r="NKO88" s="566"/>
      <c r="NKP88" s="560"/>
      <c r="NKQ88" s="561"/>
      <c r="NKR88" s="562"/>
      <c r="NKS88" s="563"/>
      <c r="NKT88" s="564"/>
      <c r="NKU88" s="565"/>
      <c r="NKV88" s="566"/>
      <c r="NKW88" s="560"/>
      <c r="NKX88" s="561"/>
      <c r="NKY88" s="562"/>
      <c r="NKZ88" s="563"/>
      <c r="NLA88" s="564"/>
      <c r="NLB88" s="565"/>
      <c r="NLC88" s="566"/>
      <c r="NLD88" s="560"/>
      <c r="NLE88" s="561"/>
      <c r="NLF88" s="562"/>
      <c r="NLG88" s="563"/>
      <c r="NLH88" s="564"/>
      <c r="NLI88" s="565"/>
      <c r="NLJ88" s="566"/>
      <c r="NLK88" s="560"/>
      <c r="NLL88" s="561"/>
      <c r="NLM88" s="562"/>
      <c r="NLN88" s="563"/>
      <c r="NLO88" s="564"/>
      <c r="NLP88" s="565"/>
      <c r="NLQ88" s="566"/>
      <c r="NLR88" s="560"/>
      <c r="NLS88" s="561"/>
      <c r="NLT88" s="562"/>
      <c r="NLU88" s="563"/>
      <c r="NLV88" s="564"/>
      <c r="NLW88" s="565"/>
      <c r="NLX88" s="566"/>
      <c r="NLY88" s="560"/>
      <c r="NLZ88" s="561"/>
      <c r="NMA88" s="562"/>
      <c r="NMB88" s="563"/>
      <c r="NMC88" s="564"/>
      <c r="NMD88" s="565"/>
      <c r="NME88" s="566"/>
      <c r="NMF88" s="560"/>
      <c r="NMG88" s="561"/>
      <c r="NMH88" s="562"/>
      <c r="NMI88" s="563"/>
      <c r="NMJ88" s="564"/>
      <c r="NMK88" s="565"/>
      <c r="NML88" s="566"/>
      <c r="NMM88" s="560"/>
      <c r="NMN88" s="561"/>
      <c r="NMO88" s="562"/>
      <c r="NMP88" s="563"/>
      <c r="NMQ88" s="564"/>
      <c r="NMR88" s="565"/>
      <c r="NMS88" s="566"/>
      <c r="NMT88" s="560"/>
      <c r="NMU88" s="561"/>
      <c r="NMV88" s="562"/>
      <c r="NMW88" s="563"/>
      <c r="NMX88" s="564"/>
      <c r="NMY88" s="565"/>
      <c r="NMZ88" s="566"/>
      <c r="NNA88" s="560"/>
      <c r="NNB88" s="561"/>
      <c r="NNC88" s="562"/>
      <c r="NND88" s="563"/>
      <c r="NNE88" s="564"/>
      <c r="NNF88" s="565"/>
      <c r="NNG88" s="566"/>
      <c r="NNH88" s="560"/>
      <c r="NNI88" s="561"/>
      <c r="NNJ88" s="562"/>
      <c r="NNK88" s="563"/>
      <c r="NNL88" s="564"/>
      <c r="NNM88" s="565"/>
      <c r="NNN88" s="566"/>
      <c r="NNO88" s="560"/>
      <c r="NNP88" s="561"/>
      <c r="NNQ88" s="562"/>
      <c r="NNR88" s="563"/>
      <c r="NNS88" s="564"/>
      <c r="NNT88" s="565"/>
      <c r="NNU88" s="566"/>
      <c r="NNV88" s="560"/>
      <c r="NNW88" s="561"/>
      <c r="NNX88" s="562"/>
      <c r="NNY88" s="563"/>
      <c r="NNZ88" s="564"/>
      <c r="NOA88" s="565"/>
      <c r="NOB88" s="566"/>
      <c r="NOC88" s="560"/>
      <c r="NOD88" s="561"/>
      <c r="NOE88" s="562"/>
      <c r="NOF88" s="563"/>
      <c r="NOG88" s="564"/>
      <c r="NOH88" s="565"/>
      <c r="NOI88" s="566"/>
      <c r="NOJ88" s="560"/>
      <c r="NOK88" s="561"/>
      <c r="NOL88" s="562"/>
      <c r="NOM88" s="563"/>
      <c r="NON88" s="564"/>
      <c r="NOO88" s="565"/>
      <c r="NOP88" s="566"/>
      <c r="NOQ88" s="560"/>
      <c r="NOR88" s="561"/>
      <c r="NOS88" s="562"/>
      <c r="NOT88" s="563"/>
      <c r="NOU88" s="564"/>
      <c r="NOV88" s="565"/>
      <c r="NOW88" s="566"/>
      <c r="NOX88" s="560"/>
      <c r="NOY88" s="561"/>
      <c r="NOZ88" s="562"/>
      <c r="NPA88" s="563"/>
      <c r="NPB88" s="564"/>
      <c r="NPC88" s="565"/>
      <c r="NPD88" s="566"/>
      <c r="NPE88" s="560"/>
      <c r="NPF88" s="561"/>
      <c r="NPG88" s="562"/>
      <c r="NPH88" s="563"/>
      <c r="NPI88" s="564"/>
      <c r="NPJ88" s="565"/>
      <c r="NPK88" s="566"/>
      <c r="NPL88" s="560"/>
      <c r="NPM88" s="561"/>
      <c r="NPN88" s="562"/>
      <c r="NPO88" s="563"/>
      <c r="NPP88" s="564"/>
      <c r="NPQ88" s="565"/>
      <c r="NPR88" s="566"/>
      <c r="NPS88" s="560"/>
      <c r="NPT88" s="561"/>
      <c r="NPU88" s="562"/>
      <c r="NPV88" s="563"/>
      <c r="NPW88" s="564"/>
      <c r="NPX88" s="565"/>
      <c r="NPY88" s="566"/>
      <c r="NPZ88" s="560"/>
      <c r="NQA88" s="561"/>
      <c r="NQB88" s="562"/>
      <c r="NQC88" s="563"/>
      <c r="NQD88" s="564"/>
      <c r="NQE88" s="565"/>
      <c r="NQF88" s="566"/>
      <c r="NQG88" s="560"/>
      <c r="NQH88" s="561"/>
      <c r="NQI88" s="562"/>
      <c r="NQJ88" s="563"/>
      <c r="NQK88" s="564"/>
      <c r="NQL88" s="565"/>
      <c r="NQM88" s="566"/>
      <c r="NQN88" s="560"/>
      <c r="NQO88" s="561"/>
      <c r="NQP88" s="562"/>
      <c r="NQQ88" s="563"/>
      <c r="NQR88" s="564"/>
      <c r="NQS88" s="565"/>
      <c r="NQT88" s="566"/>
      <c r="NQU88" s="560"/>
      <c r="NQV88" s="561"/>
      <c r="NQW88" s="562"/>
      <c r="NQX88" s="563"/>
      <c r="NQY88" s="564"/>
      <c r="NQZ88" s="565"/>
      <c r="NRA88" s="566"/>
      <c r="NRB88" s="560"/>
      <c r="NRC88" s="561"/>
      <c r="NRD88" s="562"/>
      <c r="NRE88" s="563"/>
      <c r="NRF88" s="564"/>
      <c r="NRG88" s="565"/>
      <c r="NRH88" s="566"/>
      <c r="NRI88" s="560"/>
      <c r="NRJ88" s="561"/>
      <c r="NRK88" s="562"/>
      <c r="NRL88" s="563"/>
      <c r="NRM88" s="564"/>
      <c r="NRN88" s="565"/>
      <c r="NRO88" s="566"/>
      <c r="NRP88" s="560"/>
      <c r="NRQ88" s="561"/>
      <c r="NRR88" s="562"/>
      <c r="NRS88" s="563"/>
      <c r="NRT88" s="564"/>
      <c r="NRU88" s="565"/>
      <c r="NRV88" s="566"/>
      <c r="NRW88" s="560"/>
      <c r="NRX88" s="561"/>
      <c r="NRY88" s="562"/>
      <c r="NRZ88" s="563"/>
      <c r="NSA88" s="564"/>
      <c r="NSB88" s="565"/>
      <c r="NSC88" s="566"/>
      <c r="NSD88" s="560"/>
      <c r="NSE88" s="561"/>
      <c r="NSF88" s="562"/>
      <c r="NSG88" s="563"/>
      <c r="NSH88" s="564"/>
      <c r="NSI88" s="565"/>
      <c r="NSJ88" s="566"/>
      <c r="NSK88" s="560"/>
      <c r="NSL88" s="561"/>
      <c r="NSM88" s="562"/>
      <c r="NSN88" s="563"/>
      <c r="NSO88" s="564"/>
      <c r="NSP88" s="565"/>
      <c r="NSQ88" s="566"/>
      <c r="NSR88" s="560"/>
      <c r="NSS88" s="561"/>
      <c r="NST88" s="562"/>
      <c r="NSU88" s="563"/>
      <c r="NSV88" s="564"/>
      <c r="NSW88" s="565"/>
      <c r="NSX88" s="566"/>
      <c r="NSY88" s="560"/>
      <c r="NSZ88" s="561"/>
      <c r="NTA88" s="562"/>
      <c r="NTB88" s="563"/>
      <c r="NTC88" s="564"/>
      <c r="NTD88" s="565"/>
      <c r="NTE88" s="566"/>
      <c r="NTF88" s="560"/>
      <c r="NTG88" s="561"/>
      <c r="NTH88" s="562"/>
      <c r="NTI88" s="563"/>
      <c r="NTJ88" s="564"/>
      <c r="NTK88" s="565"/>
      <c r="NTL88" s="566"/>
      <c r="NTM88" s="560"/>
      <c r="NTN88" s="561"/>
      <c r="NTO88" s="562"/>
      <c r="NTP88" s="563"/>
      <c r="NTQ88" s="564"/>
      <c r="NTR88" s="565"/>
      <c r="NTS88" s="566"/>
      <c r="NTT88" s="560"/>
      <c r="NTU88" s="561"/>
      <c r="NTV88" s="562"/>
      <c r="NTW88" s="563"/>
      <c r="NTX88" s="564"/>
      <c r="NTY88" s="565"/>
      <c r="NTZ88" s="566"/>
      <c r="NUA88" s="560"/>
      <c r="NUB88" s="561"/>
      <c r="NUC88" s="562"/>
      <c r="NUD88" s="563"/>
      <c r="NUE88" s="564"/>
      <c r="NUF88" s="565"/>
      <c r="NUG88" s="566"/>
      <c r="NUH88" s="560"/>
      <c r="NUI88" s="561"/>
      <c r="NUJ88" s="562"/>
      <c r="NUK88" s="563"/>
      <c r="NUL88" s="564"/>
      <c r="NUM88" s="565"/>
      <c r="NUN88" s="566"/>
      <c r="NUO88" s="560"/>
      <c r="NUP88" s="561"/>
      <c r="NUQ88" s="562"/>
      <c r="NUR88" s="563"/>
      <c r="NUS88" s="564"/>
      <c r="NUT88" s="565"/>
      <c r="NUU88" s="566"/>
      <c r="NUV88" s="560"/>
      <c r="NUW88" s="561"/>
      <c r="NUX88" s="562"/>
      <c r="NUY88" s="563"/>
      <c r="NUZ88" s="564"/>
      <c r="NVA88" s="565"/>
      <c r="NVB88" s="566"/>
      <c r="NVC88" s="560"/>
      <c r="NVD88" s="561"/>
      <c r="NVE88" s="562"/>
      <c r="NVF88" s="563"/>
      <c r="NVG88" s="564"/>
      <c r="NVH88" s="565"/>
      <c r="NVI88" s="566"/>
      <c r="NVJ88" s="560"/>
      <c r="NVK88" s="561"/>
      <c r="NVL88" s="562"/>
      <c r="NVM88" s="563"/>
      <c r="NVN88" s="564"/>
      <c r="NVO88" s="565"/>
      <c r="NVP88" s="566"/>
      <c r="NVQ88" s="560"/>
      <c r="NVR88" s="561"/>
      <c r="NVS88" s="562"/>
      <c r="NVT88" s="563"/>
      <c r="NVU88" s="564"/>
      <c r="NVV88" s="565"/>
      <c r="NVW88" s="566"/>
      <c r="NVX88" s="560"/>
      <c r="NVY88" s="561"/>
      <c r="NVZ88" s="562"/>
      <c r="NWA88" s="563"/>
      <c r="NWB88" s="564"/>
      <c r="NWC88" s="565"/>
      <c r="NWD88" s="566"/>
      <c r="NWE88" s="560"/>
      <c r="NWF88" s="561"/>
      <c r="NWG88" s="562"/>
      <c r="NWH88" s="563"/>
      <c r="NWI88" s="564"/>
      <c r="NWJ88" s="565"/>
      <c r="NWK88" s="566"/>
      <c r="NWL88" s="560"/>
      <c r="NWM88" s="561"/>
      <c r="NWN88" s="562"/>
      <c r="NWO88" s="563"/>
      <c r="NWP88" s="564"/>
      <c r="NWQ88" s="565"/>
      <c r="NWR88" s="566"/>
      <c r="NWS88" s="560"/>
      <c r="NWT88" s="561"/>
      <c r="NWU88" s="562"/>
      <c r="NWV88" s="563"/>
      <c r="NWW88" s="564"/>
      <c r="NWX88" s="565"/>
      <c r="NWY88" s="566"/>
      <c r="NWZ88" s="560"/>
      <c r="NXA88" s="561"/>
      <c r="NXB88" s="562"/>
      <c r="NXC88" s="563"/>
      <c r="NXD88" s="564"/>
      <c r="NXE88" s="565"/>
      <c r="NXF88" s="566"/>
      <c r="NXG88" s="560"/>
      <c r="NXH88" s="561"/>
      <c r="NXI88" s="562"/>
      <c r="NXJ88" s="563"/>
      <c r="NXK88" s="564"/>
      <c r="NXL88" s="565"/>
      <c r="NXM88" s="566"/>
      <c r="NXN88" s="560"/>
      <c r="NXO88" s="561"/>
      <c r="NXP88" s="562"/>
      <c r="NXQ88" s="563"/>
      <c r="NXR88" s="564"/>
      <c r="NXS88" s="565"/>
      <c r="NXT88" s="566"/>
      <c r="NXU88" s="560"/>
      <c r="NXV88" s="561"/>
      <c r="NXW88" s="562"/>
      <c r="NXX88" s="563"/>
      <c r="NXY88" s="564"/>
      <c r="NXZ88" s="565"/>
      <c r="NYA88" s="566"/>
      <c r="NYB88" s="560"/>
      <c r="NYC88" s="561"/>
      <c r="NYD88" s="562"/>
      <c r="NYE88" s="563"/>
      <c r="NYF88" s="564"/>
      <c r="NYG88" s="565"/>
      <c r="NYH88" s="566"/>
      <c r="NYI88" s="560"/>
      <c r="NYJ88" s="561"/>
      <c r="NYK88" s="562"/>
      <c r="NYL88" s="563"/>
      <c r="NYM88" s="564"/>
      <c r="NYN88" s="565"/>
      <c r="NYO88" s="566"/>
      <c r="NYP88" s="560"/>
      <c r="NYQ88" s="561"/>
      <c r="NYR88" s="562"/>
      <c r="NYS88" s="563"/>
      <c r="NYT88" s="564"/>
      <c r="NYU88" s="565"/>
      <c r="NYV88" s="566"/>
      <c r="NYW88" s="560"/>
      <c r="NYX88" s="561"/>
      <c r="NYY88" s="562"/>
      <c r="NYZ88" s="563"/>
      <c r="NZA88" s="564"/>
      <c r="NZB88" s="565"/>
      <c r="NZC88" s="566"/>
      <c r="NZD88" s="560"/>
      <c r="NZE88" s="561"/>
      <c r="NZF88" s="562"/>
      <c r="NZG88" s="563"/>
      <c r="NZH88" s="564"/>
      <c r="NZI88" s="565"/>
      <c r="NZJ88" s="566"/>
      <c r="NZK88" s="560"/>
      <c r="NZL88" s="561"/>
      <c r="NZM88" s="562"/>
      <c r="NZN88" s="563"/>
      <c r="NZO88" s="564"/>
      <c r="NZP88" s="565"/>
      <c r="NZQ88" s="566"/>
      <c r="NZR88" s="560"/>
      <c r="NZS88" s="561"/>
      <c r="NZT88" s="562"/>
      <c r="NZU88" s="563"/>
      <c r="NZV88" s="564"/>
      <c r="NZW88" s="565"/>
      <c r="NZX88" s="566"/>
      <c r="NZY88" s="560"/>
      <c r="NZZ88" s="561"/>
      <c r="OAA88" s="562"/>
      <c r="OAB88" s="563"/>
      <c r="OAC88" s="564"/>
      <c r="OAD88" s="565"/>
      <c r="OAE88" s="566"/>
      <c r="OAF88" s="560"/>
      <c r="OAG88" s="561"/>
      <c r="OAH88" s="562"/>
      <c r="OAI88" s="563"/>
      <c r="OAJ88" s="564"/>
      <c r="OAK88" s="565"/>
      <c r="OAL88" s="566"/>
      <c r="OAM88" s="560"/>
      <c r="OAN88" s="561"/>
      <c r="OAO88" s="562"/>
      <c r="OAP88" s="563"/>
      <c r="OAQ88" s="564"/>
      <c r="OAR88" s="565"/>
      <c r="OAS88" s="566"/>
      <c r="OAT88" s="560"/>
      <c r="OAU88" s="561"/>
      <c r="OAV88" s="562"/>
      <c r="OAW88" s="563"/>
      <c r="OAX88" s="564"/>
      <c r="OAY88" s="565"/>
      <c r="OAZ88" s="566"/>
      <c r="OBA88" s="560"/>
      <c r="OBB88" s="561"/>
      <c r="OBC88" s="562"/>
      <c r="OBD88" s="563"/>
      <c r="OBE88" s="564"/>
      <c r="OBF88" s="565"/>
      <c r="OBG88" s="566"/>
      <c r="OBH88" s="560"/>
      <c r="OBI88" s="561"/>
      <c r="OBJ88" s="562"/>
      <c r="OBK88" s="563"/>
      <c r="OBL88" s="564"/>
      <c r="OBM88" s="565"/>
      <c r="OBN88" s="566"/>
      <c r="OBO88" s="560"/>
      <c r="OBP88" s="561"/>
      <c r="OBQ88" s="562"/>
      <c r="OBR88" s="563"/>
      <c r="OBS88" s="564"/>
      <c r="OBT88" s="565"/>
      <c r="OBU88" s="566"/>
      <c r="OBV88" s="560"/>
      <c r="OBW88" s="561"/>
      <c r="OBX88" s="562"/>
      <c r="OBY88" s="563"/>
      <c r="OBZ88" s="564"/>
      <c r="OCA88" s="565"/>
      <c r="OCB88" s="566"/>
      <c r="OCC88" s="560"/>
      <c r="OCD88" s="561"/>
      <c r="OCE88" s="562"/>
      <c r="OCF88" s="563"/>
      <c r="OCG88" s="564"/>
      <c r="OCH88" s="565"/>
      <c r="OCI88" s="566"/>
      <c r="OCJ88" s="560"/>
      <c r="OCK88" s="561"/>
      <c r="OCL88" s="562"/>
      <c r="OCM88" s="563"/>
      <c r="OCN88" s="564"/>
      <c r="OCO88" s="565"/>
      <c r="OCP88" s="566"/>
      <c r="OCQ88" s="560"/>
      <c r="OCR88" s="561"/>
      <c r="OCS88" s="562"/>
      <c r="OCT88" s="563"/>
      <c r="OCU88" s="564"/>
      <c r="OCV88" s="565"/>
      <c r="OCW88" s="566"/>
      <c r="OCX88" s="560"/>
      <c r="OCY88" s="561"/>
      <c r="OCZ88" s="562"/>
      <c r="ODA88" s="563"/>
      <c r="ODB88" s="564"/>
      <c r="ODC88" s="565"/>
      <c r="ODD88" s="566"/>
      <c r="ODE88" s="560"/>
      <c r="ODF88" s="561"/>
      <c r="ODG88" s="562"/>
      <c r="ODH88" s="563"/>
      <c r="ODI88" s="564"/>
      <c r="ODJ88" s="565"/>
      <c r="ODK88" s="566"/>
      <c r="ODL88" s="560"/>
      <c r="ODM88" s="561"/>
      <c r="ODN88" s="562"/>
      <c r="ODO88" s="563"/>
      <c r="ODP88" s="564"/>
      <c r="ODQ88" s="565"/>
      <c r="ODR88" s="566"/>
      <c r="ODS88" s="560"/>
      <c r="ODT88" s="561"/>
      <c r="ODU88" s="562"/>
      <c r="ODV88" s="563"/>
      <c r="ODW88" s="564"/>
      <c r="ODX88" s="565"/>
      <c r="ODY88" s="566"/>
      <c r="ODZ88" s="560"/>
      <c r="OEA88" s="561"/>
      <c r="OEB88" s="562"/>
      <c r="OEC88" s="563"/>
      <c r="OED88" s="564"/>
      <c r="OEE88" s="565"/>
      <c r="OEF88" s="566"/>
      <c r="OEG88" s="560"/>
      <c r="OEH88" s="561"/>
      <c r="OEI88" s="562"/>
      <c r="OEJ88" s="563"/>
      <c r="OEK88" s="564"/>
      <c r="OEL88" s="565"/>
      <c r="OEM88" s="566"/>
      <c r="OEN88" s="560"/>
      <c r="OEO88" s="561"/>
      <c r="OEP88" s="562"/>
      <c r="OEQ88" s="563"/>
      <c r="OER88" s="564"/>
      <c r="OES88" s="565"/>
      <c r="OET88" s="566"/>
      <c r="OEU88" s="560"/>
      <c r="OEV88" s="561"/>
      <c r="OEW88" s="562"/>
      <c r="OEX88" s="563"/>
      <c r="OEY88" s="564"/>
      <c r="OEZ88" s="565"/>
      <c r="OFA88" s="566"/>
      <c r="OFB88" s="560"/>
      <c r="OFC88" s="561"/>
      <c r="OFD88" s="562"/>
      <c r="OFE88" s="563"/>
      <c r="OFF88" s="564"/>
      <c r="OFG88" s="565"/>
      <c r="OFH88" s="566"/>
      <c r="OFI88" s="560"/>
      <c r="OFJ88" s="561"/>
      <c r="OFK88" s="562"/>
      <c r="OFL88" s="563"/>
      <c r="OFM88" s="564"/>
      <c r="OFN88" s="565"/>
      <c r="OFO88" s="566"/>
      <c r="OFP88" s="560"/>
      <c r="OFQ88" s="561"/>
      <c r="OFR88" s="562"/>
      <c r="OFS88" s="563"/>
      <c r="OFT88" s="564"/>
      <c r="OFU88" s="565"/>
      <c r="OFV88" s="566"/>
      <c r="OFW88" s="560"/>
      <c r="OFX88" s="561"/>
      <c r="OFY88" s="562"/>
      <c r="OFZ88" s="563"/>
      <c r="OGA88" s="564"/>
      <c r="OGB88" s="565"/>
      <c r="OGC88" s="566"/>
      <c r="OGD88" s="560"/>
      <c r="OGE88" s="561"/>
      <c r="OGF88" s="562"/>
      <c r="OGG88" s="563"/>
      <c r="OGH88" s="564"/>
      <c r="OGI88" s="565"/>
      <c r="OGJ88" s="566"/>
      <c r="OGK88" s="560"/>
      <c r="OGL88" s="561"/>
      <c r="OGM88" s="562"/>
      <c r="OGN88" s="563"/>
      <c r="OGO88" s="564"/>
      <c r="OGP88" s="565"/>
      <c r="OGQ88" s="566"/>
      <c r="OGR88" s="560"/>
      <c r="OGS88" s="561"/>
      <c r="OGT88" s="562"/>
      <c r="OGU88" s="563"/>
      <c r="OGV88" s="564"/>
      <c r="OGW88" s="565"/>
      <c r="OGX88" s="566"/>
      <c r="OGY88" s="560"/>
      <c r="OGZ88" s="561"/>
      <c r="OHA88" s="562"/>
      <c r="OHB88" s="563"/>
      <c r="OHC88" s="564"/>
      <c r="OHD88" s="565"/>
      <c r="OHE88" s="566"/>
      <c r="OHF88" s="560"/>
      <c r="OHG88" s="561"/>
      <c r="OHH88" s="562"/>
      <c r="OHI88" s="563"/>
      <c r="OHJ88" s="564"/>
      <c r="OHK88" s="565"/>
      <c r="OHL88" s="566"/>
      <c r="OHM88" s="560"/>
      <c r="OHN88" s="561"/>
      <c r="OHO88" s="562"/>
      <c r="OHP88" s="563"/>
      <c r="OHQ88" s="564"/>
      <c r="OHR88" s="565"/>
      <c r="OHS88" s="566"/>
      <c r="OHT88" s="560"/>
      <c r="OHU88" s="561"/>
      <c r="OHV88" s="562"/>
      <c r="OHW88" s="563"/>
      <c r="OHX88" s="564"/>
      <c r="OHY88" s="565"/>
      <c r="OHZ88" s="566"/>
      <c r="OIA88" s="560"/>
      <c r="OIB88" s="561"/>
      <c r="OIC88" s="562"/>
      <c r="OID88" s="563"/>
      <c r="OIE88" s="564"/>
      <c r="OIF88" s="565"/>
      <c r="OIG88" s="566"/>
      <c r="OIH88" s="560"/>
      <c r="OII88" s="561"/>
      <c r="OIJ88" s="562"/>
      <c r="OIK88" s="563"/>
      <c r="OIL88" s="564"/>
      <c r="OIM88" s="565"/>
      <c r="OIN88" s="566"/>
      <c r="OIO88" s="560"/>
      <c r="OIP88" s="561"/>
      <c r="OIQ88" s="562"/>
      <c r="OIR88" s="563"/>
      <c r="OIS88" s="564"/>
      <c r="OIT88" s="565"/>
      <c r="OIU88" s="566"/>
      <c r="OIV88" s="560"/>
      <c r="OIW88" s="561"/>
      <c r="OIX88" s="562"/>
      <c r="OIY88" s="563"/>
      <c r="OIZ88" s="564"/>
      <c r="OJA88" s="565"/>
      <c r="OJB88" s="566"/>
      <c r="OJC88" s="560"/>
      <c r="OJD88" s="561"/>
      <c r="OJE88" s="562"/>
      <c r="OJF88" s="563"/>
      <c r="OJG88" s="564"/>
      <c r="OJH88" s="565"/>
      <c r="OJI88" s="566"/>
      <c r="OJJ88" s="560"/>
      <c r="OJK88" s="561"/>
      <c r="OJL88" s="562"/>
      <c r="OJM88" s="563"/>
      <c r="OJN88" s="564"/>
      <c r="OJO88" s="565"/>
      <c r="OJP88" s="566"/>
      <c r="OJQ88" s="560"/>
      <c r="OJR88" s="561"/>
      <c r="OJS88" s="562"/>
      <c r="OJT88" s="563"/>
      <c r="OJU88" s="564"/>
      <c r="OJV88" s="565"/>
      <c r="OJW88" s="566"/>
      <c r="OJX88" s="560"/>
      <c r="OJY88" s="561"/>
      <c r="OJZ88" s="562"/>
      <c r="OKA88" s="563"/>
      <c r="OKB88" s="564"/>
      <c r="OKC88" s="565"/>
      <c r="OKD88" s="566"/>
      <c r="OKE88" s="560"/>
      <c r="OKF88" s="561"/>
      <c r="OKG88" s="562"/>
      <c r="OKH88" s="563"/>
      <c r="OKI88" s="564"/>
      <c r="OKJ88" s="565"/>
      <c r="OKK88" s="566"/>
      <c r="OKL88" s="560"/>
      <c r="OKM88" s="561"/>
      <c r="OKN88" s="562"/>
      <c r="OKO88" s="563"/>
      <c r="OKP88" s="564"/>
      <c r="OKQ88" s="565"/>
      <c r="OKR88" s="566"/>
      <c r="OKS88" s="560"/>
      <c r="OKT88" s="561"/>
      <c r="OKU88" s="562"/>
      <c r="OKV88" s="563"/>
      <c r="OKW88" s="564"/>
      <c r="OKX88" s="565"/>
      <c r="OKY88" s="566"/>
      <c r="OKZ88" s="560"/>
      <c r="OLA88" s="561"/>
      <c r="OLB88" s="562"/>
      <c r="OLC88" s="563"/>
      <c r="OLD88" s="564"/>
      <c r="OLE88" s="565"/>
      <c r="OLF88" s="566"/>
      <c r="OLG88" s="560"/>
      <c r="OLH88" s="561"/>
      <c r="OLI88" s="562"/>
      <c r="OLJ88" s="563"/>
      <c r="OLK88" s="564"/>
      <c r="OLL88" s="565"/>
      <c r="OLM88" s="566"/>
      <c r="OLN88" s="560"/>
      <c r="OLO88" s="561"/>
      <c r="OLP88" s="562"/>
      <c r="OLQ88" s="563"/>
      <c r="OLR88" s="564"/>
      <c r="OLS88" s="565"/>
      <c r="OLT88" s="566"/>
      <c r="OLU88" s="560"/>
      <c r="OLV88" s="561"/>
      <c r="OLW88" s="562"/>
      <c r="OLX88" s="563"/>
      <c r="OLY88" s="564"/>
      <c r="OLZ88" s="565"/>
      <c r="OMA88" s="566"/>
      <c r="OMB88" s="560"/>
      <c r="OMC88" s="561"/>
      <c r="OMD88" s="562"/>
      <c r="OME88" s="563"/>
      <c r="OMF88" s="564"/>
      <c r="OMG88" s="565"/>
      <c r="OMH88" s="566"/>
      <c r="OMI88" s="560"/>
      <c r="OMJ88" s="561"/>
      <c r="OMK88" s="562"/>
      <c r="OML88" s="563"/>
      <c r="OMM88" s="564"/>
      <c r="OMN88" s="565"/>
      <c r="OMO88" s="566"/>
      <c r="OMP88" s="560"/>
      <c r="OMQ88" s="561"/>
      <c r="OMR88" s="562"/>
      <c r="OMS88" s="563"/>
      <c r="OMT88" s="564"/>
      <c r="OMU88" s="565"/>
      <c r="OMV88" s="566"/>
      <c r="OMW88" s="560"/>
      <c r="OMX88" s="561"/>
      <c r="OMY88" s="562"/>
      <c r="OMZ88" s="563"/>
      <c r="ONA88" s="564"/>
      <c r="ONB88" s="565"/>
      <c r="ONC88" s="566"/>
      <c r="OND88" s="560"/>
      <c r="ONE88" s="561"/>
      <c r="ONF88" s="562"/>
      <c r="ONG88" s="563"/>
      <c r="ONH88" s="564"/>
      <c r="ONI88" s="565"/>
      <c r="ONJ88" s="566"/>
      <c r="ONK88" s="560"/>
      <c r="ONL88" s="561"/>
      <c r="ONM88" s="562"/>
      <c r="ONN88" s="563"/>
      <c r="ONO88" s="564"/>
      <c r="ONP88" s="565"/>
      <c r="ONQ88" s="566"/>
      <c r="ONR88" s="560"/>
      <c r="ONS88" s="561"/>
      <c r="ONT88" s="562"/>
      <c r="ONU88" s="563"/>
      <c r="ONV88" s="564"/>
      <c r="ONW88" s="565"/>
      <c r="ONX88" s="566"/>
      <c r="ONY88" s="560"/>
      <c r="ONZ88" s="561"/>
      <c r="OOA88" s="562"/>
      <c r="OOB88" s="563"/>
      <c r="OOC88" s="564"/>
      <c r="OOD88" s="565"/>
      <c r="OOE88" s="566"/>
      <c r="OOF88" s="560"/>
      <c r="OOG88" s="561"/>
      <c r="OOH88" s="562"/>
      <c r="OOI88" s="563"/>
      <c r="OOJ88" s="564"/>
      <c r="OOK88" s="565"/>
      <c r="OOL88" s="566"/>
      <c r="OOM88" s="560"/>
      <c r="OON88" s="561"/>
      <c r="OOO88" s="562"/>
      <c r="OOP88" s="563"/>
      <c r="OOQ88" s="564"/>
      <c r="OOR88" s="565"/>
      <c r="OOS88" s="566"/>
      <c r="OOT88" s="560"/>
      <c r="OOU88" s="561"/>
      <c r="OOV88" s="562"/>
      <c r="OOW88" s="563"/>
      <c r="OOX88" s="564"/>
      <c r="OOY88" s="565"/>
      <c r="OOZ88" s="566"/>
      <c r="OPA88" s="560"/>
      <c r="OPB88" s="561"/>
      <c r="OPC88" s="562"/>
      <c r="OPD88" s="563"/>
      <c r="OPE88" s="564"/>
      <c r="OPF88" s="565"/>
      <c r="OPG88" s="566"/>
      <c r="OPH88" s="560"/>
      <c r="OPI88" s="561"/>
      <c r="OPJ88" s="562"/>
      <c r="OPK88" s="563"/>
      <c r="OPL88" s="564"/>
      <c r="OPM88" s="565"/>
      <c r="OPN88" s="566"/>
      <c r="OPO88" s="560"/>
      <c r="OPP88" s="561"/>
      <c r="OPQ88" s="562"/>
      <c r="OPR88" s="563"/>
      <c r="OPS88" s="564"/>
      <c r="OPT88" s="565"/>
      <c r="OPU88" s="566"/>
      <c r="OPV88" s="560"/>
      <c r="OPW88" s="561"/>
      <c r="OPX88" s="562"/>
      <c r="OPY88" s="563"/>
      <c r="OPZ88" s="564"/>
      <c r="OQA88" s="565"/>
      <c r="OQB88" s="566"/>
      <c r="OQC88" s="560"/>
      <c r="OQD88" s="561"/>
      <c r="OQE88" s="562"/>
      <c r="OQF88" s="563"/>
      <c r="OQG88" s="564"/>
      <c r="OQH88" s="565"/>
      <c r="OQI88" s="566"/>
      <c r="OQJ88" s="560"/>
      <c r="OQK88" s="561"/>
      <c r="OQL88" s="562"/>
      <c r="OQM88" s="563"/>
      <c r="OQN88" s="564"/>
      <c r="OQO88" s="565"/>
      <c r="OQP88" s="566"/>
      <c r="OQQ88" s="560"/>
      <c r="OQR88" s="561"/>
      <c r="OQS88" s="562"/>
      <c r="OQT88" s="563"/>
      <c r="OQU88" s="564"/>
      <c r="OQV88" s="565"/>
      <c r="OQW88" s="566"/>
      <c r="OQX88" s="560"/>
      <c r="OQY88" s="561"/>
      <c r="OQZ88" s="562"/>
      <c r="ORA88" s="563"/>
      <c r="ORB88" s="564"/>
      <c r="ORC88" s="565"/>
      <c r="ORD88" s="566"/>
      <c r="ORE88" s="560"/>
      <c r="ORF88" s="561"/>
      <c r="ORG88" s="562"/>
      <c r="ORH88" s="563"/>
      <c r="ORI88" s="564"/>
      <c r="ORJ88" s="565"/>
      <c r="ORK88" s="566"/>
      <c r="ORL88" s="560"/>
      <c r="ORM88" s="561"/>
      <c r="ORN88" s="562"/>
      <c r="ORO88" s="563"/>
      <c r="ORP88" s="564"/>
      <c r="ORQ88" s="565"/>
      <c r="ORR88" s="566"/>
      <c r="ORS88" s="560"/>
      <c r="ORT88" s="561"/>
      <c r="ORU88" s="562"/>
      <c r="ORV88" s="563"/>
      <c r="ORW88" s="564"/>
      <c r="ORX88" s="565"/>
      <c r="ORY88" s="566"/>
      <c r="ORZ88" s="560"/>
      <c r="OSA88" s="561"/>
      <c r="OSB88" s="562"/>
      <c r="OSC88" s="563"/>
      <c r="OSD88" s="564"/>
      <c r="OSE88" s="565"/>
      <c r="OSF88" s="566"/>
      <c r="OSG88" s="560"/>
      <c r="OSH88" s="561"/>
      <c r="OSI88" s="562"/>
      <c r="OSJ88" s="563"/>
      <c r="OSK88" s="564"/>
      <c r="OSL88" s="565"/>
      <c r="OSM88" s="566"/>
      <c r="OSN88" s="560"/>
      <c r="OSO88" s="561"/>
      <c r="OSP88" s="562"/>
      <c r="OSQ88" s="563"/>
      <c r="OSR88" s="564"/>
      <c r="OSS88" s="565"/>
      <c r="OST88" s="566"/>
      <c r="OSU88" s="560"/>
      <c r="OSV88" s="561"/>
      <c r="OSW88" s="562"/>
      <c r="OSX88" s="563"/>
      <c r="OSY88" s="564"/>
      <c r="OSZ88" s="565"/>
      <c r="OTA88" s="566"/>
      <c r="OTB88" s="560"/>
      <c r="OTC88" s="561"/>
      <c r="OTD88" s="562"/>
      <c r="OTE88" s="563"/>
      <c r="OTF88" s="564"/>
      <c r="OTG88" s="565"/>
      <c r="OTH88" s="566"/>
      <c r="OTI88" s="560"/>
      <c r="OTJ88" s="561"/>
      <c r="OTK88" s="562"/>
      <c r="OTL88" s="563"/>
      <c r="OTM88" s="564"/>
      <c r="OTN88" s="565"/>
      <c r="OTO88" s="566"/>
      <c r="OTP88" s="560"/>
      <c r="OTQ88" s="561"/>
      <c r="OTR88" s="562"/>
      <c r="OTS88" s="563"/>
      <c r="OTT88" s="564"/>
      <c r="OTU88" s="565"/>
      <c r="OTV88" s="566"/>
      <c r="OTW88" s="560"/>
      <c r="OTX88" s="561"/>
      <c r="OTY88" s="562"/>
      <c r="OTZ88" s="563"/>
      <c r="OUA88" s="564"/>
      <c r="OUB88" s="565"/>
      <c r="OUC88" s="566"/>
      <c r="OUD88" s="560"/>
      <c r="OUE88" s="561"/>
      <c r="OUF88" s="562"/>
      <c r="OUG88" s="563"/>
      <c r="OUH88" s="564"/>
      <c r="OUI88" s="565"/>
      <c r="OUJ88" s="566"/>
      <c r="OUK88" s="560"/>
      <c r="OUL88" s="561"/>
      <c r="OUM88" s="562"/>
      <c r="OUN88" s="563"/>
      <c r="OUO88" s="564"/>
      <c r="OUP88" s="565"/>
      <c r="OUQ88" s="566"/>
      <c r="OUR88" s="560"/>
      <c r="OUS88" s="561"/>
      <c r="OUT88" s="562"/>
      <c r="OUU88" s="563"/>
      <c r="OUV88" s="564"/>
      <c r="OUW88" s="565"/>
      <c r="OUX88" s="566"/>
      <c r="OUY88" s="560"/>
      <c r="OUZ88" s="561"/>
      <c r="OVA88" s="562"/>
      <c r="OVB88" s="563"/>
      <c r="OVC88" s="564"/>
      <c r="OVD88" s="565"/>
      <c r="OVE88" s="566"/>
      <c r="OVF88" s="560"/>
      <c r="OVG88" s="561"/>
      <c r="OVH88" s="562"/>
      <c r="OVI88" s="563"/>
      <c r="OVJ88" s="564"/>
      <c r="OVK88" s="565"/>
      <c r="OVL88" s="566"/>
      <c r="OVM88" s="560"/>
      <c r="OVN88" s="561"/>
      <c r="OVO88" s="562"/>
      <c r="OVP88" s="563"/>
      <c r="OVQ88" s="564"/>
      <c r="OVR88" s="565"/>
      <c r="OVS88" s="566"/>
      <c r="OVT88" s="560"/>
      <c r="OVU88" s="561"/>
      <c r="OVV88" s="562"/>
      <c r="OVW88" s="563"/>
      <c r="OVX88" s="564"/>
      <c r="OVY88" s="565"/>
      <c r="OVZ88" s="566"/>
      <c r="OWA88" s="560"/>
      <c r="OWB88" s="561"/>
      <c r="OWC88" s="562"/>
      <c r="OWD88" s="563"/>
      <c r="OWE88" s="564"/>
      <c r="OWF88" s="565"/>
      <c r="OWG88" s="566"/>
      <c r="OWH88" s="560"/>
      <c r="OWI88" s="561"/>
      <c r="OWJ88" s="562"/>
      <c r="OWK88" s="563"/>
      <c r="OWL88" s="564"/>
      <c r="OWM88" s="565"/>
      <c r="OWN88" s="566"/>
      <c r="OWO88" s="560"/>
      <c r="OWP88" s="561"/>
      <c r="OWQ88" s="562"/>
      <c r="OWR88" s="563"/>
      <c r="OWS88" s="564"/>
      <c r="OWT88" s="565"/>
      <c r="OWU88" s="566"/>
      <c r="OWV88" s="560"/>
      <c r="OWW88" s="561"/>
      <c r="OWX88" s="562"/>
      <c r="OWY88" s="563"/>
      <c r="OWZ88" s="564"/>
      <c r="OXA88" s="565"/>
      <c r="OXB88" s="566"/>
      <c r="OXC88" s="560"/>
      <c r="OXD88" s="561"/>
      <c r="OXE88" s="562"/>
      <c r="OXF88" s="563"/>
      <c r="OXG88" s="564"/>
      <c r="OXH88" s="565"/>
      <c r="OXI88" s="566"/>
      <c r="OXJ88" s="560"/>
      <c r="OXK88" s="561"/>
      <c r="OXL88" s="562"/>
      <c r="OXM88" s="563"/>
      <c r="OXN88" s="564"/>
      <c r="OXO88" s="565"/>
      <c r="OXP88" s="566"/>
      <c r="OXQ88" s="560"/>
      <c r="OXR88" s="561"/>
      <c r="OXS88" s="562"/>
      <c r="OXT88" s="563"/>
      <c r="OXU88" s="564"/>
      <c r="OXV88" s="565"/>
      <c r="OXW88" s="566"/>
      <c r="OXX88" s="560"/>
      <c r="OXY88" s="561"/>
      <c r="OXZ88" s="562"/>
      <c r="OYA88" s="563"/>
      <c r="OYB88" s="564"/>
      <c r="OYC88" s="565"/>
      <c r="OYD88" s="566"/>
      <c r="OYE88" s="560"/>
      <c r="OYF88" s="561"/>
      <c r="OYG88" s="562"/>
      <c r="OYH88" s="563"/>
      <c r="OYI88" s="564"/>
      <c r="OYJ88" s="565"/>
      <c r="OYK88" s="566"/>
      <c r="OYL88" s="560"/>
      <c r="OYM88" s="561"/>
      <c r="OYN88" s="562"/>
      <c r="OYO88" s="563"/>
      <c r="OYP88" s="564"/>
      <c r="OYQ88" s="565"/>
      <c r="OYR88" s="566"/>
      <c r="OYS88" s="560"/>
      <c r="OYT88" s="561"/>
      <c r="OYU88" s="562"/>
      <c r="OYV88" s="563"/>
      <c r="OYW88" s="564"/>
      <c r="OYX88" s="565"/>
      <c r="OYY88" s="566"/>
      <c r="OYZ88" s="560"/>
      <c r="OZA88" s="561"/>
      <c r="OZB88" s="562"/>
      <c r="OZC88" s="563"/>
      <c r="OZD88" s="564"/>
      <c r="OZE88" s="565"/>
      <c r="OZF88" s="566"/>
      <c r="OZG88" s="560"/>
      <c r="OZH88" s="561"/>
      <c r="OZI88" s="562"/>
      <c r="OZJ88" s="563"/>
      <c r="OZK88" s="564"/>
      <c r="OZL88" s="565"/>
      <c r="OZM88" s="566"/>
      <c r="OZN88" s="560"/>
      <c r="OZO88" s="561"/>
      <c r="OZP88" s="562"/>
      <c r="OZQ88" s="563"/>
      <c r="OZR88" s="564"/>
      <c r="OZS88" s="565"/>
      <c r="OZT88" s="566"/>
      <c r="OZU88" s="560"/>
      <c r="OZV88" s="561"/>
      <c r="OZW88" s="562"/>
      <c r="OZX88" s="563"/>
      <c r="OZY88" s="564"/>
      <c r="OZZ88" s="565"/>
      <c r="PAA88" s="566"/>
      <c r="PAB88" s="560"/>
      <c r="PAC88" s="561"/>
      <c r="PAD88" s="562"/>
      <c r="PAE88" s="563"/>
      <c r="PAF88" s="564"/>
      <c r="PAG88" s="565"/>
      <c r="PAH88" s="566"/>
      <c r="PAI88" s="560"/>
      <c r="PAJ88" s="561"/>
      <c r="PAK88" s="562"/>
      <c r="PAL88" s="563"/>
      <c r="PAM88" s="564"/>
      <c r="PAN88" s="565"/>
      <c r="PAO88" s="566"/>
      <c r="PAP88" s="560"/>
      <c r="PAQ88" s="561"/>
      <c r="PAR88" s="562"/>
      <c r="PAS88" s="563"/>
      <c r="PAT88" s="564"/>
      <c r="PAU88" s="565"/>
      <c r="PAV88" s="566"/>
      <c r="PAW88" s="560"/>
      <c r="PAX88" s="561"/>
      <c r="PAY88" s="562"/>
      <c r="PAZ88" s="563"/>
      <c r="PBA88" s="564"/>
      <c r="PBB88" s="565"/>
      <c r="PBC88" s="566"/>
      <c r="PBD88" s="560"/>
      <c r="PBE88" s="561"/>
      <c r="PBF88" s="562"/>
      <c r="PBG88" s="563"/>
      <c r="PBH88" s="564"/>
      <c r="PBI88" s="565"/>
      <c r="PBJ88" s="566"/>
      <c r="PBK88" s="560"/>
      <c r="PBL88" s="561"/>
      <c r="PBM88" s="562"/>
      <c r="PBN88" s="563"/>
      <c r="PBO88" s="564"/>
      <c r="PBP88" s="565"/>
      <c r="PBQ88" s="566"/>
      <c r="PBR88" s="560"/>
      <c r="PBS88" s="561"/>
      <c r="PBT88" s="562"/>
      <c r="PBU88" s="563"/>
      <c r="PBV88" s="564"/>
      <c r="PBW88" s="565"/>
      <c r="PBX88" s="566"/>
      <c r="PBY88" s="560"/>
      <c r="PBZ88" s="561"/>
      <c r="PCA88" s="562"/>
      <c r="PCB88" s="563"/>
      <c r="PCC88" s="564"/>
      <c r="PCD88" s="565"/>
      <c r="PCE88" s="566"/>
      <c r="PCF88" s="560"/>
      <c r="PCG88" s="561"/>
      <c r="PCH88" s="562"/>
      <c r="PCI88" s="563"/>
      <c r="PCJ88" s="564"/>
      <c r="PCK88" s="565"/>
      <c r="PCL88" s="566"/>
      <c r="PCM88" s="560"/>
      <c r="PCN88" s="561"/>
      <c r="PCO88" s="562"/>
      <c r="PCP88" s="563"/>
      <c r="PCQ88" s="564"/>
      <c r="PCR88" s="565"/>
      <c r="PCS88" s="566"/>
      <c r="PCT88" s="560"/>
      <c r="PCU88" s="561"/>
      <c r="PCV88" s="562"/>
      <c r="PCW88" s="563"/>
      <c r="PCX88" s="564"/>
      <c r="PCY88" s="565"/>
      <c r="PCZ88" s="566"/>
      <c r="PDA88" s="560"/>
      <c r="PDB88" s="561"/>
      <c r="PDC88" s="562"/>
      <c r="PDD88" s="563"/>
      <c r="PDE88" s="564"/>
      <c r="PDF88" s="565"/>
      <c r="PDG88" s="566"/>
      <c r="PDH88" s="560"/>
      <c r="PDI88" s="561"/>
      <c r="PDJ88" s="562"/>
      <c r="PDK88" s="563"/>
      <c r="PDL88" s="564"/>
      <c r="PDM88" s="565"/>
      <c r="PDN88" s="566"/>
      <c r="PDO88" s="560"/>
      <c r="PDP88" s="561"/>
      <c r="PDQ88" s="562"/>
      <c r="PDR88" s="563"/>
      <c r="PDS88" s="564"/>
      <c r="PDT88" s="565"/>
      <c r="PDU88" s="566"/>
      <c r="PDV88" s="560"/>
      <c r="PDW88" s="561"/>
      <c r="PDX88" s="562"/>
      <c r="PDY88" s="563"/>
      <c r="PDZ88" s="564"/>
      <c r="PEA88" s="565"/>
      <c r="PEB88" s="566"/>
      <c r="PEC88" s="560"/>
      <c r="PED88" s="561"/>
      <c r="PEE88" s="562"/>
      <c r="PEF88" s="563"/>
      <c r="PEG88" s="564"/>
      <c r="PEH88" s="565"/>
      <c r="PEI88" s="566"/>
      <c r="PEJ88" s="560"/>
      <c r="PEK88" s="561"/>
      <c r="PEL88" s="562"/>
      <c r="PEM88" s="563"/>
      <c r="PEN88" s="564"/>
      <c r="PEO88" s="565"/>
      <c r="PEP88" s="566"/>
      <c r="PEQ88" s="560"/>
      <c r="PER88" s="561"/>
      <c r="PES88" s="562"/>
      <c r="PET88" s="563"/>
      <c r="PEU88" s="564"/>
      <c r="PEV88" s="565"/>
      <c r="PEW88" s="566"/>
      <c r="PEX88" s="560"/>
      <c r="PEY88" s="561"/>
      <c r="PEZ88" s="562"/>
      <c r="PFA88" s="563"/>
      <c r="PFB88" s="564"/>
      <c r="PFC88" s="565"/>
      <c r="PFD88" s="566"/>
      <c r="PFE88" s="560"/>
      <c r="PFF88" s="561"/>
      <c r="PFG88" s="562"/>
      <c r="PFH88" s="563"/>
      <c r="PFI88" s="564"/>
      <c r="PFJ88" s="565"/>
      <c r="PFK88" s="566"/>
      <c r="PFL88" s="560"/>
      <c r="PFM88" s="561"/>
      <c r="PFN88" s="562"/>
      <c r="PFO88" s="563"/>
      <c r="PFP88" s="564"/>
      <c r="PFQ88" s="565"/>
      <c r="PFR88" s="566"/>
      <c r="PFS88" s="560"/>
      <c r="PFT88" s="561"/>
      <c r="PFU88" s="562"/>
      <c r="PFV88" s="563"/>
      <c r="PFW88" s="564"/>
      <c r="PFX88" s="565"/>
      <c r="PFY88" s="566"/>
      <c r="PFZ88" s="560"/>
      <c r="PGA88" s="561"/>
      <c r="PGB88" s="562"/>
      <c r="PGC88" s="563"/>
      <c r="PGD88" s="564"/>
      <c r="PGE88" s="565"/>
      <c r="PGF88" s="566"/>
      <c r="PGG88" s="560"/>
      <c r="PGH88" s="561"/>
      <c r="PGI88" s="562"/>
      <c r="PGJ88" s="563"/>
      <c r="PGK88" s="564"/>
      <c r="PGL88" s="565"/>
      <c r="PGM88" s="566"/>
      <c r="PGN88" s="560"/>
      <c r="PGO88" s="561"/>
      <c r="PGP88" s="562"/>
      <c r="PGQ88" s="563"/>
      <c r="PGR88" s="564"/>
      <c r="PGS88" s="565"/>
      <c r="PGT88" s="566"/>
      <c r="PGU88" s="560"/>
      <c r="PGV88" s="561"/>
      <c r="PGW88" s="562"/>
      <c r="PGX88" s="563"/>
      <c r="PGY88" s="564"/>
      <c r="PGZ88" s="565"/>
      <c r="PHA88" s="566"/>
      <c r="PHB88" s="560"/>
      <c r="PHC88" s="561"/>
      <c r="PHD88" s="562"/>
      <c r="PHE88" s="563"/>
      <c r="PHF88" s="564"/>
      <c r="PHG88" s="565"/>
      <c r="PHH88" s="566"/>
      <c r="PHI88" s="560"/>
      <c r="PHJ88" s="561"/>
      <c r="PHK88" s="562"/>
      <c r="PHL88" s="563"/>
      <c r="PHM88" s="564"/>
      <c r="PHN88" s="565"/>
      <c r="PHO88" s="566"/>
      <c r="PHP88" s="560"/>
      <c r="PHQ88" s="561"/>
      <c r="PHR88" s="562"/>
      <c r="PHS88" s="563"/>
      <c r="PHT88" s="564"/>
      <c r="PHU88" s="565"/>
      <c r="PHV88" s="566"/>
      <c r="PHW88" s="560"/>
      <c r="PHX88" s="561"/>
      <c r="PHY88" s="562"/>
      <c r="PHZ88" s="563"/>
      <c r="PIA88" s="564"/>
      <c r="PIB88" s="565"/>
      <c r="PIC88" s="566"/>
      <c r="PID88" s="560"/>
      <c r="PIE88" s="561"/>
      <c r="PIF88" s="562"/>
      <c r="PIG88" s="563"/>
      <c r="PIH88" s="564"/>
      <c r="PII88" s="565"/>
      <c r="PIJ88" s="566"/>
      <c r="PIK88" s="560"/>
      <c r="PIL88" s="561"/>
      <c r="PIM88" s="562"/>
      <c r="PIN88" s="563"/>
      <c r="PIO88" s="564"/>
      <c r="PIP88" s="565"/>
      <c r="PIQ88" s="566"/>
      <c r="PIR88" s="560"/>
      <c r="PIS88" s="561"/>
      <c r="PIT88" s="562"/>
      <c r="PIU88" s="563"/>
      <c r="PIV88" s="564"/>
      <c r="PIW88" s="565"/>
      <c r="PIX88" s="566"/>
      <c r="PIY88" s="560"/>
      <c r="PIZ88" s="561"/>
      <c r="PJA88" s="562"/>
      <c r="PJB88" s="563"/>
      <c r="PJC88" s="564"/>
      <c r="PJD88" s="565"/>
      <c r="PJE88" s="566"/>
      <c r="PJF88" s="560"/>
      <c r="PJG88" s="561"/>
      <c r="PJH88" s="562"/>
      <c r="PJI88" s="563"/>
      <c r="PJJ88" s="564"/>
      <c r="PJK88" s="565"/>
      <c r="PJL88" s="566"/>
      <c r="PJM88" s="560"/>
      <c r="PJN88" s="561"/>
      <c r="PJO88" s="562"/>
      <c r="PJP88" s="563"/>
      <c r="PJQ88" s="564"/>
      <c r="PJR88" s="565"/>
      <c r="PJS88" s="566"/>
      <c r="PJT88" s="560"/>
      <c r="PJU88" s="561"/>
      <c r="PJV88" s="562"/>
      <c r="PJW88" s="563"/>
      <c r="PJX88" s="564"/>
      <c r="PJY88" s="565"/>
      <c r="PJZ88" s="566"/>
      <c r="PKA88" s="560"/>
      <c r="PKB88" s="561"/>
      <c r="PKC88" s="562"/>
      <c r="PKD88" s="563"/>
      <c r="PKE88" s="564"/>
      <c r="PKF88" s="565"/>
      <c r="PKG88" s="566"/>
      <c r="PKH88" s="560"/>
      <c r="PKI88" s="561"/>
      <c r="PKJ88" s="562"/>
      <c r="PKK88" s="563"/>
      <c r="PKL88" s="564"/>
      <c r="PKM88" s="565"/>
      <c r="PKN88" s="566"/>
      <c r="PKO88" s="560"/>
      <c r="PKP88" s="561"/>
      <c r="PKQ88" s="562"/>
      <c r="PKR88" s="563"/>
      <c r="PKS88" s="564"/>
      <c r="PKT88" s="565"/>
      <c r="PKU88" s="566"/>
      <c r="PKV88" s="560"/>
      <c r="PKW88" s="561"/>
      <c r="PKX88" s="562"/>
      <c r="PKY88" s="563"/>
      <c r="PKZ88" s="564"/>
      <c r="PLA88" s="565"/>
      <c r="PLB88" s="566"/>
      <c r="PLC88" s="560"/>
      <c r="PLD88" s="561"/>
      <c r="PLE88" s="562"/>
      <c r="PLF88" s="563"/>
      <c r="PLG88" s="564"/>
      <c r="PLH88" s="565"/>
      <c r="PLI88" s="566"/>
      <c r="PLJ88" s="560"/>
      <c r="PLK88" s="561"/>
      <c r="PLL88" s="562"/>
      <c r="PLM88" s="563"/>
      <c r="PLN88" s="564"/>
      <c r="PLO88" s="565"/>
      <c r="PLP88" s="566"/>
      <c r="PLQ88" s="560"/>
      <c r="PLR88" s="561"/>
      <c r="PLS88" s="562"/>
      <c r="PLT88" s="563"/>
      <c r="PLU88" s="564"/>
      <c r="PLV88" s="565"/>
      <c r="PLW88" s="566"/>
      <c r="PLX88" s="560"/>
      <c r="PLY88" s="561"/>
      <c r="PLZ88" s="562"/>
      <c r="PMA88" s="563"/>
      <c r="PMB88" s="564"/>
      <c r="PMC88" s="565"/>
      <c r="PMD88" s="566"/>
      <c r="PME88" s="560"/>
      <c r="PMF88" s="561"/>
      <c r="PMG88" s="562"/>
      <c r="PMH88" s="563"/>
      <c r="PMI88" s="564"/>
      <c r="PMJ88" s="565"/>
      <c r="PMK88" s="566"/>
      <c r="PML88" s="560"/>
      <c r="PMM88" s="561"/>
      <c r="PMN88" s="562"/>
      <c r="PMO88" s="563"/>
      <c r="PMP88" s="564"/>
      <c r="PMQ88" s="565"/>
      <c r="PMR88" s="566"/>
      <c r="PMS88" s="560"/>
      <c r="PMT88" s="561"/>
      <c r="PMU88" s="562"/>
      <c r="PMV88" s="563"/>
      <c r="PMW88" s="564"/>
      <c r="PMX88" s="565"/>
      <c r="PMY88" s="566"/>
      <c r="PMZ88" s="560"/>
      <c r="PNA88" s="561"/>
      <c r="PNB88" s="562"/>
      <c r="PNC88" s="563"/>
      <c r="PND88" s="564"/>
      <c r="PNE88" s="565"/>
      <c r="PNF88" s="566"/>
      <c r="PNG88" s="560"/>
      <c r="PNH88" s="561"/>
      <c r="PNI88" s="562"/>
      <c r="PNJ88" s="563"/>
      <c r="PNK88" s="564"/>
      <c r="PNL88" s="565"/>
      <c r="PNM88" s="566"/>
      <c r="PNN88" s="560"/>
      <c r="PNO88" s="561"/>
      <c r="PNP88" s="562"/>
      <c r="PNQ88" s="563"/>
      <c r="PNR88" s="564"/>
      <c r="PNS88" s="565"/>
      <c r="PNT88" s="566"/>
      <c r="PNU88" s="560"/>
      <c r="PNV88" s="561"/>
      <c r="PNW88" s="562"/>
      <c r="PNX88" s="563"/>
      <c r="PNY88" s="564"/>
      <c r="PNZ88" s="565"/>
      <c r="POA88" s="566"/>
      <c r="POB88" s="560"/>
      <c r="POC88" s="561"/>
      <c r="POD88" s="562"/>
      <c r="POE88" s="563"/>
      <c r="POF88" s="564"/>
      <c r="POG88" s="565"/>
      <c r="POH88" s="566"/>
      <c r="POI88" s="560"/>
      <c r="POJ88" s="561"/>
      <c r="POK88" s="562"/>
      <c r="POL88" s="563"/>
      <c r="POM88" s="564"/>
      <c r="PON88" s="565"/>
      <c r="POO88" s="566"/>
      <c r="POP88" s="560"/>
      <c r="POQ88" s="561"/>
      <c r="POR88" s="562"/>
      <c r="POS88" s="563"/>
      <c r="POT88" s="564"/>
      <c r="POU88" s="565"/>
      <c r="POV88" s="566"/>
      <c r="POW88" s="560"/>
      <c r="POX88" s="561"/>
      <c r="POY88" s="562"/>
      <c r="POZ88" s="563"/>
      <c r="PPA88" s="564"/>
      <c r="PPB88" s="565"/>
      <c r="PPC88" s="566"/>
      <c r="PPD88" s="560"/>
      <c r="PPE88" s="561"/>
      <c r="PPF88" s="562"/>
      <c r="PPG88" s="563"/>
      <c r="PPH88" s="564"/>
      <c r="PPI88" s="565"/>
      <c r="PPJ88" s="566"/>
      <c r="PPK88" s="560"/>
      <c r="PPL88" s="561"/>
      <c r="PPM88" s="562"/>
      <c r="PPN88" s="563"/>
      <c r="PPO88" s="564"/>
      <c r="PPP88" s="565"/>
      <c r="PPQ88" s="566"/>
      <c r="PPR88" s="560"/>
      <c r="PPS88" s="561"/>
      <c r="PPT88" s="562"/>
      <c r="PPU88" s="563"/>
      <c r="PPV88" s="564"/>
      <c r="PPW88" s="565"/>
      <c r="PPX88" s="566"/>
      <c r="PPY88" s="560"/>
      <c r="PPZ88" s="561"/>
      <c r="PQA88" s="562"/>
      <c r="PQB88" s="563"/>
      <c r="PQC88" s="564"/>
      <c r="PQD88" s="565"/>
      <c r="PQE88" s="566"/>
      <c r="PQF88" s="560"/>
      <c r="PQG88" s="561"/>
      <c r="PQH88" s="562"/>
      <c r="PQI88" s="563"/>
      <c r="PQJ88" s="564"/>
      <c r="PQK88" s="565"/>
      <c r="PQL88" s="566"/>
      <c r="PQM88" s="560"/>
      <c r="PQN88" s="561"/>
      <c r="PQO88" s="562"/>
      <c r="PQP88" s="563"/>
      <c r="PQQ88" s="564"/>
      <c r="PQR88" s="565"/>
      <c r="PQS88" s="566"/>
      <c r="PQT88" s="560"/>
      <c r="PQU88" s="561"/>
      <c r="PQV88" s="562"/>
      <c r="PQW88" s="563"/>
      <c r="PQX88" s="564"/>
      <c r="PQY88" s="565"/>
      <c r="PQZ88" s="566"/>
      <c r="PRA88" s="560"/>
      <c r="PRB88" s="561"/>
      <c r="PRC88" s="562"/>
      <c r="PRD88" s="563"/>
      <c r="PRE88" s="564"/>
      <c r="PRF88" s="565"/>
      <c r="PRG88" s="566"/>
      <c r="PRH88" s="560"/>
      <c r="PRI88" s="561"/>
      <c r="PRJ88" s="562"/>
      <c r="PRK88" s="563"/>
      <c r="PRL88" s="564"/>
      <c r="PRM88" s="565"/>
      <c r="PRN88" s="566"/>
      <c r="PRO88" s="560"/>
      <c r="PRP88" s="561"/>
      <c r="PRQ88" s="562"/>
      <c r="PRR88" s="563"/>
      <c r="PRS88" s="564"/>
      <c r="PRT88" s="565"/>
      <c r="PRU88" s="566"/>
      <c r="PRV88" s="560"/>
      <c r="PRW88" s="561"/>
      <c r="PRX88" s="562"/>
      <c r="PRY88" s="563"/>
      <c r="PRZ88" s="564"/>
      <c r="PSA88" s="565"/>
      <c r="PSB88" s="566"/>
      <c r="PSC88" s="560"/>
      <c r="PSD88" s="561"/>
      <c r="PSE88" s="562"/>
      <c r="PSF88" s="563"/>
      <c r="PSG88" s="564"/>
      <c r="PSH88" s="565"/>
      <c r="PSI88" s="566"/>
      <c r="PSJ88" s="560"/>
      <c r="PSK88" s="561"/>
      <c r="PSL88" s="562"/>
      <c r="PSM88" s="563"/>
      <c r="PSN88" s="564"/>
      <c r="PSO88" s="565"/>
      <c r="PSP88" s="566"/>
      <c r="PSQ88" s="560"/>
      <c r="PSR88" s="561"/>
      <c r="PSS88" s="562"/>
      <c r="PST88" s="563"/>
      <c r="PSU88" s="564"/>
      <c r="PSV88" s="565"/>
      <c r="PSW88" s="566"/>
      <c r="PSX88" s="560"/>
      <c r="PSY88" s="561"/>
      <c r="PSZ88" s="562"/>
      <c r="PTA88" s="563"/>
      <c r="PTB88" s="564"/>
      <c r="PTC88" s="565"/>
      <c r="PTD88" s="566"/>
      <c r="PTE88" s="560"/>
      <c r="PTF88" s="561"/>
      <c r="PTG88" s="562"/>
      <c r="PTH88" s="563"/>
      <c r="PTI88" s="564"/>
      <c r="PTJ88" s="565"/>
      <c r="PTK88" s="566"/>
      <c r="PTL88" s="560"/>
      <c r="PTM88" s="561"/>
      <c r="PTN88" s="562"/>
      <c r="PTO88" s="563"/>
      <c r="PTP88" s="564"/>
      <c r="PTQ88" s="565"/>
      <c r="PTR88" s="566"/>
      <c r="PTS88" s="560"/>
      <c r="PTT88" s="561"/>
      <c r="PTU88" s="562"/>
      <c r="PTV88" s="563"/>
      <c r="PTW88" s="564"/>
      <c r="PTX88" s="565"/>
      <c r="PTY88" s="566"/>
      <c r="PTZ88" s="560"/>
      <c r="PUA88" s="561"/>
      <c r="PUB88" s="562"/>
      <c r="PUC88" s="563"/>
      <c r="PUD88" s="564"/>
      <c r="PUE88" s="565"/>
      <c r="PUF88" s="566"/>
      <c r="PUG88" s="560"/>
      <c r="PUH88" s="561"/>
      <c r="PUI88" s="562"/>
      <c r="PUJ88" s="563"/>
      <c r="PUK88" s="564"/>
      <c r="PUL88" s="565"/>
      <c r="PUM88" s="566"/>
      <c r="PUN88" s="560"/>
      <c r="PUO88" s="561"/>
      <c r="PUP88" s="562"/>
      <c r="PUQ88" s="563"/>
      <c r="PUR88" s="564"/>
      <c r="PUS88" s="565"/>
      <c r="PUT88" s="566"/>
      <c r="PUU88" s="560"/>
      <c r="PUV88" s="561"/>
      <c r="PUW88" s="562"/>
      <c r="PUX88" s="563"/>
      <c r="PUY88" s="564"/>
      <c r="PUZ88" s="565"/>
      <c r="PVA88" s="566"/>
      <c r="PVB88" s="560"/>
      <c r="PVC88" s="561"/>
      <c r="PVD88" s="562"/>
      <c r="PVE88" s="563"/>
      <c r="PVF88" s="564"/>
      <c r="PVG88" s="565"/>
      <c r="PVH88" s="566"/>
      <c r="PVI88" s="560"/>
      <c r="PVJ88" s="561"/>
      <c r="PVK88" s="562"/>
      <c r="PVL88" s="563"/>
      <c r="PVM88" s="564"/>
      <c r="PVN88" s="565"/>
      <c r="PVO88" s="566"/>
      <c r="PVP88" s="560"/>
      <c r="PVQ88" s="561"/>
      <c r="PVR88" s="562"/>
      <c r="PVS88" s="563"/>
      <c r="PVT88" s="564"/>
      <c r="PVU88" s="565"/>
      <c r="PVV88" s="566"/>
      <c r="PVW88" s="560"/>
      <c r="PVX88" s="561"/>
      <c r="PVY88" s="562"/>
      <c r="PVZ88" s="563"/>
      <c r="PWA88" s="564"/>
      <c r="PWB88" s="565"/>
      <c r="PWC88" s="566"/>
      <c r="PWD88" s="560"/>
      <c r="PWE88" s="561"/>
      <c r="PWF88" s="562"/>
      <c r="PWG88" s="563"/>
      <c r="PWH88" s="564"/>
      <c r="PWI88" s="565"/>
      <c r="PWJ88" s="566"/>
      <c r="PWK88" s="560"/>
      <c r="PWL88" s="561"/>
      <c r="PWM88" s="562"/>
      <c r="PWN88" s="563"/>
      <c r="PWO88" s="564"/>
      <c r="PWP88" s="565"/>
      <c r="PWQ88" s="566"/>
      <c r="PWR88" s="560"/>
      <c r="PWS88" s="561"/>
      <c r="PWT88" s="562"/>
      <c r="PWU88" s="563"/>
      <c r="PWV88" s="564"/>
      <c r="PWW88" s="565"/>
      <c r="PWX88" s="566"/>
      <c r="PWY88" s="560"/>
      <c r="PWZ88" s="561"/>
      <c r="PXA88" s="562"/>
      <c r="PXB88" s="563"/>
      <c r="PXC88" s="564"/>
      <c r="PXD88" s="565"/>
      <c r="PXE88" s="566"/>
      <c r="PXF88" s="560"/>
      <c r="PXG88" s="561"/>
      <c r="PXH88" s="562"/>
      <c r="PXI88" s="563"/>
      <c r="PXJ88" s="564"/>
      <c r="PXK88" s="565"/>
      <c r="PXL88" s="566"/>
      <c r="PXM88" s="560"/>
      <c r="PXN88" s="561"/>
      <c r="PXO88" s="562"/>
      <c r="PXP88" s="563"/>
      <c r="PXQ88" s="564"/>
      <c r="PXR88" s="565"/>
      <c r="PXS88" s="566"/>
      <c r="PXT88" s="560"/>
      <c r="PXU88" s="561"/>
      <c r="PXV88" s="562"/>
      <c r="PXW88" s="563"/>
      <c r="PXX88" s="564"/>
      <c r="PXY88" s="565"/>
      <c r="PXZ88" s="566"/>
      <c r="PYA88" s="560"/>
      <c r="PYB88" s="561"/>
      <c r="PYC88" s="562"/>
      <c r="PYD88" s="563"/>
      <c r="PYE88" s="564"/>
      <c r="PYF88" s="565"/>
      <c r="PYG88" s="566"/>
      <c r="PYH88" s="560"/>
      <c r="PYI88" s="561"/>
      <c r="PYJ88" s="562"/>
      <c r="PYK88" s="563"/>
      <c r="PYL88" s="564"/>
      <c r="PYM88" s="565"/>
      <c r="PYN88" s="566"/>
      <c r="PYO88" s="560"/>
      <c r="PYP88" s="561"/>
      <c r="PYQ88" s="562"/>
      <c r="PYR88" s="563"/>
      <c r="PYS88" s="564"/>
      <c r="PYT88" s="565"/>
      <c r="PYU88" s="566"/>
      <c r="PYV88" s="560"/>
      <c r="PYW88" s="561"/>
      <c r="PYX88" s="562"/>
      <c r="PYY88" s="563"/>
      <c r="PYZ88" s="564"/>
      <c r="PZA88" s="565"/>
      <c r="PZB88" s="566"/>
      <c r="PZC88" s="560"/>
      <c r="PZD88" s="561"/>
      <c r="PZE88" s="562"/>
      <c r="PZF88" s="563"/>
      <c r="PZG88" s="564"/>
      <c r="PZH88" s="565"/>
      <c r="PZI88" s="566"/>
      <c r="PZJ88" s="560"/>
      <c r="PZK88" s="561"/>
      <c r="PZL88" s="562"/>
      <c r="PZM88" s="563"/>
      <c r="PZN88" s="564"/>
      <c r="PZO88" s="565"/>
      <c r="PZP88" s="566"/>
      <c r="PZQ88" s="560"/>
      <c r="PZR88" s="561"/>
      <c r="PZS88" s="562"/>
      <c r="PZT88" s="563"/>
      <c r="PZU88" s="564"/>
      <c r="PZV88" s="565"/>
      <c r="PZW88" s="566"/>
      <c r="PZX88" s="560"/>
      <c r="PZY88" s="561"/>
      <c r="PZZ88" s="562"/>
      <c r="QAA88" s="563"/>
      <c r="QAB88" s="564"/>
      <c r="QAC88" s="565"/>
      <c r="QAD88" s="566"/>
      <c r="QAE88" s="560"/>
      <c r="QAF88" s="561"/>
      <c r="QAG88" s="562"/>
      <c r="QAH88" s="563"/>
      <c r="QAI88" s="564"/>
      <c r="QAJ88" s="565"/>
      <c r="QAK88" s="566"/>
      <c r="QAL88" s="560"/>
      <c r="QAM88" s="561"/>
      <c r="QAN88" s="562"/>
      <c r="QAO88" s="563"/>
      <c r="QAP88" s="564"/>
      <c r="QAQ88" s="565"/>
      <c r="QAR88" s="566"/>
      <c r="QAS88" s="560"/>
      <c r="QAT88" s="561"/>
      <c r="QAU88" s="562"/>
      <c r="QAV88" s="563"/>
      <c r="QAW88" s="564"/>
      <c r="QAX88" s="565"/>
      <c r="QAY88" s="566"/>
      <c r="QAZ88" s="560"/>
      <c r="QBA88" s="561"/>
      <c r="QBB88" s="562"/>
      <c r="QBC88" s="563"/>
      <c r="QBD88" s="564"/>
      <c r="QBE88" s="565"/>
      <c r="QBF88" s="566"/>
      <c r="QBG88" s="560"/>
      <c r="QBH88" s="561"/>
      <c r="QBI88" s="562"/>
      <c r="QBJ88" s="563"/>
      <c r="QBK88" s="564"/>
      <c r="QBL88" s="565"/>
      <c r="QBM88" s="566"/>
      <c r="QBN88" s="560"/>
      <c r="QBO88" s="561"/>
      <c r="QBP88" s="562"/>
      <c r="QBQ88" s="563"/>
      <c r="QBR88" s="564"/>
      <c r="QBS88" s="565"/>
      <c r="QBT88" s="566"/>
      <c r="QBU88" s="560"/>
      <c r="QBV88" s="561"/>
      <c r="QBW88" s="562"/>
      <c r="QBX88" s="563"/>
      <c r="QBY88" s="564"/>
      <c r="QBZ88" s="565"/>
      <c r="QCA88" s="566"/>
      <c r="QCB88" s="560"/>
      <c r="QCC88" s="561"/>
      <c r="QCD88" s="562"/>
      <c r="QCE88" s="563"/>
      <c r="QCF88" s="564"/>
      <c r="QCG88" s="565"/>
      <c r="QCH88" s="566"/>
      <c r="QCI88" s="560"/>
      <c r="QCJ88" s="561"/>
      <c r="QCK88" s="562"/>
      <c r="QCL88" s="563"/>
      <c r="QCM88" s="564"/>
      <c r="QCN88" s="565"/>
      <c r="QCO88" s="566"/>
      <c r="QCP88" s="560"/>
      <c r="QCQ88" s="561"/>
      <c r="QCR88" s="562"/>
      <c r="QCS88" s="563"/>
      <c r="QCT88" s="564"/>
      <c r="QCU88" s="565"/>
      <c r="QCV88" s="566"/>
      <c r="QCW88" s="560"/>
      <c r="QCX88" s="561"/>
      <c r="QCY88" s="562"/>
      <c r="QCZ88" s="563"/>
      <c r="QDA88" s="564"/>
      <c r="QDB88" s="565"/>
      <c r="QDC88" s="566"/>
      <c r="QDD88" s="560"/>
      <c r="QDE88" s="561"/>
      <c r="QDF88" s="562"/>
      <c r="QDG88" s="563"/>
      <c r="QDH88" s="564"/>
      <c r="QDI88" s="565"/>
      <c r="QDJ88" s="566"/>
      <c r="QDK88" s="560"/>
      <c r="QDL88" s="561"/>
      <c r="QDM88" s="562"/>
      <c r="QDN88" s="563"/>
      <c r="QDO88" s="564"/>
      <c r="QDP88" s="565"/>
      <c r="QDQ88" s="566"/>
      <c r="QDR88" s="560"/>
      <c r="QDS88" s="561"/>
      <c r="QDT88" s="562"/>
      <c r="QDU88" s="563"/>
      <c r="QDV88" s="564"/>
      <c r="QDW88" s="565"/>
      <c r="QDX88" s="566"/>
      <c r="QDY88" s="560"/>
      <c r="QDZ88" s="561"/>
      <c r="QEA88" s="562"/>
      <c r="QEB88" s="563"/>
      <c r="QEC88" s="564"/>
      <c r="QED88" s="565"/>
      <c r="QEE88" s="566"/>
      <c r="QEF88" s="560"/>
      <c r="QEG88" s="561"/>
      <c r="QEH88" s="562"/>
      <c r="QEI88" s="563"/>
      <c r="QEJ88" s="564"/>
      <c r="QEK88" s="565"/>
      <c r="QEL88" s="566"/>
      <c r="QEM88" s="560"/>
      <c r="QEN88" s="561"/>
      <c r="QEO88" s="562"/>
      <c r="QEP88" s="563"/>
      <c r="QEQ88" s="564"/>
      <c r="QER88" s="565"/>
      <c r="QES88" s="566"/>
      <c r="QET88" s="560"/>
      <c r="QEU88" s="561"/>
      <c r="QEV88" s="562"/>
      <c r="QEW88" s="563"/>
      <c r="QEX88" s="564"/>
      <c r="QEY88" s="565"/>
      <c r="QEZ88" s="566"/>
      <c r="QFA88" s="560"/>
      <c r="QFB88" s="561"/>
      <c r="QFC88" s="562"/>
      <c r="QFD88" s="563"/>
      <c r="QFE88" s="564"/>
      <c r="QFF88" s="565"/>
      <c r="QFG88" s="566"/>
      <c r="QFH88" s="560"/>
      <c r="QFI88" s="561"/>
      <c r="QFJ88" s="562"/>
      <c r="QFK88" s="563"/>
      <c r="QFL88" s="564"/>
      <c r="QFM88" s="565"/>
      <c r="QFN88" s="566"/>
      <c r="QFO88" s="560"/>
      <c r="QFP88" s="561"/>
      <c r="QFQ88" s="562"/>
      <c r="QFR88" s="563"/>
      <c r="QFS88" s="564"/>
      <c r="QFT88" s="565"/>
      <c r="QFU88" s="566"/>
      <c r="QFV88" s="560"/>
      <c r="QFW88" s="561"/>
      <c r="QFX88" s="562"/>
      <c r="QFY88" s="563"/>
      <c r="QFZ88" s="564"/>
      <c r="QGA88" s="565"/>
      <c r="QGB88" s="566"/>
      <c r="QGC88" s="560"/>
      <c r="QGD88" s="561"/>
      <c r="QGE88" s="562"/>
      <c r="QGF88" s="563"/>
      <c r="QGG88" s="564"/>
      <c r="QGH88" s="565"/>
      <c r="QGI88" s="566"/>
      <c r="QGJ88" s="560"/>
      <c r="QGK88" s="561"/>
      <c r="QGL88" s="562"/>
      <c r="QGM88" s="563"/>
      <c r="QGN88" s="564"/>
      <c r="QGO88" s="565"/>
      <c r="QGP88" s="566"/>
      <c r="QGQ88" s="560"/>
      <c r="QGR88" s="561"/>
      <c r="QGS88" s="562"/>
      <c r="QGT88" s="563"/>
      <c r="QGU88" s="564"/>
      <c r="QGV88" s="565"/>
      <c r="QGW88" s="566"/>
      <c r="QGX88" s="560"/>
      <c r="QGY88" s="561"/>
      <c r="QGZ88" s="562"/>
      <c r="QHA88" s="563"/>
      <c r="QHB88" s="564"/>
      <c r="QHC88" s="565"/>
      <c r="QHD88" s="566"/>
      <c r="QHE88" s="560"/>
      <c r="QHF88" s="561"/>
      <c r="QHG88" s="562"/>
      <c r="QHH88" s="563"/>
      <c r="QHI88" s="564"/>
      <c r="QHJ88" s="565"/>
      <c r="QHK88" s="566"/>
      <c r="QHL88" s="560"/>
      <c r="QHM88" s="561"/>
      <c r="QHN88" s="562"/>
      <c r="QHO88" s="563"/>
      <c r="QHP88" s="564"/>
      <c r="QHQ88" s="565"/>
      <c r="QHR88" s="566"/>
      <c r="QHS88" s="560"/>
      <c r="QHT88" s="561"/>
      <c r="QHU88" s="562"/>
      <c r="QHV88" s="563"/>
      <c r="QHW88" s="564"/>
      <c r="QHX88" s="565"/>
      <c r="QHY88" s="566"/>
      <c r="QHZ88" s="560"/>
      <c r="QIA88" s="561"/>
      <c r="QIB88" s="562"/>
      <c r="QIC88" s="563"/>
      <c r="QID88" s="564"/>
      <c r="QIE88" s="565"/>
      <c r="QIF88" s="566"/>
      <c r="QIG88" s="560"/>
      <c r="QIH88" s="561"/>
      <c r="QII88" s="562"/>
      <c r="QIJ88" s="563"/>
      <c r="QIK88" s="564"/>
      <c r="QIL88" s="565"/>
      <c r="QIM88" s="566"/>
      <c r="QIN88" s="560"/>
      <c r="QIO88" s="561"/>
      <c r="QIP88" s="562"/>
      <c r="QIQ88" s="563"/>
      <c r="QIR88" s="564"/>
      <c r="QIS88" s="565"/>
      <c r="QIT88" s="566"/>
      <c r="QIU88" s="560"/>
      <c r="QIV88" s="561"/>
      <c r="QIW88" s="562"/>
      <c r="QIX88" s="563"/>
      <c r="QIY88" s="564"/>
      <c r="QIZ88" s="565"/>
      <c r="QJA88" s="566"/>
      <c r="QJB88" s="560"/>
      <c r="QJC88" s="561"/>
      <c r="QJD88" s="562"/>
      <c r="QJE88" s="563"/>
      <c r="QJF88" s="564"/>
      <c r="QJG88" s="565"/>
      <c r="QJH88" s="566"/>
      <c r="QJI88" s="560"/>
      <c r="QJJ88" s="561"/>
      <c r="QJK88" s="562"/>
      <c r="QJL88" s="563"/>
      <c r="QJM88" s="564"/>
      <c r="QJN88" s="565"/>
      <c r="QJO88" s="566"/>
      <c r="QJP88" s="560"/>
      <c r="QJQ88" s="561"/>
      <c r="QJR88" s="562"/>
      <c r="QJS88" s="563"/>
      <c r="QJT88" s="564"/>
      <c r="QJU88" s="565"/>
      <c r="QJV88" s="566"/>
      <c r="QJW88" s="560"/>
      <c r="QJX88" s="561"/>
      <c r="QJY88" s="562"/>
      <c r="QJZ88" s="563"/>
      <c r="QKA88" s="564"/>
      <c r="QKB88" s="565"/>
      <c r="QKC88" s="566"/>
      <c r="QKD88" s="560"/>
      <c r="QKE88" s="561"/>
      <c r="QKF88" s="562"/>
      <c r="QKG88" s="563"/>
      <c r="QKH88" s="564"/>
      <c r="QKI88" s="565"/>
      <c r="QKJ88" s="566"/>
      <c r="QKK88" s="560"/>
      <c r="QKL88" s="561"/>
      <c r="QKM88" s="562"/>
      <c r="QKN88" s="563"/>
      <c r="QKO88" s="564"/>
      <c r="QKP88" s="565"/>
      <c r="QKQ88" s="566"/>
      <c r="QKR88" s="560"/>
      <c r="QKS88" s="561"/>
      <c r="QKT88" s="562"/>
      <c r="QKU88" s="563"/>
      <c r="QKV88" s="564"/>
      <c r="QKW88" s="565"/>
      <c r="QKX88" s="566"/>
      <c r="QKY88" s="560"/>
      <c r="QKZ88" s="561"/>
      <c r="QLA88" s="562"/>
      <c r="QLB88" s="563"/>
      <c r="QLC88" s="564"/>
      <c r="QLD88" s="565"/>
      <c r="QLE88" s="566"/>
      <c r="QLF88" s="560"/>
      <c r="QLG88" s="561"/>
      <c r="QLH88" s="562"/>
      <c r="QLI88" s="563"/>
      <c r="QLJ88" s="564"/>
      <c r="QLK88" s="565"/>
      <c r="QLL88" s="566"/>
      <c r="QLM88" s="560"/>
      <c r="QLN88" s="561"/>
      <c r="QLO88" s="562"/>
      <c r="QLP88" s="563"/>
      <c r="QLQ88" s="564"/>
      <c r="QLR88" s="565"/>
      <c r="QLS88" s="566"/>
      <c r="QLT88" s="560"/>
      <c r="QLU88" s="561"/>
      <c r="QLV88" s="562"/>
      <c r="QLW88" s="563"/>
      <c r="QLX88" s="564"/>
      <c r="QLY88" s="565"/>
      <c r="QLZ88" s="566"/>
      <c r="QMA88" s="560"/>
      <c r="QMB88" s="561"/>
      <c r="QMC88" s="562"/>
      <c r="QMD88" s="563"/>
      <c r="QME88" s="564"/>
      <c r="QMF88" s="565"/>
      <c r="QMG88" s="566"/>
      <c r="QMH88" s="560"/>
      <c r="QMI88" s="561"/>
      <c r="QMJ88" s="562"/>
      <c r="QMK88" s="563"/>
      <c r="QML88" s="564"/>
      <c r="QMM88" s="565"/>
      <c r="QMN88" s="566"/>
      <c r="QMO88" s="560"/>
      <c r="QMP88" s="561"/>
      <c r="QMQ88" s="562"/>
      <c r="QMR88" s="563"/>
      <c r="QMS88" s="564"/>
      <c r="QMT88" s="565"/>
      <c r="QMU88" s="566"/>
      <c r="QMV88" s="560"/>
      <c r="QMW88" s="561"/>
      <c r="QMX88" s="562"/>
      <c r="QMY88" s="563"/>
      <c r="QMZ88" s="564"/>
      <c r="QNA88" s="565"/>
      <c r="QNB88" s="566"/>
      <c r="QNC88" s="560"/>
      <c r="QND88" s="561"/>
      <c r="QNE88" s="562"/>
      <c r="QNF88" s="563"/>
      <c r="QNG88" s="564"/>
      <c r="QNH88" s="565"/>
      <c r="QNI88" s="566"/>
      <c r="QNJ88" s="560"/>
      <c r="QNK88" s="561"/>
      <c r="QNL88" s="562"/>
      <c r="QNM88" s="563"/>
      <c r="QNN88" s="564"/>
      <c r="QNO88" s="565"/>
      <c r="QNP88" s="566"/>
      <c r="QNQ88" s="560"/>
      <c r="QNR88" s="561"/>
      <c r="QNS88" s="562"/>
      <c r="QNT88" s="563"/>
      <c r="QNU88" s="564"/>
      <c r="QNV88" s="565"/>
      <c r="QNW88" s="566"/>
      <c r="QNX88" s="560"/>
      <c r="QNY88" s="561"/>
      <c r="QNZ88" s="562"/>
      <c r="QOA88" s="563"/>
      <c r="QOB88" s="564"/>
      <c r="QOC88" s="565"/>
      <c r="QOD88" s="566"/>
      <c r="QOE88" s="560"/>
      <c r="QOF88" s="561"/>
      <c r="QOG88" s="562"/>
      <c r="QOH88" s="563"/>
      <c r="QOI88" s="564"/>
      <c r="QOJ88" s="565"/>
      <c r="QOK88" s="566"/>
      <c r="QOL88" s="560"/>
      <c r="QOM88" s="561"/>
      <c r="QON88" s="562"/>
      <c r="QOO88" s="563"/>
      <c r="QOP88" s="564"/>
      <c r="QOQ88" s="565"/>
      <c r="QOR88" s="566"/>
      <c r="QOS88" s="560"/>
      <c r="QOT88" s="561"/>
      <c r="QOU88" s="562"/>
      <c r="QOV88" s="563"/>
      <c r="QOW88" s="564"/>
      <c r="QOX88" s="565"/>
      <c r="QOY88" s="566"/>
      <c r="QOZ88" s="560"/>
      <c r="QPA88" s="561"/>
      <c r="QPB88" s="562"/>
      <c r="QPC88" s="563"/>
      <c r="QPD88" s="564"/>
      <c r="QPE88" s="565"/>
      <c r="QPF88" s="566"/>
      <c r="QPG88" s="560"/>
      <c r="QPH88" s="561"/>
      <c r="QPI88" s="562"/>
      <c r="QPJ88" s="563"/>
      <c r="QPK88" s="564"/>
      <c r="QPL88" s="565"/>
      <c r="QPM88" s="566"/>
      <c r="QPN88" s="560"/>
      <c r="QPO88" s="561"/>
      <c r="QPP88" s="562"/>
      <c r="QPQ88" s="563"/>
      <c r="QPR88" s="564"/>
      <c r="QPS88" s="565"/>
      <c r="QPT88" s="566"/>
      <c r="QPU88" s="560"/>
      <c r="QPV88" s="561"/>
      <c r="QPW88" s="562"/>
      <c r="QPX88" s="563"/>
      <c r="QPY88" s="564"/>
      <c r="QPZ88" s="565"/>
      <c r="QQA88" s="566"/>
      <c r="QQB88" s="560"/>
      <c r="QQC88" s="561"/>
      <c r="QQD88" s="562"/>
      <c r="QQE88" s="563"/>
      <c r="QQF88" s="564"/>
      <c r="QQG88" s="565"/>
      <c r="QQH88" s="566"/>
      <c r="QQI88" s="560"/>
      <c r="QQJ88" s="561"/>
      <c r="QQK88" s="562"/>
      <c r="QQL88" s="563"/>
      <c r="QQM88" s="564"/>
      <c r="QQN88" s="565"/>
      <c r="QQO88" s="566"/>
      <c r="QQP88" s="560"/>
      <c r="QQQ88" s="561"/>
      <c r="QQR88" s="562"/>
      <c r="QQS88" s="563"/>
      <c r="QQT88" s="564"/>
      <c r="QQU88" s="565"/>
      <c r="QQV88" s="566"/>
      <c r="QQW88" s="560"/>
      <c r="QQX88" s="561"/>
      <c r="QQY88" s="562"/>
      <c r="QQZ88" s="563"/>
      <c r="QRA88" s="564"/>
      <c r="QRB88" s="565"/>
      <c r="QRC88" s="566"/>
      <c r="QRD88" s="560"/>
      <c r="QRE88" s="561"/>
      <c r="QRF88" s="562"/>
      <c r="QRG88" s="563"/>
      <c r="QRH88" s="564"/>
      <c r="QRI88" s="565"/>
      <c r="QRJ88" s="566"/>
      <c r="QRK88" s="560"/>
      <c r="QRL88" s="561"/>
      <c r="QRM88" s="562"/>
      <c r="QRN88" s="563"/>
      <c r="QRO88" s="564"/>
      <c r="QRP88" s="565"/>
      <c r="QRQ88" s="566"/>
      <c r="QRR88" s="560"/>
      <c r="QRS88" s="561"/>
      <c r="QRT88" s="562"/>
      <c r="QRU88" s="563"/>
      <c r="QRV88" s="564"/>
      <c r="QRW88" s="565"/>
      <c r="QRX88" s="566"/>
      <c r="QRY88" s="560"/>
      <c r="QRZ88" s="561"/>
      <c r="QSA88" s="562"/>
      <c r="QSB88" s="563"/>
      <c r="QSC88" s="564"/>
      <c r="QSD88" s="565"/>
      <c r="QSE88" s="566"/>
      <c r="QSF88" s="560"/>
      <c r="QSG88" s="561"/>
      <c r="QSH88" s="562"/>
      <c r="QSI88" s="563"/>
      <c r="QSJ88" s="564"/>
      <c r="QSK88" s="565"/>
      <c r="QSL88" s="566"/>
      <c r="QSM88" s="560"/>
      <c r="QSN88" s="561"/>
      <c r="QSO88" s="562"/>
      <c r="QSP88" s="563"/>
      <c r="QSQ88" s="564"/>
      <c r="QSR88" s="565"/>
      <c r="QSS88" s="566"/>
      <c r="QST88" s="560"/>
      <c r="QSU88" s="561"/>
      <c r="QSV88" s="562"/>
      <c r="QSW88" s="563"/>
      <c r="QSX88" s="564"/>
      <c r="QSY88" s="565"/>
      <c r="QSZ88" s="566"/>
      <c r="QTA88" s="560"/>
      <c r="QTB88" s="561"/>
      <c r="QTC88" s="562"/>
      <c r="QTD88" s="563"/>
      <c r="QTE88" s="564"/>
      <c r="QTF88" s="565"/>
      <c r="QTG88" s="566"/>
      <c r="QTH88" s="560"/>
      <c r="QTI88" s="561"/>
      <c r="QTJ88" s="562"/>
      <c r="QTK88" s="563"/>
      <c r="QTL88" s="564"/>
      <c r="QTM88" s="565"/>
      <c r="QTN88" s="566"/>
      <c r="QTO88" s="560"/>
      <c r="QTP88" s="561"/>
      <c r="QTQ88" s="562"/>
      <c r="QTR88" s="563"/>
      <c r="QTS88" s="564"/>
      <c r="QTT88" s="565"/>
      <c r="QTU88" s="566"/>
      <c r="QTV88" s="560"/>
      <c r="QTW88" s="561"/>
      <c r="QTX88" s="562"/>
      <c r="QTY88" s="563"/>
      <c r="QTZ88" s="564"/>
      <c r="QUA88" s="565"/>
      <c r="QUB88" s="566"/>
      <c r="QUC88" s="560"/>
      <c r="QUD88" s="561"/>
      <c r="QUE88" s="562"/>
      <c r="QUF88" s="563"/>
      <c r="QUG88" s="564"/>
      <c r="QUH88" s="565"/>
      <c r="QUI88" s="566"/>
      <c r="QUJ88" s="560"/>
      <c r="QUK88" s="561"/>
      <c r="QUL88" s="562"/>
      <c r="QUM88" s="563"/>
      <c r="QUN88" s="564"/>
      <c r="QUO88" s="565"/>
      <c r="QUP88" s="566"/>
      <c r="QUQ88" s="560"/>
      <c r="QUR88" s="561"/>
      <c r="QUS88" s="562"/>
      <c r="QUT88" s="563"/>
      <c r="QUU88" s="564"/>
      <c r="QUV88" s="565"/>
      <c r="QUW88" s="566"/>
      <c r="QUX88" s="560"/>
      <c r="QUY88" s="561"/>
      <c r="QUZ88" s="562"/>
      <c r="QVA88" s="563"/>
      <c r="QVB88" s="564"/>
      <c r="QVC88" s="565"/>
      <c r="QVD88" s="566"/>
      <c r="QVE88" s="560"/>
      <c r="QVF88" s="561"/>
      <c r="QVG88" s="562"/>
      <c r="QVH88" s="563"/>
      <c r="QVI88" s="564"/>
      <c r="QVJ88" s="565"/>
      <c r="QVK88" s="566"/>
      <c r="QVL88" s="560"/>
      <c r="QVM88" s="561"/>
      <c r="QVN88" s="562"/>
      <c r="QVO88" s="563"/>
      <c r="QVP88" s="564"/>
      <c r="QVQ88" s="565"/>
      <c r="QVR88" s="566"/>
      <c r="QVS88" s="560"/>
      <c r="QVT88" s="561"/>
      <c r="QVU88" s="562"/>
      <c r="QVV88" s="563"/>
      <c r="QVW88" s="564"/>
      <c r="QVX88" s="565"/>
      <c r="QVY88" s="566"/>
      <c r="QVZ88" s="560"/>
      <c r="QWA88" s="561"/>
      <c r="QWB88" s="562"/>
      <c r="QWC88" s="563"/>
      <c r="QWD88" s="564"/>
      <c r="QWE88" s="565"/>
      <c r="QWF88" s="566"/>
      <c r="QWG88" s="560"/>
      <c r="QWH88" s="561"/>
      <c r="QWI88" s="562"/>
      <c r="QWJ88" s="563"/>
      <c r="QWK88" s="564"/>
      <c r="QWL88" s="565"/>
      <c r="QWM88" s="566"/>
      <c r="QWN88" s="560"/>
      <c r="QWO88" s="561"/>
      <c r="QWP88" s="562"/>
      <c r="QWQ88" s="563"/>
      <c r="QWR88" s="564"/>
      <c r="QWS88" s="565"/>
      <c r="QWT88" s="566"/>
      <c r="QWU88" s="560"/>
      <c r="QWV88" s="561"/>
      <c r="QWW88" s="562"/>
      <c r="QWX88" s="563"/>
      <c r="QWY88" s="564"/>
      <c r="QWZ88" s="565"/>
      <c r="QXA88" s="566"/>
      <c r="QXB88" s="560"/>
      <c r="QXC88" s="561"/>
      <c r="QXD88" s="562"/>
      <c r="QXE88" s="563"/>
      <c r="QXF88" s="564"/>
      <c r="QXG88" s="565"/>
      <c r="QXH88" s="566"/>
      <c r="QXI88" s="560"/>
      <c r="QXJ88" s="561"/>
      <c r="QXK88" s="562"/>
      <c r="QXL88" s="563"/>
      <c r="QXM88" s="564"/>
      <c r="QXN88" s="565"/>
      <c r="QXO88" s="566"/>
      <c r="QXP88" s="560"/>
      <c r="QXQ88" s="561"/>
      <c r="QXR88" s="562"/>
      <c r="QXS88" s="563"/>
      <c r="QXT88" s="564"/>
      <c r="QXU88" s="565"/>
      <c r="QXV88" s="566"/>
      <c r="QXW88" s="560"/>
      <c r="QXX88" s="561"/>
      <c r="QXY88" s="562"/>
      <c r="QXZ88" s="563"/>
      <c r="QYA88" s="564"/>
      <c r="QYB88" s="565"/>
      <c r="QYC88" s="566"/>
      <c r="QYD88" s="560"/>
      <c r="QYE88" s="561"/>
      <c r="QYF88" s="562"/>
      <c r="QYG88" s="563"/>
      <c r="QYH88" s="564"/>
      <c r="QYI88" s="565"/>
      <c r="QYJ88" s="566"/>
      <c r="QYK88" s="560"/>
      <c r="QYL88" s="561"/>
      <c r="QYM88" s="562"/>
      <c r="QYN88" s="563"/>
      <c r="QYO88" s="564"/>
      <c r="QYP88" s="565"/>
      <c r="QYQ88" s="566"/>
      <c r="QYR88" s="560"/>
      <c r="QYS88" s="561"/>
      <c r="QYT88" s="562"/>
      <c r="QYU88" s="563"/>
      <c r="QYV88" s="564"/>
      <c r="QYW88" s="565"/>
      <c r="QYX88" s="566"/>
      <c r="QYY88" s="560"/>
      <c r="QYZ88" s="561"/>
      <c r="QZA88" s="562"/>
      <c r="QZB88" s="563"/>
      <c r="QZC88" s="564"/>
      <c r="QZD88" s="565"/>
      <c r="QZE88" s="566"/>
      <c r="QZF88" s="560"/>
      <c r="QZG88" s="561"/>
      <c r="QZH88" s="562"/>
      <c r="QZI88" s="563"/>
      <c r="QZJ88" s="564"/>
      <c r="QZK88" s="565"/>
      <c r="QZL88" s="566"/>
      <c r="QZM88" s="560"/>
      <c r="QZN88" s="561"/>
      <c r="QZO88" s="562"/>
      <c r="QZP88" s="563"/>
      <c r="QZQ88" s="564"/>
      <c r="QZR88" s="565"/>
      <c r="QZS88" s="566"/>
      <c r="QZT88" s="560"/>
      <c r="QZU88" s="561"/>
      <c r="QZV88" s="562"/>
      <c r="QZW88" s="563"/>
      <c r="QZX88" s="564"/>
      <c r="QZY88" s="565"/>
      <c r="QZZ88" s="566"/>
      <c r="RAA88" s="560"/>
      <c r="RAB88" s="561"/>
      <c r="RAC88" s="562"/>
      <c r="RAD88" s="563"/>
      <c r="RAE88" s="564"/>
      <c r="RAF88" s="565"/>
      <c r="RAG88" s="566"/>
      <c r="RAH88" s="560"/>
      <c r="RAI88" s="561"/>
      <c r="RAJ88" s="562"/>
      <c r="RAK88" s="563"/>
      <c r="RAL88" s="564"/>
      <c r="RAM88" s="565"/>
      <c r="RAN88" s="566"/>
      <c r="RAO88" s="560"/>
      <c r="RAP88" s="561"/>
      <c r="RAQ88" s="562"/>
      <c r="RAR88" s="563"/>
      <c r="RAS88" s="564"/>
      <c r="RAT88" s="565"/>
      <c r="RAU88" s="566"/>
      <c r="RAV88" s="560"/>
      <c r="RAW88" s="561"/>
      <c r="RAX88" s="562"/>
      <c r="RAY88" s="563"/>
      <c r="RAZ88" s="564"/>
      <c r="RBA88" s="565"/>
      <c r="RBB88" s="566"/>
      <c r="RBC88" s="560"/>
      <c r="RBD88" s="561"/>
      <c r="RBE88" s="562"/>
      <c r="RBF88" s="563"/>
      <c r="RBG88" s="564"/>
      <c r="RBH88" s="565"/>
      <c r="RBI88" s="566"/>
      <c r="RBJ88" s="560"/>
      <c r="RBK88" s="561"/>
      <c r="RBL88" s="562"/>
      <c r="RBM88" s="563"/>
      <c r="RBN88" s="564"/>
      <c r="RBO88" s="565"/>
      <c r="RBP88" s="566"/>
      <c r="RBQ88" s="560"/>
      <c r="RBR88" s="561"/>
      <c r="RBS88" s="562"/>
      <c r="RBT88" s="563"/>
      <c r="RBU88" s="564"/>
      <c r="RBV88" s="565"/>
      <c r="RBW88" s="566"/>
      <c r="RBX88" s="560"/>
      <c r="RBY88" s="561"/>
      <c r="RBZ88" s="562"/>
      <c r="RCA88" s="563"/>
      <c r="RCB88" s="564"/>
      <c r="RCC88" s="565"/>
      <c r="RCD88" s="566"/>
      <c r="RCE88" s="560"/>
      <c r="RCF88" s="561"/>
      <c r="RCG88" s="562"/>
      <c r="RCH88" s="563"/>
      <c r="RCI88" s="564"/>
      <c r="RCJ88" s="565"/>
      <c r="RCK88" s="566"/>
      <c r="RCL88" s="560"/>
      <c r="RCM88" s="561"/>
      <c r="RCN88" s="562"/>
      <c r="RCO88" s="563"/>
      <c r="RCP88" s="564"/>
      <c r="RCQ88" s="565"/>
      <c r="RCR88" s="566"/>
      <c r="RCS88" s="560"/>
      <c r="RCT88" s="561"/>
      <c r="RCU88" s="562"/>
      <c r="RCV88" s="563"/>
      <c r="RCW88" s="564"/>
      <c r="RCX88" s="565"/>
      <c r="RCY88" s="566"/>
      <c r="RCZ88" s="560"/>
      <c r="RDA88" s="561"/>
      <c r="RDB88" s="562"/>
      <c r="RDC88" s="563"/>
      <c r="RDD88" s="564"/>
      <c r="RDE88" s="565"/>
      <c r="RDF88" s="566"/>
      <c r="RDG88" s="560"/>
      <c r="RDH88" s="561"/>
      <c r="RDI88" s="562"/>
      <c r="RDJ88" s="563"/>
      <c r="RDK88" s="564"/>
      <c r="RDL88" s="565"/>
      <c r="RDM88" s="566"/>
      <c r="RDN88" s="560"/>
      <c r="RDO88" s="561"/>
      <c r="RDP88" s="562"/>
      <c r="RDQ88" s="563"/>
      <c r="RDR88" s="564"/>
      <c r="RDS88" s="565"/>
      <c r="RDT88" s="566"/>
      <c r="RDU88" s="560"/>
      <c r="RDV88" s="561"/>
      <c r="RDW88" s="562"/>
      <c r="RDX88" s="563"/>
      <c r="RDY88" s="564"/>
      <c r="RDZ88" s="565"/>
      <c r="REA88" s="566"/>
      <c r="REB88" s="560"/>
      <c r="REC88" s="561"/>
      <c r="RED88" s="562"/>
      <c r="REE88" s="563"/>
      <c r="REF88" s="564"/>
      <c r="REG88" s="565"/>
      <c r="REH88" s="566"/>
      <c r="REI88" s="560"/>
      <c r="REJ88" s="561"/>
      <c r="REK88" s="562"/>
      <c r="REL88" s="563"/>
      <c r="REM88" s="564"/>
      <c r="REN88" s="565"/>
      <c r="REO88" s="566"/>
      <c r="REP88" s="560"/>
      <c r="REQ88" s="561"/>
      <c r="RER88" s="562"/>
      <c r="RES88" s="563"/>
      <c r="RET88" s="564"/>
      <c r="REU88" s="565"/>
      <c r="REV88" s="566"/>
      <c r="REW88" s="560"/>
      <c r="REX88" s="561"/>
      <c r="REY88" s="562"/>
      <c r="REZ88" s="563"/>
      <c r="RFA88" s="564"/>
      <c r="RFB88" s="565"/>
      <c r="RFC88" s="566"/>
      <c r="RFD88" s="560"/>
      <c r="RFE88" s="561"/>
      <c r="RFF88" s="562"/>
      <c r="RFG88" s="563"/>
      <c r="RFH88" s="564"/>
      <c r="RFI88" s="565"/>
      <c r="RFJ88" s="566"/>
      <c r="RFK88" s="560"/>
      <c r="RFL88" s="561"/>
      <c r="RFM88" s="562"/>
      <c r="RFN88" s="563"/>
      <c r="RFO88" s="564"/>
      <c r="RFP88" s="565"/>
      <c r="RFQ88" s="566"/>
      <c r="RFR88" s="560"/>
      <c r="RFS88" s="561"/>
      <c r="RFT88" s="562"/>
      <c r="RFU88" s="563"/>
      <c r="RFV88" s="564"/>
      <c r="RFW88" s="565"/>
      <c r="RFX88" s="566"/>
      <c r="RFY88" s="560"/>
      <c r="RFZ88" s="561"/>
      <c r="RGA88" s="562"/>
      <c r="RGB88" s="563"/>
      <c r="RGC88" s="564"/>
      <c r="RGD88" s="565"/>
      <c r="RGE88" s="566"/>
      <c r="RGF88" s="560"/>
      <c r="RGG88" s="561"/>
      <c r="RGH88" s="562"/>
      <c r="RGI88" s="563"/>
      <c r="RGJ88" s="564"/>
      <c r="RGK88" s="565"/>
      <c r="RGL88" s="566"/>
      <c r="RGM88" s="560"/>
      <c r="RGN88" s="561"/>
      <c r="RGO88" s="562"/>
      <c r="RGP88" s="563"/>
      <c r="RGQ88" s="564"/>
      <c r="RGR88" s="565"/>
      <c r="RGS88" s="566"/>
      <c r="RGT88" s="560"/>
      <c r="RGU88" s="561"/>
      <c r="RGV88" s="562"/>
      <c r="RGW88" s="563"/>
      <c r="RGX88" s="564"/>
      <c r="RGY88" s="565"/>
      <c r="RGZ88" s="566"/>
      <c r="RHA88" s="560"/>
      <c r="RHB88" s="561"/>
      <c r="RHC88" s="562"/>
      <c r="RHD88" s="563"/>
      <c r="RHE88" s="564"/>
      <c r="RHF88" s="565"/>
      <c r="RHG88" s="566"/>
      <c r="RHH88" s="560"/>
      <c r="RHI88" s="561"/>
      <c r="RHJ88" s="562"/>
      <c r="RHK88" s="563"/>
      <c r="RHL88" s="564"/>
      <c r="RHM88" s="565"/>
      <c r="RHN88" s="566"/>
      <c r="RHO88" s="560"/>
      <c r="RHP88" s="561"/>
      <c r="RHQ88" s="562"/>
      <c r="RHR88" s="563"/>
      <c r="RHS88" s="564"/>
      <c r="RHT88" s="565"/>
      <c r="RHU88" s="566"/>
      <c r="RHV88" s="560"/>
      <c r="RHW88" s="561"/>
      <c r="RHX88" s="562"/>
      <c r="RHY88" s="563"/>
      <c r="RHZ88" s="564"/>
      <c r="RIA88" s="565"/>
      <c r="RIB88" s="566"/>
      <c r="RIC88" s="560"/>
      <c r="RID88" s="561"/>
      <c r="RIE88" s="562"/>
      <c r="RIF88" s="563"/>
      <c r="RIG88" s="564"/>
      <c r="RIH88" s="565"/>
      <c r="RII88" s="566"/>
      <c r="RIJ88" s="560"/>
      <c r="RIK88" s="561"/>
      <c r="RIL88" s="562"/>
      <c r="RIM88" s="563"/>
      <c r="RIN88" s="564"/>
      <c r="RIO88" s="565"/>
      <c r="RIP88" s="566"/>
      <c r="RIQ88" s="560"/>
      <c r="RIR88" s="561"/>
      <c r="RIS88" s="562"/>
      <c r="RIT88" s="563"/>
      <c r="RIU88" s="564"/>
      <c r="RIV88" s="565"/>
      <c r="RIW88" s="566"/>
      <c r="RIX88" s="560"/>
      <c r="RIY88" s="561"/>
      <c r="RIZ88" s="562"/>
      <c r="RJA88" s="563"/>
      <c r="RJB88" s="564"/>
      <c r="RJC88" s="565"/>
      <c r="RJD88" s="566"/>
      <c r="RJE88" s="560"/>
      <c r="RJF88" s="561"/>
      <c r="RJG88" s="562"/>
      <c r="RJH88" s="563"/>
      <c r="RJI88" s="564"/>
      <c r="RJJ88" s="565"/>
      <c r="RJK88" s="566"/>
      <c r="RJL88" s="560"/>
      <c r="RJM88" s="561"/>
      <c r="RJN88" s="562"/>
      <c r="RJO88" s="563"/>
      <c r="RJP88" s="564"/>
      <c r="RJQ88" s="565"/>
      <c r="RJR88" s="566"/>
      <c r="RJS88" s="560"/>
      <c r="RJT88" s="561"/>
      <c r="RJU88" s="562"/>
      <c r="RJV88" s="563"/>
      <c r="RJW88" s="564"/>
      <c r="RJX88" s="565"/>
      <c r="RJY88" s="566"/>
      <c r="RJZ88" s="560"/>
      <c r="RKA88" s="561"/>
      <c r="RKB88" s="562"/>
      <c r="RKC88" s="563"/>
      <c r="RKD88" s="564"/>
      <c r="RKE88" s="565"/>
      <c r="RKF88" s="566"/>
      <c r="RKG88" s="560"/>
      <c r="RKH88" s="561"/>
      <c r="RKI88" s="562"/>
      <c r="RKJ88" s="563"/>
      <c r="RKK88" s="564"/>
      <c r="RKL88" s="565"/>
      <c r="RKM88" s="566"/>
      <c r="RKN88" s="560"/>
      <c r="RKO88" s="561"/>
      <c r="RKP88" s="562"/>
      <c r="RKQ88" s="563"/>
      <c r="RKR88" s="564"/>
      <c r="RKS88" s="565"/>
      <c r="RKT88" s="566"/>
      <c r="RKU88" s="560"/>
      <c r="RKV88" s="561"/>
      <c r="RKW88" s="562"/>
      <c r="RKX88" s="563"/>
      <c r="RKY88" s="564"/>
      <c r="RKZ88" s="565"/>
      <c r="RLA88" s="566"/>
      <c r="RLB88" s="560"/>
      <c r="RLC88" s="561"/>
      <c r="RLD88" s="562"/>
      <c r="RLE88" s="563"/>
      <c r="RLF88" s="564"/>
      <c r="RLG88" s="565"/>
      <c r="RLH88" s="566"/>
      <c r="RLI88" s="560"/>
      <c r="RLJ88" s="561"/>
      <c r="RLK88" s="562"/>
      <c r="RLL88" s="563"/>
      <c r="RLM88" s="564"/>
      <c r="RLN88" s="565"/>
      <c r="RLO88" s="566"/>
      <c r="RLP88" s="560"/>
      <c r="RLQ88" s="561"/>
      <c r="RLR88" s="562"/>
      <c r="RLS88" s="563"/>
      <c r="RLT88" s="564"/>
      <c r="RLU88" s="565"/>
      <c r="RLV88" s="566"/>
      <c r="RLW88" s="560"/>
      <c r="RLX88" s="561"/>
      <c r="RLY88" s="562"/>
      <c r="RLZ88" s="563"/>
      <c r="RMA88" s="564"/>
      <c r="RMB88" s="565"/>
      <c r="RMC88" s="566"/>
      <c r="RMD88" s="560"/>
      <c r="RME88" s="561"/>
      <c r="RMF88" s="562"/>
      <c r="RMG88" s="563"/>
      <c r="RMH88" s="564"/>
      <c r="RMI88" s="565"/>
      <c r="RMJ88" s="566"/>
      <c r="RMK88" s="560"/>
      <c r="RML88" s="561"/>
      <c r="RMM88" s="562"/>
      <c r="RMN88" s="563"/>
      <c r="RMO88" s="564"/>
      <c r="RMP88" s="565"/>
      <c r="RMQ88" s="566"/>
      <c r="RMR88" s="560"/>
      <c r="RMS88" s="561"/>
      <c r="RMT88" s="562"/>
      <c r="RMU88" s="563"/>
      <c r="RMV88" s="564"/>
      <c r="RMW88" s="565"/>
      <c r="RMX88" s="566"/>
      <c r="RMY88" s="560"/>
      <c r="RMZ88" s="561"/>
      <c r="RNA88" s="562"/>
      <c r="RNB88" s="563"/>
      <c r="RNC88" s="564"/>
      <c r="RND88" s="565"/>
      <c r="RNE88" s="566"/>
      <c r="RNF88" s="560"/>
      <c r="RNG88" s="561"/>
      <c r="RNH88" s="562"/>
      <c r="RNI88" s="563"/>
      <c r="RNJ88" s="564"/>
      <c r="RNK88" s="565"/>
      <c r="RNL88" s="566"/>
      <c r="RNM88" s="560"/>
      <c r="RNN88" s="561"/>
      <c r="RNO88" s="562"/>
      <c r="RNP88" s="563"/>
      <c r="RNQ88" s="564"/>
      <c r="RNR88" s="565"/>
      <c r="RNS88" s="566"/>
      <c r="RNT88" s="560"/>
      <c r="RNU88" s="561"/>
      <c r="RNV88" s="562"/>
      <c r="RNW88" s="563"/>
      <c r="RNX88" s="564"/>
      <c r="RNY88" s="565"/>
      <c r="RNZ88" s="566"/>
      <c r="ROA88" s="560"/>
      <c r="ROB88" s="561"/>
      <c r="ROC88" s="562"/>
      <c r="ROD88" s="563"/>
      <c r="ROE88" s="564"/>
      <c r="ROF88" s="565"/>
      <c r="ROG88" s="566"/>
      <c r="ROH88" s="560"/>
      <c r="ROI88" s="561"/>
      <c r="ROJ88" s="562"/>
      <c r="ROK88" s="563"/>
      <c r="ROL88" s="564"/>
      <c r="ROM88" s="565"/>
      <c r="RON88" s="566"/>
      <c r="ROO88" s="560"/>
      <c r="ROP88" s="561"/>
      <c r="ROQ88" s="562"/>
      <c r="ROR88" s="563"/>
      <c r="ROS88" s="564"/>
      <c r="ROT88" s="565"/>
      <c r="ROU88" s="566"/>
      <c r="ROV88" s="560"/>
      <c r="ROW88" s="561"/>
      <c r="ROX88" s="562"/>
      <c r="ROY88" s="563"/>
      <c r="ROZ88" s="564"/>
      <c r="RPA88" s="565"/>
      <c r="RPB88" s="566"/>
      <c r="RPC88" s="560"/>
      <c r="RPD88" s="561"/>
      <c r="RPE88" s="562"/>
      <c r="RPF88" s="563"/>
      <c r="RPG88" s="564"/>
      <c r="RPH88" s="565"/>
      <c r="RPI88" s="566"/>
      <c r="RPJ88" s="560"/>
      <c r="RPK88" s="561"/>
      <c r="RPL88" s="562"/>
      <c r="RPM88" s="563"/>
      <c r="RPN88" s="564"/>
      <c r="RPO88" s="565"/>
      <c r="RPP88" s="566"/>
      <c r="RPQ88" s="560"/>
      <c r="RPR88" s="561"/>
      <c r="RPS88" s="562"/>
      <c r="RPT88" s="563"/>
      <c r="RPU88" s="564"/>
      <c r="RPV88" s="565"/>
      <c r="RPW88" s="566"/>
      <c r="RPX88" s="560"/>
      <c r="RPY88" s="561"/>
      <c r="RPZ88" s="562"/>
      <c r="RQA88" s="563"/>
      <c r="RQB88" s="564"/>
      <c r="RQC88" s="565"/>
      <c r="RQD88" s="566"/>
      <c r="RQE88" s="560"/>
      <c r="RQF88" s="561"/>
      <c r="RQG88" s="562"/>
      <c r="RQH88" s="563"/>
      <c r="RQI88" s="564"/>
      <c r="RQJ88" s="565"/>
      <c r="RQK88" s="566"/>
      <c r="RQL88" s="560"/>
      <c r="RQM88" s="561"/>
      <c r="RQN88" s="562"/>
      <c r="RQO88" s="563"/>
      <c r="RQP88" s="564"/>
      <c r="RQQ88" s="565"/>
      <c r="RQR88" s="566"/>
      <c r="RQS88" s="560"/>
      <c r="RQT88" s="561"/>
      <c r="RQU88" s="562"/>
      <c r="RQV88" s="563"/>
      <c r="RQW88" s="564"/>
      <c r="RQX88" s="565"/>
      <c r="RQY88" s="566"/>
      <c r="RQZ88" s="560"/>
      <c r="RRA88" s="561"/>
      <c r="RRB88" s="562"/>
      <c r="RRC88" s="563"/>
      <c r="RRD88" s="564"/>
      <c r="RRE88" s="565"/>
      <c r="RRF88" s="566"/>
      <c r="RRG88" s="560"/>
      <c r="RRH88" s="561"/>
      <c r="RRI88" s="562"/>
      <c r="RRJ88" s="563"/>
      <c r="RRK88" s="564"/>
      <c r="RRL88" s="565"/>
      <c r="RRM88" s="566"/>
      <c r="RRN88" s="560"/>
      <c r="RRO88" s="561"/>
      <c r="RRP88" s="562"/>
      <c r="RRQ88" s="563"/>
      <c r="RRR88" s="564"/>
      <c r="RRS88" s="565"/>
      <c r="RRT88" s="566"/>
      <c r="RRU88" s="560"/>
      <c r="RRV88" s="561"/>
      <c r="RRW88" s="562"/>
      <c r="RRX88" s="563"/>
      <c r="RRY88" s="564"/>
      <c r="RRZ88" s="565"/>
      <c r="RSA88" s="566"/>
      <c r="RSB88" s="560"/>
      <c r="RSC88" s="561"/>
      <c r="RSD88" s="562"/>
      <c r="RSE88" s="563"/>
      <c r="RSF88" s="564"/>
      <c r="RSG88" s="565"/>
      <c r="RSH88" s="566"/>
      <c r="RSI88" s="560"/>
      <c r="RSJ88" s="561"/>
      <c r="RSK88" s="562"/>
      <c r="RSL88" s="563"/>
      <c r="RSM88" s="564"/>
      <c r="RSN88" s="565"/>
      <c r="RSO88" s="566"/>
      <c r="RSP88" s="560"/>
      <c r="RSQ88" s="561"/>
      <c r="RSR88" s="562"/>
      <c r="RSS88" s="563"/>
      <c r="RST88" s="564"/>
      <c r="RSU88" s="565"/>
      <c r="RSV88" s="566"/>
      <c r="RSW88" s="560"/>
      <c r="RSX88" s="561"/>
      <c r="RSY88" s="562"/>
      <c r="RSZ88" s="563"/>
      <c r="RTA88" s="564"/>
      <c r="RTB88" s="565"/>
      <c r="RTC88" s="566"/>
      <c r="RTD88" s="560"/>
      <c r="RTE88" s="561"/>
      <c r="RTF88" s="562"/>
      <c r="RTG88" s="563"/>
      <c r="RTH88" s="564"/>
      <c r="RTI88" s="565"/>
      <c r="RTJ88" s="566"/>
      <c r="RTK88" s="560"/>
      <c r="RTL88" s="561"/>
      <c r="RTM88" s="562"/>
      <c r="RTN88" s="563"/>
      <c r="RTO88" s="564"/>
      <c r="RTP88" s="565"/>
      <c r="RTQ88" s="566"/>
      <c r="RTR88" s="560"/>
      <c r="RTS88" s="561"/>
      <c r="RTT88" s="562"/>
      <c r="RTU88" s="563"/>
      <c r="RTV88" s="564"/>
      <c r="RTW88" s="565"/>
      <c r="RTX88" s="566"/>
      <c r="RTY88" s="560"/>
      <c r="RTZ88" s="561"/>
      <c r="RUA88" s="562"/>
      <c r="RUB88" s="563"/>
      <c r="RUC88" s="564"/>
      <c r="RUD88" s="565"/>
      <c r="RUE88" s="566"/>
      <c r="RUF88" s="560"/>
      <c r="RUG88" s="561"/>
      <c r="RUH88" s="562"/>
      <c r="RUI88" s="563"/>
      <c r="RUJ88" s="564"/>
      <c r="RUK88" s="565"/>
      <c r="RUL88" s="566"/>
      <c r="RUM88" s="560"/>
      <c r="RUN88" s="561"/>
      <c r="RUO88" s="562"/>
      <c r="RUP88" s="563"/>
      <c r="RUQ88" s="564"/>
      <c r="RUR88" s="565"/>
      <c r="RUS88" s="566"/>
      <c r="RUT88" s="560"/>
      <c r="RUU88" s="561"/>
      <c r="RUV88" s="562"/>
      <c r="RUW88" s="563"/>
      <c r="RUX88" s="564"/>
      <c r="RUY88" s="565"/>
      <c r="RUZ88" s="566"/>
      <c r="RVA88" s="560"/>
      <c r="RVB88" s="561"/>
      <c r="RVC88" s="562"/>
      <c r="RVD88" s="563"/>
      <c r="RVE88" s="564"/>
      <c r="RVF88" s="565"/>
      <c r="RVG88" s="566"/>
      <c r="RVH88" s="560"/>
      <c r="RVI88" s="561"/>
      <c r="RVJ88" s="562"/>
      <c r="RVK88" s="563"/>
      <c r="RVL88" s="564"/>
      <c r="RVM88" s="565"/>
      <c r="RVN88" s="566"/>
      <c r="RVO88" s="560"/>
      <c r="RVP88" s="561"/>
      <c r="RVQ88" s="562"/>
      <c r="RVR88" s="563"/>
      <c r="RVS88" s="564"/>
      <c r="RVT88" s="565"/>
      <c r="RVU88" s="566"/>
      <c r="RVV88" s="560"/>
      <c r="RVW88" s="561"/>
      <c r="RVX88" s="562"/>
      <c r="RVY88" s="563"/>
      <c r="RVZ88" s="564"/>
      <c r="RWA88" s="565"/>
      <c r="RWB88" s="566"/>
      <c r="RWC88" s="560"/>
      <c r="RWD88" s="561"/>
      <c r="RWE88" s="562"/>
      <c r="RWF88" s="563"/>
      <c r="RWG88" s="564"/>
      <c r="RWH88" s="565"/>
      <c r="RWI88" s="566"/>
      <c r="RWJ88" s="560"/>
      <c r="RWK88" s="561"/>
      <c r="RWL88" s="562"/>
      <c r="RWM88" s="563"/>
      <c r="RWN88" s="564"/>
      <c r="RWO88" s="565"/>
      <c r="RWP88" s="566"/>
      <c r="RWQ88" s="560"/>
      <c r="RWR88" s="561"/>
      <c r="RWS88" s="562"/>
      <c r="RWT88" s="563"/>
      <c r="RWU88" s="564"/>
      <c r="RWV88" s="565"/>
      <c r="RWW88" s="566"/>
      <c r="RWX88" s="560"/>
      <c r="RWY88" s="561"/>
      <c r="RWZ88" s="562"/>
      <c r="RXA88" s="563"/>
      <c r="RXB88" s="564"/>
      <c r="RXC88" s="565"/>
      <c r="RXD88" s="566"/>
      <c r="RXE88" s="560"/>
      <c r="RXF88" s="561"/>
      <c r="RXG88" s="562"/>
      <c r="RXH88" s="563"/>
      <c r="RXI88" s="564"/>
      <c r="RXJ88" s="565"/>
      <c r="RXK88" s="566"/>
      <c r="RXL88" s="560"/>
      <c r="RXM88" s="561"/>
      <c r="RXN88" s="562"/>
      <c r="RXO88" s="563"/>
      <c r="RXP88" s="564"/>
      <c r="RXQ88" s="565"/>
      <c r="RXR88" s="566"/>
      <c r="RXS88" s="560"/>
      <c r="RXT88" s="561"/>
      <c r="RXU88" s="562"/>
      <c r="RXV88" s="563"/>
      <c r="RXW88" s="564"/>
      <c r="RXX88" s="565"/>
      <c r="RXY88" s="566"/>
      <c r="RXZ88" s="560"/>
      <c r="RYA88" s="561"/>
      <c r="RYB88" s="562"/>
      <c r="RYC88" s="563"/>
      <c r="RYD88" s="564"/>
      <c r="RYE88" s="565"/>
      <c r="RYF88" s="566"/>
      <c r="RYG88" s="560"/>
      <c r="RYH88" s="561"/>
      <c r="RYI88" s="562"/>
      <c r="RYJ88" s="563"/>
      <c r="RYK88" s="564"/>
      <c r="RYL88" s="565"/>
      <c r="RYM88" s="566"/>
      <c r="RYN88" s="560"/>
      <c r="RYO88" s="561"/>
      <c r="RYP88" s="562"/>
      <c r="RYQ88" s="563"/>
      <c r="RYR88" s="564"/>
      <c r="RYS88" s="565"/>
      <c r="RYT88" s="566"/>
      <c r="RYU88" s="560"/>
      <c r="RYV88" s="561"/>
      <c r="RYW88" s="562"/>
      <c r="RYX88" s="563"/>
      <c r="RYY88" s="564"/>
      <c r="RYZ88" s="565"/>
      <c r="RZA88" s="566"/>
      <c r="RZB88" s="560"/>
      <c r="RZC88" s="561"/>
      <c r="RZD88" s="562"/>
      <c r="RZE88" s="563"/>
      <c r="RZF88" s="564"/>
      <c r="RZG88" s="565"/>
      <c r="RZH88" s="566"/>
      <c r="RZI88" s="560"/>
      <c r="RZJ88" s="561"/>
      <c r="RZK88" s="562"/>
      <c r="RZL88" s="563"/>
      <c r="RZM88" s="564"/>
      <c r="RZN88" s="565"/>
      <c r="RZO88" s="566"/>
      <c r="RZP88" s="560"/>
      <c r="RZQ88" s="561"/>
      <c r="RZR88" s="562"/>
      <c r="RZS88" s="563"/>
      <c r="RZT88" s="564"/>
      <c r="RZU88" s="565"/>
      <c r="RZV88" s="566"/>
      <c r="RZW88" s="560"/>
      <c r="RZX88" s="561"/>
      <c r="RZY88" s="562"/>
      <c r="RZZ88" s="563"/>
      <c r="SAA88" s="564"/>
      <c r="SAB88" s="565"/>
      <c r="SAC88" s="566"/>
      <c r="SAD88" s="560"/>
      <c r="SAE88" s="561"/>
      <c r="SAF88" s="562"/>
      <c r="SAG88" s="563"/>
      <c r="SAH88" s="564"/>
      <c r="SAI88" s="565"/>
      <c r="SAJ88" s="566"/>
      <c r="SAK88" s="560"/>
      <c r="SAL88" s="561"/>
      <c r="SAM88" s="562"/>
      <c r="SAN88" s="563"/>
      <c r="SAO88" s="564"/>
      <c r="SAP88" s="565"/>
      <c r="SAQ88" s="566"/>
      <c r="SAR88" s="560"/>
      <c r="SAS88" s="561"/>
      <c r="SAT88" s="562"/>
      <c r="SAU88" s="563"/>
      <c r="SAV88" s="564"/>
      <c r="SAW88" s="565"/>
      <c r="SAX88" s="566"/>
      <c r="SAY88" s="560"/>
      <c r="SAZ88" s="561"/>
      <c r="SBA88" s="562"/>
      <c r="SBB88" s="563"/>
      <c r="SBC88" s="564"/>
      <c r="SBD88" s="565"/>
      <c r="SBE88" s="566"/>
      <c r="SBF88" s="560"/>
      <c r="SBG88" s="561"/>
      <c r="SBH88" s="562"/>
      <c r="SBI88" s="563"/>
      <c r="SBJ88" s="564"/>
      <c r="SBK88" s="565"/>
      <c r="SBL88" s="566"/>
      <c r="SBM88" s="560"/>
      <c r="SBN88" s="561"/>
      <c r="SBO88" s="562"/>
      <c r="SBP88" s="563"/>
      <c r="SBQ88" s="564"/>
      <c r="SBR88" s="565"/>
      <c r="SBS88" s="566"/>
      <c r="SBT88" s="560"/>
      <c r="SBU88" s="561"/>
      <c r="SBV88" s="562"/>
      <c r="SBW88" s="563"/>
      <c r="SBX88" s="564"/>
      <c r="SBY88" s="565"/>
      <c r="SBZ88" s="566"/>
      <c r="SCA88" s="560"/>
      <c r="SCB88" s="561"/>
      <c r="SCC88" s="562"/>
      <c r="SCD88" s="563"/>
      <c r="SCE88" s="564"/>
      <c r="SCF88" s="565"/>
      <c r="SCG88" s="566"/>
      <c r="SCH88" s="560"/>
      <c r="SCI88" s="561"/>
      <c r="SCJ88" s="562"/>
      <c r="SCK88" s="563"/>
      <c r="SCL88" s="564"/>
      <c r="SCM88" s="565"/>
      <c r="SCN88" s="566"/>
      <c r="SCO88" s="560"/>
      <c r="SCP88" s="561"/>
      <c r="SCQ88" s="562"/>
      <c r="SCR88" s="563"/>
      <c r="SCS88" s="564"/>
      <c r="SCT88" s="565"/>
      <c r="SCU88" s="566"/>
      <c r="SCV88" s="560"/>
      <c r="SCW88" s="561"/>
      <c r="SCX88" s="562"/>
      <c r="SCY88" s="563"/>
      <c r="SCZ88" s="564"/>
      <c r="SDA88" s="565"/>
      <c r="SDB88" s="566"/>
      <c r="SDC88" s="560"/>
      <c r="SDD88" s="561"/>
      <c r="SDE88" s="562"/>
      <c r="SDF88" s="563"/>
      <c r="SDG88" s="564"/>
      <c r="SDH88" s="565"/>
      <c r="SDI88" s="566"/>
      <c r="SDJ88" s="560"/>
      <c r="SDK88" s="561"/>
      <c r="SDL88" s="562"/>
      <c r="SDM88" s="563"/>
      <c r="SDN88" s="564"/>
      <c r="SDO88" s="565"/>
      <c r="SDP88" s="566"/>
      <c r="SDQ88" s="560"/>
      <c r="SDR88" s="561"/>
      <c r="SDS88" s="562"/>
      <c r="SDT88" s="563"/>
      <c r="SDU88" s="564"/>
      <c r="SDV88" s="565"/>
      <c r="SDW88" s="566"/>
      <c r="SDX88" s="560"/>
      <c r="SDY88" s="561"/>
      <c r="SDZ88" s="562"/>
      <c r="SEA88" s="563"/>
      <c r="SEB88" s="564"/>
      <c r="SEC88" s="565"/>
      <c r="SED88" s="566"/>
      <c r="SEE88" s="560"/>
      <c r="SEF88" s="561"/>
      <c r="SEG88" s="562"/>
      <c r="SEH88" s="563"/>
      <c r="SEI88" s="564"/>
      <c r="SEJ88" s="565"/>
      <c r="SEK88" s="566"/>
      <c r="SEL88" s="560"/>
      <c r="SEM88" s="561"/>
      <c r="SEN88" s="562"/>
      <c r="SEO88" s="563"/>
      <c r="SEP88" s="564"/>
      <c r="SEQ88" s="565"/>
      <c r="SER88" s="566"/>
      <c r="SES88" s="560"/>
      <c r="SET88" s="561"/>
      <c r="SEU88" s="562"/>
      <c r="SEV88" s="563"/>
      <c r="SEW88" s="564"/>
      <c r="SEX88" s="565"/>
      <c r="SEY88" s="566"/>
      <c r="SEZ88" s="560"/>
      <c r="SFA88" s="561"/>
      <c r="SFB88" s="562"/>
      <c r="SFC88" s="563"/>
      <c r="SFD88" s="564"/>
      <c r="SFE88" s="565"/>
      <c r="SFF88" s="566"/>
      <c r="SFG88" s="560"/>
      <c r="SFH88" s="561"/>
      <c r="SFI88" s="562"/>
      <c r="SFJ88" s="563"/>
      <c r="SFK88" s="564"/>
      <c r="SFL88" s="565"/>
      <c r="SFM88" s="566"/>
      <c r="SFN88" s="560"/>
      <c r="SFO88" s="561"/>
      <c r="SFP88" s="562"/>
      <c r="SFQ88" s="563"/>
      <c r="SFR88" s="564"/>
      <c r="SFS88" s="565"/>
      <c r="SFT88" s="566"/>
      <c r="SFU88" s="560"/>
      <c r="SFV88" s="561"/>
      <c r="SFW88" s="562"/>
      <c r="SFX88" s="563"/>
      <c r="SFY88" s="564"/>
      <c r="SFZ88" s="565"/>
      <c r="SGA88" s="566"/>
      <c r="SGB88" s="560"/>
      <c r="SGC88" s="561"/>
      <c r="SGD88" s="562"/>
      <c r="SGE88" s="563"/>
      <c r="SGF88" s="564"/>
      <c r="SGG88" s="565"/>
      <c r="SGH88" s="566"/>
      <c r="SGI88" s="560"/>
      <c r="SGJ88" s="561"/>
      <c r="SGK88" s="562"/>
      <c r="SGL88" s="563"/>
      <c r="SGM88" s="564"/>
      <c r="SGN88" s="565"/>
      <c r="SGO88" s="566"/>
      <c r="SGP88" s="560"/>
      <c r="SGQ88" s="561"/>
      <c r="SGR88" s="562"/>
      <c r="SGS88" s="563"/>
      <c r="SGT88" s="564"/>
      <c r="SGU88" s="565"/>
      <c r="SGV88" s="566"/>
      <c r="SGW88" s="560"/>
      <c r="SGX88" s="561"/>
      <c r="SGY88" s="562"/>
      <c r="SGZ88" s="563"/>
      <c r="SHA88" s="564"/>
      <c r="SHB88" s="565"/>
      <c r="SHC88" s="566"/>
      <c r="SHD88" s="560"/>
      <c r="SHE88" s="561"/>
      <c r="SHF88" s="562"/>
      <c r="SHG88" s="563"/>
      <c r="SHH88" s="564"/>
      <c r="SHI88" s="565"/>
      <c r="SHJ88" s="566"/>
      <c r="SHK88" s="560"/>
      <c r="SHL88" s="561"/>
      <c r="SHM88" s="562"/>
      <c r="SHN88" s="563"/>
      <c r="SHO88" s="564"/>
      <c r="SHP88" s="565"/>
      <c r="SHQ88" s="566"/>
      <c r="SHR88" s="560"/>
      <c r="SHS88" s="561"/>
      <c r="SHT88" s="562"/>
      <c r="SHU88" s="563"/>
      <c r="SHV88" s="564"/>
      <c r="SHW88" s="565"/>
      <c r="SHX88" s="566"/>
      <c r="SHY88" s="560"/>
      <c r="SHZ88" s="561"/>
      <c r="SIA88" s="562"/>
      <c r="SIB88" s="563"/>
      <c r="SIC88" s="564"/>
      <c r="SID88" s="565"/>
      <c r="SIE88" s="566"/>
      <c r="SIF88" s="560"/>
      <c r="SIG88" s="561"/>
      <c r="SIH88" s="562"/>
      <c r="SII88" s="563"/>
      <c r="SIJ88" s="564"/>
      <c r="SIK88" s="565"/>
      <c r="SIL88" s="566"/>
      <c r="SIM88" s="560"/>
      <c r="SIN88" s="561"/>
      <c r="SIO88" s="562"/>
      <c r="SIP88" s="563"/>
      <c r="SIQ88" s="564"/>
      <c r="SIR88" s="565"/>
      <c r="SIS88" s="566"/>
      <c r="SIT88" s="560"/>
      <c r="SIU88" s="561"/>
      <c r="SIV88" s="562"/>
      <c r="SIW88" s="563"/>
      <c r="SIX88" s="564"/>
      <c r="SIY88" s="565"/>
      <c r="SIZ88" s="566"/>
      <c r="SJA88" s="560"/>
      <c r="SJB88" s="561"/>
      <c r="SJC88" s="562"/>
      <c r="SJD88" s="563"/>
      <c r="SJE88" s="564"/>
      <c r="SJF88" s="565"/>
      <c r="SJG88" s="566"/>
      <c r="SJH88" s="560"/>
      <c r="SJI88" s="561"/>
      <c r="SJJ88" s="562"/>
      <c r="SJK88" s="563"/>
      <c r="SJL88" s="564"/>
      <c r="SJM88" s="565"/>
      <c r="SJN88" s="566"/>
      <c r="SJO88" s="560"/>
      <c r="SJP88" s="561"/>
      <c r="SJQ88" s="562"/>
      <c r="SJR88" s="563"/>
      <c r="SJS88" s="564"/>
      <c r="SJT88" s="565"/>
      <c r="SJU88" s="566"/>
      <c r="SJV88" s="560"/>
      <c r="SJW88" s="561"/>
      <c r="SJX88" s="562"/>
      <c r="SJY88" s="563"/>
      <c r="SJZ88" s="564"/>
      <c r="SKA88" s="565"/>
      <c r="SKB88" s="566"/>
      <c r="SKC88" s="560"/>
      <c r="SKD88" s="561"/>
      <c r="SKE88" s="562"/>
      <c r="SKF88" s="563"/>
      <c r="SKG88" s="564"/>
      <c r="SKH88" s="565"/>
      <c r="SKI88" s="566"/>
      <c r="SKJ88" s="560"/>
      <c r="SKK88" s="561"/>
      <c r="SKL88" s="562"/>
      <c r="SKM88" s="563"/>
      <c r="SKN88" s="564"/>
      <c r="SKO88" s="565"/>
      <c r="SKP88" s="566"/>
      <c r="SKQ88" s="560"/>
      <c r="SKR88" s="561"/>
      <c r="SKS88" s="562"/>
      <c r="SKT88" s="563"/>
      <c r="SKU88" s="564"/>
      <c r="SKV88" s="565"/>
      <c r="SKW88" s="566"/>
      <c r="SKX88" s="560"/>
      <c r="SKY88" s="561"/>
      <c r="SKZ88" s="562"/>
      <c r="SLA88" s="563"/>
      <c r="SLB88" s="564"/>
      <c r="SLC88" s="565"/>
      <c r="SLD88" s="566"/>
      <c r="SLE88" s="560"/>
      <c r="SLF88" s="561"/>
      <c r="SLG88" s="562"/>
      <c r="SLH88" s="563"/>
      <c r="SLI88" s="564"/>
      <c r="SLJ88" s="565"/>
      <c r="SLK88" s="566"/>
      <c r="SLL88" s="560"/>
      <c r="SLM88" s="561"/>
      <c r="SLN88" s="562"/>
      <c r="SLO88" s="563"/>
      <c r="SLP88" s="564"/>
      <c r="SLQ88" s="565"/>
      <c r="SLR88" s="566"/>
      <c r="SLS88" s="560"/>
      <c r="SLT88" s="561"/>
      <c r="SLU88" s="562"/>
      <c r="SLV88" s="563"/>
      <c r="SLW88" s="564"/>
      <c r="SLX88" s="565"/>
      <c r="SLY88" s="566"/>
      <c r="SLZ88" s="560"/>
      <c r="SMA88" s="561"/>
      <c r="SMB88" s="562"/>
      <c r="SMC88" s="563"/>
      <c r="SMD88" s="564"/>
      <c r="SME88" s="565"/>
      <c r="SMF88" s="566"/>
      <c r="SMG88" s="560"/>
      <c r="SMH88" s="561"/>
      <c r="SMI88" s="562"/>
      <c r="SMJ88" s="563"/>
      <c r="SMK88" s="564"/>
      <c r="SML88" s="565"/>
      <c r="SMM88" s="566"/>
      <c r="SMN88" s="560"/>
      <c r="SMO88" s="561"/>
      <c r="SMP88" s="562"/>
      <c r="SMQ88" s="563"/>
      <c r="SMR88" s="564"/>
      <c r="SMS88" s="565"/>
      <c r="SMT88" s="566"/>
      <c r="SMU88" s="560"/>
      <c r="SMV88" s="561"/>
      <c r="SMW88" s="562"/>
      <c r="SMX88" s="563"/>
      <c r="SMY88" s="564"/>
      <c r="SMZ88" s="565"/>
      <c r="SNA88" s="566"/>
      <c r="SNB88" s="560"/>
      <c r="SNC88" s="561"/>
      <c r="SND88" s="562"/>
      <c r="SNE88" s="563"/>
      <c r="SNF88" s="564"/>
      <c r="SNG88" s="565"/>
      <c r="SNH88" s="566"/>
      <c r="SNI88" s="560"/>
      <c r="SNJ88" s="561"/>
      <c r="SNK88" s="562"/>
      <c r="SNL88" s="563"/>
      <c r="SNM88" s="564"/>
      <c r="SNN88" s="565"/>
      <c r="SNO88" s="566"/>
      <c r="SNP88" s="560"/>
      <c r="SNQ88" s="561"/>
      <c r="SNR88" s="562"/>
      <c r="SNS88" s="563"/>
      <c r="SNT88" s="564"/>
      <c r="SNU88" s="565"/>
      <c r="SNV88" s="566"/>
      <c r="SNW88" s="560"/>
      <c r="SNX88" s="561"/>
      <c r="SNY88" s="562"/>
      <c r="SNZ88" s="563"/>
      <c r="SOA88" s="564"/>
      <c r="SOB88" s="565"/>
      <c r="SOC88" s="566"/>
      <c r="SOD88" s="560"/>
      <c r="SOE88" s="561"/>
      <c r="SOF88" s="562"/>
      <c r="SOG88" s="563"/>
      <c r="SOH88" s="564"/>
      <c r="SOI88" s="565"/>
      <c r="SOJ88" s="566"/>
      <c r="SOK88" s="560"/>
      <c r="SOL88" s="561"/>
      <c r="SOM88" s="562"/>
      <c r="SON88" s="563"/>
      <c r="SOO88" s="564"/>
      <c r="SOP88" s="565"/>
      <c r="SOQ88" s="566"/>
      <c r="SOR88" s="560"/>
      <c r="SOS88" s="561"/>
      <c r="SOT88" s="562"/>
      <c r="SOU88" s="563"/>
      <c r="SOV88" s="564"/>
      <c r="SOW88" s="565"/>
      <c r="SOX88" s="566"/>
      <c r="SOY88" s="560"/>
      <c r="SOZ88" s="561"/>
      <c r="SPA88" s="562"/>
      <c r="SPB88" s="563"/>
      <c r="SPC88" s="564"/>
      <c r="SPD88" s="565"/>
      <c r="SPE88" s="566"/>
      <c r="SPF88" s="560"/>
      <c r="SPG88" s="561"/>
      <c r="SPH88" s="562"/>
      <c r="SPI88" s="563"/>
      <c r="SPJ88" s="564"/>
      <c r="SPK88" s="565"/>
      <c r="SPL88" s="566"/>
      <c r="SPM88" s="560"/>
      <c r="SPN88" s="561"/>
      <c r="SPO88" s="562"/>
      <c r="SPP88" s="563"/>
      <c r="SPQ88" s="564"/>
      <c r="SPR88" s="565"/>
      <c r="SPS88" s="566"/>
      <c r="SPT88" s="560"/>
      <c r="SPU88" s="561"/>
      <c r="SPV88" s="562"/>
      <c r="SPW88" s="563"/>
      <c r="SPX88" s="564"/>
      <c r="SPY88" s="565"/>
      <c r="SPZ88" s="566"/>
      <c r="SQA88" s="560"/>
      <c r="SQB88" s="561"/>
      <c r="SQC88" s="562"/>
      <c r="SQD88" s="563"/>
      <c r="SQE88" s="564"/>
      <c r="SQF88" s="565"/>
      <c r="SQG88" s="566"/>
      <c r="SQH88" s="560"/>
      <c r="SQI88" s="561"/>
      <c r="SQJ88" s="562"/>
      <c r="SQK88" s="563"/>
      <c r="SQL88" s="564"/>
      <c r="SQM88" s="565"/>
      <c r="SQN88" s="566"/>
      <c r="SQO88" s="560"/>
      <c r="SQP88" s="561"/>
      <c r="SQQ88" s="562"/>
      <c r="SQR88" s="563"/>
      <c r="SQS88" s="564"/>
      <c r="SQT88" s="565"/>
      <c r="SQU88" s="566"/>
      <c r="SQV88" s="560"/>
      <c r="SQW88" s="561"/>
      <c r="SQX88" s="562"/>
      <c r="SQY88" s="563"/>
      <c r="SQZ88" s="564"/>
      <c r="SRA88" s="565"/>
      <c r="SRB88" s="566"/>
      <c r="SRC88" s="560"/>
      <c r="SRD88" s="561"/>
      <c r="SRE88" s="562"/>
      <c r="SRF88" s="563"/>
      <c r="SRG88" s="564"/>
      <c r="SRH88" s="565"/>
      <c r="SRI88" s="566"/>
      <c r="SRJ88" s="560"/>
      <c r="SRK88" s="561"/>
      <c r="SRL88" s="562"/>
      <c r="SRM88" s="563"/>
      <c r="SRN88" s="564"/>
      <c r="SRO88" s="565"/>
      <c r="SRP88" s="566"/>
      <c r="SRQ88" s="560"/>
      <c r="SRR88" s="561"/>
      <c r="SRS88" s="562"/>
      <c r="SRT88" s="563"/>
      <c r="SRU88" s="564"/>
      <c r="SRV88" s="565"/>
      <c r="SRW88" s="566"/>
      <c r="SRX88" s="560"/>
      <c r="SRY88" s="561"/>
      <c r="SRZ88" s="562"/>
      <c r="SSA88" s="563"/>
      <c r="SSB88" s="564"/>
      <c r="SSC88" s="565"/>
      <c r="SSD88" s="566"/>
      <c r="SSE88" s="560"/>
      <c r="SSF88" s="561"/>
      <c r="SSG88" s="562"/>
      <c r="SSH88" s="563"/>
      <c r="SSI88" s="564"/>
      <c r="SSJ88" s="565"/>
      <c r="SSK88" s="566"/>
      <c r="SSL88" s="560"/>
      <c r="SSM88" s="561"/>
      <c r="SSN88" s="562"/>
      <c r="SSO88" s="563"/>
      <c r="SSP88" s="564"/>
      <c r="SSQ88" s="565"/>
      <c r="SSR88" s="566"/>
      <c r="SSS88" s="560"/>
      <c r="SST88" s="561"/>
      <c r="SSU88" s="562"/>
      <c r="SSV88" s="563"/>
      <c r="SSW88" s="564"/>
      <c r="SSX88" s="565"/>
      <c r="SSY88" s="566"/>
      <c r="SSZ88" s="560"/>
      <c r="STA88" s="561"/>
      <c r="STB88" s="562"/>
      <c r="STC88" s="563"/>
      <c r="STD88" s="564"/>
      <c r="STE88" s="565"/>
      <c r="STF88" s="566"/>
      <c r="STG88" s="560"/>
      <c r="STH88" s="561"/>
      <c r="STI88" s="562"/>
      <c r="STJ88" s="563"/>
      <c r="STK88" s="564"/>
      <c r="STL88" s="565"/>
      <c r="STM88" s="566"/>
      <c r="STN88" s="560"/>
      <c r="STO88" s="561"/>
      <c r="STP88" s="562"/>
      <c r="STQ88" s="563"/>
      <c r="STR88" s="564"/>
      <c r="STS88" s="565"/>
      <c r="STT88" s="566"/>
      <c r="STU88" s="560"/>
      <c r="STV88" s="561"/>
      <c r="STW88" s="562"/>
      <c r="STX88" s="563"/>
      <c r="STY88" s="564"/>
      <c r="STZ88" s="565"/>
      <c r="SUA88" s="566"/>
      <c r="SUB88" s="560"/>
      <c r="SUC88" s="561"/>
      <c r="SUD88" s="562"/>
      <c r="SUE88" s="563"/>
      <c r="SUF88" s="564"/>
      <c r="SUG88" s="565"/>
      <c r="SUH88" s="566"/>
      <c r="SUI88" s="560"/>
      <c r="SUJ88" s="561"/>
      <c r="SUK88" s="562"/>
      <c r="SUL88" s="563"/>
      <c r="SUM88" s="564"/>
      <c r="SUN88" s="565"/>
      <c r="SUO88" s="566"/>
      <c r="SUP88" s="560"/>
      <c r="SUQ88" s="561"/>
      <c r="SUR88" s="562"/>
      <c r="SUS88" s="563"/>
      <c r="SUT88" s="564"/>
      <c r="SUU88" s="565"/>
      <c r="SUV88" s="566"/>
      <c r="SUW88" s="560"/>
      <c r="SUX88" s="561"/>
      <c r="SUY88" s="562"/>
      <c r="SUZ88" s="563"/>
      <c r="SVA88" s="564"/>
      <c r="SVB88" s="565"/>
      <c r="SVC88" s="566"/>
      <c r="SVD88" s="560"/>
      <c r="SVE88" s="561"/>
      <c r="SVF88" s="562"/>
      <c r="SVG88" s="563"/>
      <c r="SVH88" s="564"/>
      <c r="SVI88" s="565"/>
      <c r="SVJ88" s="566"/>
      <c r="SVK88" s="560"/>
      <c r="SVL88" s="561"/>
      <c r="SVM88" s="562"/>
      <c r="SVN88" s="563"/>
      <c r="SVO88" s="564"/>
      <c r="SVP88" s="565"/>
      <c r="SVQ88" s="566"/>
      <c r="SVR88" s="560"/>
      <c r="SVS88" s="561"/>
      <c r="SVT88" s="562"/>
      <c r="SVU88" s="563"/>
      <c r="SVV88" s="564"/>
      <c r="SVW88" s="565"/>
      <c r="SVX88" s="566"/>
      <c r="SVY88" s="560"/>
      <c r="SVZ88" s="561"/>
      <c r="SWA88" s="562"/>
      <c r="SWB88" s="563"/>
      <c r="SWC88" s="564"/>
      <c r="SWD88" s="565"/>
      <c r="SWE88" s="566"/>
      <c r="SWF88" s="560"/>
      <c r="SWG88" s="561"/>
      <c r="SWH88" s="562"/>
      <c r="SWI88" s="563"/>
      <c r="SWJ88" s="564"/>
      <c r="SWK88" s="565"/>
      <c r="SWL88" s="566"/>
      <c r="SWM88" s="560"/>
      <c r="SWN88" s="561"/>
      <c r="SWO88" s="562"/>
      <c r="SWP88" s="563"/>
      <c r="SWQ88" s="564"/>
      <c r="SWR88" s="565"/>
      <c r="SWS88" s="566"/>
      <c r="SWT88" s="560"/>
      <c r="SWU88" s="561"/>
      <c r="SWV88" s="562"/>
      <c r="SWW88" s="563"/>
      <c r="SWX88" s="564"/>
      <c r="SWY88" s="565"/>
      <c r="SWZ88" s="566"/>
      <c r="SXA88" s="560"/>
      <c r="SXB88" s="561"/>
      <c r="SXC88" s="562"/>
      <c r="SXD88" s="563"/>
      <c r="SXE88" s="564"/>
      <c r="SXF88" s="565"/>
      <c r="SXG88" s="566"/>
      <c r="SXH88" s="560"/>
      <c r="SXI88" s="561"/>
      <c r="SXJ88" s="562"/>
      <c r="SXK88" s="563"/>
      <c r="SXL88" s="564"/>
      <c r="SXM88" s="565"/>
      <c r="SXN88" s="566"/>
      <c r="SXO88" s="560"/>
      <c r="SXP88" s="561"/>
      <c r="SXQ88" s="562"/>
      <c r="SXR88" s="563"/>
      <c r="SXS88" s="564"/>
      <c r="SXT88" s="565"/>
      <c r="SXU88" s="566"/>
      <c r="SXV88" s="560"/>
      <c r="SXW88" s="561"/>
      <c r="SXX88" s="562"/>
      <c r="SXY88" s="563"/>
      <c r="SXZ88" s="564"/>
      <c r="SYA88" s="565"/>
      <c r="SYB88" s="566"/>
      <c r="SYC88" s="560"/>
      <c r="SYD88" s="561"/>
      <c r="SYE88" s="562"/>
      <c r="SYF88" s="563"/>
      <c r="SYG88" s="564"/>
      <c r="SYH88" s="565"/>
      <c r="SYI88" s="566"/>
      <c r="SYJ88" s="560"/>
      <c r="SYK88" s="561"/>
      <c r="SYL88" s="562"/>
      <c r="SYM88" s="563"/>
      <c r="SYN88" s="564"/>
      <c r="SYO88" s="565"/>
      <c r="SYP88" s="566"/>
      <c r="SYQ88" s="560"/>
      <c r="SYR88" s="561"/>
      <c r="SYS88" s="562"/>
      <c r="SYT88" s="563"/>
      <c r="SYU88" s="564"/>
      <c r="SYV88" s="565"/>
      <c r="SYW88" s="566"/>
      <c r="SYX88" s="560"/>
      <c r="SYY88" s="561"/>
      <c r="SYZ88" s="562"/>
      <c r="SZA88" s="563"/>
      <c r="SZB88" s="564"/>
      <c r="SZC88" s="565"/>
      <c r="SZD88" s="566"/>
      <c r="SZE88" s="560"/>
      <c r="SZF88" s="561"/>
      <c r="SZG88" s="562"/>
      <c r="SZH88" s="563"/>
      <c r="SZI88" s="564"/>
      <c r="SZJ88" s="565"/>
      <c r="SZK88" s="566"/>
      <c r="SZL88" s="560"/>
      <c r="SZM88" s="561"/>
      <c r="SZN88" s="562"/>
      <c r="SZO88" s="563"/>
      <c r="SZP88" s="564"/>
      <c r="SZQ88" s="565"/>
      <c r="SZR88" s="566"/>
      <c r="SZS88" s="560"/>
      <c r="SZT88" s="561"/>
      <c r="SZU88" s="562"/>
      <c r="SZV88" s="563"/>
      <c r="SZW88" s="564"/>
      <c r="SZX88" s="565"/>
      <c r="SZY88" s="566"/>
      <c r="SZZ88" s="560"/>
      <c r="TAA88" s="561"/>
      <c r="TAB88" s="562"/>
      <c r="TAC88" s="563"/>
      <c r="TAD88" s="564"/>
      <c r="TAE88" s="565"/>
      <c r="TAF88" s="566"/>
      <c r="TAG88" s="560"/>
      <c r="TAH88" s="561"/>
      <c r="TAI88" s="562"/>
      <c r="TAJ88" s="563"/>
      <c r="TAK88" s="564"/>
      <c r="TAL88" s="565"/>
      <c r="TAM88" s="566"/>
      <c r="TAN88" s="560"/>
      <c r="TAO88" s="561"/>
      <c r="TAP88" s="562"/>
      <c r="TAQ88" s="563"/>
      <c r="TAR88" s="564"/>
      <c r="TAS88" s="565"/>
      <c r="TAT88" s="566"/>
      <c r="TAU88" s="560"/>
      <c r="TAV88" s="561"/>
      <c r="TAW88" s="562"/>
      <c r="TAX88" s="563"/>
      <c r="TAY88" s="564"/>
      <c r="TAZ88" s="565"/>
      <c r="TBA88" s="566"/>
      <c r="TBB88" s="560"/>
      <c r="TBC88" s="561"/>
      <c r="TBD88" s="562"/>
      <c r="TBE88" s="563"/>
      <c r="TBF88" s="564"/>
      <c r="TBG88" s="565"/>
      <c r="TBH88" s="566"/>
      <c r="TBI88" s="560"/>
      <c r="TBJ88" s="561"/>
      <c r="TBK88" s="562"/>
      <c r="TBL88" s="563"/>
      <c r="TBM88" s="564"/>
      <c r="TBN88" s="565"/>
      <c r="TBO88" s="566"/>
      <c r="TBP88" s="560"/>
      <c r="TBQ88" s="561"/>
      <c r="TBR88" s="562"/>
      <c r="TBS88" s="563"/>
      <c r="TBT88" s="564"/>
      <c r="TBU88" s="565"/>
      <c r="TBV88" s="566"/>
      <c r="TBW88" s="560"/>
      <c r="TBX88" s="561"/>
      <c r="TBY88" s="562"/>
      <c r="TBZ88" s="563"/>
      <c r="TCA88" s="564"/>
      <c r="TCB88" s="565"/>
      <c r="TCC88" s="566"/>
      <c r="TCD88" s="560"/>
      <c r="TCE88" s="561"/>
      <c r="TCF88" s="562"/>
      <c r="TCG88" s="563"/>
      <c r="TCH88" s="564"/>
      <c r="TCI88" s="565"/>
      <c r="TCJ88" s="566"/>
      <c r="TCK88" s="560"/>
      <c r="TCL88" s="561"/>
      <c r="TCM88" s="562"/>
      <c r="TCN88" s="563"/>
      <c r="TCO88" s="564"/>
      <c r="TCP88" s="565"/>
      <c r="TCQ88" s="566"/>
      <c r="TCR88" s="560"/>
      <c r="TCS88" s="561"/>
      <c r="TCT88" s="562"/>
      <c r="TCU88" s="563"/>
      <c r="TCV88" s="564"/>
      <c r="TCW88" s="565"/>
      <c r="TCX88" s="566"/>
      <c r="TCY88" s="560"/>
      <c r="TCZ88" s="561"/>
      <c r="TDA88" s="562"/>
      <c r="TDB88" s="563"/>
      <c r="TDC88" s="564"/>
      <c r="TDD88" s="565"/>
      <c r="TDE88" s="566"/>
      <c r="TDF88" s="560"/>
      <c r="TDG88" s="561"/>
      <c r="TDH88" s="562"/>
      <c r="TDI88" s="563"/>
      <c r="TDJ88" s="564"/>
      <c r="TDK88" s="565"/>
      <c r="TDL88" s="566"/>
      <c r="TDM88" s="560"/>
      <c r="TDN88" s="561"/>
      <c r="TDO88" s="562"/>
      <c r="TDP88" s="563"/>
      <c r="TDQ88" s="564"/>
      <c r="TDR88" s="565"/>
      <c r="TDS88" s="566"/>
      <c r="TDT88" s="560"/>
      <c r="TDU88" s="561"/>
      <c r="TDV88" s="562"/>
      <c r="TDW88" s="563"/>
      <c r="TDX88" s="564"/>
      <c r="TDY88" s="565"/>
      <c r="TDZ88" s="566"/>
      <c r="TEA88" s="560"/>
      <c r="TEB88" s="561"/>
      <c r="TEC88" s="562"/>
      <c r="TED88" s="563"/>
      <c r="TEE88" s="564"/>
      <c r="TEF88" s="565"/>
      <c r="TEG88" s="566"/>
      <c r="TEH88" s="560"/>
      <c r="TEI88" s="561"/>
      <c r="TEJ88" s="562"/>
      <c r="TEK88" s="563"/>
      <c r="TEL88" s="564"/>
      <c r="TEM88" s="565"/>
      <c r="TEN88" s="566"/>
      <c r="TEO88" s="560"/>
      <c r="TEP88" s="561"/>
      <c r="TEQ88" s="562"/>
      <c r="TER88" s="563"/>
      <c r="TES88" s="564"/>
      <c r="TET88" s="565"/>
      <c r="TEU88" s="566"/>
      <c r="TEV88" s="560"/>
      <c r="TEW88" s="561"/>
      <c r="TEX88" s="562"/>
      <c r="TEY88" s="563"/>
      <c r="TEZ88" s="564"/>
      <c r="TFA88" s="565"/>
      <c r="TFB88" s="566"/>
      <c r="TFC88" s="560"/>
      <c r="TFD88" s="561"/>
      <c r="TFE88" s="562"/>
      <c r="TFF88" s="563"/>
      <c r="TFG88" s="564"/>
      <c r="TFH88" s="565"/>
      <c r="TFI88" s="566"/>
      <c r="TFJ88" s="560"/>
      <c r="TFK88" s="561"/>
      <c r="TFL88" s="562"/>
      <c r="TFM88" s="563"/>
      <c r="TFN88" s="564"/>
      <c r="TFO88" s="565"/>
      <c r="TFP88" s="566"/>
      <c r="TFQ88" s="560"/>
      <c r="TFR88" s="561"/>
      <c r="TFS88" s="562"/>
      <c r="TFT88" s="563"/>
      <c r="TFU88" s="564"/>
      <c r="TFV88" s="565"/>
      <c r="TFW88" s="566"/>
      <c r="TFX88" s="560"/>
      <c r="TFY88" s="561"/>
      <c r="TFZ88" s="562"/>
      <c r="TGA88" s="563"/>
      <c r="TGB88" s="564"/>
      <c r="TGC88" s="565"/>
      <c r="TGD88" s="566"/>
      <c r="TGE88" s="560"/>
      <c r="TGF88" s="561"/>
      <c r="TGG88" s="562"/>
      <c r="TGH88" s="563"/>
      <c r="TGI88" s="564"/>
      <c r="TGJ88" s="565"/>
      <c r="TGK88" s="566"/>
      <c r="TGL88" s="560"/>
      <c r="TGM88" s="561"/>
      <c r="TGN88" s="562"/>
      <c r="TGO88" s="563"/>
      <c r="TGP88" s="564"/>
      <c r="TGQ88" s="565"/>
      <c r="TGR88" s="566"/>
      <c r="TGS88" s="560"/>
      <c r="TGT88" s="561"/>
      <c r="TGU88" s="562"/>
      <c r="TGV88" s="563"/>
      <c r="TGW88" s="564"/>
      <c r="TGX88" s="565"/>
      <c r="TGY88" s="566"/>
      <c r="TGZ88" s="560"/>
      <c r="THA88" s="561"/>
      <c r="THB88" s="562"/>
      <c r="THC88" s="563"/>
      <c r="THD88" s="564"/>
      <c r="THE88" s="565"/>
      <c r="THF88" s="566"/>
      <c r="THG88" s="560"/>
      <c r="THH88" s="561"/>
      <c r="THI88" s="562"/>
      <c r="THJ88" s="563"/>
      <c r="THK88" s="564"/>
      <c r="THL88" s="565"/>
      <c r="THM88" s="566"/>
      <c r="THN88" s="560"/>
      <c r="THO88" s="561"/>
      <c r="THP88" s="562"/>
      <c r="THQ88" s="563"/>
      <c r="THR88" s="564"/>
      <c r="THS88" s="565"/>
      <c r="THT88" s="566"/>
      <c r="THU88" s="560"/>
      <c r="THV88" s="561"/>
      <c r="THW88" s="562"/>
      <c r="THX88" s="563"/>
      <c r="THY88" s="564"/>
      <c r="THZ88" s="565"/>
      <c r="TIA88" s="566"/>
      <c r="TIB88" s="560"/>
      <c r="TIC88" s="561"/>
      <c r="TID88" s="562"/>
      <c r="TIE88" s="563"/>
      <c r="TIF88" s="564"/>
      <c r="TIG88" s="565"/>
      <c r="TIH88" s="566"/>
      <c r="TII88" s="560"/>
      <c r="TIJ88" s="561"/>
      <c r="TIK88" s="562"/>
      <c r="TIL88" s="563"/>
      <c r="TIM88" s="564"/>
      <c r="TIN88" s="565"/>
      <c r="TIO88" s="566"/>
      <c r="TIP88" s="560"/>
      <c r="TIQ88" s="561"/>
      <c r="TIR88" s="562"/>
      <c r="TIS88" s="563"/>
      <c r="TIT88" s="564"/>
      <c r="TIU88" s="565"/>
      <c r="TIV88" s="566"/>
      <c r="TIW88" s="560"/>
      <c r="TIX88" s="561"/>
      <c r="TIY88" s="562"/>
      <c r="TIZ88" s="563"/>
      <c r="TJA88" s="564"/>
      <c r="TJB88" s="565"/>
      <c r="TJC88" s="566"/>
      <c r="TJD88" s="560"/>
      <c r="TJE88" s="561"/>
      <c r="TJF88" s="562"/>
      <c r="TJG88" s="563"/>
      <c r="TJH88" s="564"/>
      <c r="TJI88" s="565"/>
      <c r="TJJ88" s="566"/>
      <c r="TJK88" s="560"/>
      <c r="TJL88" s="561"/>
      <c r="TJM88" s="562"/>
      <c r="TJN88" s="563"/>
      <c r="TJO88" s="564"/>
      <c r="TJP88" s="565"/>
      <c r="TJQ88" s="566"/>
      <c r="TJR88" s="560"/>
      <c r="TJS88" s="561"/>
      <c r="TJT88" s="562"/>
      <c r="TJU88" s="563"/>
      <c r="TJV88" s="564"/>
      <c r="TJW88" s="565"/>
      <c r="TJX88" s="566"/>
      <c r="TJY88" s="560"/>
      <c r="TJZ88" s="561"/>
      <c r="TKA88" s="562"/>
      <c r="TKB88" s="563"/>
      <c r="TKC88" s="564"/>
      <c r="TKD88" s="565"/>
      <c r="TKE88" s="566"/>
      <c r="TKF88" s="560"/>
      <c r="TKG88" s="561"/>
      <c r="TKH88" s="562"/>
      <c r="TKI88" s="563"/>
      <c r="TKJ88" s="564"/>
      <c r="TKK88" s="565"/>
      <c r="TKL88" s="566"/>
      <c r="TKM88" s="560"/>
      <c r="TKN88" s="561"/>
      <c r="TKO88" s="562"/>
      <c r="TKP88" s="563"/>
      <c r="TKQ88" s="564"/>
      <c r="TKR88" s="565"/>
      <c r="TKS88" s="566"/>
      <c r="TKT88" s="560"/>
      <c r="TKU88" s="561"/>
      <c r="TKV88" s="562"/>
      <c r="TKW88" s="563"/>
      <c r="TKX88" s="564"/>
      <c r="TKY88" s="565"/>
      <c r="TKZ88" s="566"/>
      <c r="TLA88" s="560"/>
      <c r="TLB88" s="561"/>
      <c r="TLC88" s="562"/>
      <c r="TLD88" s="563"/>
      <c r="TLE88" s="564"/>
      <c r="TLF88" s="565"/>
      <c r="TLG88" s="566"/>
      <c r="TLH88" s="560"/>
      <c r="TLI88" s="561"/>
      <c r="TLJ88" s="562"/>
      <c r="TLK88" s="563"/>
      <c r="TLL88" s="564"/>
      <c r="TLM88" s="565"/>
      <c r="TLN88" s="566"/>
      <c r="TLO88" s="560"/>
      <c r="TLP88" s="561"/>
      <c r="TLQ88" s="562"/>
      <c r="TLR88" s="563"/>
      <c r="TLS88" s="564"/>
      <c r="TLT88" s="565"/>
      <c r="TLU88" s="566"/>
      <c r="TLV88" s="560"/>
      <c r="TLW88" s="561"/>
      <c r="TLX88" s="562"/>
      <c r="TLY88" s="563"/>
      <c r="TLZ88" s="564"/>
      <c r="TMA88" s="565"/>
      <c r="TMB88" s="566"/>
      <c r="TMC88" s="560"/>
      <c r="TMD88" s="561"/>
      <c r="TME88" s="562"/>
      <c r="TMF88" s="563"/>
      <c r="TMG88" s="564"/>
      <c r="TMH88" s="565"/>
      <c r="TMI88" s="566"/>
      <c r="TMJ88" s="560"/>
      <c r="TMK88" s="561"/>
      <c r="TML88" s="562"/>
      <c r="TMM88" s="563"/>
      <c r="TMN88" s="564"/>
      <c r="TMO88" s="565"/>
      <c r="TMP88" s="566"/>
      <c r="TMQ88" s="560"/>
      <c r="TMR88" s="561"/>
      <c r="TMS88" s="562"/>
      <c r="TMT88" s="563"/>
      <c r="TMU88" s="564"/>
      <c r="TMV88" s="565"/>
      <c r="TMW88" s="566"/>
      <c r="TMX88" s="560"/>
      <c r="TMY88" s="561"/>
      <c r="TMZ88" s="562"/>
      <c r="TNA88" s="563"/>
      <c r="TNB88" s="564"/>
      <c r="TNC88" s="565"/>
      <c r="TND88" s="566"/>
      <c r="TNE88" s="560"/>
      <c r="TNF88" s="561"/>
      <c r="TNG88" s="562"/>
      <c r="TNH88" s="563"/>
      <c r="TNI88" s="564"/>
      <c r="TNJ88" s="565"/>
      <c r="TNK88" s="566"/>
      <c r="TNL88" s="560"/>
      <c r="TNM88" s="561"/>
      <c r="TNN88" s="562"/>
      <c r="TNO88" s="563"/>
      <c r="TNP88" s="564"/>
      <c r="TNQ88" s="565"/>
      <c r="TNR88" s="566"/>
      <c r="TNS88" s="560"/>
      <c r="TNT88" s="561"/>
      <c r="TNU88" s="562"/>
      <c r="TNV88" s="563"/>
      <c r="TNW88" s="564"/>
      <c r="TNX88" s="565"/>
      <c r="TNY88" s="566"/>
      <c r="TNZ88" s="560"/>
      <c r="TOA88" s="561"/>
      <c r="TOB88" s="562"/>
      <c r="TOC88" s="563"/>
      <c r="TOD88" s="564"/>
      <c r="TOE88" s="565"/>
      <c r="TOF88" s="566"/>
      <c r="TOG88" s="560"/>
      <c r="TOH88" s="561"/>
      <c r="TOI88" s="562"/>
      <c r="TOJ88" s="563"/>
      <c r="TOK88" s="564"/>
      <c r="TOL88" s="565"/>
      <c r="TOM88" s="566"/>
      <c r="TON88" s="560"/>
      <c r="TOO88" s="561"/>
      <c r="TOP88" s="562"/>
      <c r="TOQ88" s="563"/>
      <c r="TOR88" s="564"/>
      <c r="TOS88" s="565"/>
      <c r="TOT88" s="566"/>
      <c r="TOU88" s="560"/>
      <c r="TOV88" s="561"/>
      <c r="TOW88" s="562"/>
      <c r="TOX88" s="563"/>
      <c r="TOY88" s="564"/>
      <c r="TOZ88" s="565"/>
      <c r="TPA88" s="566"/>
      <c r="TPB88" s="560"/>
      <c r="TPC88" s="561"/>
      <c r="TPD88" s="562"/>
      <c r="TPE88" s="563"/>
      <c r="TPF88" s="564"/>
      <c r="TPG88" s="565"/>
      <c r="TPH88" s="566"/>
      <c r="TPI88" s="560"/>
      <c r="TPJ88" s="561"/>
      <c r="TPK88" s="562"/>
      <c r="TPL88" s="563"/>
      <c r="TPM88" s="564"/>
      <c r="TPN88" s="565"/>
      <c r="TPO88" s="566"/>
      <c r="TPP88" s="560"/>
      <c r="TPQ88" s="561"/>
      <c r="TPR88" s="562"/>
      <c r="TPS88" s="563"/>
      <c r="TPT88" s="564"/>
      <c r="TPU88" s="565"/>
      <c r="TPV88" s="566"/>
      <c r="TPW88" s="560"/>
      <c r="TPX88" s="561"/>
      <c r="TPY88" s="562"/>
      <c r="TPZ88" s="563"/>
      <c r="TQA88" s="564"/>
      <c r="TQB88" s="565"/>
      <c r="TQC88" s="566"/>
      <c r="TQD88" s="560"/>
      <c r="TQE88" s="561"/>
      <c r="TQF88" s="562"/>
      <c r="TQG88" s="563"/>
      <c r="TQH88" s="564"/>
      <c r="TQI88" s="565"/>
      <c r="TQJ88" s="566"/>
      <c r="TQK88" s="560"/>
      <c r="TQL88" s="561"/>
      <c r="TQM88" s="562"/>
      <c r="TQN88" s="563"/>
      <c r="TQO88" s="564"/>
      <c r="TQP88" s="565"/>
      <c r="TQQ88" s="566"/>
      <c r="TQR88" s="560"/>
      <c r="TQS88" s="561"/>
      <c r="TQT88" s="562"/>
      <c r="TQU88" s="563"/>
      <c r="TQV88" s="564"/>
      <c r="TQW88" s="565"/>
      <c r="TQX88" s="566"/>
      <c r="TQY88" s="560"/>
      <c r="TQZ88" s="561"/>
      <c r="TRA88" s="562"/>
      <c r="TRB88" s="563"/>
      <c r="TRC88" s="564"/>
      <c r="TRD88" s="565"/>
      <c r="TRE88" s="566"/>
      <c r="TRF88" s="560"/>
      <c r="TRG88" s="561"/>
      <c r="TRH88" s="562"/>
      <c r="TRI88" s="563"/>
      <c r="TRJ88" s="564"/>
      <c r="TRK88" s="565"/>
      <c r="TRL88" s="566"/>
      <c r="TRM88" s="560"/>
      <c r="TRN88" s="561"/>
      <c r="TRO88" s="562"/>
      <c r="TRP88" s="563"/>
      <c r="TRQ88" s="564"/>
      <c r="TRR88" s="565"/>
      <c r="TRS88" s="566"/>
      <c r="TRT88" s="560"/>
      <c r="TRU88" s="561"/>
      <c r="TRV88" s="562"/>
      <c r="TRW88" s="563"/>
      <c r="TRX88" s="564"/>
      <c r="TRY88" s="565"/>
      <c r="TRZ88" s="566"/>
      <c r="TSA88" s="560"/>
      <c r="TSB88" s="561"/>
      <c r="TSC88" s="562"/>
      <c r="TSD88" s="563"/>
      <c r="TSE88" s="564"/>
      <c r="TSF88" s="565"/>
      <c r="TSG88" s="566"/>
      <c r="TSH88" s="560"/>
      <c r="TSI88" s="561"/>
      <c r="TSJ88" s="562"/>
      <c r="TSK88" s="563"/>
      <c r="TSL88" s="564"/>
      <c r="TSM88" s="565"/>
      <c r="TSN88" s="566"/>
      <c r="TSO88" s="560"/>
      <c r="TSP88" s="561"/>
      <c r="TSQ88" s="562"/>
      <c r="TSR88" s="563"/>
      <c r="TSS88" s="564"/>
      <c r="TST88" s="565"/>
      <c r="TSU88" s="566"/>
      <c r="TSV88" s="560"/>
      <c r="TSW88" s="561"/>
      <c r="TSX88" s="562"/>
      <c r="TSY88" s="563"/>
      <c r="TSZ88" s="564"/>
      <c r="TTA88" s="565"/>
      <c r="TTB88" s="566"/>
      <c r="TTC88" s="560"/>
      <c r="TTD88" s="561"/>
      <c r="TTE88" s="562"/>
      <c r="TTF88" s="563"/>
      <c r="TTG88" s="564"/>
      <c r="TTH88" s="565"/>
      <c r="TTI88" s="566"/>
      <c r="TTJ88" s="560"/>
      <c r="TTK88" s="561"/>
      <c r="TTL88" s="562"/>
      <c r="TTM88" s="563"/>
      <c r="TTN88" s="564"/>
      <c r="TTO88" s="565"/>
      <c r="TTP88" s="566"/>
      <c r="TTQ88" s="560"/>
      <c r="TTR88" s="561"/>
      <c r="TTS88" s="562"/>
      <c r="TTT88" s="563"/>
      <c r="TTU88" s="564"/>
      <c r="TTV88" s="565"/>
      <c r="TTW88" s="566"/>
      <c r="TTX88" s="560"/>
      <c r="TTY88" s="561"/>
      <c r="TTZ88" s="562"/>
      <c r="TUA88" s="563"/>
      <c r="TUB88" s="564"/>
      <c r="TUC88" s="565"/>
      <c r="TUD88" s="566"/>
      <c r="TUE88" s="560"/>
      <c r="TUF88" s="561"/>
      <c r="TUG88" s="562"/>
      <c r="TUH88" s="563"/>
      <c r="TUI88" s="564"/>
      <c r="TUJ88" s="565"/>
      <c r="TUK88" s="566"/>
      <c r="TUL88" s="560"/>
      <c r="TUM88" s="561"/>
      <c r="TUN88" s="562"/>
      <c r="TUO88" s="563"/>
      <c r="TUP88" s="564"/>
      <c r="TUQ88" s="565"/>
      <c r="TUR88" s="566"/>
      <c r="TUS88" s="560"/>
      <c r="TUT88" s="561"/>
      <c r="TUU88" s="562"/>
      <c r="TUV88" s="563"/>
      <c r="TUW88" s="564"/>
      <c r="TUX88" s="565"/>
      <c r="TUY88" s="566"/>
      <c r="TUZ88" s="560"/>
      <c r="TVA88" s="561"/>
      <c r="TVB88" s="562"/>
      <c r="TVC88" s="563"/>
      <c r="TVD88" s="564"/>
      <c r="TVE88" s="565"/>
      <c r="TVF88" s="566"/>
      <c r="TVG88" s="560"/>
      <c r="TVH88" s="561"/>
      <c r="TVI88" s="562"/>
      <c r="TVJ88" s="563"/>
      <c r="TVK88" s="564"/>
      <c r="TVL88" s="565"/>
      <c r="TVM88" s="566"/>
      <c r="TVN88" s="560"/>
      <c r="TVO88" s="561"/>
      <c r="TVP88" s="562"/>
      <c r="TVQ88" s="563"/>
      <c r="TVR88" s="564"/>
      <c r="TVS88" s="565"/>
      <c r="TVT88" s="566"/>
      <c r="TVU88" s="560"/>
      <c r="TVV88" s="561"/>
      <c r="TVW88" s="562"/>
      <c r="TVX88" s="563"/>
      <c r="TVY88" s="564"/>
      <c r="TVZ88" s="565"/>
      <c r="TWA88" s="566"/>
      <c r="TWB88" s="560"/>
      <c r="TWC88" s="561"/>
      <c r="TWD88" s="562"/>
      <c r="TWE88" s="563"/>
      <c r="TWF88" s="564"/>
      <c r="TWG88" s="565"/>
      <c r="TWH88" s="566"/>
      <c r="TWI88" s="560"/>
      <c r="TWJ88" s="561"/>
      <c r="TWK88" s="562"/>
      <c r="TWL88" s="563"/>
      <c r="TWM88" s="564"/>
      <c r="TWN88" s="565"/>
      <c r="TWO88" s="566"/>
      <c r="TWP88" s="560"/>
      <c r="TWQ88" s="561"/>
      <c r="TWR88" s="562"/>
      <c r="TWS88" s="563"/>
      <c r="TWT88" s="564"/>
      <c r="TWU88" s="565"/>
      <c r="TWV88" s="566"/>
      <c r="TWW88" s="560"/>
      <c r="TWX88" s="561"/>
      <c r="TWY88" s="562"/>
      <c r="TWZ88" s="563"/>
      <c r="TXA88" s="564"/>
      <c r="TXB88" s="565"/>
      <c r="TXC88" s="566"/>
      <c r="TXD88" s="560"/>
      <c r="TXE88" s="561"/>
      <c r="TXF88" s="562"/>
      <c r="TXG88" s="563"/>
      <c r="TXH88" s="564"/>
      <c r="TXI88" s="565"/>
      <c r="TXJ88" s="566"/>
      <c r="TXK88" s="560"/>
      <c r="TXL88" s="561"/>
      <c r="TXM88" s="562"/>
      <c r="TXN88" s="563"/>
      <c r="TXO88" s="564"/>
      <c r="TXP88" s="565"/>
      <c r="TXQ88" s="566"/>
      <c r="TXR88" s="560"/>
      <c r="TXS88" s="561"/>
      <c r="TXT88" s="562"/>
      <c r="TXU88" s="563"/>
      <c r="TXV88" s="564"/>
      <c r="TXW88" s="565"/>
      <c r="TXX88" s="566"/>
      <c r="TXY88" s="560"/>
      <c r="TXZ88" s="561"/>
      <c r="TYA88" s="562"/>
      <c r="TYB88" s="563"/>
      <c r="TYC88" s="564"/>
      <c r="TYD88" s="565"/>
      <c r="TYE88" s="566"/>
      <c r="TYF88" s="560"/>
      <c r="TYG88" s="561"/>
      <c r="TYH88" s="562"/>
      <c r="TYI88" s="563"/>
      <c r="TYJ88" s="564"/>
      <c r="TYK88" s="565"/>
      <c r="TYL88" s="566"/>
      <c r="TYM88" s="560"/>
      <c r="TYN88" s="561"/>
      <c r="TYO88" s="562"/>
      <c r="TYP88" s="563"/>
      <c r="TYQ88" s="564"/>
      <c r="TYR88" s="565"/>
      <c r="TYS88" s="566"/>
      <c r="TYT88" s="560"/>
      <c r="TYU88" s="561"/>
      <c r="TYV88" s="562"/>
      <c r="TYW88" s="563"/>
      <c r="TYX88" s="564"/>
      <c r="TYY88" s="565"/>
      <c r="TYZ88" s="566"/>
      <c r="TZA88" s="560"/>
      <c r="TZB88" s="561"/>
      <c r="TZC88" s="562"/>
      <c r="TZD88" s="563"/>
      <c r="TZE88" s="564"/>
      <c r="TZF88" s="565"/>
      <c r="TZG88" s="566"/>
      <c r="TZH88" s="560"/>
      <c r="TZI88" s="561"/>
      <c r="TZJ88" s="562"/>
      <c r="TZK88" s="563"/>
      <c r="TZL88" s="564"/>
      <c r="TZM88" s="565"/>
      <c r="TZN88" s="566"/>
      <c r="TZO88" s="560"/>
      <c r="TZP88" s="561"/>
      <c r="TZQ88" s="562"/>
      <c r="TZR88" s="563"/>
      <c r="TZS88" s="564"/>
      <c r="TZT88" s="565"/>
      <c r="TZU88" s="566"/>
      <c r="TZV88" s="560"/>
      <c r="TZW88" s="561"/>
      <c r="TZX88" s="562"/>
      <c r="TZY88" s="563"/>
      <c r="TZZ88" s="564"/>
      <c r="UAA88" s="565"/>
      <c r="UAB88" s="566"/>
      <c r="UAC88" s="560"/>
      <c r="UAD88" s="561"/>
      <c r="UAE88" s="562"/>
      <c r="UAF88" s="563"/>
      <c r="UAG88" s="564"/>
      <c r="UAH88" s="565"/>
      <c r="UAI88" s="566"/>
      <c r="UAJ88" s="560"/>
      <c r="UAK88" s="561"/>
      <c r="UAL88" s="562"/>
      <c r="UAM88" s="563"/>
      <c r="UAN88" s="564"/>
      <c r="UAO88" s="565"/>
      <c r="UAP88" s="566"/>
      <c r="UAQ88" s="560"/>
      <c r="UAR88" s="561"/>
      <c r="UAS88" s="562"/>
      <c r="UAT88" s="563"/>
      <c r="UAU88" s="564"/>
      <c r="UAV88" s="565"/>
      <c r="UAW88" s="566"/>
      <c r="UAX88" s="560"/>
      <c r="UAY88" s="561"/>
      <c r="UAZ88" s="562"/>
      <c r="UBA88" s="563"/>
      <c r="UBB88" s="564"/>
      <c r="UBC88" s="565"/>
      <c r="UBD88" s="566"/>
      <c r="UBE88" s="560"/>
      <c r="UBF88" s="561"/>
      <c r="UBG88" s="562"/>
      <c r="UBH88" s="563"/>
      <c r="UBI88" s="564"/>
      <c r="UBJ88" s="565"/>
      <c r="UBK88" s="566"/>
      <c r="UBL88" s="560"/>
      <c r="UBM88" s="561"/>
      <c r="UBN88" s="562"/>
      <c r="UBO88" s="563"/>
      <c r="UBP88" s="564"/>
      <c r="UBQ88" s="565"/>
      <c r="UBR88" s="566"/>
      <c r="UBS88" s="560"/>
      <c r="UBT88" s="561"/>
      <c r="UBU88" s="562"/>
      <c r="UBV88" s="563"/>
      <c r="UBW88" s="564"/>
      <c r="UBX88" s="565"/>
      <c r="UBY88" s="566"/>
      <c r="UBZ88" s="560"/>
      <c r="UCA88" s="561"/>
      <c r="UCB88" s="562"/>
      <c r="UCC88" s="563"/>
      <c r="UCD88" s="564"/>
      <c r="UCE88" s="565"/>
      <c r="UCF88" s="566"/>
      <c r="UCG88" s="560"/>
      <c r="UCH88" s="561"/>
      <c r="UCI88" s="562"/>
      <c r="UCJ88" s="563"/>
      <c r="UCK88" s="564"/>
      <c r="UCL88" s="565"/>
      <c r="UCM88" s="566"/>
      <c r="UCN88" s="560"/>
      <c r="UCO88" s="561"/>
      <c r="UCP88" s="562"/>
      <c r="UCQ88" s="563"/>
      <c r="UCR88" s="564"/>
      <c r="UCS88" s="565"/>
      <c r="UCT88" s="566"/>
      <c r="UCU88" s="560"/>
      <c r="UCV88" s="561"/>
      <c r="UCW88" s="562"/>
      <c r="UCX88" s="563"/>
      <c r="UCY88" s="564"/>
      <c r="UCZ88" s="565"/>
      <c r="UDA88" s="566"/>
      <c r="UDB88" s="560"/>
      <c r="UDC88" s="561"/>
      <c r="UDD88" s="562"/>
      <c r="UDE88" s="563"/>
      <c r="UDF88" s="564"/>
      <c r="UDG88" s="565"/>
      <c r="UDH88" s="566"/>
      <c r="UDI88" s="560"/>
      <c r="UDJ88" s="561"/>
      <c r="UDK88" s="562"/>
      <c r="UDL88" s="563"/>
      <c r="UDM88" s="564"/>
      <c r="UDN88" s="565"/>
      <c r="UDO88" s="566"/>
      <c r="UDP88" s="560"/>
      <c r="UDQ88" s="561"/>
      <c r="UDR88" s="562"/>
      <c r="UDS88" s="563"/>
      <c r="UDT88" s="564"/>
      <c r="UDU88" s="565"/>
      <c r="UDV88" s="566"/>
      <c r="UDW88" s="560"/>
      <c r="UDX88" s="561"/>
      <c r="UDY88" s="562"/>
      <c r="UDZ88" s="563"/>
      <c r="UEA88" s="564"/>
      <c r="UEB88" s="565"/>
      <c r="UEC88" s="566"/>
      <c r="UED88" s="560"/>
      <c r="UEE88" s="561"/>
      <c r="UEF88" s="562"/>
      <c r="UEG88" s="563"/>
      <c r="UEH88" s="564"/>
      <c r="UEI88" s="565"/>
      <c r="UEJ88" s="566"/>
      <c r="UEK88" s="560"/>
      <c r="UEL88" s="561"/>
      <c r="UEM88" s="562"/>
      <c r="UEN88" s="563"/>
      <c r="UEO88" s="564"/>
      <c r="UEP88" s="565"/>
      <c r="UEQ88" s="566"/>
      <c r="UER88" s="560"/>
      <c r="UES88" s="561"/>
      <c r="UET88" s="562"/>
      <c r="UEU88" s="563"/>
      <c r="UEV88" s="564"/>
      <c r="UEW88" s="565"/>
      <c r="UEX88" s="566"/>
      <c r="UEY88" s="560"/>
      <c r="UEZ88" s="561"/>
      <c r="UFA88" s="562"/>
      <c r="UFB88" s="563"/>
      <c r="UFC88" s="564"/>
      <c r="UFD88" s="565"/>
      <c r="UFE88" s="566"/>
      <c r="UFF88" s="560"/>
      <c r="UFG88" s="561"/>
      <c r="UFH88" s="562"/>
      <c r="UFI88" s="563"/>
      <c r="UFJ88" s="564"/>
      <c r="UFK88" s="565"/>
      <c r="UFL88" s="566"/>
      <c r="UFM88" s="560"/>
      <c r="UFN88" s="561"/>
      <c r="UFO88" s="562"/>
      <c r="UFP88" s="563"/>
      <c r="UFQ88" s="564"/>
      <c r="UFR88" s="565"/>
      <c r="UFS88" s="566"/>
      <c r="UFT88" s="560"/>
      <c r="UFU88" s="561"/>
      <c r="UFV88" s="562"/>
      <c r="UFW88" s="563"/>
      <c r="UFX88" s="564"/>
      <c r="UFY88" s="565"/>
      <c r="UFZ88" s="566"/>
      <c r="UGA88" s="560"/>
      <c r="UGB88" s="561"/>
      <c r="UGC88" s="562"/>
      <c r="UGD88" s="563"/>
      <c r="UGE88" s="564"/>
      <c r="UGF88" s="565"/>
      <c r="UGG88" s="566"/>
      <c r="UGH88" s="560"/>
      <c r="UGI88" s="561"/>
      <c r="UGJ88" s="562"/>
      <c r="UGK88" s="563"/>
      <c r="UGL88" s="564"/>
      <c r="UGM88" s="565"/>
      <c r="UGN88" s="566"/>
      <c r="UGO88" s="560"/>
      <c r="UGP88" s="561"/>
      <c r="UGQ88" s="562"/>
      <c r="UGR88" s="563"/>
      <c r="UGS88" s="564"/>
      <c r="UGT88" s="565"/>
      <c r="UGU88" s="566"/>
      <c r="UGV88" s="560"/>
      <c r="UGW88" s="561"/>
      <c r="UGX88" s="562"/>
      <c r="UGY88" s="563"/>
      <c r="UGZ88" s="564"/>
      <c r="UHA88" s="565"/>
      <c r="UHB88" s="566"/>
      <c r="UHC88" s="560"/>
      <c r="UHD88" s="561"/>
      <c r="UHE88" s="562"/>
      <c r="UHF88" s="563"/>
      <c r="UHG88" s="564"/>
      <c r="UHH88" s="565"/>
      <c r="UHI88" s="566"/>
      <c r="UHJ88" s="560"/>
      <c r="UHK88" s="561"/>
      <c r="UHL88" s="562"/>
      <c r="UHM88" s="563"/>
      <c r="UHN88" s="564"/>
      <c r="UHO88" s="565"/>
      <c r="UHP88" s="566"/>
      <c r="UHQ88" s="560"/>
      <c r="UHR88" s="561"/>
      <c r="UHS88" s="562"/>
      <c r="UHT88" s="563"/>
      <c r="UHU88" s="564"/>
      <c r="UHV88" s="565"/>
      <c r="UHW88" s="566"/>
      <c r="UHX88" s="560"/>
      <c r="UHY88" s="561"/>
      <c r="UHZ88" s="562"/>
      <c r="UIA88" s="563"/>
      <c r="UIB88" s="564"/>
      <c r="UIC88" s="565"/>
      <c r="UID88" s="566"/>
      <c r="UIE88" s="560"/>
      <c r="UIF88" s="561"/>
      <c r="UIG88" s="562"/>
      <c r="UIH88" s="563"/>
      <c r="UII88" s="564"/>
      <c r="UIJ88" s="565"/>
      <c r="UIK88" s="566"/>
      <c r="UIL88" s="560"/>
      <c r="UIM88" s="561"/>
      <c r="UIN88" s="562"/>
      <c r="UIO88" s="563"/>
      <c r="UIP88" s="564"/>
      <c r="UIQ88" s="565"/>
      <c r="UIR88" s="566"/>
      <c r="UIS88" s="560"/>
      <c r="UIT88" s="561"/>
      <c r="UIU88" s="562"/>
      <c r="UIV88" s="563"/>
      <c r="UIW88" s="564"/>
      <c r="UIX88" s="565"/>
      <c r="UIY88" s="566"/>
      <c r="UIZ88" s="560"/>
      <c r="UJA88" s="561"/>
      <c r="UJB88" s="562"/>
      <c r="UJC88" s="563"/>
      <c r="UJD88" s="564"/>
      <c r="UJE88" s="565"/>
      <c r="UJF88" s="566"/>
      <c r="UJG88" s="560"/>
      <c r="UJH88" s="561"/>
      <c r="UJI88" s="562"/>
      <c r="UJJ88" s="563"/>
      <c r="UJK88" s="564"/>
      <c r="UJL88" s="565"/>
      <c r="UJM88" s="566"/>
      <c r="UJN88" s="560"/>
      <c r="UJO88" s="561"/>
      <c r="UJP88" s="562"/>
      <c r="UJQ88" s="563"/>
      <c r="UJR88" s="564"/>
      <c r="UJS88" s="565"/>
      <c r="UJT88" s="566"/>
      <c r="UJU88" s="560"/>
      <c r="UJV88" s="561"/>
      <c r="UJW88" s="562"/>
      <c r="UJX88" s="563"/>
      <c r="UJY88" s="564"/>
      <c r="UJZ88" s="565"/>
      <c r="UKA88" s="566"/>
      <c r="UKB88" s="560"/>
      <c r="UKC88" s="561"/>
      <c r="UKD88" s="562"/>
      <c r="UKE88" s="563"/>
      <c r="UKF88" s="564"/>
      <c r="UKG88" s="565"/>
      <c r="UKH88" s="566"/>
      <c r="UKI88" s="560"/>
      <c r="UKJ88" s="561"/>
      <c r="UKK88" s="562"/>
      <c r="UKL88" s="563"/>
      <c r="UKM88" s="564"/>
      <c r="UKN88" s="565"/>
      <c r="UKO88" s="566"/>
      <c r="UKP88" s="560"/>
      <c r="UKQ88" s="561"/>
      <c r="UKR88" s="562"/>
      <c r="UKS88" s="563"/>
      <c r="UKT88" s="564"/>
      <c r="UKU88" s="565"/>
      <c r="UKV88" s="566"/>
      <c r="UKW88" s="560"/>
      <c r="UKX88" s="561"/>
      <c r="UKY88" s="562"/>
      <c r="UKZ88" s="563"/>
      <c r="ULA88" s="564"/>
      <c r="ULB88" s="565"/>
      <c r="ULC88" s="566"/>
      <c r="ULD88" s="560"/>
      <c r="ULE88" s="561"/>
      <c r="ULF88" s="562"/>
      <c r="ULG88" s="563"/>
      <c r="ULH88" s="564"/>
      <c r="ULI88" s="565"/>
      <c r="ULJ88" s="566"/>
      <c r="ULK88" s="560"/>
      <c r="ULL88" s="561"/>
      <c r="ULM88" s="562"/>
      <c r="ULN88" s="563"/>
      <c r="ULO88" s="564"/>
      <c r="ULP88" s="565"/>
      <c r="ULQ88" s="566"/>
      <c r="ULR88" s="560"/>
      <c r="ULS88" s="561"/>
      <c r="ULT88" s="562"/>
      <c r="ULU88" s="563"/>
      <c r="ULV88" s="564"/>
      <c r="ULW88" s="565"/>
      <c r="ULX88" s="566"/>
      <c r="ULY88" s="560"/>
      <c r="ULZ88" s="561"/>
      <c r="UMA88" s="562"/>
      <c r="UMB88" s="563"/>
      <c r="UMC88" s="564"/>
      <c r="UMD88" s="565"/>
      <c r="UME88" s="566"/>
      <c r="UMF88" s="560"/>
      <c r="UMG88" s="561"/>
      <c r="UMH88" s="562"/>
      <c r="UMI88" s="563"/>
      <c r="UMJ88" s="564"/>
      <c r="UMK88" s="565"/>
      <c r="UML88" s="566"/>
      <c r="UMM88" s="560"/>
      <c r="UMN88" s="561"/>
      <c r="UMO88" s="562"/>
      <c r="UMP88" s="563"/>
      <c r="UMQ88" s="564"/>
      <c r="UMR88" s="565"/>
      <c r="UMS88" s="566"/>
      <c r="UMT88" s="560"/>
      <c r="UMU88" s="561"/>
      <c r="UMV88" s="562"/>
      <c r="UMW88" s="563"/>
      <c r="UMX88" s="564"/>
      <c r="UMY88" s="565"/>
      <c r="UMZ88" s="566"/>
      <c r="UNA88" s="560"/>
      <c r="UNB88" s="561"/>
      <c r="UNC88" s="562"/>
      <c r="UND88" s="563"/>
      <c r="UNE88" s="564"/>
      <c r="UNF88" s="565"/>
      <c r="UNG88" s="566"/>
      <c r="UNH88" s="560"/>
      <c r="UNI88" s="561"/>
      <c r="UNJ88" s="562"/>
      <c r="UNK88" s="563"/>
      <c r="UNL88" s="564"/>
      <c r="UNM88" s="565"/>
      <c r="UNN88" s="566"/>
      <c r="UNO88" s="560"/>
      <c r="UNP88" s="561"/>
      <c r="UNQ88" s="562"/>
      <c r="UNR88" s="563"/>
      <c r="UNS88" s="564"/>
      <c r="UNT88" s="565"/>
      <c r="UNU88" s="566"/>
      <c r="UNV88" s="560"/>
      <c r="UNW88" s="561"/>
      <c r="UNX88" s="562"/>
      <c r="UNY88" s="563"/>
      <c r="UNZ88" s="564"/>
      <c r="UOA88" s="565"/>
      <c r="UOB88" s="566"/>
      <c r="UOC88" s="560"/>
      <c r="UOD88" s="561"/>
      <c r="UOE88" s="562"/>
      <c r="UOF88" s="563"/>
      <c r="UOG88" s="564"/>
      <c r="UOH88" s="565"/>
      <c r="UOI88" s="566"/>
      <c r="UOJ88" s="560"/>
      <c r="UOK88" s="561"/>
      <c r="UOL88" s="562"/>
      <c r="UOM88" s="563"/>
      <c r="UON88" s="564"/>
      <c r="UOO88" s="565"/>
      <c r="UOP88" s="566"/>
      <c r="UOQ88" s="560"/>
      <c r="UOR88" s="561"/>
      <c r="UOS88" s="562"/>
      <c r="UOT88" s="563"/>
      <c r="UOU88" s="564"/>
      <c r="UOV88" s="565"/>
      <c r="UOW88" s="566"/>
      <c r="UOX88" s="560"/>
      <c r="UOY88" s="561"/>
      <c r="UOZ88" s="562"/>
      <c r="UPA88" s="563"/>
      <c r="UPB88" s="564"/>
      <c r="UPC88" s="565"/>
      <c r="UPD88" s="566"/>
      <c r="UPE88" s="560"/>
      <c r="UPF88" s="561"/>
      <c r="UPG88" s="562"/>
      <c r="UPH88" s="563"/>
      <c r="UPI88" s="564"/>
      <c r="UPJ88" s="565"/>
      <c r="UPK88" s="566"/>
      <c r="UPL88" s="560"/>
      <c r="UPM88" s="561"/>
      <c r="UPN88" s="562"/>
      <c r="UPO88" s="563"/>
      <c r="UPP88" s="564"/>
      <c r="UPQ88" s="565"/>
      <c r="UPR88" s="566"/>
      <c r="UPS88" s="560"/>
      <c r="UPT88" s="561"/>
      <c r="UPU88" s="562"/>
      <c r="UPV88" s="563"/>
      <c r="UPW88" s="564"/>
      <c r="UPX88" s="565"/>
      <c r="UPY88" s="566"/>
      <c r="UPZ88" s="560"/>
      <c r="UQA88" s="561"/>
      <c r="UQB88" s="562"/>
      <c r="UQC88" s="563"/>
      <c r="UQD88" s="564"/>
      <c r="UQE88" s="565"/>
      <c r="UQF88" s="566"/>
      <c r="UQG88" s="560"/>
      <c r="UQH88" s="561"/>
      <c r="UQI88" s="562"/>
      <c r="UQJ88" s="563"/>
      <c r="UQK88" s="564"/>
      <c r="UQL88" s="565"/>
      <c r="UQM88" s="566"/>
      <c r="UQN88" s="560"/>
      <c r="UQO88" s="561"/>
      <c r="UQP88" s="562"/>
      <c r="UQQ88" s="563"/>
      <c r="UQR88" s="564"/>
      <c r="UQS88" s="565"/>
      <c r="UQT88" s="566"/>
      <c r="UQU88" s="560"/>
      <c r="UQV88" s="561"/>
      <c r="UQW88" s="562"/>
      <c r="UQX88" s="563"/>
      <c r="UQY88" s="564"/>
      <c r="UQZ88" s="565"/>
      <c r="URA88" s="566"/>
      <c r="URB88" s="560"/>
      <c r="URC88" s="561"/>
      <c r="URD88" s="562"/>
      <c r="URE88" s="563"/>
      <c r="URF88" s="564"/>
      <c r="URG88" s="565"/>
      <c r="URH88" s="566"/>
      <c r="URI88" s="560"/>
      <c r="URJ88" s="561"/>
      <c r="URK88" s="562"/>
      <c r="URL88" s="563"/>
      <c r="URM88" s="564"/>
      <c r="URN88" s="565"/>
      <c r="URO88" s="566"/>
      <c r="URP88" s="560"/>
      <c r="URQ88" s="561"/>
      <c r="URR88" s="562"/>
      <c r="URS88" s="563"/>
      <c r="URT88" s="564"/>
      <c r="URU88" s="565"/>
      <c r="URV88" s="566"/>
      <c r="URW88" s="560"/>
      <c r="URX88" s="561"/>
      <c r="URY88" s="562"/>
      <c r="URZ88" s="563"/>
      <c r="USA88" s="564"/>
      <c r="USB88" s="565"/>
      <c r="USC88" s="566"/>
      <c r="USD88" s="560"/>
      <c r="USE88" s="561"/>
      <c r="USF88" s="562"/>
      <c r="USG88" s="563"/>
      <c r="USH88" s="564"/>
      <c r="USI88" s="565"/>
      <c r="USJ88" s="566"/>
      <c r="USK88" s="560"/>
      <c r="USL88" s="561"/>
      <c r="USM88" s="562"/>
      <c r="USN88" s="563"/>
      <c r="USO88" s="564"/>
      <c r="USP88" s="565"/>
      <c r="USQ88" s="566"/>
      <c r="USR88" s="560"/>
      <c r="USS88" s="561"/>
      <c r="UST88" s="562"/>
      <c r="USU88" s="563"/>
      <c r="USV88" s="564"/>
      <c r="USW88" s="565"/>
      <c r="USX88" s="566"/>
      <c r="USY88" s="560"/>
      <c r="USZ88" s="561"/>
      <c r="UTA88" s="562"/>
      <c r="UTB88" s="563"/>
      <c r="UTC88" s="564"/>
      <c r="UTD88" s="565"/>
      <c r="UTE88" s="566"/>
      <c r="UTF88" s="560"/>
      <c r="UTG88" s="561"/>
      <c r="UTH88" s="562"/>
      <c r="UTI88" s="563"/>
      <c r="UTJ88" s="564"/>
      <c r="UTK88" s="565"/>
      <c r="UTL88" s="566"/>
      <c r="UTM88" s="560"/>
      <c r="UTN88" s="561"/>
      <c r="UTO88" s="562"/>
      <c r="UTP88" s="563"/>
      <c r="UTQ88" s="564"/>
      <c r="UTR88" s="565"/>
      <c r="UTS88" s="566"/>
      <c r="UTT88" s="560"/>
      <c r="UTU88" s="561"/>
      <c r="UTV88" s="562"/>
      <c r="UTW88" s="563"/>
      <c r="UTX88" s="564"/>
      <c r="UTY88" s="565"/>
      <c r="UTZ88" s="566"/>
      <c r="UUA88" s="560"/>
      <c r="UUB88" s="561"/>
      <c r="UUC88" s="562"/>
      <c r="UUD88" s="563"/>
      <c r="UUE88" s="564"/>
      <c r="UUF88" s="565"/>
      <c r="UUG88" s="566"/>
      <c r="UUH88" s="560"/>
      <c r="UUI88" s="561"/>
      <c r="UUJ88" s="562"/>
      <c r="UUK88" s="563"/>
      <c r="UUL88" s="564"/>
      <c r="UUM88" s="565"/>
      <c r="UUN88" s="566"/>
      <c r="UUO88" s="560"/>
      <c r="UUP88" s="561"/>
      <c r="UUQ88" s="562"/>
      <c r="UUR88" s="563"/>
      <c r="UUS88" s="564"/>
      <c r="UUT88" s="565"/>
      <c r="UUU88" s="566"/>
      <c r="UUV88" s="560"/>
      <c r="UUW88" s="561"/>
      <c r="UUX88" s="562"/>
      <c r="UUY88" s="563"/>
      <c r="UUZ88" s="564"/>
      <c r="UVA88" s="565"/>
      <c r="UVB88" s="566"/>
      <c r="UVC88" s="560"/>
      <c r="UVD88" s="561"/>
      <c r="UVE88" s="562"/>
      <c r="UVF88" s="563"/>
      <c r="UVG88" s="564"/>
      <c r="UVH88" s="565"/>
      <c r="UVI88" s="566"/>
      <c r="UVJ88" s="560"/>
      <c r="UVK88" s="561"/>
      <c r="UVL88" s="562"/>
      <c r="UVM88" s="563"/>
      <c r="UVN88" s="564"/>
      <c r="UVO88" s="565"/>
      <c r="UVP88" s="566"/>
      <c r="UVQ88" s="560"/>
      <c r="UVR88" s="561"/>
      <c r="UVS88" s="562"/>
      <c r="UVT88" s="563"/>
      <c r="UVU88" s="564"/>
      <c r="UVV88" s="565"/>
      <c r="UVW88" s="566"/>
      <c r="UVX88" s="560"/>
      <c r="UVY88" s="561"/>
      <c r="UVZ88" s="562"/>
      <c r="UWA88" s="563"/>
      <c r="UWB88" s="564"/>
      <c r="UWC88" s="565"/>
      <c r="UWD88" s="566"/>
      <c r="UWE88" s="560"/>
      <c r="UWF88" s="561"/>
      <c r="UWG88" s="562"/>
      <c r="UWH88" s="563"/>
      <c r="UWI88" s="564"/>
      <c r="UWJ88" s="565"/>
      <c r="UWK88" s="566"/>
      <c r="UWL88" s="560"/>
      <c r="UWM88" s="561"/>
      <c r="UWN88" s="562"/>
      <c r="UWO88" s="563"/>
      <c r="UWP88" s="564"/>
      <c r="UWQ88" s="565"/>
      <c r="UWR88" s="566"/>
      <c r="UWS88" s="560"/>
      <c r="UWT88" s="561"/>
      <c r="UWU88" s="562"/>
      <c r="UWV88" s="563"/>
      <c r="UWW88" s="564"/>
      <c r="UWX88" s="565"/>
      <c r="UWY88" s="566"/>
      <c r="UWZ88" s="560"/>
      <c r="UXA88" s="561"/>
      <c r="UXB88" s="562"/>
      <c r="UXC88" s="563"/>
      <c r="UXD88" s="564"/>
      <c r="UXE88" s="565"/>
      <c r="UXF88" s="566"/>
      <c r="UXG88" s="560"/>
      <c r="UXH88" s="561"/>
      <c r="UXI88" s="562"/>
      <c r="UXJ88" s="563"/>
      <c r="UXK88" s="564"/>
      <c r="UXL88" s="565"/>
      <c r="UXM88" s="566"/>
      <c r="UXN88" s="560"/>
      <c r="UXO88" s="561"/>
      <c r="UXP88" s="562"/>
      <c r="UXQ88" s="563"/>
      <c r="UXR88" s="564"/>
      <c r="UXS88" s="565"/>
      <c r="UXT88" s="566"/>
      <c r="UXU88" s="560"/>
      <c r="UXV88" s="561"/>
      <c r="UXW88" s="562"/>
      <c r="UXX88" s="563"/>
      <c r="UXY88" s="564"/>
      <c r="UXZ88" s="565"/>
      <c r="UYA88" s="566"/>
      <c r="UYB88" s="560"/>
      <c r="UYC88" s="561"/>
      <c r="UYD88" s="562"/>
      <c r="UYE88" s="563"/>
      <c r="UYF88" s="564"/>
      <c r="UYG88" s="565"/>
      <c r="UYH88" s="566"/>
      <c r="UYI88" s="560"/>
      <c r="UYJ88" s="561"/>
      <c r="UYK88" s="562"/>
      <c r="UYL88" s="563"/>
      <c r="UYM88" s="564"/>
      <c r="UYN88" s="565"/>
      <c r="UYO88" s="566"/>
      <c r="UYP88" s="560"/>
      <c r="UYQ88" s="561"/>
      <c r="UYR88" s="562"/>
      <c r="UYS88" s="563"/>
      <c r="UYT88" s="564"/>
      <c r="UYU88" s="565"/>
      <c r="UYV88" s="566"/>
      <c r="UYW88" s="560"/>
      <c r="UYX88" s="561"/>
      <c r="UYY88" s="562"/>
      <c r="UYZ88" s="563"/>
      <c r="UZA88" s="564"/>
      <c r="UZB88" s="565"/>
      <c r="UZC88" s="566"/>
      <c r="UZD88" s="560"/>
      <c r="UZE88" s="561"/>
      <c r="UZF88" s="562"/>
      <c r="UZG88" s="563"/>
      <c r="UZH88" s="564"/>
      <c r="UZI88" s="565"/>
      <c r="UZJ88" s="566"/>
      <c r="UZK88" s="560"/>
      <c r="UZL88" s="561"/>
      <c r="UZM88" s="562"/>
      <c r="UZN88" s="563"/>
      <c r="UZO88" s="564"/>
      <c r="UZP88" s="565"/>
      <c r="UZQ88" s="566"/>
      <c r="UZR88" s="560"/>
      <c r="UZS88" s="561"/>
      <c r="UZT88" s="562"/>
      <c r="UZU88" s="563"/>
      <c r="UZV88" s="564"/>
      <c r="UZW88" s="565"/>
      <c r="UZX88" s="566"/>
      <c r="UZY88" s="560"/>
      <c r="UZZ88" s="561"/>
      <c r="VAA88" s="562"/>
      <c r="VAB88" s="563"/>
      <c r="VAC88" s="564"/>
      <c r="VAD88" s="565"/>
      <c r="VAE88" s="566"/>
      <c r="VAF88" s="560"/>
      <c r="VAG88" s="561"/>
      <c r="VAH88" s="562"/>
      <c r="VAI88" s="563"/>
      <c r="VAJ88" s="564"/>
      <c r="VAK88" s="565"/>
      <c r="VAL88" s="566"/>
      <c r="VAM88" s="560"/>
      <c r="VAN88" s="561"/>
      <c r="VAO88" s="562"/>
      <c r="VAP88" s="563"/>
      <c r="VAQ88" s="564"/>
      <c r="VAR88" s="565"/>
      <c r="VAS88" s="566"/>
      <c r="VAT88" s="560"/>
      <c r="VAU88" s="561"/>
      <c r="VAV88" s="562"/>
      <c r="VAW88" s="563"/>
      <c r="VAX88" s="564"/>
      <c r="VAY88" s="565"/>
      <c r="VAZ88" s="566"/>
      <c r="VBA88" s="560"/>
      <c r="VBB88" s="561"/>
      <c r="VBC88" s="562"/>
      <c r="VBD88" s="563"/>
      <c r="VBE88" s="564"/>
      <c r="VBF88" s="565"/>
      <c r="VBG88" s="566"/>
      <c r="VBH88" s="560"/>
      <c r="VBI88" s="561"/>
      <c r="VBJ88" s="562"/>
      <c r="VBK88" s="563"/>
      <c r="VBL88" s="564"/>
      <c r="VBM88" s="565"/>
      <c r="VBN88" s="566"/>
      <c r="VBO88" s="560"/>
      <c r="VBP88" s="561"/>
      <c r="VBQ88" s="562"/>
      <c r="VBR88" s="563"/>
      <c r="VBS88" s="564"/>
      <c r="VBT88" s="565"/>
      <c r="VBU88" s="566"/>
      <c r="VBV88" s="560"/>
      <c r="VBW88" s="561"/>
      <c r="VBX88" s="562"/>
      <c r="VBY88" s="563"/>
      <c r="VBZ88" s="564"/>
      <c r="VCA88" s="565"/>
      <c r="VCB88" s="566"/>
      <c r="VCC88" s="560"/>
      <c r="VCD88" s="561"/>
      <c r="VCE88" s="562"/>
      <c r="VCF88" s="563"/>
      <c r="VCG88" s="564"/>
      <c r="VCH88" s="565"/>
      <c r="VCI88" s="566"/>
      <c r="VCJ88" s="560"/>
      <c r="VCK88" s="561"/>
      <c r="VCL88" s="562"/>
      <c r="VCM88" s="563"/>
      <c r="VCN88" s="564"/>
      <c r="VCO88" s="565"/>
      <c r="VCP88" s="566"/>
      <c r="VCQ88" s="560"/>
      <c r="VCR88" s="561"/>
      <c r="VCS88" s="562"/>
      <c r="VCT88" s="563"/>
      <c r="VCU88" s="564"/>
      <c r="VCV88" s="565"/>
      <c r="VCW88" s="566"/>
      <c r="VCX88" s="560"/>
      <c r="VCY88" s="561"/>
      <c r="VCZ88" s="562"/>
      <c r="VDA88" s="563"/>
      <c r="VDB88" s="564"/>
      <c r="VDC88" s="565"/>
      <c r="VDD88" s="566"/>
      <c r="VDE88" s="560"/>
      <c r="VDF88" s="561"/>
      <c r="VDG88" s="562"/>
      <c r="VDH88" s="563"/>
      <c r="VDI88" s="564"/>
      <c r="VDJ88" s="565"/>
      <c r="VDK88" s="566"/>
      <c r="VDL88" s="560"/>
      <c r="VDM88" s="561"/>
      <c r="VDN88" s="562"/>
      <c r="VDO88" s="563"/>
      <c r="VDP88" s="564"/>
      <c r="VDQ88" s="565"/>
      <c r="VDR88" s="566"/>
      <c r="VDS88" s="560"/>
      <c r="VDT88" s="561"/>
      <c r="VDU88" s="562"/>
      <c r="VDV88" s="563"/>
      <c r="VDW88" s="564"/>
      <c r="VDX88" s="565"/>
      <c r="VDY88" s="566"/>
      <c r="VDZ88" s="560"/>
      <c r="VEA88" s="561"/>
      <c r="VEB88" s="562"/>
      <c r="VEC88" s="563"/>
      <c r="VED88" s="564"/>
      <c r="VEE88" s="565"/>
      <c r="VEF88" s="566"/>
      <c r="VEG88" s="560"/>
      <c r="VEH88" s="561"/>
      <c r="VEI88" s="562"/>
      <c r="VEJ88" s="563"/>
      <c r="VEK88" s="564"/>
      <c r="VEL88" s="565"/>
      <c r="VEM88" s="566"/>
      <c r="VEN88" s="560"/>
      <c r="VEO88" s="561"/>
      <c r="VEP88" s="562"/>
      <c r="VEQ88" s="563"/>
      <c r="VER88" s="564"/>
      <c r="VES88" s="565"/>
      <c r="VET88" s="566"/>
      <c r="VEU88" s="560"/>
      <c r="VEV88" s="561"/>
      <c r="VEW88" s="562"/>
      <c r="VEX88" s="563"/>
      <c r="VEY88" s="564"/>
      <c r="VEZ88" s="565"/>
      <c r="VFA88" s="566"/>
      <c r="VFB88" s="560"/>
      <c r="VFC88" s="561"/>
      <c r="VFD88" s="562"/>
      <c r="VFE88" s="563"/>
      <c r="VFF88" s="564"/>
      <c r="VFG88" s="565"/>
      <c r="VFH88" s="566"/>
      <c r="VFI88" s="560"/>
      <c r="VFJ88" s="561"/>
      <c r="VFK88" s="562"/>
      <c r="VFL88" s="563"/>
      <c r="VFM88" s="564"/>
      <c r="VFN88" s="565"/>
      <c r="VFO88" s="566"/>
      <c r="VFP88" s="560"/>
      <c r="VFQ88" s="561"/>
      <c r="VFR88" s="562"/>
      <c r="VFS88" s="563"/>
      <c r="VFT88" s="564"/>
      <c r="VFU88" s="565"/>
      <c r="VFV88" s="566"/>
      <c r="VFW88" s="560"/>
      <c r="VFX88" s="561"/>
      <c r="VFY88" s="562"/>
      <c r="VFZ88" s="563"/>
      <c r="VGA88" s="564"/>
      <c r="VGB88" s="565"/>
      <c r="VGC88" s="566"/>
      <c r="VGD88" s="560"/>
      <c r="VGE88" s="561"/>
      <c r="VGF88" s="562"/>
      <c r="VGG88" s="563"/>
      <c r="VGH88" s="564"/>
      <c r="VGI88" s="565"/>
      <c r="VGJ88" s="566"/>
      <c r="VGK88" s="560"/>
      <c r="VGL88" s="561"/>
      <c r="VGM88" s="562"/>
      <c r="VGN88" s="563"/>
      <c r="VGO88" s="564"/>
      <c r="VGP88" s="565"/>
      <c r="VGQ88" s="566"/>
      <c r="VGR88" s="560"/>
      <c r="VGS88" s="561"/>
      <c r="VGT88" s="562"/>
      <c r="VGU88" s="563"/>
      <c r="VGV88" s="564"/>
      <c r="VGW88" s="565"/>
      <c r="VGX88" s="566"/>
      <c r="VGY88" s="560"/>
      <c r="VGZ88" s="561"/>
      <c r="VHA88" s="562"/>
      <c r="VHB88" s="563"/>
      <c r="VHC88" s="564"/>
      <c r="VHD88" s="565"/>
      <c r="VHE88" s="566"/>
      <c r="VHF88" s="560"/>
      <c r="VHG88" s="561"/>
      <c r="VHH88" s="562"/>
      <c r="VHI88" s="563"/>
      <c r="VHJ88" s="564"/>
      <c r="VHK88" s="565"/>
      <c r="VHL88" s="566"/>
      <c r="VHM88" s="560"/>
      <c r="VHN88" s="561"/>
      <c r="VHO88" s="562"/>
      <c r="VHP88" s="563"/>
      <c r="VHQ88" s="564"/>
      <c r="VHR88" s="565"/>
      <c r="VHS88" s="566"/>
      <c r="VHT88" s="560"/>
      <c r="VHU88" s="561"/>
      <c r="VHV88" s="562"/>
      <c r="VHW88" s="563"/>
      <c r="VHX88" s="564"/>
      <c r="VHY88" s="565"/>
      <c r="VHZ88" s="566"/>
      <c r="VIA88" s="560"/>
      <c r="VIB88" s="561"/>
      <c r="VIC88" s="562"/>
      <c r="VID88" s="563"/>
      <c r="VIE88" s="564"/>
      <c r="VIF88" s="565"/>
      <c r="VIG88" s="566"/>
      <c r="VIH88" s="560"/>
      <c r="VII88" s="561"/>
      <c r="VIJ88" s="562"/>
      <c r="VIK88" s="563"/>
      <c r="VIL88" s="564"/>
      <c r="VIM88" s="565"/>
      <c r="VIN88" s="566"/>
      <c r="VIO88" s="560"/>
      <c r="VIP88" s="561"/>
      <c r="VIQ88" s="562"/>
      <c r="VIR88" s="563"/>
      <c r="VIS88" s="564"/>
      <c r="VIT88" s="565"/>
      <c r="VIU88" s="566"/>
      <c r="VIV88" s="560"/>
      <c r="VIW88" s="561"/>
      <c r="VIX88" s="562"/>
      <c r="VIY88" s="563"/>
      <c r="VIZ88" s="564"/>
      <c r="VJA88" s="565"/>
      <c r="VJB88" s="566"/>
      <c r="VJC88" s="560"/>
      <c r="VJD88" s="561"/>
      <c r="VJE88" s="562"/>
      <c r="VJF88" s="563"/>
      <c r="VJG88" s="564"/>
      <c r="VJH88" s="565"/>
      <c r="VJI88" s="566"/>
      <c r="VJJ88" s="560"/>
      <c r="VJK88" s="561"/>
      <c r="VJL88" s="562"/>
      <c r="VJM88" s="563"/>
      <c r="VJN88" s="564"/>
      <c r="VJO88" s="565"/>
      <c r="VJP88" s="566"/>
      <c r="VJQ88" s="560"/>
      <c r="VJR88" s="561"/>
      <c r="VJS88" s="562"/>
      <c r="VJT88" s="563"/>
      <c r="VJU88" s="564"/>
      <c r="VJV88" s="565"/>
      <c r="VJW88" s="566"/>
      <c r="VJX88" s="560"/>
      <c r="VJY88" s="561"/>
      <c r="VJZ88" s="562"/>
      <c r="VKA88" s="563"/>
      <c r="VKB88" s="564"/>
      <c r="VKC88" s="565"/>
      <c r="VKD88" s="566"/>
      <c r="VKE88" s="560"/>
      <c r="VKF88" s="561"/>
      <c r="VKG88" s="562"/>
      <c r="VKH88" s="563"/>
      <c r="VKI88" s="564"/>
      <c r="VKJ88" s="565"/>
      <c r="VKK88" s="566"/>
      <c r="VKL88" s="560"/>
      <c r="VKM88" s="561"/>
      <c r="VKN88" s="562"/>
      <c r="VKO88" s="563"/>
      <c r="VKP88" s="564"/>
      <c r="VKQ88" s="565"/>
      <c r="VKR88" s="566"/>
      <c r="VKS88" s="560"/>
      <c r="VKT88" s="561"/>
      <c r="VKU88" s="562"/>
      <c r="VKV88" s="563"/>
      <c r="VKW88" s="564"/>
      <c r="VKX88" s="565"/>
      <c r="VKY88" s="566"/>
      <c r="VKZ88" s="560"/>
      <c r="VLA88" s="561"/>
      <c r="VLB88" s="562"/>
      <c r="VLC88" s="563"/>
      <c r="VLD88" s="564"/>
      <c r="VLE88" s="565"/>
      <c r="VLF88" s="566"/>
      <c r="VLG88" s="560"/>
      <c r="VLH88" s="561"/>
      <c r="VLI88" s="562"/>
      <c r="VLJ88" s="563"/>
      <c r="VLK88" s="564"/>
      <c r="VLL88" s="565"/>
      <c r="VLM88" s="566"/>
      <c r="VLN88" s="560"/>
      <c r="VLO88" s="561"/>
      <c r="VLP88" s="562"/>
      <c r="VLQ88" s="563"/>
      <c r="VLR88" s="564"/>
      <c r="VLS88" s="565"/>
      <c r="VLT88" s="566"/>
      <c r="VLU88" s="560"/>
      <c r="VLV88" s="561"/>
      <c r="VLW88" s="562"/>
      <c r="VLX88" s="563"/>
      <c r="VLY88" s="564"/>
      <c r="VLZ88" s="565"/>
      <c r="VMA88" s="566"/>
      <c r="VMB88" s="560"/>
      <c r="VMC88" s="561"/>
      <c r="VMD88" s="562"/>
      <c r="VME88" s="563"/>
      <c r="VMF88" s="564"/>
      <c r="VMG88" s="565"/>
      <c r="VMH88" s="566"/>
      <c r="VMI88" s="560"/>
      <c r="VMJ88" s="561"/>
      <c r="VMK88" s="562"/>
      <c r="VML88" s="563"/>
      <c r="VMM88" s="564"/>
      <c r="VMN88" s="565"/>
      <c r="VMO88" s="566"/>
      <c r="VMP88" s="560"/>
      <c r="VMQ88" s="561"/>
      <c r="VMR88" s="562"/>
      <c r="VMS88" s="563"/>
      <c r="VMT88" s="564"/>
      <c r="VMU88" s="565"/>
      <c r="VMV88" s="566"/>
      <c r="VMW88" s="560"/>
      <c r="VMX88" s="561"/>
      <c r="VMY88" s="562"/>
      <c r="VMZ88" s="563"/>
      <c r="VNA88" s="564"/>
      <c r="VNB88" s="565"/>
      <c r="VNC88" s="566"/>
      <c r="VND88" s="560"/>
      <c r="VNE88" s="561"/>
      <c r="VNF88" s="562"/>
      <c r="VNG88" s="563"/>
      <c r="VNH88" s="564"/>
      <c r="VNI88" s="565"/>
      <c r="VNJ88" s="566"/>
      <c r="VNK88" s="560"/>
      <c r="VNL88" s="561"/>
      <c r="VNM88" s="562"/>
      <c r="VNN88" s="563"/>
      <c r="VNO88" s="564"/>
      <c r="VNP88" s="565"/>
      <c r="VNQ88" s="566"/>
      <c r="VNR88" s="560"/>
      <c r="VNS88" s="561"/>
      <c r="VNT88" s="562"/>
      <c r="VNU88" s="563"/>
      <c r="VNV88" s="564"/>
      <c r="VNW88" s="565"/>
      <c r="VNX88" s="566"/>
      <c r="VNY88" s="560"/>
      <c r="VNZ88" s="561"/>
      <c r="VOA88" s="562"/>
      <c r="VOB88" s="563"/>
      <c r="VOC88" s="564"/>
      <c r="VOD88" s="565"/>
      <c r="VOE88" s="566"/>
      <c r="VOF88" s="560"/>
      <c r="VOG88" s="561"/>
      <c r="VOH88" s="562"/>
      <c r="VOI88" s="563"/>
      <c r="VOJ88" s="564"/>
      <c r="VOK88" s="565"/>
      <c r="VOL88" s="566"/>
      <c r="VOM88" s="560"/>
      <c r="VON88" s="561"/>
      <c r="VOO88" s="562"/>
      <c r="VOP88" s="563"/>
      <c r="VOQ88" s="564"/>
      <c r="VOR88" s="565"/>
      <c r="VOS88" s="566"/>
      <c r="VOT88" s="560"/>
      <c r="VOU88" s="561"/>
      <c r="VOV88" s="562"/>
      <c r="VOW88" s="563"/>
      <c r="VOX88" s="564"/>
      <c r="VOY88" s="565"/>
      <c r="VOZ88" s="566"/>
      <c r="VPA88" s="560"/>
      <c r="VPB88" s="561"/>
      <c r="VPC88" s="562"/>
      <c r="VPD88" s="563"/>
      <c r="VPE88" s="564"/>
      <c r="VPF88" s="565"/>
      <c r="VPG88" s="566"/>
      <c r="VPH88" s="560"/>
      <c r="VPI88" s="561"/>
      <c r="VPJ88" s="562"/>
      <c r="VPK88" s="563"/>
      <c r="VPL88" s="564"/>
      <c r="VPM88" s="565"/>
      <c r="VPN88" s="566"/>
      <c r="VPO88" s="560"/>
      <c r="VPP88" s="561"/>
      <c r="VPQ88" s="562"/>
      <c r="VPR88" s="563"/>
      <c r="VPS88" s="564"/>
      <c r="VPT88" s="565"/>
      <c r="VPU88" s="566"/>
      <c r="VPV88" s="560"/>
      <c r="VPW88" s="561"/>
      <c r="VPX88" s="562"/>
      <c r="VPY88" s="563"/>
      <c r="VPZ88" s="564"/>
      <c r="VQA88" s="565"/>
      <c r="VQB88" s="566"/>
      <c r="VQC88" s="560"/>
      <c r="VQD88" s="561"/>
      <c r="VQE88" s="562"/>
      <c r="VQF88" s="563"/>
      <c r="VQG88" s="564"/>
      <c r="VQH88" s="565"/>
      <c r="VQI88" s="566"/>
      <c r="VQJ88" s="560"/>
      <c r="VQK88" s="561"/>
      <c r="VQL88" s="562"/>
      <c r="VQM88" s="563"/>
      <c r="VQN88" s="564"/>
      <c r="VQO88" s="565"/>
      <c r="VQP88" s="566"/>
      <c r="VQQ88" s="560"/>
      <c r="VQR88" s="561"/>
      <c r="VQS88" s="562"/>
      <c r="VQT88" s="563"/>
      <c r="VQU88" s="564"/>
      <c r="VQV88" s="565"/>
      <c r="VQW88" s="566"/>
      <c r="VQX88" s="560"/>
      <c r="VQY88" s="561"/>
      <c r="VQZ88" s="562"/>
      <c r="VRA88" s="563"/>
      <c r="VRB88" s="564"/>
      <c r="VRC88" s="565"/>
      <c r="VRD88" s="566"/>
      <c r="VRE88" s="560"/>
      <c r="VRF88" s="561"/>
      <c r="VRG88" s="562"/>
      <c r="VRH88" s="563"/>
      <c r="VRI88" s="564"/>
      <c r="VRJ88" s="565"/>
      <c r="VRK88" s="566"/>
      <c r="VRL88" s="560"/>
      <c r="VRM88" s="561"/>
      <c r="VRN88" s="562"/>
      <c r="VRO88" s="563"/>
      <c r="VRP88" s="564"/>
      <c r="VRQ88" s="565"/>
      <c r="VRR88" s="566"/>
      <c r="VRS88" s="560"/>
      <c r="VRT88" s="561"/>
      <c r="VRU88" s="562"/>
      <c r="VRV88" s="563"/>
      <c r="VRW88" s="564"/>
      <c r="VRX88" s="565"/>
      <c r="VRY88" s="566"/>
      <c r="VRZ88" s="560"/>
      <c r="VSA88" s="561"/>
      <c r="VSB88" s="562"/>
      <c r="VSC88" s="563"/>
      <c r="VSD88" s="564"/>
      <c r="VSE88" s="565"/>
      <c r="VSF88" s="566"/>
      <c r="VSG88" s="560"/>
      <c r="VSH88" s="561"/>
      <c r="VSI88" s="562"/>
      <c r="VSJ88" s="563"/>
      <c r="VSK88" s="564"/>
      <c r="VSL88" s="565"/>
      <c r="VSM88" s="566"/>
      <c r="VSN88" s="560"/>
      <c r="VSO88" s="561"/>
      <c r="VSP88" s="562"/>
      <c r="VSQ88" s="563"/>
      <c r="VSR88" s="564"/>
      <c r="VSS88" s="565"/>
      <c r="VST88" s="566"/>
      <c r="VSU88" s="560"/>
      <c r="VSV88" s="561"/>
      <c r="VSW88" s="562"/>
      <c r="VSX88" s="563"/>
      <c r="VSY88" s="564"/>
      <c r="VSZ88" s="565"/>
      <c r="VTA88" s="566"/>
      <c r="VTB88" s="560"/>
      <c r="VTC88" s="561"/>
      <c r="VTD88" s="562"/>
      <c r="VTE88" s="563"/>
      <c r="VTF88" s="564"/>
      <c r="VTG88" s="565"/>
      <c r="VTH88" s="566"/>
      <c r="VTI88" s="560"/>
      <c r="VTJ88" s="561"/>
      <c r="VTK88" s="562"/>
      <c r="VTL88" s="563"/>
      <c r="VTM88" s="564"/>
      <c r="VTN88" s="565"/>
      <c r="VTO88" s="566"/>
      <c r="VTP88" s="560"/>
      <c r="VTQ88" s="561"/>
      <c r="VTR88" s="562"/>
      <c r="VTS88" s="563"/>
      <c r="VTT88" s="564"/>
      <c r="VTU88" s="565"/>
      <c r="VTV88" s="566"/>
      <c r="VTW88" s="560"/>
      <c r="VTX88" s="561"/>
      <c r="VTY88" s="562"/>
      <c r="VTZ88" s="563"/>
      <c r="VUA88" s="564"/>
      <c r="VUB88" s="565"/>
      <c r="VUC88" s="566"/>
      <c r="VUD88" s="560"/>
      <c r="VUE88" s="561"/>
      <c r="VUF88" s="562"/>
      <c r="VUG88" s="563"/>
      <c r="VUH88" s="564"/>
      <c r="VUI88" s="565"/>
      <c r="VUJ88" s="566"/>
      <c r="VUK88" s="560"/>
      <c r="VUL88" s="561"/>
      <c r="VUM88" s="562"/>
      <c r="VUN88" s="563"/>
      <c r="VUO88" s="564"/>
      <c r="VUP88" s="565"/>
      <c r="VUQ88" s="566"/>
      <c r="VUR88" s="560"/>
      <c r="VUS88" s="561"/>
      <c r="VUT88" s="562"/>
      <c r="VUU88" s="563"/>
      <c r="VUV88" s="564"/>
      <c r="VUW88" s="565"/>
      <c r="VUX88" s="566"/>
      <c r="VUY88" s="560"/>
      <c r="VUZ88" s="561"/>
      <c r="VVA88" s="562"/>
      <c r="VVB88" s="563"/>
      <c r="VVC88" s="564"/>
      <c r="VVD88" s="565"/>
      <c r="VVE88" s="566"/>
      <c r="VVF88" s="560"/>
      <c r="VVG88" s="561"/>
      <c r="VVH88" s="562"/>
      <c r="VVI88" s="563"/>
      <c r="VVJ88" s="564"/>
      <c r="VVK88" s="565"/>
      <c r="VVL88" s="566"/>
      <c r="VVM88" s="560"/>
      <c r="VVN88" s="561"/>
      <c r="VVO88" s="562"/>
      <c r="VVP88" s="563"/>
      <c r="VVQ88" s="564"/>
      <c r="VVR88" s="565"/>
      <c r="VVS88" s="566"/>
      <c r="VVT88" s="560"/>
      <c r="VVU88" s="561"/>
      <c r="VVV88" s="562"/>
      <c r="VVW88" s="563"/>
      <c r="VVX88" s="564"/>
      <c r="VVY88" s="565"/>
      <c r="VVZ88" s="566"/>
      <c r="VWA88" s="560"/>
      <c r="VWB88" s="561"/>
      <c r="VWC88" s="562"/>
      <c r="VWD88" s="563"/>
      <c r="VWE88" s="564"/>
      <c r="VWF88" s="565"/>
      <c r="VWG88" s="566"/>
      <c r="VWH88" s="560"/>
      <c r="VWI88" s="561"/>
      <c r="VWJ88" s="562"/>
      <c r="VWK88" s="563"/>
      <c r="VWL88" s="564"/>
      <c r="VWM88" s="565"/>
      <c r="VWN88" s="566"/>
      <c r="VWO88" s="560"/>
      <c r="VWP88" s="561"/>
      <c r="VWQ88" s="562"/>
      <c r="VWR88" s="563"/>
      <c r="VWS88" s="564"/>
      <c r="VWT88" s="565"/>
      <c r="VWU88" s="566"/>
      <c r="VWV88" s="560"/>
      <c r="VWW88" s="561"/>
      <c r="VWX88" s="562"/>
      <c r="VWY88" s="563"/>
      <c r="VWZ88" s="564"/>
      <c r="VXA88" s="565"/>
      <c r="VXB88" s="566"/>
      <c r="VXC88" s="560"/>
      <c r="VXD88" s="561"/>
      <c r="VXE88" s="562"/>
      <c r="VXF88" s="563"/>
      <c r="VXG88" s="564"/>
      <c r="VXH88" s="565"/>
      <c r="VXI88" s="566"/>
      <c r="VXJ88" s="560"/>
      <c r="VXK88" s="561"/>
      <c r="VXL88" s="562"/>
      <c r="VXM88" s="563"/>
      <c r="VXN88" s="564"/>
      <c r="VXO88" s="565"/>
      <c r="VXP88" s="566"/>
      <c r="VXQ88" s="560"/>
      <c r="VXR88" s="561"/>
      <c r="VXS88" s="562"/>
      <c r="VXT88" s="563"/>
      <c r="VXU88" s="564"/>
      <c r="VXV88" s="565"/>
      <c r="VXW88" s="566"/>
      <c r="VXX88" s="560"/>
      <c r="VXY88" s="561"/>
      <c r="VXZ88" s="562"/>
      <c r="VYA88" s="563"/>
      <c r="VYB88" s="564"/>
      <c r="VYC88" s="565"/>
      <c r="VYD88" s="566"/>
      <c r="VYE88" s="560"/>
      <c r="VYF88" s="561"/>
      <c r="VYG88" s="562"/>
      <c r="VYH88" s="563"/>
      <c r="VYI88" s="564"/>
      <c r="VYJ88" s="565"/>
      <c r="VYK88" s="566"/>
      <c r="VYL88" s="560"/>
      <c r="VYM88" s="561"/>
      <c r="VYN88" s="562"/>
      <c r="VYO88" s="563"/>
      <c r="VYP88" s="564"/>
      <c r="VYQ88" s="565"/>
      <c r="VYR88" s="566"/>
      <c r="VYS88" s="560"/>
      <c r="VYT88" s="561"/>
      <c r="VYU88" s="562"/>
      <c r="VYV88" s="563"/>
      <c r="VYW88" s="564"/>
      <c r="VYX88" s="565"/>
      <c r="VYY88" s="566"/>
      <c r="VYZ88" s="560"/>
      <c r="VZA88" s="561"/>
      <c r="VZB88" s="562"/>
      <c r="VZC88" s="563"/>
      <c r="VZD88" s="564"/>
      <c r="VZE88" s="565"/>
      <c r="VZF88" s="566"/>
      <c r="VZG88" s="560"/>
      <c r="VZH88" s="561"/>
      <c r="VZI88" s="562"/>
      <c r="VZJ88" s="563"/>
      <c r="VZK88" s="564"/>
      <c r="VZL88" s="565"/>
      <c r="VZM88" s="566"/>
      <c r="VZN88" s="560"/>
      <c r="VZO88" s="561"/>
      <c r="VZP88" s="562"/>
      <c r="VZQ88" s="563"/>
      <c r="VZR88" s="564"/>
      <c r="VZS88" s="565"/>
      <c r="VZT88" s="566"/>
      <c r="VZU88" s="560"/>
      <c r="VZV88" s="561"/>
      <c r="VZW88" s="562"/>
      <c r="VZX88" s="563"/>
      <c r="VZY88" s="564"/>
      <c r="VZZ88" s="565"/>
      <c r="WAA88" s="566"/>
      <c r="WAB88" s="560"/>
      <c r="WAC88" s="561"/>
      <c r="WAD88" s="562"/>
      <c r="WAE88" s="563"/>
      <c r="WAF88" s="564"/>
      <c r="WAG88" s="565"/>
      <c r="WAH88" s="566"/>
      <c r="WAI88" s="560"/>
      <c r="WAJ88" s="561"/>
      <c r="WAK88" s="562"/>
      <c r="WAL88" s="563"/>
      <c r="WAM88" s="564"/>
      <c r="WAN88" s="565"/>
      <c r="WAO88" s="566"/>
      <c r="WAP88" s="560"/>
      <c r="WAQ88" s="561"/>
      <c r="WAR88" s="562"/>
      <c r="WAS88" s="563"/>
      <c r="WAT88" s="564"/>
      <c r="WAU88" s="565"/>
      <c r="WAV88" s="566"/>
      <c r="WAW88" s="560"/>
      <c r="WAX88" s="561"/>
      <c r="WAY88" s="562"/>
      <c r="WAZ88" s="563"/>
      <c r="WBA88" s="564"/>
      <c r="WBB88" s="565"/>
      <c r="WBC88" s="566"/>
      <c r="WBD88" s="560"/>
      <c r="WBE88" s="561"/>
      <c r="WBF88" s="562"/>
      <c r="WBG88" s="563"/>
      <c r="WBH88" s="564"/>
      <c r="WBI88" s="565"/>
      <c r="WBJ88" s="566"/>
      <c r="WBK88" s="560"/>
      <c r="WBL88" s="561"/>
      <c r="WBM88" s="562"/>
      <c r="WBN88" s="563"/>
      <c r="WBO88" s="564"/>
      <c r="WBP88" s="565"/>
      <c r="WBQ88" s="566"/>
      <c r="WBR88" s="560"/>
      <c r="WBS88" s="561"/>
      <c r="WBT88" s="562"/>
      <c r="WBU88" s="563"/>
      <c r="WBV88" s="564"/>
      <c r="WBW88" s="565"/>
      <c r="WBX88" s="566"/>
      <c r="WBY88" s="560"/>
      <c r="WBZ88" s="561"/>
      <c r="WCA88" s="562"/>
      <c r="WCB88" s="563"/>
      <c r="WCC88" s="564"/>
      <c r="WCD88" s="565"/>
      <c r="WCE88" s="566"/>
      <c r="WCF88" s="560"/>
      <c r="WCG88" s="561"/>
      <c r="WCH88" s="562"/>
      <c r="WCI88" s="563"/>
      <c r="WCJ88" s="564"/>
      <c r="WCK88" s="565"/>
      <c r="WCL88" s="566"/>
      <c r="WCM88" s="560"/>
      <c r="WCN88" s="561"/>
      <c r="WCO88" s="562"/>
      <c r="WCP88" s="563"/>
      <c r="WCQ88" s="564"/>
      <c r="WCR88" s="565"/>
      <c r="WCS88" s="566"/>
      <c r="WCT88" s="560"/>
      <c r="WCU88" s="561"/>
      <c r="WCV88" s="562"/>
      <c r="WCW88" s="563"/>
      <c r="WCX88" s="564"/>
      <c r="WCY88" s="565"/>
      <c r="WCZ88" s="566"/>
      <c r="WDA88" s="560"/>
      <c r="WDB88" s="561"/>
      <c r="WDC88" s="562"/>
      <c r="WDD88" s="563"/>
      <c r="WDE88" s="564"/>
      <c r="WDF88" s="565"/>
      <c r="WDG88" s="566"/>
      <c r="WDH88" s="560"/>
      <c r="WDI88" s="561"/>
      <c r="WDJ88" s="562"/>
      <c r="WDK88" s="563"/>
      <c r="WDL88" s="564"/>
      <c r="WDM88" s="565"/>
      <c r="WDN88" s="566"/>
      <c r="WDO88" s="560"/>
      <c r="WDP88" s="561"/>
      <c r="WDQ88" s="562"/>
      <c r="WDR88" s="563"/>
      <c r="WDS88" s="564"/>
      <c r="WDT88" s="565"/>
      <c r="WDU88" s="566"/>
      <c r="WDV88" s="560"/>
      <c r="WDW88" s="561"/>
      <c r="WDX88" s="562"/>
      <c r="WDY88" s="563"/>
      <c r="WDZ88" s="564"/>
      <c r="WEA88" s="565"/>
      <c r="WEB88" s="566"/>
      <c r="WEC88" s="560"/>
      <c r="WED88" s="561"/>
      <c r="WEE88" s="562"/>
      <c r="WEF88" s="563"/>
      <c r="WEG88" s="564"/>
      <c r="WEH88" s="565"/>
      <c r="WEI88" s="566"/>
      <c r="WEJ88" s="560"/>
      <c r="WEK88" s="561"/>
      <c r="WEL88" s="562"/>
      <c r="WEM88" s="563"/>
      <c r="WEN88" s="564"/>
      <c r="WEO88" s="565"/>
      <c r="WEP88" s="566"/>
      <c r="WEQ88" s="560"/>
      <c r="WER88" s="561"/>
      <c r="WES88" s="562"/>
      <c r="WET88" s="563"/>
      <c r="WEU88" s="564"/>
      <c r="WEV88" s="565"/>
      <c r="WEW88" s="566"/>
      <c r="WEX88" s="560"/>
      <c r="WEY88" s="561"/>
      <c r="WEZ88" s="562"/>
      <c r="WFA88" s="563"/>
      <c r="WFB88" s="564"/>
      <c r="WFC88" s="565"/>
      <c r="WFD88" s="566"/>
      <c r="WFE88" s="560"/>
      <c r="WFF88" s="561"/>
      <c r="WFG88" s="562"/>
      <c r="WFH88" s="563"/>
      <c r="WFI88" s="564"/>
      <c r="WFJ88" s="565"/>
      <c r="WFK88" s="566"/>
      <c r="WFL88" s="560"/>
      <c r="WFM88" s="561"/>
      <c r="WFN88" s="562"/>
      <c r="WFO88" s="563"/>
      <c r="WFP88" s="564"/>
      <c r="WFQ88" s="565"/>
      <c r="WFR88" s="566"/>
      <c r="WFS88" s="560"/>
      <c r="WFT88" s="561"/>
      <c r="WFU88" s="562"/>
      <c r="WFV88" s="563"/>
      <c r="WFW88" s="564"/>
      <c r="WFX88" s="565"/>
      <c r="WFY88" s="566"/>
      <c r="WFZ88" s="560"/>
      <c r="WGA88" s="561"/>
      <c r="WGB88" s="562"/>
      <c r="WGC88" s="563"/>
      <c r="WGD88" s="564"/>
      <c r="WGE88" s="565"/>
      <c r="WGF88" s="566"/>
      <c r="WGG88" s="560"/>
      <c r="WGH88" s="561"/>
      <c r="WGI88" s="562"/>
      <c r="WGJ88" s="563"/>
      <c r="WGK88" s="564"/>
      <c r="WGL88" s="565"/>
      <c r="WGM88" s="566"/>
      <c r="WGN88" s="560"/>
      <c r="WGO88" s="561"/>
      <c r="WGP88" s="562"/>
      <c r="WGQ88" s="563"/>
      <c r="WGR88" s="564"/>
      <c r="WGS88" s="565"/>
      <c r="WGT88" s="566"/>
      <c r="WGU88" s="560"/>
      <c r="WGV88" s="561"/>
      <c r="WGW88" s="562"/>
      <c r="WGX88" s="563"/>
      <c r="WGY88" s="564"/>
      <c r="WGZ88" s="565"/>
      <c r="WHA88" s="566"/>
      <c r="WHB88" s="560"/>
      <c r="WHC88" s="561"/>
      <c r="WHD88" s="562"/>
      <c r="WHE88" s="563"/>
      <c r="WHF88" s="564"/>
      <c r="WHG88" s="565"/>
      <c r="WHH88" s="566"/>
      <c r="WHI88" s="560"/>
      <c r="WHJ88" s="561"/>
      <c r="WHK88" s="562"/>
      <c r="WHL88" s="563"/>
      <c r="WHM88" s="564"/>
      <c r="WHN88" s="565"/>
      <c r="WHO88" s="566"/>
      <c r="WHP88" s="560"/>
      <c r="WHQ88" s="561"/>
      <c r="WHR88" s="562"/>
      <c r="WHS88" s="563"/>
      <c r="WHT88" s="564"/>
      <c r="WHU88" s="565"/>
      <c r="WHV88" s="566"/>
      <c r="WHW88" s="560"/>
      <c r="WHX88" s="561"/>
      <c r="WHY88" s="562"/>
      <c r="WHZ88" s="563"/>
      <c r="WIA88" s="564"/>
      <c r="WIB88" s="565"/>
      <c r="WIC88" s="566"/>
      <c r="WID88" s="560"/>
      <c r="WIE88" s="561"/>
      <c r="WIF88" s="562"/>
      <c r="WIG88" s="563"/>
      <c r="WIH88" s="564"/>
      <c r="WII88" s="565"/>
      <c r="WIJ88" s="566"/>
      <c r="WIK88" s="560"/>
      <c r="WIL88" s="561"/>
      <c r="WIM88" s="562"/>
      <c r="WIN88" s="563"/>
      <c r="WIO88" s="564"/>
      <c r="WIP88" s="565"/>
      <c r="WIQ88" s="566"/>
      <c r="WIR88" s="560"/>
      <c r="WIS88" s="561"/>
      <c r="WIT88" s="562"/>
      <c r="WIU88" s="563"/>
      <c r="WIV88" s="564"/>
      <c r="WIW88" s="565"/>
      <c r="WIX88" s="566"/>
      <c r="WIY88" s="560"/>
      <c r="WIZ88" s="561"/>
      <c r="WJA88" s="562"/>
      <c r="WJB88" s="563"/>
      <c r="WJC88" s="564"/>
      <c r="WJD88" s="565"/>
      <c r="WJE88" s="566"/>
      <c r="WJF88" s="560"/>
      <c r="WJG88" s="561"/>
      <c r="WJH88" s="562"/>
      <c r="WJI88" s="563"/>
      <c r="WJJ88" s="564"/>
      <c r="WJK88" s="565"/>
      <c r="WJL88" s="566"/>
      <c r="WJM88" s="560"/>
      <c r="WJN88" s="561"/>
      <c r="WJO88" s="562"/>
      <c r="WJP88" s="563"/>
      <c r="WJQ88" s="564"/>
      <c r="WJR88" s="565"/>
      <c r="WJS88" s="566"/>
      <c r="WJT88" s="560"/>
      <c r="WJU88" s="561"/>
      <c r="WJV88" s="562"/>
      <c r="WJW88" s="563"/>
      <c r="WJX88" s="564"/>
      <c r="WJY88" s="565"/>
      <c r="WJZ88" s="566"/>
      <c r="WKA88" s="560"/>
      <c r="WKB88" s="561"/>
      <c r="WKC88" s="562"/>
      <c r="WKD88" s="563"/>
      <c r="WKE88" s="564"/>
      <c r="WKF88" s="565"/>
      <c r="WKG88" s="566"/>
      <c r="WKH88" s="560"/>
      <c r="WKI88" s="561"/>
      <c r="WKJ88" s="562"/>
      <c r="WKK88" s="563"/>
      <c r="WKL88" s="564"/>
      <c r="WKM88" s="565"/>
      <c r="WKN88" s="566"/>
      <c r="WKO88" s="560"/>
      <c r="WKP88" s="561"/>
      <c r="WKQ88" s="562"/>
      <c r="WKR88" s="563"/>
      <c r="WKS88" s="564"/>
      <c r="WKT88" s="565"/>
      <c r="WKU88" s="566"/>
      <c r="WKV88" s="560"/>
      <c r="WKW88" s="561"/>
      <c r="WKX88" s="562"/>
      <c r="WKY88" s="563"/>
      <c r="WKZ88" s="564"/>
      <c r="WLA88" s="565"/>
      <c r="WLB88" s="566"/>
      <c r="WLC88" s="560"/>
      <c r="WLD88" s="561"/>
      <c r="WLE88" s="562"/>
      <c r="WLF88" s="563"/>
      <c r="WLG88" s="564"/>
      <c r="WLH88" s="565"/>
      <c r="WLI88" s="566"/>
      <c r="WLJ88" s="560"/>
      <c r="WLK88" s="561"/>
      <c r="WLL88" s="562"/>
      <c r="WLM88" s="563"/>
      <c r="WLN88" s="564"/>
      <c r="WLO88" s="565"/>
      <c r="WLP88" s="566"/>
      <c r="WLQ88" s="560"/>
      <c r="WLR88" s="561"/>
      <c r="WLS88" s="562"/>
      <c r="WLT88" s="563"/>
      <c r="WLU88" s="564"/>
      <c r="WLV88" s="565"/>
      <c r="WLW88" s="566"/>
      <c r="WLX88" s="560"/>
      <c r="WLY88" s="561"/>
      <c r="WLZ88" s="562"/>
      <c r="WMA88" s="563"/>
      <c r="WMB88" s="564"/>
      <c r="WMC88" s="565"/>
      <c r="WMD88" s="566"/>
      <c r="WME88" s="560"/>
      <c r="WMF88" s="561"/>
      <c r="WMG88" s="562"/>
      <c r="WMH88" s="563"/>
      <c r="WMI88" s="564"/>
      <c r="WMJ88" s="565"/>
      <c r="WMK88" s="566"/>
      <c r="WML88" s="560"/>
      <c r="WMM88" s="561"/>
      <c r="WMN88" s="562"/>
      <c r="WMO88" s="563"/>
      <c r="WMP88" s="564"/>
      <c r="WMQ88" s="565"/>
      <c r="WMR88" s="566"/>
      <c r="WMS88" s="560"/>
      <c r="WMT88" s="561"/>
      <c r="WMU88" s="562"/>
      <c r="WMV88" s="563"/>
      <c r="WMW88" s="564"/>
      <c r="WMX88" s="565"/>
      <c r="WMY88" s="566"/>
      <c r="WMZ88" s="560"/>
      <c r="WNA88" s="561"/>
      <c r="WNB88" s="562"/>
      <c r="WNC88" s="563"/>
      <c r="WND88" s="564"/>
      <c r="WNE88" s="565"/>
      <c r="WNF88" s="566"/>
      <c r="WNG88" s="560"/>
      <c r="WNH88" s="561"/>
      <c r="WNI88" s="562"/>
      <c r="WNJ88" s="563"/>
      <c r="WNK88" s="564"/>
      <c r="WNL88" s="565"/>
      <c r="WNM88" s="566"/>
      <c r="WNN88" s="560"/>
      <c r="WNO88" s="561"/>
      <c r="WNP88" s="562"/>
      <c r="WNQ88" s="563"/>
      <c r="WNR88" s="564"/>
      <c r="WNS88" s="565"/>
      <c r="WNT88" s="566"/>
      <c r="WNU88" s="560"/>
      <c r="WNV88" s="561"/>
      <c r="WNW88" s="562"/>
      <c r="WNX88" s="563"/>
      <c r="WNY88" s="564"/>
      <c r="WNZ88" s="565"/>
      <c r="WOA88" s="566"/>
      <c r="WOB88" s="560"/>
      <c r="WOC88" s="561"/>
      <c r="WOD88" s="562"/>
      <c r="WOE88" s="563"/>
      <c r="WOF88" s="564"/>
      <c r="WOG88" s="565"/>
      <c r="WOH88" s="566"/>
      <c r="WOI88" s="560"/>
      <c r="WOJ88" s="561"/>
      <c r="WOK88" s="562"/>
      <c r="WOL88" s="563"/>
      <c r="WOM88" s="564"/>
      <c r="WON88" s="565"/>
      <c r="WOO88" s="566"/>
      <c r="WOP88" s="560"/>
      <c r="WOQ88" s="561"/>
      <c r="WOR88" s="562"/>
      <c r="WOS88" s="563"/>
      <c r="WOT88" s="564"/>
      <c r="WOU88" s="565"/>
      <c r="WOV88" s="566"/>
      <c r="WOW88" s="560"/>
      <c r="WOX88" s="561"/>
      <c r="WOY88" s="562"/>
      <c r="WOZ88" s="563"/>
      <c r="WPA88" s="564"/>
      <c r="WPB88" s="565"/>
      <c r="WPC88" s="566"/>
      <c r="WPD88" s="560"/>
      <c r="WPE88" s="561"/>
      <c r="WPF88" s="562"/>
      <c r="WPG88" s="563"/>
      <c r="WPH88" s="564"/>
      <c r="WPI88" s="565"/>
      <c r="WPJ88" s="566"/>
      <c r="WPK88" s="560"/>
      <c r="WPL88" s="561"/>
      <c r="WPM88" s="562"/>
      <c r="WPN88" s="563"/>
      <c r="WPO88" s="564"/>
      <c r="WPP88" s="565"/>
      <c r="WPQ88" s="566"/>
      <c r="WPR88" s="560"/>
      <c r="WPS88" s="561"/>
      <c r="WPT88" s="562"/>
      <c r="WPU88" s="563"/>
      <c r="WPV88" s="564"/>
      <c r="WPW88" s="565"/>
      <c r="WPX88" s="566"/>
      <c r="WPY88" s="560"/>
      <c r="WPZ88" s="561"/>
      <c r="WQA88" s="562"/>
      <c r="WQB88" s="563"/>
      <c r="WQC88" s="564"/>
      <c r="WQD88" s="565"/>
      <c r="WQE88" s="566"/>
      <c r="WQF88" s="560"/>
      <c r="WQG88" s="561"/>
      <c r="WQH88" s="562"/>
      <c r="WQI88" s="563"/>
      <c r="WQJ88" s="564"/>
      <c r="WQK88" s="565"/>
      <c r="WQL88" s="566"/>
      <c r="WQM88" s="560"/>
      <c r="WQN88" s="561"/>
      <c r="WQO88" s="562"/>
      <c r="WQP88" s="563"/>
      <c r="WQQ88" s="564"/>
      <c r="WQR88" s="565"/>
      <c r="WQS88" s="566"/>
      <c r="WQT88" s="560"/>
      <c r="WQU88" s="561"/>
      <c r="WQV88" s="562"/>
      <c r="WQW88" s="563"/>
      <c r="WQX88" s="564"/>
      <c r="WQY88" s="565"/>
      <c r="WQZ88" s="566"/>
      <c r="WRA88" s="560"/>
      <c r="WRB88" s="561"/>
      <c r="WRC88" s="562"/>
      <c r="WRD88" s="563"/>
      <c r="WRE88" s="564"/>
      <c r="WRF88" s="565"/>
      <c r="WRG88" s="566"/>
      <c r="WRH88" s="560"/>
      <c r="WRI88" s="561"/>
      <c r="WRJ88" s="562"/>
      <c r="WRK88" s="563"/>
      <c r="WRL88" s="564"/>
      <c r="WRM88" s="565"/>
      <c r="WRN88" s="566"/>
      <c r="WRO88" s="560"/>
      <c r="WRP88" s="561"/>
      <c r="WRQ88" s="562"/>
      <c r="WRR88" s="563"/>
      <c r="WRS88" s="564"/>
      <c r="WRT88" s="565"/>
      <c r="WRU88" s="566"/>
      <c r="WRV88" s="560"/>
      <c r="WRW88" s="561"/>
      <c r="WRX88" s="562"/>
      <c r="WRY88" s="563"/>
      <c r="WRZ88" s="564"/>
      <c r="WSA88" s="565"/>
      <c r="WSB88" s="566"/>
      <c r="WSC88" s="560"/>
      <c r="WSD88" s="561"/>
      <c r="WSE88" s="562"/>
      <c r="WSF88" s="563"/>
      <c r="WSG88" s="564"/>
      <c r="WSH88" s="565"/>
      <c r="WSI88" s="566"/>
      <c r="WSJ88" s="560"/>
      <c r="WSK88" s="561"/>
      <c r="WSL88" s="562"/>
      <c r="WSM88" s="563"/>
      <c r="WSN88" s="564"/>
      <c r="WSO88" s="565"/>
      <c r="WSP88" s="566"/>
      <c r="WSQ88" s="560"/>
      <c r="WSR88" s="561"/>
      <c r="WSS88" s="562"/>
      <c r="WST88" s="563"/>
      <c r="WSU88" s="564"/>
      <c r="WSV88" s="565"/>
      <c r="WSW88" s="566"/>
      <c r="WSX88" s="560"/>
      <c r="WSY88" s="561"/>
      <c r="WSZ88" s="562"/>
      <c r="WTA88" s="563"/>
      <c r="WTB88" s="564"/>
      <c r="WTC88" s="565"/>
      <c r="WTD88" s="566"/>
      <c r="WTE88" s="560"/>
      <c r="WTF88" s="561"/>
      <c r="WTG88" s="562"/>
      <c r="WTH88" s="563"/>
      <c r="WTI88" s="564"/>
      <c r="WTJ88" s="565"/>
      <c r="WTK88" s="566"/>
      <c r="WTL88" s="560"/>
      <c r="WTM88" s="561"/>
      <c r="WTN88" s="562"/>
      <c r="WTO88" s="563"/>
      <c r="WTP88" s="564"/>
      <c r="WTQ88" s="565"/>
      <c r="WTR88" s="566"/>
      <c r="WTS88" s="560"/>
      <c r="WTT88" s="561"/>
      <c r="WTU88" s="562"/>
      <c r="WTV88" s="563"/>
      <c r="WTW88" s="564"/>
      <c r="WTX88" s="565"/>
      <c r="WTY88" s="566"/>
      <c r="WTZ88" s="560"/>
      <c r="WUA88" s="561"/>
      <c r="WUB88" s="562"/>
      <c r="WUC88" s="563"/>
      <c r="WUD88" s="564"/>
      <c r="WUE88" s="565"/>
      <c r="WUF88" s="566"/>
      <c r="WUG88" s="560"/>
      <c r="WUH88" s="561"/>
      <c r="WUI88" s="562"/>
      <c r="WUJ88" s="563"/>
      <c r="WUK88" s="564"/>
      <c r="WUL88" s="565"/>
      <c r="WUM88" s="566"/>
      <c r="WUN88" s="560"/>
      <c r="WUO88" s="561"/>
      <c r="WUP88" s="562"/>
      <c r="WUQ88" s="563"/>
      <c r="WUR88" s="564"/>
      <c r="WUS88" s="565"/>
      <c r="WUT88" s="566"/>
      <c r="WUU88" s="560"/>
      <c r="WUV88" s="561"/>
      <c r="WUW88" s="562"/>
      <c r="WUX88" s="563"/>
      <c r="WUY88" s="564"/>
      <c r="WUZ88" s="565"/>
      <c r="WVA88" s="566"/>
      <c r="WVB88" s="560"/>
      <c r="WVC88" s="561"/>
      <c r="WVD88" s="562"/>
      <c r="WVE88" s="563"/>
      <c r="WVF88" s="564"/>
      <c r="WVG88" s="565"/>
      <c r="WVH88" s="566"/>
      <c r="WVI88" s="560"/>
      <c r="WVJ88" s="561"/>
      <c r="WVK88" s="562"/>
      <c r="WVL88" s="563"/>
      <c r="WVM88" s="564"/>
      <c r="WVN88" s="565"/>
      <c r="WVO88" s="566"/>
      <c r="WVP88" s="560"/>
      <c r="WVQ88" s="561"/>
      <c r="WVR88" s="562"/>
      <c r="WVS88" s="563"/>
      <c r="WVT88" s="564"/>
      <c r="WVU88" s="565"/>
      <c r="WVV88" s="566"/>
      <c r="WVW88" s="560"/>
      <c r="WVX88" s="561"/>
      <c r="WVY88" s="562"/>
      <c r="WVZ88" s="563"/>
      <c r="WWA88" s="564"/>
      <c r="WWB88" s="565"/>
      <c r="WWC88" s="566"/>
      <c r="WWD88" s="560"/>
      <c r="WWE88" s="561"/>
      <c r="WWF88" s="562"/>
      <c r="WWG88" s="563"/>
      <c r="WWH88" s="564"/>
      <c r="WWI88" s="565"/>
      <c r="WWJ88" s="566"/>
      <c r="WWK88" s="560"/>
      <c r="WWL88" s="561"/>
      <c r="WWM88" s="562"/>
      <c r="WWN88" s="563"/>
      <c r="WWO88" s="564"/>
      <c r="WWP88" s="565"/>
      <c r="WWQ88" s="566"/>
      <c r="WWR88" s="560"/>
      <c r="WWS88" s="561"/>
      <c r="WWT88" s="562"/>
      <c r="WWU88" s="563"/>
      <c r="WWV88" s="564"/>
      <c r="WWW88" s="565"/>
      <c r="WWX88" s="566"/>
      <c r="WWY88" s="560"/>
      <c r="WWZ88" s="561"/>
      <c r="WXA88" s="562"/>
      <c r="WXB88" s="563"/>
      <c r="WXC88" s="564"/>
      <c r="WXD88" s="565"/>
      <c r="WXE88" s="566"/>
      <c r="WXF88" s="560"/>
      <c r="WXG88" s="561"/>
      <c r="WXH88" s="562"/>
      <c r="WXI88" s="563"/>
      <c r="WXJ88" s="564"/>
      <c r="WXK88" s="565"/>
      <c r="WXL88" s="566"/>
      <c r="WXM88" s="560"/>
      <c r="WXN88" s="561"/>
      <c r="WXO88" s="562"/>
      <c r="WXP88" s="563"/>
      <c r="WXQ88" s="564"/>
      <c r="WXR88" s="565"/>
      <c r="WXS88" s="566"/>
      <c r="WXT88" s="560"/>
      <c r="WXU88" s="561"/>
      <c r="WXV88" s="562"/>
      <c r="WXW88" s="563"/>
      <c r="WXX88" s="564"/>
      <c r="WXY88" s="565"/>
      <c r="WXZ88" s="566"/>
      <c r="WYA88" s="560"/>
      <c r="WYB88" s="561"/>
      <c r="WYC88" s="562"/>
      <c r="WYD88" s="563"/>
      <c r="WYE88" s="564"/>
      <c r="WYF88" s="565"/>
      <c r="WYG88" s="566"/>
      <c r="WYH88" s="560"/>
      <c r="WYI88" s="561"/>
      <c r="WYJ88" s="562"/>
      <c r="WYK88" s="563"/>
      <c r="WYL88" s="564"/>
      <c r="WYM88" s="565"/>
      <c r="WYN88" s="566"/>
      <c r="WYO88" s="560"/>
      <c r="WYP88" s="561"/>
      <c r="WYQ88" s="562"/>
      <c r="WYR88" s="563"/>
      <c r="WYS88" s="564"/>
      <c r="WYT88" s="565"/>
      <c r="WYU88" s="566"/>
      <c r="WYV88" s="560"/>
      <c r="WYW88" s="561"/>
      <c r="WYX88" s="562"/>
      <c r="WYY88" s="563"/>
      <c r="WYZ88" s="564"/>
      <c r="WZA88" s="565"/>
      <c r="WZB88" s="566"/>
      <c r="WZC88" s="560"/>
      <c r="WZD88" s="561"/>
      <c r="WZE88" s="562"/>
      <c r="WZF88" s="563"/>
      <c r="WZG88" s="564"/>
      <c r="WZH88" s="565"/>
      <c r="WZI88" s="566"/>
      <c r="WZJ88" s="560"/>
      <c r="WZK88" s="561"/>
      <c r="WZL88" s="562"/>
      <c r="WZM88" s="563"/>
      <c r="WZN88" s="564"/>
      <c r="WZO88" s="565"/>
      <c r="WZP88" s="566"/>
      <c r="WZQ88" s="560"/>
      <c r="WZR88" s="561"/>
      <c r="WZS88" s="562"/>
      <c r="WZT88" s="563"/>
      <c r="WZU88" s="564"/>
      <c r="WZV88" s="565"/>
      <c r="WZW88" s="566"/>
      <c r="WZX88" s="560"/>
      <c r="WZY88" s="561"/>
      <c r="WZZ88" s="562"/>
      <c r="XAA88" s="563"/>
      <c r="XAB88" s="564"/>
      <c r="XAC88" s="565"/>
      <c r="XAD88" s="566"/>
      <c r="XAE88" s="560"/>
      <c r="XAF88" s="561"/>
      <c r="XAG88" s="562"/>
      <c r="XAH88" s="563"/>
      <c r="XAI88" s="564"/>
      <c r="XAJ88" s="565"/>
      <c r="XAK88" s="566"/>
      <c r="XAL88" s="560"/>
      <c r="XAM88" s="561"/>
      <c r="XAN88" s="562"/>
      <c r="XAO88" s="563"/>
      <c r="XAP88" s="564"/>
      <c r="XAQ88" s="565"/>
      <c r="XAR88" s="566"/>
      <c r="XAS88" s="560"/>
      <c r="XAT88" s="561"/>
      <c r="XAU88" s="562"/>
      <c r="XAV88" s="563"/>
      <c r="XAW88" s="564"/>
      <c r="XAX88" s="565"/>
      <c r="XAY88" s="566"/>
      <c r="XAZ88" s="560"/>
      <c r="XBA88" s="561"/>
      <c r="XBB88" s="562"/>
      <c r="XBC88" s="563"/>
      <c r="XBD88" s="564"/>
      <c r="XBE88" s="565"/>
      <c r="XBF88" s="566"/>
      <c r="XBG88" s="560"/>
      <c r="XBH88" s="561"/>
      <c r="XBI88" s="562"/>
      <c r="XBJ88" s="563"/>
      <c r="XBK88" s="564"/>
      <c r="XBL88" s="565"/>
      <c r="XBM88" s="566"/>
      <c r="XBN88" s="560"/>
      <c r="XBO88" s="561"/>
      <c r="XBP88" s="562"/>
      <c r="XBQ88" s="563"/>
      <c r="XBR88" s="564"/>
      <c r="XBS88" s="565"/>
      <c r="XBT88" s="566"/>
      <c r="XBU88" s="560"/>
      <c r="XBV88" s="561"/>
      <c r="XBW88" s="562"/>
      <c r="XBX88" s="563"/>
      <c r="XBY88" s="564"/>
      <c r="XBZ88" s="565"/>
      <c r="XCA88" s="566"/>
      <c r="XCB88" s="560"/>
      <c r="XCC88" s="561"/>
      <c r="XCD88" s="562"/>
      <c r="XCE88" s="563"/>
      <c r="XCF88" s="564"/>
      <c r="XCG88" s="565"/>
      <c r="XCH88" s="566"/>
      <c r="XCI88" s="560"/>
      <c r="XCJ88" s="561"/>
      <c r="XCK88" s="562"/>
      <c r="XCL88" s="563"/>
      <c r="XCM88" s="564"/>
      <c r="XCN88" s="565"/>
      <c r="XCO88" s="566"/>
      <c r="XCP88" s="560"/>
      <c r="XCQ88" s="561"/>
      <c r="XCR88" s="562"/>
      <c r="XCS88" s="563"/>
      <c r="XCT88" s="564"/>
      <c r="XCU88" s="565"/>
      <c r="XCV88" s="566"/>
      <c r="XCW88" s="560"/>
      <c r="XCX88" s="561"/>
      <c r="XCY88" s="562"/>
      <c r="XCZ88" s="563"/>
      <c r="XDA88" s="564"/>
      <c r="XDB88" s="565"/>
      <c r="XDC88" s="566"/>
      <c r="XDD88" s="560"/>
      <c r="XDE88" s="561"/>
      <c r="XDF88" s="562"/>
      <c r="XDG88" s="563"/>
      <c r="XDH88" s="564"/>
      <c r="XDI88" s="565"/>
      <c r="XDJ88" s="566"/>
      <c r="XDK88" s="560"/>
      <c r="XDL88" s="561"/>
      <c r="XDM88" s="562"/>
      <c r="XDN88" s="563"/>
      <c r="XDO88" s="564"/>
      <c r="XDP88" s="565"/>
      <c r="XDQ88" s="566"/>
      <c r="XDR88" s="560"/>
      <c r="XDS88" s="561"/>
      <c r="XDT88" s="562"/>
      <c r="XDU88" s="563"/>
      <c r="XDV88" s="564"/>
      <c r="XDW88" s="565"/>
      <c r="XDX88" s="566"/>
      <c r="XDY88" s="560"/>
      <c r="XDZ88" s="561"/>
      <c r="XEA88" s="562"/>
      <c r="XEB88" s="563"/>
      <c r="XEC88" s="564"/>
      <c r="XED88" s="565"/>
      <c r="XEE88" s="566"/>
      <c r="XEF88" s="560"/>
      <c r="XEG88" s="561"/>
      <c r="XEH88" s="562"/>
      <c r="XEI88" s="563"/>
      <c r="XEJ88" s="564"/>
      <c r="XEK88" s="565"/>
      <c r="XEL88" s="566"/>
      <c r="XEM88" s="560"/>
      <c r="XEN88" s="561"/>
      <c r="XEO88" s="562"/>
      <c r="XEP88" s="563"/>
      <c r="XEQ88" s="564"/>
      <c r="XER88" s="565"/>
      <c r="XES88" s="566"/>
      <c r="XET88" s="560"/>
      <c r="XEU88" s="561"/>
      <c r="XEV88" s="562"/>
      <c r="XEW88" s="563"/>
      <c r="XEX88" s="564"/>
      <c r="XEY88" s="565"/>
      <c r="XEZ88" s="566"/>
      <c r="XFA88" s="560"/>
      <c r="XFB88" s="561"/>
      <c r="XFC88" s="562"/>
      <c r="XFD88" s="563"/>
    </row>
    <row r="89" spans="1:16384" s="10" customFormat="1" ht="101.25" x14ac:dyDescent="0.2">
      <c r="A89" s="695"/>
      <c r="B89" s="579" t="s">
        <v>975</v>
      </c>
      <c r="C89" s="537">
        <f>2712000000-600000000</f>
        <v>2112000000</v>
      </c>
      <c r="D89" s="537"/>
      <c r="E89" s="534">
        <f t="shared" si="21"/>
        <v>2112000000</v>
      </c>
      <c r="F89" s="540">
        <v>42510</v>
      </c>
      <c r="G89" s="531" t="s">
        <v>843</v>
      </c>
      <c r="H89" s="560"/>
      <c r="I89" s="561"/>
      <c r="J89" s="562"/>
      <c r="K89" s="563"/>
      <c r="L89" s="564"/>
      <c r="M89" s="565"/>
      <c r="N89" s="566"/>
      <c r="O89" s="560"/>
      <c r="P89" s="561"/>
      <c r="Q89" s="562"/>
      <c r="R89" s="563"/>
      <c r="S89" s="564"/>
      <c r="T89" s="565"/>
      <c r="U89" s="566"/>
      <c r="V89" s="560"/>
      <c r="W89" s="561"/>
      <c r="X89" s="562"/>
      <c r="Y89" s="563"/>
      <c r="Z89" s="564"/>
      <c r="AA89" s="565"/>
      <c r="AB89" s="566"/>
      <c r="AC89" s="560"/>
      <c r="AD89" s="561"/>
      <c r="AE89" s="562"/>
      <c r="AF89" s="563"/>
      <c r="AG89" s="564"/>
      <c r="AH89" s="565"/>
      <c r="AI89" s="566"/>
      <c r="AJ89" s="560"/>
      <c r="AK89" s="561"/>
      <c r="AL89" s="562"/>
      <c r="AM89" s="563"/>
      <c r="AN89" s="564"/>
      <c r="AO89" s="565"/>
      <c r="AP89" s="566"/>
      <c r="AQ89" s="560"/>
      <c r="AR89" s="561"/>
      <c r="AS89" s="562"/>
      <c r="AT89" s="563"/>
      <c r="AU89" s="564"/>
      <c r="AV89" s="565"/>
      <c r="AW89" s="566"/>
      <c r="AX89" s="560"/>
      <c r="AY89" s="561"/>
      <c r="AZ89" s="562"/>
      <c r="BA89" s="563"/>
      <c r="BB89" s="564"/>
      <c r="BC89" s="565"/>
      <c r="BD89" s="566"/>
      <c r="BE89" s="560"/>
      <c r="BF89" s="561"/>
      <c r="BG89" s="562"/>
      <c r="BH89" s="563"/>
      <c r="BI89" s="564"/>
      <c r="BJ89" s="565"/>
      <c r="BK89" s="566"/>
      <c r="BL89" s="560"/>
      <c r="BM89" s="561"/>
      <c r="BN89" s="562"/>
      <c r="BO89" s="563"/>
      <c r="BP89" s="564"/>
      <c r="BQ89" s="565"/>
      <c r="BR89" s="566"/>
      <c r="BS89" s="560"/>
      <c r="BT89" s="561"/>
      <c r="BU89" s="562"/>
      <c r="BV89" s="563"/>
      <c r="BW89" s="564"/>
      <c r="BX89" s="565"/>
      <c r="BY89" s="566"/>
      <c r="BZ89" s="560"/>
      <c r="CA89" s="561"/>
      <c r="CB89" s="562"/>
      <c r="CC89" s="563"/>
      <c r="CD89" s="564"/>
      <c r="CE89" s="565"/>
      <c r="CF89" s="566"/>
      <c r="CG89" s="560"/>
      <c r="CH89" s="561"/>
      <c r="CI89" s="562"/>
      <c r="CJ89" s="563"/>
      <c r="CK89" s="564"/>
      <c r="CL89" s="565"/>
      <c r="CM89" s="566"/>
      <c r="CN89" s="560"/>
      <c r="CO89" s="561"/>
      <c r="CP89" s="562"/>
      <c r="CQ89" s="563"/>
      <c r="CR89" s="564"/>
      <c r="CS89" s="565"/>
      <c r="CT89" s="566"/>
      <c r="CU89" s="560"/>
      <c r="CV89" s="561"/>
      <c r="CW89" s="562"/>
      <c r="CX89" s="563"/>
      <c r="CY89" s="564"/>
      <c r="CZ89" s="565"/>
      <c r="DA89" s="566"/>
      <c r="DB89" s="560"/>
      <c r="DC89" s="561"/>
      <c r="DD89" s="562"/>
      <c r="DE89" s="563"/>
      <c r="DF89" s="564"/>
      <c r="DG89" s="565"/>
      <c r="DH89" s="566"/>
      <c r="DI89" s="560"/>
      <c r="DJ89" s="561"/>
      <c r="DK89" s="562"/>
      <c r="DL89" s="563"/>
      <c r="DM89" s="564"/>
      <c r="DN89" s="565"/>
      <c r="DO89" s="566"/>
      <c r="DP89" s="560"/>
      <c r="DQ89" s="561"/>
      <c r="DR89" s="562"/>
      <c r="DS89" s="563"/>
      <c r="DT89" s="564"/>
      <c r="DU89" s="565"/>
      <c r="DV89" s="566"/>
      <c r="DW89" s="560"/>
      <c r="DX89" s="561"/>
      <c r="DY89" s="562"/>
      <c r="DZ89" s="563"/>
      <c r="EA89" s="564"/>
      <c r="EB89" s="565"/>
      <c r="EC89" s="566"/>
      <c r="ED89" s="560"/>
      <c r="EE89" s="561"/>
      <c r="EF89" s="562"/>
      <c r="EG89" s="563"/>
      <c r="EH89" s="564"/>
      <c r="EI89" s="565"/>
      <c r="EJ89" s="566"/>
      <c r="EK89" s="560"/>
      <c r="EL89" s="561"/>
      <c r="EM89" s="562"/>
      <c r="EN89" s="563"/>
      <c r="EO89" s="564"/>
      <c r="EP89" s="565"/>
      <c r="EQ89" s="566"/>
      <c r="ER89" s="560"/>
      <c r="ES89" s="561"/>
      <c r="ET89" s="562"/>
      <c r="EU89" s="563"/>
      <c r="EV89" s="564"/>
      <c r="EW89" s="565"/>
      <c r="EX89" s="566"/>
      <c r="EY89" s="560"/>
      <c r="EZ89" s="561"/>
      <c r="FA89" s="562"/>
      <c r="FB89" s="563"/>
      <c r="FC89" s="564"/>
      <c r="FD89" s="565"/>
      <c r="FE89" s="566"/>
      <c r="FF89" s="560"/>
      <c r="FG89" s="561"/>
      <c r="FH89" s="562"/>
      <c r="FI89" s="563"/>
      <c r="FJ89" s="564"/>
      <c r="FK89" s="565"/>
      <c r="FL89" s="566"/>
      <c r="FM89" s="560"/>
      <c r="FN89" s="561"/>
      <c r="FO89" s="562"/>
      <c r="FP89" s="563"/>
      <c r="FQ89" s="564"/>
      <c r="FR89" s="565"/>
      <c r="FS89" s="566"/>
      <c r="FT89" s="560"/>
      <c r="FU89" s="561"/>
      <c r="FV89" s="562"/>
      <c r="FW89" s="563"/>
      <c r="FX89" s="564"/>
      <c r="FY89" s="565"/>
      <c r="FZ89" s="566"/>
      <c r="GA89" s="560"/>
      <c r="GB89" s="561"/>
      <c r="GC89" s="562"/>
      <c r="GD89" s="563"/>
      <c r="GE89" s="564"/>
      <c r="GF89" s="565"/>
      <c r="GG89" s="566"/>
      <c r="GH89" s="560"/>
      <c r="GI89" s="561"/>
      <c r="GJ89" s="562"/>
      <c r="GK89" s="563"/>
      <c r="GL89" s="564"/>
      <c r="GM89" s="565"/>
      <c r="GN89" s="566"/>
      <c r="GO89" s="560"/>
      <c r="GP89" s="561"/>
      <c r="GQ89" s="562"/>
      <c r="GR89" s="563"/>
      <c r="GS89" s="564"/>
      <c r="GT89" s="565"/>
      <c r="GU89" s="566"/>
      <c r="GV89" s="560"/>
      <c r="GW89" s="561"/>
      <c r="GX89" s="562"/>
      <c r="GY89" s="563"/>
      <c r="GZ89" s="564"/>
      <c r="HA89" s="565"/>
      <c r="HB89" s="566"/>
      <c r="HC89" s="560"/>
      <c r="HD89" s="561"/>
      <c r="HE89" s="562"/>
      <c r="HF89" s="563"/>
      <c r="HG89" s="564"/>
      <c r="HH89" s="565"/>
      <c r="HI89" s="566"/>
      <c r="HJ89" s="560"/>
      <c r="HK89" s="561"/>
      <c r="HL89" s="562"/>
      <c r="HM89" s="563"/>
      <c r="HN89" s="564"/>
      <c r="HO89" s="565"/>
      <c r="HP89" s="566"/>
      <c r="HQ89" s="560"/>
      <c r="HR89" s="561"/>
      <c r="HS89" s="562"/>
      <c r="HT89" s="563"/>
      <c r="HU89" s="564"/>
      <c r="HV89" s="565"/>
      <c r="HW89" s="566"/>
      <c r="HX89" s="560"/>
      <c r="HY89" s="561"/>
      <c r="HZ89" s="562"/>
      <c r="IA89" s="563"/>
      <c r="IB89" s="564"/>
      <c r="IC89" s="565"/>
      <c r="ID89" s="566"/>
      <c r="IE89" s="560"/>
      <c r="IF89" s="561"/>
      <c r="IG89" s="562"/>
      <c r="IH89" s="563"/>
      <c r="II89" s="564"/>
      <c r="IJ89" s="565"/>
      <c r="IK89" s="566"/>
      <c r="IL89" s="560"/>
      <c r="IM89" s="561"/>
      <c r="IN89" s="562"/>
      <c r="IO89" s="563"/>
      <c r="IP89" s="564"/>
      <c r="IQ89" s="565"/>
      <c r="IR89" s="566"/>
      <c r="IS89" s="560"/>
      <c r="IT89" s="561"/>
      <c r="IU89" s="562"/>
      <c r="IV89" s="563"/>
      <c r="IW89" s="564"/>
      <c r="IX89" s="565"/>
      <c r="IY89" s="566"/>
      <c r="IZ89" s="560"/>
      <c r="JA89" s="561"/>
      <c r="JB89" s="562"/>
      <c r="JC89" s="563"/>
      <c r="JD89" s="564"/>
      <c r="JE89" s="565"/>
      <c r="JF89" s="566"/>
      <c r="JG89" s="560"/>
      <c r="JH89" s="561"/>
      <c r="JI89" s="562"/>
      <c r="JJ89" s="563"/>
      <c r="JK89" s="564"/>
      <c r="JL89" s="565"/>
      <c r="JM89" s="566"/>
      <c r="JN89" s="560"/>
      <c r="JO89" s="561"/>
      <c r="JP89" s="562"/>
      <c r="JQ89" s="563"/>
      <c r="JR89" s="564"/>
      <c r="JS89" s="565"/>
      <c r="JT89" s="566"/>
      <c r="JU89" s="560"/>
      <c r="JV89" s="561"/>
      <c r="JW89" s="562"/>
      <c r="JX89" s="563"/>
      <c r="JY89" s="564"/>
      <c r="JZ89" s="565"/>
      <c r="KA89" s="566"/>
      <c r="KB89" s="560"/>
      <c r="KC89" s="561"/>
      <c r="KD89" s="562"/>
      <c r="KE89" s="563"/>
      <c r="KF89" s="564"/>
      <c r="KG89" s="565"/>
      <c r="KH89" s="566"/>
      <c r="KI89" s="560"/>
      <c r="KJ89" s="561"/>
      <c r="KK89" s="562"/>
      <c r="KL89" s="563"/>
      <c r="KM89" s="564"/>
      <c r="KN89" s="565"/>
      <c r="KO89" s="566"/>
      <c r="KP89" s="560"/>
      <c r="KQ89" s="561"/>
      <c r="KR89" s="562"/>
      <c r="KS89" s="563"/>
      <c r="KT89" s="564"/>
      <c r="KU89" s="565"/>
      <c r="KV89" s="566"/>
      <c r="KW89" s="560"/>
      <c r="KX89" s="561"/>
      <c r="KY89" s="562"/>
      <c r="KZ89" s="563"/>
      <c r="LA89" s="564"/>
      <c r="LB89" s="565"/>
      <c r="LC89" s="566"/>
      <c r="LD89" s="560"/>
      <c r="LE89" s="561"/>
      <c r="LF89" s="562"/>
      <c r="LG89" s="563"/>
      <c r="LH89" s="564"/>
      <c r="LI89" s="565"/>
      <c r="LJ89" s="566"/>
      <c r="LK89" s="560"/>
      <c r="LL89" s="561"/>
      <c r="LM89" s="562"/>
      <c r="LN89" s="563"/>
      <c r="LO89" s="564"/>
      <c r="LP89" s="565"/>
      <c r="LQ89" s="566"/>
      <c r="LR89" s="560"/>
      <c r="LS89" s="561"/>
      <c r="LT89" s="562"/>
      <c r="LU89" s="563"/>
      <c r="LV89" s="564"/>
      <c r="LW89" s="565"/>
      <c r="LX89" s="566"/>
      <c r="LY89" s="560"/>
      <c r="LZ89" s="561"/>
      <c r="MA89" s="562"/>
      <c r="MB89" s="563"/>
      <c r="MC89" s="564"/>
      <c r="MD89" s="565"/>
      <c r="ME89" s="566"/>
      <c r="MF89" s="560"/>
      <c r="MG89" s="561"/>
      <c r="MH89" s="562"/>
      <c r="MI89" s="563"/>
      <c r="MJ89" s="564"/>
      <c r="MK89" s="565"/>
      <c r="ML89" s="566"/>
      <c r="MM89" s="560"/>
      <c r="MN89" s="561"/>
      <c r="MO89" s="562"/>
      <c r="MP89" s="563"/>
      <c r="MQ89" s="564"/>
      <c r="MR89" s="565"/>
      <c r="MS89" s="566"/>
      <c r="MT89" s="560"/>
      <c r="MU89" s="561"/>
      <c r="MV89" s="562"/>
      <c r="MW89" s="563"/>
      <c r="MX89" s="564"/>
      <c r="MY89" s="565"/>
      <c r="MZ89" s="566"/>
      <c r="NA89" s="560"/>
      <c r="NB89" s="561"/>
      <c r="NC89" s="562"/>
      <c r="ND89" s="563"/>
      <c r="NE89" s="564"/>
      <c r="NF89" s="565"/>
      <c r="NG89" s="566"/>
      <c r="NH89" s="560"/>
      <c r="NI89" s="561"/>
      <c r="NJ89" s="562"/>
      <c r="NK89" s="563"/>
      <c r="NL89" s="564"/>
      <c r="NM89" s="565"/>
      <c r="NN89" s="566"/>
      <c r="NO89" s="560"/>
      <c r="NP89" s="561"/>
      <c r="NQ89" s="562"/>
      <c r="NR89" s="563"/>
      <c r="NS89" s="564"/>
      <c r="NT89" s="565"/>
      <c r="NU89" s="566"/>
      <c r="NV89" s="560"/>
      <c r="NW89" s="561"/>
      <c r="NX89" s="562"/>
      <c r="NY89" s="563"/>
      <c r="NZ89" s="564"/>
      <c r="OA89" s="565"/>
      <c r="OB89" s="566"/>
      <c r="OC89" s="560"/>
      <c r="OD89" s="561"/>
      <c r="OE89" s="562"/>
      <c r="OF89" s="563"/>
      <c r="OG89" s="564"/>
      <c r="OH89" s="565"/>
      <c r="OI89" s="566"/>
      <c r="OJ89" s="560"/>
      <c r="OK89" s="561"/>
      <c r="OL89" s="562"/>
      <c r="OM89" s="563"/>
      <c r="ON89" s="564"/>
      <c r="OO89" s="565"/>
      <c r="OP89" s="566"/>
      <c r="OQ89" s="560"/>
      <c r="OR89" s="561"/>
      <c r="OS89" s="562"/>
      <c r="OT89" s="563"/>
      <c r="OU89" s="564"/>
      <c r="OV89" s="565"/>
      <c r="OW89" s="566"/>
      <c r="OX89" s="560"/>
      <c r="OY89" s="561"/>
      <c r="OZ89" s="562"/>
      <c r="PA89" s="563"/>
      <c r="PB89" s="564"/>
      <c r="PC89" s="565"/>
      <c r="PD89" s="566"/>
      <c r="PE89" s="560"/>
      <c r="PF89" s="561"/>
      <c r="PG89" s="562"/>
      <c r="PH89" s="563"/>
      <c r="PI89" s="564"/>
      <c r="PJ89" s="565"/>
      <c r="PK89" s="566"/>
      <c r="PL89" s="560"/>
      <c r="PM89" s="561"/>
      <c r="PN89" s="562"/>
      <c r="PO89" s="563"/>
      <c r="PP89" s="564"/>
      <c r="PQ89" s="565"/>
      <c r="PR89" s="566"/>
      <c r="PS89" s="560"/>
      <c r="PT89" s="561"/>
      <c r="PU89" s="562"/>
      <c r="PV89" s="563"/>
      <c r="PW89" s="564"/>
      <c r="PX89" s="565"/>
      <c r="PY89" s="566"/>
      <c r="PZ89" s="560"/>
      <c r="QA89" s="561"/>
      <c r="QB89" s="562"/>
      <c r="QC89" s="563"/>
      <c r="QD89" s="564"/>
      <c r="QE89" s="565"/>
      <c r="QF89" s="566"/>
      <c r="QG89" s="560"/>
      <c r="QH89" s="561"/>
      <c r="QI89" s="562"/>
      <c r="QJ89" s="563"/>
      <c r="QK89" s="564"/>
      <c r="QL89" s="565"/>
      <c r="QM89" s="566"/>
      <c r="QN89" s="560"/>
      <c r="QO89" s="561"/>
      <c r="QP89" s="562"/>
      <c r="QQ89" s="563"/>
      <c r="QR89" s="564"/>
      <c r="QS89" s="565"/>
      <c r="QT89" s="566"/>
      <c r="QU89" s="560"/>
      <c r="QV89" s="561"/>
      <c r="QW89" s="562"/>
      <c r="QX89" s="563"/>
      <c r="QY89" s="564"/>
      <c r="QZ89" s="565"/>
      <c r="RA89" s="566"/>
      <c r="RB89" s="560"/>
      <c r="RC89" s="561"/>
      <c r="RD89" s="562"/>
      <c r="RE89" s="563"/>
      <c r="RF89" s="564"/>
      <c r="RG89" s="565"/>
      <c r="RH89" s="566"/>
      <c r="RI89" s="560"/>
      <c r="RJ89" s="561"/>
      <c r="RK89" s="562"/>
      <c r="RL89" s="563"/>
      <c r="RM89" s="564"/>
      <c r="RN89" s="565"/>
      <c r="RO89" s="566"/>
      <c r="RP89" s="560"/>
      <c r="RQ89" s="561"/>
      <c r="RR89" s="562"/>
      <c r="RS89" s="563"/>
      <c r="RT89" s="564"/>
      <c r="RU89" s="565"/>
      <c r="RV89" s="566"/>
      <c r="RW89" s="560"/>
      <c r="RX89" s="561"/>
      <c r="RY89" s="562"/>
      <c r="RZ89" s="563"/>
      <c r="SA89" s="564"/>
      <c r="SB89" s="565"/>
      <c r="SC89" s="566"/>
      <c r="SD89" s="560"/>
      <c r="SE89" s="561"/>
      <c r="SF89" s="562"/>
      <c r="SG89" s="563"/>
      <c r="SH89" s="564"/>
      <c r="SI89" s="565"/>
      <c r="SJ89" s="566"/>
      <c r="SK89" s="560"/>
      <c r="SL89" s="561"/>
      <c r="SM89" s="562"/>
      <c r="SN89" s="563"/>
      <c r="SO89" s="564"/>
      <c r="SP89" s="565"/>
      <c r="SQ89" s="566"/>
      <c r="SR89" s="560"/>
      <c r="SS89" s="561"/>
      <c r="ST89" s="562"/>
      <c r="SU89" s="563"/>
      <c r="SV89" s="564"/>
      <c r="SW89" s="565"/>
      <c r="SX89" s="566"/>
      <c r="SY89" s="560"/>
      <c r="SZ89" s="561"/>
      <c r="TA89" s="562"/>
      <c r="TB89" s="563"/>
      <c r="TC89" s="564"/>
      <c r="TD89" s="565"/>
      <c r="TE89" s="566"/>
      <c r="TF89" s="560"/>
      <c r="TG89" s="561"/>
      <c r="TH89" s="562"/>
      <c r="TI89" s="563"/>
      <c r="TJ89" s="564"/>
      <c r="TK89" s="565"/>
      <c r="TL89" s="566"/>
      <c r="TM89" s="560"/>
      <c r="TN89" s="561"/>
      <c r="TO89" s="562"/>
      <c r="TP89" s="563"/>
      <c r="TQ89" s="564"/>
      <c r="TR89" s="565"/>
      <c r="TS89" s="566"/>
      <c r="TT89" s="560"/>
      <c r="TU89" s="561"/>
      <c r="TV89" s="562"/>
      <c r="TW89" s="563"/>
      <c r="TX89" s="564"/>
      <c r="TY89" s="565"/>
      <c r="TZ89" s="566"/>
      <c r="UA89" s="560"/>
      <c r="UB89" s="561"/>
      <c r="UC89" s="562"/>
      <c r="UD89" s="563"/>
      <c r="UE89" s="564"/>
      <c r="UF89" s="565"/>
      <c r="UG89" s="566"/>
      <c r="UH89" s="560"/>
      <c r="UI89" s="561"/>
      <c r="UJ89" s="562"/>
      <c r="UK89" s="563"/>
      <c r="UL89" s="564"/>
      <c r="UM89" s="565"/>
      <c r="UN89" s="566"/>
      <c r="UO89" s="560"/>
      <c r="UP89" s="561"/>
      <c r="UQ89" s="562"/>
      <c r="UR89" s="563"/>
      <c r="US89" s="564"/>
      <c r="UT89" s="565"/>
      <c r="UU89" s="566"/>
      <c r="UV89" s="560"/>
      <c r="UW89" s="561"/>
      <c r="UX89" s="562"/>
      <c r="UY89" s="563"/>
      <c r="UZ89" s="564"/>
      <c r="VA89" s="565"/>
      <c r="VB89" s="566"/>
      <c r="VC89" s="560"/>
      <c r="VD89" s="561"/>
      <c r="VE89" s="562"/>
      <c r="VF89" s="563"/>
      <c r="VG89" s="564"/>
      <c r="VH89" s="565"/>
      <c r="VI89" s="566"/>
      <c r="VJ89" s="560"/>
      <c r="VK89" s="561"/>
      <c r="VL89" s="562"/>
      <c r="VM89" s="563"/>
      <c r="VN89" s="564"/>
      <c r="VO89" s="565"/>
      <c r="VP89" s="566"/>
      <c r="VQ89" s="560"/>
      <c r="VR89" s="561"/>
      <c r="VS89" s="562"/>
      <c r="VT89" s="563"/>
      <c r="VU89" s="564"/>
      <c r="VV89" s="565"/>
      <c r="VW89" s="566"/>
      <c r="VX89" s="560"/>
      <c r="VY89" s="561"/>
      <c r="VZ89" s="562"/>
      <c r="WA89" s="563"/>
      <c r="WB89" s="564"/>
      <c r="WC89" s="565"/>
      <c r="WD89" s="566"/>
      <c r="WE89" s="560"/>
      <c r="WF89" s="561"/>
      <c r="WG89" s="562"/>
      <c r="WH89" s="563"/>
      <c r="WI89" s="564"/>
      <c r="WJ89" s="565"/>
      <c r="WK89" s="566"/>
      <c r="WL89" s="560"/>
      <c r="WM89" s="561"/>
      <c r="WN89" s="562"/>
      <c r="WO89" s="563"/>
      <c r="WP89" s="564"/>
      <c r="WQ89" s="565"/>
      <c r="WR89" s="566"/>
      <c r="WS89" s="560"/>
      <c r="WT89" s="561"/>
      <c r="WU89" s="562"/>
      <c r="WV89" s="563"/>
      <c r="WW89" s="564"/>
      <c r="WX89" s="565"/>
      <c r="WY89" s="566"/>
      <c r="WZ89" s="560"/>
      <c r="XA89" s="561"/>
      <c r="XB89" s="562"/>
      <c r="XC89" s="563"/>
      <c r="XD89" s="564"/>
      <c r="XE89" s="565"/>
      <c r="XF89" s="566"/>
      <c r="XG89" s="560"/>
      <c r="XH89" s="561"/>
      <c r="XI89" s="562"/>
      <c r="XJ89" s="563"/>
      <c r="XK89" s="564"/>
      <c r="XL89" s="565"/>
      <c r="XM89" s="566"/>
      <c r="XN89" s="560"/>
      <c r="XO89" s="561"/>
      <c r="XP89" s="562"/>
      <c r="XQ89" s="563"/>
      <c r="XR89" s="564"/>
      <c r="XS89" s="565"/>
      <c r="XT89" s="566"/>
      <c r="XU89" s="560"/>
      <c r="XV89" s="561"/>
      <c r="XW89" s="562"/>
      <c r="XX89" s="563"/>
      <c r="XY89" s="564"/>
      <c r="XZ89" s="565"/>
      <c r="YA89" s="566"/>
      <c r="YB89" s="560"/>
      <c r="YC89" s="561"/>
      <c r="YD89" s="562"/>
      <c r="YE89" s="563"/>
      <c r="YF89" s="564"/>
      <c r="YG89" s="565"/>
      <c r="YH89" s="566"/>
      <c r="YI89" s="560"/>
      <c r="YJ89" s="561"/>
      <c r="YK89" s="562"/>
      <c r="YL89" s="563"/>
      <c r="YM89" s="564"/>
      <c r="YN89" s="565"/>
      <c r="YO89" s="566"/>
      <c r="YP89" s="560"/>
      <c r="YQ89" s="561"/>
      <c r="YR89" s="562"/>
      <c r="YS89" s="563"/>
      <c r="YT89" s="564"/>
      <c r="YU89" s="565"/>
      <c r="YV89" s="566"/>
      <c r="YW89" s="560"/>
      <c r="YX89" s="561"/>
      <c r="YY89" s="562"/>
      <c r="YZ89" s="563"/>
      <c r="ZA89" s="564"/>
      <c r="ZB89" s="565"/>
      <c r="ZC89" s="566"/>
      <c r="ZD89" s="560"/>
      <c r="ZE89" s="561"/>
      <c r="ZF89" s="562"/>
      <c r="ZG89" s="563"/>
      <c r="ZH89" s="564"/>
      <c r="ZI89" s="565"/>
      <c r="ZJ89" s="566"/>
      <c r="ZK89" s="560"/>
      <c r="ZL89" s="561"/>
      <c r="ZM89" s="562"/>
      <c r="ZN89" s="563"/>
      <c r="ZO89" s="564"/>
      <c r="ZP89" s="565"/>
      <c r="ZQ89" s="566"/>
      <c r="ZR89" s="560"/>
      <c r="ZS89" s="561"/>
      <c r="ZT89" s="562"/>
      <c r="ZU89" s="563"/>
      <c r="ZV89" s="564"/>
      <c r="ZW89" s="565"/>
      <c r="ZX89" s="566"/>
      <c r="ZY89" s="560"/>
      <c r="ZZ89" s="561"/>
      <c r="AAA89" s="562"/>
      <c r="AAB89" s="563"/>
      <c r="AAC89" s="564"/>
      <c r="AAD89" s="565"/>
      <c r="AAE89" s="566"/>
      <c r="AAF89" s="560"/>
      <c r="AAG89" s="561"/>
      <c r="AAH89" s="562"/>
      <c r="AAI89" s="563"/>
      <c r="AAJ89" s="564"/>
      <c r="AAK89" s="565"/>
      <c r="AAL89" s="566"/>
      <c r="AAM89" s="560"/>
      <c r="AAN89" s="561"/>
      <c r="AAO89" s="562"/>
      <c r="AAP89" s="563"/>
      <c r="AAQ89" s="564"/>
      <c r="AAR89" s="565"/>
      <c r="AAS89" s="566"/>
      <c r="AAT89" s="560"/>
      <c r="AAU89" s="561"/>
      <c r="AAV89" s="562"/>
      <c r="AAW89" s="563"/>
      <c r="AAX89" s="564"/>
      <c r="AAY89" s="565"/>
      <c r="AAZ89" s="566"/>
      <c r="ABA89" s="560"/>
      <c r="ABB89" s="561"/>
      <c r="ABC89" s="562"/>
      <c r="ABD89" s="563"/>
      <c r="ABE89" s="564"/>
      <c r="ABF89" s="565"/>
      <c r="ABG89" s="566"/>
      <c r="ABH89" s="560"/>
      <c r="ABI89" s="561"/>
      <c r="ABJ89" s="562"/>
      <c r="ABK89" s="563"/>
      <c r="ABL89" s="564"/>
      <c r="ABM89" s="565"/>
      <c r="ABN89" s="566"/>
      <c r="ABO89" s="560"/>
      <c r="ABP89" s="561"/>
      <c r="ABQ89" s="562"/>
      <c r="ABR89" s="563"/>
      <c r="ABS89" s="564"/>
      <c r="ABT89" s="565"/>
      <c r="ABU89" s="566"/>
      <c r="ABV89" s="560"/>
      <c r="ABW89" s="561"/>
      <c r="ABX89" s="562"/>
      <c r="ABY89" s="563"/>
      <c r="ABZ89" s="564"/>
      <c r="ACA89" s="565"/>
      <c r="ACB89" s="566"/>
      <c r="ACC89" s="560"/>
      <c r="ACD89" s="561"/>
      <c r="ACE89" s="562"/>
      <c r="ACF89" s="563"/>
      <c r="ACG89" s="564"/>
      <c r="ACH89" s="565"/>
      <c r="ACI89" s="566"/>
      <c r="ACJ89" s="560"/>
      <c r="ACK89" s="561"/>
      <c r="ACL89" s="562"/>
      <c r="ACM89" s="563"/>
      <c r="ACN89" s="564"/>
      <c r="ACO89" s="565"/>
      <c r="ACP89" s="566"/>
      <c r="ACQ89" s="560"/>
      <c r="ACR89" s="561"/>
      <c r="ACS89" s="562"/>
      <c r="ACT89" s="563"/>
      <c r="ACU89" s="564"/>
      <c r="ACV89" s="565"/>
      <c r="ACW89" s="566"/>
      <c r="ACX89" s="560"/>
      <c r="ACY89" s="561"/>
      <c r="ACZ89" s="562"/>
      <c r="ADA89" s="563"/>
      <c r="ADB89" s="564"/>
      <c r="ADC89" s="565"/>
      <c r="ADD89" s="566"/>
      <c r="ADE89" s="560"/>
      <c r="ADF89" s="561"/>
      <c r="ADG89" s="562"/>
      <c r="ADH89" s="563"/>
      <c r="ADI89" s="564"/>
      <c r="ADJ89" s="565"/>
      <c r="ADK89" s="566"/>
      <c r="ADL89" s="560"/>
      <c r="ADM89" s="561"/>
      <c r="ADN89" s="562"/>
      <c r="ADO89" s="563"/>
      <c r="ADP89" s="564"/>
      <c r="ADQ89" s="565"/>
      <c r="ADR89" s="566"/>
      <c r="ADS89" s="560"/>
      <c r="ADT89" s="561"/>
      <c r="ADU89" s="562"/>
      <c r="ADV89" s="563"/>
      <c r="ADW89" s="564"/>
      <c r="ADX89" s="565"/>
      <c r="ADY89" s="566"/>
      <c r="ADZ89" s="560"/>
      <c r="AEA89" s="561"/>
      <c r="AEB89" s="562"/>
      <c r="AEC89" s="563"/>
      <c r="AED89" s="564"/>
      <c r="AEE89" s="565"/>
      <c r="AEF89" s="566"/>
      <c r="AEG89" s="560"/>
      <c r="AEH89" s="561"/>
      <c r="AEI89" s="562"/>
      <c r="AEJ89" s="563"/>
      <c r="AEK89" s="564"/>
      <c r="AEL89" s="565"/>
      <c r="AEM89" s="566"/>
      <c r="AEN89" s="560"/>
      <c r="AEO89" s="561"/>
      <c r="AEP89" s="562"/>
      <c r="AEQ89" s="563"/>
      <c r="AER89" s="564"/>
      <c r="AES89" s="565"/>
      <c r="AET89" s="566"/>
      <c r="AEU89" s="560"/>
      <c r="AEV89" s="561"/>
      <c r="AEW89" s="562"/>
      <c r="AEX89" s="563"/>
      <c r="AEY89" s="564"/>
      <c r="AEZ89" s="565"/>
      <c r="AFA89" s="566"/>
      <c r="AFB89" s="560"/>
      <c r="AFC89" s="561"/>
      <c r="AFD89" s="562"/>
      <c r="AFE89" s="563"/>
      <c r="AFF89" s="564"/>
      <c r="AFG89" s="565"/>
      <c r="AFH89" s="566"/>
      <c r="AFI89" s="560"/>
      <c r="AFJ89" s="561"/>
      <c r="AFK89" s="562"/>
      <c r="AFL89" s="563"/>
      <c r="AFM89" s="564"/>
      <c r="AFN89" s="565"/>
      <c r="AFO89" s="566"/>
      <c r="AFP89" s="560"/>
      <c r="AFQ89" s="561"/>
      <c r="AFR89" s="562"/>
      <c r="AFS89" s="563"/>
      <c r="AFT89" s="564"/>
      <c r="AFU89" s="565"/>
      <c r="AFV89" s="566"/>
      <c r="AFW89" s="560"/>
      <c r="AFX89" s="561"/>
      <c r="AFY89" s="562"/>
      <c r="AFZ89" s="563"/>
      <c r="AGA89" s="564"/>
      <c r="AGB89" s="565"/>
      <c r="AGC89" s="566"/>
      <c r="AGD89" s="560"/>
      <c r="AGE89" s="561"/>
      <c r="AGF89" s="562"/>
      <c r="AGG89" s="563"/>
      <c r="AGH89" s="564"/>
      <c r="AGI89" s="565"/>
      <c r="AGJ89" s="566"/>
      <c r="AGK89" s="560"/>
      <c r="AGL89" s="561"/>
      <c r="AGM89" s="562"/>
      <c r="AGN89" s="563"/>
      <c r="AGO89" s="564"/>
      <c r="AGP89" s="565"/>
      <c r="AGQ89" s="566"/>
      <c r="AGR89" s="560"/>
      <c r="AGS89" s="561"/>
      <c r="AGT89" s="562"/>
      <c r="AGU89" s="563"/>
      <c r="AGV89" s="564"/>
      <c r="AGW89" s="565"/>
      <c r="AGX89" s="566"/>
      <c r="AGY89" s="560"/>
      <c r="AGZ89" s="561"/>
      <c r="AHA89" s="562"/>
      <c r="AHB89" s="563"/>
      <c r="AHC89" s="564"/>
      <c r="AHD89" s="565"/>
      <c r="AHE89" s="566"/>
      <c r="AHF89" s="560"/>
      <c r="AHG89" s="561"/>
      <c r="AHH89" s="562"/>
      <c r="AHI89" s="563"/>
      <c r="AHJ89" s="564"/>
      <c r="AHK89" s="565"/>
      <c r="AHL89" s="566"/>
      <c r="AHM89" s="560"/>
      <c r="AHN89" s="561"/>
      <c r="AHO89" s="562"/>
      <c r="AHP89" s="563"/>
      <c r="AHQ89" s="564"/>
      <c r="AHR89" s="565"/>
      <c r="AHS89" s="566"/>
      <c r="AHT89" s="560"/>
      <c r="AHU89" s="561"/>
      <c r="AHV89" s="562"/>
      <c r="AHW89" s="563"/>
      <c r="AHX89" s="564"/>
      <c r="AHY89" s="565"/>
      <c r="AHZ89" s="566"/>
      <c r="AIA89" s="560"/>
      <c r="AIB89" s="561"/>
      <c r="AIC89" s="562"/>
      <c r="AID89" s="563"/>
      <c r="AIE89" s="564"/>
      <c r="AIF89" s="565"/>
      <c r="AIG89" s="566"/>
      <c r="AIH89" s="560"/>
      <c r="AII89" s="561"/>
      <c r="AIJ89" s="562"/>
      <c r="AIK89" s="563"/>
      <c r="AIL89" s="564"/>
      <c r="AIM89" s="565"/>
      <c r="AIN89" s="566"/>
      <c r="AIO89" s="560"/>
      <c r="AIP89" s="561"/>
      <c r="AIQ89" s="562"/>
      <c r="AIR89" s="563"/>
      <c r="AIS89" s="564"/>
      <c r="AIT89" s="565"/>
      <c r="AIU89" s="566"/>
      <c r="AIV89" s="560"/>
      <c r="AIW89" s="561"/>
      <c r="AIX89" s="562"/>
      <c r="AIY89" s="563"/>
      <c r="AIZ89" s="564"/>
      <c r="AJA89" s="565"/>
      <c r="AJB89" s="566"/>
      <c r="AJC89" s="560"/>
      <c r="AJD89" s="561"/>
      <c r="AJE89" s="562"/>
      <c r="AJF89" s="563"/>
      <c r="AJG89" s="564"/>
      <c r="AJH89" s="565"/>
      <c r="AJI89" s="566"/>
      <c r="AJJ89" s="560"/>
      <c r="AJK89" s="561"/>
      <c r="AJL89" s="562"/>
      <c r="AJM89" s="563"/>
      <c r="AJN89" s="564"/>
      <c r="AJO89" s="565"/>
      <c r="AJP89" s="566"/>
      <c r="AJQ89" s="560"/>
      <c r="AJR89" s="561"/>
      <c r="AJS89" s="562"/>
      <c r="AJT89" s="563"/>
      <c r="AJU89" s="564"/>
      <c r="AJV89" s="565"/>
      <c r="AJW89" s="566"/>
      <c r="AJX89" s="560"/>
      <c r="AJY89" s="561"/>
      <c r="AJZ89" s="562"/>
      <c r="AKA89" s="563"/>
      <c r="AKB89" s="564"/>
      <c r="AKC89" s="565"/>
      <c r="AKD89" s="566"/>
      <c r="AKE89" s="560"/>
      <c r="AKF89" s="561"/>
      <c r="AKG89" s="562"/>
      <c r="AKH89" s="563"/>
      <c r="AKI89" s="564"/>
      <c r="AKJ89" s="565"/>
      <c r="AKK89" s="566"/>
      <c r="AKL89" s="560"/>
      <c r="AKM89" s="561"/>
      <c r="AKN89" s="562"/>
      <c r="AKO89" s="563"/>
      <c r="AKP89" s="564"/>
      <c r="AKQ89" s="565"/>
      <c r="AKR89" s="566"/>
      <c r="AKS89" s="560"/>
      <c r="AKT89" s="561"/>
      <c r="AKU89" s="562"/>
      <c r="AKV89" s="563"/>
      <c r="AKW89" s="564"/>
      <c r="AKX89" s="565"/>
      <c r="AKY89" s="566"/>
      <c r="AKZ89" s="560"/>
      <c r="ALA89" s="561"/>
      <c r="ALB89" s="562"/>
      <c r="ALC89" s="563"/>
      <c r="ALD89" s="564"/>
      <c r="ALE89" s="565"/>
      <c r="ALF89" s="566"/>
      <c r="ALG89" s="560"/>
      <c r="ALH89" s="561"/>
      <c r="ALI89" s="562"/>
      <c r="ALJ89" s="563"/>
      <c r="ALK89" s="564"/>
      <c r="ALL89" s="565"/>
      <c r="ALM89" s="566"/>
      <c r="ALN89" s="560"/>
      <c r="ALO89" s="561"/>
      <c r="ALP89" s="562"/>
      <c r="ALQ89" s="563"/>
      <c r="ALR89" s="564"/>
      <c r="ALS89" s="565"/>
      <c r="ALT89" s="566"/>
      <c r="ALU89" s="560"/>
      <c r="ALV89" s="561"/>
      <c r="ALW89" s="562"/>
      <c r="ALX89" s="563"/>
      <c r="ALY89" s="564"/>
      <c r="ALZ89" s="565"/>
      <c r="AMA89" s="566"/>
      <c r="AMB89" s="560"/>
      <c r="AMC89" s="561"/>
      <c r="AMD89" s="562"/>
      <c r="AME89" s="563"/>
      <c r="AMF89" s="564"/>
      <c r="AMG89" s="565"/>
      <c r="AMH89" s="566"/>
      <c r="AMI89" s="560"/>
      <c r="AMJ89" s="561"/>
      <c r="AMK89" s="562"/>
      <c r="AML89" s="563"/>
      <c r="AMM89" s="564"/>
      <c r="AMN89" s="565"/>
      <c r="AMO89" s="566"/>
      <c r="AMP89" s="560"/>
      <c r="AMQ89" s="561"/>
      <c r="AMR89" s="562"/>
      <c r="AMS89" s="563"/>
      <c r="AMT89" s="564"/>
      <c r="AMU89" s="565"/>
      <c r="AMV89" s="566"/>
      <c r="AMW89" s="560"/>
      <c r="AMX89" s="561"/>
      <c r="AMY89" s="562"/>
      <c r="AMZ89" s="563"/>
      <c r="ANA89" s="564"/>
      <c r="ANB89" s="565"/>
      <c r="ANC89" s="566"/>
      <c r="AND89" s="560"/>
      <c r="ANE89" s="561"/>
      <c r="ANF89" s="562"/>
      <c r="ANG89" s="563"/>
      <c r="ANH89" s="564"/>
      <c r="ANI89" s="565"/>
      <c r="ANJ89" s="566"/>
      <c r="ANK89" s="560"/>
      <c r="ANL89" s="561"/>
      <c r="ANM89" s="562"/>
      <c r="ANN89" s="563"/>
      <c r="ANO89" s="564"/>
      <c r="ANP89" s="565"/>
      <c r="ANQ89" s="566"/>
      <c r="ANR89" s="560"/>
      <c r="ANS89" s="561"/>
      <c r="ANT89" s="562"/>
      <c r="ANU89" s="563"/>
      <c r="ANV89" s="564"/>
      <c r="ANW89" s="565"/>
      <c r="ANX89" s="566"/>
      <c r="ANY89" s="560"/>
      <c r="ANZ89" s="561"/>
      <c r="AOA89" s="562"/>
      <c r="AOB89" s="563"/>
      <c r="AOC89" s="564"/>
      <c r="AOD89" s="565"/>
      <c r="AOE89" s="566"/>
      <c r="AOF89" s="560"/>
      <c r="AOG89" s="561"/>
      <c r="AOH89" s="562"/>
      <c r="AOI89" s="563"/>
      <c r="AOJ89" s="564"/>
      <c r="AOK89" s="565"/>
      <c r="AOL89" s="566"/>
      <c r="AOM89" s="560"/>
      <c r="AON89" s="561"/>
      <c r="AOO89" s="562"/>
      <c r="AOP89" s="563"/>
      <c r="AOQ89" s="564"/>
      <c r="AOR89" s="565"/>
      <c r="AOS89" s="566"/>
      <c r="AOT89" s="560"/>
      <c r="AOU89" s="561"/>
      <c r="AOV89" s="562"/>
      <c r="AOW89" s="563"/>
      <c r="AOX89" s="564"/>
      <c r="AOY89" s="565"/>
      <c r="AOZ89" s="566"/>
      <c r="APA89" s="560"/>
      <c r="APB89" s="561"/>
      <c r="APC89" s="562"/>
      <c r="APD89" s="563"/>
      <c r="APE89" s="564"/>
      <c r="APF89" s="565"/>
      <c r="APG89" s="566"/>
      <c r="APH89" s="560"/>
      <c r="API89" s="561"/>
      <c r="APJ89" s="562"/>
      <c r="APK89" s="563"/>
      <c r="APL89" s="564"/>
      <c r="APM89" s="565"/>
      <c r="APN89" s="566"/>
      <c r="APO89" s="560"/>
      <c r="APP89" s="561"/>
      <c r="APQ89" s="562"/>
      <c r="APR89" s="563"/>
      <c r="APS89" s="564"/>
      <c r="APT89" s="565"/>
      <c r="APU89" s="566"/>
      <c r="APV89" s="560"/>
      <c r="APW89" s="561"/>
      <c r="APX89" s="562"/>
      <c r="APY89" s="563"/>
      <c r="APZ89" s="564"/>
      <c r="AQA89" s="565"/>
      <c r="AQB89" s="566"/>
      <c r="AQC89" s="560"/>
      <c r="AQD89" s="561"/>
      <c r="AQE89" s="562"/>
      <c r="AQF89" s="563"/>
      <c r="AQG89" s="564"/>
      <c r="AQH89" s="565"/>
      <c r="AQI89" s="566"/>
      <c r="AQJ89" s="560"/>
      <c r="AQK89" s="561"/>
      <c r="AQL89" s="562"/>
      <c r="AQM89" s="563"/>
      <c r="AQN89" s="564"/>
      <c r="AQO89" s="565"/>
      <c r="AQP89" s="566"/>
      <c r="AQQ89" s="560"/>
      <c r="AQR89" s="561"/>
      <c r="AQS89" s="562"/>
      <c r="AQT89" s="563"/>
      <c r="AQU89" s="564"/>
      <c r="AQV89" s="565"/>
      <c r="AQW89" s="566"/>
      <c r="AQX89" s="560"/>
      <c r="AQY89" s="561"/>
      <c r="AQZ89" s="562"/>
      <c r="ARA89" s="563"/>
      <c r="ARB89" s="564"/>
      <c r="ARC89" s="565"/>
      <c r="ARD89" s="566"/>
      <c r="ARE89" s="560"/>
      <c r="ARF89" s="561"/>
      <c r="ARG89" s="562"/>
      <c r="ARH89" s="563"/>
      <c r="ARI89" s="564"/>
      <c r="ARJ89" s="565"/>
      <c r="ARK89" s="566"/>
      <c r="ARL89" s="560"/>
      <c r="ARM89" s="561"/>
      <c r="ARN89" s="562"/>
      <c r="ARO89" s="563"/>
      <c r="ARP89" s="564"/>
      <c r="ARQ89" s="565"/>
      <c r="ARR89" s="566"/>
      <c r="ARS89" s="560"/>
      <c r="ART89" s="561"/>
      <c r="ARU89" s="562"/>
      <c r="ARV89" s="563"/>
      <c r="ARW89" s="564"/>
      <c r="ARX89" s="565"/>
      <c r="ARY89" s="566"/>
      <c r="ARZ89" s="560"/>
      <c r="ASA89" s="561"/>
      <c r="ASB89" s="562"/>
      <c r="ASC89" s="563"/>
      <c r="ASD89" s="564"/>
      <c r="ASE89" s="565"/>
      <c r="ASF89" s="566"/>
      <c r="ASG89" s="560"/>
      <c r="ASH89" s="561"/>
      <c r="ASI89" s="562"/>
      <c r="ASJ89" s="563"/>
      <c r="ASK89" s="564"/>
      <c r="ASL89" s="565"/>
      <c r="ASM89" s="566"/>
      <c r="ASN89" s="560"/>
      <c r="ASO89" s="561"/>
      <c r="ASP89" s="562"/>
      <c r="ASQ89" s="563"/>
      <c r="ASR89" s="564"/>
      <c r="ASS89" s="565"/>
      <c r="AST89" s="566"/>
      <c r="ASU89" s="560"/>
      <c r="ASV89" s="561"/>
      <c r="ASW89" s="562"/>
      <c r="ASX89" s="563"/>
      <c r="ASY89" s="564"/>
      <c r="ASZ89" s="565"/>
      <c r="ATA89" s="566"/>
      <c r="ATB89" s="560"/>
      <c r="ATC89" s="561"/>
      <c r="ATD89" s="562"/>
      <c r="ATE89" s="563"/>
      <c r="ATF89" s="564"/>
      <c r="ATG89" s="565"/>
      <c r="ATH89" s="566"/>
      <c r="ATI89" s="560"/>
      <c r="ATJ89" s="561"/>
      <c r="ATK89" s="562"/>
      <c r="ATL89" s="563"/>
      <c r="ATM89" s="564"/>
      <c r="ATN89" s="565"/>
      <c r="ATO89" s="566"/>
      <c r="ATP89" s="560"/>
      <c r="ATQ89" s="561"/>
      <c r="ATR89" s="562"/>
      <c r="ATS89" s="563"/>
      <c r="ATT89" s="564"/>
      <c r="ATU89" s="565"/>
      <c r="ATV89" s="566"/>
      <c r="ATW89" s="560"/>
      <c r="ATX89" s="561"/>
      <c r="ATY89" s="562"/>
      <c r="ATZ89" s="563"/>
      <c r="AUA89" s="564"/>
      <c r="AUB89" s="565"/>
      <c r="AUC89" s="566"/>
      <c r="AUD89" s="560"/>
      <c r="AUE89" s="561"/>
      <c r="AUF89" s="562"/>
      <c r="AUG89" s="563"/>
      <c r="AUH89" s="564"/>
      <c r="AUI89" s="565"/>
      <c r="AUJ89" s="566"/>
      <c r="AUK89" s="560"/>
      <c r="AUL89" s="561"/>
      <c r="AUM89" s="562"/>
      <c r="AUN89" s="563"/>
      <c r="AUO89" s="564"/>
      <c r="AUP89" s="565"/>
      <c r="AUQ89" s="566"/>
      <c r="AUR89" s="560"/>
      <c r="AUS89" s="561"/>
      <c r="AUT89" s="562"/>
      <c r="AUU89" s="563"/>
      <c r="AUV89" s="564"/>
      <c r="AUW89" s="565"/>
      <c r="AUX89" s="566"/>
      <c r="AUY89" s="560"/>
      <c r="AUZ89" s="561"/>
      <c r="AVA89" s="562"/>
      <c r="AVB89" s="563"/>
      <c r="AVC89" s="564"/>
      <c r="AVD89" s="565"/>
      <c r="AVE89" s="566"/>
      <c r="AVF89" s="560"/>
      <c r="AVG89" s="561"/>
      <c r="AVH89" s="562"/>
      <c r="AVI89" s="563"/>
      <c r="AVJ89" s="564"/>
      <c r="AVK89" s="565"/>
      <c r="AVL89" s="566"/>
      <c r="AVM89" s="560"/>
      <c r="AVN89" s="561"/>
      <c r="AVO89" s="562"/>
      <c r="AVP89" s="563"/>
      <c r="AVQ89" s="564"/>
      <c r="AVR89" s="565"/>
      <c r="AVS89" s="566"/>
      <c r="AVT89" s="560"/>
      <c r="AVU89" s="561"/>
      <c r="AVV89" s="562"/>
      <c r="AVW89" s="563"/>
      <c r="AVX89" s="564"/>
      <c r="AVY89" s="565"/>
      <c r="AVZ89" s="566"/>
      <c r="AWA89" s="560"/>
      <c r="AWB89" s="561"/>
      <c r="AWC89" s="562"/>
      <c r="AWD89" s="563"/>
      <c r="AWE89" s="564"/>
      <c r="AWF89" s="565"/>
      <c r="AWG89" s="566"/>
      <c r="AWH89" s="560"/>
      <c r="AWI89" s="561"/>
      <c r="AWJ89" s="562"/>
      <c r="AWK89" s="563"/>
      <c r="AWL89" s="564"/>
      <c r="AWM89" s="565"/>
      <c r="AWN89" s="566"/>
      <c r="AWO89" s="560"/>
      <c r="AWP89" s="561"/>
      <c r="AWQ89" s="562"/>
      <c r="AWR89" s="563"/>
      <c r="AWS89" s="564"/>
      <c r="AWT89" s="565"/>
      <c r="AWU89" s="566"/>
      <c r="AWV89" s="560"/>
      <c r="AWW89" s="561"/>
      <c r="AWX89" s="562"/>
      <c r="AWY89" s="563"/>
      <c r="AWZ89" s="564"/>
      <c r="AXA89" s="565"/>
      <c r="AXB89" s="566"/>
      <c r="AXC89" s="560"/>
      <c r="AXD89" s="561"/>
      <c r="AXE89" s="562"/>
      <c r="AXF89" s="563"/>
      <c r="AXG89" s="564"/>
      <c r="AXH89" s="565"/>
      <c r="AXI89" s="566"/>
      <c r="AXJ89" s="560"/>
      <c r="AXK89" s="561"/>
      <c r="AXL89" s="562"/>
      <c r="AXM89" s="563"/>
      <c r="AXN89" s="564"/>
      <c r="AXO89" s="565"/>
      <c r="AXP89" s="566"/>
      <c r="AXQ89" s="560"/>
      <c r="AXR89" s="561"/>
      <c r="AXS89" s="562"/>
      <c r="AXT89" s="563"/>
      <c r="AXU89" s="564"/>
      <c r="AXV89" s="565"/>
      <c r="AXW89" s="566"/>
      <c r="AXX89" s="560"/>
      <c r="AXY89" s="561"/>
      <c r="AXZ89" s="562"/>
      <c r="AYA89" s="563"/>
      <c r="AYB89" s="564"/>
      <c r="AYC89" s="565"/>
      <c r="AYD89" s="566"/>
      <c r="AYE89" s="560"/>
      <c r="AYF89" s="561"/>
      <c r="AYG89" s="562"/>
      <c r="AYH89" s="563"/>
      <c r="AYI89" s="564"/>
      <c r="AYJ89" s="565"/>
      <c r="AYK89" s="566"/>
      <c r="AYL89" s="560"/>
      <c r="AYM89" s="561"/>
      <c r="AYN89" s="562"/>
      <c r="AYO89" s="563"/>
      <c r="AYP89" s="564"/>
      <c r="AYQ89" s="565"/>
      <c r="AYR89" s="566"/>
      <c r="AYS89" s="560"/>
      <c r="AYT89" s="561"/>
      <c r="AYU89" s="562"/>
      <c r="AYV89" s="563"/>
      <c r="AYW89" s="564"/>
      <c r="AYX89" s="565"/>
      <c r="AYY89" s="566"/>
      <c r="AYZ89" s="560"/>
      <c r="AZA89" s="561"/>
      <c r="AZB89" s="562"/>
      <c r="AZC89" s="563"/>
      <c r="AZD89" s="564"/>
      <c r="AZE89" s="565"/>
      <c r="AZF89" s="566"/>
      <c r="AZG89" s="560"/>
      <c r="AZH89" s="561"/>
      <c r="AZI89" s="562"/>
      <c r="AZJ89" s="563"/>
      <c r="AZK89" s="564"/>
      <c r="AZL89" s="565"/>
      <c r="AZM89" s="566"/>
      <c r="AZN89" s="560"/>
      <c r="AZO89" s="561"/>
      <c r="AZP89" s="562"/>
      <c r="AZQ89" s="563"/>
      <c r="AZR89" s="564"/>
      <c r="AZS89" s="565"/>
      <c r="AZT89" s="566"/>
      <c r="AZU89" s="560"/>
      <c r="AZV89" s="561"/>
      <c r="AZW89" s="562"/>
      <c r="AZX89" s="563"/>
      <c r="AZY89" s="564"/>
      <c r="AZZ89" s="565"/>
      <c r="BAA89" s="566"/>
      <c r="BAB89" s="560"/>
      <c r="BAC89" s="561"/>
      <c r="BAD89" s="562"/>
      <c r="BAE89" s="563"/>
      <c r="BAF89" s="564"/>
      <c r="BAG89" s="565"/>
      <c r="BAH89" s="566"/>
      <c r="BAI89" s="560"/>
      <c r="BAJ89" s="561"/>
      <c r="BAK89" s="562"/>
      <c r="BAL89" s="563"/>
      <c r="BAM89" s="564"/>
      <c r="BAN89" s="565"/>
      <c r="BAO89" s="566"/>
      <c r="BAP89" s="560"/>
      <c r="BAQ89" s="561"/>
      <c r="BAR89" s="562"/>
      <c r="BAS89" s="563"/>
      <c r="BAT89" s="564"/>
      <c r="BAU89" s="565"/>
      <c r="BAV89" s="566"/>
      <c r="BAW89" s="560"/>
      <c r="BAX89" s="561"/>
      <c r="BAY89" s="562"/>
      <c r="BAZ89" s="563"/>
      <c r="BBA89" s="564"/>
      <c r="BBB89" s="565"/>
      <c r="BBC89" s="566"/>
      <c r="BBD89" s="560"/>
      <c r="BBE89" s="561"/>
      <c r="BBF89" s="562"/>
      <c r="BBG89" s="563"/>
      <c r="BBH89" s="564"/>
      <c r="BBI89" s="565"/>
      <c r="BBJ89" s="566"/>
      <c r="BBK89" s="560"/>
      <c r="BBL89" s="561"/>
      <c r="BBM89" s="562"/>
      <c r="BBN89" s="563"/>
      <c r="BBO89" s="564"/>
      <c r="BBP89" s="565"/>
      <c r="BBQ89" s="566"/>
      <c r="BBR89" s="560"/>
      <c r="BBS89" s="561"/>
      <c r="BBT89" s="562"/>
      <c r="BBU89" s="563"/>
      <c r="BBV89" s="564"/>
      <c r="BBW89" s="565"/>
      <c r="BBX89" s="566"/>
      <c r="BBY89" s="560"/>
      <c r="BBZ89" s="561"/>
      <c r="BCA89" s="562"/>
      <c r="BCB89" s="563"/>
      <c r="BCC89" s="564"/>
      <c r="BCD89" s="565"/>
      <c r="BCE89" s="566"/>
      <c r="BCF89" s="560"/>
      <c r="BCG89" s="561"/>
      <c r="BCH89" s="562"/>
      <c r="BCI89" s="563"/>
      <c r="BCJ89" s="564"/>
      <c r="BCK89" s="565"/>
      <c r="BCL89" s="566"/>
      <c r="BCM89" s="560"/>
      <c r="BCN89" s="561"/>
      <c r="BCO89" s="562"/>
      <c r="BCP89" s="563"/>
      <c r="BCQ89" s="564"/>
      <c r="BCR89" s="565"/>
      <c r="BCS89" s="566"/>
      <c r="BCT89" s="560"/>
      <c r="BCU89" s="561"/>
      <c r="BCV89" s="562"/>
      <c r="BCW89" s="563"/>
      <c r="BCX89" s="564"/>
      <c r="BCY89" s="565"/>
      <c r="BCZ89" s="566"/>
      <c r="BDA89" s="560"/>
      <c r="BDB89" s="561"/>
      <c r="BDC89" s="562"/>
      <c r="BDD89" s="563"/>
      <c r="BDE89" s="564"/>
      <c r="BDF89" s="565"/>
      <c r="BDG89" s="566"/>
      <c r="BDH89" s="560"/>
      <c r="BDI89" s="561"/>
      <c r="BDJ89" s="562"/>
      <c r="BDK89" s="563"/>
      <c r="BDL89" s="564"/>
      <c r="BDM89" s="565"/>
      <c r="BDN89" s="566"/>
      <c r="BDO89" s="560"/>
      <c r="BDP89" s="561"/>
      <c r="BDQ89" s="562"/>
      <c r="BDR89" s="563"/>
      <c r="BDS89" s="564"/>
      <c r="BDT89" s="565"/>
      <c r="BDU89" s="566"/>
      <c r="BDV89" s="560"/>
      <c r="BDW89" s="561"/>
      <c r="BDX89" s="562"/>
      <c r="BDY89" s="563"/>
      <c r="BDZ89" s="564"/>
      <c r="BEA89" s="565"/>
      <c r="BEB89" s="566"/>
      <c r="BEC89" s="560"/>
      <c r="BED89" s="561"/>
      <c r="BEE89" s="562"/>
      <c r="BEF89" s="563"/>
      <c r="BEG89" s="564"/>
      <c r="BEH89" s="565"/>
      <c r="BEI89" s="566"/>
      <c r="BEJ89" s="560"/>
      <c r="BEK89" s="561"/>
      <c r="BEL89" s="562"/>
      <c r="BEM89" s="563"/>
      <c r="BEN89" s="564"/>
      <c r="BEO89" s="565"/>
      <c r="BEP89" s="566"/>
      <c r="BEQ89" s="560"/>
      <c r="BER89" s="561"/>
      <c r="BES89" s="562"/>
      <c r="BET89" s="563"/>
      <c r="BEU89" s="564"/>
      <c r="BEV89" s="565"/>
      <c r="BEW89" s="566"/>
      <c r="BEX89" s="560"/>
      <c r="BEY89" s="561"/>
      <c r="BEZ89" s="562"/>
      <c r="BFA89" s="563"/>
      <c r="BFB89" s="564"/>
      <c r="BFC89" s="565"/>
      <c r="BFD89" s="566"/>
      <c r="BFE89" s="560"/>
      <c r="BFF89" s="561"/>
      <c r="BFG89" s="562"/>
      <c r="BFH89" s="563"/>
      <c r="BFI89" s="564"/>
      <c r="BFJ89" s="565"/>
      <c r="BFK89" s="566"/>
      <c r="BFL89" s="560"/>
      <c r="BFM89" s="561"/>
      <c r="BFN89" s="562"/>
      <c r="BFO89" s="563"/>
      <c r="BFP89" s="564"/>
      <c r="BFQ89" s="565"/>
      <c r="BFR89" s="566"/>
      <c r="BFS89" s="560"/>
      <c r="BFT89" s="561"/>
      <c r="BFU89" s="562"/>
      <c r="BFV89" s="563"/>
      <c r="BFW89" s="564"/>
      <c r="BFX89" s="565"/>
      <c r="BFY89" s="566"/>
      <c r="BFZ89" s="560"/>
      <c r="BGA89" s="561"/>
      <c r="BGB89" s="562"/>
      <c r="BGC89" s="563"/>
      <c r="BGD89" s="564"/>
      <c r="BGE89" s="565"/>
      <c r="BGF89" s="566"/>
      <c r="BGG89" s="560"/>
      <c r="BGH89" s="561"/>
      <c r="BGI89" s="562"/>
      <c r="BGJ89" s="563"/>
      <c r="BGK89" s="564"/>
      <c r="BGL89" s="565"/>
      <c r="BGM89" s="566"/>
      <c r="BGN89" s="560"/>
      <c r="BGO89" s="561"/>
      <c r="BGP89" s="562"/>
      <c r="BGQ89" s="563"/>
      <c r="BGR89" s="564"/>
      <c r="BGS89" s="565"/>
      <c r="BGT89" s="566"/>
      <c r="BGU89" s="560"/>
      <c r="BGV89" s="561"/>
      <c r="BGW89" s="562"/>
      <c r="BGX89" s="563"/>
      <c r="BGY89" s="564"/>
      <c r="BGZ89" s="565"/>
      <c r="BHA89" s="566"/>
      <c r="BHB89" s="560"/>
      <c r="BHC89" s="561"/>
      <c r="BHD89" s="562"/>
      <c r="BHE89" s="563"/>
      <c r="BHF89" s="564"/>
      <c r="BHG89" s="565"/>
      <c r="BHH89" s="566"/>
      <c r="BHI89" s="560"/>
      <c r="BHJ89" s="561"/>
      <c r="BHK89" s="562"/>
      <c r="BHL89" s="563"/>
      <c r="BHM89" s="564"/>
      <c r="BHN89" s="565"/>
      <c r="BHO89" s="566"/>
      <c r="BHP89" s="560"/>
      <c r="BHQ89" s="561"/>
      <c r="BHR89" s="562"/>
      <c r="BHS89" s="563"/>
      <c r="BHT89" s="564"/>
      <c r="BHU89" s="565"/>
      <c r="BHV89" s="566"/>
      <c r="BHW89" s="560"/>
      <c r="BHX89" s="561"/>
      <c r="BHY89" s="562"/>
      <c r="BHZ89" s="563"/>
      <c r="BIA89" s="564"/>
      <c r="BIB89" s="565"/>
      <c r="BIC89" s="566"/>
      <c r="BID89" s="560"/>
      <c r="BIE89" s="561"/>
      <c r="BIF89" s="562"/>
      <c r="BIG89" s="563"/>
      <c r="BIH89" s="564"/>
      <c r="BII89" s="565"/>
      <c r="BIJ89" s="566"/>
      <c r="BIK89" s="560"/>
      <c r="BIL89" s="561"/>
      <c r="BIM89" s="562"/>
      <c r="BIN89" s="563"/>
      <c r="BIO89" s="564"/>
      <c r="BIP89" s="565"/>
      <c r="BIQ89" s="566"/>
      <c r="BIR89" s="560"/>
      <c r="BIS89" s="561"/>
      <c r="BIT89" s="562"/>
      <c r="BIU89" s="563"/>
      <c r="BIV89" s="564"/>
      <c r="BIW89" s="565"/>
      <c r="BIX89" s="566"/>
      <c r="BIY89" s="560"/>
      <c r="BIZ89" s="561"/>
      <c r="BJA89" s="562"/>
      <c r="BJB89" s="563"/>
      <c r="BJC89" s="564"/>
      <c r="BJD89" s="565"/>
      <c r="BJE89" s="566"/>
      <c r="BJF89" s="560"/>
      <c r="BJG89" s="561"/>
      <c r="BJH89" s="562"/>
      <c r="BJI89" s="563"/>
      <c r="BJJ89" s="564"/>
      <c r="BJK89" s="565"/>
      <c r="BJL89" s="566"/>
      <c r="BJM89" s="560"/>
      <c r="BJN89" s="561"/>
      <c r="BJO89" s="562"/>
      <c r="BJP89" s="563"/>
      <c r="BJQ89" s="564"/>
      <c r="BJR89" s="565"/>
      <c r="BJS89" s="566"/>
      <c r="BJT89" s="560"/>
      <c r="BJU89" s="561"/>
      <c r="BJV89" s="562"/>
      <c r="BJW89" s="563"/>
      <c r="BJX89" s="564"/>
      <c r="BJY89" s="565"/>
      <c r="BJZ89" s="566"/>
      <c r="BKA89" s="560"/>
      <c r="BKB89" s="561"/>
      <c r="BKC89" s="562"/>
      <c r="BKD89" s="563"/>
      <c r="BKE89" s="564"/>
      <c r="BKF89" s="565"/>
      <c r="BKG89" s="566"/>
      <c r="BKH89" s="560"/>
      <c r="BKI89" s="561"/>
      <c r="BKJ89" s="562"/>
      <c r="BKK89" s="563"/>
      <c r="BKL89" s="564"/>
      <c r="BKM89" s="565"/>
      <c r="BKN89" s="566"/>
      <c r="BKO89" s="560"/>
      <c r="BKP89" s="561"/>
      <c r="BKQ89" s="562"/>
      <c r="BKR89" s="563"/>
      <c r="BKS89" s="564"/>
      <c r="BKT89" s="565"/>
      <c r="BKU89" s="566"/>
      <c r="BKV89" s="560"/>
      <c r="BKW89" s="561"/>
      <c r="BKX89" s="562"/>
      <c r="BKY89" s="563"/>
      <c r="BKZ89" s="564"/>
      <c r="BLA89" s="565"/>
      <c r="BLB89" s="566"/>
      <c r="BLC89" s="560"/>
      <c r="BLD89" s="561"/>
      <c r="BLE89" s="562"/>
      <c r="BLF89" s="563"/>
      <c r="BLG89" s="564"/>
      <c r="BLH89" s="565"/>
      <c r="BLI89" s="566"/>
      <c r="BLJ89" s="560"/>
      <c r="BLK89" s="561"/>
      <c r="BLL89" s="562"/>
      <c r="BLM89" s="563"/>
      <c r="BLN89" s="564"/>
      <c r="BLO89" s="565"/>
      <c r="BLP89" s="566"/>
      <c r="BLQ89" s="560"/>
      <c r="BLR89" s="561"/>
      <c r="BLS89" s="562"/>
      <c r="BLT89" s="563"/>
      <c r="BLU89" s="564"/>
      <c r="BLV89" s="565"/>
      <c r="BLW89" s="566"/>
      <c r="BLX89" s="560"/>
      <c r="BLY89" s="561"/>
      <c r="BLZ89" s="562"/>
      <c r="BMA89" s="563"/>
      <c r="BMB89" s="564"/>
      <c r="BMC89" s="565"/>
      <c r="BMD89" s="566"/>
      <c r="BME89" s="560"/>
      <c r="BMF89" s="561"/>
      <c r="BMG89" s="562"/>
      <c r="BMH89" s="563"/>
      <c r="BMI89" s="564"/>
      <c r="BMJ89" s="565"/>
      <c r="BMK89" s="566"/>
      <c r="BML89" s="560"/>
      <c r="BMM89" s="561"/>
      <c r="BMN89" s="562"/>
      <c r="BMO89" s="563"/>
      <c r="BMP89" s="564"/>
      <c r="BMQ89" s="565"/>
      <c r="BMR89" s="566"/>
      <c r="BMS89" s="560"/>
      <c r="BMT89" s="561"/>
      <c r="BMU89" s="562"/>
      <c r="BMV89" s="563"/>
      <c r="BMW89" s="564"/>
      <c r="BMX89" s="565"/>
      <c r="BMY89" s="566"/>
      <c r="BMZ89" s="560"/>
      <c r="BNA89" s="561"/>
      <c r="BNB89" s="562"/>
      <c r="BNC89" s="563"/>
      <c r="BND89" s="564"/>
      <c r="BNE89" s="565"/>
      <c r="BNF89" s="566"/>
      <c r="BNG89" s="560"/>
      <c r="BNH89" s="561"/>
      <c r="BNI89" s="562"/>
      <c r="BNJ89" s="563"/>
      <c r="BNK89" s="564"/>
      <c r="BNL89" s="565"/>
      <c r="BNM89" s="566"/>
      <c r="BNN89" s="560"/>
      <c r="BNO89" s="561"/>
      <c r="BNP89" s="562"/>
      <c r="BNQ89" s="563"/>
      <c r="BNR89" s="564"/>
      <c r="BNS89" s="565"/>
      <c r="BNT89" s="566"/>
      <c r="BNU89" s="560"/>
      <c r="BNV89" s="561"/>
      <c r="BNW89" s="562"/>
      <c r="BNX89" s="563"/>
      <c r="BNY89" s="564"/>
      <c r="BNZ89" s="565"/>
      <c r="BOA89" s="566"/>
      <c r="BOB89" s="560"/>
      <c r="BOC89" s="561"/>
      <c r="BOD89" s="562"/>
      <c r="BOE89" s="563"/>
      <c r="BOF89" s="564"/>
      <c r="BOG89" s="565"/>
      <c r="BOH89" s="566"/>
      <c r="BOI89" s="560"/>
      <c r="BOJ89" s="561"/>
      <c r="BOK89" s="562"/>
      <c r="BOL89" s="563"/>
      <c r="BOM89" s="564"/>
      <c r="BON89" s="565"/>
      <c r="BOO89" s="566"/>
      <c r="BOP89" s="560"/>
      <c r="BOQ89" s="561"/>
      <c r="BOR89" s="562"/>
      <c r="BOS89" s="563"/>
      <c r="BOT89" s="564"/>
      <c r="BOU89" s="565"/>
      <c r="BOV89" s="566"/>
      <c r="BOW89" s="560"/>
      <c r="BOX89" s="561"/>
      <c r="BOY89" s="562"/>
      <c r="BOZ89" s="563"/>
      <c r="BPA89" s="564"/>
      <c r="BPB89" s="565"/>
      <c r="BPC89" s="566"/>
      <c r="BPD89" s="560"/>
      <c r="BPE89" s="561"/>
      <c r="BPF89" s="562"/>
      <c r="BPG89" s="563"/>
      <c r="BPH89" s="564"/>
      <c r="BPI89" s="565"/>
      <c r="BPJ89" s="566"/>
      <c r="BPK89" s="560"/>
      <c r="BPL89" s="561"/>
      <c r="BPM89" s="562"/>
      <c r="BPN89" s="563"/>
      <c r="BPO89" s="564"/>
      <c r="BPP89" s="565"/>
      <c r="BPQ89" s="566"/>
      <c r="BPR89" s="560"/>
      <c r="BPS89" s="561"/>
      <c r="BPT89" s="562"/>
      <c r="BPU89" s="563"/>
      <c r="BPV89" s="564"/>
      <c r="BPW89" s="565"/>
      <c r="BPX89" s="566"/>
      <c r="BPY89" s="560"/>
      <c r="BPZ89" s="561"/>
      <c r="BQA89" s="562"/>
      <c r="BQB89" s="563"/>
      <c r="BQC89" s="564"/>
      <c r="BQD89" s="565"/>
      <c r="BQE89" s="566"/>
      <c r="BQF89" s="560"/>
      <c r="BQG89" s="561"/>
      <c r="BQH89" s="562"/>
      <c r="BQI89" s="563"/>
      <c r="BQJ89" s="564"/>
      <c r="BQK89" s="565"/>
      <c r="BQL89" s="566"/>
      <c r="BQM89" s="560"/>
      <c r="BQN89" s="561"/>
      <c r="BQO89" s="562"/>
      <c r="BQP89" s="563"/>
      <c r="BQQ89" s="564"/>
      <c r="BQR89" s="565"/>
      <c r="BQS89" s="566"/>
      <c r="BQT89" s="560"/>
      <c r="BQU89" s="561"/>
      <c r="BQV89" s="562"/>
      <c r="BQW89" s="563"/>
      <c r="BQX89" s="564"/>
      <c r="BQY89" s="565"/>
      <c r="BQZ89" s="566"/>
      <c r="BRA89" s="560"/>
      <c r="BRB89" s="561"/>
      <c r="BRC89" s="562"/>
      <c r="BRD89" s="563"/>
      <c r="BRE89" s="564"/>
      <c r="BRF89" s="565"/>
      <c r="BRG89" s="566"/>
      <c r="BRH89" s="560"/>
      <c r="BRI89" s="561"/>
      <c r="BRJ89" s="562"/>
      <c r="BRK89" s="563"/>
      <c r="BRL89" s="564"/>
      <c r="BRM89" s="565"/>
      <c r="BRN89" s="566"/>
      <c r="BRO89" s="560"/>
      <c r="BRP89" s="561"/>
      <c r="BRQ89" s="562"/>
      <c r="BRR89" s="563"/>
      <c r="BRS89" s="564"/>
      <c r="BRT89" s="565"/>
      <c r="BRU89" s="566"/>
      <c r="BRV89" s="560"/>
      <c r="BRW89" s="561"/>
      <c r="BRX89" s="562"/>
      <c r="BRY89" s="563"/>
      <c r="BRZ89" s="564"/>
      <c r="BSA89" s="565"/>
      <c r="BSB89" s="566"/>
      <c r="BSC89" s="560"/>
      <c r="BSD89" s="561"/>
      <c r="BSE89" s="562"/>
      <c r="BSF89" s="563"/>
      <c r="BSG89" s="564"/>
      <c r="BSH89" s="565"/>
      <c r="BSI89" s="566"/>
      <c r="BSJ89" s="560"/>
      <c r="BSK89" s="561"/>
      <c r="BSL89" s="562"/>
      <c r="BSM89" s="563"/>
      <c r="BSN89" s="564"/>
      <c r="BSO89" s="565"/>
      <c r="BSP89" s="566"/>
      <c r="BSQ89" s="560"/>
      <c r="BSR89" s="561"/>
      <c r="BSS89" s="562"/>
      <c r="BST89" s="563"/>
      <c r="BSU89" s="564"/>
      <c r="BSV89" s="565"/>
      <c r="BSW89" s="566"/>
      <c r="BSX89" s="560"/>
      <c r="BSY89" s="561"/>
      <c r="BSZ89" s="562"/>
      <c r="BTA89" s="563"/>
      <c r="BTB89" s="564"/>
      <c r="BTC89" s="565"/>
      <c r="BTD89" s="566"/>
      <c r="BTE89" s="560"/>
      <c r="BTF89" s="561"/>
      <c r="BTG89" s="562"/>
      <c r="BTH89" s="563"/>
      <c r="BTI89" s="564"/>
      <c r="BTJ89" s="565"/>
      <c r="BTK89" s="566"/>
      <c r="BTL89" s="560"/>
      <c r="BTM89" s="561"/>
      <c r="BTN89" s="562"/>
      <c r="BTO89" s="563"/>
      <c r="BTP89" s="564"/>
      <c r="BTQ89" s="565"/>
      <c r="BTR89" s="566"/>
      <c r="BTS89" s="560"/>
      <c r="BTT89" s="561"/>
      <c r="BTU89" s="562"/>
      <c r="BTV89" s="563"/>
      <c r="BTW89" s="564"/>
      <c r="BTX89" s="565"/>
      <c r="BTY89" s="566"/>
      <c r="BTZ89" s="560"/>
      <c r="BUA89" s="561"/>
      <c r="BUB89" s="562"/>
      <c r="BUC89" s="563"/>
      <c r="BUD89" s="564"/>
      <c r="BUE89" s="565"/>
      <c r="BUF89" s="566"/>
      <c r="BUG89" s="560"/>
      <c r="BUH89" s="561"/>
      <c r="BUI89" s="562"/>
      <c r="BUJ89" s="563"/>
      <c r="BUK89" s="564"/>
      <c r="BUL89" s="565"/>
      <c r="BUM89" s="566"/>
      <c r="BUN89" s="560"/>
      <c r="BUO89" s="561"/>
      <c r="BUP89" s="562"/>
      <c r="BUQ89" s="563"/>
      <c r="BUR89" s="564"/>
      <c r="BUS89" s="565"/>
      <c r="BUT89" s="566"/>
      <c r="BUU89" s="560"/>
      <c r="BUV89" s="561"/>
      <c r="BUW89" s="562"/>
      <c r="BUX89" s="563"/>
      <c r="BUY89" s="564"/>
      <c r="BUZ89" s="565"/>
      <c r="BVA89" s="566"/>
      <c r="BVB89" s="560"/>
      <c r="BVC89" s="561"/>
      <c r="BVD89" s="562"/>
      <c r="BVE89" s="563"/>
      <c r="BVF89" s="564"/>
      <c r="BVG89" s="565"/>
      <c r="BVH89" s="566"/>
      <c r="BVI89" s="560"/>
      <c r="BVJ89" s="561"/>
      <c r="BVK89" s="562"/>
      <c r="BVL89" s="563"/>
      <c r="BVM89" s="564"/>
      <c r="BVN89" s="565"/>
      <c r="BVO89" s="566"/>
      <c r="BVP89" s="560"/>
      <c r="BVQ89" s="561"/>
      <c r="BVR89" s="562"/>
      <c r="BVS89" s="563"/>
      <c r="BVT89" s="564"/>
      <c r="BVU89" s="565"/>
      <c r="BVV89" s="566"/>
      <c r="BVW89" s="560"/>
      <c r="BVX89" s="561"/>
      <c r="BVY89" s="562"/>
      <c r="BVZ89" s="563"/>
      <c r="BWA89" s="564"/>
      <c r="BWB89" s="565"/>
      <c r="BWC89" s="566"/>
      <c r="BWD89" s="560"/>
      <c r="BWE89" s="561"/>
      <c r="BWF89" s="562"/>
      <c r="BWG89" s="563"/>
      <c r="BWH89" s="564"/>
      <c r="BWI89" s="565"/>
      <c r="BWJ89" s="566"/>
      <c r="BWK89" s="560"/>
      <c r="BWL89" s="561"/>
      <c r="BWM89" s="562"/>
      <c r="BWN89" s="563"/>
      <c r="BWO89" s="564"/>
      <c r="BWP89" s="565"/>
      <c r="BWQ89" s="566"/>
      <c r="BWR89" s="560"/>
      <c r="BWS89" s="561"/>
      <c r="BWT89" s="562"/>
      <c r="BWU89" s="563"/>
      <c r="BWV89" s="564"/>
      <c r="BWW89" s="565"/>
      <c r="BWX89" s="566"/>
      <c r="BWY89" s="560"/>
      <c r="BWZ89" s="561"/>
      <c r="BXA89" s="562"/>
      <c r="BXB89" s="563"/>
      <c r="BXC89" s="564"/>
      <c r="BXD89" s="565"/>
      <c r="BXE89" s="566"/>
      <c r="BXF89" s="560"/>
      <c r="BXG89" s="561"/>
      <c r="BXH89" s="562"/>
      <c r="BXI89" s="563"/>
      <c r="BXJ89" s="564"/>
      <c r="BXK89" s="565"/>
      <c r="BXL89" s="566"/>
      <c r="BXM89" s="560"/>
      <c r="BXN89" s="561"/>
      <c r="BXO89" s="562"/>
      <c r="BXP89" s="563"/>
      <c r="BXQ89" s="564"/>
      <c r="BXR89" s="565"/>
      <c r="BXS89" s="566"/>
      <c r="BXT89" s="560"/>
      <c r="BXU89" s="561"/>
      <c r="BXV89" s="562"/>
      <c r="BXW89" s="563"/>
      <c r="BXX89" s="564"/>
      <c r="BXY89" s="565"/>
      <c r="BXZ89" s="566"/>
      <c r="BYA89" s="560"/>
      <c r="BYB89" s="561"/>
      <c r="BYC89" s="562"/>
      <c r="BYD89" s="563"/>
      <c r="BYE89" s="564"/>
      <c r="BYF89" s="565"/>
      <c r="BYG89" s="566"/>
      <c r="BYH89" s="560"/>
      <c r="BYI89" s="561"/>
      <c r="BYJ89" s="562"/>
      <c r="BYK89" s="563"/>
      <c r="BYL89" s="564"/>
      <c r="BYM89" s="565"/>
      <c r="BYN89" s="566"/>
      <c r="BYO89" s="560"/>
      <c r="BYP89" s="561"/>
      <c r="BYQ89" s="562"/>
      <c r="BYR89" s="563"/>
      <c r="BYS89" s="564"/>
      <c r="BYT89" s="565"/>
      <c r="BYU89" s="566"/>
      <c r="BYV89" s="560"/>
      <c r="BYW89" s="561"/>
      <c r="BYX89" s="562"/>
      <c r="BYY89" s="563"/>
      <c r="BYZ89" s="564"/>
      <c r="BZA89" s="565"/>
      <c r="BZB89" s="566"/>
      <c r="BZC89" s="560"/>
      <c r="BZD89" s="561"/>
      <c r="BZE89" s="562"/>
      <c r="BZF89" s="563"/>
      <c r="BZG89" s="564"/>
      <c r="BZH89" s="565"/>
      <c r="BZI89" s="566"/>
      <c r="BZJ89" s="560"/>
      <c r="BZK89" s="561"/>
      <c r="BZL89" s="562"/>
      <c r="BZM89" s="563"/>
      <c r="BZN89" s="564"/>
      <c r="BZO89" s="565"/>
      <c r="BZP89" s="566"/>
      <c r="BZQ89" s="560"/>
      <c r="BZR89" s="561"/>
      <c r="BZS89" s="562"/>
      <c r="BZT89" s="563"/>
      <c r="BZU89" s="564"/>
      <c r="BZV89" s="565"/>
      <c r="BZW89" s="566"/>
      <c r="BZX89" s="560"/>
      <c r="BZY89" s="561"/>
      <c r="BZZ89" s="562"/>
      <c r="CAA89" s="563"/>
      <c r="CAB89" s="564"/>
      <c r="CAC89" s="565"/>
      <c r="CAD89" s="566"/>
      <c r="CAE89" s="560"/>
      <c r="CAF89" s="561"/>
      <c r="CAG89" s="562"/>
      <c r="CAH89" s="563"/>
      <c r="CAI89" s="564"/>
      <c r="CAJ89" s="565"/>
      <c r="CAK89" s="566"/>
      <c r="CAL89" s="560"/>
      <c r="CAM89" s="561"/>
      <c r="CAN89" s="562"/>
      <c r="CAO89" s="563"/>
      <c r="CAP89" s="564"/>
      <c r="CAQ89" s="565"/>
      <c r="CAR89" s="566"/>
      <c r="CAS89" s="560"/>
      <c r="CAT89" s="561"/>
      <c r="CAU89" s="562"/>
      <c r="CAV89" s="563"/>
      <c r="CAW89" s="564"/>
      <c r="CAX89" s="565"/>
      <c r="CAY89" s="566"/>
      <c r="CAZ89" s="560"/>
      <c r="CBA89" s="561"/>
      <c r="CBB89" s="562"/>
      <c r="CBC89" s="563"/>
      <c r="CBD89" s="564"/>
      <c r="CBE89" s="565"/>
      <c r="CBF89" s="566"/>
      <c r="CBG89" s="560"/>
      <c r="CBH89" s="561"/>
      <c r="CBI89" s="562"/>
      <c r="CBJ89" s="563"/>
      <c r="CBK89" s="564"/>
      <c r="CBL89" s="565"/>
      <c r="CBM89" s="566"/>
      <c r="CBN89" s="560"/>
      <c r="CBO89" s="561"/>
      <c r="CBP89" s="562"/>
      <c r="CBQ89" s="563"/>
      <c r="CBR89" s="564"/>
      <c r="CBS89" s="565"/>
      <c r="CBT89" s="566"/>
      <c r="CBU89" s="560"/>
      <c r="CBV89" s="561"/>
      <c r="CBW89" s="562"/>
      <c r="CBX89" s="563"/>
      <c r="CBY89" s="564"/>
      <c r="CBZ89" s="565"/>
      <c r="CCA89" s="566"/>
      <c r="CCB89" s="560"/>
      <c r="CCC89" s="561"/>
      <c r="CCD89" s="562"/>
      <c r="CCE89" s="563"/>
      <c r="CCF89" s="564"/>
      <c r="CCG89" s="565"/>
      <c r="CCH89" s="566"/>
      <c r="CCI89" s="560"/>
      <c r="CCJ89" s="561"/>
      <c r="CCK89" s="562"/>
      <c r="CCL89" s="563"/>
      <c r="CCM89" s="564"/>
      <c r="CCN89" s="565"/>
      <c r="CCO89" s="566"/>
      <c r="CCP89" s="560"/>
      <c r="CCQ89" s="561"/>
      <c r="CCR89" s="562"/>
      <c r="CCS89" s="563"/>
      <c r="CCT89" s="564"/>
      <c r="CCU89" s="565"/>
      <c r="CCV89" s="566"/>
      <c r="CCW89" s="560"/>
      <c r="CCX89" s="561"/>
      <c r="CCY89" s="562"/>
      <c r="CCZ89" s="563"/>
      <c r="CDA89" s="564"/>
      <c r="CDB89" s="565"/>
      <c r="CDC89" s="566"/>
      <c r="CDD89" s="560"/>
      <c r="CDE89" s="561"/>
      <c r="CDF89" s="562"/>
      <c r="CDG89" s="563"/>
      <c r="CDH89" s="564"/>
      <c r="CDI89" s="565"/>
      <c r="CDJ89" s="566"/>
      <c r="CDK89" s="560"/>
      <c r="CDL89" s="561"/>
      <c r="CDM89" s="562"/>
      <c r="CDN89" s="563"/>
      <c r="CDO89" s="564"/>
      <c r="CDP89" s="565"/>
      <c r="CDQ89" s="566"/>
      <c r="CDR89" s="560"/>
      <c r="CDS89" s="561"/>
      <c r="CDT89" s="562"/>
      <c r="CDU89" s="563"/>
      <c r="CDV89" s="564"/>
      <c r="CDW89" s="565"/>
      <c r="CDX89" s="566"/>
      <c r="CDY89" s="560"/>
      <c r="CDZ89" s="561"/>
      <c r="CEA89" s="562"/>
      <c r="CEB89" s="563"/>
      <c r="CEC89" s="564"/>
      <c r="CED89" s="565"/>
      <c r="CEE89" s="566"/>
      <c r="CEF89" s="560"/>
      <c r="CEG89" s="561"/>
      <c r="CEH89" s="562"/>
      <c r="CEI89" s="563"/>
      <c r="CEJ89" s="564"/>
      <c r="CEK89" s="565"/>
      <c r="CEL89" s="566"/>
      <c r="CEM89" s="560"/>
      <c r="CEN89" s="561"/>
      <c r="CEO89" s="562"/>
      <c r="CEP89" s="563"/>
      <c r="CEQ89" s="564"/>
      <c r="CER89" s="565"/>
      <c r="CES89" s="566"/>
      <c r="CET89" s="560"/>
      <c r="CEU89" s="561"/>
      <c r="CEV89" s="562"/>
      <c r="CEW89" s="563"/>
      <c r="CEX89" s="564"/>
      <c r="CEY89" s="565"/>
      <c r="CEZ89" s="566"/>
      <c r="CFA89" s="560"/>
      <c r="CFB89" s="561"/>
      <c r="CFC89" s="562"/>
      <c r="CFD89" s="563"/>
      <c r="CFE89" s="564"/>
      <c r="CFF89" s="565"/>
      <c r="CFG89" s="566"/>
      <c r="CFH89" s="560"/>
      <c r="CFI89" s="561"/>
      <c r="CFJ89" s="562"/>
      <c r="CFK89" s="563"/>
      <c r="CFL89" s="564"/>
      <c r="CFM89" s="565"/>
      <c r="CFN89" s="566"/>
      <c r="CFO89" s="560"/>
      <c r="CFP89" s="561"/>
      <c r="CFQ89" s="562"/>
      <c r="CFR89" s="563"/>
      <c r="CFS89" s="564"/>
      <c r="CFT89" s="565"/>
      <c r="CFU89" s="566"/>
      <c r="CFV89" s="560"/>
      <c r="CFW89" s="561"/>
      <c r="CFX89" s="562"/>
      <c r="CFY89" s="563"/>
      <c r="CFZ89" s="564"/>
      <c r="CGA89" s="565"/>
      <c r="CGB89" s="566"/>
      <c r="CGC89" s="560"/>
      <c r="CGD89" s="561"/>
      <c r="CGE89" s="562"/>
      <c r="CGF89" s="563"/>
      <c r="CGG89" s="564"/>
      <c r="CGH89" s="565"/>
      <c r="CGI89" s="566"/>
      <c r="CGJ89" s="560"/>
      <c r="CGK89" s="561"/>
      <c r="CGL89" s="562"/>
      <c r="CGM89" s="563"/>
      <c r="CGN89" s="564"/>
      <c r="CGO89" s="565"/>
      <c r="CGP89" s="566"/>
      <c r="CGQ89" s="560"/>
      <c r="CGR89" s="561"/>
      <c r="CGS89" s="562"/>
      <c r="CGT89" s="563"/>
      <c r="CGU89" s="564"/>
      <c r="CGV89" s="565"/>
      <c r="CGW89" s="566"/>
      <c r="CGX89" s="560"/>
      <c r="CGY89" s="561"/>
      <c r="CGZ89" s="562"/>
      <c r="CHA89" s="563"/>
      <c r="CHB89" s="564"/>
      <c r="CHC89" s="565"/>
      <c r="CHD89" s="566"/>
      <c r="CHE89" s="560"/>
      <c r="CHF89" s="561"/>
      <c r="CHG89" s="562"/>
      <c r="CHH89" s="563"/>
      <c r="CHI89" s="564"/>
      <c r="CHJ89" s="565"/>
      <c r="CHK89" s="566"/>
      <c r="CHL89" s="560"/>
      <c r="CHM89" s="561"/>
      <c r="CHN89" s="562"/>
      <c r="CHO89" s="563"/>
      <c r="CHP89" s="564"/>
      <c r="CHQ89" s="565"/>
      <c r="CHR89" s="566"/>
      <c r="CHS89" s="560"/>
      <c r="CHT89" s="561"/>
      <c r="CHU89" s="562"/>
      <c r="CHV89" s="563"/>
      <c r="CHW89" s="564"/>
      <c r="CHX89" s="565"/>
      <c r="CHY89" s="566"/>
      <c r="CHZ89" s="560"/>
      <c r="CIA89" s="561"/>
      <c r="CIB89" s="562"/>
      <c r="CIC89" s="563"/>
      <c r="CID89" s="564"/>
      <c r="CIE89" s="565"/>
      <c r="CIF89" s="566"/>
      <c r="CIG89" s="560"/>
      <c r="CIH89" s="561"/>
      <c r="CII89" s="562"/>
      <c r="CIJ89" s="563"/>
      <c r="CIK89" s="564"/>
      <c r="CIL89" s="565"/>
      <c r="CIM89" s="566"/>
      <c r="CIN89" s="560"/>
      <c r="CIO89" s="561"/>
      <c r="CIP89" s="562"/>
      <c r="CIQ89" s="563"/>
      <c r="CIR89" s="564"/>
      <c r="CIS89" s="565"/>
      <c r="CIT89" s="566"/>
      <c r="CIU89" s="560"/>
      <c r="CIV89" s="561"/>
      <c r="CIW89" s="562"/>
      <c r="CIX89" s="563"/>
      <c r="CIY89" s="564"/>
      <c r="CIZ89" s="565"/>
      <c r="CJA89" s="566"/>
      <c r="CJB89" s="560"/>
      <c r="CJC89" s="561"/>
      <c r="CJD89" s="562"/>
      <c r="CJE89" s="563"/>
      <c r="CJF89" s="564"/>
      <c r="CJG89" s="565"/>
      <c r="CJH89" s="566"/>
      <c r="CJI89" s="560"/>
      <c r="CJJ89" s="561"/>
      <c r="CJK89" s="562"/>
      <c r="CJL89" s="563"/>
      <c r="CJM89" s="564"/>
      <c r="CJN89" s="565"/>
      <c r="CJO89" s="566"/>
      <c r="CJP89" s="560"/>
      <c r="CJQ89" s="561"/>
      <c r="CJR89" s="562"/>
      <c r="CJS89" s="563"/>
      <c r="CJT89" s="564"/>
      <c r="CJU89" s="565"/>
      <c r="CJV89" s="566"/>
      <c r="CJW89" s="560"/>
      <c r="CJX89" s="561"/>
      <c r="CJY89" s="562"/>
      <c r="CJZ89" s="563"/>
      <c r="CKA89" s="564"/>
      <c r="CKB89" s="565"/>
      <c r="CKC89" s="566"/>
      <c r="CKD89" s="560"/>
      <c r="CKE89" s="561"/>
      <c r="CKF89" s="562"/>
      <c r="CKG89" s="563"/>
      <c r="CKH89" s="564"/>
      <c r="CKI89" s="565"/>
      <c r="CKJ89" s="566"/>
      <c r="CKK89" s="560"/>
      <c r="CKL89" s="561"/>
      <c r="CKM89" s="562"/>
      <c r="CKN89" s="563"/>
      <c r="CKO89" s="564"/>
      <c r="CKP89" s="565"/>
      <c r="CKQ89" s="566"/>
      <c r="CKR89" s="560"/>
      <c r="CKS89" s="561"/>
      <c r="CKT89" s="562"/>
      <c r="CKU89" s="563"/>
      <c r="CKV89" s="564"/>
      <c r="CKW89" s="565"/>
      <c r="CKX89" s="566"/>
      <c r="CKY89" s="560"/>
      <c r="CKZ89" s="561"/>
      <c r="CLA89" s="562"/>
      <c r="CLB89" s="563"/>
      <c r="CLC89" s="564"/>
      <c r="CLD89" s="565"/>
      <c r="CLE89" s="566"/>
      <c r="CLF89" s="560"/>
      <c r="CLG89" s="561"/>
      <c r="CLH89" s="562"/>
      <c r="CLI89" s="563"/>
      <c r="CLJ89" s="564"/>
      <c r="CLK89" s="565"/>
      <c r="CLL89" s="566"/>
      <c r="CLM89" s="560"/>
      <c r="CLN89" s="561"/>
      <c r="CLO89" s="562"/>
      <c r="CLP89" s="563"/>
      <c r="CLQ89" s="564"/>
      <c r="CLR89" s="565"/>
      <c r="CLS89" s="566"/>
      <c r="CLT89" s="560"/>
      <c r="CLU89" s="561"/>
      <c r="CLV89" s="562"/>
      <c r="CLW89" s="563"/>
      <c r="CLX89" s="564"/>
      <c r="CLY89" s="565"/>
      <c r="CLZ89" s="566"/>
      <c r="CMA89" s="560"/>
      <c r="CMB89" s="561"/>
      <c r="CMC89" s="562"/>
      <c r="CMD89" s="563"/>
      <c r="CME89" s="564"/>
      <c r="CMF89" s="565"/>
      <c r="CMG89" s="566"/>
      <c r="CMH89" s="560"/>
      <c r="CMI89" s="561"/>
      <c r="CMJ89" s="562"/>
      <c r="CMK89" s="563"/>
      <c r="CML89" s="564"/>
      <c r="CMM89" s="565"/>
      <c r="CMN89" s="566"/>
      <c r="CMO89" s="560"/>
      <c r="CMP89" s="561"/>
      <c r="CMQ89" s="562"/>
      <c r="CMR89" s="563"/>
      <c r="CMS89" s="564"/>
      <c r="CMT89" s="565"/>
      <c r="CMU89" s="566"/>
      <c r="CMV89" s="560"/>
      <c r="CMW89" s="561"/>
      <c r="CMX89" s="562"/>
      <c r="CMY89" s="563"/>
      <c r="CMZ89" s="564"/>
      <c r="CNA89" s="565"/>
      <c r="CNB89" s="566"/>
      <c r="CNC89" s="560"/>
      <c r="CND89" s="561"/>
      <c r="CNE89" s="562"/>
      <c r="CNF89" s="563"/>
      <c r="CNG89" s="564"/>
      <c r="CNH89" s="565"/>
      <c r="CNI89" s="566"/>
      <c r="CNJ89" s="560"/>
      <c r="CNK89" s="561"/>
      <c r="CNL89" s="562"/>
      <c r="CNM89" s="563"/>
      <c r="CNN89" s="564"/>
      <c r="CNO89" s="565"/>
      <c r="CNP89" s="566"/>
      <c r="CNQ89" s="560"/>
      <c r="CNR89" s="561"/>
      <c r="CNS89" s="562"/>
      <c r="CNT89" s="563"/>
      <c r="CNU89" s="564"/>
      <c r="CNV89" s="565"/>
      <c r="CNW89" s="566"/>
      <c r="CNX89" s="560"/>
      <c r="CNY89" s="561"/>
      <c r="CNZ89" s="562"/>
      <c r="COA89" s="563"/>
      <c r="COB89" s="564"/>
      <c r="COC89" s="565"/>
      <c r="COD89" s="566"/>
      <c r="COE89" s="560"/>
      <c r="COF89" s="561"/>
      <c r="COG89" s="562"/>
      <c r="COH89" s="563"/>
      <c r="COI89" s="564"/>
      <c r="COJ89" s="565"/>
      <c r="COK89" s="566"/>
      <c r="COL89" s="560"/>
      <c r="COM89" s="561"/>
      <c r="CON89" s="562"/>
      <c r="COO89" s="563"/>
      <c r="COP89" s="564"/>
      <c r="COQ89" s="565"/>
      <c r="COR89" s="566"/>
      <c r="COS89" s="560"/>
      <c r="COT89" s="561"/>
      <c r="COU89" s="562"/>
      <c r="COV89" s="563"/>
      <c r="COW89" s="564"/>
      <c r="COX89" s="565"/>
      <c r="COY89" s="566"/>
      <c r="COZ89" s="560"/>
      <c r="CPA89" s="561"/>
      <c r="CPB89" s="562"/>
      <c r="CPC89" s="563"/>
      <c r="CPD89" s="564"/>
      <c r="CPE89" s="565"/>
      <c r="CPF89" s="566"/>
      <c r="CPG89" s="560"/>
      <c r="CPH89" s="561"/>
      <c r="CPI89" s="562"/>
      <c r="CPJ89" s="563"/>
      <c r="CPK89" s="564"/>
      <c r="CPL89" s="565"/>
      <c r="CPM89" s="566"/>
      <c r="CPN89" s="560"/>
      <c r="CPO89" s="561"/>
      <c r="CPP89" s="562"/>
      <c r="CPQ89" s="563"/>
      <c r="CPR89" s="564"/>
      <c r="CPS89" s="565"/>
      <c r="CPT89" s="566"/>
      <c r="CPU89" s="560"/>
      <c r="CPV89" s="561"/>
      <c r="CPW89" s="562"/>
      <c r="CPX89" s="563"/>
      <c r="CPY89" s="564"/>
      <c r="CPZ89" s="565"/>
      <c r="CQA89" s="566"/>
      <c r="CQB89" s="560"/>
      <c r="CQC89" s="561"/>
      <c r="CQD89" s="562"/>
      <c r="CQE89" s="563"/>
      <c r="CQF89" s="564"/>
      <c r="CQG89" s="565"/>
      <c r="CQH89" s="566"/>
      <c r="CQI89" s="560"/>
      <c r="CQJ89" s="561"/>
      <c r="CQK89" s="562"/>
      <c r="CQL89" s="563"/>
      <c r="CQM89" s="564"/>
      <c r="CQN89" s="565"/>
      <c r="CQO89" s="566"/>
      <c r="CQP89" s="560"/>
      <c r="CQQ89" s="561"/>
      <c r="CQR89" s="562"/>
      <c r="CQS89" s="563"/>
      <c r="CQT89" s="564"/>
      <c r="CQU89" s="565"/>
      <c r="CQV89" s="566"/>
      <c r="CQW89" s="560"/>
      <c r="CQX89" s="561"/>
      <c r="CQY89" s="562"/>
      <c r="CQZ89" s="563"/>
      <c r="CRA89" s="564"/>
      <c r="CRB89" s="565"/>
      <c r="CRC89" s="566"/>
      <c r="CRD89" s="560"/>
      <c r="CRE89" s="561"/>
      <c r="CRF89" s="562"/>
      <c r="CRG89" s="563"/>
      <c r="CRH89" s="564"/>
      <c r="CRI89" s="565"/>
      <c r="CRJ89" s="566"/>
      <c r="CRK89" s="560"/>
      <c r="CRL89" s="561"/>
      <c r="CRM89" s="562"/>
      <c r="CRN89" s="563"/>
      <c r="CRO89" s="564"/>
      <c r="CRP89" s="565"/>
      <c r="CRQ89" s="566"/>
      <c r="CRR89" s="560"/>
      <c r="CRS89" s="561"/>
      <c r="CRT89" s="562"/>
      <c r="CRU89" s="563"/>
      <c r="CRV89" s="564"/>
      <c r="CRW89" s="565"/>
      <c r="CRX89" s="566"/>
      <c r="CRY89" s="560"/>
      <c r="CRZ89" s="561"/>
      <c r="CSA89" s="562"/>
      <c r="CSB89" s="563"/>
      <c r="CSC89" s="564"/>
      <c r="CSD89" s="565"/>
      <c r="CSE89" s="566"/>
      <c r="CSF89" s="560"/>
      <c r="CSG89" s="561"/>
      <c r="CSH89" s="562"/>
      <c r="CSI89" s="563"/>
      <c r="CSJ89" s="564"/>
      <c r="CSK89" s="565"/>
      <c r="CSL89" s="566"/>
      <c r="CSM89" s="560"/>
      <c r="CSN89" s="561"/>
      <c r="CSO89" s="562"/>
      <c r="CSP89" s="563"/>
      <c r="CSQ89" s="564"/>
      <c r="CSR89" s="565"/>
      <c r="CSS89" s="566"/>
      <c r="CST89" s="560"/>
      <c r="CSU89" s="561"/>
      <c r="CSV89" s="562"/>
      <c r="CSW89" s="563"/>
      <c r="CSX89" s="564"/>
      <c r="CSY89" s="565"/>
      <c r="CSZ89" s="566"/>
      <c r="CTA89" s="560"/>
      <c r="CTB89" s="561"/>
      <c r="CTC89" s="562"/>
      <c r="CTD89" s="563"/>
      <c r="CTE89" s="564"/>
      <c r="CTF89" s="565"/>
      <c r="CTG89" s="566"/>
      <c r="CTH89" s="560"/>
      <c r="CTI89" s="561"/>
      <c r="CTJ89" s="562"/>
      <c r="CTK89" s="563"/>
      <c r="CTL89" s="564"/>
      <c r="CTM89" s="565"/>
      <c r="CTN89" s="566"/>
      <c r="CTO89" s="560"/>
      <c r="CTP89" s="561"/>
      <c r="CTQ89" s="562"/>
      <c r="CTR89" s="563"/>
      <c r="CTS89" s="564"/>
      <c r="CTT89" s="565"/>
      <c r="CTU89" s="566"/>
      <c r="CTV89" s="560"/>
      <c r="CTW89" s="561"/>
      <c r="CTX89" s="562"/>
      <c r="CTY89" s="563"/>
      <c r="CTZ89" s="564"/>
      <c r="CUA89" s="565"/>
      <c r="CUB89" s="566"/>
      <c r="CUC89" s="560"/>
      <c r="CUD89" s="561"/>
      <c r="CUE89" s="562"/>
      <c r="CUF89" s="563"/>
      <c r="CUG89" s="564"/>
      <c r="CUH89" s="565"/>
      <c r="CUI89" s="566"/>
      <c r="CUJ89" s="560"/>
      <c r="CUK89" s="561"/>
      <c r="CUL89" s="562"/>
      <c r="CUM89" s="563"/>
      <c r="CUN89" s="564"/>
      <c r="CUO89" s="565"/>
      <c r="CUP89" s="566"/>
      <c r="CUQ89" s="560"/>
      <c r="CUR89" s="561"/>
      <c r="CUS89" s="562"/>
      <c r="CUT89" s="563"/>
      <c r="CUU89" s="564"/>
      <c r="CUV89" s="565"/>
      <c r="CUW89" s="566"/>
      <c r="CUX89" s="560"/>
      <c r="CUY89" s="561"/>
      <c r="CUZ89" s="562"/>
      <c r="CVA89" s="563"/>
      <c r="CVB89" s="564"/>
      <c r="CVC89" s="565"/>
      <c r="CVD89" s="566"/>
      <c r="CVE89" s="560"/>
      <c r="CVF89" s="561"/>
      <c r="CVG89" s="562"/>
      <c r="CVH89" s="563"/>
      <c r="CVI89" s="564"/>
      <c r="CVJ89" s="565"/>
      <c r="CVK89" s="566"/>
      <c r="CVL89" s="560"/>
      <c r="CVM89" s="561"/>
      <c r="CVN89" s="562"/>
      <c r="CVO89" s="563"/>
      <c r="CVP89" s="564"/>
      <c r="CVQ89" s="565"/>
      <c r="CVR89" s="566"/>
      <c r="CVS89" s="560"/>
      <c r="CVT89" s="561"/>
      <c r="CVU89" s="562"/>
      <c r="CVV89" s="563"/>
      <c r="CVW89" s="564"/>
      <c r="CVX89" s="565"/>
      <c r="CVY89" s="566"/>
      <c r="CVZ89" s="560"/>
      <c r="CWA89" s="561"/>
      <c r="CWB89" s="562"/>
      <c r="CWC89" s="563"/>
      <c r="CWD89" s="564"/>
      <c r="CWE89" s="565"/>
      <c r="CWF89" s="566"/>
      <c r="CWG89" s="560"/>
      <c r="CWH89" s="561"/>
      <c r="CWI89" s="562"/>
      <c r="CWJ89" s="563"/>
      <c r="CWK89" s="564"/>
      <c r="CWL89" s="565"/>
      <c r="CWM89" s="566"/>
      <c r="CWN89" s="560"/>
      <c r="CWO89" s="561"/>
      <c r="CWP89" s="562"/>
      <c r="CWQ89" s="563"/>
      <c r="CWR89" s="564"/>
      <c r="CWS89" s="565"/>
      <c r="CWT89" s="566"/>
      <c r="CWU89" s="560"/>
      <c r="CWV89" s="561"/>
      <c r="CWW89" s="562"/>
      <c r="CWX89" s="563"/>
      <c r="CWY89" s="564"/>
      <c r="CWZ89" s="565"/>
      <c r="CXA89" s="566"/>
      <c r="CXB89" s="560"/>
      <c r="CXC89" s="561"/>
      <c r="CXD89" s="562"/>
      <c r="CXE89" s="563"/>
      <c r="CXF89" s="564"/>
      <c r="CXG89" s="565"/>
      <c r="CXH89" s="566"/>
      <c r="CXI89" s="560"/>
      <c r="CXJ89" s="561"/>
      <c r="CXK89" s="562"/>
      <c r="CXL89" s="563"/>
      <c r="CXM89" s="564"/>
      <c r="CXN89" s="565"/>
      <c r="CXO89" s="566"/>
      <c r="CXP89" s="560"/>
      <c r="CXQ89" s="561"/>
      <c r="CXR89" s="562"/>
      <c r="CXS89" s="563"/>
      <c r="CXT89" s="564"/>
      <c r="CXU89" s="565"/>
      <c r="CXV89" s="566"/>
      <c r="CXW89" s="560"/>
      <c r="CXX89" s="561"/>
      <c r="CXY89" s="562"/>
      <c r="CXZ89" s="563"/>
      <c r="CYA89" s="564"/>
      <c r="CYB89" s="565"/>
      <c r="CYC89" s="566"/>
      <c r="CYD89" s="560"/>
      <c r="CYE89" s="561"/>
      <c r="CYF89" s="562"/>
      <c r="CYG89" s="563"/>
      <c r="CYH89" s="564"/>
      <c r="CYI89" s="565"/>
      <c r="CYJ89" s="566"/>
      <c r="CYK89" s="560"/>
      <c r="CYL89" s="561"/>
      <c r="CYM89" s="562"/>
      <c r="CYN89" s="563"/>
      <c r="CYO89" s="564"/>
      <c r="CYP89" s="565"/>
      <c r="CYQ89" s="566"/>
      <c r="CYR89" s="560"/>
      <c r="CYS89" s="561"/>
      <c r="CYT89" s="562"/>
      <c r="CYU89" s="563"/>
      <c r="CYV89" s="564"/>
      <c r="CYW89" s="565"/>
      <c r="CYX89" s="566"/>
      <c r="CYY89" s="560"/>
      <c r="CYZ89" s="561"/>
      <c r="CZA89" s="562"/>
      <c r="CZB89" s="563"/>
      <c r="CZC89" s="564"/>
      <c r="CZD89" s="565"/>
      <c r="CZE89" s="566"/>
      <c r="CZF89" s="560"/>
      <c r="CZG89" s="561"/>
      <c r="CZH89" s="562"/>
      <c r="CZI89" s="563"/>
      <c r="CZJ89" s="564"/>
      <c r="CZK89" s="565"/>
      <c r="CZL89" s="566"/>
      <c r="CZM89" s="560"/>
      <c r="CZN89" s="561"/>
      <c r="CZO89" s="562"/>
      <c r="CZP89" s="563"/>
      <c r="CZQ89" s="564"/>
      <c r="CZR89" s="565"/>
      <c r="CZS89" s="566"/>
      <c r="CZT89" s="560"/>
      <c r="CZU89" s="561"/>
      <c r="CZV89" s="562"/>
      <c r="CZW89" s="563"/>
      <c r="CZX89" s="564"/>
      <c r="CZY89" s="565"/>
      <c r="CZZ89" s="566"/>
      <c r="DAA89" s="560"/>
      <c r="DAB89" s="561"/>
      <c r="DAC89" s="562"/>
      <c r="DAD89" s="563"/>
      <c r="DAE89" s="564"/>
      <c r="DAF89" s="565"/>
      <c r="DAG89" s="566"/>
      <c r="DAH89" s="560"/>
      <c r="DAI89" s="561"/>
      <c r="DAJ89" s="562"/>
      <c r="DAK89" s="563"/>
      <c r="DAL89" s="564"/>
      <c r="DAM89" s="565"/>
      <c r="DAN89" s="566"/>
      <c r="DAO89" s="560"/>
      <c r="DAP89" s="561"/>
      <c r="DAQ89" s="562"/>
      <c r="DAR89" s="563"/>
      <c r="DAS89" s="564"/>
      <c r="DAT89" s="565"/>
      <c r="DAU89" s="566"/>
      <c r="DAV89" s="560"/>
      <c r="DAW89" s="561"/>
      <c r="DAX89" s="562"/>
      <c r="DAY89" s="563"/>
      <c r="DAZ89" s="564"/>
      <c r="DBA89" s="565"/>
      <c r="DBB89" s="566"/>
      <c r="DBC89" s="560"/>
      <c r="DBD89" s="561"/>
      <c r="DBE89" s="562"/>
      <c r="DBF89" s="563"/>
      <c r="DBG89" s="564"/>
      <c r="DBH89" s="565"/>
      <c r="DBI89" s="566"/>
      <c r="DBJ89" s="560"/>
      <c r="DBK89" s="561"/>
      <c r="DBL89" s="562"/>
      <c r="DBM89" s="563"/>
      <c r="DBN89" s="564"/>
      <c r="DBO89" s="565"/>
      <c r="DBP89" s="566"/>
      <c r="DBQ89" s="560"/>
      <c r="DBR89" s="561"/>
      <c r="DBS89" s="562"/>
      <c r="DBT89" s="563"/>
      <c r="DBU89" s="564"/>
      <c r="DBV89" s="565"/>
      <c r="DBW89" s="566"/>
      <c r="DBX89" s="560"/>
      <c r="DBY89" s="561"/>
      <c r="DBZ89" s="562"/>
      <c r="DCA89" s="563"/>
      <c r="DCB89" s="564"/>
      <c r="DCC89" s="565"/>
      <c r="DCD89" s="566"/>
      <c r="DCE89" s="560"/>
      <c r="DCF89" s="561"/>
      <c r="DCG89" s="562"/>
      <c r="DCH89" s="563"/>
      <c r="DCI89" s="564"/>
      <c r="DCJ89" s="565"/>
      <c r="DCK89" s="566"/>
      <c r="DCL89" s="560"/>
      <c r="DCM89" s="561"/>
      <c r="DCN89" s="562"/>
      <c r="DCO89" s="563"/>
      <c r="DCP89" s="564"/>
      <c r="DCQ89" s="565"/>
      <c r="DCR89" s="566"/>
      <c r="DCS89" s="560"/>
      <c r="DCT89" s="561"/>
      <c r="DCU89" s="562"/>
      <c r="DCV89" s="563"/>
      <c r="DCW89" s="564"/>
      <c r="DCX89" s="565"/>
      <c r="DCY89" s="566"/>
      <c r="DCZ89" s="560"/>
      <c r="DDA89" s="561"/>
      <c r="DDB89" s="562"/>
      <c r="DDC89" s="563"/>
      <c r="DDD89" s="564"/>
      <c r="DDE89" s="565"/>
      <c r="DDF89" s="566"/>
      <c r="DDG89" s="560"/>
      <c r="DDH89" s="561"/>
      <c r="DDI89" s="562"/>
      <c r="DDJ89" s="563"/>
      <c r="DDK89" s="564"/>
      <c r="DDL89" s="565"/>
      <c r="DDM89" s="566"/>
      <c r="DDN89" s="560"/>
      <c r="DDO89" s="561"/>
      <c r="DDP89" s="562"/>
      <c r="DDQ89" s="563"/>
      <c r="DDR89" s="564"/>
      <c r="DDS89" s="565"/>
      <c r="DDT89" s="566"/>
      <c r="DDU89" s="560"/>
      <c r="DDV89" s="561"/>
      <c r="DDW89" s="562"/>
      <c r="DDX89" s="563"/>
      <c r="DDY89" s="564"/>
      <c r="DDZ89" s="565"/>
      <c r="DEA89" s="566"/>
      <c r="DEB89" s="560"/>
      <c r="DEC89" s="561"/>
      <c r="DED89" s="562"/>
      <c r="DEE89" s="563"/>
      <c r="DEF89" s="564"/>
      <c r="DEG89" s="565"/>
      <c r="DEH89" s="566"/>
      <c r="DEI89" s="560"/>
      <c r="DEJ89" s="561"/>
      <c r="DEK89" s="562"/>
      <c r="DEL89" s="563"/>
      <c r="DEM89" s="564"/>
      <c r="DEN89" s="565"/>
      <c r="DEO89" s="566"/>
      <c r="DEP89" s="560"/>
      <c r="DEQ89" s="561"/>
      <c r="DER89" s="562"/>
      <c r="DES89" s="563"/>
      <c r="DET89" s="564"/>
      <c r="DEU89" s="565"/>
      <c r="DEV89" s="566"/>
      <c r="DEW89" s="560"/>
      <c r="DEX89" s="561"/>
      <c r="DEY89" s="562"/>
      <c r="DEZ89" s="563"/>
      <c r="DFA89" s="564"/>
      <c r="DFB89" s="565"/>
      <c r="DFC89" s="566"/>
      <c r="DFD89" s="560"/>
      <c r="DFE89" s="561"/>
      <c r="DFF89" s="562"/>
      <c r="DFG89" s="563"/>
      <c r="DFH89" s="564"/>
      <c r="DFI89" s="565"/>
      <c r="DFJ89" s="566"/>
      <c r="DFK89" s="560"/>
      <c r="DFL89" s="561"/>
      <c r="DFM89" s="562"/>
      <c r="DFN89" s="563"/>
      <c r="DFO89" s="564"/>
      <c r="DFP89" s="565"/>
      <c r="DFQ89" s="566"/>
      <c r="DFR89" s="560"/>
      <c r="DFS89" s="561"/>
      <c r="DFT89" s="562"/>
      <c r="DFU89" s="563"/>
      <c r="DFV89" s="564"/>
      <c r="DFW89" s="565"/>
      <c r="DFX89" s="566"/>
      <c r="DFY89" s="560"/>
      <c r="DFZ89" s="561"/>
      <c r="DGA89" s="562"/>
      <c r="DGB89" s="563"/>
      <c r="DGC89" s="564"/>
      <c r="DGD89" s="565"/>
      <c r="DGE89" s="566"/>
      <c r="DGF89" s="560"/>
      <c r="DGG89" s="561"/>
      <c r="DGH89" s="562"/>
      <c r="DGI89" s="563"/>
      <c r="DGJ89" s="564"/>
      <c r="DGK89" s="565"/>
      <c r="DGL89" s="566"/>
      <c r="DGM89" s="560"/>
      <c r="DGN89" s="561"/>
      <c r="DGO89" s="562"/>
      <c r="DGP89" s="563"/>
      <c r="DGQ89" s="564"/>
      <c r="DGR89" s="565"/>
      <c r="DGS89" s="566"/>
      <c r="DGT89" s="560"/>
      <c r="DGU89" s="561"/>
      <c r="DGV89" s="562"/>
      <c r="DGW89" s="563"/>
      <c r="DGX89" s="564"/>
      <c r="DGY89" s="565"/>
      <c r="DGZ89" s="566"/>
      <c r="DHA89" s="560"/>
      <c r="DHB89" s="561"/>
      <c r="DHC89" s="562"/>
      <c r="DHD89" s="563"/>
      <c r="DHE89" s="564"/>
      <c r="DHF89" s="565"/>
      <c r="DHG89" s="566"/>
      <c r="DHH89" s="560"/>
      <c r="DHI89" s="561"/>
      <c r="DHJ89" s="562"/>
      <c r="DHK89" s="563"/>
      <c r="DHL89" s="564"/>
      <c r="DHM89" s="565"/>
      <c r="DHN89" s="566"/>
      <c r="DHO89" s="560"/>
      <c r="DHP89" s="561"/>
      <c r="DHQ89" s="562"/>
      <c r="DHR89" s="563"/>
      <c r="DHS89" s="564"/>
      <c r="DHT89" s="565"/>
      <c r="DHU89" s="566"/>
      <c r="DHV89" s="560"/>
      <c r="DHW89" s="561"/>
      <c r="DHX89" s="562"/>
      <c r="DHY89" s="563"/>
      <c r="DHZ89" s="564"/>
      <c r="DIA89" s="565"/>
      <c r="DIB89" s="566"/>
      <c r="DIC89" s="560"/>
      <c r="DID89" s="561"/>
      <c r="DIE89" s="562"/>
      <c r="DIF89" s="563"/>
      <c r="DIG89" s="564"/>
      <c r="DIH89" s="565"/>
      <c r="DII89" s="566"/>
      <c r="DIJ89" s="560"/>
      <c r="DIK89" s="561"/>
      <c r="DIL89" s="562"/>
      <c r="DIM89" s="563"/>
      <c r="DIN89" s="564"/>
      <c r="DIO89" s="565"/>
      <c r="DIP89" s="566"/>
      <c r="DIQ89" s="560"/>
      <c r="DIR89" s="561"/>
      <c r="DIS89" s="562"/>
      <c r="DIT89" s="563"/>
      <c r="DIU89" s="564"/>
      <c r="DIV89" s="565"/>
      <c r="DIW89" s="566"/>
      <c r="DIX89" s="560"/>
      <c r="DIY89" s="561"/>
      <c r="DIZ89" s="562"/>
      <c r="DJA89" s="563"/>
      <c r="DJB89" s="564"/>
      <c r="DJC89" s="565"/>
      <c r="DJD89" s="566"/>
      <c r="DJE89" s="560"/>
      <c r="DJF89" s="561"/>
      <c r="DJG89" s="562"/>
      <c r="DJH89" s="563"/>
      <c r="DJI89" s="564"/>
      <c r="DJJ89" s="565"/>
      <c r="DJK89" s="566"/>
      <c r="DJL89" s="560"/>
      <c r="DJM89" s="561"/>
      <c r="DJN89" s="562"/>
      <c r="DJO89" s="563"/>
      <c r="DJP89" s="564"/>
      <c r="DJQ89" s="565"/>
      <c r="DJR89" s="566"/>
      <c r="DJS89" s="560"/>
      <c r="DJT89" s="561"/>
      <c r="DJU89" s="562"/>
      <c r="DJV89" s="563"/>
      <c r="DJW89" s="564"/>
      <c r="DJX89" s="565"/>
      <c r="DJY89" s="566"/>
      <c r="DJZ89" s="560"/>
      <c r="DKA89" s="561"/>
      <c r="DKB89" s="562"/>
      <c r="DKC89" s="563"/>
      <c r="DKD89" s="564"/>
      <c r="DKE89" s="565"/>
      <c r="DKF89" s="566"/>
      <c r="DKG89" s="560"/>
      <c r="DKH89" s="561"/>
      <c r="DKI89" s="562"/>
      <c r="DKJ89" s="563"/>
      <c r="DKK89" s="564"/>
      <c r="DKL89" s="565"/>
      <c r="DKM89" s="566"/>
      <c r="DKN89" s="560"/>
      <c r="DKO89" s="561"/>
      <c r="DKP89" s="562"/>
      <c r="DKQ89" s="563"/>
      <c r="DKR89" s="564"/>
      <c r="DKS89" s="565"/>
      <c r="DKT89" s="566"/>
      <c r="DKU89" s="560"/>
      <c r="DKV89" s="561"/>
      <c r="DKW89" s="562"/>
      <c r="DKX89" s="563"/>
      <c r="DKY89" s="564"/>
      <c r="DKZ89" s="565"/>
      <c r="DLA89" s="566"/>
      <c r="DLB89" s="560"/>
      <c r="DLC89" s="561"/>
      <c r="DLD89" s="562"/>
      <c r="DLE89" s="563"/>
      <c r="DLF89" s="564"/>
      <c r="DLG89" s="565"/>
      <c r="DLH89" s="566"/>
      <c r="DLI89" s="560"/>
      <c r="DLJ89" s="561"/>
      <c r="DLK89" s="562"/>
      <c r="DLL89" s="563"/>
      <c r="DLM89" s="564"/>
      <c r="DLN89" s="565"/>
      <c r="DLO89" s="566"/>
      <c r="DLP89" s="560"/>
      <c r="DLQ89" s="561"/>
      <c r="DLR89" s="562"/>
      <c r="DLS89" s="563"/>
      <c r="DLT89" s="564"/>
      <c r="DLU89" s="565"/>
      <c r="DLV89" s="566"/>
      <c r="DLW89" s="560"/>
      <c r="DLX89" s="561"/>
      <c r="DLY89" s="562"/>
      <c r="DLZ89" s="563"/>
      <c r="DMA89" s="564"/>
      <c r="DMB89" s="565"/>
      <c r="DMC89" s="566"/>
      <c r="DMD89" s="560"/>
      <c r="DME89" s="561"/>
      <c r="DMF89" s="562"/>
      <c r="DMG89" s="563"/>
      <c r="DMH89" s="564"/>
      <c r="DMI89" s="565"/>
      <c r="DMJ89" s="566"/>
      <c r="DMK89" s="560"/>
      <c r="DML89" s="561"/>
      <c r="DMM89" s="562"/>
      <c r="DMN89" s="563"/>
      <c r="DMO89" s="564"/>
      <c r="DMP89" s="565"/>
      <c r="DMQ89" s="566"/>
      <c r="DMR89" s="560"/>
      <c r="DMS89" s="561"/>
      <c r="DMT89" s="562"/>
      <c r="DMU89" s="563"/>
      <c r="DMV89" s="564"/>
      <c r="DMW89" s="565"/>
      <c r="DMX89" s="566"/>
      <c r="DMY89" s="560"/>
      <c r="DMZ89" s="561"/>
      <c r="DNA89" s="562"/>
      <c r="DNB89" s="563"/>
      <c r="DNC89" s="564"/>
      <c r="DND89" s="565"/>
      <c r="DNE89" s="566"/>
      <c r="DNF89" s="560"/>
      <c r="DNG89" s="561"/>
      <c r="DNH89" s="562"/>
      <c r="DNI89" s="563"/>
      <c r="DNJ89" s="564"/>
      <c r="DNK89" s="565"/>
      <c r="DNL89" s="566"/>
      <c r="DNM89" s="560"/>
      <c r="DNN89" s="561"/>
      <c r="DNO89" s="562"/>
      <c r="DNP89" s="563"/>
      <c r="DNQ89" s="564"/>
      <c r="DNR89" s="565"/>
      <c r="DNS89" s="566"/>
      <c r="DNT89" s="560"/>
      <c r="DNU89" s="561"/>
      <c r="DNV89" s="562"/>
      <c r="DNW89" s="563"/>
      <c r="DNX89" s="564"/>
      <c r="DNY89" s="565"/>
      <c r="DNZ89" s="566"/>
      <c r="DOA89" s="560"/>
      <c r="DOB89" s="561"/>
      <c r="DOC89" s="562"/>
      <c r="DOD89" s="563"/>
      <c r="DOE89" s="564"/>
      <c r="DOF89" s="565"/>
      <c r="DOG89" s="566"/>
      <c r="DOH89" s="560"/>
      <c r="DOI89" s="561"/>
      <c r="DOJ89" s="562"/>
      <c r="DOK89" s="563"/>
      <c r="DOL89" s="564"/>
      <c r="DOM89" s="565"/>
      <c r="DON89" s="566"/>
      <c r="DOO89" s="560"/>
      <c r="DOP89" s="561"/>
      <c r="DOQ89" s="562"/>
      <c r="DOR89" s="563"/>
      <c r="DOS89" s="564"/>
      <c r="DOT89" s="565"/>
      <c r="DOU89" s="566"/>
      <c r="DOV89" s="560"/>
      <c r="DOW89" s="561"/>
      <c r="DOX89" s="562"/>
      <c r="DOY89" s="563"/>
      <c r="DOZ89" s="564"/>
      <c r="DPA89" s="565"/>
      <c r="DPB89" s="566"/>
      <c r="DPC89" s="560"/>
      <c r="DPD89" s="561"/>
      <c r="DPE89" s="562"/>
      <c r="DPF89" s="563"/>
      <c r="DPG89" s="564"/>
      <c r="DPH89" s="565"/>
      <c r="DPI89" s="566"/>
      <c r="DPJ89" s="560"/>
      <c r="DPK89" s="561"/>
      <c r="DPL89" s="562"/>
      <c r="DPM89" s="563"/>
      <c r="DPN89" s="564"/>
      <c r="DPO89" s="565"/>
      <c r="DPP89" s="566"/>
      <c r="DPQ89" s="560"/>
      <c r="DPR89" s="561"/>
      <c r="DPS89" s="562"/>
      <c r="DPT89" s="563"/>
      <c r="DPU89" s="564"/>
      <c r="DPV89" s="565"/>
      <c r="DPW89" s="566"/>
      <c r="DPX89" s="560"/>
      <c r="DPY89" s="561"/>
      <c r="DPZ89" s="562"/>
      <c r="DQA89" s="563"/>
      <c r="DQB89" s="564"/>
      <c r="DQC89" s="565"/>
      <c r="DQD89" s="566"/>
      <c r="DQE89" s="560"/>
      <c r="DQF89" s="561"/>
      <c r="DQG89" s="562"/>
      <c r="DQH89" s="563"/>
      <c r="DQI89" s="564"/>
      <c r="DQJ89" s="565"/>
      <c r="DQK89" s="566"/>
      <c r="DQL89" s="560"/>
      <c r="DQM89" s="561"/>
      <c r="DQN89" s="562"/>
      <c r="DQO89" s="563"/>
      <c r="DQP89" s="564"/>
      <c r="DQQ89" s="565"/>
      <c r="DQR89" s="566"/>
      <c r="DQS89" s="560"/>
      <c r="DQT89" s="561"/>
      <c r="DQU89" s="562"/>
      <c r="DQV89" s="563"/>
      <c r="DQW89" s="564"/>
      <c r="DQX89" s="565"/>
      <c r="DQY89" s="566"/>
      <c r="DQZ89" s="560"/>
      <c r="DRA89" s="561"/>
      <c r="DRB89" s="562"/>
      <c r="DRC89" s="563"/>
      <c r="DRD89" s="564"/>
      <c r="DRE89" s="565"/>
      <c r="DRF89" s="566"/>
      <c r="DRG89" s="560"/>
      <c r="DRH89" s="561"/>
      <c r="DRI89" s="562"/>
      <c r="DRJ89" s="563"/>
      <c r="DRK89" s="564"/>
      <c r="DRL89" s="565"/>
      <c r="DRM89" s="566"/>
      <c r="DRN89" s="560"/>
      <c r="DRO89" s="561"/>
      <c r="DRP89" s="562"/>
      <c r="DRQ89" s="563"/>
      <c r="DRR89" s="564"/>
      <c r="DRS89" s="565"/>
      <c r="DRT89" s="566"/>
      <c r="DRU89" s="560"/>
      <c r="DRV89" s="561"/>
      <c r="DRW89" s="562"/>
      <c r="DRX89" s="563"/>
      <c r="DRY89" s="564"/>
      <c r="DRZ89" s="565"/>
      <c r="DSA89" s="566"/>
      <c r="DSB89" s="560"/>
      <c r="DSC89" s="561"/>
      <c r="DSD89" s="562"/>
      <c r="DSE89" s="563"/>
      <c r="DSF89" s="564"/>
      <c r="DSG89" s="565"/>
      <c r="DSH89" s="566"/>
      <c r="DSI89" s="560"/>
      <c r="DSJ89" s="561"/>
      <c r="DSK89" s="562"/>
      <c r="DSL89" s="563"/>
      <c r="DSM89" s="564"/>
      <c r="DSN89" s="565"/>
      <c r="DSO89" s="566"/>
      <c r="DSP89" s="560"/>
      <c r="DSQ89" s="561"/>
      <c r="DSR89" s="562"/>
      <c r="DSS89" s="563"/>
      <c r="DST89" s="564"/>
      <c r="DSU89" s="565"/>
      <c r="DSV89" s="566"/>
      <c r="DSW89" s="560"/>
      <c r="DSX89" s="561"/>
      <c r="DSY89" s="562"/>
      <c r="DSZ89" s="563"/>
      <c r="DTA89" s="564"/>
      <c r="DTB89" s="565"/>
      <c r="DTC89" s="566"/>
      <c r="DTD89" s="560"/>
      <c r="DTE89" s="561"/>
      <c r="DTF89" s="562"/>
      <c r="DTG89" s="563"/>
      <c r="DTH89" s="564"/>
      <c r="DTI89" s="565"/>
      <c r="DTJ89" s="566"/>
      <c r="DTK89" s="560"/>
      <c r="DTL89" s="561"/>
      <c r="DTM89" s="562"/>
      <c r="DTN89" s="563"/>
      <c r="DTO89" s="564"/>
      <c r="DTP89" s="565"/>
      <c r="DTQ89" s="566"/>
      <c r="DTR89" s="560"/>
      <c r="DTS89" s="561"/>
      <c r="DTT89" s="562"/>
      <c r="DTU89" s="563"/>
      <c r="DTV89" s="564"/>
      <c r="DTW89" s="565"/>
      <c r="DTX89" s="566"/>
      <c r="DTY89" s="560"/>
      <c r="DTZ89" s="561"/>
      <c r="DUA89" s="562"/>
      <c r="DUB89" s="563"/>
      <c r="DUC89" s="564"/>
      <c r="DUD89" s="565"/>
      <c r="DUE89" s="566"/>
      <c r="DUF89" s="560"/>
      <c r="DUG89" s="561"/>
      <c r="DUH89" s="562"/>
      <c r="DUI89" s="563"/>
      <c r="DUJ89" s="564"/>
      <c r="DUK89" s="565"/>
      <c r="DUL89" s="566"/>
      <c r="DUM89" s="560"/>
      <c r="DUN89" s="561"/>
      <c r="DUO89" s="562"/>
      <c r="DUP89" s="563"/>
      <c r="DUQ89" s="564"/>
      <c r="DUR89" s="565"/>
      <c r="DUS89" s="566"/>
      <c r="DUT89" s="560"/>
      <c r="DUU89" s="561"/>
      <c r="DUV89" s="562"/>
      <c r="DUW89" s="563"/>
      <c r="DUX89" s="564"/>
      <c r="DUY89" s="565"/>
      <c r="DUZ89" s="566"/>
      <c r="DVA89" s="560"/>
      <c r="DVB89" s="561"/>
      <c r="DVC89" s="562"/>
      <c r="DVD89" s="563"/>
      <c r="DVE89" s="564"/>
      <c r="DVF89" s="565"/>
      <c r="DVG89" s="566"/>
      <c r="DVH89" s="560"/>
      <c r="DVI89" s="561"/>
      <c r="DVJ89" s="562"/>
      <c r="DVK89" s="563"/>
      <c r="DVL89" s="564"/>
      <c r="DVM89" s="565"/>
      <c r="DVN89" s="566"/>
      <c r="DVO89" s="560"/>
      <c r="DVP89" s="561"/>
      <c r="DVQ89" s="562"/>
      <c r="DVR89" s="563"/>
      <c r="DVS89" s="564"/>
      <c r="DVT89" s="565"/>
      <c r="DVU89" s="566"/>
      <c r="DVV89" s="560"/>
      <c r="DVW89" s="561"/>
      <c r="DVX89" s="562"/>
      <c r="DVY89" s="563"/>
      <c r="DVZ89" s="564"/>
      <c r="DWA89" s="565"/>
      <c r="DWB89" s="566"/>
      <c r="DWC89" s="560"/>
      <c r="DWD89" s="561"/>
      <c r="DWE89" s="562"/>
      <c r="DWF89" s="563"/>
      <c r="DWG89" s="564"/>
      <c r="DWH89" s="565"/>
      <c r="DWI89" s="566"/>
      <c r="DWJ89" s="560"/>
      <c r="DWK89" s="561"/>
      <c r="DWL89" s="562"/>
      <c r="DWM89" s="563"/>
      <c r="DWN89" s="564"/>
      <c r="DWO89" s="565"/>
      <c r="DWP89" s="566"/>
      <c r="DWQ89" s="560"/>
      <c r="DWR89" s="561"/>
      <c r="DWS89" s="562"/>
      <c r="DWT89" s="563"/>
      <c r="DWU89" s="564"/>
      <c r="DWV89" s="565"/>
      <c r="DWW89" s="566"/>
      <c r="DWX89" s="560"/>
      <c r="DWY89" s="561"/>
      <c r="DWZ89" s="562"/>
      <c r="DXA89" s="563"/>
      <c r="DXB89" s="564"/>
      <c r="DXC89" s="565"/>
      <c r="DXD89" s="566"/>
      <c r="DXE89" s="560"/>
      <c r="DXF89" s="561"/>
      <c r="DXG89" s="562"/>
      <c r="DXH89" s="563"/>
      <c r="DXI89" s="564"/>
      <c r="DXJ89" s="565"/>
      <c r="DXK89" s="566"/>
      <c r="DXL89" s="560"/>
      <c r="DXM89" s="561"/>
      <c r="DXN89" s="562"/>
      <c r="DXO89" s="563"/>
      <c r="DXP89" s="564"/>
      <c r="DXQ89" s="565"/>
      <c r="DXR89" s="566"/>
      <c r="DXS89" s="560"/>
      <c r="DXT89" s="561"/>
      <c r="DXU89" s="562"/>
      <c r="DXV89" s="563"/>
      <c r="DXW89" s="564"/>
      <c r="DXX89" s="565"/>
      <c r="DXY89" s="566"/>
      <c r="DXZ89" s="560"/>
      <c r="DYA89" s="561"/>
      <c r="DYB89" s="562"/>
      <c r="DYC89" s="563"/>
      <c r="DYD89" s="564"/>
      <c r="DYE89" s="565"/>
      <c r="DYF89" s="566"/>
      <c r="DYG89" s="560"/>
      <c r="DYH89" s="561"/>
      <c r="DYI89" s="562"/>
      <c r="DYJ89" s="563"/>
      <c r="DYK89" s="564"/>
      <c r="DYL89" s="565"/>
      <c r="DYM89" s="566"/>
      <c r="DYN89" s="560"/>
      <c r="DYO89" s="561"/>
      <c r="DYP89" s="562"/>
      <c r="DYQ89" s="563"/>
      <c r="DYR89" s="564"/>
      <c r="DYS89" s="565"/>
      <c r="DYT89" s="566"/>
      <c r="DYU89" s="560"/>
      <c r="DYV89" s="561"/>
      <c r="DYW89" s="562"/>
      <c r="DYX89" s="563"/>
      <c r="DYY89" s="564"/>
      <c r="DYZ89" s="565"/>
      <c r="DZA89" s="566"/>
      <c r="DZB89" s="560"/>
      <c r="DZC89" s="561"/>
      <c r="DZD89" s="562"/>
      <c r="DZE89" s="563"/>
      <c r="DZF89" s="564"/>
      <c r="DZG89" s="565"/>
      <c r="DZH89" s="566"/>
      <c r="DZI89" s="560"/>
      <c r="DZJ89" s="561"/>
      <c r="DZK89" s="562"/>
      <c r="DZL89" s="563"/>
      <c r="DZM89" s="564"/>
      <c r="DZN89" s="565"/>
      <c r="DZO89" s="566"/>
      <c r="DZP89" s="560"/>
      <c r="DZQ89" s="561"/>
      <c r="DZR89" s="562"/>
      <c r="DZS89" s="563"/>
      <c r="DZT89" s="564"/>
      <c r="DZU89" s="565"/>
      <c r="DZV89" s="566"/>
      <c r="DZW89" s="560"/>
      <c r="DZX89" s="561"/>
      <c r="DZY89" s="562"/>
      <c r="DZZ89" s="563"/>
      <c r="EAA89" s="564"/>
      <c r="EAB89" s="565"/>
      <c r="EAC89" s="566"/>
      <c r="EAD89" s="560"/>
      <c r="EAE89" s="561"/>
      <c r="EAF89" s="562"/>
      <c r="EAG89" s="563"/>
      <c r="EAH89" s="564"/>
      <c r="EAI89" s="565"/>
      <c r="EAJ89" s="566"/>
      <c r="EAK89" s="560"/>
      <c r="EAL89" s="561"/>
      <c r="EAM89" s="562"/>
      <c r="EAN89" s="563"/>
      <c r="EAO89" s="564"/>
      <c r="EAP89" s="565"/>
      <c r="EAQ89" s="566"/>
      <c r="EAR89" s="560"/>
      <c r="EAS89" s="561"/>
      <c r="EAT89" s="562"/>
      <c r="EAU89" s="563"/>
      <c r="EAV89" s="564"/>
      <c r="EAW89" s="565"/>
      <c r="EAX89" s="566"/>
      <c r="EAY89" s="560"/>
      <c r="EAZ89" s="561"/>
      <c r="EBA89" s="562"/>
      <c r="EBB89" s="563"/>
      <c r="EBC89" s="564"/>
      <c r="EBD89" s="565"/>
      <c r="EBE89" s="566"/>
      <c r="EBF89" s="560"/>
      <c r="EBG89" s="561"/>
      <c r="EBH89" s="562"/>
      <c r="EBI89" s="563"/>
      <c r="EBJ89" s="564"/>
      <c r="EBK89" s="565"/>
      <c r="EBL89" s="566"/>
      <c r="EBM89" s="560"/>
      <c r="EBN89" s="561"/>
      <c r="EBO89" s="562"/>
      <c r="EBP89" s="563"/>
      <c r="EBQ89" s="564"/>
      <c r="EBR89" s="565"/>
      <c r="EBS89" s="566"/>
      <c r="EBT89" s="560"/>
      <c r="EBU89" s="561"/>
      <c r="EBV89" s="562"/>
      <c r="EBW89" s="563"/>
      <c r="EBX89" s="564"/>
      <c r="EBY89" s="565"/>
      <c r="EBZ89" s="566"/>
      <c r="ECA89" s="560"/>
      <c r="ECB89" s="561"/>
      <c r="ECC89" s="562"/>
      <c r="ECD89" s="563"/>
      <c r="ECE89" s="564"/>
      <c r="ECF89" s="565"/>
      <c r="ECG89" s="566"/>
      <c r="ECH89" s="560"/>
      <c r="ECI89" s="561"/>
      <c r="ECJ89" s="562"/>
      <c r="ECK89" s="563"/>
      <c r="ECL89" s="564"/>
      <c r="ECM89" s="565"/>
      <c r="ECN89" s="566"/>
      <c r="ECO89" s="560"/>
      <c r="ECP89" s="561"/>
      <c r="ECQ89" s="562"/>
      <c r="ECR89" s="563"/>
      <c r="ECS89" s="564"/>
      <c r="ECT89" s="565"/>
      <c r="ECU89" s="566"/>
      <c r="ECV89" s="560"/>
      <c r="ECW89" s="561"/>
      <c r="ECX89" s="562"/>
      <c r="ECY89" s="563"/>
      <c r="ECZ89" s="564"/>
      <c r="EDA89" s="565"/>
      <c r="EDB89" s="566"/>
      <c r="EDC89" s="560"/>
      <c r="EDD89" s="561"/>
      <c r="EDE89" s="562"/>
      <c r="EDF89" s="563"/>
      <c r="EDG89" s="564"/>
      <c r="EDH89" s="565"/>
      <c r="EDI89" s="566"/>
      <c r="EDJ89" s="560"/>
      <c r="EDK89" s="561"/>
      <c r="EDL89" s="562"/>
      <c r="EDM89" s="563"/>
      <c r="EDN89" s="564"/>
      <c r="EDO89" s="565"/>
      <c r="EDP89" s="566"/>
      <c r="EDQ89" s="560"/>
      <c r="EDR89" s="561"/>
      <c r="EDS89" s="562"/>
      <c r="EDT89" s="563"/>
      <c r="EDU89" s="564"/>
      <c r="EDV89" s="565"/>
      <c r="EDW89" s="566"/>
      <c r="EDX89" s="560"/>
      <c r="EDY89" s="561"/>
      <c r="EDZ89" s="562"/>
      <c r="EEA89" s="563"/>
      <c r="EEB89" s="564"/>
      <c r="EEC89" s="565"/>
      <c r="EED89" s="566"/>
      <c r="EEE89" s="560"/>
      <c r="EEF89" s="561"/>
      <c r="EEG89" s="562"/>
      <c r="EEH89" s="563"/>
      <c r="EEI89" s="564"/>
      <c r="EEJ89" s="565"/>
      <c r="EEK89" s="566"/>
      <c r="EEL89" s="560"/>
      <c r="EEM89" s="561"/>
      <c r="EEN89" s="562"/>
      <c r="EEO89" s="563"/>
      <c r="EEP89" s="564"/>
      <c r="EEQ89" s="565"/>
      <c r="EER89" s="566"/>
      <c r="EES89" s="560"/>
      <c r="EET89" s="561"/>
      <c r="EEU89" s="562"/>
      <c r="EEV89" s="563"/>
      <c r="EEW89" s="564"/>
      <c r="EEX89" s="565"/>
      <c r="EEY89" s="566"/>
      <c r="EEZ89" s="560"/>
      <c r="EFA89" s="561"/>
      <c r="EFB89" s="562"/>
      <c r="EFC89" s="563"/>
      <c r="EFD89" s="564"/>
      <c r="EFE89" s="565"/>
      <c r="EFF89" s="566"/>
      <c r="EFG89" s="560"/>
      <c r="EFH89" s="561"/>
      <c r="EFI89" s="562"/>
      <c r="EFJ89" s="563"/>
      <c r="EFK89" s="564"/>
      <c r="EFL89" s="565"/>
      <c r="EFM89" s="566"/>
      <c r="EFN89" s="560"/>
      <c r="EFO89" s="561"/>
      <c r="EFP89" s="562"/>
      <c r="EFQ89" s="563"/>
      <c r="EFR89" s="564"/>
      <c r="EFS89" s="565"/>
      <c r="EFT89" s="566"/>
      <c r="EFU89" s="560"/>
      <c r="EFV89" s="561"/>
      <c r="EFW89" s="562"/>
      <c r="EFX89" s="563"/>
      <c r="EFY89" s="564"/>
      <c r="EFZ89" s="565"/>
      <c r="EGA89" s="566"/>
      <c r="EGB89" s="560"/>
      <c r="EGC89" s="561"/>
      <c r="EGD89" s="562"/>
      <c r="EGE89" s="563"/>
      <c r="EGF89" s="564"/>
      <c r="EGG89" s="565"/>
      <c r="EGH89" s="566"/>
      <c r="EGI89" s="560"/>
      <c r="EGJ89" s="561"/>
      <c r="EGK89" s="562"/>
      <c r="EGL89" s="563"/>
      <c r="EGM89" s="564"/>
      <c r="EGN89" s="565"/>
      <c r="EGO89" s="566"/>
      <c r="EGP89" s="560"/>
      <c r="EGQ89" s="561"/>
      <c r="EGR89" s="562"/>
      <c r="EGS89" s="563"/>
      <c r="EGT89" s="564"/>
      <c r="EGU89" s="565"/>
      <c r="EGV89" s="566"/>
      <c r="EGW89" s="560"/>
      <c r="EGX89" s="561"/>
      <c r="EGY89" s="562"/>
      <c r="EGZ89" s="563"/>
      <c r="EHA89" s="564"/>
      <c r="EHB89" s="565"/>
      <c r="EHC89" s="566"/>
      <c r="EHD89" s="560"/>
      <c r="EHE89" s="561"/>
      <c r="EHF89" s="562"/>
      <c r="EHG89" s="563"/>
      <c r="EHH89" s="564"/>
      <c r="EHI89" s="565"/>
      <c r="EHJ89" s="566"/>
      <c r="EHK89" s="560"/>
      <c r="EHL89" s="561"/>
      <c r="EHM89" s="562"/>
      <c r="EHN89" s="563"/>
      <c r="EHO89" s="564"/>
      <c r="EHP89" s="565"/>
      <c r="EHQ89" s="566"/>
      <c r="EHR89" s="560"/>
      <c r="EHS89" s="561"/>
      <c r="EHT89" s="562"/>
      <c r="EHU89" s="563"/>
      <c r="EHV89" s="564"/>
      <c r="EHW89" s="565"/>
      <c r="EHX89" s="566"/>
      <c r="EHY89" s="560"/>
      <c r="EHZ89" s="561"/>
      <c r="EIA89" s="562"/>
      <c r="EIB89" s="563"/>
      <c r="EIC89" s="564"/>
      <c r="EID89" s="565"/>
      <c r="EIE89" s="566"/>
      <c r="EIF89" s="560"/>
      <c r="EIG89" s="561"/>
      <c r="EIH89" s="562"/>
      <c r="EII89" s="563"/>
      <c r="EIJ89" s="564"/>
      <c r="EIK89" s="565"/>
      <c r="EIL89" s="566"/>
      <c r="EIM89" s="560"/>
      <c r="EIN89" s="561"/>
      <c r="EIO89" s="562"/>
      <c r="EIP89" s="563"/>
      <c r="EIQ89" s="564"/>
      <c r="EIR89" s="565"/>
      <c r="EIS89" s="566"/>
      <c r="EIT89" s="560"/>
      <c r="EIU89" s="561"/>
      <c r="EIV89" s="562"/>
      <c r="EIW89" s="563"/>
      <c r="EIX89" s="564"/>
      <c r="EIY89" s="565"/>
      <c r="EIZ89" s="566"/>
      <c r="EJA89" s="560"/>
      <c r="EJB89" s="561"/>
      <c r="EJC89" s="562"/>
      <c r="EJD89" s="563"/>
      <c r="EJE89" s="564"/>
      <c r="EJF89" s="565"/>
      <c r="EJG89" s="566"/>
      <c r="EJH89" s="560"/>
      <c r="EJI89" s="561"/>
      <c r="EJJ89" s="562"/>
      <c r="EJK89" s="563"/>
      <c r="EJL89" s="564"/>
      <c r="EJM89" s="565"/>
      <c r="EJN89" s="566"/>
      <c r="EJO89" s="560"/>
      <c r="EJP89" s="561"/>
      <c r="EJQ89" s="562"/>
      <c r="EJR89" s="563"/>
      <c r="EJS89" s="564"/>
      <c r="EJT89" s="565"/>
      <c r="EJU89" s="566"/>
      <c r="EJV89" s="560"/>
      <c r="EJW89" s="561"/>
      <c r="EJX89" s="562"/>
      <c r="EJY89" s="563"/>
      <c r="EJZ89" s="564"/>
      <c r="EKA89" s="565"/>
      <c r="EKB89" s="566"/>
      <c r="EKC89" s="560"/>
      <c r="EKD89" s="561"/>
      <c r="EKE89" s="562"/>
      <c r="EKF89" s="563"/>
      <c r="EKG89" s="564"/>
      <c r="EKH89" s="565"/>
      <c r="EKI89" s="566"/>
      <c r="EKJ89" s="560"/>
      <c r="EKK89" s="561"/>
      <c r="EKL89" s="562"/>
      <c r="EKM89" s="563"/>
      <c r="EKN89" s="564"/>
      <c r="EKO89" s="565"/>
      <c r="EKP89" s="566"/>
      <c r="EKQ89" s="560"/>
      <c r="EKR89" s="561"/>
      <c r="EKS89" s="562"/>
      <c r="EKT89" s="563"/>
      <c r="EKU89" s="564"/>
      <c r="EKV89" s="565"/>
      <c r="EKW89" s="566"/>
      <c r="EKX89" s="560"/>
      <c r="EKY89" s="561"/>
      <c r="EKZ89" s="562"/>
      <c r="ELA89" s="563"/>
      <c r="ELB89" s="564"/>
      <c r="ELC89" s="565"/>
      <c r="ELD89" s="566"/>
      <c r="ELE89" s="560"/>
      <c r="ELF89" s="561"/>
      <c r="ELG89" s="562"/>
      <c r="ELH89" s="563"/>
      <c r="ELI89" s="564"/>
      <c r="ELJ89" s="565"/>
      <c r="ELK89" s="566"/>
      <c r="ELL89" s="560"/>
      <c r="ELM89" s="561"/>
      <c r="ELN89" s="562"/>
      <c r="ELO89" s="563"/>
      <c r="ELP89" s="564"/>
      <c r="ELQ89" s="565"/>
      <c r="ELR89" s="566"/>
      <c r="ELS89" s="560"/>
      <c r="ELT89" s="561"/>
      <c r="ELU89" s="562"/>
      <c r="ELV89" s="563"/>
      <c r="ELW89" s="564"/>
      <c r="ELX89" s="565"/>
      <c r="ELY89" s="566"/>
      <c r="ELZ89" s="560"/>
      <c r="EMA89" s="561"/>
      <c r="EMB89" s="562"/>
      <c r="EMC89" s="563"/>
      <c r="EMD89" s="564"/>
      <c r="EME89" s="565"/>
      <c r="EMF89" s="566"/>
      <c r="EMG89" s="560"/>
      <c r="EMH89" s="561"/>
      <c r="EMI89" s="562"/>
      <c r="EMJ89" s="563"/>
      <c r="EMK89" s="564"/>
      <c r="EML89" s="565"/>
      <c r="EMM89" s="566"/>
      <c r="EMN89" s="560"/>
      <c r="EMO89" s="561"/>
      <c r="EMP89" s="562"/>
      <c r="EMQ89" s="563"/>
      <c r="EMR89" s="564"/>
      <c r="EMS89" s="565"/>
      <c r="EMT89" s="566"/>
      <c r="EMU89" s="560"/>
      <c r="EMV89" s="561"/>
      <c r="EMW89" s="562"/>
      <c r="EMX89" s="563"/>
      <c r="EMY89" s="564"/>
      <c r="EMZ89" s="565"/>
      <c r="ENA89" s="566"/>
      <c r="ENB89" s="560"/>
      <c r="ENC89" s="561"/>
      <c r="END89" s="562"/>
      <c r="ENE89" s="563"/>
      <c r="ENF89" s="564"/>
      <c r="ENG89" s="565"/>
      <c r="ENH89" s="566"/>
      <c r="ENI89" s="560"/>
      <c r="ENJ89" s="561"/>
      <c r="ENK89" s="562"/>
      <c r="ENL89" s="563"/>
      <c r="ENM89" s="564"/>
      <c r="ENN89" s="565"/>
      <c r="ENO89" s="566"/>
      <c r="ENP89" s="560"/>
      <c r="ENQ89" s="561"/>
      <c r="ENR89" s="562"/>
      <c r="ENS89" s="563"/>
      <c r="ENT89" s="564"/>
      <c r="ENU89" s="565"/>
      <c r="ENV89" s="566"/>
      <c r="ENW89" s="560"/>
      <c r="ENX89" s="561"/>
      <c r="ENY89" s="562"/>
      <c r="ENZ89" s="563"/>
      <c r="EOA89" s="564"/>
      <c r="EOB89" s="565"/>
      <c r="EOC89" s="566"/>
      <c r="EOD89" s="560"/>
      <c r="EOE89" s="561"/>
      <c r="EOF89" s="562"/>
      <c r="EOG89" s="563"/>
      <c r="EOH89" s="564"/>
      <c r="EOI89" s="565"/>
      <c r="EOJ89" s="566"/>
      <c r="EOK89" s="560"/>
      <c r="EOL89" s="561"/>
      <c r="EOM89" s="562"/>
      <c r="EON89" s="563"/>
      <c r="EOO89" s="564"/>
      <c r="EOP89" s="565"/>
      <c r="EOQ89" s="566"/>
      <c r="EOR89" s="560"/>
      <c r="EOS89" s="561"/>
      <c r="EOT89" s="562"/>
      <c r="EOU89" s="563"/>
      <c r="EOV89" s="564"/>
      <c r="EOW89" s="565"/>
      <c r="EOX89" s="566"/>
      <c r="EOY89" s="560"/>
      <c r="EOZ89" s="561"/>
      <c r="EPA89" s="562"/>
      <c r="EPB89" s="563"/>
      <c r="EPC89" s="564"/>
      <c r="EPD89" s="565"/>
      <c r="EPE89" s="566"/>
      <c r="EPF89" s="560"/>
      <c r="EPG89" s="561"/>
      <c r="EPH89" s="562"/>
      <c r="EPI89" s="563"/>
      <c r="EPJ89" s="564"/>
      <c r="EPK89" s="565"/>
      <c r="EPL89" s="566"/>
      <c r="EPM89" s="560"/>
      <c r="EPN89" s="561"/>
      <c r="EPO89" s="562"/>
      <c r="EPP89" s="563"/>
      <c r="EPQ89" s="564"/>
      <c r="EPR89" s="565"/>
      <c r="EPS89" s="566"/>
      <c r="EPT89" s="560"/>
      <c r="EPU89" s="561"/>
      <c r="EPV89" s="562"/>
      <c r="EPW89" s="563"/>
      <c r="EPX89" s="564"/>
      <c r="EPY89" s="565"/>
      <c r="EPZ89" s="566"/>
      <c r="EQA89" s="560"/>
      <c r="EQB89" s="561"/>
      <c r="EQC89" s="562"/>
      <c r="EQD89" s="563"/>
      <c r="EQE89" s="564"/>
      <c r="EQF89" s="565"/>
      <c r="EQG89" s="566"/>
      <c r="EQH89" s="560"/>
      <c r="EQI89" s="561"/>
      <c r="EQJ89" s="562"/>
      <c r="EQK89" s="563"/>
      <c r="EQL89" s="564"/>
      <c r="EQM89" s="565"/>
      <c r="EQN89" s="566"/>
      <c r="EQO89" s="560"/>
      <c r="EQP89" s="561"/>
      <c r="EQQ89" s="562"/>
      <c r="EQR89" s="563"/>
      <c r="EQS89" s="564"/>
      <c r="EQT89" s="565"/>
      <c r="EQU89" s="566"/>
      <c r="EQV89" s="560"/>
      <c r="EQW89" s="561"/>
      <c r="EQX89" s="562"/>
      <c r="EQY89" s="563"/>
      <c r="EQZ89" s="564"/>
      <c r="ERA89" s="565"/>
      <c r="ERB89" s="566"/>
      <c r="ERC89" s="560"/>
      <c r="ERD89" s="561"/>
      <c r="ERE89" s="562"/>
      <c r="ERF89" s="563"/>
      <c r="ERG89" s="564"/>
      <c r="ERH89" s="565"/>
      <c r="ERI89" s="566"/>
      <c r="ERJ89" s="560"/>
      <c r="ERK89" s="561"/>
      <c r="ERL89" s="562"/>
      <c r="ERM89" s="563"/>
      <c r="ERN89" s="564"/>
      <c r="ERO89" s="565"/>
      <c r="ERP89" s="566"/>
      <c r="ERQ89" s="560"/>
      <c r="ERR89" s="561"/>
      <c r="ERS89" s="562"/>
      <c r="ERT89" s="563"/>
      <c r="ERU89" s="564"/>
      <c r="ERV89" s="565"/>
      <c r="ERW89" s="566"/>
      <c r="ERX89" s="560"/>
      <c r="ERY89" s="561"/>
      <c r="ERZ89" s="562"/>
      <c r="ESA89" s="563"/>
      <c r="ESB89" s="564"/>
      <c r="ESC89" s="565"/>
      <c r="ESD89" s="566"/>
      <c r="ESE89" s="560"/>
      <c r="ESF89" s="561"/>
      <c r="ESG89" s="562"/>
      <c r="ESH89" s="563"/>
      <c r="ESI89" s="564"/>
      <c r="ESJ89" s="565"/>
      <c r="ESK89" s="566"/>
      <c r="ESL89" s="560"/>
      <c r="ESM89" s="561"/>
      <c r="ESN89" s="562"/>
      <c r="ESO89" s="563"/>
      <c r="ESP89" s="564"/>
      <c r="ESQ89" s="565"/>
      <c r="ESR89" s="566"/>
      <c r="ESS89" s="560"/>
      <c r="EST89" s="561"/>
      <c r="ESU89" s="562"/>
      <c r="ESV89" s="563"/>
      <c r="ESW89" s="564"/>
      <c r="ESX89" s="565"/>
      <c r="ESY89" s="566"/>
      <c r="ESZ89" s="560"/>
      <c r="ETA89" s="561"/>
      <c r="ETB89" s="562"/>
      <c r="ETC89" s="563"/>
      <c r="ETD89" s="564"/>
      <c r="ETE89" s="565"/>
      <c r="ETF89" s="566"/>
      <c r="ETG89" s="560"/>
      <c r="ETH89" s="561"/>
      <c r="ETI89" s="562"/>
      <c r="ETJ89" s="563"/>
      <c r="ETK89" s="564"/>
      <c r="ETL89" s="565"/>
      <c r="ETM89" s="566"/>
      <c r="ETN89" s="560"/>
      <c r="ETO89" s="561"/>
      <c r="ETP89" s="562"/>
      <c r="ETQ89" s="563"/>
      <c r="ETR89" s="564"/>
      <c r="ETS89" s="565"/>
      <c r="ETT89" s="566"/>
      <c r="ETU89" s="560"/>
      <c r="ETV89" s="561"/>
      <c r="ETW89" s="562"/>
      <c r="ETX89" s="563"/>
      <c r="ETY89" s="564"/>
      <c r="ETZ89" s="565"/>
      <c r="EUA89" s="566"/>
      <c r="EUB89" s="560"/>
      <c r="EUC89" s="561"/>
      <c r="EUD89" s="562"/>
      <c r="EUE89" s="563"/>
      <c r="EUF89" s="564"/>
      <c r="EUG89" s="565"/>
      <c r="EUH89" s="566"/>
      <c r="EUI89" s="560"/>
      <c r="EUJ89" s="561"/>
      <c r="EUK89" s="562"/>
      <c r="EUL89" s="563"/>
      <c r="EUM89" s="564"/>
      <c r="EUN89" s="565"/>
      <c r="EUO89" s="566"/>
      <c r="EUP89" s="560"/>
      <c r="EUQ89" s="561"/>
      <c r="EUR89" s="562"/>
      <c r="EUS89" s="563"/>
      <c r="EUT89" s="564"/>
      <c r="EUU89" s="565"/>
      <c r="EUV89" s="566"/>
      <c r="EUW89" s="560"/>
      <c r="EUX89" s="561"/>
      <c r="EUY89" s="562"/>
      <c r="EUZ89" s="563"/>
      <c r="EVA89" s="564"/>
      <c r="EVB89" s="565"/>
      <c r="EVC89" s="566"/>
      <c r="EVD89" s="560"/>
      <c r="EVE89" s="561"/>
      <c r="EVF89" s="562"/>
      <c r="EVG89" s="563"/>
      <c r="EVH89" s="564"/>
      <c r="EVI89" s="565"/>
      <c r="EVJ89" s="566"/>
      <c r="EVK89" s="560"/>
      <c r="EVL89" s="561"/>
      <c r="EVM89" s="562"/>
      <c r="EVN89" s="563"/>
      <c r="EVO89" s="564"/>
      <c r="EVP89" s="565"/>
      <c r="EVQ89" s="566"/>
      <c r="EVR89" s="560"/>
      <c r="EVS89" s="561"/>
      <c r="EVT89" s="562"/>
      <c r="EVU89" s="563"/>
      <c r="EVV89" s="564"/>
      <c r="EVW89" s="565"/>
      <c r="EVX89" s="566"/>
      <c r="EVY89" s="560"/>
      <c r="EVZ89" s="561"/>
      <c r="EWA89" s="562"/>
      <c r="EWB89" s="563"/>
      <c r="EWC89" s="564"/>
      <c r="EWD89" s="565"/>
      <c r="EWE89" s="566"/>
      <c r="EWF89" s="560"/>
      <c r="EWG89" s="561"/>
      <c r="EWH89" s="562"/>
      <c r="EWI89" s="563"/>
      <c r="EWJ89" s="564"/>
      <c r="EWK89" s="565"/>
      <c r="EWL89" s="566"/>
      <c r="EWM89" s="560"/>
      <c r="EWN89" s="561"/>
      <c r="EWO89" s="562"/>
      <c r="EWP89" s="563"/>
      <c r="EWQ89" s="564"/>
      <c r="EWR89" s="565"/>
      <c r="EWS89" s="566"/>
      <c r="EWT89" s="560"/>
      <c r="EWU89" s="561"/>
      <c r="EWV89" s="562"/>
      <c r="EWW89" s="563"/>
      <c r="EWX89" s="564"/>
      <c r="EWY89" s="565"/>
      <c r="EWZ89" s="566"/>
      <c r="EXA89" s="560"/>
      <c r="EXB89" s="561"/>
      <c r="EXC89" s="562"/>
      <c r="EXD89" s="563"/>
      <c r="EXE89" s="564"/>
      <c r="EXF89" s="565"/>
      <c r="EXG89" s="566"/>
      <c r="EXH89" s="560"/>
      <c r="EXI89" s="561"/>
      <c r="EXJ89" s="562"/>
      <c r="EXK89" s="563"/>
      <c r="EXL89" s="564"/>
      <c r="EXM89" s="565"/>
      <c r="EXN89" s="566"/>
      <c r="EXO89" s="560"/>
      <c r="EXP89" s="561"/>
      <c r="EXQ89" s="562"/>
      <c r="EXR89" s="563"/>
      <c r="EXS89" s="564"/>
      <c r="EXT89" s="565"/>
      <c r="EXU89" s="566"/>
      <c r="EXV89" s="560"/>
      <c r="EXW89" s="561"/>
      <c r="EXX89" s="562"/>
      <c r="EXY89" s="563"/>
      <c r="EXZ89" s="564"/>
      <c r="EYA89" s="565"/>
      <c r="EYB89" s="566"/>
      <c r="EYC89" s="560"/>
      <c r="EYD89" s="561"/>
      <c r="EYE89" s="562"/>
      <c r="EYF89" s="563"/>
      <c r="EYG89" s="564"/>
      <c r="EYH89" s="565"/>
      <c r="EYI89" s="566"/>
      <c r="EYJ89" s="560"/>
      <c r="EYK89" s="561"/>
      <c r="EYL89" s="562"/>
      <c r="EYM89" s="563"/>
      <c r="EYN89" s="564"/>
      <c r="EYO89" s="565"/>
      <c r="EYP89" s="566"/>
      <c r="EYQ89" s="560"/>
      <c r="EYR89" s="561"/>
      <c r="EYS89" s="562"/>
      <c r="EYT89" s="563"/>
      <c r="EYU89" s="564"/>
      <c r="EYV89" s="565"/>
      <c r="EYW89" s="566"/>
      <c r="EYX89" s="560"/>
      <c r="EYY89" s="561"/>
      <c r="EYZ89" s="562"/>
      <c r="EZA89" s="563"/>
      <c r="EZB89" s="564"/>
      <c r="EZC89" s="565"/>
      <c r="EZD89" s="566"/>
      <c r="EZE89" s="560"/>
      <c r="EZF89" s="561"/>
      <c r="EZG89" s="562"/>
      <c r="EZH89" s="563"/>
      <c r="EZI89" s="564"/>
      <c r="EZJ89" s="565"/>
      <c r="EZK89" s="566"/>
      <c r="EZL89" s="560"/>
      <c r="EZM89" s="561"/>
      <c r="EZN89" s="562"/>
      <c r="EZO89" s="563"/>
      <c r="EZP89" s="564"/>
      <c r="EZQ89" s="565"/>
      <c r="EZR89" s="566"/>
      <c r="EZS89" s="560"/>
      <c r="EZT89" s="561"/>
      <c r="EZU89" s="562"/>
      <c r="EZV89" s="563"/>
      <c r="EZW89" s="564"/>
      <c r="EZX89" s="565"/>
      <c r="EZY89" s="566"/>
      <c r="EZZ89" s="560"/>
      <c r="FAA89" s="561"/>
      <c r="FAB89" s="562"/>
      <c r="FAC89" s="563"/>
      <c r="FAD89" s="564"/>
      <c r="FAE89" s="565"/>
      <c r="FAF89" s="566"/>
      <c r="FAG89" s="560"/>
      <c r="FAH89" s="561"/>
      <c r="FAI89" s="562"/>
      <c r="FAJ89" s="563"/>
      <c r="FAK89" s="564"/>
      <c r="FAL89" s="565"/>
      <c r="FAM89" s="566"/>
      <c r="FAN89" s="560"/>
      <c r="FAO89" s="561"/>
      <c r="FAP89" s="562"/>
      <c r="FAQ89" s="563"/>
      <c r="FAR89" s="564"/>
      <c r="FAS89" s="565"/>
      <c r="FAT89" s="566"/>
      <c r="FAU89" s="560"/>
      <c r="FAV89" s="561"/>
      <c r="FAW89" s="562"/>
      <c r="FAX89" s="563"/>
      <c r="FAY89" s="564"/>
      <c r="FAZ89" s="565"/>
      <c r="FBA89" s="566"/>
      <c r="FBB89" s="560"/>
      <c r="FBC89" s="561"/>
      <c r="FBD89" s="562"/>
      <c r="FBE89" s="563"/>
      <c r="FBF89" s="564"/>
      <c r="FBG89" s="565"/>
      <c r="FBH89" s="566"/>
      <c r="FBI89" s="560"/>
      <c r="FBJ89" s="561"/>
      <c r="FBK89" s="562"/>
      <c r="FBL89" s="563"/>
      <c r="FBM89" s="564"/>
      <c r="FBN89" s="565"/>
      <c r="FBO89" s="566"/>
      <c r="FBP89" s="560"/>
      <c r="FBQ89" s="561"/>
      <c r="FBR89" s="562"/>
      <c r="FBS89" s="563"/>
      <c r="FBT89" s="564"/>
      <c r="FBU89" s="565"/>
      <c r="FBV89" s="566"/>
      <c r="FBW89" s="560"/>
      <c r="FBX89" s="561"/>
      <c r="FBY89" s="562"/>
      <c r="FBZ89" s="563"/>
      <c r="FCA89" s="564"/>
      <c r="FCB89" s="565"/>
      <c r="FCC89" s="566"/>
      <c r="FCD89" s="560"/>
      <c r="FCE89" s="561"/>
      <c r="FCF89" s="562"/>
      <c r="FCG89" s="563"/>
      <c r="FCH89" s="564"/>
      <c r="FCI89" s="565"/>
      <c r="FCJ89" s="566"/>
      <c r="FCK89" s="560"/>
      <c r="FCL89" s="561"/>
      <c r="FCM89" s="562"/>
      <c r="FCN89" s="563"/>
      <c r="FCO89" s="564"/>
      <c r="FCP89" s="565"/>
      <c r="FCQ89" s="566"/>
      <c r="FCR89" s="560"/>
      <c r="FCS89" s="561"/>
      <c r="FCT89" s="562"/>
      <c r="FCU89" s="563"/>
      <c r="FCV89" s="564"/>
      <c r="FCW89" s="565"/>
      <c r="FCX89" s="566"/>
      <c r="FCY89" s="560"/>
      <c r="FCZ89" s="561"/>
      <c r="FDA89" s="562"/>
      <c r="FDB89" s="563"/>
      <c r="FDC89" s="564"/>
      <c r="FDD89" s="565"/>
      <c r="FDE89" s="566"/>
      <c r="FDF89" s="560"/>
      <c r="FDG89" s="561"/>
      <c r="FDH89" s="562"/>
      <c r="FDI89" s="563"/>
      <c r="FDJ89" s="564"/>
      <c r="FDK89" s="565"/>
      <c r="FDL89" s="566"/>
      <c r="FDM89" s="560"/>
      <c r="FDN89" s="561"/>
      <c r="FDO89" s="562"/>
      <c r="FDP89" s="563"/>
      <c r="FDQ89" s="564"/>
      <c r="FDR89" s="565"/>
      <c r="FDS89" s="566"/>
      <c r="FDT89" s="560"/>
      <c r="FDU89" s="561"/>
      <c r="FDV89" s="562"/>
      <c r="FDW89" s="563"/>
      <c r="FDX89" s="564"/>
      <c r="FDY89" s="565"/>
      <c r="FDZ89" s="566"/>
      <c r="FEA89" s="560"/>
      <c r="FEB89" s="561"/>
      <c r="FEC89" s="562"/>
      <c r="FED89" s="563"/>
      <c r="FEE89" s="564"/>
      <c r="FEF89" s="565"/>
      <c r="FEG89" s="566"/>
      <c r="FEH89" s="560"/>
      <c r="FEI89" s="561"/>
      <c r="FEJ89" s="562"/>
      <c r="FEK89" s="563"/>
      <c r="FEL89" s="564"/>
      <c r="FEM89" s="565"/>
      <c r="FEN89" s="566"/>
      <c r="FEO89" s="560"/>
      <c r="FEP89" s="561"/>
      <c r="FEQ89" s="562"/>
      <c r="FER89" s="563"/>
      <c r="FES89" s="564"/>
      <c r="FET89" s="565"/>
      <c r="FEU89" s="566"/>
      <c r="FEV89" s="560"/>
      <c r="FEW89" s="561"/>
      <c r="FEX89" s="562"/>
      <c r="FEY89" s="563"/>
      <c r="FEZ89" s="564"/>
      <c r="FFA89" s="565"/>
      <c r="FFB89" s="566"/>
      <c r="FFC89" s="560"/>
      <c r="FFD89" s="561"/>
      <c r="FFE89" s="562"/>
      <c r="FFF89" s="563"/>
      <c r="FFG89" s="564"/>
      <c r="FFH89" s="565"/>
      <c r="FFI89" s="566"/>
      <c r="FFJ89" s="560"/>
      <c r="FFK89" s="561"/>
      <c r="FFL89" s="562"/>
      <c r="FFM89" s="563"/>
      <c r="FFN89" s="564"/>
      <c r="FFO89" s="565"/>
      <c r="FFP89" s="566"/>
      <c r="FFQ89" s="560"/>
      <c r="FFR89" s="561"/>
      <c r="FFS89" s="562"/>
      <c r="FFT89" s="563"/>
      <c r="FFU89" s="564"/>
      <c r="FFV89" s="565"/>
      <c r="FFW89" s="566"/>
      <c r="FFX89" s="560"/>
      <c r="FFY89" s="561"/>
      <c r="FFZ89" s="562"/>
      <c r="FGA89" s="563"/>
      <c r="FGB89" s="564"/>
      <c r="FGC89" s="565"/>
      <c r="FGD89" s="566"/>
      <c r="FGE89" s="560"/>
      <c r="FGF89" s="561"/>
      <c r="FGG89" s="562"/>
      <c r="FGH89" s="563"/>
      <c r="FGI89" s="564"/>
      <c r="FGJ89" s="565"/>
      <c r="FGK89" s="566"/>
      <c r="FGL89" s="560"/>
      <c r="FGM89" s="561"/>
      <c r="FGN89" s="562"/>
      <c r="FGO89" s="563"/>
      <c r="FGP89" s="564"/>
      <c r="FGQ89" s="565"/>
      <c r="FGR89" s="566"/>
      <c r="FGS89" s="560"/>
      <c r="FGT89" s="561"/>
      <c r="FGU89" s="562"/>
      <c r="FGV89" s="563"/>
      <c r="FGW89" s="564"/>
      <c r="FGX89" s="565"/>
      <c r="FGY89" s="566"/>
      <c r="FGZ89" s="560"/>
      <c r="FHA89" s="561"/>
      <c r="FHB89" s="562"/>
      <c r="FHC89" s="563"/>
      <c r="FHD89" s="564"/>
      <c r="FHE89" s="565"/>
      <c r="FHF89" s="566"/>
      <c r="FHG89" s="560"/>
      <c r="FHH89" s="561"/>
      <c r="FHI89" s="562"/>
      <c r="FHJ89" s="563"/>
      <c r="FHK89" s="564"/>
      <c r="FHL89" s="565"/>
      <c r="FHM89" s="566"/>
      <c r="FHN89" s="560"/>
      <c r="FHO89" s="561"/>
      <c r="FHP89" s="562"/>
      <c r="FHQ89" s="563"/>
      <c r="FHR89" s="564"/>
      <c r="FHS89" s="565"/>
      <c r="FHT89" s="566"/>
      <c r="FHU89" s="560"/>
      <c r="FHV89" s="561"/>
      <c r="FHW89" s="562"/>
      <c r="FHX89" s="563"/>
      <c r="FHY89" s="564"/>
      <c r="FHZ89" s="565"/>
      <c r="FIA89" s="566"/>
      <c r="FIB89" s="560"/>
      <c r="FIC89" s="561"/>
      <c r="FID89" s="562"/>
      <c r="FIE89" s="563"/>
      <c r="FIF89" s="564"/>
      <c r="FIG89" s="565"/>
      <c r="FIH89" s="566"/>
      <c r="FII89" s="560"/>
      <c r="FIJ89" s="561"/>
      <c r="FIK89" s="562"/>
      <c r="FIL89" s="563"/>
      <c r="FIM89" s="564"/>
      <c r="FIN89" s="565"/>
      <c r="FIO89" s="566"/>
      <c r="FIP89" s="560"/>
      <c r="FIQ89" s="561"/>
      <c r="FIR89" s="562"/>
      <c r="FIS89" s="563"/>
      <c r="FIT89" s="564"/>
      <c r="FIU89" s="565"/>
      <c r="FIV89" s="566"/>
      <c r="FIW89" s="560"/>
      <c r="FIX89" s="561"/>
      <c r="FIY89" s="562"/>
      <c r="FIZ89" s="563"/>
      <c r="FJA89" s="564"/>
      <c r="FJB89" s="565"/>
      <c r="FJC89" s="566"/>
      <c r="FJD89" s="560"/>
      <c r="FJE89" s="561"/>
      <c r="FJF89" s="562"/>
      <c r="FJG89" s="563"/>
      <c r="FJH89" s="564"/>
      <c r="FJI89" s="565"/>
      <c r="FJJ89" s="566"/>
      <c r="FJK89" s="560"/>
      <c r="FJL89" s="561"/>
      <c r="FJM89" s="562"/>
      <c r="FJN89" s="563"/>
      <c r="FJO89" s="564"/>
      <c r="FJP89" s="565"/>
      <c r="FJQ89" s="566"/>
      <c r="FJR89" s="560"/>
      <c r="FJS89" s="561"/>
      <c r="FJT89" s="562"/>
      <c r="FJU89" s="563"/>
      <c r="FJV89" s="564"/>
      <c r="FJW89" s="565"/>
      <c r="FJX89" s="566"/>
      <c r="FJY89" s="560"/>
      <c r="FJZ89" s="561"/>
      <c r="FKA89" s="562"/>
      <c r="FKB89" s="563"/>
      <c r="FKC89" s="564"/>
      <c r="FKD89" s="565"/>
      <c r="FKE89" s="566"/>
      <c r="FKF89" s="560"/>
      <c r="FKG89" s="561"/>
      <c r="FKH89" s="562"/>
      <c r="FKI89" s="563"/>
      <c r="FKJ89" s="564"/>
      <c r="FKK89" s="565"/>
      <c r="FKL89" s="566"/>
      <c r="FKM89" s="560"/>
      <c r="FKN89" s="561"/>
      <c r="FKO89" s="562"/>
      <c r="FKP89" s="563"/>
      <c r="FKQ89" s="564"/>
      <c r="FKR89" s="565"/>
      <c r="FKS89" s="566"/>
      <c r="FKT89" s="560"/>
      <c r="FKU89" s="561"/>
      <c r="FKV89" s="562"/>
      <c r="FKW89" s="563"/>
      <c r="FKX89" s="564"/>
      <c r="FKY89" s="565"/>
      <c r="FKZ89" s="566"/>
      <c r="FLA89" s="560"/>
      <c r="FLB89" s="561"/>
      <c r="FLC89" s="562"/>
      <c r="FLD89" s="563"/>
      <c r="FLE89" s="564"/>
      <c r="FLF89" s="565"/>
      <c r="FLG89" s="566"/>
      <c r="FLH89" s="560"/>
      <c r="FLI89" s="561"/>
      <c r="FLJ89" s="562"/>
      <c r="FLK89" s="563"/>
      <c r="FLL89" s="564"/>
      <c r="FLM89" s="565"/>
      <c r="FLN89" s="566"/>
      <c r="FLO89" s="560"/>
      <c r="FLP89" s="561"/>
      <c r="FLQ89" s="562"/>
      <c r="FLR89" s="563"/>
      <c r="FLS89" s="564"/>
      <c r="FLT89" s="565"/>
      <c r="FLU89" s="566"/>
      <c r="FLV89" s="560"/>
      <c r="FLW89" s="561"/>
      <c r="FLX89" s="562"/>
      <c r="FLY89" s="563"/>
      <c r="FLZ89" s="564"/>
      <c r="FMA89" s="565"/>
      <c r="FMB89" s="566"/>
      <c r="FMC89" s="560"/>
      <c r="FMD89" s="561"/>
      <c r="FME89" s="562"/>
      <c r="FMF89" s="563"/>
      <c r="FMG89" s="564"/>
      <c r="FMH89" s="565"/>
      <c r="FMI89" s="566"/>
      <c r="FMJ89" s="560"/>
      <c r="FMK89" s="561"/>
      <c r="FML89" s="562"/>
      <c r="FMM89" s="563"/>
      <c r="FMN89" s="564"/>
      <c r="FMO89" s="565"/>
      <c r="FMP89" s="566"/>
      <c r="FMQ89" s="560"/>
      <c r="FMR89" s="561"/>
      <c r="FMS89" s="562"/>
      <c r="FMT89" s="563"/>
      <c r="FMU89" s="564"/>
      <c r="FMV89" s="565"/>
      <c r="FMW89" s="566"/>
      <c r="FMX89" s="560"/>
      <c r="FMY89" s="561"/>
      <c r="FMZ89" s="562"/>
      <c r="FNA89" s="563"/>
      <c r="FNB89" s="564"/>
      <c r="FNC89" s="565"/>
      <c r="FND89" s="566"/>
      <c r="FNE89" s="560"/>
      <c r="FNF89" s="561"/>
      <c r="FNG89" s="562"/>
      <c r="FNH89" s="563"/>
      <c r="FNI89" s="564"/>
      <c r="FNJ89" s="565"/>
      <c r="FNK89" s="566"/>
      <c r="FNL89" s="560"/>
      <c r="FNM89" s="561"/>
      <c r="FNN89" s="562"/>
      <c r="FNO89" s="563"/>
      <c r="FNP89" s="564"/>
      <c r="FNQ89" s="565"/>
      <c r="FNR89" s="566"/>
      <c r="FNS89" s="560"/>
      <c r="FNT89" s="561"/>
      <c r="FNU89" s="562"/>
      <c r="FNV89" s="563"/>
      <c r="FNW89" s="564"/>
      <c r="FNX89" s="565"/>
      <c r="FNY89" s="566"/>
      <c r="FNZ89" s="560"/>
      <c r="FOA89" s="561"/>
      <c r="FOB89" s="562"/>
      <c r="FOC89" s="563"/>
      <c r="FOD89" s="564"/>
      <c r="FOE89" s="565"/>
      <c r="FOF89" s="566"/>
      <c r="FOG89" s="560"/>
      <c r="FOH89" s="561"/>
      <c r="FOI89" s="562"/>
      <c r="FOJ89" s="563"/>
      <c r="FOK89" s="564"/>
      <c r="FOL89" s="565"/>
      <c r="FOM89" s="566"/>
      <c r="FON89" s="560"/>
      <c r="FOO89" s="561"/>
      <c r="FOP89" s="562"/>
      <c r="FOQ89" s="563"/>
      <c r="FOR89" s="564"/>
      <c r="FOS89" s="565"/>
      <c r="FOT89" s="566"/>
      <c r="FOU89" s="560"/>
      <c r="FOV89" s="561"/>
      <c r="FOW89" s="562"/>
      <c r="FOX89" s="563"/>
      <c r="FOY89" s="564"/>
      <c r="FOZ89" s="565"/>
      <c r="FPA89" s="566"/>
      <c r="FPB89" s="560"/>
      <c r="FPC89" s="561"/>
      <c r="FPD89" s="562"/>
      <c r="FPE89" s="563"/>
      <c r="FPF89" s="564"/>
      <c r="FPG89" s="565"/>
      <c r="FPH89" s="566"/>
      <c r="FPI89" s="560"/>
      <c r="FPJ89" s="561"/>
      <c r="FPK89" s="562"/>
      <c r="FPL89" s="563"/>
      <c r="FPM89" s="564"/>
      <c r="FPN89" s="565"/>
      <c r="FPO89" s="566"/>
      <c r="FPP89" s="560"/>
      <c r="FPQ89" s="561"/>
      <c r="FPR89" s="562"/>
      <c r="FPS89" s="563"/>
      <c r="FPT89" s="564"/>
      <c r="FPU89" s="565"/>
      <c r="FPV89" s="566"/>
      <c r="FPW89" s="560"/>
      <c r="FPX89" s="561"/>
      <c r="FPY89" s="562"/>
      <c r="FPZ89" s="563"/>
      <c r="FQA89" s="564"/>
      <c r="FQB89" s="565"/>
      <c r="FQC89" s="566"/>
      <c r="FQD89" s="560"/>
      <c r="FQE89" s="561"/>
      <c r="FQF89" s="562"/>
      <c r="FQG89" s="563"/>
      <c r="FQH89" s="564"/>
      <c r="FQI89" s="565"/>
      <c r="FQJ89" s="566"/>
      <c r="FQK89" s="560"/>
      <c r="FQL89" s="561"/>
      <c r="FQM89" s="562"/>
      <c r="FQN89" s="563"/>
      <c r="FQO89" s="564"/>
      <c r="FQP89" s="565"/>
      <c r="FQQ89" s="566"/>
      <c r="FQR89" s="560"/>
      <c r="FQS89" s="561"/>
      <c r="FQT89" s="562"/>
      <c r="FQU89" s="563"/>
      <c r="FQV89" s="564"/>
      <c r="FQW89" s="565"/>
      <c r="FQX89" s="566"/>
      <c r="FQY89" s="560"/>
      <c r="FQZ89" s="561"/>
      <c r="FRA89" s="562"/>
      <c r="FRB89" s="563"/>
      <c r="FRC89" s="564"/>
      <c r="FRD89" s="565"/>
      <c r="FRE89" s="566"/>
      <c r="FRF89" s="560"/>
      <c r="FRG89" s="561"/>
      <c r="FRH89" s="562"/>
      <c r="FRI89" s="563"/>
      <c r="FRJ89" s="564"/>
      <c r="FRK89" s="565"/>
      <c r="FRL89" s="566"/>
      <c r="FRM89" s="560"/>
      <c r="FRN89" s="561"/>
      <c r="FRO89" s="562"/>
      <c r="FRP89" s="563"/>
      <c r="FRQ89" s="564"/>
      <c r="FRR89" s="565"/>
      <c r="FRS89" s="566"/>
      <c r="FRT89" s="560"/>
      <c r="FRU89" s="561"/>
      <c r="FRV89" s="562"/>
      <c r="FRW89" s="563"/>
      <c r="FRX89" s="564"/>
      <c r="FRY89" s="565"/>
      <c r="FRZ89" s="566"/>
      <c r="FSA89" s="560"/>
      <c r="FSB89" s="561"/>
      <c r="FSC89" s="562"/>
      <c r="FSD89" s="563"/>
      <c r="FSE89" s="564"/>
      <c r="FSF89" s="565"/>
      <c r="FSG89" s="566"/>
      <c r="FSH89" s="560"/>
      <c r="FSI89" s="561"/>
      <c r="FSJ89" s="562"/>
      <c r="FSK89" s="563"/>
      <c r="FSL89" s="564"/>
      <c r="FSM89" s="565"/>
      <c r="FSN89" s="566"/>
      <c r="FSO89" s="560"/>
      <c r="FSP89" s="561"/>
      <c r="FSQ89" s="562"/>
      <c r="FSR89" s="563"/>
      <c r="FSS89" s="564"/>
      <c r="FST89" s="565"/>
      <c r="FSU89" s="566"/>
      <c r="FSV89" s="560"/>
      <c r="FSW89" s="561"/>
      <c r="FSX89" s="562"/>
      <c r="FSY89" s="563"/>
      <c r="FSZ89" s="564"/>
      <c r="FTA89" s="565"/>
      <c r="FTB89" s="566"/>
      <c r="FTC89" s="560"/>
      <c r="FTD89" s="561"/>
      <c r="FTE89" s="562"/>
      <c r="FTF89" s="563"/>
      <c r="FTG89" s="564"/>
      <c r="FTH89" s="565"/>
      <c r="FTI89" s="566"/>
      <c r="FTJ89" s="560"/>
      <c r="FTK89" s="561"/>
      <c r="FTL89" s="562"/>
      <c r="FTM89" s="563"/>
      <c r="FTN89" s="564"/>
      <c r="FTO89" s="565"/>
      <c r="FTP89" s="566"/>
      <c r="FTQ89" s="560"/>
      <c r="FTR89" s="561"/>
      <c r="FTS89" s="562"/>
      <c r="FTT89" s="563"/>
      <c r="FTU89" s="564"/>
      <c r="FTV89" s="565"/>
      <c r="FTW89" s="566"/>
      <c r="FTX89" s="560"/>
      <c r="FTY89" s="561"/>
      <c r="FTZ89" s="562"/>
      <c r="FUA89" s="563"/>
      <c r="FUB89" s="564"/>
      <c r="FUC89" s="565"/>
      <c r="FUD89" s="566"/>
      <c r="FUE89" s="560"/>
      <c r="FUF89" s="561"/>
      <c r="FUG89" s="562"/>
      <c r="FUH89" s="563"/>
      <c r="FUI89" s="564"/>
      <c r="FUJ89" s="565"/>
      <c r="FUK89" s="566"/>
      <c r="FUL89" s="560"/>
      <c r="FUM89" s="561"/>
      <c r="FUN89" s="562"/>
      <c r="FUO89" s="563"/>
      <c r="FUP89" s="564"/>
      <c r="FUQ89" s="565"/>
      <c r="FUR89" s="566"/>
      <c r="FUS89" s="560"/>
      <c r="FUT89" s="561"/>
      <c r="FUU89" s="562"/>
      <c r="FUV89" s="563"/>
      <c r="FUW89" s="564"/>
      <c r="FUX89" s="565"/>
      <c r="FUY89" s="566"/>
      <c r="FUZ89" s="560"/>
      <c r="FVA89" s="561"/>
      <c r="FVB89" s="562"/>
      <c r="FVC89" s="563"/>
      <c r="FVD89" s="564"/>
      <c r="FVE89" s="565"/>
      <c r="FVF89" s="566"/>
      <c r="FVG89" s="560"/>
      <c r="FVH89" s="561"/>
      <c r="FVI89" s="562"/>
      <c r="FVJ89" s="563"/>
      <c r="FVK89" s="564"/>
      <c r="FVL89" s="565"/>
      <c r="FVM89" s="566"/>
      <c r="FVN89" s="560"/>
      <c r="FVO89" s="561"/>
      <c r="FVP89" s="562"/>
      <c r="FVQ89" s="563"/>
      <c r="FVR89" s="564"/>
      <c r="FVS89" s="565"/>
      <c r="FVT89" s="566"/>
      <c r="FVU89" s="560"/>
      <c r="FVV89" s="561"/>
      <c r="FVW89" s="562"/>
      <c r="FVX89" s="563"/>
      <c r="FVY89" s="564"/>
      <c r="FVZ89" s="565"/>
      <c r="FWA89" s="566"/>
      <c r="FWB89" s="560"/>
      <c r="FWC89" s="561"/>
      <c r="FWD89" s="562"/>
      <c r="FWE89" s="563"/>
      <c r="FWF89" s="564"/>
      <c r="FWG89" s="565"/>
      <c r="FWH89" s="566"/>
      <c r="FWI89" s="560"/>
      <c r="FWJ89" s="561"/>
      <c r="FWK89" s="562"/>
      <c r="FWL89" s="563"/>
      <c r="FWM89" s="564"/>
      <c r="FWN89" s="565"/>
      <c r="FWO89" s="566"/>
      <c r="FWP89" s="560"/>
      <c r="FWQ89" s="561"/>
      <c r="FWR89" s="562"/>
      <c r="FWS89" s="563"/>
      <c r="FWT89" s="564"/>
      <c r="FWU89" s="565"/>
      <c r="FWV89" s="566"/>
      <c r="FWW89" s="560"/>
      <c r="FWX89" s="561"/>
      <c r="FWY89" s="562"/>
      <c r="FWZ89" s="563"/>
      <c r="FXA89" s="564"/>
      <c r="FXB89" s="565"/>
      <c r="FXC89" s="566"/>
      <c r="FXD89" s="560"/>
      <c r="FXE89" s="561"/>
      <c r="FXF89" s="562"/>
      <c r="FXG89" s="563"/>
      <c r="FXH89" s="564"/>
      <c r="FXI89" s="565"/>
      <c r="FXJ89" s="566"/>
      <c r="FXK89" s="560"/>
      <c r="FXL89" s="561"/>
      <c r="FXM89" s="562"/>
      <c r="FXN89" s="563"/>
      <c r="FXO89" s="564"/>
      <c r="FXP89" s="565"/>
      <c r="FXQ89" s="566"/>
      <c r="FXR89" s="560"/>
      <c r="FXS89" s="561"/>
      <c r="FXT89" s="562"/>
      <c r="FXU89" s="563"/>
      <c r="FXV89" s="564"/>
      <c r="FXW89" s="565"/>
      <c r="FXX89" s="566"/>
      <c r="FXY89" s="560"/>
      <c r="FXZ89" s="561"/>
      <c r="FYA89" s="562"/>
      <c r="FYB89" s="563"/>
      <c r="FYC89" s="564"/>
      <c r="FYD89" s="565"/>
      <c r="FYE89" s="566"/>
      <c r="FYF89" s="560"/>
      <c r="FYG89" s="561"/>
      <c r="FYH89" s="562"/>
      <c r="FYI89" s="563"/>
      <c r="FYJ89" s="564"/>
      <c r="FYK89" s="565"/>
      <c r="FYL89" s="566"/>
      <c r="FYM89" s="560"/>
      <c r="FYN89" s="561"/>
      <c r="FYO89" s="562"/>
      <c r="FYP89" s="563"/>
      <c r="FYQ89" s="564"/>
      <c r="FYR89" s="565"/>
      <c r="FYS89" s="566"/>
      <c r="FYT89" s="560"/>
      <c r="FYU89" s="561"/>
      <c r="FYV89" s="562"/>
      <c r="FYW89" s="563"/>
      <c r="FYX89" s="564"/>
      <c r="FYY89" s="565"/>
      <c r="FYZ89" s="566"/>
      <c r="FZA89" s="560"/>
      <c r="FZB89" s="561"/>
      <c r="FZC89" s="562"/>
      <c r="FZD89" s="563"/>
      <c r="FZE89" s="564"/>
      <c r="FZF89" s="565"/>
      <c r="FZG89" s="566"/>
      <c r="FZH89" s="560"/>
      <c r="FZI89" s="561"/>
      <c r="FZJ89" s="562"/>
      <c r="FZK89" s="563"/>
      <c r="FZL89" s="564"/>
      <c r="FZM89" s="565"/>
      <c r="FZN89" s="566"/>
      <c r="FZO89" s="560"/>
      <c r="FZP89" s="561"/>
      <c r="FZQ89" s="562"/>
      <c r="FZR89" s="563"/>
      <c r="FZS89" s="564"/>
      <c r="FZT89" s="565"/>
      <c r="FZU89" s="566"/>
      <c r="FZV89" s="560"/>
      <c r="FZW89" s="561"/>
      <c r="FZX89" s="562"/>
      <c r="FZY89" s="563"/>
      <c r="FZZ89" s="564"/>
      <c r="GAA89" s="565"/>
      <c r="GAB89" s="566"/>
      <c r="GAC89" s="560"/>
      <c r="GAD89" s="561"/>
      <c r="GAE89" s="562"/>
      <c r="GAF89" s="563"/>
      <c r="GAG89" s="564"/>
      <c r="GAH89" s="565"/>
      <c r="GAI89" s="566"/>
      <c r="GAJ89" s="560"/>
      <c r="GAK89" s="561"/>
      <c r="GAL89" s="562"/>
      <c r="GAM89" s="563"/>
      <c r="GAN89" s="564"/>
      <c r="GAO89" s="565"/>
      <c r="GAP89" s="566"/>
      <c r="GAQ89" s="560"/>
      <c r="GAR89" s="561"/>
      <c r="GAS89" s="562"/>
      <c r="GAT89" s="563"/>
      <c r="GAU89" s="564"/>
      <c r="GAV89" s="565"/>
      <c r="GAW89" s="566"/>
      <c r="GAX89" s="560"/>
      <c r="GAY89" s="561"/>
      <c r="GAZ89" s="562"/>
      <c r="GBA89" s="563"/>
      <c r="GBB89" s="564"/>
      <c r="GBC89" s="565"/>
      <c r="GBD89" s="566"/>
      <c r="GBE89" s="560"/>
      <c r="GBF89" s="561"/>
      <c r="GBG89" s="562"/>
      <c r="GBH89" s="563"/>
      <c r="GBI89" s="564"/>
      <c r="GBJ89" s="565"/>
      <c r="GBK89" s="566"/>
      <c r="GBL89" s="560"/>
      <c r="GBM89" s="561"/>
      <c r="GBN89" s="562"/>
      <c r="GBO89" s="563"/>
      <c r="GBP89" s="564"/>
      <c r="GBQ89" s="565"/>
      <c r="GBR89" s="566"/>
      <c r="GBS89" s="560"/>
      <c r="GBT89" s="561"/>
      <c r="GBU89" s="562"/>
      <c r="GBV89" s="563"/>
      <c r="GBW89" s="564"/>
      <c r="GBX89" s="565"/>
      <c r="GBY89" s="566"/>
      <c r="GBZ89" s="560"/>
      <c r="GCA89" s="561"/>
      <c r="GCB89" s="562"/>
      <c r="GCC89" s="563"/>
      <c r="GCD89" s="564"/>
      <c r="GCE89" s="565"/>
      <c r="GCF89" s="566"/>
      <c r="GCG89" s="560"/>
      <c r="GCH89" s="561"/>
      <c r="GCI89" s="562"/>
      <c r="GCJ89" s="563"/>
      <c r="GCK89" s="564"/>
      <c r="GCL89" s="565"/>
      <c r="GCM89" s="566"/>
      <c r="GCN89" s="560"/>
      <c r="GCO89" s="561"/>
      <c r="GCP89" s="562"/>
      <c r="GCQ89" s="563"/>
      <c r="GCR89" s="564"/>
      <c r="GCS89" s="565"/>
      <c r="GCT89" s="566"/>
      <c r="GCU89" s="560"/>
      <c r="GCV89" s="561"/>
      <c r="GCW89" s="562"/>
      <c r="GCX89" s="563"/>
      <c r="GCY89" s="564"/>
      <c r="GCZ89" s="565"/>
      <c r="GDA89" s="566"/>
      <c r="GDB89" s="560"/>
      <c r="GDC89" s="561"/>
      <c r="GDD89" s="562"/>
      <c r="GDE89" s="563"/>
      <c r="GDF89" s="564"/>
      <c r="GDG89" s="565"/>
      <c r="GDH89" s="566"/>
      <c r="GDI89" s="560"/>
      <c r="GDJ89" s="561"/>
      <c r="GDK89" s="562"/>
      <c r="GDL89" s="563"/>
      <c r="GDM89" s="564"/>
      <c r="GDN89" s="565"/>
      <c r="GDO89" s="566"/>
      <c r="GDP89" s="560"/>
      <c r="GDQ89" s="561"/>
      <c r="GDR89" s="562"/>
      <c r="GDS89" s="563"/>
      <c r="GDT89" s="564"/>
      <c r="GDU89" s="565"/>
      <c r="GDV89" s="566"/>
      <c r="GDW89" s="560"/>
      <c r="GDX89" s="561"/>
      <c r="GDY89" s="562"/>
      <c r="GDZ89" s="563"/>
      <c r="GEA89" s="564"/>
      <c r="GEB89" s="565"/>
      <c r="GEC89" s="566"/>
      <c r="GED89" s="560"/>
      <c r="GEE89" s="561"/>
      <c r="GEF89" s="562"/>
      <c r="GEG89" s="563"/>
      <c r="GEH89" s="564"/>
      <c r="GEI89" s="565"/>
      <c r="GEJ89" s="566"/>
      <c r="GEK89" s="560"/>
      <c r="GEL89" s="561"/>
      <c r="GEM89" s="562"/>
      <c r="GEN89" s="563"/>
      <c r="GEO89" s="564"/>
      <c r="GEP89" s="565"/>
      <c r="GEQ89" s="566"/>
      <c r="GER89" s="560"/>
      <c r="GES89" s="561"/>
      <c r="GET89" s="562"/>
      <c r="GEU89" s="563"/>
      <c r="GEV89" s="564"/>
      <c r="GEW89" s="565"/>
      <c r="GEX89" s="566"/>
      <c r="GEY89" s="560"/>
      <c r="GEZ89" s="561"/>
      <c r="GFA89" s="562"/>
      <c r="GFB89" s="563"/>
      <c r="GFC89" s="564"/>
      <c r="GFD89" s="565"/>
      <c r="GFE89" s="566"/>
      <c r="GFF89" s="560"/>
      <c r="GFG89" s="561"/>
      <c r="GFH89" s="562"/>
      <c r="GFI89" s="563"/>
      <c r="GFJ89" s="564"/>
      <c r="GFK89" s="565"/>
      <c r="GFL89" s="566"/>
      <c r="GFM89" s="560"/>
      <c r="GFN89" s="561"/>
      <c r="GFO89" s="562"/>
      <c r="GFP89" s="563"/>
      <c r="GFQ89" s="564"/>
      <c r="GFR89" s="565"/>
      <c r="GFS89" s="566"/>
      <c r="GFT89" s="560"/>
      <c r="GFU89" s="561"/>
      <c r="GFV89" s="562"/>
      <c r="GFW89" s="563"/>
      <c r="GFX89" s="564"/>
      <c r="GFY89" s="565"/>
      <c r="GFZ89" s="566"/>
      <c r="GGA89" s="560"/>
      <c r="GGB89" s="561"/>
      <c r="GGC89" s="562"/>
      <c r="GGD89" s="563"/>
      <c r="GGE89" s="564"/>
      <c r="GGF89" s="565"/>
      <c r="GGG89" s="566"/>
      <c r="GGH89" s="560"/>
      <c r="GGI89" s="561"/>
      <c r="GGJ89" s="562"/>
      <c r="GGK89" s="563"/>
      <c r="GGL89" s="564"/>
      <c r="GGM89" s="565"/>
      <c r="GGN89" s="566"/>
      <c r="GGO89" s="560"/>
      <c r="GGP89" s="561"/>
      <c r="GGQ89" s="562"/>
      <c r="GGR89" s="563"/>
      <c r="GGS89" s="564"/>
      <c r="GGT89" s="565"/>
      <c r="GGU89" s="566"/>
      <c r="GGV89" s="560"/>
      <c r="GGW89" s="561"/>
      <c r="GGX89" s="562"/>
      <c r="GGY89" s="563"/>
      <c r="GGZ89" s="564"/>
      <c r="GHA89" s="565"/>
      <c r="GHB89" s="566"/>
      <c r="GHC89" s="560"/>
      <c r="GHD89" s="561"/>
      <c r="GHE89" s="562"/>
      <c r="GHF89" s="563"/>
      <c r="GHG89" s="564"/>
      <c r="GHH89" s="565"/>
      <c r="GHI89" s="566"/>
      <c r="GHJ89" s="560"/>
      <c r="GHK89" s="561"/>
      <c r="GHL89" s="562"/>
      <c r="GHM89" s="563"/>
      <c r="GHN89" s="564"/>
      <c r="GHO89" s="565"/>
      <c r="GHP89" s="566"/>
      <c r="GHQ89" s="560"/>
      <c r="GHR89" s="561"/>
      <c r="GHS89" s="562"/>
      <c r="GHT89" s="563"/>
      <c r="GHU89" s="564"/>
      <c r="GHV89" s="565"/>
      <c r="GHW89" s="566"/>
      <c r="GHX89" s="560"/>
      <c r="GHY89" s="561"/>
      <c r="GHZ89" s="562"/>
      <c r="GIA89" s="563"/>
      <c r="GIB89" s="564"/>
      <c r="GIC89" s="565"/>
      <c r="GID89" s="566"/>
      <c r="GIE89" s="560"/>
      <c r="GIF89" s="561"/>
      <c r="GIG89" s="562"/>
      <c r="GIH89" s="563"/>
      <c r="GII89" s="564"/>
      <c r="GIJ89" s="565"/>
      <c r="GIK89" s="566"/>
      <c r="GIL89" s="560"/>
      <c r="GIM89" s="561"/>
      <c r="GIN89" s="562"/>
      <c r="GIO89" s="563"/>
      <c r="GIP89" s="564"/>
      <c r="GIQ89" s="565"/>
      <c r="GIR89" s="566"/>
      <c r="GIS89" s="560"/>
      <c r="GIT89" s="561"/>
      <c r="GIU89" s="562"/>
      <c r="GIV89" s="563"/>
      <c r="GIW89" s="564"/>
      <c r="GIX89" s="565"/>
      <c r="GIY89" s="566"/>
      <c r="GIZ89" s="560"/>
      <c r="GJA89" s="561"/>
      <c r="GJB89" s="562"/>
      <c r="GJC89" s="563"/>
      <c r="GJD89" s="564"/>
      <c r="GJE89" s="565"/>
      <c r="GJF89" s="566"/>
      <c r="GJG89" s="560"/>
      <c r="GJH89" s="561"/>
      <c r="GJI89" s="562"/>
      <c r="GJJ89" s="563"/>
      <c r="GJK89" s="564"/>
      <c r="GJL89" s="565"/>
      <c r="GJM89" s="566"/>
      <c r="GJN89" s="560"/>
      <c r="GJO89" s="561"/>
      <c r="GJP89" s="562"/>
      <c r="GJQ89" s="563"/>
      <c r="GJR89" s="564"/>
      <c r="GJS89" s="565"/>
      <c r="GJT89" s="566"/>
      <c r="GJU89" s="560"/>
      <c r="GJV89" s="561"/>
      <c r="GJW89" s="562"/>
      <c r="GJX89" s="563"/>
      <c r="GJY89" s="564"/>
      <c r="GJZ89" s="565"/>
      <c r="GKA89" s="566"/>
      <c r="GKB89" s="560"/>
      <c r="GKC89" s="561"/>
      <c r="GKD89" s="562"/>
      <c r="GKE89" s="563"/>
      <c r="GKF89" s="564"/>
      <c r="GKG89" s="565"/>
      <c r="GKH89" s="566"/>
      <c r="GKI89" s="560"/>
      <c r="GKJ89" s="561"/>
      <c r="GKK89" s="562"/>
      <c r="GKL89" s="563"/>
      <c r="GKM89" s="564"/>
      <c r="GKN89" s="565"/>
      <c r="GKO89" s="566"/>
      <c r="GKP89" s="560"/>
      <c r="GKQ89" s="561"/>
      <c r="GKR89" s="562"/>
      <c r="GKS89" s="563"/>
      <c r="GKT89" s="564"/>
      <c r="GKU89" s="565"/>
      <c r="GKV89" s="566"/>
      <c r="GKW89" s="560"/>
      <c r="GKX89" s="561"/>
      <c r="GKY89" s="562"/>
      <c r="GKZ89" s="563"/>
      <c r="GLA89" s="564"/>
      <c r="GLB89" s="565"/>
      <c r="GLC89" s="566"/>
      <c r="GLD89" s="560"/>
      <c r="GLE89" s="561"/>
      <c r="GLF89" s="562"/>
      <c r="GLG89" s="563"/>
      <c r="GLH89" s="564"/>
      <c r="GLI89" s="565"/>
      <c r="GLJ89" s="566"/>
      <c r="GLK89" s="560"/>
      <c r="GLL89" s="561"/>
      <c r="GLM89" s="562"/>
      <c r="GLN89" s="563"/>
      <c r="GLO89" s="564"/>
      <c r="GLP89" s="565"/>
      <c r="GLQ89" s="566"/>
      <c r="GLR89" s="560"/>
      <c r="GLS89" s="561"/>
      <c r="GLT89" s="562"/>
      <c r="GLU89" s="563"/>
      <c r="GLV89" s="564"/>
      <c r="GLW89" s="565"/>
      <c r="GLX89" s="566"/>
      <c r="GLY89" s="560"/>
      <c r="GLZ89" s="561"/>
      <c r="GMA89" s="562"/>
      <c r="GMB89" s="563"/>
      <c r="GMC89" s="564"/>
      <c r="GMD89" s="565"/>
      <c r="GME89" s="566"/>
      <c r="GMF89" s="560"/>
      <c r="GMG89" s="561"/>
      <c r="GMH89" s="562"/>
      <c r="GMI89" s="563"/>
      <c r="GMJ89" s="564"/>
      <c r="GMK89" s="565"/>
      <c r="GML89" s="566"/>
      <c r="GMM89" s="560"/>
      <c r="GMN89" s="561"/>
      <c r="GMO89" s="562"/>
      <c r="GMP89" s="563"/>
      <c r="GMQ89" s="564"/>
      <c r="GMR89" s="565"/>
      <c r="GMS89" s="566"/>
      <c r="GMT89" s="560"/>
      <c r="GMU89" s="561"/>
      <c r="GMV89" s="562"/>
      <c r="GMW89" s="563"/>
      <c r="GMX89" s="564"/>
      <c r="GMY89" s="565"/>
      <c r="GMZ89" s="566"/>
      <c r="GNA89" s="560"/>
      <c r="GNB89" s="561"/>
      <c r="GNC89" s="562"/>
      <c r="GND89" s="563"/>
      <c r="GNE89" s="564"/>
      <c r="GNF89" s="565"/>
      <c r="GNG89" s="566"/>
      <c r="GNH89" s="560"/>
      <c r="GNI89" s="561"/>
      <c r="GNJ89" s="562"/>
      <c r="GNK89" s="563"/>
      <c r="GNL89" s="564"/>
      <c r="GNM89" s="565"/>
      <c r="GNN89" s="566"/>
      <c r="GNO89" s="560"/>
      <c r="GNP89" s="561"/>
      <c r="GNQ89" s="562"/>
      <c r="GNR89" s="563"/>
      <c r="GNS89" s="564"/>
      <c r="GNT89" s="565"/>
      <c r="GNU89" s="566"/>
      <c r="GNV89" s="560"/>
      <c r="GNW89" s="561"/>
      <c r="GNX89" s="562"/>
      <c r="GNY89" s="563"/>
      <c r="GNZ89" s="564"/>
      <c r="GOA89" s="565"/>
      <c r="GOB89" s="566"/>
      <c r="GOC89" s="560"/>
      <c r="GOD89" s="561"/>
      <c r="GOE89" s="562"/>
      <c r="GOF89" s="563"/>
      <c r="GOG89" s="564"/>
      <c r="GOH89" s="565"/>
      <c r="GOI89" s="566"/>
      <c r="GOJ89" s="560"/>
      <c r="GOK89" s="561"/>
      <c r="GOL89" s="562"/>
      <c r="GOM89" s="563"/>
      <c r="GON89" s="564"/>
      <c r="GOO89" s="565"/>
      <c r="GOP89" s="566"/>
      <c r="GOQ89" s="560"/>
      <c r="GOR89" s="561"/>
      <c r="GOS89" s="562"/>
      <c r="GOT89" s="563"/>
      <c r="GOU89" s="564"/>
      <c r="GOV89" s="565"/>
      <c r="GOW89" s="566"/>
      <c r="GOX89" s="560"/>
      <c r="GOY89" s="561"/>
      <c r="GOZ89" s="562"/>
      <c r="GPA89" s="563"/>
      <c r="GPB89" s="564"/>
      <c r="GPC89" s="565"/>
      <c r="GPD89" s="566"/>
      <c r="GPE89" s="560"/>
      <c r="GPF89" s="561"/>
      <c r="GPG89" s="562"/>
      <c r="GPH89" s="563"/>
      <c r="GPI89" s="564"/>
      <c r="GPJ89" s="565"/>
      <c r="GPK89" s="566"/>
      <c r="GPL89" s="560"/>
      <c r="GPM89" s="561"/>
      <c r="GPN89" s="562"/>
      <c r="GPO89" s="563"/>
      <c r="GPP89" s="564"/>
      <c r="GPQ89" s="565"/>
      <c r="GPR89" s="566"/>
      <c r="GPS89" s="560"/>
      <c r="GPT89" s="561"/>
      <c r="GPU89" s="562"/>
      <c r="GPV89" s="563"/>
      <c r="GPW89" s="564"/>
      <c r="GPX89" s="565"/>
      <c r="GPY89" s="566"/>
      <c r="GPZ89" s="560"/>
      <c r="GQA89" s="561"/>
      <c r="GQB89" s="562"/>
      <c r="GQC89" s="563"/>
      <c r="GQD89" s="564"/>
      <c r="GQE89" s="565"/>
      <c r="GQF89" s="566"/>
      <c r="GQG89" s="560"/>
      <c r="GQH89" s="561"/>
      <c r="GQI89" s="562"/>
      <c r="GQJ89" s="563"/>
      <c r="GQK89" s="564"/>
      <c r="GQL89" s="565"/>
      <c r="GQM89" s="566"/>
      <c r="GQN89" s="560"/>
      <c r="GQO89" s="561"/>
      <c r="GQP89" s="562"/>
      <c r="GQQ89" s="563"/>
      <c r="GQR89" s="564"/>
      <c r="GQS89" s="565"/>
      <c r="GQT89" s="566"/>
      <c r="GQU89" s="560"/>
      <c r="GQV89" s="561"/>
      <c r="GQW89" s="562"/>
      <c r="GQX89" s="563"/>
      <c r="GQY89" s="564"/>
      <c r="GQZ89" s="565"/>
      <c r="GRA89" s="566"/>
      <c r="GRB89" s="560"/>
      <c r="GRC89" s="561"/>
      <c r="GRD89" s="562"/>
      <c r="GRE89" s="563"/>
      <c r="GRF89" s="564"/>
      <c r="GRG89" s="565"/>
      <c r="GRH89" s="566"/>
      <c r="GRI89" s="560"/>
      <c r="GRJ89" s="561"/>
      <c r="GRK89" s="562"/>
      <c r="GRL89" s="563"/>
      <c r="GRM89" s="564"/>
      <c r="GRN89" s="565"/>
      <c r="GRO89" s="566"/>
      <c r="GRP89" s="560"/>
      <c r="GRQ89" s="561"/>
      <c r="GRR89" s="562"/>
      <c r="GRS89" s="563"/>
      <c r="GRT89" s="564"/>
      <c r="GRU89" s="565"/>
      <c r="GRV89" s="566"/>
      <c r="GRW89" s="560"/>
      <c r="GRX89" s="561"/>
      <c r="GRY89" s="562"/>
      <c r="GRZ89" s="563"/>
      <c r="GSA89" s="564"/>
      <c r="GSB89" s="565"/>
      <c r="GSC89" s="566"/>
      <c r="GSD89" s="560"/>
      <c r="GSE89" s="561"/>
      <c r="GSF89" s="562"/>
      <c r="GSG89" s="563"/>
      <c r="GSH89" s="564"/>
      <c r="GSI89" s="565"/>
      <c r="GSJ89" s="566"/>
      <c r="GSK89" s="560"/>
      <c r="GSL89" s="561"/>
      <c r="GSM89" s="562"/>
      <c r="GSN89" s="563"/>
      <c r="GSO89" s="564"/>
      <c r="GSP89" s="565"/>
      <c r="GSQ89" s="566"/>
      <c r="GSR89" s="560"/>
      <c r="GSS89" s="561"/>
      <c r="GST89" s="562"/>
      <c r="GSU89" s="563"/>
      <c r="GSV89" s="564"/>
      <c r="GSW89" s="565"/>
      <c r="GSX89" s="566"/>
      <c r="GSY89" s="560"/>
      <c r="GSZ89" s="561"/>
      <c r="GTA89" s="562"/>
      <c r="GTB89" s="563"/>
      <c r="GTC89" s="564"/>
      <c r="GTD89" s="565"/>
      <c r="GTE89" s="566"/>
      <c r="GTF89" s="560"/>
      <c r="GTG89" s="561"/>
      <c r="GTH89" s="562"/>
      <c r="GTI89" s="563"/>
      <c r="GTJ89" s="564"/>
      <c r="GTK89" s="565"/>
      <c r="GTL89" s="566"/>
      <c r="GTM89" s="560"/>
      <c r="GTN89" s="561"/>
      <c r="GTO89" s="562"/>
      <c r="GTP89" s="563"/>
      <c r="GTQ89" s="564"/>
      <c r="GTR89" s="565"/>
      <c r="GTS89" s="566"/>
      <c r="GTT89" s="560"/>
      <c r="GTU89" s="561"/>
      <c r="GTV89" s="562"/>
      <c r="GTW89" s="563"/>
      <c r="GTX89" s="564"/>
      <c r="GTY89" s="565"/>
      <c r="GTZ89" s="566"/>
      <c r="GUA89" s="560"/>
      <c r="GUB89" s="561"/>
      <c r="GUC89" s="562"/>
      <c r="GUD89" s="563"/>
      <c r="GUE89" s="564"/>
      <c r="GUF89" s="565"/>
      <c r="GUG89" s="566"/>
      <c r="GUH89" s="560"/>
      <c r="GUI89" s="561"/>
      <c r="GUJ89" s="562"/>
      <c r="GUK89" s="563"/>
      <c r="GUL89" s="564"/>
      <c r="GUM89" s="565"/>
      <c r="GUN89" s="566"/>
      <c r="GUO89" s="560"/>
      <c r="GUP89" s="561"/>
      <c r="GUQ89" s="562"/>
      <c r="GUR89" s="563"/>
      <c r="GUS89" s="564"/>
      <c r="GUT89" s="565"/>
      <c r="GUU89" s="566"/>
      <c r="GUV89" s="560"/>
      <c r="GUW89" s="561"/>
      <c r="GUX89" s="562"/>
      <c r="GUY89" s="563"/>
      <c r="GUZ89" s="564"/>
      <c r="GVA89" s="565"/>
      <c r="GVB89" s="566"/>
      <c r="GVC89" s="560"/>
      <c r="GVD89" s="561"/>
      <c r="GVE89" s="562"/>
      <c r="GVF89" s="563"/>
      <c r="GVG89" s="564"/>
      <c r="GVH89" s="565"/>
      <c r="GVI89" s="566"/>
      <c r="GVJ89" s="560"/>
      <c r="GVK89" s="561"/>
      <c r="GVL89" s="562"/>
      <c r="GVM89" s="563"/>
      <c r="GVN89" s="564"/>
      <c r="GVO89" s="565"/>
      <c r="GVP89" s="566"/>
      <c r="GVQ89" s="560"/>
      <c r="GVR89" s="561"/>
      <c r="GVS89" s="562"/>
      <c r="GVT89" s="563"/>
      <c r="GVU89" s="564"/>
      <c r="GVV89" s="565"/>
      <c r="GVW89" s="566"/>
      <c r="GVX89" s="560"/>
      <c r="GVY89" s="561"/>
      <c r="GVZ89" s="562"/>
      <c r="GWA89" s="563"/>
      <c r="GWB89" s="564"/>
      <c r="GWC89" s="565"/>
      <c r="GWD89" s="566"/>
      <c r="GWE89" s="560"/>
      <c r="GWF89" s="561"/>
      <c r="GWG89" s="562"/>
      <c r="GWH89" s="563"/>
      <c r="GWI89" s="564"/>
      <c r="GWJ89" s="565"/>
      <c r="GWK89" s="566"/>
      <c r="GWL89" s="560"/>
      <c r="GWM89" s="561"/>
      <c r="GWN89" s="562"/>
      <c r="GWO89" s="563"/>
      <c r="GWP89" s="564"/>
      <c r="GWQ89" s="565"/>
      <c r="GWR89" s="566"/>
      <c r="GWS89" s="560"/>
      <c r="GWT89" s="561"/>
      <c r="GWU89" s="562"/>
      <c r="GWV89" s="563"/>
      <c r="GWW89" s="564"/>
      <c r="GWX89" s="565"/>
      <c r="GWY89" s="566"/>
      <c r="GWZ89" s="560"/>
      <c r="GXA89" s="561"/>
      <c r="GXB89" s="562"/>
      <c r="GXC89" s="563"/>
      <c r="GXD89" s="564"/>
      <c r="GXE89" s="565"/>
      <c r="GXF89" s="566"/>
      <c r="GXG89" s="560"/>
      <c r="GXH89" s="561"/>
      <c r="GXI89" s="562"/>
      <c r="GXJ89" s="563"/>
      <c r="GXK89" s="564"/>
      <c r="GXL89" s="565"/>
      <c r="GXM89" s="566"/>
      <c r="GXN89" s="560"/>
      <c r="GXO89" s="561"/>
      <c r="GXP89" s="562"/>
      <c r="GXQ89" s="563"/>
      <c r="GXR89" s="564"/>
      <c r="GXS89" s="565"/>
      <c r="GXT89" s="566"/>
      <c r="GXU89" s="560"/>
      <c r="GXV89" s="561"/>
      <c r="GXW89" s="562"/>
      <c r="GXX89" s="563"/>
      <c r="GXY89" s="564"/>
      <c r="GXZ89" s="565"/>
      <c r="GYA89" s="566"/>
      <c r="GYB89" s="560"/>
      <c r="GYC89" s="561"/>
      <c r="GYD89" s="562"/>
      <c r="GYE89" s="563"/>
      <c r="GYF89" s="564"/>
      <c r="GYG89" s="565"/>
      <c r="GYH89" s="566"/>
      <c r="GYI89" s="560"/>
      <c r="GYJ89" s="561"/>
      <c r="GYK89" s="562"/>
      <c r="GYL89" s="563"/>
      <c r="GYM89" s="564"/>
      <c r="GYN89" s="565"/>
      <c r="GYO89" s="566"/>
      <c r="GYP89" s="560"/>
      <c r="GYQ89" s="561"/>
      <c r="GYR89" s="562"/>
      <c r="GYS89" s="563"/>
      <c r="GYT89" s="564"/>
      <c r="GYU89" s="565"/>
      <c r="GYV89" s="566"/>
      <c r="GYW89" s="560"/>
      <c r="GYX89" s="561"/>
      <c r="GYY89" s="562"/>
      <c r="GYZ89" s="563"/>
      <c r="GZA89" s="564"/>
      <c r="GZB89" s="565"/>
      <c r="GZC89" s="566"/>
      <c r="GZD89" s="560"/>
      <c r="GZE89" s="561"/>
      <c r="GZF89" s="562"/>
      <c r="GZG89" s="563"/>
      <c r="GZH89" s="564"/>
      <c r="GZI89" s="565"/>
      <c r="GZJ89" s="566"/>
      <c r="GZK89" s="560"/>
      <c r="GZL89" s="561"/>
      <c r="GZM89" s="562"/>
      <c r="GZN89" s="563"/>
      <c r="GZO89" s="564"/>
      <c r="GZP89" s="565"/>
      <c r="GZQ89" s="566"/>
      <c r="GZR89" s="560"/>
      <c r="GZS89" s="561"/>
      <c r="GZT89" s="562"/>
      <c r="GZU89" s="563"/>
      <c r="GZV89" s="564"/>
      <c r="GZW89" s="565"/>
      <c r="GZX89" s="566"/>
      <c r="GZY89" s="560"/>
      <c r="GZZ89" s="561"/>
      <c r="HAA89" s="562"/>
      <c r="HAB89" s="563"/>
      <c r="HAC89" s="564"/>
      <c r="HAD89" s="565"/>
      <c r="HAE89" s="566"/>
      <c r="HAF89" s="560"/>
      <c r="HAG89" s="561"/>
      <c r="HAH89" s="562"/>
      <c r="HAI89" s="563"/>
      <c r="HAJ89" s="564"/>
      <c r="HAK89" s="565"/>
      <c r="HAL89" s="566"/>
      <c r="HAM89" s="560"/>
      <c r="HAN89" s="561"/>
      <c r="HAO89" s="562"/>
      <c r="HAP89" s="563"/>
      <c r="HAQ89" s="564"/>
      <c r="HAR89" s="565"/>
      <c r="HAS89" s="566"/>
      <c r="HAT89" s="560"/>
      <c r="HAU89" s="561"/>
      <c r="HAV89" s="562"/>
      <c r="HAW89" s="563"/>
      <c r="HAX89" s="564"/>
      <c r="HAY89" s="565"/>
      <c r="HAZ89" s="566"/>
      <c r="HBA89" s="560"/>
      <c r="HBB89" s="561"/>
      <c r="HBC89" s="562"/>
      <c r="HBD89" s="563"/>
      <c r="HBE89" s="564"/>
      <c r="HBF89" s="565"/>
      <c r="HBG89" s="566"/>
      <c r="HBH89" s="560"/>
      <c r="HBI89" s="561"/>
      <c r="HBJ89" s="562"/>
      <c r="HBK89" s="563"/>
      <c r="HBL89" s="564"/>
      <c r="HBM89" s="565"/>
      <c r="HBN89" s="566"/>
      <c r="HBO89" s="560"/>
      <c r="HBP89" s="561"/>
      <c r="HBQ89" s="562"/>
      <c r="HBR89" s="563"/>
      <c r="HBS89" s="564"/>
      <c r="HBT89" s="565"/>
      <c r="HBU89" s="566"/>
      <c r="HBV89" s="560"/>
      <c r="HBW89" s="561"/>
      <c r="HBX89" s="562"/>
      <c r="HBY89" s="563"/>
      <c r="HBZ89" s="564"/>
      <c r="HCA89" s="565"/>
      <c r="HCB89" s="566"/>
      <c r="HCC89" s="560"/>
      <c r="HCD89" s="561"/>
      <c r="HCE89" s="562"/>
      <c r="HCF89" s="563"/>
      <c r="HCG89" s="564"/>
      <c r="HCH89" s="565"/>
      <c r="HCI89" s="566"/>
      <c r="HCJ89" s="560"/>
      <c r="HCK89" s="561"/>
      <c r="HCL89" s="562"/>
      <c r="HCM89" s="563"/>
      <c r="HCN89" s="564"/>
      <c r="HCO89" s="565"/>
      <c r="HCP89" s="566"/>
      <c r="HCQ89" s="560"/>
      <c r="HCR89" s="561"/>
      <c r="HCS89" s="562"/>
      <c r="HCT89" s="563"/>
      <c r="HCU89" s="564"/>
      <c r="HCV89" s="565"/>
      <c r="HCW89" s="566"/>
      <c r="HCX89" s="560"/>
      <c r="HCY89" s="561"/>
      <c r="HCZ89" s="562"/>
      <c r="HDA89" s="563"/>
      <c r="HDB89" s="564"/>
      <c r="HDC89" s="565"/>
      <c r="HDD89" s="566"/>
      <c r="HDE89" s="560"/>
      <c r="HDF89" s="561"/>
      <c r="HDG89" s="562"/>
      <c r="HDH89" s="563"/>
      <c r="HDI89" s="564"/>
      <c r="HDJ89" s="565"/>
      <c r="HDK89" s="566"/>
      <c r="HDL89" s="560"/>
      <c r="HDM89" s="561"/>
      <c r="HDN89" s="562"/>
      <c r="HDO89" s="563"/>
      <c r="HDP89" s="564"/>
      <c r="HDQ89" s="565"/>
      <c r="HDR89" s="566"/>
      <c r="HDS89" s="560"/>
      <c r="HDT89" s="561"/>
      <c r="HDU89" s="562"/>
      <c r="HDV89" s="563"/>
      <c r="HDW89" s="564"/>
      <c r="HDX89" s="565"/>
      <c r="HDY89" s="566"/>
      <c r="HDZ89" s="560"/>
      <c r="HEA89" s="561"/>
      <c r="HEB89" s="562"/>
      <c r="HEC89" s="563"/>
      <c r="HED89" s="564"/>
      <c r="HEE89" s="565"/>
      <c r="HEF89" s="566"/>
      <c r="HEG89" s="560"/>
      <c r="HEH89" s="561"/>
      <c r="HEI89" s="562"/>
      <c r="HEJ89" s="563"/>
      <c r="HEK89" s="564"/>
      <c r="HEL89" s="565"/>
      <c r="HEM89" s="566"/>
      <c r="HEN89" s="560"/>
      <c r="HEO89" s="561"/>
      <c r="HEP89" s="562"/>
      <c r="HEQ89" s="563"/>
      <c r="HER89" s="564"/>
      <c r="HES89" s="565"/>
      <c r="HET89" s="566"/>
      <c r="HEU89" s="560"/>
      <c r="HEV89" s="561"/>
      <c r="HEW89" s="562"/>
      <c r="HEX89" s="563"/>
      <c r="HEY89" s="564"/>
      <c r="HEZ89" s="565"/>
      <c r="HFA89" s="566"/>
      <c r="HFB89" s="560"/>
      <c r="HFC89" s="561"/>
      <c r="HFD89" s="562"/>
      <c r="HFE89" s="563"/>
      <c r="HFF89" s="564"/>
      <c r="HFG89" s="565"/>
      <c r="HFH89" s="566"/>
      <c r="HFI89" s="560"/>
      <c r="HFJ89" s="561"/>
      <c r="HFK89" s="562"/>
      <c r="HFL89" s="563"/>
      <c r="HFM89" s="564"/>
      <c r="HFN89" s="565"/>
      <c r="HFO89" s="566"/>
      <c r="HFP89" s="560"/>
      <c r="HFQ89" s="561"/>
      <c r="HFR89" s="562"/>
      <c r="HFS89" s="563"/>
      <c r="HFT89" s="564"/>
      <c r="HFU89" s="565"/>
      <c r="HFV89" s="566"/>
      <c r="HFW89" s="560"/>
      <c r="HFX89" s="561"/>
      <c r="HFY89" s="562"/>
      <c r="HFZ89" s="563"/>
      <c r="HGA89" s="564"/>
      <c r="HGB89" s="565"/>
      <c r="HGC89" s="566"/>
      <c r="HGD89" s="560"/>
      <c r="HGE89" s="561"/>
      <c r="HGF89" s="562"/>
      <c r="HGG89" s="563"/>
      <c r="HGH89" s="564"/>
      <c r="HGI89" s="565"/>
      <c r="HGJ89" s="566"/>
      <c r="HGK89" s="560"/>
      <c r="HGL89" s="561"/>
      <c r="HGM89" s="562"/>
      <c r="HGN89" s="563"/>
      <c r="HGO89" s="564"/>
      <c r="HGP89" s="565"/>
      <c r="HGQ89" s="566"/>
      <c r="HGR89" s="560"/>
      <c r="HGS89" s="561"/>
      <c r="HGT89" s="562"/>
      <c r="HGU89" s="563"/>
      <c r="HGV89" s="564"/>
      <c r="HGW89" s="565"/>
      <c r="HGX89" s="566"/>
      <c r="HGY89" s="560"/>
      <c r="HGZ89" s="561"/>
      <c r="HHA89" s="562"/>
      <c r="HHB89" s="563"/>
      <c r="HHC89" s="564"/>
      <c r="HHD89" s="565"/>
      <c r="HHE89" s="566"/>
      <c r="HHF89" s="560"/>
      <c r="HHG89" s="561"/>
      <c r="HHH89" s="562"/>
      <c r="HHI89" s="563"/>
      <c r="HHJ89" s="564"/>
      <c r="HHK89" s="565"/>
      <c r="HHL89" s="566"/>
      <c r="HHM89" s="560"/>
      <c r="HHN89" s="561"/>
      <c r="HHO89" s="562"/>
      <c r="HHP89" s="563"/>
      <c r="HHQ89" s="564"/>
      <c r="HHR89" s="565"/>
      <c r="HHS89" s="566"/>
      <c r="HHT89" s="560"/>
      <c r="HHU89" s="561"/>
      <c r="HHV89" s="562"/>
      <c r="HHW89" s="563"/>
      <c r="HHX89" s="564"/>
      <c r="HHY89" s="565"/>
      <c r="HHZ89" s="566"/>
      <c r="HIA89" s="560"/>
      <c r="HIB89" s="561"/>
      <c r="HIC89" s="562"/>
      <c r="HID89" s="563"/>
      <c r="HIE89" s="564"/>
      <c r="HIF89" s="565"/>
      <c r="HIG89" s="566"/>
      <c r="HIH89" s="560"/>
      <c r="HII89" s="561"/>
      <c r="HIJ89" s="562"/>
      <c r="HIK89" s="563"/>
      <c r="HIL89" s="564"/>
      <c r="HIM89" s="565"/>
      <c r="HIN89" s="566"/>
      <c r="HIO89" s="560"/>
      <c r="HIP89" s="561"/>
      <c r="HIQ89" s="562"/>
      <c r="HIR89" s="563"/>
      <c r="HIS89" s="564"/>
      <c r="HIT89" s="565"/>
      <c r="HIU89" s="566"/>
      <c r="HIV89" s="560"/>
      <c r="HIW89" s="561"/>
      <c r="HIX89" s="562"/>
      <c r="HIY89" s="563"/>
      <c r="HIZ89" s="564"/>
      <c r="HJA89" s="565"/>
      <c r="HJB89" s="566"/>
      <c r="HJC89" s="560"/>
      <c r="HJD89" s="561"/>
      <c r="HJE89" s="562"/>
      <c r="HJF89" s="563"/>
      <c r="HJG89" s="564"/>
      <c r="HJH89" s="565"/>
      <c r="HJI89" s="566"/>
      <c r="HJJ89" s="560"/>
      <c r="HJK89" s="561"/>
      <c r="HJL89" s="562"/>
      <c r="HJM89" s="563"/>
      <c r="HJN89" s="564"/>
      <c r="HJO89" s="565"/>
      <c r="HJP89" s="566"/>
      <c r="HJQ89" s="560"/>
      <c r="HJR89" s="561"/>
      <c r="HJS89" s="562"/>
      <c r="HJT89" s="563"/>
      <c r="HJU89" s="564"/>
      <c r="HJV89" s="565"/>
      <c r="HJW89" s="566"/>
      <c r="HJX89" s="560"/>
      <c r="HJY89" s="561"/>
      <c r="HJZ89" s="562"/>
      <c r="HKA89" s="563"/>
      <c r="HKB89" s="564"/>
      <c r="HKC89" s="565"/>
      <c r="HKD89" s="566"/>
      <c r="HKE89" s="560"/>
      <c r="HKF89" s="561"/>
      <c r="HKG89" s="562"/>
      <c r="HKH89" s="563"/>
      <c r="HKI89" s="564"/>
      <c r="HKJ89" s="565"/>
      <c r="HKK89" s="566"/>
      <c r="HKL89" s="560"/>
      <c r="HKM89" s="561"/>
      <c r="HKN89" s="562"/>
      <c r="HKO89" s="563"/>
      <c r="HKP89" s="564"/>
      <c r="HKQ89" s="565"/>
      <c r="HKR89" s="566"/>
      <c r="HKS89" s="560"/>
      <c r="HKT89" s="561"/>
      <c r="HKU89" s="562"/>
      <c r="HKV89" s="563"/>
      <c r="HKW89" s="564"/>
      <c r="HKX89" s="565"/>
      <c r="HKY89" s="566"/>
      <c r="HKZ89" s="560"/>
      <c r="HLA89" s="561"/>
      <c r="HLB89" s="562"/>
      <c r="HLC89" s="563"/>
      <c r="HLD89" s="564"/>
      <c r="HLE89" s="565"/>
      <c r="HLF89" s="566"/>
      <c r="HLG89" s="560"/>
      <c r="HLH89" s="561"/>
      <c r="HLI89" s="562"/>
      <c r="HLJ89" s="563"/>
      <c r="HLK89" s="564"/>
      <c r="HLL89" s="565"/>
      <c r="HLM89" s="566"/>
      <c r="HLN89" s="560"/>
      <c r="HLO89" s="561"/>
      <c r="HLP89" s="562"/>
      <c r="HLQ89" s="563"/>
      <c r="HLR89" s="564"/>
      <c r="HLS89" s="565"/>
      <c r="HLT89" s="566"/>
      <c r="HLU89" s="560"/>
      <c r="HLV89" s="561"/>
      <c r="HLW89" s="562"/>
      <c r="HLX89" s="563"/>
      <c r="HLY89" s="564"/>
      <c r="HLZ89" s="565"/>
      <c r="HMA89" s="566"/>
      <c r="HMB89" s="560"/>
      <c r="HMC89" s="561"/>
      <c r="HMD89" s="562"/>
      <c r="HME89" s="563"/>
      <c r="HMF89" s="564"/>
      <c r="HMG89" s="565"/>
      <c r="HMH89" s="566"/>
      <c r="HMI89" s="560"/>
      <c r="HMJ89" s="561"/>
      <c r="HMK89" s="562"/>
      <c r="HML89" s="563"/>
      <c r="HMM89" s="564"/>
      <c r="HMN89" s="565"/>
      <c r="HMO89" s="566"/>
      <c r="HMP89" s="560"/>
      <c r="HMQ89" s="561"/>
      <c r="HMR89" s="562"/>
      <c r="HMS89" s="563"/>
      <c r="HMT89" s="564"/>
      <c r="HMU89" s="565"/>
      <c r="HMV89" s="566"/>
      <c r="HMW89" s="560"/>
      <c r="HMX89" s="561"/>
      <c r="HMY89" s="562"/>
      <c r="HMZ89" s="563"/>
      <c r="HNA89" s="564"/>
      <c r="HNB89" s="565"/>
      <c r="HNC89" s="566"/>
      <c r="HND89" s="560"/>
      <c r="HNE89" s="561"/>
      <c r="HNF89" s="562"/>
      <c r="HNG89" s="563"/>
      <c r="HNH89" s="564"/>
      <c r="HNI89" s="565"/>
      <c r="HNJ89" s="566"/>
      <c r="HNK89" s="560"/>
      <c r="HNL89" s="561"/>
      <c r="HNM89" s="562"/>
      <c r="HNN89" s="563"/>
      <c r="HNO89" s="564"/>
      <c r="HNP89" s="565"/>
      <c r="HNQ89" s="566"/>
      <c r="HNR89" s="560"/>
      <c r="HNS89" s="561"/>
      <c r="HNT89" s="562"/>
      <c r="HNU89" s="563"/>
      <c r="HNV89" s="564"/>
      <c r="HNW89" s="565"/>
      <c r="HNX89" s="566"/>
      <c r="HNY89" s="560"/>
      <c r="HNZ89" s="561"/>
      <c r="HOA89" s="562"/>
      <c r="HOB89" s="563"/>
      <c r="HOC89" s="564"/>
      <c r="HOD89" s="565"/>
      <c r="HOE89" s="566"/>
      <c r="HOF89" s="560"/>
      <c r="HOG89" s="561"/>
      <c r="HOH89" s="562"/>
      <c r="HOI89" s="563"/>
      <c r="HOJ89" s="564"/>
      <c r="HOK89" s="565"/>
      <c r="HOL89" s="566"/>
      <c r="HOM89" s="560"/>
      <c r="HON89" s="561"/>
      <c r="HOO89" s="562"/>
      <c r="HOP89" s="563"/>
      <c r="HOQ89" s="564"/>
      <c r="HOR89" s="565"/>
      <c r="HOS89" s="566"/>
      <c r="HOT89" s="560"/>
      <c r="HOU89" s="561"/>
      <c r="HOV89" s="562"/>
      <c r="HOW89" s="563"/>
      <c r="HOX89" s="564"/>
      <c r="HOY89" s="565"/>
      <c r="HOZ89" s="566"/>
      <c r="HPA89" s="560"/>
      <c r="HPB89" s="561"/>
      <c r="HPC89" s="562"/>
      <c r="HPD89" s="563"/>
      <c r="HPE89" s="564"/>
      <c r="HPF89" s="565"/>
      <c r="HPG89" s="566"/>
      <c r="HPH89" s="560"/>
      <c r="HPI89" s="561"/>
      <c r="HPJ89" s="562"/>
      <c r="HPK89" s="563"/>
      <c r="HPL89" s="564"/>
      <c r="HPM89" s="565"/>
      <c r="HPN89" s="566"/>
      <c r="HPO89" s="560"/>
      <c r="HPP89" s="561"/>
      <c r="HPQ89" s="562"/>
      <c r="HPR89" s="563"/>
      <c r="HPS89" s="564"/>
      <c r="HPT89" s="565"/>
      <c r="HPU89" s="566"/>
      <c r="HPV89" s="560"/>
      <c r="HPW89" s="561"/>
      <c r="HPX89" s="562"/>
      <c r="HPY89" s="563"/>
      <c r="HPZ89" s="564"/>
      <c r="HQA89" s="565"/>
      <c r="HQB89" s="566"/>
      <c r="HQC89" s="560"/>
      <c r="HQD89" s="561"/>
      <c r="HQE89" s="562"/>
      <c r="HQF89" s="563"/>
      <c r="HQG89" s="564"/>
      <c r="HQH89" s="565"/>
      <c r="HQI89" s="566"/>
      <c r="HQJ89" s="560"/>
      <c r="HQK89" s="561"/>
      <c r="HQL89" s="562"/>
      <c r="HQM89" s="563"/>
      <c r="HQN89" s="564"/>
      <c r="HQO89" s="565"/>
      <c r="HQP89" s="566"/>
      <c r="HQQ89" s="560"/>
      <c r="HQR89" s="561"/>
      <c r="HQS89" s="562"/>
      <c r="HQT89" s="563"/>
      <c r="HQU89" s="564"/>
      <c r="HQV89" s="565"/>
      <c r="HQW89" s="566"/>
      <c r="HQX89" s="560"/>
      <c r="HQY89" s="561"/>
      <c r="HQZ89" s="562"/>
      <c r="HRA89" s="563"/>
      <c r="HRB89" s="564"/>
      <c r="HRC89" s="565"/>
      <c r="HRD89" s="566"/>
      <c r="HRE89" s="560"/>
      <c r="HRF89" s="561"/>
      <c r="HRG89" s="562"/>
      <c r="HRH89" s="563"/>
      <c r="HRI89" s="564"/>
      <c r="HRJ89" s="565"/>
      <c r="HRK89" s="566"/>
      <c r="HRL89" s="560"/>
      <c r="HRM89" s="561"/>
      <c r="HRN89" s="562"/>
      <c r="HRO89" s="563"/>
      <c r="HRP89" s="564"/>
      <c r="HRQ89" s="565"/>
      <c r="HRR89" s="566"/>
      <c r="HRS89" s="560"/>
      <c r="HRT89" s="561"/>
      <c r="HRU89" s="562"/>
      <c r="HRV89" s="563"/>
      <c r="HRW89" s="564"/>
      <c r="HRX89" s="565"/>
      <c r="HRY89" s="566"/>
      <c r="HRZ89" s="560"/>
      <c r="HSA89" s="561"/>
      <c r="HSB89" s="562"/>
      <c r="HSC89" s="563"/>
      <c r="HSD89" s="564"/>
      <c r="HSE89" s="565"/>
      <c r="HSF89" s="566"/>
      <c r="HSG89" s="560"/>
      <c r="HSH89" s="561"/>
      <c r="HSI89" s="562"/>
      <c r="HSJ89" s="563"/>
      <c r="HSK89" s="564"/>
      <c r="HSL89" s="565"/>
      <c r="HSM89" s="566"/>
      <c r="HSN89" s="560"/>
      <c r="HSO89" s="561"/>
      <c r="HSP89" s="562"/>
      <c r="HSQ89" s="563"/>
      <c r="HSR89" s="564"/>
      <c r="HSS89" s="565"/>
      <c r="HST89" s="566"/>
      <c r="HSU89" s="560"/>
      <c r="HSV89" s="561"/>
      <c r="HSW89" s="562"/>
      <c r="HSX89" s="563"/>
      <c r="HSY89" s="564"/>
      <c r="HSZ89" s="565"/>
      <c r="HTA89" s="566"/>
      <c r="HTB89" s="560"/>
      <c r="HTC89" s="561"/>
      <c r="HTD89" s="562"/>
      <c r="HTE89" s="563"/>
      <c r="HTF89" s="564"/>
      <c r="HTG89" s="565"/>
      <c r="HTH89" s="566"/>
      <c r="HTI89" s="560"/>
      <c r="HTJ89" s="561"/>
      <c r="HTK89" s="562"/>
      <c r="HTL89" s="563"/>
      <c r="HTM89" s="564"/>
      <c r="HTN89" s="565"/>
      <c r="HTO89" s="566"/>
      <c r="HTP89" s="560"/>
      <c r="HTQ89" s="561"/>
      <c r="HTR89" s="562"/>
      <c r="HTS89" s="563"/>
      <c r="HTT89" s="564"/>
      <c r="HTU89" s="565"/>
      <c r="HTV89" s="566"/>
      <c r="HTW89" s="560"/>
      <c r="HTX89" s="561"/>
      <c r="HTY89" s="562"/>
      <c r="HTZ89" s="563"/>
      <c r="HUA89" s="564"/>
      <c r="HUB89" s="565"/>
      <c r="HUC89" s="566"/>
      <c r="HUD89" s="560"/>
      <c r="HUE89" s="561"/>
      <c r="HUF89" s="562"/>
      <c r="HUG89" s="563"/>
      <c r="HUH89" s="564"/>
      <c r="HUI89" s="565"/>
      <c r="HUJ89" s="566"/>
      <c r="HUK89" s="560"/>
      <c r="HUL89" s="561"/>
      <c r="HUM89" s="562"/>
      <c r="HUN89" s="563"/>
      <c r="HUO89" s="564"/>
      <c r="HUP89" s="565"/>
      <c r="HUQ89" s="566"/>
      <c r="HUR89" s="560"/>
      <c r="HUS89" s="561"/>
      <c r="HUT89" s="562"/>
      <c r="HUU89" s="563"/>
      <c r="HUV89" s="564"/>
      <c r="HUW89" s="565"/>
      <c r="HUX89" s="566"/>
      <c r="HUY89" s="560"/>
      <c r="HUZ89" s="561"/>
      <c r="HVA89" s="562"/>
      <c r="HVB89" s="563"/>
      <c r="HVC89" s="564"/>
      <c r="HVD89" s="565"/>
      <c r="HVE89" s="566"/>
      <c r="HVF89" s="560"/>
      <c r="HVG89" s="561"/>
      <c r="HVH89" s="562"/>
      <c r="HVI89" s="563"/>
      <c r="HVJ89" s="564"/>
      <c r="HVK89" s="565"/>
      <c r="HVL89" s="566"/>
      <c r="HVM89" s="560"/>
      <c r="HVN89" s="561"/>
      <c r="HVO89" s="562"/>
      <c r="HVP89" s="563"/>
      <c r="HVQ89" s="564"/>
      <c r="HVR89" s="565"/>
      <c r="HVS89" s="566"/>
      <c r="HVT89" s="560"/>
      <c r="HVU89" s="561"/>
      <c r="HVV89" s="562"/>
      <c r="HVW89" s="563"/>
      <c r="HVX89" s="564"/>
      <c r="HVY89" s="565"/>
      <c r="HVZ89" s="566"/>
      <c r="HWA89" s="560"/>
      <c r="HWB89" s="561"/>
      <c r="HWC89" s="562"/>
      <c r="HWD89" s="563"/>
      <c r="HWE89" s="564"/>
      <c r="HWF89" s="565"/>
      <c r="HWG89" s="566"/>
      <c r="HWH89" s="560"/>
      <c r="HWI89" s="561"/>
      <c r="HWJ89" s="562"/>
      <c r="HWK89" s="563"/>
      <c r="HWL89" s="564"/>
      <c r="HWM89" s="565"/>
      <c r="HWN89" s="566"/>
      <c r="HWO89" s="560"/>
      <c r="HWP89" s="561"/>
      <c r="HWQ89" s="562"/>
      <c r="HWR89" s="563"/>
      <c r="HWS89" s="564"/>
      <c r="HWT89" s="565"/>
      <c r="HWU89" s="566"/>
      <c r="HWV89" s="560"/>
      <c r="HWW89" s="561"/>
      <c r="HWX89" s="562"/>
      <c r="HWY89" s="563"/>
      <c r="HWZ89" s="564"/>
      <c r="HXA89" s="565"/>
      <c r="HXB89" s="566"/>
      <c r="HXC89" s="560"/>
      <c r="HXD89" s="561"/>
      <c r="HXE89" s="562"/>
      <c r="HXF89" s="563"/>
      <c r="HXG89" s="564"/>
      <c r="HXH89" s="565"/>
      <c r="HXI89" s="566"/>
      <c r="HXJ89" s="560"/>
      <c r="HXK89" s="561"/>
      <c r="HXL89" s="562"/>
      <c r="HXM89" s="563"/>
      <c r="HXN89" s="564"/>
      <c r="HXO89" s="565"/>
      <c r="HXP89" s="566"/>
      <c r="HXQ89" s="560"/>
      <c r="HXR89" s="561"/>
      <c r="HXS89" s="562"/>
      <c r="HXT89" s="563"/>
      <c r="HXU89" s="564"/>
      <c r="HXV89" s="565"/>
      <c r="HXW89" s="566"/>
      <c r="HXX89" s="560"/>
      <c r="HXY89" s="561"/>
      <c r="HXZ89" s="562"/>
      <c r="HYA89" s="563"/>
      <c r="HYB89" s="564"/>
      <c r="HYC89" s="565"/>
      <c r="HYD89" s="566"/>
      <c r="HYE89" s="560"/>
      <c r="HYF89" s="561"/>
      <c r="HYG89" s="562"/>
      <c r="HYH89" s="563"/>
      <c r="HYI89" s="564"/>
      <c r="HYJ89" s="565"/>
      <c r="HYK89" s="566"/>
      <c r="HYL89" s="560"/>
      <c r="HYM89" s="561"/>
      <c r="HYN89" s="562"/>
      <c r="HYO89" s="563"/>
      <c r="HYP89" s="564"/>
      <c r="HYQ89" s="565"/>
      <c r="HYR89" s="566"/>
      <c r="HYS89" s="560"/>
      <c r="HYT89" s="561"/>
      <c r="HYU89" s="562"/>
      <c r="HYV89" s="563"/>
      <c r="HYW89" s="564"/>
      <c r="HYX89" s="565"/>
      <c r="HYY89" s="566"/>
      <c r="HYZ89" s="560"/>
      <c r="HZA89" s="561"/>
      <c r="HZB89" s="562"/>
      <c r="HZC89" s="563"/>
      <c r="HZD89" s="564"/>
      <c r="HZE89" s="565"/>
      <c r="HZF89" s="566"/>
      <c r="HZG89" s="560"/>
      <c r="HZH89" s="561"/>
      <c r="HZI89" s="562"/>
      <c r="HZJ89" s="563"/>
      <c r="HZK89" s="564"/>
      <c r="HZL89" s="565"/>
      <c r="HZM89" s="566"/>
      <c r="HZN89" s="560"/>
      <c r="HZO89" s="561"/>
      <c r="HZP89" s="562"/>
      <c r="HZQ89" s="563"/>
      <c r="HZR89" s="564"/>
      <c r="HZS89" s="565"/>
      <c r="HZT89" s="566"/>
      <c r="HZU89" s="560"/>
      <c r="HZV89" s="561"/>
      <c r="HZW89" s="562"/>
      <c r="HZX89" s="563"/>
      <c r="HZY89" s="564"/>
      <c r="HZZ89" s="565"/>
      <c r="IAA89" s="566"/>
      <c r="IAB89" s="560"/>
      <c r="IAC89" s="561"/>
      <c r="IAD89" s="562"/>
      <c r="IAE89" s="563"/>
      <c r="IAF89" s="564"/>
      <c r="IAG89" s="565"/>
      <c r="IAH89" s="566"/>
      <c r="IAI89" s="560"/>
      <c r="IAJ89" s="561"/>
      <c r="IAK89" s="562"/>
      <c r="IAL89" s="563"/>
      <c r="IAM89" s="564"/>
      <c r="IAN89" s="565"/>
      <c r="IAO89" s="566"/>
      <c r="IAP89" s="560"/>
      <c r="IAQ89" s="561"/>
      <c r="IAR89" s="562"/>
      <c r="IAS89" s="563"/>
      <c r="IAT89" s="564"/>
      <c r="IAU89" s="565"/>
      <c r="IAV89" s="566"/>
      <c r="IAW89" s="560"/>
      <c r="IAX89" s="561"/>
      <c r="IAY89" s="562"/>
      <c r="IAZ89" s="563"/>
      <c r="IBA89" s="564"/>
      <c r="IBB89" s="565"/>
      <c r="IBC89" s="566"/>
      <c r="IBD89" s="560"/>
      <c r="IBE89" s="561"/>
      <c r="IBF89" s="562"/>
      <c r="IBG89" s="563"/>
      <c r="IBH89" s="564"/>
      <c r="IBI89" s="565"/>
      <c r="IBJ89" s="566"/>
      <c r="IBK89" s="560"/>
      <c r="IBL89" s="561"/>
      <c r="IBM89" s="562"/>
      <c r="IBN89" s="563"/>
      <c r="IBO89" s="564"/>
      <c r="IBP89" s="565"/>
      <c r="IBQ89" s="566"/>
      <c r="IBR89" s="560"/>
      <c r="IBS89" s="561"/>
      <c r="IBT89" s="562"/>
      <c r="IBU89" s="563"/>
      <c r="IBV89" s="564"/>
      <c r="IBW89" s="565"/>
      <c r="IBX89" s="566"/>
      <c r="IBY89" s="560"/>
      <c r="IBZ89" s="561"/>
      <c r="ICA89" s="562"/>
      <c r="ICB89" s="563"/>
      <c r="ICC89" s="564"/>
      <c r="ICD89" s="565"/>
      <c r="ICE89" s="566"/>
      <c r="ICF89" s="560"/>
      <c r="ICG89" s="561"/>
      <c r="ICH89" s="562"/>
      <c r="ICI89" s="563"/>
      <c r="ICJ89" s="564"/>
      <c r="ICK89" s="565"/>
      <c r="ICL89" s="566"/>
      <c r="ICM89" s="560"/>
      <c r="ICN89" s="561"/>
      <c r="ICO89" s="562"/>
      <c r="ICP89" s="563"/>
      <c r="ICQ89" s="564"/>
      <c r="ICR89" s="565"/>
      <c r="ICS89" s="566"/>
      <c r="ICT89" s="560"/>
      <c r="ICU89" s="561"/>
      <c r="ICV89" s="562"/>
      <c r="ICW89" s="563"/>
      <c r="ICX89" s="564"/>
      <c r="ICY89" s="565"/>
      <c r="ICZ89" s="566"/>
      <c r="IDA89" s="560"/>
      <c r="IDB89" s="561"/>
      <c r="IDC89" s="562"/>
      <c r="IDD89" s="563"/>
      <c r="IDE89" s="564"/>
      <c r="IDF89" s="565"/>
      <c r="IDG89" s="566"/>
      <c r="IDH89" s="560"/>
      <c r="IDI89" s="561"/>
      <c r="IDJ89" s="562"/>
      <c r="IDK89" s="563"/>
      <c r="IDL89" s="564"/>
      <c r="IDM89" s="565"/>
      <c r="IDN89" s="566"/>
      <c r="IDO89" s="560"/>
      <c r="IDP89" s="561"/>
      <c r="IDQ89" s="562"/>
      <c r="IDR89" s="563"/>
      <c r="IDS89" s="564"/>
      <c r="IDT89" s="565"/>
      <c r="IDU89" s="566"/>
      <c r="IDV89" s="560"/>
      <c r="IDW89" s="561"/>
      <c r="IDX89" s="562"/>
      <c r="IDY89" s="563"/>
      <c r="IDZ89" s="564"/>
      <c r="IEA89" s="565"/>
      <c r="IEB89" s="566"/>
      <c r="IEC89" s="560"/>
      <c r="IED89" s="561"/>
      <c r="IEE89" s="562"/>
      <c r="IEF89" s="563"/>
      <c r="IEG89" s="564"/>
      <c r="IEH89" s="565"/>
      <c r="IEI89" s="566"/>
      <c r="IEJ89" s="560"/>
      <c r="IEK89" s="561"/>
      <c r="IEL89" s="562"/>
      <c r="IEM89" s="563"/>
      <c r="IEN89" s="564"/>
      <c r="IEO89" s="565"/>
      <c r="IEP89" s="566"/>
      <c r="IEQ89" s="560"/>
      <c r="IER89" s="561"/>
      <c r="IES89" s="562"/>
      <c r="IET89" s="563"/>
      <c r="IEU89" s="564"/>
      <c r="IEV89" s="565"/>
      <c r="IEW89" s="566"/>
      <c r="IEX89" s="560"/>
      <c r="IEY89" s="561"/>
      <c r="IEZ89" s="562"/>
      <c r="IFA89" s="563"/>
      <c r="IFB89" s="564"/>
      <c r="IFC89" s="565"/>
      <c r="IFD89" s="566"/>
      <c r="IFE89" s="560"/>
      <c r="IFF89" s="561"/>
      <c r="IFG89" s="562"/>
      <c r="IFH89" s="563"/>
      <c r="IFI89" s="564"/>
      <c r="IFJ89" s="565"/>
      <c r="IFK89" s="566"/>
      <c r="IFL89" s="560"/>
      <c r="IFM89" s="561"/>
      <c r="IFN89" s="562"/>
      <c r="IFO89" s="563"/>
      <c r="IFP89" s="564"/>
      <c r="IFQ89" s="565"/>
      <c r="IFR89" s="566"/>
      <c r="IFS89" s="560"/>
      <c r="IFT89" s="561"/>
      <c r="IFU89" s="562"/>
      <c r="IFV89" s="563"/>
      <c r="IFW89" s="564"/>
      <c r="IFX89" s="565"/>
      <c r="IFY89" s="566"/>
      <c r="IFZ89" s="560"/>
      <c r="IGA89" s="561"/>
      <c r="IGB89" s="562"/>
      <c r="IGC89" s="563"/>
      <c r="IGD89" s="564"/>
      <c r="IGE89" s="565"/>
      <c r="IGF89" s="566"/>
      <c r="IGG89" s="560"/>
      <c r="IGH89" s="561"/>
      <c r="IGI89" s="562"/>
      <c r="IGJ89" s="563"/>
      <c r="IGK89" s="564"/>
      <c r="IGL89" s="565"/>
      <c r="IGM89" s="566"/>
      <c r="IGN89" s="560"/>
      <c r="IGO89" s="561"/>
      <c r="IGP89" s="562"/>
      <c r="IGQ89" s="563"/>
      <c r="IGR89" s="564"/>
      <c r="IGS89" s="565"/>
      <c r="IGT89" s="566"/>
      <c r="IGU89" s="560"/>
      <c r="IGV89" s="561"/>
      <c r="IGW89" s="562"/>
      <c r="IGX89" s="563"/>
      <c r="IGY89" s="564"/>
      <c r="IGZ89" s="565"/>
      <c r="IHA89" s="566"/>
      <c r="IHB89" s="560"/>
      <c r="IHC89" s="561"/>
      <c r="IHD89" s="562"/>
      <c r="IHE89" s="563"/>
      <c r="IHF89" s="564"/>
      <c r="IHG89" s="565"/>
      <c r="IHH89" s="566"/>
      <c r="IHI89" s="560"/>
      <c r="IHJ89" s="561"/>
      <c r="IHK89" s="562"/>
      <c r="IHL89" s="563"/>
      <c r="IHM89" s="564"/>
      <c r="IHN89" s="565"/>
      <c r="IHO89" s="566"/>
      <c r="IHP89" s="560"/>
      <c r="IHQ89" s="561"/>
      <c r="IHR89" s="562"/>
      <c r="IHS89" s="563"/>
      <c r="IHT89" s="564"/>
      <c r="IHU89" s="565"/>
      <c r="IHV89" s="566"/>
      <c r="IHW89" s="560"/>
      <c r="IHX89" s="561"/>
      <c r="IHY89" s="562"/>
      <c r="IHZ89" s="563"/>
      <c r="IIA89" s="564"/>
      <c r="IIB89" s="565"/>
      <c r="IIC89" s="566"/>
      <c r="IID89" s="560"/>
      <c r="IIE89" s="561"/>
      <c r="IIF89" s="562"/>
      <c r="IIG89" s="563"/>
      <c r="IIH89" s="564"/>
      <c r="III89" s="565"/>
      <c r="IIJ89" s="566"/>
      <c r="IIK89" s="560"/>
      <c r="IIL89" s="561"/>
      <c r="IIM89" s="562"/>
      <c r="IIN89" s="563"/>
      <c r="IIO89" s="564"/>
      <c r="IIP89" s="565"/>
      <c r="IIQ89" s="566"/>
      <c r="IIR89" s="560"/>
      <c r="IIS89" s="561"/>
      <c r="IIT89" s="562"/>
      <c r="IIU89" s="563"/>
      <c r="IIV89" s="564"/>
      <c r="IIW89" s="565"/>
      <c r="IIX89" s="566"/>
      <c r="IIY89" s="560"/>
      <c r="IIZ89" s="561"/>
      <c r="IJA89" s="562"/>
      <c r="IJB89" s="563"/>
      <c r="IJC89" s="564"/>
      <c r="IJD89" s="565"/>
      <c r="IJE89" s="566"/>
      <c r="IJF89" s="560"/>
      <c r="IJG89" s="561"/>
      <c r="IJH89" s="562"/>
      <c r="IJI89" s="563"/>
      <c r="IJJ89" s="564"/>
      <c r="IJK89" s="565"/>
      <c r="IJL89" s="566"/>
      <c r="IJM89" s="560"/>
      <c r="IJN89" s="561"/>
      <c r="IJO89" s="562"/>
      <c r="IJP89" s="563"/>
      <c r="IJQ89" s="564"/>
      <c r="IJR89" s="565"/>
      <c r="IJS89" s="566"/>
      <c r="IJT89" s="560"/>
      <c r="IJU89" s="561"/>
      <c r="IJV89" s="562"/>
      <c r="IJW89" s="563"/>
      <c r="IJX89" s="564"/>
      <c r="IJY89" s="565"/>
      <c r="IJZ89" s="566"/>
      <c r="IKA89" s="560"/>
      <c r="IKB89" s="561"/>
      <c r="IKC89" s="562"/>
      <c r="IKD89" s="563"/>
      <c r="IKE89" s="564"/>
      <c r="IKF89" s="565"/>
      <c r="IKG89" s="566"/>
      <c r="IKH89" s="560"/>
      <c r="IKI89" s="561"/>
      <c r="IKJ89" s="562"/>
      <c r="IKK89" s="563"/>
      <c r="IKL89" s="564"/>
      <c r="IKM89" s="565"/>
      <c r="IKN89" s="566"/>
      <c r="IKO89" s="560"/>
      <c r="IKP89" s="561"/>
      <c r="IKQ89" s="562"/>
      <c r="IKR89" s="563"/>
      <c r="IKS89" s="564"/>
      <c r="IKT89" s="565"/>
      <c r="IKU89" s="566"/>
      <c r="IKV89" s="560"/>
      <c r="IKW89" s="561"/>
      <c r="IKX89" s="562"/>
      <c r="IKY89" s="563"/>
      <c r="IKZ89" s="564"/>
      <c r="ILA89" s="565"/>
      <c r="ILB89" s="566"/>
      <c r="ILC89" s="560"/>
      <c r="ILD89" s="561"/>
      <c r="ILE89" s="562"/>
      <c r="ILF89" s="563"/>
      <c r="ILG89" s="564"/>
      <c r="ILH89" s="565"/>
      <c r="ILI89" s="566"/>
      <c r="ILJ89" s="560"/>
      <c r="ILK89" s="561"/>
      <c r="ILL89" s="562"/>
      <c r="ILM89" s="563"/>
      <c r="ILN89" s="564"/>
      <c r="ILO89" s="565"/>
      <c r="ILP89" s="566"/>
      <c r="ILQ89" s="560"/>
      <c r="ILR89" s="561"/>
      <c r="ILS89" s="562"/>
      <c r="ILT89" s="563"/>
      <c r="ILU89" s="564"/>
      <c r="ILV89" s="565"/>
      <c r="ILW89" s="566"/>
      <c r="ILX89" s="560"/>
      <c r="ILY89" s="561"/>
      <c r="ILZ89" s="562"/>
      <c r="IMA89" s="563"/>
      <c r="IMB89" s="564"/>
      <c r="IMC89" s="565"/>
      <c r="IMD89" s="566"/>
      <c r="IME89" s="560"/>
      <c r="IMF89" s="561"/>
      <c r="IMG89" s="562"/>
      <c r="IMH89" s="563"/>
      <c r="IMI89" s="564"/>
      <c r="IMJ89" s="565"/>
      <c r="IMK89" s="566"/>
      <c r="IML89" s="560"/>
      <c r="IMM89" s="561"/>
      <c r="IMN89" s="562"/>
      <c r="IMO89" s="563"/>
      <c r="IMP89" s="564"/>
      <c r="IMQ89" s="565"/>
      <c r="IMR89" s="566"/>
      <c r="IMS89" s="560"/>
      <c r="IMT89" s="561"/>
      <c r="IMU89" s="562"/>
      <c r="IMV89" s="563"/>
      <c r="IMW89" s="564"/>
      <c r="IMX89" s="565"/>
      <c r="IMY89" s="566"/>
      <c r="IMZ89" s="560"/>
      <c r="INA89" s="561"/>
      <c r="INB89" s="562"/>
      <c r="INC89" s="563"/>
      <c r="IND89" s="564"/>
      <c r="INE89" s="565"/>
      <c r="INF89" s="566"/>
      <c r="ING89" s="560"/>
      <c r="INH89" s="561"/>
      <c r="INI89" s="562"/>
      <c r="INJ89" s="563"/>
      <c r="INK89" s="564"/>
      <c r="INL89" s="565"/>
      <c r="INM89" s="566"/>
      <c r="INN89" s="560"/>
      <c r="INO89" s="561"/>
      <c r="INP89" s="562"/>
      <c r="INQ89" s="563"/>
      <c r="INR89" s="564"/>
      <c r="INS89" s="565"/>
      <c r="INT89" s="566"/>
      <c r="INU89" s="560"/>
      <c r="INV89" s="561"/>
      <c r="INW89" s="562"/>
      <c r="INX89" s="563"/>
      <c r="INY89" s="564"/>
      <c r="INZ89" s="565"/>
      <c r="IOA89" s="566"/>
      <c r="IOB89" s="560"/>
      <c r="IOC89" s="561"/>
      <c r="IOD89" s="562"/>
      <c r="IOE89" s="563"/>
      <c r="IOF89" s="564"/>
      <c r="IOG89" s="565"/>
      <c r="IOH89" s="566"/>
      <c r="IOI89" s="560"/>
      <c r="IOJ89" s="561"/>
      <c r="IOK89" s="562"/>
      <c r="IOL89" s="563"/>
      <c r="IOM89" s="564"/>
      <c r="ION89" s="565"/>
      <c r="IOO89" s="566"/>
      <c r="IOP89" s="560"/>
      <c r="IOQ89" s="561"/>
      <c r="IOR89" s="562"/>
      <c r="IOS89" s="563"/>
      <c r="IOT89" s="564"/>
      <c r="IOU89" s="565"/>
      <c r="IOV89" s="566"/>
      <c r="IOW89" s="560"/>
      <c r="IOX89" s="561"/>
      <c r="IOY89" s="562"/>
      <c r="IOZ89" s="563"/>
      <c r="IPA89" s="564"/>
      <c r="IPB89" s="565"/>
      <c r="IPC89" s="566"/>
      <c r="IPD89" s="560"/>
      <c r="IPE89" s="561"/>
      <c r="IPF89" s="562"/>
      <c r="IPG89" s="563"/>
      <c r="IPH89" s="564"/>
      <c r="IPI89" s="565"/>
      <c r="IPJ89" s="566"/>
      <c r="IPK89" s="560"/>
      <c r="IPL89" s="561"/>
      <c r="IPM89" s="562"/>
      <c r="IPN89" s="563"/>
      <c r="IPO89" s="564"/>
      <c r="IPP89" s="565"/>
      <c r="IPQ89" s="566"/>
      <c r="IPR89" s="560"/>
      <c r="IPS89" s="561"/>
      <c r="IPT89" s="562"/>
      <c r="IPU89" s="563"/>
      <c r="IPV89" s="564"/>
      <c r="IPW89" s="565"/>
      <c r="IPX89" s="566"/>
      <c r="IPY89" s="560"/>
      <c r="IPZ89" s="561"/>
      <c r="IQA89" s="562"/>
      <c r="IQB89" s="563"/>
      <c r="IQC89" s="564"/>
      <c r="IQD89" s="565"/>
      <c r="IQE89" s="566"/>
      <c r="IQF89" s="560"/>
      <c r="IQG89" s="561"/>
      <c r="IQH89" s="562"/>
      <c r="IQI89" s="563"/>
      <c r="IQJ89" s="564"/>
      <c r="IQK89" s="565"/>
      <c r="IQL89" s="566"/>
      <c r="IQM89" s="560"/>
      <c r="IQN89" s="561"/>
      <c r="IQO89" s="562"/>
      <c r="IQP89" s="563"/>
      <c r="IQQ89" s="564"/>
      <c r="IQR89" s="565"/>
      <c r="IQS89" s="566"/>
      <c r="IQT89" s="560"/>
      <c r="IQU89" s="561"/>
      <c r="IQV89" s="562"/>
      <c r="IQW89" s="563"/>
      <c r="IQX89" s="564"/>
      <c r="IQY89" s="565"/>
      <c r="IQZ89" s="566"/>
      <c r="IRA89" s="560"/>
      <c r="IRB89" s="561"/>
      <c r="IRC89" s="562"/>
      <c r="IRD89" s="563"/>
      <c r="IRE89" s="564"/>
      <c r="IRF89" s="565"/>
      <c r="IRG89" s="566"/>
      <c r="IRH89" s="560"/>
      <c r="IRI89" s="561"/>
      <c r="IRJ89" s="562"/>
      <c r="IRK89" s="563"/>
      <c r="IRL89" s="564"/>
      <c r="IRM89" s="565"/>
      <c r="IRN89" s="566"/>
      <c r="IRO89" s="560"/>
      <c r="IRP89" s="561"/>
      <c r="IRQ89" s="562"/>
      <c r="IRR89" s="563"/>
      <c r="IRS89" s="564"/>
      <c r="IRT89" s="565"/>
      <c r="IRU89" s="566"/>
      <c r="IRV89" s="560"/>
      <c r="IRW89" s="561"/>
      <c r="IRX89" s="562"/>
      <c r="IRY89" s="563"/>
      <c r="IRZ89" s="564"/>
      <c r="ISA89" s="565"/>
      <c r="ISB89" s="566"/>
      <c r="ISC89" s="560"/>
      <c r="ISD89" s="561"/>
      <c r="ISE89" s="562"/>
      <c r="ISF89" s="563"/>
      <c r="ISG89" s="564"/>
      <c r="ISH89" s="565"/>
      <c r="ISI89" s="566"/>
      <c r="ISJ89" s="560"/>
      <c r="ISK89" s="561"/>
      <c r="ISL89" s="562"/>
      <c r="ISM89" s="563"/>
      <c r="ISN89" s="564"/>
      <c r="ISO89" s="565"/>
      <c r="ISP89" s="566"/>
      <c r="ISQ89" s="560"/>
      <c r="ISR89" s="561"/>
      <c r="ISS89" s="562"/>
      <c r="IST89" s="563"/>
      <c r="ISU89" s="564"/>
      <c r="ISV89" s="565"/>
      <c r="ISW89" s="566"/>
      <c r="ISX89" s="560"/>
      <c r="ISY89" s="561"/>
      <c r="ISZ89" s="562"/>
      <c r="ITA89" s="563"/>
      <c r="ITB89" s="564"/>
      <c r="ITC89" s="565"/>
      <c r="ITD89" s="566"/>
      <c r="ITE89" s="560"/>
      <c r="ITF89" s="561"/>
      <c r="ITG89" s="562"/>
      <c r="ITH89" s="563"/>
      <c r="ITI89" s="564"/>
      <c r="ITJ89" s="565"/>
      <c r="ITK89" s="566"/>
      <c r="ITL89" s="560"/>
      <c r="ITM89" s="561"/>
      <c r="ITN89" s="562"/>
      <c r="ITO89" s="563"/>
      <c r="ITP89" s="564"/>
      <c r="ITQ89" s="565"/>
      <c r="ITR89" s="566"/>
      <c r="ITS89" s="560"/>
      <c r="ITT89" s="561"/>
      <c r="ITU89" s="562"/>
      <c r="ITV89" s="563"/>
      <c r="ITW89" s="564"/>
      <c r="ITX89" s="565"/>
      <c r="ITY89" s="566"/>
      <c r="ITZ89" s="560"/>
      <c r="IUA89" s="561"/>
      <c r="IUB89" s="562"/>
      <c r="IUC89" s="563"/>
      <c r="IUD89" s="564"/>
      <c r="IUE89" s="565"/>
      <c r="IUF89" s="566"/>
      <c r="IUG89" s="560"/>
      <c r="IUH89" s="561"/>
      <c r="IUI89" s="562"/>
      <c r="IUJ89" s="563"/>
      <c r="IUK89" s="564"/>
      <c r="IUL89" s="565"/>
      <c r="IUM89" s="566"/>
      <c r="IUN89" s="560"/>
      <c r="IUO89" s="561"/>
      <c r="IUP89" s="562"/>
      <c r="IUQ89" s="563"/>
      <c r="IUR89" s="564"/>
      <c r="IUS89" s="565"/>
      <c r="IUT89" s="566"/>
      <c r="IUU89" s="560"/>
      <c r="IUV89" s="561"/>
      <c r="IUW89" s="562"/>
      <c r="IUX89" s="563"/>
      <c r="IUY89" s="564"/>
      <c r="IUZ89" s="565"/>
      <c r="IVA89" s="566"/>
      <c r="IVB89" s="560"/>
      <c r="IVC89" s="561"/>
      <c r="IVD89" s="562"/>
      <c r="IVE89" s="563"/>
      <c r="IVF89" s="564"/>
      <c r="IVG89" s="565"/>
      <c r="IVH89" s="566"/>
      <c r="IVI89" s="560"/>
      <c r="IVJ89" s="561"/>
      <c r="IVK89" s="562"/>
      <c r="IVL89" s="563"/>
      <c r="IVM89" s="564"/>
      <c r="IVN89" s="565"/>
      <c r="IVO89" s="566"/>
      <c r="IVP89" s="560"/>
      <c r="IVQ89" s="561"/>
      <c r="IVR89" s="562"/>
      <c r="IVS89" s="563"/>
      <c r="IVT89" s="564"/>
      <c r="IVU89" s="565"/>
      <c r="IVV89" s="566"/>
      <c r="IVW89" s="560"/>
      <c r="IVX89" s="561"/>
      <c r="IVY89" s="562"/>
      <c r="IVZ89" s="563"/>
      <c r="IWA89" s="564"/>
      <c r="IWB89" s="565"/>
      <c r="IWC89" s="566"/>
      <c r="IWD89" s="560"/>
      <c r="IWE89" s="561"/>
      <c r="IWF89" s="562"/>
      <c r="IWG89" s="563"/>
      <c r="IWH89" s="564"/>
      <c r="IWI89" s="565"/>
      <c r="IWJ89" s="566"/>
      <c r="IWK89" s="560"/>
      <c r="IWL89" s="561"/>
      <c r="IWM89" s="562"/>
      <c r="IWN89" s="563"/>
      <c r="IWO89" s="564"/>
      <c r="IWP89" s="565"/>
      <c r="IWQ89" s="566"/>
      <c r="IWR89" s="560"/>
      <c r="IWS89" s="561"/>
      <c r="IWT89" s="562"/>
      <c r="IWU89" s="563"/>
      <c r="IWV89" s="564"/>
      <c r="IWW89" s="565"/>
      <c r="IWX89" s="566"/>
      <c r="IWY89" s="560"/>
      <c r="IWZ89" s="561"/>
      <c r="IXA89" s="562"/>
      <c r="IXB89" s="563"/>
      <c r="IXC89" s="564"/>
      <c r="IXD89" s="565"/>
      <c r="IXE89" s="566"/>
      <c r="IXF89" s="560"/>
      <c r="IXG89" s="561"/>
      <c r="IXH89" s="562"/>
      <c r="IXI89" s="563"/>
      <c r="IXJ89" s="564"/>
      <c r="IXK89" s="565"/>
      <c r="IXL89" s="566"/>
      <c r="IXM89" s="560"/>
      <c r="IXN89" s="561"/>
      <c r="IXO89" s="562"/>
      <c r="IXP89" s="563"/>
      <c r="IXQ89" s="564"/>
      <c r="IXR89" s="565"/>
      <c r="IXS89" s="566"/>
      <c r="IXT89" s="560"/>
      <c r="IXU89" s="561"/>
      <c r="IXV89" s="562"/>
      <c r="IXW89" s="563"/>
      <c r="IXX89" s="564"/>
      <c r="IXY89" s="565"/>
      <c r="IXZ89" s="566"/>
      <c r="IYA89" s="560"/>
      <c r="IYB89" s="561"/>
      <c r="IYC89" s="562"/>
      <c r="IYD89" s="563"/>
      <c r="IYE89" s="564"/>
      <c r="IYF89" s="565"/>
      <c r="IYG89" s="566"/>
      <c r="IYH89" s="560"/>
      <c r="IYI89" s="561"/>
      <c r="IYJ89" s="562"/>
      <c r="IYK89" s="563"/>
      <c r="IYL89" s="564"/>
      <c r="IYM89" s="565"/>
      <c r="IYN89" s="566"/>
      <c r="IYO89" s="560"/>
      <c r="IYP89" s="561"/>
      <c r="IYQ89" s="562"/>
      <c r="IYR89" s="563"/>
      <c r="IYS89" s="564"/>
      <c r="IYT89" s="565"/>
      <c r="IYU89" s="566"/>
      <c r="IYV89" s="560"/>
      <c r="IYW89" s="561"/>
      <c r="IYX89" s="562"/>
      <c r="IYY89" s="563"/>
      <c r="IYZ89" s="564"/>
      <c r="IZA89" s="565"/>
      <c r="IZB89" s="566"/>
      <c r="IZC89" s="560"/>
      <c r="IZD89" s="561"/>
      <c r="IZE89" s="562"/>
      <c r="IZF89" s="563"/>
      <c r="IZG89" s="564"/>
      <c r="IZH89" s="565"/>
      <c r="IZI89" s="566"/>
      <c r="IZJ89" s="560"/>
      <c r="IZK89" s="561"/>
      <c r="IZL89" s="562"/>
      <c r="IZM89" s="563"/>
      <c r="IZN89" s="564"/>
      <c r="IZO89" s="565"/>
      <c r="IZP89" s="566"/>
      <c r="IZQ89" s="560"/>
      <c r="IZR89" s="561"/>
      <c r="IZS89" s="562"/>
      <c r="IZT89" s="563"/>
      <c r="IZU89" s="564"/>
      <c r="IZV89" s="565"/>
      <c r="IZW89" s="566"/>
      <c r="IZX89" s="560"/>
      <c r="IZY89" s="561"/>
      <c r="IZZ89" s="562"/>
      <c r="JAA89" s="563"/>
      <c r="JAB89" s="564"/>
      <c r="JAC89" s="565"/>
      <c r="JAD89" s="566"/>
      <c r="JAE89" s="560"/>
      <c r="JAF89" s="561"/>
      <c r="JAG89" s="562"/>
      <c r="JAH89" s="563"/>
      <c r="JAI89" s="564"/>
      <c r="JAJ89" s="565"/>
      <c r="JAK89" s="566"/>
      <c r="JAL89" s="560"/>
      <c r="JAM89" s="561"/>
      <c r="JAN89" s="562"/>
      <c r="JAO89" s="563"/>
      <c r="JAP89" s="564"/>
      <c r="JAQ89" s="565"/>
      <c r="JAR89" s="566"/>
      <c r="JAS89" s="560"/>
      <c r="JAT89" s="561"/>
      <c r="JAU89" s="562"/>
      <c r="JAV89" s="563"/>
      <c r="JAW89" s="564"/>
      <c r="JAX89" s="565"/>
      <c r="JAY89" s="566"/>
      <c r="JAZ89" s="560"/>
      <c r="JBA89" s="561"/>
      <c r="JBB89" s="562"/>
      <c r="JBC89" s="563"/>
      <c r="JBD89" s="564"/>
      <c r="JBE89" s="565"/>
      <c r="JBF89" s="566"/>
      <c r="JBG89" s="560"/>
      <c r="JBH89" s="561"/>
      <c r="JBI89" s="562"/>
      <c r="JBJ89" s="563"/>
      <c r="JBK89" s="564"/>
      <c r="JBL89" s="565"/>
      <c r="JBM89" s="566"/>
      <c r="JBN89" s="560"/>
      <c r="JBO89" s="561"/>
      <c r="JBP89" s="562"/>
      <c r="JBQ89" s="563"/>
      <c r="JBR89" s="564"/>
      <c r="JBS89" s="565"/>
      <c r="JBT89" s="566"/>
      <c r="JBU89" s="560"/>
      <c r="JBV89" s="561"/>
      <c r="JBW89" s="562"/>
      <c r="JBX89" s="563"/>
      <c r="JBY89" s="564"/>
      <c r="JBZ89" s="565"/>
      <c r="JCA89" s="566"/>
      <c r="JCB89" s="560"/>
      <c r="JCC89" s="561"/>
      <c r="JCD89" s="562"/>
      <c r="JCE89" s="563"/>
      <c r="JCF89" s="564"/>
      <c r="JCG89" s="565"/>
      <c r="JCH89" s="566"/>
      <c r="JCI89" s="560"/>
      <c r="JCJ89" s="561"/>
      <c r="JCK89" s="562"/>
      <c r="JCL89" s="563"/>
      <c r="JCM89" s="564"/>
      <c r="JCN89" s="565"/>
      <c r="JCO89" s="566"/>
      <c r="JCP89" s="560"/>
      <c r="JCQ89" s="561"/>
      <c r="JCR89" s="562"/>
      <c r="JCS89" s="563"/>
      <c r="JCT89" s="564"/>
      <c r="JCU89" s="565"/>
      <c r="JCV89" s="566"/>
      <c r="JCW89" s="560"/>
      <c r="JCX89" s="561"/>
      <c r="JCY89" s="562"/>
      <c r="JCZ89" s="563"/>
      <c r="JDA89" s="564"/>
      <c r="JDB89" s="565"/>
      <c r="JDC89" s="566"/>
      <c r="JDD89" s="560"/>
      <c r="JDE89" s="561"/>
      <c r="JDF89" s="562"/>
      <c r="JDG89" s="563"/>
      <c r="JDH89" s="564"/>
      <c r="JDI89" s="565"/>
      <c r="JDJ89" s="566"/>
      <c r="JDK89" s="560"/>
      <c r="JDL89" s="561"/>
      <c r="JDM89" s="562"/>
      <c r="JDN89" s="563"/>
      <c r="JDO89" s="564"/>
      <c r="JDP89" s="565"/>
      <c r="JDQ89" s="566"/>
      <c r="JDR89" s="560"/>
      <c r="JDS89" s="561"/>
      <c r="JDT89" s="562"/>
      <c r="JDU89" s="563"/>
      <c r="JDV89" s="564"/>
      <c r="JDW89" s="565"/>
      <c r="JDX89" s="566"/>
      <c r="JDY89" s="560"/>
      <c r="JDZ89" s="561"/>
      <c r="JEA89" s="562"/>
      <c r="JEB89" s="563"/>
      <c r="JEC89" s="564"/>
      <c r="JED89" s="565"/>
      <c r="JEE89" s="566"/>
      <c r="JEF89" s="560"/>
      <c r="JEG89" s="561"/>
      <c r="JEH89" s="562"/>
      <c r="JEI89" s="563"/>
      <c r="JEJ89" s="564"/>
      <c r="JEK89" s="565"/>
      <c r="JEL89" s="566"/>
      <c r="JEM89" s="560"/>
      <c r="JEN89" s="561"/>
      <c r="JEO89" s="562"/>
      <c r="JEP89" s="563"/>
      <c r="JEQ89" s="564"/>
      <c r="JER89" s="565"/>
      <c r="JES89" s="566"/>
      <c r="JET89" s="560"/>
      <c r="JEU89" s="561"/>
      <c r="JEV89" s="562"/>
      <c r="JEW89" s="563"/>
      <c r="JEX89" s="564"/>
      <c r="JEY89" s="565"/>
      <c r="JEZ89" s="566"/>
      <c r="JFA89" s="560"/>
      <c r="JFB89" s="561"/>
      <c r="JFC89" s="562"/>
      <c r="JFD89" s="563"/>
      <c r="JFE89" s="564"/>
      <c r="JFF89" s="565"/>
      <c r="JFG89" s="566"/>
      <c r="JFH89" s="560"/>
      <c r="JFI89" s="561"/>
      <c r="JFJ89" s="562"/>
      <c r="JFK89" s="563"/>
      <c r="JFL89" s="564"/>
      <c r="JFM89" s="565"/>
      <c r="JFN89" s="566"/>
      <c r="JFO89" s="560"/>
      <c r="JFP89" s="561"/>
      <c r="JFQ89" s="562"/>
      <c r="JFR89" s="563"/>
      <c r="JFS89" s="564"/>
      <c r="JFT89" s="565"/>
      <c r="JFU89" s="566"/>
      <c r="JFV89" s="560"/>
      <c r="JFW89" s="561"/>
      <c r="JFX89" s="562"/>
      <c r="JFY89" s="563"/>
      <c r="JFZ89" s="564"/>
      <c r="JGA89" s="565"/>
      <c r="JGB89" s="566"/>
      <c r="JGC89" s="560"/>
      <c r="JGD89" s="561"/>
      <c r="JGE89" s="562"/>
      <c r="JGF89" s="563"/>
      <c r="JGG89" s="564"/>
      <c r="JGH89" s="565"/>
      <c r="JGI89" s="566"/>
      <c r="JGJ89" s="560"/>
      <c r="JGK89" s="561"/>
      <c r="JGL89" s="562"/>
      <c r="JGM89" s="563"/>
      <c r="JGN89" s="564"/>
      <c r="JGO89" s="565"/>
      <c r="JGP89" s="566"/>
      <c r="JGQ89" s="560"/>
      <c r="JGR89" s="561"/>
      <c r="JGS89" s="562"/>
      <c r="JGT89" s="563"/>
      <c r="JGU89" s="564"/>
      <c r="JGV89" s="565"/>
      <c r="JGW89" s="566"/>
      <c r="JGX89" s="560"/>
      <c r="JGY89" s="561"/>
      <c r="JGZ89" s="562"/>
      <c r="JHA89" s="563"/>
      <c r="JHB89" s="564"/>
      <c r="JHC89" s="565"/>
      <c r="JHD89" s="566"/>
      <c r="JHE89" s="560"/>
      <c r="JHF89" s="561"/>
      <c r="JHG89" s="562"/>
      <c r="JHH89" s="563"/>
      <c r="JHI89" s="564"/>
      <c r="JHJ89" s="565"/>
      <c r="JHK89" s="566"/>
      <c r="JHL89" s="560"/>
      <c r="JHM89" s="561"/>
      <c r="JHN89" s="562"/>
      <c r="JHO89" s="563"/>
      <c r="JHP89" s="564"/>
      <c r="JHQ89" s="565"/>
      <c r="JHR89" s="566"/>
      <c r="JHS89" s="560"/>
      <c r="JHT89" s="561"/>
      <c r="JHU89" s="562"/>
      <c r="JHV89" s="563"/>
      <c r="JHW89" s="564"/>
      <c r="JHX89" s="565"/>
      <c r="JHY89" s="566"/>
      <c r="JHZ89" s="560"/>
      <c r="JIA89" s="561"/>
      <c r="JIB89" s="562"/>
      <c r="JIC89" s="563"/>
      <c r="JID89" s="564"/>
      <c r="JIE89" s="565"/>
      <c r="JIF89" s="566"/>
      <c r="JIG89" s="560"/>
      <c r="JIH89" s="561"/>
      <c r="JII89" s="562"/>
      <c r="JIJ89" s="563"/>
      <c r="JIK89" s="564"/>
      <c r="JIL89" s="565"/>
      <c r="JIM89" s="566"/>
      <c r="JIN89" s="560"/>
      <c r="JIO89" s="561"/>
      <c r="JIP89" s="562"/>
      <c r="JIQ89" s="563"/>
      <c r="JIR89" s="564"/>
      <c r="JIS89" s="565"/>
      <c r="JIT89" s="566"/>
      <c r="JIU89" s="560"/>
      <c r="JIV89" s="561"/>
      <c r="JIW89" s="562"/>
      <c r="JIX89" s="563"/>
      <c r="JIY89" s="564"/>
      <c r="JIZ89" s="565"/>
      <c r="JJA89" s="566"/>
      <c r="JJB89" s="560"/>
      <c r="JJC89" s="561"/>
      <c r="JJD89" s="562"/>
      <c r="JJE89" s="563"/>
      <c r="JJF89" s="564"/>
      <c r="JJG89" s="565"/>
      <c r="JJH89" s="566"/>
      <c r="JJI89" s="560"/>
      <c r="JJJ89" s="561"/>
      <c r="JJK89" s="562"/>
      <c r="JJL89" s="563"/>
      <c r="JJM89" s="564"/>
      <c r="JJN89" s="565"/>
      <c r="JJO89" s="566"/>
      <c r="JJP89" s="560"/>
      <c r="JJQ89" s="561"/>
      <c r="JJR89" s="562"/>
      <c r="JJS89" s="563"/>
      <c r="JJT89" s="564"/>
      <c r="JJU89" s="565"/>
      <c r="JJV89" s="566"/>
      <c r="JJW89" s="560"/>
      <c r="JJX89" s="561"/>
      <c r="JJY89" s="562"/>
      <c r="JJZ89" s="563"/>
      <c r="JKA89" s="564"/>
      <c r="JKB89" s="565"/>
      <c r="JKC89" s="566"/>
      <c r="JKD89" s="560"/>
      <c r="JKE89" s="561"/>
      <c r="JKF89" s="562"/>
      <c r="JKG89" s="563"/>
      <c r="JKH89" s="564"/>
      <c r="JKI89" s="565"/>
      <c r="JKJ89" s="566"/>
      <c r="JKK89" s="560"/>
      <c r="JKL89" s="561"/>
      <c r="JKM89" s="562"/>
      <c r="JKN89" s="563"/>
      <c r="JKO89" s="564"/>
      <c r="JKP89" s="565"/>
      <c r="JKQ89" s="566"/>
      <c r="JKR89" s="560"/>
      <c r="JKS89" s="561"/>
      <c r="JKT89" s="562"/>
      <c r="JKU89" s="563"/>
      <c r="JKV89" s="564"/>
      <c r="JKW89" s="565"/>
      <c r="JKX89" s="566"/>
      <c r="JKY89" s="560"/>
      <c r="JKZ89" s="561"/>
      <c r="JLA89" s="562"/>
      <c r="JLB89" s="563"/>
      <c r="JLC89" s="564"/>
      <c r="JLD89" s="565"/>
      <c r="JLE89" s="566"/>
      <c r="JLF89" s="560"/>
      <c r="JLG89" s="561"/>
      <c r="JLH89" s="562"/>
      <c r="JLI89" s="563"/>
      <c r="JLJ89" s="564"/>
      <c r="JLK89" s="565"/>
      <c r="JLL89" s="566"/>
      <c r="JLM89" s="560"/>
      <c r="JLN89" s="561"/>
      <c r="JLO89" s="562"/>
      <c r="JLP89" s="563"/>
      <c r="JLQ89" s="564"/>
      <c r="JLR89" s="565"/>
      <c r="JLS89" s="566"/>
      <c r="JLT89" s="560"/>
      <c r="JLU89" s="561"/>
      <c r="JLV89" s="562"/>
      <c r="JLW89" s="563"/>
      <c r="JLX89" s="564"/>
      <c r="JLY89" s="565"/>
      <c r="JLZ89" s="566"/>
      <c r="JMA89" s="560"/>
      <c r="JMB89" s="561"/>
      <c r="JMC89" s="562"/>
      <c r="JMD89" s="563"/>
      <c r="JME89" s="564"/>
      <c r="JMF89" s="565"/>
      <c r="JMG89" s="566"/>
      <c r="JMH89" s="560"/>
      <c r="JMI89" s="561"/>
      <c r="JMJ89" s="562"/>
      <c r="JMK89" s="563"/>
      <c r="JML89" s="564"/>
      <c r="JMM89" s="565"/>
      <c r="JMN89" s="566"/>
      <c r="JMO89" s="560"/>
      <c r="JMP89" s="561"/>
      <c r="JMQ89" s="562"/>
      <c r="JMR89" s="563"/>
      <c r="JMS89" s="564"/>
      <c r="JMT89" s="565"/>
      <c r="JMU89" s="566"/>
      <c r="JMV89" s="560"/>
      <c r="JMW89" s="561"/>
      <c r="JMX89" s="562"/>
      <c r="JMY89" s="563"/>
      <c r="JMZ89" s="564"/>
      <c r="JNA89" s="565"/>
      <c r="JNB89" s="566"/>
      <c r="JNC89" s="560"/>
      <c r="JND89" s="561"/>
      <c r="JNE89" s="562"/>
      <c r="JNF89" s="563"/>
      <c r="JNG89" s="564"/>
      <c r="JNH89" s="565"/>
      <c r="JNI89" s="566"/>
      <c r="JNJ89" s="560"/>
      <c r="JNK89" s="561"/>
      <c r="JNL89" s="562"/>
      <c r="JNM89" s="563"/>
      <c r="JNN89" s="564"/>
      <c r="JNO89" s="565"/>
      <c r="JNP89" s="566"/>
      <c r="JNQ89" s="560"/>
      <c r="JNR89" s="561"/>
      <c r="JNS89" s="562"/>
      <c r="JNT89" s="563"/>
      <c r="JNU89" s="564"/>
      <c r="JNV89" s="565"/>
      <c r="JNW89" s="566"/>
      <c r="JNX89" s="560"/>
      <c r="JNY89" s="561"/>
      <c r="JNZ89" s="562"/>
      <c r="JOA89" s="563"/>
      <c r="JOB89" s="564"/>
      <c r="JOC89" s="565"/>
      <c r="JOD89" s="566"/>
      <c r="JOE89" s="560"/>
      <c r="JOF89" s="561"/>
      <c r="JOG89" s="562"/>
      <c r="JOH89" s="563"/>
      <c r="JOI89" s="564"/>
      <c r="JOJ89" s="565"/>
      <c r="JOK89" s="566"/>
      <c r="JOL89" s="560"/>
      <c r="JOM89" s="561"/>
      <c r="JON89" s="562"/>
      <c r="JOO89" s="563"/>
      <c r="JOP89" s="564"/>
      <c r="JOQ89" s="565"/>
      <c r="JOR89" s="566"/>
      <c r="JOS89" s="560"/>
      <c r="JOT89" s="561"/>
      <c r="JOU89" s="562"/>
      <c r="JOV89" s="563"/>
      <c r="JOW89" s="564"/>
      <c r="JOX89" s="565"/>
      <c r="JOY89" s="566"/>
      <c r="JOZ89" s="560"/>
      <c r="JPA89" s="561"/>
      <c r="JPB89" s="562"/>
      <c r="JPC89" s="563"/>
      <c r="JPD89" s="564"/>
      <c r="JPE89" s="565"/>
      <c r="JPF89" s="566"/>
      <c r="JPG89" s="560"/>
      <c r="JPH89" s="561"/>
      <c r="JPI89" s="562"/>
      <c r="JPJ89" s="563"/>
      <c r="JPK89" s="564"/>
      <c r="JPL89" s="565"/>
      <c r="JPM89" s="566"/>
      <c r="JPN89" s="560"/>
      <c r="JPO89" s="561"/>
      <c r="JPP89" s="562"/>
      <c r="JPQ89" s="563"/>
      <c r="JPR89" s="564"/>
      <c r="JPS89" s="565"/>
      <c r="JPT89" s="566"/>
      <c r="JPU89" s="560"/>
      <c r="JPV89" s="561"/>
      <c r="JPW89" s="562"/>
      <c r="JPX89" s="563"/>
      <c r="JPY89" s="564"/>
      <c r="JPZ89" s="565"/>
      <c r="JQA89" s="566"/>
      <c r="JQB89" s="560"/>
      <c r="JQC89" s="561"/>
      <c r="JQD89" s="562"/>
      <c r="JQE89" s="563"/>
      <c r="JQF89" s="564"/>
      <c r="JQG89" s="565"/>
      <c r="JQH89" s="566"/>
      <c r="JQI89" s="560"/>
      <c r="JQJ89" s="561"/>
      <c r="JQK89" s="562"/>
      <c r="JQL89" s="563"/>
      <c r="JQM89" s="564"/>
      <c r="JQN89" s="565"/>
      <c r="JQO89" s="566"/>
      <c r="JQP89" s="560"/>
      <c r="JQQ89" s="561"/>
      <c r="JQR89" s="562"/>
      <c r="JQS89" s="563"/>
      <c r="JQT89" s="564"/>
      <c r="JQU89" s="565"/>
      <c r="JQV89" s="566"/>
      <c r="JQW89" s="560"/>
      <c r="JQX89" s="561"/>
      <c r="JQY89" s="562"/>
      <c r="JQZ89" s="563"/>
      <c r="JRA89" s="564"/>
      <c r="JRB89" s="565"/>
      <c r="JRC89" s="566"/>
      <c r="JRD89" s="560"/>
      <c r="JRE89" s="561"/>
      <c r="JRF89" s="562"/>
      <c r="JRG89" s="563"/>
      <c r="JRH89" s="564"/>
      <c r="JRI89" s="565"/>
      <c r="JRJ89" s="566"/>
      <c r="JRK89" s="560"/>
      <c r="JRL89" s="561"/>
      <c r="JRM89" s="562"/>
      <c r="JRN89" s="563"/>
      <c r="JRO89" s="564"/>
      <c r="JRP89" s="565"/>
      <c r="JRQ89" s="566"/>
      <c r="JRR89" s="560"/>
      <c r="JRS89" s="561"/>
      <c r="JRT89" s="562"/>
      <c r="JRU89" s="563"/>
      <c r="JRV89" s="564"/>
      <c r="JRW89" s="565"/>
      <c r="JRX89" s="566"/>
      <c r="JRY89" s="560"/>
      <c r="JRZ89" s="561"/>
      <c r="JSA89" s="562"/>
      <c r="JSB89" s="563"/>
      <c r="JSC89" s="564"/>
      <c r="JSD89" s="565"/>
      <c r="JSE89" s="566"/>
      <c r="JSF89" s="560"/>
      <c r="JSG89" s="561"/>
      <c r="JSH89" s="562"/>
      <c r="JSI89" s="563"/>
      <c r="JSJ89" s="564"/>
      <c r="JSK89" s="565"/>
      <c r="JSL89" s="566"/>
      <c r="JSM89" s="560"/>
      <c r="JSN89" s="561"/>
      <c r="JSO89" s="562"/>
      <c r="JSP89" s="563"/>
      <c r="JSQ89" s="564"/>
      <c r="JSR89" s="565"/>
      <c r="JSS89" s="566"/>
      <c r="JST89" s="560"/>
      <c r="JSU89" s="561"/>
      <c r="JSV89" s="562"/>
      <c r="JSW89" s="563"/>
      <c r="JSX89" s="564"/>
      <c r="JSY89" s="565"/>
      <c r="JSZ89" s="566"/>
      <c r="JTA89" s="560"/>
      <c r="JTB89" s="561"/>
      <c r="JTC89" s="562"/>
      <c r="JTD89" s="563"/>
      <c r="JTE89" s="564"/>
      <c r="JTF89" s="565"/>
      <c r="JTG89" s="566"/>
      <c r="JTH89" s="560"/>
      <c r="JTI89" s="561"/>
      <c r="JTJ89" s="562"/>
      <c r="JTK89" s="563"/>
      <c r="JTL89" s="564"/>
      <c r="JTM89" s="565"/>
      <c r="JTN89" s="566"/>
      <c r="JTO89" s="560"/>
      <c r="JTP89" s="561"/>
      <c r="JTQ89" s="562"/>
      <c r="JTR89" s="563"/>
      <c r="JTS89" s="564"/>
      <c r="JTT89" s="565"/>
      <c r="JTU89" s="566"/>
      <c r="JTV89" s="560"/>
      <c r="JTW89" s="561"/>
      <c r="JTX89" s="562"/>
      <c r="JTY89" s="563"/>
      <c r="JTZ89" s="564"/>
      <c r="JUA89" s="565"/>
      <c r="JUB89" s="566"/>
      <c r="JUC89" s="560"/>
      <c r="JUD89" s="561"/>
      <c r="JUE89" s="562"/>
      <c r="JUF89" s="563"/>
      <c r="JUG89" s="564"/>
      <c r="JUH89" s="565"/>
      <c r="JUI89" s="566"/>
      <c r="JUJ89" s="560"/>
      <c r="JUK89" s="561"/>
      <c r="JUL89" s="562"/>
      <c r="JUM89" s="563"/>
      <c r="JUN89" s="564"/>
      <c r="JUO89" s="565"/>
      <c r="JUP89" s="566"/>
      <c r="JUQ89" s="560"/>
      <c r="JUR89" s="561"/>
      <c r="JUS89" s="562"/>
      <c r="JUT89" s="563"/>
      <c r="JUU89" s="564"/>
      <c r="JUV89" s="565"/>
      <c r="JUW89" s="566"/>
      <c r="JUX89" s="560"/>
      <c r="JUY89" s="561"/>
      <c r="JUZ89" s="562"/>
      <c r="JVA89" s="563"/>
      <c r="JVB89" s="564"/>
      <c r="JVC89" s="565"/>
      <c r="JVD89" s="566"/>
      <c r="JVE89" s="560"/>
      <c r="JVF89" s="561"/>
      <c r="JVG89" s="562"/>
      <c r="JVH89" s="563"/>
      <c r="JVI89" s="564"/>
      <c r="JVJ89" s="565"/>
      <c r="JVK89" s="566"/>
      <c r="JVL89" s="560"/>
      <c r="JVM89" s="561"/>
      <c r="JVN89" s="562"/>
      <c r="JVO89" s="563"/>
      <c r="JVP89" s="564"/>
      <c r="JVQ89" s="565"/>
      <c r="JVR89" s="566"/>
      <c r="JVS89" s="560"/>
      <c r="JVT89" s="561"/>
      <c r="JVU89" s="562"/>
      <c r="JVV89" s="563"/>
      <c r="JVW89" s="564"/>
      <c r="JVX89" s="565"/>
      <c r="JVY89" s="566"/>
      <c r="JVZ89" s="560"/>
      <c r="JWA89" s="561"/>
      <c r="JWB89" s="562"/>
      <c r="JWC89" s="563"/>
      <c r="JWD89" s="564"/>
      <c r="JWE89" s="565"/>
      <c r="JWF89" s="566"/>
      <c r="JWG89" s="560"/>
      <c r="JWH89" s="561"/>
      <c r="JWI89" s="562"/>
      <c r="JWJ89" s="563"/>
      <c r="JWK89" s="564"/>
      <c r="JWL89" s="565"/>
      <c r="JWM89" s="566"/>
      <c r="JWN89" s="560"/>
      <c r="JWO89" s="561"/>
      <c r="JWP89" s="562"/>
      <c r="JWQ89" s="563"/>
      <c r="JWR89" s="564"/>
      <c r="JWS89" s="565"/>
      <c r="JWT89" s="566"/>
      <c r="JWU89" s="560"/>
      <c r="JWV89" s="561"/>
      <c r="JWW89" s="562"/>
      <c r="JWX89" s="563"/>
      <c r="JWY89" s="564"/>
      <c r="JWZ89" s="565"/>
      <c r="JXA89" s="566"/>
      <c r="JXB89" s="560"/>
      <c r="JXC89" s="561"/>
      <c r="JXD89" s="562"/>
      <c r="JXE89" s="563"/>
      <c r="JXF89" s="564"/>
      <c r="JXG89" s="565"/>
      <c r="JXH89" s="566"/>
      <c r="JXI89" s="560"/>
      <c r="JXJ89" s="561"/>
      <c r="JXK89" s="562"/>
      <c r="JXL89" s="563"/>
      <c r="JXM89" s="564"/>
      <c r="JXN89" s="565"/>
      <c r="JXO89" s="566"/>
      <c r="JXP89" s="560"/>
      <c r="JXQ89" s="561"/>
      <c r="JXR89" s="562"/>
      <c r="JXS89" s="563"/>
      <c r="JXT89" s="564"/>
      <c r="JXU89" s="565"/>
      <c r="JXV89" s="566"/>
      <c r="JXW89" s="560"/>
      <c r="JXX89" s="561"/>
      <c r="JXY89" s="562"/>
      <c r="JXZ89" s="563"/>
      <c r="JYA89" s="564"/>
      <c r="JYB89" s="565"/>
      <c r="JYC89" s="566"/>
      <c r="JYD89" s="560"/>
      <c r="JYE89" s="561"/>
      <c r="JYF89" s="562"/>
      <c r="JYG89" s="563"/>
      <c r="JYH89" s="564"/>
      <c r="JYI89" s="565"/>
      <c r="JYJ89" s="566"/>
      <c r="JYK89" s="560"/>
      <c r="JYL89" s="561"/>
      <c r="JYM89" s="562"/>
      <c r="JYN89" s="563"/>
      <c r="JYO89" s="564"/>
      <c r="JYP89" s="565"/>
      <c r="JYQ89" s="566"/>
      <c r="JYR89" s="560"/>
      <c r="JYS89" s="561"/>
      <c r="JYT89" s="562"/>
      <c r="JYU89" s="563"/>
      <c r="JYV89" s="564"/>
      <c r="JYW89" s="565"/>
      <c r="JYX89" s="566"/>
      <c r="JYY89" s="560"/>
      <c r="JYZ89" s="561"/>
      <c r="JZA89" s="562"/>
      <c r="JZB89" s="563"/>
      <c r="JZC89" s="564"/>
      <c r="JZD89" s="565"/>
      <c r="JZE89" s="566"/>
      <c r="JZF89" s="560"/>
      <c r="JZG89" s="561"/>
      <c r="JZH89" s="562"/>
      <c r="JZI89" s="563"/>
      <c r="JZJ89" s="564"/>
      <c r="JZK89" s="565"/>
      <c r="JZL89" s="566"/>
      <c r="JZM89" s="560"/>
      <c r="JZN89" s="561"/>
      <c r="JZO89" s="562"/>
      <c r="JZP89" s="563"/>
      <c r="JZQ89" s="564"/>
      <c r="JZR89" s="565"/>
      <c r="JZS89" s="566"/>
      <c r="JZT89" s="560"/>
      <c r="JZU89" s="561"/>
      <c r="JZV89" s="562"/>
      <c r="JZW89" s="563"/>
      <c r="JZX89" s="564"/>
      <c r="JZY89" s="565"/>
      <c r="JZZ89" s="566"/>
      <c r="KAA89" s="560"/>
      <c r="KAB89" s="561"/>
      <c r="KAC89" s="562"/>
      <c r="KAD89" s="563"/>
      <c r="KAE89" s="564"/>
      <c r="KAF89" s="565"/>
      <c r="KAG89" s="566"/>
      <c r="KAH89" s="560"/>
      <c r="KAI89" s="561"/>
      <c r="KAJ89" s="562"/>
      <c r="KAK89" s="563"/>
      <c r="KAL89" s="564"/>
      <c r="KAM89" s="565"/>
      <c r="KAN89" s="566"/>
      <c r="KAO89" s="560"/>
      <c r="KAP89" s="561"/>
      <c r="KAQ89" s="562"/>
      <c r="KAR89" s="563"/>
      <c r="KAS89" s="564"/>
      <c r="KAT89" s="565"/>
      <c r="KAU89" s="566"/>
      <c r="KAV89" s="560"/>
      <c r="KAW89" s="561"/>
      <c r="KAX89" s="562"/>
      <c r="KAY89" s="563"/>
      <c r="KAZ89" s="564"/>
      <c r="KBA89" s="565"/>
      <c r="KBB89" s="566"/>
      <c r="KBC89" s="560"/>
      <c r="KBD89" s="561"/>
      <c r="KBE89" s="562"/>
      <c r="KBF89" s="563"/>
      <c r="KBG89" s="564"/>
      <c r="KBH89" s="565"/>
      <c r="KBI89" s="566"/>
      <c r="KBJ89" s="560"/>
      <c r="KBK89" s="561"/>
      <c r="KBL89" s="562"/>
      <c r="KBM89" s="563"/>
      <c r="KBN89" s="564"/>
      <c r="KBO89" s="565"/>
      <c r="KBP89" s="566"/>
      <c r="KBQ89" s="560"/>
      <c r="KBR89" s="561"/>
      <c r="KBS89" s="562"/>
      <c r="KBT89" s="563"/>
      <c r="KBU89" s="564"/>
      <c r="KBV89" s="565"/>
      <c r="KBW89" s="566"/>
      <c r="KBX89" s="560"/>
      <c r="KBY89" s="561"/>
      <c r="KBZ89" s="562"/>
      <c r="KCA89" s="563"/>
      <c r="KCB89" s="564"/>
      <c r="KCC89" s="565"/>
      <c r="KCD89" s="566"/>
      <c r="KCE89" s="560"/>
      <c r="KCF89" s="561"/>
      <c r="KCG89" s="562"/>
      <c r="KCH89" s="563"/>
      <c r="KCI89" s="564"/>
      <c r="KCJ89" s="565"/>
      <c r="KCK89" s="566"/>
      <c r="KCL89" s="560"/>
      <c r="KCM89" s="561"/>
      <c r="KCN89" s="562"/>
      <c r="KCO89" s="563"/>
      <c r="KCP89" s="564"/>
      <c r="KCQ89" s="565"/>
      <c r="KCR89" s="566"/>
      <c r="KCS89" s="560"/>
      <c r="KCT89" s="561"/>
      <c r="KCU89" s="562"/>
      <c r="KCV89" s="563"/>
      <c r="KCW89" s="564"/>
      <c r="KCX89" s="565"/>
      <c r="KCY89" s="566"/>
      <c r="KCZ89" s="560"/>
      <c r="KDA89" s="561"/>
      <c r="KDB89" s="562"/>
      <c r="KDC89" s="563"/>
      <c r="KDD89" s="564"/>
      <c r="KDE89" s="565"/>
      <c r="KDF89" s="566"/>
      <c r="KDG89" s="560"/>
      <c r="KDH89" s="561"/>
      <c r="KDI89" s="562"/>
      <c r="KDJ89" s="563"/>
      <c r="KDK89" s="564"/>
      <c r="KDL89" s="565"/>
      <c r="KDM89" s="566"/>
      <c r="KDN89" s="560"/>
      <c r="KDO89" s="561"/>
      <c r="KDP89" s="562"/>
      <c r="KDQ89" s="563"/>
      <c r="KDR89" s="564"/>
      <c r="KDS89" s="565"/>
      <c r="KDT89" s="566"/>
      <c r="KDU89" s="560"/>
      <c r="KDV89" s="561"/>
      <c r="KDW89" s="562"/>
      <c r="KDX89" s="563"/>
      <c r="KDY89" s="564"/>
      <c r="KDZ89" s="565"/>
      <c r="KEA89" s="566"/>
      <c r="KEB89" s="560"/>
      <c r="KEC89" s="561"/>
      <c r="KED89" s="562"/>
      <c r="KEE89" s="563"/>
      <c r="KEF89" s="564"/>
      <c r="KEG89" s="565"/>
      <c r="KEH89" s="566"/>
      <c r="KEI89" s="560"/>
      <c r="KEJ89" s="561"/>
      <c r="KEK89" s="562"/>
      <c r="KEL89" s="563"/>
      <c r="KEM89" s="564"/>
      <c r="KEN89" s="565"/>
      <c r="KEO89" s="566"/>
      <c r="KEP89" s="560"/>
      <c r="KEQ89" s="561"/>
      <c r="KER89" s="562"/>
      <c r="KES89" s="563"/>
      <c r="KET89" s="564"/>
      <c r="KEU89" s="565"/>
      <c r="KEV89" s="566"/>
      <c r="KEW89" s="560"/>
      <c r="KEX89" s="561"/>
      <c r="KEY89" s="562"/>
      <c r="KEZ89" s="563"/>
      <c r="KFA89" s="564"/>
      <c r="KFB89" s="565"/>
      <c r="KFC89" s="566"/>
      <c r="KFD89" s="560"/>
      <c r="KFE89" s="561"/>
      <c r="KFF89" s="562"/>
      <c r="KFG89" s="563"/>
      <c r="KFH89" s="564"/>
      <c r="KFI89" s="565"/>
      <c r="KFJ89" s="566"/>
      <c r="KFK89" s="560"/>
      <c r="KFL89" s="561"/>
      <c r="KFM89" s="562"/>
      <c r="KFN89" s="563"/>
      <c r="KFO89" s="564"/>
      <c r="KFP89" s="565"/>
      <c r="KFQ89" s="566"/>
      <c r="KFR89" s="560"/>
      <c r="KFS89" s="561"/>
      <c r="KFT89" s="562"/>
      <c r="KFU89" s="563"/>
      <c r="KFV89" s="564"/>
      <c r="KFW89" s="565"/>
      <c r="KFX89" s="566"/>
      <c r="KFY89" s="560"/>
      <c r="KFZ89" s="561"/>
      <c r="KGA89" s="562"/>
      <c r="KGB89" s="563"/>
      <c r="KGC89" s="564"/>
      <c r="KGD89" s="565"/>
      <c r="KGE89" s="566"/>
      <c r="KGF89" s="560"/>
      <c r="KGG89" s="561"/>
      <c r="KGH89" s="562"/>
      <c r="KGI89" s="563"/>
      <c r="KGJ89" s="564"/>
      <c r="KGK89" s="565"/>
      <c r="KGL89" s="566"/>
      <c r="KGM89" s="560"/>
      <c r="KGN89" s="561"/>
      <c r="KGO89" s="562"/>
      <c r="KGP89" s="563"/>
      <c r="KGQ89" s="564"/>
      <c r="KGR89" s="565"/>
      <c r="KGS89" s="566"/>
      <c r="KGT89" s="560"/>
      <c r="KGU89" s="561"/>
      <c r="KGV89" s="562"/>
      <c r="KGW89" s="563"/>
      <c r="KGX89" s="564"/>
      <c r="KGY89" s="565"/>
      <c r="KGZ89" s="566"/>
      <c r="KHA89" s="560"/>
      <c r="KHB89" s="561"/>
      <c r="KHC89" s="562"/>
      <c r="KHD89" s="563"/>
      <c r="KHE89" s="564"/>
      <c r="KHF89" s="565"/>
      <c r="KHG89" s="566"/>
      <c r="KHH89" s="560"/>
      <c r="KHI89" s="561"/>
      <c r="KHJ89" s="562"/>
      <c r="KHK89" s="563"/>
      <c r="KHL89" s="564"/>
      <c r="KHM89" s="565"/>
      <c r="KHN89" s="566"/>
      <c r="KHO89" s="560"/>
      <c r="KHP89" s="561"/>
      <c r="KHQ89" s="562"/>
      <c r="KHR89" s="563"/>
      <c r="KHS89" s="564"/>
      <c r="KHT89" s="565"/>
      <c r="KHU89" s="566"/>
      <c r="KHV89" s="560"/>
      <c r="KHW89" s="561"/>
      <c r="KHX89" s="562"/>
      <c r="KHY89" s="563"/>
      <c r="KHZ89" s="564"/>
      <c r="KIA89" s="565"/>
      <c r="KIB89" s="566"/>
      <c r="KIC89" s="560"/>
      <c r="KID89" s="561"/>
      <c r="KIE89" s="562"/>
      <c r="KIF89" s="563"/>
      <c r="KIG89" s="564"/>
      <c r="KIH89" s="565"/>
      <c r="KII89" s="566"/>
      <c r="KIJ89" s="560"/>
      <c r="KIK89" s="561"/>
      <c r="KIL89" s="562"/>
      <c r="KIM89" s="563"/>
      <c r="KIN89" s="564"/>
      <c r="KIO89" s="565"/>
      <c r="KIP89" s="566"/>
      <c r="KIQ89" s="560"/>
      <c r="KIR89" s="561"/>
      <c r="KIS89" s="562"/>
      <c r="KIT89" s="563"/>
      <c r="KIU89" s="564"/>
      <c r="KIV89" s="565"/>
      <c r="KIW89" s="566"/>
      <c r="KIX89" s="560"/>
      <c r="KIY89" s="561"/>
      <c r="KIZ89" s="562"/>
      <c r="KJA89" s="563"/>
      <c r="KJB89" s="564"/>
      <c r="KJC89" s="565"/>
      <c r="KJD89" s="566"/>
      <c r="KJE89" s="560"/>
      <c r="KJF89" s="561"/>
      <c r="KJG89" s="562"/>
      <c r="KJH89" s="563"/>
      <c r="KJI89" s="564"/>
      <c r="KJJ89" s="565"/>
      <c r="KJK89" s="566"/>
      <c r="KJL89" s="560"/>
      <c r="KJM89" s="561"/>
      <c r="KJN89" s="562"/>
      <c r="KJO89" s="563"/>
      <c r="KJP89" s="564"/>
      <c r="KJQ89" s="565"/>
      <c r="KJR89" s="566"/>
      <c r="KJS89" s="560"/>
      <c r="KJT89" s="561"/>
      <c r="KJU89" s="562"/>
      <c r="KJV89" s="563"/>
      <c r="KJW89" s="564"/>
      <c r="KJX89" s="565"/>
      <c r="KJY89" s="566"/>
      <c r="KJZ89" s="560"/>
      <c r="KKA89" s="561"/>
      <c r="KKB89" s="562"/>
      <c r="KKC89" s="563"/>
      <c r="KKD89" s="564"/>
      <c r="KKE89" s="565"/>
      <c r="KKF89" s="566"/>
      <c r="KKG89" s="560"/>
      <c r="KKH89" s="561"/>
      <c r="KKI89" s="562"/>
      <c r="KKJ89" s="563"/>
      <c r="KKK89" s="564"/>
      <c r="KKL89" s="565"/>
      <c r="KKM89" s="566"/>
      <c r="KKN89" s="560"/>
      <c r="KKO89" s="561"/>
      <c r="KKP89" s="562"/>
      <c r="KKQ89" s="563"/>
      <c r="KKR89" s="564"/>
      <c r="KKS89" s="565"/>
      <c r="KKT89" s="566"/>
      <c r="KKU89" s="560"/>
      <c r="KKV89" s="561"/>
      <c r="KKW89" s="562"/>
      <c r="KKX89" s="563"/>
      <c r="KKY89" s="564"/>
      <c r="KKZ89" s="565"/>
      <c r="KLA89" s="566"/>
      <c r="KLB89" s="560"/>
      <c r="KLC89" s="561"/>
      <c r="KLD89" s="562"/>
      <c r="KLE89" s="563"/>
      <c r="KLF89" s="564"/>
      <c r="KLG89" s="565"/>
      <c r="KLH89" s="566"/>
      <c r="KLI89" s="560"/>
      <c r="KLJ89" s="561"/>
      <c r="KLK89" s="562"/>
      <c r="KLL89" s="563"/>
      <c r="KLM89" s="564"/>
      <c r="KLN89" s="565"/>
      <c r="KLO89" s="566"/>
      <c r="KLP89" s="560"/>
      <c r="KLQ89" s="561"/>
      <c r="KLR89" s="562"/>
      <c r="KLS89" s="563"/>
      <c r="KLT89" s="564"/>
      <c r="KLU89" s="565"/>
      <c r="KLV89" s="566"/>
      <c r="KLW89" s="560"/>
      <c r="KLX89" s="561"/>
      <c r="KLY89" s="562"/>
      <c r="KLZ89" s="563"/>
      <c r="KMA89" s="564"/>
      <c r="KMB89" s="565"/>
      <c r="KMC89" s="566"/>
      <c r="KMD89" s="560"/>
      <c r="KME89" s="561"/>
      <c r="KMF89" s="562"/>
      <c r="KMG89" s="563"/>
      <c r="KMH89" s="564"/>
      <c r="KMI89" s="565"/>
      <c r="KMJ89" s="566"/>
      <c r="KMK89" s="560"/>
      <c r="KML89" s="561"/>
      <c r="KMM89" s="562"/>
      <c r="KMN89" s="563"/>
      <c r="KMO89" s="564"/>
      <c r="KMP89" s="565"/>
      <c r="KMQ89" s="566"/>
      <c r="KMR89" s="560"/>
      <c r="KMS89" s="561"/>
      <c r="KMT89" s="562"/>
      <c r="KMU89" s="563"/>
      <c r="KMV89" s="564"/>
      <c r="KMW89" s="565"/>
      <c r="KMX89" s="566"/>
      <c r="KMY89" s="560"/>
      <c r="KMZ89" s="561"/>
      <c r="KNA89" s="562"/>
      <c r="KNB89" s="563"/>
      <c r="KNC89" s="564"/>
      <c r="KND89" s="565"/>
      <c r="KNE89" s="566"/>
      <c r="KNF89" s="560"/>
      <c r="KNG89" s="561"/>
      <c r="KNH89" s="562"/>
      <c r="KNI89" s="563"/>
      <c r="KNJ89" s="564"/>
      <c r="KNK89" s="565"/>
      <c r="KNL89" s="566"/>
      <c r="KNM89" s="560"/>
      <c r="KNN89" s="561"/>
      <c r="KNO89" s="562"/>
      <c r="KNP89" s="563"/>
      <c r="KNQ89" s="564"/>
      <c r="KNR89" s="565"/>
      <c r="KNS89" s="566"/>
      <c r="KNT89" s="560"/>
      <c r="KNU89" s="561"/>
      <c r="KNV89" s="562"/>
      <c r="KNW89" s="563"/>
      <c r="KNX89" s="564"/>
      <c r="KNY89" s="565"/>
      <c r="KNZ89" s="566"/>
      <c r="KOA89" s="560"/>
      <c r="KOB89" s="561"/>
      <c r="KOC89" s="562"/>
      <c r="KOD89" s="563"/>
      <c r="KOE89" s="564"/>
      <c r="KOF89" s="565"/>
      <c r="KOG89" s="566"/>
      <c r="KOH89" s="560"/>
      <c r="KOI89" s="561"/>
      <c r="KOJ89" s="562"/>
      <c r="KOK89" s="563"/>
      <c r="KOL89" s="564"/>
      <c r="KOM89" s="565"/>
      <c r="KON89" s="566"/>
      <c r="KOO89" s="560"/>
      <c r="KOP89" s="561"/>
      <c r="KOQ89" s="562"/>
      <c r="KOR89" s="563"/>
      <c r="KOS89" s="564"/>
      <c r="KOT89" s="565"/>
      <c r="KOU89" s="566"/>
      <c r="KOV89" s="560"/>
      <c r="KOW89" s="561"/>
      <c r="KOX89" s="562"/>
      <c r="KOY89" s="563"/>
      <c r="KOZ89" s="564"/>
      <c r="KPA89" s="565"/>
      <c r="KPB89" s="566"/>
      <c r="KPC89" s="560"/>
      <c r="KPD89" s="561"/>
      <c r="KPE89" s="562"/>
      <c r="KPF89" s="563"/>
      <c r="KPG89" s="564"/>
      <c r="KPH89" s="565"/>
      <c r="KPI89" s="566"/>
      <c r="KPJ89" s="560"/>
      <c r="KPK89" s="561"/>
      <c r="KPL89" s="562"/>
      <c r="KPM89" s="563"/>
      <c r="KPN89" s="564"/>
      <c r="KPO89" s="565"/>
      <c r="KPP89" s="566"/>
      <c r="KPQ89" s="560"/>
      <c r="KPR89" s="561"/>
      <c r="KPS89" s="562"/>
      <c r="KPT89" s="563"/>
      <c r="KPU89" s="564"/>
      <c r="KPV89" s="565"/>
      <c r="KPW89" s="566"/>
      <c r="KPX89" s="560"/>
      <c r="KPY89" s="561"/>
      <c r="KPZ89" s="562"/>
      <c r="KQA89" s="563"/>
      <c r="KQB89" s="564"/>
      <c r="KQC89" s="565"/>
      <c r="KQD89" s="566"/>
      <c r="KQE89" s="560"/>
      <c r="KQF89" s="561"/>
      <c r="KQG89" s="562"/>
      <c r="KQH89" s="563"/>
      <c r="KQI89" s="564"/>
      <c r="KQJ89" s="565"/>
      <c r="KQK89" s="566"/>
      <c r="KQL89" s="560"/>
      <c r="KQM89" s="561"/>
      <c r="KQN89" s="562"/>
      <c r="KQO89" s="563"/>
      <c r="KQP89" s="564"/>
      <c r="KQQ89" s="565"/>
      <c r="KQR89" s="566"/>
      <c r="KQS89" s="560"/>
      <c r="KQT89" s="561"/>
      <c r="KQU89" s="562"/>
      <c r="KQV89" s="563"/>
      <c r="KQW89" s="564"/>
      <c r="KQX89" s="565"/>
      <c r="KQY89" s="566"/>
      <c r="KQZ89" s="560"/>
      <c r="KRA89" s="561"/>
      <c r="KRB89" s="562"/>
      <c r="KRC89" s="563"/>
      <c r="KRD89" s="564"/>
      <c r="KRE89" s="565"/>
      <c r="KRF89" s="566"/>
      <c r="KRG89" s="560"/>
      <c r="KRH89" s="561"/>
      <c r="KRI89" s="562"/>
      <c r="KRJ89" s="563"/>
      <c r="KRK89" s="564"/>
      <c r="KRL89" s="565"/>
      <c r="KRM89" s="566"/>
      <c r="KRN89" s="560"/>
      <c r="KRO89" s="561"/>
      <c r="KRP89" s="562"/>
      <c r="KRQ89" s="563"/>
      <c r="KRR89" s="564"/>
      <c r="KRS89" s="565"/>
      <c r="KRT89" s="566"/>
      <c r="KRU89" s="560"/>
      <c r="KRV89" s="561"/>
      <c r="KRW89" s="562"/>
      <c r="KRX89" s="563"/>
      <c r="KRY89" s="564"/>
      <c r="KRZ89" s="565"/>
      <c r="KSA89" s="566"/>
      <c r="KSB89" s="560"/>
      <c r="KSC89" s="561"/>
      <c r="KSD89" s="562"/>
      <c r="KSE89" s="563"/>
      <c r="KSF89" s="564"/>
      <c r="KSG89" s="565"/>
      <c r="KSH89" s="566"/>
      <c r="KSI89" s="560"/>
      <c r="KSJ89" s="561"/>
      <c r="KSK89" s="562"/>
      <c r="KSL89" s="563"/>
      <c r="KSM89" s="564"/>
      <c r="KSN89" s="565"/>
      <c r="KSO89" s="566"/>
      <c r="KSP89" s="560"/>
      <c r="KSQ89" s="561"/>
      <c r="KSR89" s="562"/>
      <c r="KSS89" s="563"/>
      <c r="KST89" s="564"/>
      <c r="KSU89" s="565"/>
      <c r="KSV89" s="566"/>
      <c r="KSW89" s="560"/>
      <c r="KSX89" s="561"/>
      <c r="KSY89" s="562"/>
      <c r="KSZ89" s="563"/>
      <c r="KTA89" s="564"/>
      <c r="KTB89" s="565"/>
      <c r="KTC89" s="566"/>
      <c r="KTD89" s="560"/>
      <c r="KTE89" s="561"/>
      <c r="KTF89" s="562"/>
      <c r="KTG89" s="563"/>
      <c r="KTH89" s="564"/>
      <c r="KTI89" s="565"/>
      <c r="KTJ89" s="566"/>
      <c r="KTK89" s="560"/>
      <c r="KTL89" s="561"/>
      <c r="KTM89" s="562"/>
      <c r="KTN89" s="563"/>
      <c r="KTO89" s="564"/>
      <c r="KTP89" s="565"/>
      <c r="KTQ89" s="566"/>
      <c r="KTR89" s="560"/>
      <c r="KTS89" s="561"/>
      <c r="KTT89" s="562"/>
      <c r="KTU89" s="563"/>
      <c r="KTV89" s="564"/>
      <c r="KTW89" s="565"/>
      <c r="KTX89" s="566"/>
      <c r="KTY89" s="560"/>
      <c r="KTZ89" s="561"/>
      <c r="KUA89" s="562"/>
      <c r="KUB89" s="563"/>
      <c r="KUC89" s="564"/>
      <c r="KUD89" s="565"/>
      <c r="KUE89" s="566"/>
      <c r="KUF89" s="560"/>
      <c r="KUG89" s="561"/>
      <c r="KUH89" s="562"/>
      <c r="KUI89" s="563"/>
      <c r="KUJ89" s="564"/>
      <c r="KUK89" s="565"/>
      <c r="KUL89" s="566"/>
      <c r="KUM89" s="560"/>
      <c r="KUN89" s="561"/>
      <c r="KUO89" s="562"/>
      <c r="KUP89" s="563"/>
      <c r="KUQ89" s="564"/>
      <c r="KUR89" s="565"/>
      <c r="KUS89" s="566"/>
      <c r="KUT89" s="560"/>
      <c r="KUU89" s="561"/>
      <c r="KUV89" s="562"/>
      <c r="KUW89" s="563"/>
      <c r="KUX89" s="564"/>
      <c r="KUY89" s="565"/>
      <c r="KUZ89" s="566"/>
      <c r="KVA89" s="560"/>
      <c r="KVB89" s="561"/>
      <c r="KVC89" s="562"/>
      <c r="KVD89" s="563"/>
      <c r="KVE89" s="564"/>
      <c r="KVF89" s="565"/>
      <c r="KVG89" s="566"/>
      <c r="KVH89" s="560"/>
      <c r="KVI89" s="561"/>
      <c r="KVJ89" s="562"/>
      <c r="KVK89" s="563"/>
      <c r="KVL89" s="564"/>
      <c r="KVM89" s="565"/>
      <c r="KVN89" s="566"/>
      <c r="KVO89" s="560"/>
      <c r="KVP89" s="561"/>
      <c r="KVQ89" s="562"/>
      <c r="KVR89" s="563"/>
      <c r="KVS89" s="564"/>
      <c r="KVT89" s="565"/>
      <c r="KVU89" s="566"/>
      <c r="KVV89" s="560"/>
      <c r="KVW89" s="561"/>
      <c r="KVX89" s="562"/>
      <c r="KVY89" s="563"/>
      <c r="KVZ89" s="564"/>
      <c r="KWA89" s="565"/>
      <c r="KWB89" s="566"/>
      <c r="KWC89" s="560"/>
      <c r="KWD89" s="561"/>
      <c r="KWE89" s="562"/>
      <c r="KWF89" s="563"/>
      <c r="KWG89" s="564"/>
      <c r="KWH89" s="565"/>
      <c r="KWI89" s="566"/>
      <c r="KWJ89" s="560"/>
      <c r="KWK89" s="561"/>
      <c r="KWL89" s="562"/>
      <c r="KWM89" s="563"/>
      <c r="KWN89" s="564"/>
      <c r="KWO89" s="565"/>
      <c r="KWP89" s="566"/>
      <c r="KWQ89" s="560"/>
      <c r="KWR89" s="561"/>
      <c r="KWS89" s="562"/>
      <c r="KWT89" s="563"/>
      <c r="KWU89" s="564"/>
      <c r="KWV89" s="565"/>
      <c r="KWW89" s="566"/>
      <c r="KWX89" s="560"/>
      <c r="KWY89" s="561"/>
      <c r="KWZ89" s="562"/>
      <c r="KXA89" s="563"/>
      <c r="KXB89" s="564"/>
      <c r="KXC89" s="565"/>
      <c r="KXD89" s="566"/>
      <c r="KXE89" s="560"/>
      <c r="KXF89" s="561"/>
      <c r="KXG89" s="562"/>
      <c r="KXH89" s="563"/>
      <c r="KXI89" s="564"/>
      <c r="KXJ89" s="565"/>
      <c r="KXK89" s="566"/>
      <c r="KXL89" s="560"/>
      <c r="KXM89" s="561"/>
      <c r="KXN89" s="562"/>
      <c r="KXO89" s="563"/>
      <c r="KXP89" s="564"/>
      <c r="KXQ89" s="565"/>
      <c r="KXR89" s="566"/>
      <c r="KXS89" s="560"/>
      <c r="KXT89" s="561"/>
      <c r="KXU89" s="562"/>
      <c r="KXV89" s="563"/>
      <c r="KXW89" s="564"/>
      <c r="KXX89" s="565"/>
      <c r="KXY89" s="566"/>
      <c r="KXZ89" s="560"/>
      <c r="KYA89" s="561"/>
      <c r="KYB89" s="562"/>
      <c r="KYC89" s="563"/>
      <c r="KYD89" s="564"/>
      <c r="KYE89" s="565"/>
      <c r="KYF89" s="566"/>
      <c r="KYG89" s="560"/>
      <c r="KYH89" s="561"/>
      <c r="KYI89" s="562"/>
      <c r="KYJ89" s="563"/>
      <c r="KYK89" s="564"/>
      <c r="KYL89" s="565"/>
      <c r="KYM89" s="566"/>
      <c r="KYN89" s="560"/>
      <c r="KYO89" s="561"/>
      <c r="KYP89" s="562"/>
      <c r="KYQ89" s="563"/>
      <c r="KYR89" s="564"/>
      <c r="KYS89" s="565"/>
      <c r="KYT89" s="566"/>
      <c r="KYU89" s="560"/>
      <c r="KYV89" s="561"/>
      <c r="KYW89" s="562"/>
      <c r="KYX89" s="563"/>
      <c r="KYY89" s="564"/>
      <c r="KYZ89" s="565"/>
      <c r="KZA89" s="566"/>
      <c r="KZB89" s="560"/>
      <c r="KZC89" s="561"/>
      <c r="KZD89" s="562"/>
      <c r="KZE89" s="563"/>
      <c r="KZF89" s="564"/>
      <c r="KZG89" s="565"/>
      <c r="KZH89" s="566"/>
      <c r="KZI89" s="560"/>
      <c r="KZJ89" s="561"/>
      <c r="KZK89" s="562"/>
      <c r="KZL89" s="563"/>
      <c r="KZM89" s="564"/>
      <c r="KZN89" s="565"/>
      <c r="KZO89" s="566"/>
      <c r="KZP89" s="560"/>
      <c r="KZQ89" s="561"/>
      <c r="KZR89" s="562"/>
      <c r="KZS89" s="563"/>
      <c r="KZT89" s="564"/>
      <c r="KZU89" s="565"/>
      <c r="KZV89" s="566"/>
      <c r="KZW89" s="560"/>
      <c r="KZX89" s="561"/>
      <c r="KZY89" s="562"/>
      <c r="KZZ89" s="563"/>
      <c r="LAA89" s="564"/>
      <c r="LAB89" s="565"/>
      <c r="LAC89" s="566"/>
      <c r="LAD89" s="560"/>
      <c r="LAE89" s="561"/>
      <c r="LAF89" s="562"/>
      <c r="LAG89" s="563"/>
      <c r="LAH89" s="564"/>
      <c r="LAI89" s="565"/>
      <c r="LAJ89" s="566"/>
      <c r="LAK89" s="560"/>
      <c r="LAL89" s="561"/>
      <c r="LAM89" s="562"/>
      <c r="LAN89" s="563"/>
      <c r="LAO89" s="564"/>
      <c r="LAP89" s="565"/>
      <c r="LAQ89" s="566"/>
      <c r="LAR89" s="560"/>
      <c r="LAS89" s="561"/>
      <c r="LAT89" s="562"/>
      <c r="LAU89" s="563"/>
      <c r="LAV89" s="564"/>
      <c r="LAW89" s="565"/>
      <c r="LAX89" s="566"/>
      <c r="LAY89" s="560"/>
      <c r="LAZ89" s="561"/>
      <c r="LBA89" s="562"/>
      <c r="LBB89" s="563"/>
      <c r="LBC89" s="564"/>
      <c r="LBD89" s="565"/>
      <c r="LBE89" s="566"/>
      <c r="LBF89" s="560"/>
      <c r="LBG89" s="561"/>
      <c r="LBH89" s="562"/>
      <c r="LBI89" s="563"/>
      <c r="LBJ89" s="564"/>
      <c r="LBK89" s="565"/>
      <c r="LBL89" s="566"/>
      <c r="LBM89" s="560"/>
      <c r="LBN89" s="561"/>
      <c r="LBO89" s="562"/>
      <c r="LBP89" s="563"/>
      <c r="LBQ89" s="564"/>
      <c r="LBR89" s="565"/>
      <c r="LBS89" s="566"/>
      <c r="LBT89" s="560"/>
      <c r="LBU89" s="561"/>
      <c r="LBV89" s="562"/>
      <c r="LBW89" s="563"/>
      <c r="LBX89" s="564"/>
      <c r="LBY89" s="565"/>
      <c r="LBZ89" s="566"/>
      <c r="LCA89" s="560"/>
      <c r="LCB89" s="561"/>
      <c r="LCC89" s="562"/>
      <c r="LCD89" s="563"/>
      <c r="LCE89" s="564"/>
      <c r="LCF89" s="565"/>
      <c r="LCG89" s="566"/>
      <c r="LCH89" s="560"/>
      <c r="LCI89" s="561"/>
      <c r="LCJ89" s="562"/>
      <c r="LCK89" s="563"/>
      <c r="LCL89" s="564"/>
      <c r="LCM89" s="565"/>
      <c r="LCN89" s="566"/>
      <c r="LCO89" s="560"/>
      <c r="LCP89" s="561"/>
      <c r="LCQ89" s="562"/>
      <c r="LCR89" s="563"/>
      <c r="LCS89" s="564"/>
      <c r="LCT89" s="565"/>
      <c r="LCU89" s="566"/>
      <c r="LCV89" s="560"/>
      <c r="LCW89" s="561"/>
      <c r="LCX89" s="562"/>
      <c r="LCY89" s="563"/>
      <c r="LCZ89" s="564"/>
      <c r="LDA89" s="565"/>
      <c r="LDB89" s="566"/>
      <c r="LDC89" s="560"/>
      <c r="LDD89" s="561"/>
      <c r="LDE89" s="562"/>
      <c r="LDF89" s="563"/>
      <c r="LDG89" s="564"/>
      <c r="LDH89" s="565"/>
      <c r="LDI89" s="566"/>
      <c r="LDJ89" s="560"/>
      <c r="LDK89" s="561"/>
      <c r="LDL89" s="562"/>
      <c r="LDM89" s="563"/>
      <c r="LDN89" s="564"/>
      <c r="LDO89" s="565"/>
      <c r="LDP89" s="566"/>
      <c r="LDQ89" s="560"/>
      <c r="LDR89" s="561"/>
      <c r="LDS89" s="562"/>
      <c r="LDT89" s="563"/>
      <c r="LDU89" s="564"/>
      <c r="LDV89" s="565"/>
      <c r="LDW89" s="566"/>
      <c r="LDX89" s="560"/>
      <c r="LDY89" s="561"/>
      <c r="LDZ89" s="562"/>
      <c r="LEA89" s="563"/>
      <c r="LEB89" s="564"/>
      <c r="LEC89" s="565"/>
      <c r="LED89" s="566"/>
      <c r="LEE89" s="560"/>
      <c r="LEF89" s="561"/>
      <c r="LEG89" s="562"/>
      <c r="LEH89" s="563"/>
      <c r="LEI89" s="564"/>
      <c r="LEJ89" s="565"/>
      <c r="LEK89" s="566"/>
      <c r="LEL89" s="560"/>
      <c r="LEM89" s="561"/>
      <c r="LEN89" s="562"/>
      <c r="LEO89" s="563"/>
      <c r="LEP89" s="564"/>
      <c r="LEQ89" s="565"/>
      <c r="LER89" s="566"/>
      <c r="LES89" s="560"/>
      <c r="LET89" s="561"/>
      <c r="LEU89" s="562"/>
      <c r="LEV89" s="563"/>
      <c r="LEW89" s="564"/>
      <c r="LEX89" s="565"/>
      <c r="LEY89" s="566"/>
      <c r="LEZ89" s="560"/>
      <c r="LFA89" s="561"/>
      <c r="LFB89" s="562"/>
      <c r="LFC89" s="563"/>
      <c r="LFD89" s="564"/>
      <c r="LFE89" s="565"/>
      <c r="LFF89" s="566"/>
      <c r="LFG89" s="560"/>
      <c r="LFH89" s="561"/>
      <c r="LFI89" s="562"/>
      <c r="LFJ89" s="563"/>
      <c r="LFK89" s="564"/>
      <c r="LFL89" s="565"/>
      <c r="LFM89" s="566"/>
      <c r="LFN89" s="560"/>
      <c r="LFO89" s="561"/>
      <c r="LFP89" s="562"/>
      <c r="LFQ89" s="563"/>
      <c r="LFR89" s="564"/>
      <c r="LFS89" s="565"/>
      <c r="LFT89" s="566"/>
      <c r="LFU89" s="560"/>
      <c r="LFV89" s="561"/>
      <c r="LFW89" s="562"/>
      <c r="LFX89" s="563"/>
      <c r="LFY89" s="564"/>
      <c r="LFZ89" s="565"/>
      <c r="LGA89" s="566"/>
      <c r="LGB89" s="560"/>
      <c r="LGC89" s="561"/>
      <c r="LGD89" s="562"/>
      <c r="LGE89" s="563"/>
      <c r="LGF89" s="564"/>
      <c r="LGG89" s="565"/>
      <c r="LGH89" s="566"/>
      <c r="LGI89" s="560"/>
      <c r="LGJ89" s="561"/>
      <c r="LGK89" s="562"/>
      <c r="LGL89" s="563"/>
      <c r="LGM89" s="564"/>
      <c r="LGN89" s="565"/>
      <c r="LGO89" s="566"/>
      <c r="LGP89" s="560"/>
      <c r="LGQ89" s="561"/>
      <c r="LGR89" s="562"/>
      <c r="LGS89" s="563"/>
      <c r="LGT89" s="564"/>
      <c r="LGU89" s="565"/>
      <c r="LGV89" s="566"/>
      <c r="LGW89" s="560"/>
      <c r="LGX89" s="561"/>
      <c r="LGY89" s="562"/>
      <c r="LGZ89" s="563"/>
      <c r="LHA89" s="564"/>
      <c r="LHB89" s="565"/>
      <c r="LHC89" s="566"/>
      <c r="LHD89" s="560"/>
      <c r="LHE89" s="561"/>
      <c r="LHF89" s="562"/>
      <c r="LHG89" s="563"/>
      <c r="LHH89" s="564"/>
      <c r="LHI89" s="565"/>
      <c r="LHJ89" s="566"/>
      <c r="LHK89" s="560"/>
      <c r="LHL89" s="561"/>
      <c r="LHM89" s="562"/>
      <c r="LHN89" s="563"/>
      <c r="LHO89" s="564"/>
      <c r="LHP89" s="565"/>
      <c r="LHQ89" s="566"/>
      <c r="LHR89" s="560"/>
      <c r="LHS89" s="561"/>
      <c r="LHT89" s="562"/>
      <c r="LHU89" s="563"/>
      <c r="LHV89" s="564"/>
      <c r="LHW89" s="565"/>
      <c r="LHX89" s="566"/>
      <c r="LHY89" s="560"/>
      <c r="LHZ89" s="561"/>
      <c r="LIA89" s="562"/>
      <c r="LIB89" s="563"/>
      <c r="LIC89" s="564"/>
      <c r="LID89" s="565"/>
      <c r="LIE89" s="566"/>
      <c r="LIF89" s="560"/>
      <c r="LIG89" s="561"/>
      <c r="LIH89" s="562"/>
      <c r="LII89" s="563"/>
      <c r="LIJ89" s="564"/>
      <c r="LIK89" s="565"/>
      <c r="LIL89" s="566"/>
      <c r="LIM89" s="560"/>
      <c r="LIN89" s="561"/>
      <c r="LIO89" s="562"/>
      <c r="LIP89" s="563"/>
      <c r="LIQ89" s="564"/>
      <c r="LIR89" s="565"/>
      <c r="LIS89" s="566"/>
      <c r="LIT89" s="560"/>
      <c r="LIU89" s="561"/>
      <c r="LIV89" s="562"/>
      <c r="LIW89" s="563"/>
      <c r="LIX89" s="564"/>
      <c r="LIY89" s="565"/>
      <c r="LIZ89" s="566"/>
      <c r="LJA89" s="560"/>
      <c r="LJB89" s="561"/>
      <c r="LJC89" s="562"/>
      <c r="LJD89" s="563"/>
      <c r="LJE89" s="564"/>
      <c r="LJF89" s="565"/>
      <c r="LJG89" s="566"/>
      <c r="LJH89" s="560"/>
      <c r="LJI89" s="561"/>
      <c r="LJJ89" s="562"/>
      <c r="LJK89" s="563"/>
      <c r="LJL89" s="564"/>
      <c r="LJM89" s="565"/>
      <c r="LJN89" s="566"/>
      <c r="LJO89" s="560"/>
      <c r="LJP89" s="561"/>
      <c r="LJQ89" s="562"/>
      <c r="LJR89" s="563"/>
      <c r="LJS89" s="564"/>
      <c r="LJT89" s="565"/>
      <c r="LJU89" s="566"/>
      <c r="LJV89" s="560"/>
      <c r="LJW89" s="561"/>
      <c r="LJX89" s="562"/>
      <c r="LJY89" s="563"/>
      <c r="LJZ89" s="564"/>
      <c r="LKA89" s="565"/>
      <c r="LKB89" s="566"/>
      <c r="LKC89" s="560"/>
      <c r="LKD89" s="561"/>
      <c r="LKE89" s="562"/>
      <c r="LKF89" s="563"/>
      <c r="LKG89" s="564"/>
      <c r="LKH89" s="565"/>
      <c r="LKI89" s="566"/>
      <c r="LKJ89" s="560"/>
      <c r="LKK89" s="561"/>
      <c r="LKL89" s="562"/>
      <c r="LKM89" s="563"/>
      <c r="LKN89" s="564"/>
      <c r="LKO89" s="565"/>
      <c r="LKP89" s="566"/>
      <c r="LKQ89" s="560"/>
      <c r="LKR89" s="561"/>
      <c r="LKS89" s="562"/>
      <c r="LKT89" s="563"/>
      <c r="LKU89" s="564"/>
      <c r="LKV89" s="565"/>
      <c r="LKW89" s="566"/>
      <c r="LKX89" s="560"/>
      <c r="LKY89" s="561"/>
      <c r="LKZ89" s="562"/>
      <c r="LLA89" s="563"/>
      <c r="LLB89" s="564"/>
      <c r="LLC89" s="565"/>
      <c r="LLD89" s="566"/>
      <c r="LLE89" s="560"/>
      <c r="LLF89" s="561"/>
      <c r="LLG89" s="562"/>
      <c r="LLH89" s="563"/>
      <c r="LLI89" s="564"/>
      <c r="LLJ89" s="565"/>
      <c r="LLK89" s="566"/>
      <c r="LLL89" s="560"/>
      <c r="LLM89" s="561"/>
      <c r="LLN89" s="562"/>
      <c r="LLO89" s="563"/>
      <c r="LLP89" s="564"/>
      <c r="LLQ89" s="565"/>
      <c r="LLR89" s="566"/>
      <c r="LLS89" s="560"/>
      <c r="LLT89" s="561"/>
      <c r="LLU89" s="562"/>
      <c r="LLV89" s="563"/>
      <c r="LLW89" s="564"/>
      <c r="LLX89" s="565"/>
      <c r="LLY89" s="566"/>
      <c r="LLZ89" s="560"/>
      <c r="LMA89" s="561"/>
      <c r="LMB89" s="562"/>
      <c r="LMC89" s="563"/>
      <c r="LMD89" s="564"/>
      <c r="LME89" s="565"/>
      <c r="LMF89" s="566"/>
      <c r="LMG89" s="560"/>
      <c r="LMH89" s="561"/>
      <c r="LMI89" s="562"/>
      <c r="LMJ89" s="563"/>
      <c r="LMK89" s="564"/>
      <c r="LML89" s="565"/>
      <c r="LMM89" s="566"/>
      <c r="LMN89" s="560"/>
      <c r="LMO89" s="561"/>
      <c r="LMP89" s="562"/>
      <c r="LMQ89" s="563"/>
      <c r="LMR89" s="564"/>
      <c r="LMS89" s="565"/>
      <c r="LMT89" s="566"/>
      <c r="LMU89" s="560"/>
      <c r="LMV89" s="561"/>
      <c r="LMW89" s="562"/>
      <c r="LMX89" s="563"/>
      <c r="LMY89" s="564"/>
      <c r="LMZ89" s="565"/>
      <c r="LNA89" s="566"/>
      <c r="LNB89" s="560"/>
      <c r="LNC89" s="561"/>
      <c r="LND89" s="562"/>
      <c r="LNE89" s="563"/>
      <c r="LNF89" s="564"/>
      <c r="LNG89" s="565"/>
      <c r="LNH89" s="566"/>
      <c r="LNI89" s="560"/>
      <c r="LNJ89" s="561"/>
      <c r="LNK89" s="562"/>
      <c r="LNL89" s="563"/>
      <c r="LNM89" s="564"/>
      <c r="LNN89" s="565"/>
      <c r="LNO89" s="566"/>
      <c r="LNP89" s="560"/>
      <c r="LNQ89" s="561"/>
      <c r="LNR89" s="562"/>
      <c r="LNS89" s="563"/>
      <c r="LNT89" s="564"/>
      <c r="LNU89" s="565"/>
      <c r="LNV89" s="566"/>
      <c r="LNW89" s="560"/>
      <c r="LNX89" s="561"/>
      <c r="LNY89" s="562"/>
      <c r="LNZ89" s="563"/>
      <c r="LOA89" s="564"/>
      <c r="LOB89" s="565"/>
      <c r="LOC89" s="566"/>
      <c r="LOD89" s="560"/>
      <c r="LOE89" s="561"/>
      <c r="LOF89" s="562"/>
      <c r="LOG89" s="563"/>
      <c r="LOH89" s="564"/>
      <c r="LOI89" s="565"/>
      <c r="LOJ89" s="566"/>
      <c r="LOK89" s="560"/>
      <c r="LOL89" s="561"/>
      <c r="LOM89" s="562"/>
      <c r="LON89" s="563"/>
      <c r="LOO89" s="564"/>
      <c r="LOP89" s="565"/>
      <c r="LOQ89" s="566"/>
      <c r="LOR89" s="560"/>
      <c r="LOS89" s="561"/>
      <c r="LOT89" s="562"/>
      <c r="LOU89" s="563"/>
      <c r="LOV89" s="564"/>
      <c r="LOW89" s="565"/>
      <c r="LOX89" s="566"/>
      <c r="LOY89" s="560"/>
      <c r="LOZ89" s="561"/>
      <c r="LPA89" s="562"/>
      <c r="LPB89" s="563"/>
      <c r="LPC89" s="564"/>
      <c r="LPD89" s="565"/>
      <c r="LPE89" s="566"/>
      <c r="LPF89" s="560"/>
      <c r="LPG89" s="561"/>
      <c r="LPH89" s="562"/>
      <c r="LPI89" s="563"/>
      <c r="LPJ89" s="564"/>
      <c r="LPK89" s="565"/>
      <c r="LPL89" s="566"/>
      <c r="LPM89" s="560"/>
      <c r="LPN89" s="561"/>
      <c r="LPO89" s="562"/>
      <c r="LPP89" s="563"/>
      <c r="LPQ89" s="564"/>
      <c r="LPR89" s="565"/>
      <c r="LPS89" s="566"/>
      <c r="LPT89" s="560"/>
      <c r="LPU89" s="561"/>
      <c r="LPV89" s="562"/>
      <c r="LPW89" s="563"/>
      <c r="LPX89" s="564"/>
      <c r="LPY89" s="565"/>
      <c r="LPZ89" s="566"/>
      <c r="LQA89" s="560"/>
      <c r="LQB89" s="561"/>
      <c r="LQC89" s="562"/>
      <c r="LQD89" s="563"/>
      <c r="LQE89" s="564"/>
      <c r="LQF89" s="565"/>
      <c r="LQG89" s="566"/>
      <c r="LQH89" s="560"/>
      <c r="LQI89" s="561"/>
      <c r="LQJ89" s="562"/>
      <c r="LQK89" s="563"/>
      <c r="LQL89" s="564"/>
      <c r="LQM89" s="565"/>
      <c r="LQN89" s="566"/>
      <c r="LQO89" s="560"/>
      <c r="LQP89" s="561"/>
      <c r="LQQ89" s="562"/>
      <c r="LQR89" s="563"/>
      <c r="LQS89" s="564"/>
      <c r="LQT89" s="565"/>
      <c r="LQU89" s="566"/>
      <c r="LQV89" s="560"/>
      <c r="LQW89" s="561"/>
      <c r="LQX89" s="562"/>
      <c r="LQY89" s="563"/>
      <c r="LQZ89" s="564"/>
      <c r="LRA89" s="565"/>
      <c r="LRB89" s="566"/>
      <c r="LRC89" s="560"/>
      <c r="LRD89" s="561"/>
      <c r="LRE89" s="562"/>
      <c r="LRF89" s="563"/>
      <c r="LRG89" s="564"/>
      <c r="LRH89" s="565"/>
      <c r="LRI89" s="566"/>
      <c r="LRJ89" s="560"/>
      <c r="LRK89" s="561"/>
      <c r="LRL89" s="562"/>
      <c r="LRM89" s="563"/>
      <c r="LRN89" s="564"/>
      <c r="LRO89" s="565"/>
      <c r="LRP89" s="566"/>
      <c r="LRQ89" s="560"/>
      <c r="LRR89" s="561"/>
      <c r="LRS89" s="562"/>
      <c r="LRT89" s="563"/>
      <c r="LRU89" s="564"/>
      <c r="LRV89" s="565"/>
      <c r="LRW89" s="566"/>
      <c r="LRX89" s="560"/>
      <c r="LRY89" s="561"/>
      <c r="LRZ89" s="562"/>
      <c r="LSA89" s="563"/>
      <c r="LSB89" s="564"/>
      <c r="LSC89" s="565"/>
      <c r="LSD89" s="566"/>
      <c r="LSE89" s="560"/>
      <c r="LSF89" s="561"/>
      <c r="LSG89" s="562"/>
      <c r="LSH89" s="563"/>
      <c r="LSI89" s="564"/>
      <c r="LSJ89" s="565"/>
      <c r="LSK89" s="566"/>
      <c r="LSL89" s="560"/>
      <c r="LSM89" s="561"/>
      <c r="LSN89" s="562"/>
      <c r="LSO89" s="563"/>
      <c r="LSP89" s="564"/>
      <c r="LSQ89" s="565"/>
      <c r="LSR89" s="566"/>
      <c r="LSS89" s="560"/>
      <c r="LST89" s="561"/>
      <c r="LSU89" s="562"/>
      <c r="LSV89" s="563"/>
      <c r="LSW89" s="564"/>
      <c r="LSX89" s="565"/>
      <c r="LSY89" s="566"/>
      <c r="LSZ89" s="560"/>
      <c r="LTA89" s="561"/>
      <c r="LTB89" s="562"/>
      <c r="LTC89" s="563"/>
      <c r="LTD89" s="564"/>
      <c r="LTE89" s="565"/>
      <c r="LTF89" s="566"/>
      <c r="LTG89" s="560"/>
      <c r="LTH89" s="561"/>
      <c r="LTI89" s="562"/>
      <c r="LTJ89" s="563"/>
      <c r="LTK89" s="564"/>
      <c r="LTL89" s="565"/>
      <c r="LTM89" s="566"/>
      <c r="LTN89" s="560"/>
      <c r="LTO89" s="561"/>
      <c r="LTP89" s="562"/>
      <c r="LTQ89" s="563"/>
      <c r="LTR89" s="564"/>
      <c r="LTS89" s="565"/>
      <c r="LTT89" s="566"/>
      <c r="LTU89" s="560"/>
      <c r="LTV89" s="561"/>
      <c r="LTW89" s="562"/>
      <c r="LTX89" s="563"/>
      <c r="LTY89" s="564"/>
      <c r="LTZ89" s="565"/>
      <c r="LUA89" s="566"/>
      <c r="LUB89" s="560"/>
      <c r="LUC89" s="561"/>
      <c r="LUD89" s="562"/>
      <c r="LUE89" s="563"/>
      <c r="LUF89" s="564"/>
      <c r="LUG89" s="565"/>
      <c r="LUH89" s="566"/>
      <c r="LUI89" s="560"/>
      <c r="LUJ89" s="561"/>
      <c r="LUK89" s="562"/>
      <c r="LUL89" s="563"/>
      <c r="LUM89" s="564"/>
      <c r="LUN89" s="565"/>
      <c r="LUO89" s="566"/>
      <c r="LUP89" s="560"/>
      <c r="LUQ89" s="561"/>
      <c r="LUR89" s="562"/>
      <c r="LUS89" s="563"/>
      <c r="LUT89" s="564"/>
      <c r="LUU89" s="565"/>
      <c r="LUV89" s="566"/>
      <c r="LUW89" s="560"/>
      <c r="LUX89" s="561"/>
      <c r="LUY89" s="562"/>
      <c r="LUZ89" s="563"/>
      <c r="LVA89" s="564"/>
      <c r="LVB89" s="565"/>
      <c r="LVC89" s="566"/>
      <c r="LVD89" s="560"/>
      <c r="LVE89" s="561"/>
      <c r="LVF89" s="562"/>
      <c r="LVG89" s="563"/>
      <c r="LVH89" s="564"/>
      <c r="LVI89" s="565"/>
      <c r="LVJ89" s="566"/>
      <c r="LVK89" s="560"/>
      <c r="LVL89" s="561"/>
      <c r="LVM89" s="562"/>
      <c r="LVN89" s="563"/>
      <c r="LVO89" s="564"/>
      <c r="LVP89" s="565"/>
      <c r="LVQ89" s="566"/>
      <c r="LVR89" s="560"/>
      <c r="LVS89" s="561"/>
      <c r="LVT89" s="562"/>
      <c r="LVU89" s="563"/>
      <c r="LVV89" s="564"/>
      <c r="LVW89" s="565"/>
      <c r="LVX89" s="566"/>
      <c r="LVY89" s="560"/>
      <c r="LVZ89" s="561"/>
      <c r="LWA89" s="562"/>
      <c r="LWB89" s="563"/>
      <c r="LWC89" s="564"/>
      <c r="LWD89" s="565"/>
      <c r="LWE89" s="566"/>
      <c r="LWF89" s="560"/>
      <c r="LWG89" s="561"/>
      <c r="LWH89" s="562"/>
      <c r="LWI89" s="563"/>
      <c r="LWJ89" s="564"/>
      <c r="LWK89" s="565"/>
      <c r="LWL89" s="566"/>
      <c r="LWM89" s="560"/>
      <c r="LWN89" s="561"/>
      <c r="LWO89" s="562"/>
      <c r="LWP89" s="563"/>
      <c r="LWQ89" s="564"/>
      <c r="LWR89" s="565"/>
      <c r="LWS89" s="566"/>
      <c r="LWT89" s="560"/>
      <c r="LWU89" s="561"/>
      <c r="LWV89" s="562"/>
      <c r="LWW89" s="563"/>
      <c r="LWX89" s="564"/>
      <c r="LWY89" s="565"/>
      <c r="LWZ89" s="566"/>
      <c r="LXA89" s="560"/>
      <c r="LXB89" s="561"/>
      <c r="LXC89" s="562"/>
      <c r="LXD89" s="563"/>
      <c r="LXE89" s="564"/>
      <c r="LXF89" s="565"/>
      <c r="LXG89" s="566"/>
      <c r="LXH89" s="560"/>
      <c r="LXI89" s="561"/>
      <c r="LXJ89" s="562"/>
      <c r="LXK89" s="563"/>
      <c r="LXL89" s="564"/>
      <c r="LXM89" s="565"/>
      <c r="LXN89" s="566"/>
      <c r="LXO89" s="560"/>
      <c r="LXP89" s="561"/>
      <c r="LXQ89" s="562"/>
      <c r="LXR89" s="563"/>
      <c r="LXS89" s="564"/>
      <c r="LXT89" s="565"/>
      <c r="LXU89" s="566"/>
      <c r="LXV89" s="560"/>
      <c r="LXW89" s="561"/>
      <c r="LXX89" s="562"/>
      <c r="LXY89" s="563"/>
      <c r="LXZ89" s="564"/>
      <c r="LYA89" s="565"/>
      <c r="LYB89" s="566"/>
      <c r="LYC89" s="560"/>
      <c r="LYD89" s="561"/>
      <c r="LYE89" s="562"/>
      <c r="LYF89" s="563"/>
      <c r="LYG89" s="564"/>
      <c r="LYH89" s="565"/>
      <c r="LYI89" s="566"/>
      <c r="LYJ89" s="560"/>
      <c r="LYK89" s="561"/>
      <c r="LYL89" s="562"/>
      <c r="LYM89" s="563"/>
      <c r="LYN89" s="564"/>
      <c r="LYO89" s="565"/>
      <c r="LYP89" s="566"/>
      <c r="LYQ89" s="560"/>
      <c r="LYR89" s="561"/>
      <c r="LYS89" s="562"/>
      <c r="LYT89" s="563"/>
      <c r="LYU89" s="564"/>
      <c r="LYV89" s="565"/>
      <c r="LYW89" s="566"/>
      <c r="LYX89" s="560"/>
      <c r="LYY89" s="561"/>
      <c r="LYZ89" s="562"/>
      <c r="LZA89" s="563"/>
      <c r="LZB89" s="564"/>
      <c r="LZC89" s="565"/>
      <c r="LZD89" s="566"/>
      <c r="LZE89" s="560"/>
      <c r="LZF89" s="561"/>
      <c r="LZG89" s="562"/>
      <c r="LZH89" s="563"/>
      <c r="LZI89" s="564"/>
      <c r="LZJ89" s="565"/>
      <c r="LZK89" s="566"/>
      <c r="LZL89" s="560"/>
      <c r="LZM89" s="561"/>
      <c r="LZN89" s="562"/>
      <c r="LZO89" s="563"/>
      <c r="LZP89" s="564"/>
      <c r="LZQ89" s="565"/>
      <c r="LZR89" s="566"/>
      <c r="LZS89" s="560"/>
      <c r="LZT89" s="561"/>
      <c r="LZU89" s="562"/>
      <c r="LZV89" s="563"/>
      <c r="LZW89" s="564"/>
      <c r="LZX89" s="565"/>
      <c r="LZY89" s="566"/>
      <c r="LZZ89" s="560"/>
      <c r="MAA89" s="561"/>
      <c r="MAB89" s="562"/>
      <c r="MAC89" s="563"/>
      <c r="MAD89" s="564"/>
      <c r="MAE89" s="565"/>
      <c r="MAF89" s="566"/>
      <c r="MAG89" s="560"/>
      <c r="MAH89" s="561"/>
      <c r="MAI89" s="562"/>
      <c r="MAJ89" s="563"/>
      <c r="MAK89" s="564"/>
      <c r="MAL89" s="565"/>
      <c r="MAM89" s="566"/>
      <c r="MAN89" s="560"/>
      <c r="MAO89" s="561"/>
      <c r="MAP89" s="562"/>
      <c r="MAQ89" s="563"/>
      <c r="MAR89" s="564"/>
      <c r="MAS89" s="565"/>
      <c r="MAT89" s="566"/>
      <c r="MAU89" s="560"/>
      <c r="MAV89" s="561"/>
      <c r="MAW89" s="562"/>
      <c r="MAX89" s="563"/>
      <c r="MAY89" s="564"/>
      <c r="MAZ89" s="565"/>
      <c r="MBA89" s="566"/>
      <c r="MBB89" s="560"/>
      <c r="MBC89" s="561"/>
      <c r="MBD89" s="562"/>
      <c r="MBE89" s="563"/>
      <c r="MBF89" s="564"/>
      <c r="MBG89" s="565"/>
      <c r="MBH89" s="566"/>
      <c r="MBI89" s="560"/>
      <c r="MBJ89" s="561"/>
      <c r="MBK89" s="562"/>
      <c r="MBL89" s="563"/>
      <c r="MBM89" s="564"/>
      <c r="MBN89" s="565"/>
      <c r="MBO89" s="566"/>
      <c r="MBP89" s="560"/>
      <c r="MBQ89" s="561"/>
      <c r="MBR89" s="562"/>
      <c r="MBS89" s="563"/>
      <c r="MBT89" s="564"/>
      <c r="MBU89" s="565"/>
      <c r="MBV89" s="566"/>
      <c r="MBW89" s="560"/>
      <c r="MBX89" s="561"/>
      <c r="MBY89" s="562"/>
      <c r="MBZ89" s="563"/>
      <c r="MCA89" s="564"/>
      <c r="MCB89" s="565"/>
      <c r="MCC89" s="566"/>
      <c r="MCD89" s="560"/>
      <c r="MCE89" s="561"/>
      <c r="MCF89" s="562"/>
      <c r="MCG89" s="563"/>
      <c r="MCH89" s="564"/>
      <c r="MCI89" s="565"/>
      <c r="MCJ89" s="566"/>
      <c r="MCK89" s="560"/>
      <c r="MCL89" s="561"/>
      <c r="MCM89" s="562"/>
      <c r="MCN89" s="563"/>
      <c r="MCO89" s="564"/>
      <c r="MCP89" s="565"/>
      <c r="MCQ89" s="566"/>
      <c r="MCR89" s="560"/>
      <c r="MCS89" s="561"/>
      <c r="MCT89" s="562"/>
      <c r="MCU89" s="563"/>
      <c r="MCV89" s="564"/>
      <c r="MCW89" s="565"/>
      <c r="MCX89" s="566"/>
      <c r="MCY89" s="560"/>
      <c r="MCZ89" s="561"/>
      <c r="MDA89" s="562"/>
      <c r="MDB89" s="563"/>
      <c r="MDC89" s="564"/>
      <c r="MDD89" s="565"/>
      <c r="MDE89" s="566"/>
      <c r="MDF89" s="560"/>
      <c r="MDG89" s="561"/>
      <c r="MDH89" s="562"/>
      <c r="MDI89" s="563"/>
      <c r="MDJ89" s="564"/>
      <c r="MDK89" s="565"/>
      <c r="MDL89" s="566"/>
      <c r="MDM89" s="560"/>
      <c r="MDN89" s="561"/>
      <c r="MDO89" s="562"/>
      <c r="MDP89" s="563"/>
      <c r="MDQ89" s="564"/>
      <c r="MDR89" s="565"/>
      <c r="MDS89" s="566"/>
      <c r="MDT89" s="560"/>
      <c r="MDU89" s="561"/>
      <c r="MDV89" s="562"/>
      <c r="MDW89" s="563"/>
      <c r="MDX89" s="564"/>
      <c r="MDY89" s="565"/>
      <c r="MDZ89" s="566"/>
      <c r="MEA89" s="560"/>
      <c r="MEB89" s="561"/>
      <c r="MEC89" s="562"/>
      <c r="MED89" s="563"/>
      <c r="MEE89" s="564"/>
      <c r="MEF89" s="565"/>
      <c r="MEG89" s="566"/>
      <c r="MEH89" s="560"/>
      <c r="MEI89" s="561"/>
      <c r="MEJ89" s="562"/>
      <c r="MEK89" s="563"/>
      <c r="MEL89" s="564"/>
      <c r="MEM89" s="565"/>
      <c r="MEN89" s="566"/>
      <c r="MEO89" s="560"/>
      <c r="MEP89" s="561"/>
      <c r="MEQ89" s="562"/>
      <c r="MER89" s="563"/>
      <c r="MES89" s="564"/>
      <c r="MET89" s="565"/>
      <c r="MEU89" s="566"/>
      <c r="MEV89" s="560"/>
      <c r="MEW89" s="561"/>
      <c r="MEX89" s="562"/>
      <c r="MEY89" s="563"/>
      <c r="MEZ89" s="564"/>
      <c r="MFA89" s="565"/>
      <c r="MFB89" s="566"/>
      <c r="MFC89" s="560"/>
      <c r="MFD89" s="561"/>
      <c r="MFE89" s="562"/>
      <c r="MFF89" s="563"/>
      <c r="MFG89" s="564"/>
      <c r="MFH89" s="565"/>
      <c r="MFI89" s="566"/>
      <c r="MFJ89" s="560"/>
      <c r="MFK89" s="561"/>
      <c r="MFL89" s="562"/>
      <c r="MFM89" s="563"/>
      <c r="MFN89" s="564"/>
      <c r="MFO89" s="565"/>
      <c r="MFP89" s="566"/>
      <c r="MFQ89" s="560"/>
      <c r="MFR89" s="561"/>
      <c r="MFS89" s="562"/>
      <c r="MFT89" s="563"/>
      <c r="MFU89" s="564"/>
      <c r="MFV89" s="565"/>
      <c r="MFW89" s="566"/>
      <c r="MFX89" s="560"/>
      <c r="MFY89" s="561"/>
      <c r="MFZ89" s="562"/>
      <c r="MGA89" s="563"/>
      <c r="MGB89" s="564"/>
      <c r="MGC89" s="565"/>
      <c r="MGD89" s="566"/>
      <c r="MGE89" s="560"/>
      <c r="MGF89" s="561"/>
      <c r="MGG89" s="562"/>
      <c r="MGH89" s="563"/>
      <c r="MGI89" s="564"/>
      <c r="MGJ89" s="565"/>
      <c r="MGK89" s="566"/>
      <c r="MGL89" s="560"/>
      <c r="MGM89" s="561"/>
      <c r="MGN89" s="562"/>
      <c r="MGO89" s="563"/>
      <c r="MGP89" s="564"/>
      <c r="MGQ89" s="565"/>
      <c r="MGR89" s="566"/>
      <c r="MGS89" s="560"/>
      <c r="MGT89" s="561"/>
      <c r="MGU89" s="562"/>
      <c r="MGV89" s="563"/>
      <c r="MGW89" s="564"/>
      <c r="MGX89" s="565"/>
      <c r="MGY89" s="566"/>
      <c r="MGZ89" s="560"/>
      <c r="MHA89" s="561"/>
      <c r="MHB89" s="562"/>
      <c r="MHC89" s="563"/>
      <c r="MHD89" s="564"/>
      <c r="MHE89" s="565"/>
      <c r="MHF89" s="566"/>
      <c r="MHG89" s="560"/>
      <c r="MHH89" s="561"/>
      <c r="MHI89" s="562"/>
      <c r="MHJ89" s="563"/>
      <c r="MHK89" s="564"/>
      <c r="MHL89" s="565"/>
      <c r="MHM89" s="566"/>
      <c r="MHN89" s="560"/>
      <c r="MHO89" s="561"/>
      <c r="MHP89" s="562"/>
      <c r="MHQ89" s="563"/>
      <c r="MHR89" s="564"/>
      <c r="MHS89" s="565"/>
      <c r="MHT89" s="566"/>
      <c r="MHU89" s="560"/>
      <c r="MHV89" s="561"/>
      <c r="MHW89" s="562"/>
      <c r="MHX89" s="563"/>
      <c r="MHY89" s="564"/>
      <c r="MHZ89" s="565"/>
      <c r="MIA89" s="566"/>
      <c r="MIB89" s="560"/>
      <c r="MIC89" s="561"/>
      <c r="MID89" s="562"/>
      <c r="MIE89" s="563"/>
      <c r="MIF89" s="564"/>
      <c r="MIG89" s="565"/>
      <c r="MIH89" s="566"/>
      <c r="MII89" s="560"/>
      <c r="MIJ89" s="561"/>
      <c r="MIK89" s="562"/>
      <c r="MIL89" s="563"/>
      <c r="MIM89" s="564"/>
      <c r="MIN89" s="565"/>
      <c r="MIO89" s="566"/>
      <c r="MIP89" s="560"/>
      <c r="MIQ89" s="561"/>
      <c r="MIR89" s="562"/>
      <c r="MIS89" s="563"/>
      <c r="MIT89" s="564"/>
      <c r="MIU89" s="565"/>
      <c r="MIV89" s="566"/>
      <c r="MIW89" s="560"/>
      <c r="MIX89" s="561"/>
      <c r="MIY89" s="562"/>
      <c r="MIZ89" s="563"/>
      <c r="MJA89" s="564"/>
      <c r="MJB89" s="565"/>
      <c r="MJC89" s="566"/>
      <c r="MJD89" s="560"/>
      <c r="MJE89" s="561"/>
      <c r="MJF89" s="562"/>
      <c r="MJG89" s="563"/>
      <c r="MJH89" s="564"/>
      <c r="MJI89" s="565"/>
      <c r="MJJ89" s="566"/>
      <c r="MJK89" s="560"/>
      <c r="MJL89" s="561"/>
      <c r="MJM89" s="562"/>
      <c r="MJN89" s="563"/>
      <c r="MJO89" s="564"/>
      <c r="MJP89" s="565"/>
      <c r="MJQ89" s="566"/>
      <c r="MJR89" s="560"/>
      <c r="MJS89" s="561"/>
      <c r="MJT89" s="562"/>
      <c r="MJU89" s="563"/>
      <c r="MJV89" s="564"/>
      <c r="MJW89" s="565"/>
      <c r="MJX89" s="566"/>
      <c r="MJY89" s="560"/>
      <c r="MJZ89" s="561"/>
      <c r="MKA89" s="562"/>
      <c r="MKB89" s="563"/>
      <c r="MKC89" s="564"/>
      <c r="MKD89" s="565"/>
      <c r="MKE89" s="566"/>
      <c r="MKF89" s="560"/>
      <c r="MKG89" s="561"/>
      <c r="MKH89" s="562"/>
      <c r="MKI89" s="563"/>
      <c r="MKJ89" s="564"/>
      <c r="MKK89" s="565"/>
      <c r="MKL89" s="566"/>
      <c r="MKM89" s="560"/>
      <c r="MKN89" s="561"/>
      <c r="MKO89" s="562"/>
      <c r="MKP89" s="563"/>
      <c r="MKQ89" s="564"/>
      <c r="MKR89" s="565"/>
      <c r="MKS89" s="566"/>
      <c r="MKT89" s="560"/>
      <c r="MKU89" s="561"/>
      <c r="MKV89" s="562"/>
      <c r="MKW89" s="563"/>
      <c r="MKX89" s="564"/>
      <c r="MKY89" s="565"/>
      <c r="MKZ89" s="566"/>
      <c r="MLA89" s="560"/>
      <c r="MLB89" s="561"/>
      <c r="MLC89" s="562"/>
      <c r="MLD89" s="563"/>
      <c r="MLE89" s="564"/>
      <c r="MLF89" s="565"/>
      <c r="MLG89" s="566"/>
      <c r="MLH89" s="560"/>
      <c r="MLI89" s="561"/>
      <c r="MLJ89" s="562"/>
      <c r="MLK89" s="563"/>
      <c r="MLL89" s="564"/>
      <c r="MLM89" s="565"/>
      <c r="MLN89" s="566"/>
      <c r="MLO89" s="560"/>
      <c r="MLP89" s="561"/>
      <c r="MLQ89" s="562"/>
      <c r="MLR89" s="563"/>
      <c r="MLS89" s="564"/>
      <c r="MLT89" s="565"/>
      <c r="MLU89" s="566"/>
      <c r="MLV89" s="560"/>
      <c r="MLW89" s="561"/>
      <c r="MLX89" s="562"/>
      <c r="MLY89" s="563"/>
      <c r="MLZ89" s="564"/>
      <c r="MMA89" s="565"/>
      <c r="MMB89" s="566"/>
      <c r="MMC89" s="560"/>
      <c r="MMD89" s="561"/>
      <c r="MME89" s="562"/>
      <c r="MMF89" s="563"/>
      <c r="MMG89" s="564"/>
      <c r="MMH89" s="565"/>
      <c r="MMI89" s="566"/>
      <c r="MMJ89" s="560"/>
      <c r="MMK89" s="561"/>
      <c r="MML89" s="562"/>
      <c r="MMM89" s="563"/>
      <c r="MMN89" s="564"/>
      <c r="MMO89" s="565"/>
      <c r="MMP89" s="566"/>
      <c r="MMQ89" s="560"/>
      <c r="MMR89" s="561"/>
      <c r="MMS89" s="562"/>
      <c r="MMT89" s="563"/>
      <c r="MMU89" s="564"/>
      <c r="MMV89" s="565"/>
      <c r="MMW89" s="566"/>
      <c r="MMX89" s="560"/>
      <c r="MMY89" s="561"/>
      <c r="MMZ89" s="562"/>
      <c r="MNA89" s="563"/>
      <c r="MNB89" s="564"/>
      <c r="MNC89" s="565"/>
      <c r="MND89" s="566"/>
      <c r="MNE89" s="560"/>
      <c r="MNF89" s="561"/>
      <c r="MNG89" s="562"/>
      <c r="MNH89" s="563"/>
      <c r="MNI89" s="564"/>
      <c r="MNJ89" s="565"/>
      <c r="MNK89" s="566"/>
      <c r="MNL89" s="560"/>
      <c r="MNM89" s="561"/>
      <c r="MNN89" s="562"/>
      <c r="MNO89" s="563"/>
      <c r="MNP89" s="564"/>
      <c r="MNQ89" s="565"/>
      <c r="MNR89" s="566"/>
      <c r="MNS89" s="560"/>
      <c r="MNT89" s="561"/>
      <c r="MNU89" s="562"/>
      <c r="MNV89" s="563"/>
      <c r="MNW89" s="564"/>
      <c r="MNX89" s="565"/>
      <c r="MNY89" s="566"/>
      <c r="MNZ89" s="560"/>
      <c r="MOA89" s="561"/>
      <c r="MOB89" s="562"/>
      <c r="MOC89" s="563"/>
      <c r="MOD89" s="564"/>
      <c r="MOE89" s="565"/>
      <c r="MOF89" s="566"/>
      <c r="MOG89" s="560"/>
      <c r="MOH89" s="561"/>
      <c r="MOI89" s="562"/>
      <c r="MOJ89" s="563"/>
      <c r="MOK89" s="564"/>
      <c r="MOL89" s="565"/>
      <c r="MOM89" s="566"/>
      <c r="MON89" s="560"/>
      <c r="MOO89" s="561"/>
      <c r="MOP89" s="562"/>
      <c r="MOQ89" s="563"/>
      <c r="MOR89" s="564"/>
      <c r="MOS89" s="565"/>
      <c r="MOT89" s="566"/>
      <c r="MOU89" s="560"/>
      <c r="MOV89" s="561"/>
      <c r="MOW89" s="562"/>
      <c r="MOX89" s="563"/>
      <c r="MOY89" s="564"/>
      <c r="MOZ89" s="565"/>
      <c r="MPA89" s="566"/>
      <c r="MPB89" s="560"/>
      <c r="MPC89" s="561"/>
      <c r="MPD89" s="562"/>
      <c r="MPE89" s="563"/>
      <c r="MPF89" s="564"/>
      <c r="MPG89" s="565"/>
      <c r="MPH89" s="566"/>
      <c r="MPI89" s="560"/>
      <c r="MPJ89" s="561"/>
      <c r="MPK89" s="562"/>
      <c r="MPL89" s="563"/>
      <c r="MPM89" s="564"/>
      <c r="MPN89" s="565"/>
      <c r="MPO89" s="566"/>
      <c r="MPP89" s="560"/>
      <c r="MPQ89" s="561"/>
      <c r="MPR89" s="562"/>
      <c r="MPS89" s="563"/>
      <c r="MPT89" s="564"/>
      <c r="MPU89" s="565"/>
      <c r="MPV89" s="566"/>
      <c r="MPW89" s="560"/>
      <c r="MPX89" s="561"/>
      <c r="MPY89" s="562"/>
      <c r="MPZ89" s="563"/>
      <c r="MQA89" s="564"/>
      <c r="MQB89" s="565"/>
      <c r="MQC89" s="566"/>
      <c r="MQD89" s="560"/>
      <c r="MQE89" s="561"/>
      <c r="MQF89" s="562"/>
      <c r="MQG89" s="563"/>
      <c r="MQH89" s="564"/>
      <c r="MQI89" s="565"/>
      <c r="MQJ89" s="566"/>
      <c r="MQK89" s="560"/>
      <c r="MQL89" s="561"/>
      <c r="MQM89" s="562"/>
      <c r="MQN89" s="563"/>
      <c r="MQO89" s="564"/>
      <c r="MQP89" s="565"/>
      <c r="MQQ89" s="566"/>
      <c r="MQR89" s="560"/>
      <c r="MQS89" s="561"/>
      <c r="MQT89" s="562"/>
      <c r="MQU89" s="563"/>
      <c r="MQV89" s="564"/>
      <c r="MQW89" s="565"/>
      <c r="MQX89" s="566"/>
      <c r="MQY89" s="560"/>
      <c r="MQZ89" s="561"/>
      <c r="MRA89" s="562"/>
      <c r="MRB89" s="563"/>
      <c r="MRC89" s="564"/>
      <c r="MRD89" s="565"/>
      <c r="MRE89" s="566"/>
      <c r="MRF89" s="560"/>
      <c r="MRG89" s="561"/>
      <c r="MRH89" s="562"/>
      <c r="MRI89" s="563"/>
      <c r="MRJ89" s="564"/>
      <c r="MRK89" s="565"/>
      <c r="MRL89" s="566"/>
      <c r="MRM89" s="560"/>
      <c r="MRN89" s="561"/>
      <c r="MRO89" s="562"/>
      <c r="MRP89" s="563"/>
      <c r="MRQ89" s="564"/>
      <c r="MRR89" s="565"/>
      <c r="MRS89" s="566"/>
      <c r="MRT89" s="560"/>
      <c r="MRU89" s="561"/>
      <c r="MRV89" s="562"/>
      <c r="MRW89" s="563"/>
      <c r="MRX89" s="564"/>
      <c r="MRY89" s="565"/>
      <c r="MRZ89" s="566"/>
      <c r="MSA89" s="560"/>
      <c r="MSB89" s="561"/>
      <c r="MSC89" s="562"/>
      <c r="MSD89" s="563"/>
      <c r="MSE89" s="564"/>
      <c r="MSF89" s="565"/>
      <c r="MSG89" s="566"/>
      <c r="MSH89" s="560"/>
      <c r="MSI89" s="561"/>
      <c r="MSJ89" s="562"/>
      <c r="MSK89" s="563"/>
      <c r="MSL89" s="564"/>
      <c r="MSM89" s="565"/>
      <c r="MSN89" s="566"/>
      <c r="MSO89" s="560"/>
      <c r="MSP89" s="561"/>
      <c r="MSQ89" s="562"/>
      <c r="MSR89" s="563"/>
      <c r="MSS89" s="564"/>
      <c r="MST89" s="565"/>
      <c r="MSU89" s="566"/>
      <c r="MSV89" s="560"/>
      <c r="MSW89" s="561"/>
      <c r="MSX89" s="562"/>
      <c r="MSY89" s="563"/>
      <c r="MSZ89" s="564"/>
      <c r="MTA89" s="565"/>
      <c r="MTB89" s="566"/>
      <c r="MTC89" s="560"/>
      <c r="MTD89" s="561"/>
      <c r="MTE89" s="562"/>
      <c r="MTF89" s="563"/>
      <c r="MTG89" s="564"/>
      <c r="MTH89" s="565"/>
      <c r="MTI89" s="566"/>
      <c r="MTJ89" s="560"/>
      <c r="MTK89" s="561"/>
      <c r="MTL89" s="562"/>
      <c r="MTM89" s="563"/>
      <c r="MTN89" s="564"/>
      <c r="MTO89" s="565"/>
      <c r="MTP89" s="566"/>
      <c r="MTQ89" s="560"/>
      <c r="MTR89" s="561"/>
      <c r="MTS89" s="562"/>
      <c r="MTT89" s="563"/>
      <c r="MTU89" s="564"/>
      <c r="MTV89" s="565"/>
      <c r="MTW89" s="566"/>
      <c r="MTX89" s="560"/>
      <c r="MTY89" s="561"/>
      <c r="MTZ89" s="562"/>
      <c r="MUA89" s="563"/>
      <c r="MUB89" s="564"/>
      <c r="MUC89" s="565"/>
      <c r="MUD89" s="566"/>
      <c r="MUE89" s="560"/>
      <c r="MUF89" s="561"/>
      <c r="MUG89" s="562"/>
      <c r="MUH89" s="563"/>
      <c r="MUI89" s="564"/>
      <c r="MUJ89" s="565"/>
      <c r="MUK89" s="566"/>
      <c r="MUL89" s="560"/>
      <c r="MUM89" s="561"/>
      <c r="MUN89" s="562"/>
      <c r="MUO89" s="563"/>
      <c r="MUP89" s="564"/>
      <c r="MUQ89" s="565"/>
      <c r="MUR89" s="566"/>
      <c r="MUS89" s="560"/>
      <c r="MUT89" s="561"/>
      <c r="MUU89" s="562"/>
      <c r="MUV89" s="563"/>
      <c r="MUW89" s="564"/>
      <c r="MUX89" s="565"/>
      <c r="MUY89" s="566"/>
      <c r="MUZ89" s="560"/>
      <c r="MVA89" s="561"/>
      <c r="MVB89" s="562"/>
      <c r="MVC89" s="563"/>
      <c r="MVD89" s="564"/>
      <c r="MVE89" s="565"/>
      <c r="MVF89" s="566"/>
      <c r="MVG89" s="560"/>
      <c r="MVH89" s="561"/>
      <c r="MVI89" s="562"/>
      <c r="MVJ89" s="563"/>
      <c r="MVK89" s="564"/>
      <c r="MVL89" s="565"/>
      <c r="MVM89" s="566"/>
      <c r="MVN89" s="560"/>
      <c r="MVO89" s="561"/>
      <c r="MVP89" s="562"/>
      <c r="MVQ89" s="563"/>
      <c r="MVR89" s="564"/>
      <c r="MVS89" s="565"/>
      <c r="MVT89" s="566"/>
      <c r="MVU89" s="560"/>
      <c r="MVV89" s="561"/>
      <c r="MVW89" s="562"/>
      <c r="MVX89" s="563"/>
      <c r="MVY89" s="564"/>
      <c r="MVZ89" s="565"/>
      <c r="MWA89" s="566"/>
      <c r="MWB89" s="560"/>
      <c r="MWC89" s="561"/>
      <c r="MWD89" s="562"/>
      <c r="MWE89" s="563"/>
      <c r="MWF89" s="564"/>
      <c r="MWG89" s="565"/>
      <c r="MWH89" s="566"/>
      <c r="MWI89" s="560"/>
      <c r="MWJ89" s="561"/>
      <c r="MWK89" s="562"/>
      <c r="MWL89" s="563"/>
      <c r="MWM89" s="564"/>
      <c r="MWN89" s="565"/>
      <c r="MWO89" s="566"/>
      <c r="MWP89" s="560"/>
      <c r="MWQ89" s="561"/>
      <c r="MWR89" s="562"/>
      <c r="MWS89" s="563"/>
      <c r="MWT89" s="564"/>
      <c r="MWU89" s="565"/>
      <c r="MWV89" s="566"/>
      <c r="MWW89" s="560"/>
      <c r="MWX89" s="561"/>
      <c r="MWY89" s="562"/>
      <c r="MWZ89" s="563"/>
      <c r="MXA89" s="564"/>
      <c r="MXB89" s="565"/>
      <c r="MXC89" s="566"/>
      <c r="MXD89" s="560"/>
      <c r="MXE89" s="561"/>
      <c r="MXF89" s="562"/>
      <c r="MXG89" s="563"/>
      <c r="MXH89" s="564"/>
      <c r="MXI89" s="565"/>
      <c r="MXJ89" s="566"/>
      <c r="MXK89" s="560"/>
      <c r="MXL89" s="561"/>
      <c r="MXM89" s="562"/>
      <c r="MXN89" s="563"/>
      <c r="MXO89" s="564"/>
      <c r="MXP89" s="565"/>
      <c r="MXQ89" s="566"/>
      <c r="MXR89" s="560"/>
      <c r="MXS89" s="561"/>
      <c r="MXT89" s="562"/>
      <c r="MXU89" s="563"/>
      <c r="MXV89" s="564"/>
      <c r="MXW89" s="565"/>
      <c r="MXX89" s="566"/>
      <c r="MXY89" s="560"/>
      <c r="MXZ89" s="561"/>
      <c r="MYA89" s="562"/>
      <c r="MYB89" s="563"/>
      <c r="MYC89" s="564"/>
      <c r="MYD89" s="565"/>
      <c r="MYE89" s="566"/>
      <c r="MYF89" s="560"/>
      <c r="MYG89" s="561"/>
      <c r="MYH89" s="562"/>
      <c r="MYI89" s="563"/>
      <c r="MYJ89" s="564"/>
      <c r="MYK89" s="565"/>
      <c r="MYL89" s="566"/>
      <c r="MYM89" s="560"/>
      <c r="MYN89" s="561"/>
      <c r="MYO89" s="562"/>
      <c r="MYP89" s="563"/>
      <c r="MYQ89" s="564"/>
      <c r="MYR89" s="565"/>
      <c r="MYS89" s="566"/>
      <c r="MYT89" s="560"/>
      <c r="MYU89" s="561"/>
      <c r="MYV89" s="562"/>
      <c r="MYW89" s="563"/>
      <c r="MYX89" s="564"/>
      <c r="MYY89" s="565"/>
      <c r="MYZ89" s="566"/>
      <c r="MZA89" s="560"/>
      <c r="MZB89" s="561"/>
      <c r="MZC89" s="562"/>
      <c r="MZD89" s="563"/>
      <c r="MZE89" s="564"/>
      <c r="MZF89" s="565"/>
      <c r="MZG89" s="566"/>
      <c r="MZH89" s="560"/>
      <c r="MZI89" s="561"/>
      <c r="MZJ89" s="562"/>
      <c r="MZK89" s="563"/>
      <c r="MZL89" s="564"/>
      <c r="MZM89" s="565"/>
      <c r="MZN89" s="566"/>
      <c r="MZO89" s="560"/>
      <c r="MZP89" s="561"/>
      <c r="MZQ89" s="562"/>
      <c r="MZR89" s="563"/>
      <c r="MZS89" s="564"/>
      <c r="MZT89" s="565"/>
      <c r="MZU89" s="566"/>
      <c r="MZV89" s="560"/>
      <c r="MZW89" s="561"/>
      <c r="MZX89" s="562"/>
      <c r="MZY89" s="563"/>
      <c r="MZZ89" s="564"/>
      <c r="NAA89" s="565"/>
      <c r="NAB89" s="566"/>
      <c r="NAC89" s="560"/>
      <c r="NAD89" s="561"/>
      <c r="NAE89" s="562"/>
      <c r="NAF89" s="563"/>
      <c r="NAG89" s="564"/>
      <c r="NAH89" s="565"/>
      <c r="NAI89" s="566"/>
      <c r="NAJ89" s="560"/>
      <c r="NAK89" s="561"/>
      <c r="NAL89" s="562"/>
      <c r="NAM89" s="563"/>
      <c r="NAN89" s="564"/>
      <c r="NAO89" s="565"/>
      <c r="NAP89" s="566"/>
      <c r="NAQ89" s="560"/>
      <c r="NAR89" s="561"/>
      <c r="NAS89" s="562"/>
      <c r="NAT89" s="563"/>
      <c r="NAU89" s="564"/>
      <c r="NAV89" s="565"/>
      <c r="NAW89" s="566"/>
      <c r="NAX89" s="560"/>
      <c r="NAY89" s="561"/>
      <c r="NAZ89" s="562"/>
      <c r="NBA89" s="563"/>
      <c r="NBB89" s="564"/>
      <c r="NBC89" s="565"/>
      <c r="NBD89" s="566"/>
      <c r="NBE89" s="560"/>
      <c r="NBF89" s="561"/>
      <c r="NBG89" s="562"/>
      <c r="NBH89" s="563"/>
      <c r="NBI89" s="564"/>
      <c r="NBJ89" s="565"/>
      <c r="NBK89" s="566"/>
      <c r="NBL89" s="560"/>
      <c r="NBM89" s="561"/>
      <c r="NBN89" s="562"/>
      <c r="NBO89" s="563"/>
      <c r="NBP89" s="564"/>
      <c r="NBQ89" s="565"/>
      <c r="NBR89" s="566"/>
      <c r="NBS89" s="560"/>
      <c r="NBT89" s="561"/>
      <c r="NBU89" s="562"/>
      <c r="NBV89" s="563"/>
      <c r="NBW89" s="564"/>
      <c r="NBX89" s="565"/>
      <c r="NBY89" s="566"/>
      <c r="NBZ89" s="560"/>
      <c r="NCA89" s="561"/>
      <c r="NCB89" s="562"/>
      <c r="NCC89" s="563"/>
      <c r="NCD89" s="564"/>
      <c r="NCE89" s="565"/>
      <c r="NCF89" s="566"/>
      <c r="NCG89" s="560"/>
      <c r="NCH89" s="561"/>
      <c r="NCI89" s="562"/>
      <c r="NCJ89" s="563"/>
      <c r="NCK89" s="564"/>
      <c r="NCL89" s="565"/>
      <c r="NCM89" s="566"/>
      <c r="NCN89" s="560"/>
      <c r="NCO89" s="561"/>
      <c r="NCP89" s="562"/>
      <c r="NCQ89" s="563"/>
      <c r="NCR89" s="564"/>
      <c r="NCS89" s="565"/>
      <c r="NCT89" s="566"/>
      <c r="NCU89" s="560"/>
      <c r="NCV89" s="561"/>
      <c r="NCW89" s="562"/>
      <c r="NCX89" s="563"/>
      <c r="NCY89" s="564"/>
      <c r="NCZ89" s="565"/>
      <c r="NDA89" s="566"/>
      <c r="NDB89" s="560"/>
      <c r="NDC89" s="561"/>
      <c r="NDD89" s="562"/>
      <c r="NDE89" s="563"/>
      <c r="NDF89" s="564"/>
      <c r="NDG89" s="565"/>
      <c r="NDH89" s="566"/>
      <c r="NDI89" s="560"/>
      <c r="NDJ89" s="561"/>
      <c r="NDK89" s="562"/>
      <c r="NDL89" s="563"/>
      <c r="NDM89" s="564"/>
      <c r="NDN89" s="565"/>
      <c r="NDO89" s="566"/>
      <c r="NDP89" s="560"/>
      <c r="NDQ89" s="561"/>
      <c r="NDR89" s="562"/>
      <c r="NDS89" s="563"/>
      <c r="NDT89" s="564"/>
      <c r="NDU89" s="565"/>
      <c r="NDV89" s="566"/>
      <c r="NDW89" s="560"/>
      <c r="NDX89" s="561"/>
      <c r="NDY89" s="562"/>
      <c r="NDZ89" s="563"/>
      <c r="NEA89" s="564"/>
      <c r="NEB89" s="565"/>
      <c r="NEC89" s="566"/>
      <c r="NED89" s="560"/>
      <c r="NEE89" s="561"/>
      <c r="NEF89" s="562"/>
      <c r="NEG89" s="563"/>
      <c r="NEH89" s="564"/>
      <c r="NEI89" s="565"/>
      <c r="NEJ89" s="566"/>
      <c r="NEK89" s="560"/>
      <c r="NEL89" s="561"/>
      <c r="NEM89" s="562"/>
      <c r="NEN89" s="563"/>
      <c r="NEO89" s="564"/>
      <c r="NEP89" s="565"/>
      <c r="NEQ89" s="566"/>
      <c r="NER89" s="560"/>
      <c r="NES89" s="561"/>
      <c r="NET89" s="562"/>
      <c r="NEU89" s="563"/>
      <c r="NEV89" s="564"/>
      <c r="NEW89" s="565"/>
      <c r="NEX89" s="566"/>
      <c r="NEY89" s="560"/>
      <c r="NEZ89" s="561"/>
      <c r="NFA89" s="562"/>
      <c r="NFB89" s="563"/>
      <c r="NFC89" s="564"/>
      <c r="NFD89" s="565"/>
      <c r="NFE89" s="566"/>
      <c r="NFF89" s="560"/>
      <c r="NFG89" s="561"/>
      <c r="NFH89" s="562"/>
      <c r="NFI89" s="563"/>
      <c r="NFJ89" s="564"/>
      <c r="NFK89" s="565"/>
      <c r="NFL89" s="566"/>
      <c r="NFM89" s="560"/>
      <c r="NFN89" s="561"/>
      <c r="NFO89" s="562"/>
      <c r="NFP89" s="563"/>
      <c r="NFQ89" s="564"/>
      <c r="NFR89" s="565"/>
      <c r="NFS89" s="566"/>
      <c r="NFT89" s="560"/>
      <c r="NFU89" s="561"/>
      <c r="NFV89" s="562"/>
      <c r="NFW89" s="563"/>
      <c r="NFX89" s="564"/>
      <c r="NFY89" s="565"/>
      <c r="NFZ89" s="566"/>
      <c r="NGA89" s="560"/>
      <c r="NGB89" s="561"/>
      <c r="NGC89" s="562"/>
      <c r="NGD89" s="563"/>
      <c r="NGE89" s="564"/>
      <c r="NGF89" s="565"/>
      <c r="NGG89" s="566"/>
      <c r="NGH89" s="560"/>
      <c r="NGI89" s="561"/>
      <c r="NGJ89" s="562"/>
      <c r="NGK89" s="563"/>
      <c r="NGL89" s="564"/>
      <c r="NGM89" s="565"/>
      <c r="NGN89" s="566"/>
      <c r="NGO89" s="560"/>
      <c r="NGP89" s="561"/>
      <c r="NGQ89" s="562"/>
      <c r="NGR89" s="563"/>
      <c r="NGS89" s="564"/>
      <c r="NGT89" s="565"/>
      <c r="NGU89" s="566"/>
      <c r="NGV89" s="560"/>
      <c r="NGW89" s="561"/>
      <c r="NGX89" s="562"/>
      <c r="NGY89" s="563"/>
      <c r="NGZ89" s="564"/>
      <c r="NHA89" s="565"/>
      <c r="NHB89" s="566"/>
      <c r="NHC89" s="560"/>
      <c r="NHD89" s="561"/>
      <c r="NHE89" s="562"/>
      <c r="NHF89" s="563"/>
      <c r="NHG89" s="564"/>
      <c r="NHH89" s="565"/>
      <c r="NHI89" s="566"/>
      <c r="NHJ89" s="560"/>
      <c r="NHK89" s="561"/>
      <c r="NHL89" s="562"/>
      <c r="NHM89" s="563"/>
      <c r="NHN89" s="564"/>
      <c r="NHO89" s="565"/>
      <c r="NHP89" s="566"/>
      <c r="NHQ89" s="560"/>
      <c r="NHR89" s="561"/>
      <c r="NHS89" s="562"/>
      <c r="NHT89" s="563"/>
      <c r="NHU89" s="564"/>
      <c r="NHV89" s="565"/>
      <c r="NHW89" s="566"/>
      <c r="NHX89" s="560"/>
      <c r="NHY89" s="561"/>
      <c r="NHZ89" s="562"/>
      <c r="NIA89" s="563"/>
      <c r="NIB89" s="564"/>
      <c r="NIC89" s="565"/>
      <c r="NID89" s="566"/>
      <c r="NIE89" s="560"/>
      <c r="NIF89" s="561"/>
      <c r="NIG89" s="562"/>
      <c r="NIH89" s="563"/>
      <c r="NII89" s="564"/>
      <c r="NIJ89" s="565"/>
      <c r="NIK89" s="566"/>
      <c r="NIL89" s="560"/>
      <c r="NIM89" s="561"/>
      <c r="NIN89" s="562"/>
      <c r="NIO89" s="563"/>
      <c r="NIP89" s="564"/>
      <c r="NIQ89" s="565"/>
      <c r="NIR89" s="566"/>
      <c r="NIS89" s="560"/>
      <c r="NIT89" s="561"/>
      <c r="NIU89" s="562"/>
      <c r="NIV89" s="563"/>
      <c r="NIW89" s="564"/>
      <c r="NIX89" s="565"/>
      <c r="NIY89" s="566"/>
      <c r="NIZ89" s="560"/>
      <c r="NJA89" s="561"/>
      <c r="NJB89" s="562"/>
      <c r="NJC89" s="563"/>
      <c r="NJD89" s="564"/>
      <c r="NJE89" s="565"/>
      <c r="NJF89" s="566"/>
      <c r="NJG89" s="560"/>
      <c r="NJH89" s="561"/>
      <c r="NJI89" s="562"/>
      <c r="NJJ89" s="563"/>
      <c r="NJK89" s="564"/>
      <c r="NJL89" s="565"/>
      <c r="NJM89" s="566"/>
      <c r="NJN89" s="560"/>
      <c r="NJO89" s="561"/>
      <c r="NJP89" s="562"/>
      <c r="NJQ89" s="563"/>
      <c r="NJR89" s="564"/>
      <c r="NJS89" s="565"/>
      <c r="NJT89" s="566"/>
      <c r="NJU89" s="560"/>
      <c r="NJV89" s="561"/>
      <c r="NJW89" s="562"/>
      <c r="NJX89" s="563"/>
      <c r="NJY89" s="564"/>
      <c r="NJZ89" s="565"/>
      <c r="NKA89" s="566"/>
      <c r="NKB89" s="560"/>
      <c r="NKC89" s="561"/>
      <c r="NKD89" s="562"/>
      <c r="NKE89" s="563"/>
      <c r="NKF89" s="564"/>
      <c r="NKG89" s="565"/>
      <c r="NKH89" s="566"/>
      <c r="NKI89" s="560"/>
      <c r="NKJ89" s="561"/>
      <c r="NKK89" s="562"/>
      <c r="NKL89" s="563"/>
      <c r="NKM89" s="564"/>
      <c r="NKN89" s="565"/>
      <c r="NKO89" s="566"/>
      <c r="NKP89" s="560"/>
      <c r="NKQ89" s="561"/>
      <c r="NKR89" s="562"/>
      <c r="NKS89" s="563"/>
      <c r="NKT89" s="564"/>
      <c r="NKU89" s="565"/>
      <c r="NKV89" s="566"/>
      <c r="NKW89" s="560"/>
      <c r="NKX89" s="561"/>
      <c r="NKY89" s="562"/>
      <c r="NKZ89" s="563"/>
      <c r="NLA89" s="564"/>
      <c r="NLB89" s="565"/>
      <c r="NLC89" s="566"/>
      <c r="NLD89" s="560"/>
      <c r="NLE89" s="561"/>
      <c r="NLF89" s="562"/>
      <c r="NLG89" s="563"/>
      <c r="NLH89" s="564"/>
      <c r="NLI89" s="565"/>
      <c r="NLJ89" s="566"/>
      <c r="NLK89" s="560"/>
      <c r="NLL89" s="561"/>
      <c r="NLM89" s="562"/>
      <c r="NLN89" s="563"/>
      <c r="NLO89" s="564"/>
      <c r="NLP89" s="565"/>
      <c r="NLQ89" s="566"/>
      <c r="NLR89" s="560"/>
      <c r="NLS89" s="561"/>
      <c r="NLT89" s="562"/>
      <c r="NLU89" s="563"/>
      <c r="NLV89" s="564"/>
      <c r="NLW89" s="565"/>
      <c r="NLX89" s="566"/>
      <c r="NLY89" s="560"/>
      <c r="NLZ89" s="561"/>
      <c r="NMA89" s="562"/>
      <c r="NMB89" s="563"/>
      <c r="NMC89" s="564"/>
      <c r="NMD89" s="565"/>
      <c r="NME89" s="566"/>
      <c r="NMF89" s="560"/>
      <c r="NMG89" s="561"/>
      <c r="NMH89" s="562"/>
      <c r="NMI89" s="563"/>
      <c r="NMJ89" s="564"/>
      <c r="NMK89" s="565"/>
      <c r="NML89" s="566"/>
      <c r="NMM89" s="560"/>
      <c r="NMN89" s="561"/>
      <c r="NMO89" s="562"/>
      <c r="NMP89" s="563"/>
      <c r="NMQ89" s="564"/>
      <c r="NMR89" s="565"/>
      <c r="NMS89" s="566"/>
      <c r="NMT89" s="560"/>
      <c r="NMU89" s="561"/>
      <c r="NMV89" s="562"/>
      <c r="NMW89" s="563"/>
      <c r="NMX89" s="564"/>
      <c r="NMY89" s="565"/>
      <c r="NMZ89" s="566"/>
      <c r="NNA89" s="560"/>
      <c r="NNB89" s="561"/>
      <c r="NNC89" s="562"/>
      <c r="NND89" s="563"/>
      <c r="NNE89" s="564"/>
      <c r="NNF89" s="565"/>
      <c r="NNG89" s="566"/>
      <c r="NNH89" s="560"/>
      <c r="NNI89" s="561"/>
      <c r="NNJ89" s="562"/>
      <c r="NNK89" s="563"/>
      <c r="NNL89" s="564"/>
      <c r="NNM89" s="565"/>
      <c r="NNN89" s="566"/>
      <c r="NNO89" s="560"/>
      <c r="NNP89" s="561"/>
      <c r="NNQ89" s="562"/>
      <c r="NNR89" s="563"/>
      <c r="NNS89" s="564"/>
      <c r="NNT89" s="565"/>
      <c r="NNU89" s="566"/>
      <c r="NNV89" s="560"/>
      <c r="NNW89" s="561"/>
      <c r="NNX89" s="562"/>
      <c r="NNY89" s="563"/>
      <c r="NNZ89" s="564"/>
      <c r="NOA89" s="565"/>
      <c r="NOB89" s="566"/>
      <c r="NOC89" s="560"/>
      <c r="NOD89" s="561"/>
      <c r="NOE89" s="562"/>
      <c r="NOF89" s="563"/>
      <c r="NOG89" s="564"/>
      <c r="NOH89" s="565"/>
      <c r="NOI89" s="566"/>
      <c r="NOJ89" s="560"/>
      <c r="NOK89" s="561"/>
      <c r="NOL89" s="562"/>
      <c r="NOM89" s="563"/>
      <c r="NON89" s="564"/>
      <c r="NOO89" s="565"/>
      <c r="NOP89" s="566"/>
      <c r="NOQ89" s="560"/>
      <c r="NOR89" s="561"/>
      <c r="NOS89" s="562"/>
      <c r="NOT89" s="563"/>
      <c r="NOU89" s="564"/>
      <c r="NOV89" s="565"/>
      <c r="NOW89" s="566"/>
      <c r="NOX89" s="560"/>
      <c r="NOY89" s="561"/>
      <c r="NOZ89" s="562"/>
      <c r="NPA89" s="563"/>
      <c r="NPB89" s="564"/>
      <c r="NPC89" s="565"/>
      <c r="NPD89" s="566"/>
      <c r="NPE89" s="560"/>
      <c r="NPF89" s="561"/>
      <c r="NPG89" s="562"/>
      <c r="NPH89" s="563"/>
      <c r="NPI89" s="564"/>
      <c r="NPJ89" s="565"/>
      <c r="NPK89" s="566"/>
      <c r="NPL89" s="560"/>
      <c r="NPM89" s="561"/>
      <c r="NPN89" s="562"/>
      <c r="NPO89" s="563"/>
      <c r="NPP89" s="564"/>
      <c r="NPQ89" s="565"/>
      <c r="NPR89" s="566"/>
      <c r="NPS89" s="560"/>
      <c r="NPT89" s="561"/>
      <c r="NPU89" s="562"/>
      <c r="NPV89" s="563"/>
      <c r="NPW89" s="564"/>
      <c r="NPX89" s="565"/>
      <c r="NPY89" s="566"/>
      <c r="NPZ89" s="560"/>
      <c r="NQA89" s="561"/>
      <c r="NQB89" s="562"/>
      <c r="NQC89" s="563"/>
      <c r="NQD89" s="564"/>
      <c r="NQE89" s="565"/>
      <c r="NQF89" s="566"/>
      <c r="NQG89" s="560"/>
      <c r="NQH89" s="561"/>
      <c r="NQI89" s="562"/>
      <c r="NQJ89" s="563"/>
      <c r="NQK89" s="564"/>
      <c r="NQL89" s="565"/>
      <c r="NQM89" s="566"/>
      <c r="NQN89" s="560"/>
      <c r="NQO89" s="561"/>
      <c r="NQP89" s="562"/>
      <c r="NQQ89" s="563"/>
      <c r="NQR89" s="564"/>
      <c r="NQS89" s="565"/>
      <c r="NQT89" s="566"/>
      <c r="NQU89" s="560"/>
      <c r="NQV89" s="561"/>
      <c r="NQW89" s="562"/>
      <c r="NQX89" s="563"/>
      <c r="NQY89" s="564"/>
      <c r="NQZ89" s="565"/>
      <c r="NRA89" s="566"/>
      <c r="NRB89" s="560"/>
      <c r="NRC89" s="561"/>
      <c r="NRD89" s="562"/>
      <c r="NRE89" s="563"/>
      <c r="NRF89" s="564"/>
      <c r="NRG89" s="565"/>
      <c r="NRH89" s="566"/>
      <c r="NRI89" s="560"/>
      <c r="NRJ89" s="561"/>
      <c r="NRK89" s="562"/>
      <c r="NRL89" s="563"/>
      <c r="NRM89" s="564"/>
      <c r="NRN89" s="565"/>
      <c r="NRO89" s="566"/>
      <c r="NRP89" s="560"/>
      <c r="NRQ89" s="561"/>
      <c r="NRR89" s="562"/>
      <c r="NRS89" s="563"/>
      <c r="NRT89" s="564"/>
      <c r="NRU89" s="565"/>
      <c r="NRV89" s="566"/>
      <c r="NRW89" s="560"/>
      <c r="NRX89" s="561"/>
      <c r="NRY89" s="562"/>
      <c r="NRZ89" s="563"/>
      <c r="NSA89" s="564"/>
      <c r="NSB89" s="565"/>
      <c r="NSC89" s="566"/>
      <c r="NSD89" s="560"/>
      <c r="NSE89" s="561"/>
      <c r="NSF89" s="562"/>
      <c r="NSG89" s="563"/>
      <c r="NSH89" s="564"/>
      <c r="NSI89" s="565"/>
      <c r="NSJ89" s="566"/>
      <c r="NSK89" s="560"/>
      <c r="NSL89" s="561"/>
      <c r="NSM89" s="562"/>
      <c r="NSN89" s="563"/>
      <c r="NSO89" s="564"/>
      <c r="NSP89" s="565"/>
      <c r="NSQ89" s="566"/>
      <c r="NSR89" s="560"/>
      <c r="NSS89" s="561"/>
      <c r="NST89" s="562"/>
      <c r="NSU89" s="563"/>
      <c r="NSV89" s="564"/>
      <c r="NSW89" s="565"/>
      <c r="NSX89" s="566"/>
      <c r="NSY89" s="560"/>
      <c r="NSZ89" s="561"/>
      <c r="NTA89" s="562"/>
      <c r="NTB89" s="563"/>
      <c r="NTC89" s="564"/>
      <c r="NTD89" s="565"/>
      <c r="NTE89" s="566"/>
      <c r="NTF89" s="560"/>
      <c r="NTG89" s="561"/>
      <c r="NTH89" s="562"/>
      <c r="NTI89" s="563"/>
      <c r="NTJ89" s="564"/>
      <c r="NTK89" s="565"/>
      <c r="NTL89" s="566"/>
      <c r="NTM89" s="560"/>
      <c r="NTN89" s="561"/>
      <c r="NTO89" s="562"/>
      <c r="NTP89" s="563"/>
      <c r="NTQ89" s="564"/>
      <c r="NTR89" s="565"/>
      <c r="NTS89" s="566"/>
      <c r="NTT89" s="560"/>
      <c r="NTU89" s="561"/>
      <c r="NTV89" s="562"/>
      <c r="NTW89" s="563"/>
      <c r="NTX89" s="564"/>
      <c r="NTY89" s="565"/>
      <c r="NTZ89" s="566"/>
      <c r="NUA89" s="560"/>
      <c r="NUB89" s="561"/>
      <c r="NUC89" s="562"/>
      <c r="NUD89" s="563"/>
      <c r="NUE89" s="564"/>
      <c r="NUF89" s="565"/>
      <c r="NUG89" s="566"/>
      <c r="NUH89" s="560"/>
      <c r="NUI89" s="561"/>
      <c r="NUJ89" s="562"/>
      <c r="NUK89" s="563"/>
      <c r="NUL89" s="564"/>
      <c r="NUM89" s="565"/>
      <c r="NUN89" s="566"/>
      <c r="NUO89" s="560"/>
      <c r="NUP89" s="561"/>
      <c r="NUQ89" s="562"/>
      <c r="NUR89" s="563"/>
      <c r="NUS89" s="564"/>
      <c r="NUT89" s="565"/>
      <c r="NUU89" s="566"/>
      <c r="NUV89" s="560"/>
      <c r="NUW89" s="561"/>
      <c r="NUX89" s="562"/>
      <c r="NUY89" s="563"/>
      <c r="NUZ89" s="564"/>
      <c r="NVA89" s="565"/>
      <c r="NVB89" s="566"/>
      <c r="NVC89" s="560"/>
      <c r="NVD89" s="561"/>
      <c r="NVE89" s="562"/>
      <c r="NVF89" s="563"/>
      <c r="NVG89" s="564"/>
      <c r="NVH89" s="565"/>
      <c r="NVI89" s="566"/>
      <c r="NVJ89" s="560"/>
      <c r="NVK89" s="561"/>
      <c r="NVL89" s="562"/>
      <c r="NVM89" s="563"/>
      <c r="NVN89" s="564"/>
      <c r="NVO89" s="565"/>
      <c r="NVP89" s="566"/>
      <c r="NVQ89" s="560"/>
      <c r="NVR89" s="561"/>
      <c r="NVS89" s="562"/>
      <c r="NVT89" s="563"/>
      <c r="NVU89" s="564"/>
      <c r="NVV89" s="565"/>
      <c r="NVW89" s="566"/>
      <c r="NVX89" s="560"/>
      <c r="NVY89" s="561"/>
      <c r="NVZ89" s="562"/>
      <c r="NWA89" s="563"/>
      <c r="NWB89" s="564"/>
      <c r="NWC89" s="565"/>
      <c r="NWD89" s="566"/>
      <c r="NWE89" s="560"/>
      <c r="NWF89" s="561"/>
      <c r="NWG89" s="562"/>
      <c r="NWH89" s="563"/>
      <c r="NWI89" s="564"/>
      <c r="NWJ89" s="565"/>
      <c r="NWK89" s="566"/>
      <c r="NWL89" s="560"/>
      <c r="NWM89" s="561"/>
      <c r="NWN89" s="562"/>
      <c r="NWO89" s="563"/>
      <c r="NWP89" s="564"/>
      <c r="NWQ89" s="565"/>
      <c r="NWR89" s="566"/>
      <c r="NWS89" s="560"/>
      <c r="NWT89" s="561"/>
      <c r="NWU89" s="562"/>
      <c r="NWV89" s="563"/>
      <c r="NWW89" s="564"/>
      <c r="NWX89" s="565"/>
      <c r="NWY89" s="566"/>
      <c r="NWZ89" s="560"/>
      <c r="NXA89" s="561"/>
      <c r="NXB89" s="562"/>
      <c r="NXC89" s="563"/>
      <c r="NXD89" s="564"/>
      <c r="NXE89" s="565"/>
      <c r="NXF89" s="566"/>
      <c r="NXG89" s="560"/>
      <c r="NXH89" s="561"/>
      <c r="NXI89" s="562"/>
      <c r="NXJ89" s="563"/>
      <c r="NXK89" s="564"/>
      <c r="NXL89" s="565"/>
      <c r="NXM89" s="566"/>
      <c r="NXN89" s="560"/>
      <c r="NXO89" s="561"/>
      <c r="NXP89" s="562"/>
      <c r="NXQ89" s="563"/>
      <c r="NXR89" s="564"/>
      <c r="NXS89" s="565"/>
      <c r="NXT89" s="566"/>
      <c r="NXU89" s="560"/>
      <c r="NXV89" s="561"/>
      <c r="NXW89" s="562"/>
      <c r="NXX89" s="563"/>
      <c r="NXY89" s="564"/>
      <c r="NXZ89" s="565"/>
      <c r="NYA89" s="566"/>
      <c r="NYB89" s="560"/>
      <c r="NYC89" s="561"/>
      <c r="NYD89" s="562"/>
      <c r="NYE89" s="563"/>
      <c r="NYF89" s="564"/>
      <c r="NYG89" s="565"/>
      <c r="NYH89" s="566"/>
      <c r="NYI89" s="560"/>
      <c r="NYJ89" s="561"/>
      <c r="NYK89" s="562"/>
      <c r="NYL89" s="563"/>
      <c r="NYM89" s="564"/>
      <c r="NYN89" s="565"/>
      <c r="NYO89" s="566"/>
      <c r="NYP89" s="560"/>
      <c r="NYQ89" s="561"/>
      <c r="NYR89" s="562"/>
      <c r="NYS89" s="563"/>
      <c r="NYT89" s="564"/>
      <c r="NYU89" s="565"/>
      <c r="NYV89" s="566"/>
      <c r="NYW89" s="560"/>
      <c r="NYX89" s="561"/>
      <c r="NYY89" s="562"/>
      <c r="NYZ89" s="563"/>
      <c r="NZA89" s="564"/>
      <c r="NZB89" s="565"/>
      <c r="NZC89" s="566"/>
      <c r="NZD89" s="560"/>
      <c r="NZE89" s="561"/>
      <c r="NZF89" s="562"/>
      <c r="NZG89" s="563"/>
      <c r="NZH89" s="564"/>
      <c r="NZI89" s="565"/>
      <c r="NZJ89" s="566"/>
      <c r="NZK89" s="560"/>
      <c r="NZL89" s="561"/>
      <c r="NZM89" s="562"/>
      <c r="NZN89" s="563"/>
      <c r="NZO89" s="564"/>
      <c r="NZP89" s="565"/>
      <c r="NZQ89" s="566"/>
      <c r="NZR89" s="560"/>
      <c r="NZS89" s="561"/>
      <c r="NZT89" s="562"/>
      <c r="NZU89" s="563"/>
      <c r="NZV89" s="564"/>
      <c r="NZW89" s="565"/>
      <c r="NZX89" s="566"/>
      <c r="NZY89" s="560"/>
      <c r="NZZ89" s="561"/>
      <c r="OAA89" s="562"/>
      <c r="OAB89" s="563"/>
      <c r="OAC89" s="564"/>
      <c r="OAD89" s="565"/>
      <c r="OAE89" s="566"/>
      <c r="OAF89" s="560"/>
      <c r="OAG89" s="561"/>
      <c r="OAH89" s="562"/>
      <c r="OAI89" s="563"/>
      <c r="OAJ89" s="564"/>
      <c r="OAK89" s="565"/>
      <c r="OAL89" s="566"/>
      <c r="OAM89" s="560"/>
      <c r="OAN89" s="561"/>
      <c r="OAO89" s="562"/>
      <c r="OAP89" s="563"/>
      <c r="OAQ89" s="564"/>
      <c r="OAR89" s="565"/>
      <c r="OAS89" s="566"/>
      <c r="OAT89" s="560"/>
      <c r="OAU89" s="561"/>
      <c r="OAV89" s="562"/>
      <c r="OAW89" s="563"/>
      <c r="OAX89" s="564"/>
      <c r="OAY89" s="565"/>
      <c r="OAZ89" s="566"/>
      <c r="OBA89" s="560"/>
      <c r="OBB89" s="561"/>
      <c r="OBC89" s="562"/>
      <c r="OBD89" s="563"/>
      <c r="OBE89" s="564"/>
      <c r="OBF89" s="565"/>
      <c r="OBG89" s="566"/>
      <c r="OBH89" s="560"/>
      <c r="OBI89" s="561"/>
      <c r="OBJ89" s="562"/>
      <c r="OBK89" s="563"/>
      <c r="OBL89" s="564"/>
      <c r="OBM89" s="565"/>
      <c r="OBN89" s="566"/>
      <c r="OBO89" s="560"/>
      <c r="OBP89" s="561"/>
      <c r="OBQ89" s="562"/>
      <c r="OBR89" s="563"/>
      <c r="OBS89" s="564"/>
      <c r="OBT89" s="565"/>
      <c r="OBU89" s="566"/>
      <c r="OBV89" s="560"/>
      <c r="OBW89" s="561"/>
      <c r="OBX89" s="562"/>
      <c r="OBY89" s="563"/>
      <c r="OBZ89" s="564"/>
      <c r="OCA89" s="565"/>
      <c r="OCB89" s="566"/>
      <c r="OCC89" s="560"/>
      <c r="OCD89" s="561"/>
      <c r="OCE89" s="562"/>
      <c r="OCF89" s="563"/>
      <c r="OCG89" s="564"/>
      <c r="OCH89" s="565"/>
      <c r="OCI89" s="566"/>
      <c r="OCJ89" s="560"/>
      <c r="OCK89" s="561"/>
      <c r="OCL89" s="562"/>
      <c r="OCM89" s="563"/>
      <c r="OCN89" s="564"/>
      <c r="OCO89" s="565"/>
      <c r="OCP89" s="566"/>
      <c r="OCQ89" s="560"/>
      <c r="OCR89" s="561"/>
      <c r="OCS89" s="562"/>
      <c r="OCT89" s="563"/>
      <c r="OCU89" s="564"/>
      <c r="OCV89" s="565"/>
      <c r="OCW89" s="566"/>
      <c r="OCX89" s="560"/>
      <c r="OCY89" s="561"/>
      <c r="OCZ89" s="562"/>
      <c r="ODA89" s="563"/>
      <c r="ODB89" s="564"/>
      <c r="ODC89" s="565"/>
      <c r="ODD89" s="566"/>
      <c r="ODE89" s="560"/>
      <c r="ODF89" s="561"/>
      <c r="ODG89" s="562"/>
      <c r="ODH89" s="563"/>
      <c r="ODI89" s="564"/>
      <c r="ODJ89" s="565"/>
      <c r="ODK89" s="566"/>
      <c r="ODL89" s="560"/>
      <c r="ODM89" s="561"/>
      <c r="ODN89" s="562"/>
      <c r="ODO89" s="563"/>
      <c r="ODP89" s="564"/>
      <c r="ODQ89" s="565"/>
      <c r="ODR89" s="566"/>
      <c r="ODS89" s="560"/>
      <c r="ODT89" s="561"/>
      <c r="ODU89" s="562"/>
      <c r="ODV89" s="563"/>
      <c r="ODW89" s="564"/>
      <c r="ODX89" s="565"/>
      <c r="ODY89" s="566"/>
      <c r="ODZ89" s="560"/>
      <c r="OEA89" s="561"/>
      <c r="OEB89" s="562"/>
      <c r="OEC89" s="563"/>
      <c r="OED89" s="564"/>
      <c r="OEE89" s="565"/>
      <c r="OEF89" s="566"/>
      <c r="OEG89" s="560"/>
      <c r="OEH89" s="561"/>
      <c r="OEI89" s="562"/>
      <c r="OEJ89" s="563"/>
      <c r="OEK89" s="564"/>
      <c r="OEL89" s="565"/>
      <c r="OEM89" s="566"/>
      <c r="OEN89" s="560"/>
      <c r="OEO89" s="561"/>
      <c r="OEP89" s="562"/>
      <c r="OEQ89" s="563"/>
      <c r="OER89" s="564"/>
      <c r="OES89" s="565"/>
      <c r="OET89" s="566"/>
      <c r="OEU89" s="560"/>
      <c r="OEV89" s="561"/>
      <c r="OEW89" s="562"/>
      <c r="OEX89" s="563"/>
      <c r="OEY89" s="564"/>
      <c r="OEZ89" s="565"/>
      <c r="OFA89" s="566"/>
      <c r="OFB89" s="560"/>
      <c r="OFC89" s="561"/>
      <c r="OFD89" s="562"/>
      <c r="OFE89" s="563"/>
      <c r="OFF89" s="564"/>
      <c r="OFG89" s="565"/>
      <c r="OFH89" s="566"/>
      <c r="OFI89" s="560"/>
      <c r="OFJ89" s="561"/>
      <c r="OFK89" s="562"/>
      <c r="OFL89" s="563"/>
      <c r="OFM89" s="564"/>
      <c r="OFN89" s="565"/>
      <c r="OFO89" s="566"/>
      <c r="OFP89" s="560"/>
      <c r="OFQ89" s="561"/>
      <c r="OFR89" s="562"/>
      <c r="OFS89" s="563"/>
      <c r="OFT89" s="564"/>
      <c r="OFU89" s="565"/>
      <c r="OFV89" s="566"/>
      <c r="OFW89" s="560"/>
      <c r="OFX89" s="561"/>
      <c r="OFY89" s="562"/>
      <c r="OFZ89" s="563"/>
      <c r="OGA89" s="564"/>
      <c r="OGB89" s="565"/>
      <c r="OGC89" s="566"/>
      <c r="OGD89" s="560"/>
      <c r="OGE89" s="561"/>
      <c r="OGF89" s="562"/>
      <c r="OGG89" s="563"/>
      <c r="OGH89" s="564"/>
      <c r="OGI89" s="565"/>
      <c r="OGJ89" s="566"/>
      <c r="OGK89" s="560"/>
      <c r="OGL89" s="561"/>
      <c r="OGM89" s="562"/>
      <c r="OGN89" s="563"/>
      <c r="OGO89" s="564"/>
      <c r="OGP89" s="565"/>
      <c r="OGQ89" s="566"/>
      <c r="OGR89" s="560"/>
      <c r="OGS89" s="561"/>
      <c r="OGT89" s="562"/>
      <c r="OGU89" s="563"/>
      <c r="OGV89" s="564"/>
      <c r="OGW89" s="565"/>
      <c r="OGX89" s="566"/>
      <c r="OGY89" s="560"/>
      <c r="OGZ89" s="561"/>
      <c r="OHA89" s="562"/>
      <c r="OHB89" s="563"/>
      <c r="OHC89" s="564"/>
      <c r="OHD89" s="565"/>
      <c r="OHE89" s="566"/>
      <c r="OHF89" s="560"/>
      <c r="OHG89" s="561"/>
      <c r="OHH89" s="562"/>
      <c r="OHI89" s="563"/>
      <c r="OHJ89" s="564"/>
      <c r="OHK89" s="565"/>
      <c r="OHL89" s="566"/>
      <c r="OHM89" s="560"/>
      <c r="OHN89" s="561"/>
      <c r="OHO89" s="562"/>
      <c r="OHP89" s="563"/>
      <c r="OHQ89" s="564"/>
      <c r="OHR89" s="565"/>
      <c r="OHS89" s="566"/>
      <c r="OHT89" s="560"/>
      <c r="OHU89" s="561"/>
      <c r="OHV89" s="562"/>
      <c r="OHW89" s="563"/>
      <c r="OHX89" s="564"/>
      <c r="OHY89" s="565"/>
      <c r="OHZ89" s="566"/>
      <c r="OIA89" s="560"/>
      <c r="OIB89" s="561"/>
      <c r="OIC89" s="562"/>
      <c r="OID89" s="563"/>
      <c r="OIE89" s="564"/>
      <c r="OIF89" s="565"/>
      <c r="OIG89" s="566"/>
      <c r="OIH89" s="560"/>
      <c r="OII89" s="561"/>
      <c r="OIJ89" s="562"/>
      <c r="OIK89" s="563"/>
      <c r="OIL89" s="564"/>
      <c r="OIM89" s="565"/>
      <c r="OIN89" s="566"/>
      <c r="OIO89" s="560"/>
      <c r="OIP89" s="561"/>
      <c r="OIQ89" s="562"/>
      <c r="OIR89" s="563"/>
      <c r="OIS89" s="564"/>
      <c r="OIT89" s="565"/>
      <c r="OIU89" s="566"/>
      <c r="OIV89" s="560"/>
      <c r="OIW89" s="561"/>
      <c r="OIX89" s="562"/>
      <c r="OIY89" s="563"/>
      <c r="OIZ89" s="564"/>
      <c r="OJA89" s="565"/>
      <c r="OJB89" s="566"/>
      <c r="OJC89" s="560"/>
      <c r="OJD89" s="561"/>
      <c r="OJE89" s="562"/>
      <c r="OJF89" s="563"/>
      <c r="OJG89" s="564"/>
      <c r="OJH89" s="565"/>
      <c r="OJI89" s="566"/>
      <c r="OJJ89" s="560"/>
      <c r="OJK89" s="561"/>
      <c r="OJL89" s="562"/>
      <c r="OJM89" s="563"/>
      <c r="OJN89" s="564"/>
      <c r="OJO89" s="565"/>
      <c r="OJP89" s="566"/>
      <c r="OJQ89" s="560"/>
      <c r="OJR89" s="561"/>
      <c r="OJS89" s="562"/>
      <c r="OJT89" s="563"/>
      <c r="OJU89" s="564"/>
      <c r="OJV89" s="565"/>
      <c r="OJW89" s="566"/>
      <c r="OJX89" s="560"/>
      <c r="OJY89" s="561"/>
      <c r="OJZ89" s="562"/>
      <c r="OKA89" s="563"/>
      <c r="OKB89" s="564"/>
      <c r="OKC89" s="565"/>
      <c r="OKD89" s="566"/>
      <c r="OKE89" s="560"/>
      <c r="OKF89" s="561"/>
      <c r="OKG89" s="562"/>
      <c r="OKH89" s="563"/>
      <c r="OKI89" s="564"/>
      <c r="OKJ89" s="565"/>
      <c r="OKK89" s="566"/>
      <c r="OKL89" s="560"/>
      <c r="OKM89" s="561"/>
      <c r="OKN89" s="562"/>
      <c r="OKO89" s="563"/>
      <c r="OKP89" s="564"/>
      <c r="OKQ89" s="565"/>
      <c r="OKR89" s="566"/>
      <c r="OKS89" s="560"/>
      <c r="OKT89" s="561"/>
      <c r="OKU89" s="562"/>
      <c r="OKV89" s="563"/>
      <c r="OKW89" s="564"/>
      <c r="OKX89" s="565"/>
      <c r="OKY89" s="566"/>
      <c r="OKZ89" s="560"/>
      <c r="OLA89" s="561"/>
      <c r="OLB89" s="562"/>
      <c r="OLC89" s="563"/>
      <c r="OLD89" s="564"/>
      <c r="OLE89" s="565"/>
      <c r="OLF89" s="566"/>
      <c r="OLG89" s="560"/>
      <c r="OLH89" s="561"/>
      <c r="OLI89" s="562"/>
      <c r="OLJ89" s="563"/>
      <c r="OLK89" s="564"/>
      <c r="OLL89" s="565"/>
      <c r="OLM89" s="566"/>
      <c r="OLN89" s="560"/>
      <c r="OLO89" s="561"/>
      <c r="OLP89" s="562"/>
      <c r="OLQ89" s="563"/>
      <c r="OLR89" s="564"/>
      <c r="OLS89" s="565"/>
      <c r="OLT89" s="566"/>
      <c r="OLU89" s="560"/>
      <c r="OLV89" s="561"/>
      <c r="OLW89" s="562"/>
      <c r="OLX89" s="563"/>
      <c r="OLY89" s="564"/>
      <c r="OLZ89" s="565"/>
      <c r="OMA89" s="566"/>
      <c r="OMB89" s="560"/>
      <c r="OMC89" s="561"/>
      <c r="OMD89" s="562"/>
      <c r="OME89" s="563"/>
      <c r="OMF89" s="564"/>
      <c r="OMG89" s="565"/>
      <c r="OMH89" s="566"/>
      <c r="OMI89" s="560"/>
      <c r="OMJ89" s="561"/>
      <c r="OMK89" s="562"/>
      <c r="OML89" s="563"/>
      <c r="OMM89" s="564"/>
      <c r="OMN89" s="565"/>
      <c r="OMO89" s="566"/>
      <c r="OMP89" s="560"/>
      <c r="OMQ89" s="561"/>
      <c r="OMR89" s="562"/>
      <c r="OMS89" s="563"/>
      <c r="OMT89" s="564"/>
      <c r="OMU89" s="565"/>
      <c r="OMV89" s="566"/>
      <c r="OMW89" s="560"/>
      <c r="OMX89" s="561"/>
      <c r="OMY89" s="562"/>
      <c r="OMZ89" s="563"/>
      <c r="ONA89" s="564"/>
      <c r="ONB89" s="565"/>
      <c r="ONC89" s="566"/>
      <c r="OND89" s="560"/>
      <c r="ONE89" s="561"/>
      <c r="ONF89" s="562"/>
      <c r="ONG89" s="563"/>
      <c r="ONH89" s="564"/>
      <c r="ONI89" s="565"/>
      <c r="ONJ89" s="566"/>
      <c r="ONK89" s="560"/>
      <c r="ONL89" s="561"/>
      <c r="ONM89" s="562"/>
      <c r="ONN89" s="563"/>
      <c r="ONO89" s="564"/>
      <c r="ONP89" s="565"/>
      <c r="ONQ89" s="566"/>
      <c r="ONR89" s="560"/>
      <c r="ONS89" s="561"/>
      <c r="ONT89" s="562"/>
      <c r="ONU89" s="563"/>
      <c r="ONV89" s="564"/>
      <c r="ONW89" s="565"/>
      <c r="ONX89" s="566"/>
      <c r="ONY89" s="560"/>
      <c r="ONZ89" s="561"/>
      <c r="OOA89" s="562"/>
      <c r="OOB89" s="563"/>
      <c r="OOC89" s="564"/>
      <c r="OOD89" s="565"/>
      <c r="OOE89" s="566"/>
      <c r="OOF89" s="560"/>
      <c r="OOG89" s="561"/>
      <c r="OOH89" s="562"/>
      <c r="OOI89" s="563"/>
      <c r="OOJ89" s="564"/>
      <c r="OOK89" s="565"/>
      <c r="OOL89" s="566"/>
      <c r="OOM89" s="560"/>
      <c r="OON89" s="561"/>
      <c r="OOO89" s="562"/>
      <c r="OOP89" s="563"/>
      <c r="OOQ89" s="564"/>
      <c r="OOR89" s="565"/>
      <c r="OOS89" s="566"/>
      <c r="OOT89" s="560"/>
      <c r="OOU89" s="561"/>
      <c r="OOV89" s="562"/>
      <c r="OOW89" s="563"/>
      <c r="OOX89" s="564"/>
      <c r="OOY89" s="565"/>
      <c r="OOZ89" s="566"/>
      <c r="OPA89" s="560"/>
      <c r="OPB89" s="561"/>
      <c r="OPC89" s="562"/>
      <c r="OPD89" s="563"/>
      <c r="OPE89" s="564"/>
      <c r="OPF89" s="565"/>
      <c r="OPG89" s="566"/>
      <c r="OPH89" s="560"/>
      <c r="OPI89" s="561"/>
      <c r="OPJ89" s="562"/>
      <c r="OPK89" s="563"/>
      <c r="OPL89" s="564"/>
      <c r="OPM89" s="565"/>
      <c r="OPN89" s="566"/>
      <c r="OPO89" s="560"/>
      <c r="OPP89" s="561"/>
      <c r="OPQ89" s="562"/>
      <c r="OPR89" s="563"/>
      <c r="OPS89" s="564"/>
      <c r="OPT89" s="565"/>
      <c r="OPU89" s="566"/>
      <c r="OPV89" s="560"/>
      <c r="OPW89" s="561"/>
      <c r="OPX89" s="562"/>
      <c r="OPY89" s="563"/>
      <c r="OPZ89" s="564"/>
      <c r="OQA89" s="565"/>
      <c r="OQB89" s="566"/>
      <c r="OQC89" s="560"/>
      <c r="OQD89" s="561"/>
      <c r="OQE89" s="562"/>
      <c r="OQF89" s="563"/>
      <c r="OQG89" s="564"/>
      <c r="OQH89" s="565"/>
      <c r="OQI89" s="566"/>
      <c r="OQJ89" s="560"/>
      <c r="OQK89" s="561"/>
      <c r="OQL89" s="562"/>
      <c r="OQM89" s="563"/>
      <c r="OQN89" s="564"/>
      <c r="OQO89" s="565"/>
      <c r="OQP89" s="566"/>
      <c r="OQQ89" s="560"/>
      <c r="OQR89" s="561"/>
      <c r="OQS89" s="562"/>
      <c r="OQT89" s="563"/>
      <c r="OQU89" s="564"/>
      <c r="OQV89" s="565"/>
      <c r="OQW89" s="566"/>
      <c r="OQX89" s="560"/>
      <c r="OQY89" s="561"/>
      <c r="OQZ89" s="562"/>
      <c r="ORA89" s="563"/>
      <c r="ORB89" s="564"/>
      <c r="ORC89" s="565"/>
      <c r="ORD89" s="566"/>
      <c r="ORE89" s="560"/>
      <c r="ORF89" s="561"/>
      <c r="ORG89" s="562"/>
      <c r="ORH89" s="563"/>
      <c r="ORI89" s="564"/>
      <c r="ORJ89" s="565"/>
      <c r="ORK89" s="566"/>
      <c r="ORL89" s="560"/>
      <c r="ORM89" s="561"/>
      <c r="ORN89" s="562"/>
      <c r="ORO89" s="563"/>
      <c r="ORP89" s="564"/>
      <c r="ORQ89" s="565"/>
      <c r="ORR89" s="566"/>
      <c r="ORS89" s="560"/>
      <c r="ORT89" s="561"/>
      <c r="ORU89" s="562"/>
      <c r="ORV89" s="563"/>
      <c r="ORW89" s="564"/>
      <c r="ORX89" s="565"/>
      <c r="ORY89" s="566"/>
      <c r="ORZ89" s="560"/>
      <c r="OSA89" s="561"/>
      <c r="OSB89" s="562"/>
      <c r="OSC89" s="563"/>
      <c r="OSD89" s="564"/>
      <c r="OSE89" s="565"/>
      <c r="OSF89" s="566"/>
      <c r="OSG89" s="560"/>
      <c r="OSH89" s="561"/>
      <c r="OSI89" s="562"/>
      <c r="OSJ89" s="563"/>
      <c r="OSK89" s="564"/>
      <c r="OSL89" s="565"/>
      <c r="OSM89" s="566"/>
      <c r="OSN89" s="560"/>
      <c r="OSO89" s="561"/>
      <c r="OSP89" s="562"/>
      <c r="OSQ89" s="563"/>
      <c r="OSR89" s="564"/>
      <c r="OSS89" s="565"/>
      <c r="OST89" s="566"/>
      <c r="OSU89" s="560"/>
      <c r="OSV89" s="561"/>
      <c r="OSW89" s="562"/>
      <c r="OSX89" s="563"/>
      <c r="OSY89" s="564"/>
      <c r="OSZ89" s="565"/>
      <c r="OTA89" s="566"/>
      <c r="OTB89" s="560"/>
      <c r="OTC89" s="561"/>
      <c r="OTD89" s="562"/>
      <c r="OTE89" s="563"/>
      <c r="OTF89" s="564"/>
      <c r="OTG89" s="565"/>
      <c r="OTH89" s="566"/>
      <c r="OTI89" s="560"/>
      <c r="OTJ89" s="561"/>
      <c r="OTK89" s="562"/>
      <c r="OTL89" s="563"/>
      <c r="OTM89" s="564"/>
      <c r="OTN89" s="565"/>
      <c r="OTO89" s="566"/>
      <c r="OTP89" s="560"/>
      <c r="OTQ89" s="561"/>
      <c r="OTR89" s="562"/>
      <c r="OTS89" s="563"/>
      <c r="OTT89" s="564"/>
      <c r="OTU89" s="565"/>
      <c r="OTV89" s="566"/>
      <c r="OTW89" s="560"/>
      <c r="OTX89" s="561"/>
      <c r="OTY89" s="562"/>
      <c r="OTZ89" s="563"/>
      <c r="OUA89" s="564"/>
      <c r="OUB89" s="565"/>
      <c r="OUC89" s="566"/>
      <c r="OUD89" s="560"/>
      <c r="OUE89" s="561"/>
      <c r="OUF89" s="562"/>
      <c r="OUG89" s="563"/>
      <c r="OUH89" s="564"/>
      <c r="OUI89" s="565"/>
      <c r="OUJ89" s="566"/>
      <c r="OUK89" s="560"/>
      <c r="OUL89" s="561"/>
      <c r="OUM89" s="562"/>
      <c r="OUN89" s="563"/>
      <c r="OUO89" s="564"/>
      <c r="OUP89" s="565"/>
      <c r="OUQ89" s="566"/>
      <c r="OUR89" s="560"/>
      <c r="OUS89" s="561"/>
      <c r="OUT89" s="562"/>
      <c r="OUU89" s="563"/>
      <c r="OUV89" s="564"/>
      <c r="OUW89" s="565"/>
      <c r="OUX89" s="566"/>
      <c r="OUY89" s="560"/>
      <c r="OUZ89" s="561"/>
      <c r="OVA89" s="562"/>
      <c r="OVB89" s="563"/>
      <c r="OVC89" s="564"/>
      <c r="OVD89" s="565"/>
      <c r="OVE89" s="566"/>
      <c r="OVF89" s="560"/>
      <c r="OVG89" s="561"/>
      <c r="OVH89" s="562"/>
      <c r="OVI89" s="563"/>
      <c r="OVJ89" s="564"/>
      <c r="OVK89" s="565"/>
      <c r="OVL89" s="566"/>
      <c r="OVM89" s="560"/>
      <c r="OVN89" s="561"/>
      <c r="OVO89" s="562"/>
      <c r="OVP89" s="563"/>
      <c r="OVQ89" s="564"/>
      <c r="OVR89" s="565"/>
      <c r="OVS89" s="566"/>
      <c r="OVT89" s="560"/>
      <c r="OVU89" s="561"/>
      <c r="OVV89" s="562"/>
      <c r="OVW89" s="563"/>
      <c r="OVX89" s="564"/>
      <c r="OVY89" s="565"/>
      <c r="OVZ89" s="566"/>
      <c r="OWA89" s="560"/>
      <c r="OWB89" s="561"/>
      <c r="OWC89" s="562"/>
      <c r="OWD89" s="563"/>
      <c r="OWE89" s="564"/>
      <c r="OWF89" s="565"/>
      <c r="OWG89" s="566"/>
      <c r="OWH89" s="560"/>
      <c r="OWI89" s="561"/>
      <c r="OWJ89" s="562"/>
      <c r="OWK89" s="563"/>
      <c r="OWL89" s="564"/>
      <c r="OWM89" s="565"/>
      <c r="OWN89" s="566"/>
      <c r="OWO89" s="560"/>
      <c r="OWP89" s="561"/>
      <c r="OWQ89" s="562"/>
      <c r="OWR89" s="563"/>
      <c r="OWS89" s="564"/>
      <c r="OWT89" s="565"/>
      <c r="OWU89" s="566"/>
      <c r="OWV89" s="560"/>
      <c r="OWW89" s="561"/>
      <c r="OWX89" s="562"/>
      <c r="OWY89" s="563"/>
      <c r="OWZ89" s="564"/>
      <c r="OXA89" s="565"/>
      <c r="OXB89" s="566"/>
      <c r="OXC89" s="560"/>
      <c r="OXD89" s="561"/>
      <c r="OXE89" s="562"/>
      <c r="OXF89" s="563"/>
      <c r="OXG89" s="564"/>
      <c r="OXH89" s="565"/>
      <c r="OXI89" s="566"/>
      <c r="OXJ89" s="560"/>
      <c r="OXK89" s="561"/>
      <c r="OXL89" s="562"/>
      <c r="OXM89" s="563"/>
      <c r="OXN89" s="564"/>
      <c r="OXO89" s="565"/>
      <c r="OXP89" s="566"/>
      <c r="OXQ89" s="560"/>
      <c r="OXR89" s="561"/>
      <c r="OXS89" s="562"/>
      <c r="OXT89" s="563"/>
      <c r="OXU89" s="564"/>
      <c r="OXV89" s="565"/>
      <c r="OXW89" s="566"/>
      <c r="OXX89" s="560"/>
      <c r="OXY89" s="561"/>
      <c r="OXZ89" s="562"/>
      <c r="OYA89" s="563"/>
      <c r="OYB89" s="564"/>
      <c r="OYC89" s="565"/>
      <c r="OYD89" s="566"/>
      <c r="OYE89" s="560"/>
      <c r="OYF89" s="561"/>
      <c r="OYG89" s="562"/>
      <c r="OYH89" s="563"/>
      <c r="OYI89" s="564"/>
      <c r="OYJ89" s="565"/>
      <c r="OYK89" s="566"/>
      <c r="OYL89" s="560"/>
      <c r="OYM89" s="561"/>
      <c r="OYN89" s="562"/>
      <c r="OYO89" s="563"/>
      <c r="OYP89" s="564"/>
      <c r="OYQ89" s="565"/>
      <c r="OYR89" s="566"/>
      <c r="OYS89" s="560"/>
      <c r="OYT89" s="561"/>
      <c r="OYU89" s="562"/>
      <c r="OYV89" s="563"/>
      <c r="OYW89" s="564"/>
      <c r="OYX89" s="565"/>
      <c r="OYY89" s="566"/>
      <c r="OYZ89" s="560"/>
      <c r="OZA89" s="561"/>
      <c r="OZB89" s="562"/>
      <c r="OZC89" s="563"/>
      <c r="OZD89" s="564"/>
      <c r="OZE89" s="565"/>
      <c r="OZF89" s="566"/>
      <c r="OZG89" s="560"/>
      <c r="OZH89" s="561"/>
      <c r="OZI89" s="562"/>
      <c r="OZJ89" s="563"/>
      <c r="OZK89" s="564"/>
      <c r="OZL89" s="565"/>
      <c r="OZM89" s="566"/>
      <c r="OZN89" s="560"/>
      <c r="OZO89" s="561"/>
      <c r="OZP89" s="562"/>
      <c r="OZQ89" s="563"/>
      <c r="OZR89" s="564"/>
      <c r="OZS89" s="565"/>
      <c r="OZT89" s="566"/>
      <c r="OZU89" s="560"/>
      <c r="OZV89" s="561"/>
      <c r="OZW89" s="562"/>
      <c r="OZX89" s="563"/>
      <c r="OZY89" s="564"/>
      <c r="OZZ89" s="565"/>
      <c r="PAA89" s="566"/>
      <c r="PAB89" s="560"/>
      <c r="PAC89" s="561"/>
      <c r="PAD89" s="562"/>
      <c r="PAE89" s="563"/>
      <c r="PAF89" s="564"/>
      <c r="PAG89" s="565"/>
      <c r="PAH89" s="566"/>
      <c r="PAI89" s="560"/>
      <c r="PAJ89" s="561"/>
      <c r="PAK89" s="562"/>
      <c r="PAL89" s="563"/>
      <c r="PAM89" s="564"/>
      <c r="PAN89" s="565"/>
      <c r="PAO89" s="566"/>
      <c r="PAP89" s="560"/>
      <c r="PAQ89" s="561"/>
      <c r="PAR89" s="562"/>
      <c r="PAS89" s="563"/>
      <c r="PAT89" s="564"/>
      <c r="PAU89" s="565"/>
      <c r="PAV89" s="566"/>
      <c r="PAW89" s="560"/>
      <c r="PAX89" s="561"/>
      <c r="PAY89" s="562"/>
      <c r="PAZ89" s="563"/>
      <c r="PBA89" s="564"/>
      <c r="PBB89" s="565"/>
      <c r="PBC89" s="566"/>
      <c r="PBD89" s="560"/>
      <c r="PBE89" s="561"/>
      <c r="PBF89" s="562"/>
      <c r="PBG89" s="563"/>
      <c r="PBH89" s="564"/>
      <c r="PBI89" s="565"/>
      <c r="PBJ89" s="566"/>
      <c r="PBK89" s="560"/>
      <c r="PBL89" s="561"/>
      <c r="PBM89" s="562"/>
      <c r="PBN89" s="563"/>
      <c r="PBO89" s="564"/>
      <c r="PBP89" s="565"/>
      <c r="PBQ89" s="566"/>
      <c r="PBR89" s="560"/>
      <c r="PBS89" s="561"/>
      <c r="PBT89" s="562"/>
      <c r="PBU89" s="563"/>
      <c r="PBV89" s="564"/>
      <c r="PBW89" s="565"/>
      <c r="PBX89" s="566"/>
      <c r="PBY89" s="560"/>
      <c r="PBZ89" s="561"/>
      <c r="PCA89" s="562"/>
      <c r="PCB89" s="563"/>
      <c r="PCC89" s="564"/>
      <c r="PCD89" s="565"/>
      <c r="PCE89" s="566"/>
      <c r="PCF89" s="560"/>
      <c r="PCG89" s="561"/>
      <c r="PCH89" s="562"/>
      <c r="PCI89" s="563"/>
      <c r="PCJ89" s="564"/>
      <c r="PCK89" s="565"/>
      <c r="PCL89" s="566"/>
      <c r="PCM89" s="560"/>
      <c r="PCN89" s="561"/>
      <c r="PCO89" s="562"/>
      <c r="PCP89" s="563"/>
      <c r="PCQ89" s="564"/>
      <c r="PCR89" s="565"/>
      <c r="PCS89" s="566"/>
      <c r="PCT89" s="560"/>
      <c r="PCU89" s="561"/>
      <c r="PCV89" s="562"/>
      <c r="PCW89" s="563"/>
      <c r="PCX89" s="564"/>
      <c r="PCY89" s="565"/>
      <c r="PCZ89" s="566"/>
      <c r="PDA89" s="560"/>
      <c r="PDB89" s="561"/>
      <c r="PDC89" s="562"/>
      <c r="PDD89" s="563"/>
      <c r="PDE89" s="564"/>
      <c r="PDF89" s="565"/>
      <c r="PDG89" s="566"/>
      <c r="PDH89" s="560"/>
      <c r="PDI89" s="561"/>
      <c r="PDJ89" s="562"/>
      <c r="PDK89" s="563"/>
      <c r="PDL89" s="564"/>
      <c r="PDM89" s="565"/>
      <c r="PDN89" s="566"/>
      <c r="PDO89" s="560"/>
      <c r="PDP89" s="561"/>
      <c r="PDQ89" s="562"/>
      <c r="PDR89" s="563"/>
      <c r="PDS89" s="564"/>
      <c r="PDT89" s="565"/>
      <c r="PDU89" s="566"/>
      <c r="PDV89" s="560"/>
      <c r="PDW89" s="561"/>
      <c r="PDX89" s="562"/>
      <c r="PDY89" s="563"/>
      <c r="PDZ89" s="564"/>
      <c r="PEA89" s="565"/>
      <c r="PEB89" s="566"/>
      <c r="PEC89" s="560"/>
      <c r="PED89" s="561"/>
      <c r="PEE89" s="562"/>
      <c r="PEF89" s="563"/>
      <c r="PEG89" s="564"/>
      <c r="PEH89" s="565"/>
      <c r="PEI89" s="566"/>
      <c r="PEJ89" s="560"/>
      <c r="PEK89" s="561"/>
      <c r="PEL89" s="562"/>
      <c r="PEM89" s="563"/>
      <c r="PEN89" s="564"/>
      <c r="PEO89" s="565"/>
      <c r="PEP89" s="566"/>
      <c r="PEQ89" s="560"/>
      <c r="PER89" s="561"/>
      <c r="PES89" s="562"/>
      <c r="PET89" s="563"/>
      <c r="PEU89" s="564"/>
      <c r="PEV89" s="565"/>
      <c r="PEW89" s="566"/>
      <c r="PEX89" s="560"/>
      <c r="PEY89" s="561"/>
      <c r="PEZ89" s="562"/>
      <c r="PFA89" s="563"/>
      <c r="PFB89" s="564"/>
      <c r="PFC89" s="565"/>
      <c r="PFD89" s="566"/>
      <c r="PFE89" s="560"/>
      <c r="PFF89" s="561"/>
      <c r="PFG89" s="562"/>
      <c r="PFH89" s="563"/>
      <c r="PFI89" s="564"/>
      <c r="PFJ89" s="565"/>
      <c r="PFK89" s="566"/>
      <c r="PFL89" s="560"/>
      <c r="PFM89" s="561"/>
      <c r="PFN89" s="562"/>
      <c r="PFO89" s="563"/>
      <c r="PFP89" s="564"/>
      <c r="PFQ89" s="565"/>
      <c r="PFR89" s="566"/>
      <c r="PFS89" s="560"/>
      <c r="PFT89" s="561"/>
      <c r="PFU89" s="562"/>
      <c r="PFV89" s="563"/>
      <c r="PFW89" s="564"/>
      <c r="PFX89" s="565"/>
      <c r="PFY89" s="566"/>
      <c r="PFZ89" s="560"/>
      <c r="PGA89" s="561"/>
      <c r="PGB89" s="562"/>
      <c r="PGC89" s="563"/>
      <c r="PGD89" s="564"/>
      <c r="PGE89" s="565"/>
      <c r="PGF89" s="566"/>
      <c r="PGG89" s="560"/>
      <c r="PGH89" s="561"/>
      <c r="PGI89" s="562"/>
      <c r="PGJ89" s="563"/>
      <c r="PGK89" s="564"/>
      <c r="PGL89" s="565"/>
      <c r="PGM89" s="566"/>
      <c r="PGN89" s="560"/>
      <c r="PGO89" s="561"/>
      <c r="PGP89" s="562"/>
      <c r="PGQ89" s="563"/>
      <c r="PGR89" s="564"/>
      <c r="PGS89" s="565"/>
      <c r="PGT89" s="566"/>
      <c r="PGU89" s="560"/>
      <c r="PGV89" s="561"/>
      <c r="PGW89" s="562"/>
      <c r="PGX89" s="563"/>
      <c r="PGY89" s="564"/>
      <c r="PGZ89" s="565"/>
      <c r="PHA89" s="566"/>
      <c r="PHB89" s="560"/>
      <c r="PHC89" s="561"/>
      <c r="PHD89" s="562"/>
      <c r="PHE89" s="563"/>
      <c r="PHF89" s="564"/>
      <c r="PHG89" s="565"/>
      <c r="PHH89" s="566"/>
      <c r="PHI89" s="560"/>
      <c r="PHJ89" s="561"/>
      <c r="PHK89" s="562"/>
      <c r="PHL89" s="563"/>
      <c r="PHM89" s="564"/>
      <c r="PHN89" s="565"/>
      <c r="PHO89" s="566"/>
      <c r="PHP89" s="560"/>
      <c r="PHQ89" s="561"/>
      <c r="PHR89" s="562"/>
      <c r="PHS89" s="563"/>
      <c r="PHT89" s="564"/>
      <c r="PHU89" s="565"/>
      <c r="PHV89" s="566"/>
      <c r="PHW89" s="560"/>
      <c r="PHX89" s="561"/>
      <c r="PHY89" s="562"/>
      <c r="PHZ89" s="563"/>
      <c r="PIA89" s="564"/>
      <c r="PIB89" s="565"/>
      <c r="PIC89" s="566"/>
      <c r="PID89" s="560"/>
      <c r="PIE89" s="561"/>
      <c r="PIF89" s="562"/>
      <c r="PIG89" s="563"/>
      <c r="PIH89" s="564"/>
      <c r="PII89" s="565"/>
      <c r="PIJ89" s="566"/>
      <c r="PIK89" s="560"/>
      <c r="PIL89" s="561"/>
      <c r="PIM89" s="562"/>
      <c r="PIN89" s="563"/>
      <c r="PIO89" s="564"/>
      <c r="PIP89" s="565"/>
      <c r="PIQ89" s="566"/>
      <c r="PIR89" s="560"/>
      <c r="PIS89" s="561"/>
      <c r="PIT89" s="562"/>
      <c r="PIU89" s="563"/>
      <c r="PIV89" s="564"/>
      <c r="PIW89" s="565"/>
      <c r="PIX89" s="566"/>
      <c r="PIY89" s="560"/>
      <c r="PIZ89" s="561"/>
      <c r="PJA89" s="562"/>
      <c r="PJB89" s="563"/>
      <c r="PJC89" s="564"/>
      <c r="PJD89" s="565"/>
      <c r="PJE89" s="566"/>
      <c r="PJF89" s="560"/>
      <c r="PJG89" s="561"/>
      <c r="PJH89" s="562"/>
      <c r="PJI89" s="563"/>
      <c r="PJJ89" s="564"/>
      <c r="PJK89" s="565"/>
      <c r="PJL89" s="566"/>
      <c r="PJM89" s="560"/>
      <c r="PJN89" s="561"/>
      <c r="PJO89" s="562"/>
      <c r="PJP89" s="563"/>
      <c r="PJQ89" s="564"/>
      <c r="PJR89" s="565"/>
      <c r="PJS89" s="566"/>
      <c r="PJT89" s="560"/>
      <c r="PJU89" s="561"/>
      <c r="PJV89" s="562"/>
      <c r="PJW89" s="563"/>
      <c r="PJX89" s="564"/>
      <c r="PJY89" s="565"/>
      <c r="PJZ89" s="566"/>
      <c r="PKA89" s="560"/>
      <c r="PKB89" s="561"/>
      <c r="PKC89" s="562"/>
      <c r="PKD89" s="563"/>
      <c r="PKE89" s="564"/>
      <c r="PKF89" s="565"/>
      <c r="PKG89" s="566"/>
      <c r="PKH89" s="560"/>
      <c r="PKI89" s="561"/>
      <c r="PKJ89" s="562"/>
      <c r="PKK89" s="563"/>
      <c r="PKL89" s="564"/>
      <c r="PKM89" s="565"/>
      <c r="PKN89" s="566"/>
      <c r="PKO89" s="560"/>
      <c r="PKP89" s="561"/>
      <c r="PKQ89" s="562"/>
      <c r="PKR89" s="563"/>
      <c r="PKS89" s="564"/>
      <c r="PKT89" s="565"/>
      <c r="PKU89" s="566"/>
      <c r="PKV89" s="560"/>
      <c r="PKW89" s="561"/>
      <c r="PKX89" s="562"/>
      <c r="PKY89" s="563"/>
      <c r="PKZ89" s="564"/>
      <c r="PLA89" s="565"/>
      <c r="PLB89" s="566"/>
      <c r="PLC89" s="560"/>
      <c r="PLD89" s="561"/>
      <c r="PLE89" s="562"/>
      <c r="PLF89" s="563"/>
      <c r="PLG89" s="564"/>
      <c r="PLH89" s="565"/>
      <c r="PLI89" s="566"/>
      <c r="PLJ89" s="560"/>
      <c r="PLK89" s="561"/>
      <c r="PLL89" s="562"/>
      <c r="PLM89" s="563"/>
      <c r="PLN89" s="564"/>
      <c r="PLO89" s="565"/>
      <c r="PLP89" s="566"/>
      <c r="PLQ89" s="560"/>
      <c r="PLR89" s="561"/>
      <c r="PLS89" s="562"/>
      <c r="PLT89" s="563"/>
      <c r="PLU89" s="564"/>
      <c r="PLV89" s="565"/>
      <c r="PLW89" s="566"/>
      <c r="PLX89" s="560"/>
      <c r="PLY89" s="561"/>
      <c r="PLZ89" s="562"/>
      <c r="PMA89" s="563"/>
      <c r="PMB89" s="564"/>
      <c r="PMC89" s="565"/>
      <c r="PMD89" s="566"/>
      <c r="PME89" s="560"/>
      <c r="PMF89" s="561"/>
      <c r="PMG89" s="562"/>
      <c r="PMH89" s="563"/>
      <c r="PMI89" s="564"/>
      <c r="PMJ89" s="565"/>
      <c r="PMK89" s="566"/>
      <c r="PML89" s="560"/>
      <c r="PMM89" s="561"/>
      <c r="PMN89" s="562"/>
      <c r="PMO89" s="563"/>
      <c r="PMP89" s="564"/>
      <c r="PMQ89" s="565"/>
      <c r="PMR89" s="566"/>
      <c r="PMS89" s="560"/>
      <c r="PMT89" s="561"/>
      <c r="PMU89" s="562"/>
      <c r="PMV89" s="563"/>
      <c r="PMW89" s="564"/>
      <c r="PMX89" s="565"/>
      <c r="PMY89" s="566"/>
      <c r="PMZ89" s="560"/>
      <c r="PNA89" s="561"/>
      <c r="PNB89" s="562"/>
      <c r="PNC89" s="563"/>
      <c r="PND89" s="564"/>
      <c r="PNE89" s="565"/>
      <c r="PNF89" s="566"/>
      <c r="PNG89" s="560"/>
      <c r="PNH89" s="561"/>
      <c r="PNI89" s="562"/>
      <c r="PNJ89" s="563"/>
      <c r="PNK89" s="564"/>
      <c r="PNL89" s="565"/>
      <c r="PNM89" s="566"/>
      <c r="PNN89" s="560"/>
      <c r="PNO89" s="561"/>
      <c r="PNP89" s="562"/>
      <c r="PNQ89" s="563"/>
      <c r="PNR89" s="564"/>
      <c r="PNS89" s="565"/>
      <c r="PNT89" s="566"/>
      <c r="PNU89" s="560"/>
      <c r="PNV89" s="561"/>
      <c r="PNW89" s="562"/>
      <c r="PNX89" s="563"/>
      <c r="PNY89" s="564"/>
      <c r="PNZ89" s="565"/>
      <c r="POA89" s="566"/>
      <c r="POB89" s="560"/>
      <c r="POC89" s="561"/>
      <c r="POD89" s="562"/>
      <c r="POE89" s="563"/>
      <c r="POF89" s="564"/>
      <c r="POG89" s="565"/>
      <c r="POH89" s="566"/>
      <c r="POI89" s="560"/>
      <c r="POJ89" s="561"/>
      <c r="POK89" s="562"/>
      <c r="POL89" s="563"/>
      <c r="POM89" s="564"/>
      <c r="PON89" s="565"/>
      <c r="POO89" s="566"/>
      <c r="POP89" s="560"/>
      <c r="POQ89" s="561"/>
      <c r="POR89" s="562"/>
      <c r="POS89" s="563"/>
      <c r="POT89" s="564"/>
      <c r="POU89" s="565"/>
      <c r="POV89" s="566"/>
      <c r="POW89" s="560"/>
      <c r="POX89" s="561"/>
      <c r="POY89" s="562"/>
      <c r="POZ89" s="563"/>
      <c r="PPA89" s="564"/>
      <c r="PPB89" s="565"/>
      <c r="PPC89" s="566"/>
      <c r="PPD89" s="560"/>
      <c r="PPE89" s="561"/>
      <c r="PPF89" s="562"/>
      <c r="PPG89" s="563"/>
      <c r="PPH89" s="564"/>
      <c r="PPI89" s="565"/>
      <c r="PPJ89" s="566"/>
      <c r="PPK89" s="560"/>
      <c r="PPL89" s="561"/>
      <c r="PPM89" s="562"/>
      <c r="PPN89" s="563"/>
      <c r="PPO89" s="564"/>
      <c r="PPP89" s="565"/>
      <c r="PPQ89" s="566"/>
      <c r="PPR89" s="560"/>
      <c r="PPS89" s="561"/>
      <c r="PPT89" s="562"/>
      <c r="PPU89" s="563"/>
      <c r="PPV89" s="564"/>
      <c r="PPW89" s="565"/>
      <c r="PPX89" s="566"/>
      <c r="PPY89" s="560"/>
      <c r="PPZ89" s="561"/>
      <c r="PQA89" s="562"/>
      <c r="PQB89" s="563"/>
      <c r="PQC89" s="564"/>
      <c r="PQD89" s="565"/>
      <c r="PQE89" s="566"/>
      <c r="PQF89" s="560"/>
      <c r="PQG89" s="561"/>
      <c r="PQH89" s="562"/>
      <c r="PQI89" s="563"/>
      <c r="PQJ89" s="564"/>
      <c r="PQK89" s="565"/>
      <c r="PQL89" s="566"/>
      <c r="PQM89" s="560"/>
      <c r="PQN89" s="561"/>
      <c r="PQO89" s="562"/>
      <c r="PQP89" s="563"/>
      <c r="PQQ89" s="564"/>
      <c r="PQR89" s="565"/>
      <c r="PQS89" s="566"/>
      <c r="PQT89" s="560"/>
      <c r="PQU89" s="561"/>
      <c r="PQV89" s="562"/>
      <c r="PQW89" s="563"/>
      <c r="PQX89" s="564"/>
      <c r="PQY89" s="565"/>
      <c r="PQZ89" s="566"/>
      <c r="PRA89" s="560"/>
      <c r="PRB89" s="561"/>
      <c r="PRC89" s="562"/>
      <c r="PRD89" s="563"/>
      <c r="PRE89" s="564"/>
      <c r="PRF89" s="565"/>
      <c r="PRG89" s="566"/>
      <c r="PRH89" s="560"/>
      <c r="PRI89" s="561"/>
      <c r="PRJ89" s="562"/>
      <c r="PRK89" s="563"/>
      <c r="PRL89" s="564"/>
      <c r="PRM89" s="565"/>
      <c r="PRN89" s="566"/>
      <c r="PRO89" s="560"/>
      <c r="PRP89" s="561"/>
      <c r="PRQ89" s="562"/>
      <c r="PRR89" s="563"/>
      <c r="PRS89" s="564"/>
      <c r="PRT89" s="565"/>
      <c r="PRU89" s="566"/>
      <c r="PRV89" s="560"/>
      <c r="PRW89" s="561"/>
      <c r="PRX89" s="562"/>
      <c r="PRY89" s="563"/>
      <c r="PRZ89" s="564"/>
      <c r="PSA89" s="565"/>
      <c r="PSB89" s="566"/>
      <c r="PSC89" s="560"/>
      <c r="PSD89" s="561"/>
      <c r="PSE89" s="562"/>
      <c r="PSF89" s="563"/>
      <c r="PSG89" s="564"/>
      <c r="PSH89" s="565"/>
      <c r="PSI89" s="566"/>
      <c r="PSJ89" s="560"/>
      <c r="PSK89" s="561"/>
      <c r="PSL89" s="562"/>
      <c r="PSM89" s="563"/>
      <c r="PSN89" s="564"/>
      <c r="PSO89" s="565"/>
      <c r="PSP89" s="566"/>
      <c r="PSQ89" s="560"/>
      <c r="PSR89" s="561"/>
      <c r="PSS89" s="562"/>
      <c r="PST89" s="563"/>
      <c r="PSU89" s="564"/>
      <c r="PSV89" s="565"/>
      <c r="PSW89" s="566"/>
      <c r="PSX89" s="560"/>
      <c r="PSY89" s="561"/>
      <c r="PSZ89" s="562"/>
      <c r="PTA89" s="563"/>
      <c r="PTB89" s="564"/>
      <c r="PTC89" s="565"/>
      <c r="PTD89" s="566"/>
      <c r="PTE89" s="560"/>
      <c r="PTF89" s="561"/>
      <c r="PTG89" s="562"/>
      <c r="PTH89" s="563"/>
      <c r="PTI89" s="564"/>
      <c r="PTJ89" s="565"/>
      <c r="PTK89" s="566"/>
      <c r="PTL89" s="560"/>
      <c r="PTM89" s="561"/>
      <c r="PTN89" s="562"/>
      <c r="PTO89" s="563"/>
      <c r="PTP89" s="564"/>
      <c r="PTQ89" s="565"/>
      <c r="PTR89" s="566"/>
      <c r="PTS89" s="560"/>
      <c r="PTT89" s="561"/>
      <c r="PTU89" s="562"/>
      <c r="PTV89" s="563"/>
      <c r="PTW89" s="564"/>
      <c r="PTX89" s="565"/>
      <c r="PTY89" s="566"/>
      <c r="PTZ89" s="560"/>
      <c r="PUA89" s="561"/>
      <c r="PUB89" s="562"/>
      <c r="PUC89" s="563"/>
      <c r="PUD89" s="564"/>
      <c r="PUE89" s="565"/>
      <c r="PUF89" s="566"/>
      <c r="PUG89" s="560"/>
      <c r="PUH89" s="561"/>
      <c r="PUI89" s="562"/>
      <c r="PUJ89" s="563"/>
      <c r="PUK89" s="564"/>
      <c r="PUL89" s="565"/>
      <c r="PUM89" s="566"/>
      <c r="PUN89" s="560"/>
      <c r="PUO89" s="561"/>
      <c r="PUP89" s="562"/>
      <c r="PUQ89" s="563"/>
      <c r="PUR89" s="564"/>
      <c r="PUS89" s="565"/>
      <c r="PUT89" s="566"/>
      <c r="PUU89" s="560"/>
      <c r="PUV89" s="561"/>
      <c r="PUW89" s="562"/>
      <c r="PUX89" s="563"/>
      <c r="PUY89" s="564"/>
      <c r="PUZ89" s="565"/>
      <c r="PVA89" s="566"/>
      <c r="PVB89" s="560"/>
      <c r="PVC89" s="561"/>
      <c r="PVD89" s="562"/>
      <c r="PVE89" s="563"/>
      <c r="PVF89" s="564"/>
      <c r="PVG89" s="565"/>
      <c r="PVH89" s="566"/>
      <c r="PVI89" s="560"/>
      <c r="PVJ89" s="561"/>
      <c r="PVK89" s="562"/>
      <c r="PVL89" s="563"/>
      <c r="PVM89" s="564"/>
      <c r="PVN89" s="565"/>
      <c r="PVO89" s="566"/>
      <c r="PVP89" s="560"/>
      <c r="PVQ89" s="561"/>
      <c r="PVR89" s="562"/>
      <c r="PVS89" s="563"/>
      <c r="PVT89" s="564"/>
      <c r="PVU89" s="565"/>
      <c r="PVV89" s="566"/>
      <c r="PVW89" s="560"/>
      <c r="PVX89" s="561"/>
      <c r="PVY89" s="562"/>
      <c r="PVZ89" s="563"/>
      <c r="PWA89" s="564"/>
      <c r="PWB89" s="565"/>
      <c r="PWC89" s="566"/>
      <c r="PWD89" s="560"/>
      <c r="PWE89" s="561"/>
      <c r="PWF89" s="562"/>
      <c r="PWG89" s="563"/>
      <c r="PWH89" s="564"/>
      <c r="PWI89" s="565"/>
      <c r="PWJ89" s="566"/>
      <c r="PWK89" s="560"/>
      <c r="PWL89" s="561"/>
      <c r="PWM89" s="562"/>
      <c r="PWN89" s="563"/>
      <c r="PWO89" s="564"/>
      <c r="PWP89" s="565"/>
      <c r="PWQ89" s="566"/>
      <c r="PWR89" s="560"/>
      <c r="PWS89" s="561"/>
      <c r="PWT89" s="562"/>
      <c r="PWU89" s="563"/>
      <c r="PWV89" s="564"/>
      <c r="PWW89" s="565"/>
      <c r="PWX89" s="566"/>
      <c r="PWY89" s="560"/>
      <c r="PWZ89" s="561"/>
      <c r="PXA89" s="562"/>
      <c r="PXB89" s="563"/>
      <c r="PXC89" s="564"/>
      <c r="PXD89" s="565"/>
      <c r="PXE89" s="566"/>
      <c r="PXF89" s="560"/>
      <c r="PXG89" s="561"/>
      <c r="PXH89" s="562"/>
      <c r="PXI89" s="563"/>
      <c r="PXJ89" s="564"/>
      <c r="PXK89" s="565"/>
      <c r="PXL89" s="566"/>
      <c r="PXM89" s="560"/>
      <c r="PXN89" s="561"/>
      <c r="PXO89" s="562"/>
      <c r="PXP89" s="563"/>
      <c r="PXQ89" s="564"/>
      <c r="PXR89" s="565"/>
      <c r="PXS89" s="566"/>
      <c r="PXT89" s="560"/>
      <c r="PXU89" s="561"/>
      <c r="PXV89" s="562"/>
      <c r="PXW89" s="563"/>
      <c r="PXX89" s="564"/>
      <c r="PXY89" s="565"/>
      <c r="PXZ89" s="566"/>
      <c r="PYA89" s="560"/>
      <c r="PYB89" s="561"/>
      <c r="PYC89" s="562"/>
      <c r="PYD89" s="563"/>
      <c r="PYE89" s="564"/>
      <c r="PYF89" s="565"/>
      <c r="PYG89" s="566"/>
      <c r="PYH89" s="560"/>
      <c r="PYI89" s="561"/>
      <c r="PYJ89" s="562"/>
      <c r="PYK89" s="563"/>
      <c r="PYL89" s="564"/>
      <c r="PYM89" s="565"/>
      <c r="PYN89" s="566"/>
      <c r="PYO89" s="560"/>
      <c r="PYP89" s="561"/>
      <c r="PYQ89" s="562"/>
      <c r="PYR89" s="563"/>
      <c r="PYS89" s="564"/>
      <c r="PYT89" s="565"/>
      <c r="PYU89" s="566"/>
      <c r="PYV89" s="560"/>
      <c r="PYW89" s="561"/>
      <c r="PYX89" s="562"/>
      <c r="PYY89" s="563"/>
      <c r="PYZ89" s="564"/>
      <c r="PZA89" s="565"/>
      <c r="PZB89" s="566"/>
      <c r="PZC89" s="560"/>
      <c r="PZD89" s="561"/>
      <c r="PZE89" s="562"/>
      <c r="PZF89" s="563"/>
      <c r="PZG89" s="564"/>
      <c r="PZH89" s="565"/>
      <c r="PZI89" s="566"/>
      <c r="PZJ89" s="560"/>
      <c r="PZK89" s="561"/>
      <c r="PZL89" s="562"/>
      <c r="PZM89" s="563"/>
      <c r="PZN89" s="564"/>
      <c r="PZO89" s="565"/>
      <c r="PZP89" s="566"/>
      <c r="PZQ89" s="560"/>
      <c r="PZR89" s="561"/>
      <c r="PZS89" s="562"/>
      <c r="PZT89" s="563"/>
      <c r="PZU89" s="564"/>
      <c r="PZV89" s="565"/>
      <c r="PZW89" s="566"/>
      <c r="PZX89" s="560"/>
      <c r="PZY89" s="561"/>
      <c r="PZZ89" s="562"/>
      <c r="QAA89" s="563"/>
      <c r="QAB89" s="564"/>
      <c r="QAC89" s="565"/>
      <c r="QAD89" s="566"/>
      <c r="QAE89" s="560"/>
      <c r="QAF89" s="561"/>
      <c r="QAG89" s="562"/>
      <c r="QAH89" s="563"/>
      <c r="QAI89" s="564"/>
      <c r="QAJ89" s="565"/>
      <c r="QAK89" s="566"/>
      <c r="QAL89" s="560"/>
      <c r="QAM89" s="561"/>
      <c r="QAN89" s="562"/>
      <c r="QAO89" s="563"/>
      <c r="QAP89" s="564"/>
      <c r="QAQ89" s="565"/>
      <c r="QAR89" s="566"/>
      <c r="QAS89" s="560"/>
      <c r="QAT89" s="561"/>
      <c r="QAU89" s="562"/>
      <c r="QAV89" s="563"/>
      <c r="QAW89" s="564"/>
      <c r="QAX89" s="565"/>
      <c r="QAY89" s="566"/>
      <c r="QAZ89" s="560"/>
      <c r="QBA89" s="561"/>
      <c r="QBB89" s="562"/>
      <c r="QBC89" s="563"/>
      <c r="QBD89" s="564"/>
      <c r="QBE89" s="565"/>
      <c r="QBF89" s="566"/>
      <c r="QBG89" s="560"/>
      <c r="QBH89" s="561"/>
      <c r="QBI89" s="562"/>
      <c r="QBJ89" s="563"/>
      <c r="QBK89" s="564"/>
      <c r="QBL89" s="565"/>
      <c r="QBM89" s="566"/>
      <c r="QBN89" s="560"/>
      <c r="QBO89" s="561"/>
      <c r="QBP89" s="562"/>
      <c r="QBQ89" s="563"/>
      <c r="QBR89" s="564"/>
      <c r="QBS89" s="565"/>
      <c r="QBT89" s="566"/>
      <c r="QBU89" s="560"/>
      <c r="QBV89" s="561"/>
      <c r="QBW89" s="562"/>
      <c r="QBX89" s="563"/>
      <c r="QBY89" s="564"/>
      <c r="QBZ89" s="565"/>
      <c r="QCA89" s="566"/>
      <c r="QCB89" s="560"/>
      <c r="QCC89" s="561"/>
      <c r="QCD89" s="562"/>
      <c r="QCE89" s="563"/>
      <c r="QCF89" s="564"/>
      <c r="QCG89" s="565"/>
      <c r="QCH89" s="566"/>
      <c r="QCI89" s="560"/>
      <c r="QCJ89" s="561"/>
      <c r="QCK89" s="562"/>
      <c r="QCL89" s="563"/>
      <c r="QCM89" s="564"/>
      <c r="QCN89" s="565"/>
      <c r="QCO89" s="566"/>
      <c r="QCP89" s="560"/>
      <c r="QCQ89" s="561"/>
      <c r="QCR89" s="562"/>
      <c r="QCS89" s="563"/>
      <c r="QCT89" s="564"/>
      <c r="QCU89" s="565"/>
      <c r="QCV89" s="566"/>
      <c r="QCW89" s="560"/>
      <c r="QCX89" s="561"/>
      <c r="QCY89" s="562"/>
      <c r="QCZ89" s="563"/>
      <c r="QDA89" s="564"/>
      <c r="QDB89" s="565"/>
      <c r="QDC89" s="566"/>
      <c r="QDD89" s="560"/>
      <c r="QDE89" s="561"/>
      <c r="QDF89" s="562"/>
      <c r="QDG89" s="563"/>
      <c r="QDH89" s="564"/>
      <c r="QDI89" s="565"/>
      <c r="QDJ89" s="566"/>
      <c r="QDK89" s="560"/>
      <c r="QDL89" s="561"/>
      <c r="QDM89" s="562"/>
      <c r="QDN89" s="563"/>
      <c r="QDO89" s="564"/>
      <c r="QDP89" s="565"/>
      <c r="QDQ89" s="566"/>
      <c r="QDR89" s="560"/>
      <c r="QDS89" s="561"/>
      <c r="QDT89" s="562"/>
      <c r="QDU89" s="563"/>
      <c r="QDV89" s="564"/>
      <c r="QDW89" s="565"/>
      <c r="QDX89" s="566"/>
      <c r="QDY89" s="560"/>
      <c r="QDZ89" s="561"/>
      <c r="QEA89" s="562"/>
      <c r="QEB89" s="563"/>
      <c r="QEC89" s="564"/>
      <c r="QED89" s="565"/>
      <c r="QEE89" s="566"/>
      <c r="QEF89" s="560"/>
      <c r="QEG89" s="561"/>
      <c r="QEH89" s="562"/>
      <c r="QEI89" s="563"/>
      <c r="QEJ89" s="564"/>
      <c r="QEK89" s="565"/>
      <c r="QEL89" s="566"/>
      <c r="QEM89" s="560"/>
      <c r="QEN89" s="561"/>
      <c r="QEO89" s="562"/>
      <c r="QEP89" s="563"/>
      <c r="QEQ89" s="564"/>
      <c r="QER89" s="565"/>
      <c r="QES89" s="566"/>
      <c r="QET89" s="560"/>
      <c r="QEU89" s="561"/>
      <c r="QEV89" s="562"/>
      <c r="QEW89" s="563"/>
      <c r="QEX89" s="564"/>
      <c r="QEY89" s="565"/>
      <c r="QEZ89" s="566"/>
      <c r="QFA89" s="560"/>
      <c r="QFB89" s="561"/>
      <c r="QFC89" s="562"/>
      <c r="QFD89" s="563"/>
      <c r="QFE89" s="564"/>
      <c r="QFF89" s="565"/>
      <c r="QFG89" s="566"/>
      <c r="QFH89" s="560"/>
      <c r="QFI89" s="561"/>
      <c r="QFJ89" s="562"/>
      <c r="QFK89" s="563"/>
      <c r="QFL89" s="564"/>
      <c r="QFM89" s="565"/>
      <c r="QFN89" s="566"/>
      <c r="QFO89" s="560"/>
      <c r="QFP89" s="561"/>
      <c r="QFQ89" s="562"/>
      <c r="QFR89" s="563"/>
      <c r="QFS89" s="564"/>
      <c r="QFT89" s="565"/>
      <c r="QFU89" s="566"/>
      <c r="QFV89" s="560"/>
      <c r="QFW89" s="561"/>
      <c r="QFX89" s="562"/>
      <c r="QFY89" s="563"/>
      <c r="QFZ89" s="564"/>
      <c r="QGA89" s="565"/>
      <c r="QGB89" s="566"/>
      <c r="QGC89" s="560"/>
      <c r="QGD89" s="561"/>
      <c r="QGE89" s="562"/>
      <c r="QGF89" s="563"/>
      <c r="QGG89" s="564"/>
      <c r="QGH89" s="565"/>
      <c r="QGI89" s="566"/>
      <c r="QGJ89" s="560"/>
      <c r="QGK89" s="561"/>
      <c r="QGL89" s="562"/>
      <c r="QGM89" s="563"/>
      <c r="QGN89" s="564"/>
      <c r="QGO89" s="565"/>
      <c r="QGP89" s="566"/>
      <c r="QGQ89" s="560"/>
      <c r="QGR89" s="561"/>
      <c r="QGS89" s="562"/>
      <c r="QGT89" s="563"/>
      <c r="QGU89" s="564"/>
      <c r="QGV89" s="565"/>
      <c r="QGW89" s="566"/>
      <c r="QGX89" s="560"/>
      <c r="QGY89" s="561"/>
      <c r="QGZ89" s="562"/>
      <c r="QHA89" s="563"/>
      <c r="QHB89" s="564"/>
      <c r="QHC89" s="565"/>
      <c r="QHD89" s="566"/>
      <c r="QHE89" s="560"/>
      <c r="QHF89" s="561"/>
      <c r="QHG89" s="562"/>
      <c r="QHH89" s="563"/>
      <c r="QHI89" s="564"/>
      <c r="QHJ89" s="565"/>
      <c r="QHK89" s="566"/>
      <c r="QHL89" s="560"/>
      <c r="QHM89" s="561"/>
      <c r="QHN89" s="562"/>
      <c r="QHO89" s="563"/>
      <c r="QHP89" s="564"/>
      <c r="QHQ89" s="565"/>
      <c r="QHR89" s="566"/>
      <c r="QHS89" s="560"/>
      <c r="QHT89" s="561"/>
      <c r="QHU89" s="562"/>
      <c r="QHV89" s="563"/>
      <c r="QHW89" s="564"/>
      <c r="QHX89" s="565"/>
      <c r="QHY89" s="566"/>
      <c r="QHZ89" s="560"/>
      <c r="QIA89" s="561"/>
      <c r="QIB89" s="562"/>
      <c r="QIC89" s="563"/>
      <c r="QID89" s="564"/>
      <c r="QIE89" s="565"/>
      <c r="QIF89" s="566"/>
      <c r="QIG89" s="560"/>
      <c r="QIH89" s="561"/>
      <c r="QII89" s="562"/>
      <c r="QIJ89" s="563"/>
      <c r="QIK89" s="564"/>
      <c r="QIL89" s="565"/>
      <c r="QIM89" s="566"/>
      <c r="QIN89" s="560"/>
      <c r="QIO89" s="561"/>
      <c r="QIP89" s="562"/>
      <c r="QIQ89" s="563"/>
      <c r="QIR89" s="564"/>
      <c r="QIS89" s="565"/>
      <c r="QIT89" s="566"/>
      <c r="QIU89" s="560"/>
      <c r="QIV89" s="561"/>
      <c r="QIW89" s="562"/>
      <c r="QIX89" s="563"/>
      <c r="QIY89" s="564"/>
      <c r="QIZ89" s="565"/>
      <c r="QJA89" s="566"/>
      <c r="QJB89" s="560"/>
      <c r="QJC89" s="561"/>
      <c r="QJD89" s="562"/>
      <c r="QJE89" s="563"/>
      <c r="QJF89" s="564"/>
      <c r="QJG89" s="565"/>
      <c r="QJH89" s="566"/>
      <c r="QJI89" s="560"/>
      <c r="QJJ89" s="561"/>
      <c r="QJK89" s="562"/>
      <c r="QJL89" s="563"/>
      <c r="QJM89" s="564"/>
      <c r="QJN89" s="565"/>
      <c r="QJO89" s="566"/>
      <c r="QJP89" s="560"/>
      <c r="QJQ89" s="561"/>
      <c r="QJR89" s="562"/>
      <c r="QJS89" s="563"/>
      <c r="QJT89" s="564"/>
      <c r="QJU89" s="565"/>
      <c r="QJV89" s="566"/>
      <c r="QJW89" s="560"/>
      <c r="QJX89" s="561"/>
      <c r="QJY89" s="562"/>
      <c r="QJZ89" s="563"/>
      <c r="QKA89" s="564"/>
      <c r="QKB89" s="565"/>
      <c r="QKC89" s="566"/>
      <c r="QKD89" s="560"/>
      <c r="QKE89" s="561"/>
      <c r="QKF89" s="562"/>
      <c r="QKG89" s="563"/>
      <c r="QKH89" s="564"/>
      <c r="QKI89" s="565"/>
      <c r="QKJ89" s="566"/>
      <c r="QKK89" s="560"/>
      <c r="QKL89" s="561"/>
      <c r="QKM89" s="562"/>
      <c r="QKN89" s="563"/>
      <c r="QKO89" s="564"/>
      <c r="QKP89" s="565"/>
      <c r="QKQ89" s="566"/>
      <c r="QKR89" s="560"/>
      <c r="QKS89" s="561"/>
      <c r="QKT89" s="562"/>
      <c r="QKU89" s="563"/>
      <c r="QKV89" s="564"/>
      <c r="QKW89" s="565"/>
      <c r="QKX89" s="566"/>
      <c r="QKY89" s="560"/>
      <c r="QKZ89" s="561"/>
      <c r="QLA89" s="562"/>
      <c r="QLB89" s="563"/>
      <c r="QLC89" s="564"/>
      <c r="QLD89" s="565"/>
      <c r="QLE89" s="566"/>
      <c r="QLF89" s="560"/>
      <c r="QLG89" s="561"/>
      <c r="QLH89" s="562"/>
      <c r="QLI89" s="563"/>
      <c r="QLJ89" s="564"/>
      <c r="QLK89" s="565"/>
      <c r="QLL89" s="566"/>
      <c r="QLM89" s="560"/>
      <c r="QLN89" s="561"/>
      <c r="QLO89" s="562"/>
      <c r="QLP89" s="563"/>
      <c r="QLQ89" s="564"/>
      <c r="QLR89" s="565"/>
      <c r="QLS89" s="566"/>
      <c r="QLT89" s="560"/>
      <c r="QLU89" s="561"/>
      <c r="QLV89" s="562"/>
      <c r="QLW89" s="563"/>
      <c r="QLX89" s="564"/>
      <c r="QLY89" s="565"/>
      <c r="QLZ89" s="566"/>
      <c r="QMA89" s="560"/>
      <c r="QMB89" s="561"/>
      <c r="QMC89" s="562"/>
      <c r="QMD89" s="563"/>
      <c r="QME89" s="564"/>
      <c r="QMF89" s="565"/>
      <c r="QMG89" s="566"/>
      <c r="QMH89" s="560"/>
      <c r="QMI89" s="561"/>
      <c r="QMJ89" s="562"/>
      <c r="QMK89" s="563"/>
      <c r="QML89" s="564"/>
      <c r="QMM89" s="565"/>
      <c r="QMN89" s="566"/>
      <c r="QMO89" s="560"/>
      <c r="QMP89" s="561"/>
      <c r="QMQ89" s="562"/>
      <c r="QMR89" s="563"/>
      <c r="QMS89" s="564"/>
      <c r="QMT89" s="565"/>
      <c r="QMU89" s="566"/>
      <c r="QMV89" s="560"/>
      <c r="QMW89" s="561"/>
      <c r="QMX89" s="562"/>
      <c r="QMY89" s="563"/>
      <c r="QMZ89" s="564"/>
      <c r="QNA89" s="565"/>
      <c r="QNB89" s="566"/>
      <c r="QNC89" s="560"/>
      <c r="QND89" s="561"/>
      <c r="QNE89" s="562"/>
      <c r="QNF89" s="563"/>
      <c r="QNG89" s="564"/>
      <c r="QNH89" s="565"/>
      <c r="QNI89" s="566"/>
      <c r="QNJ89" s="560"/>
      <c r="QNK89" s="561"/>
      <c r="QNL89" s="562"/>
      <c r="QNM89" s="563"/>
      <c r="QNN89" s="564"/>
      <c r="QNO89" s="565"/>
      <c r="QNP89" s="566"/>
      <c r="QNQ89" s="560"/>
      <c r="QNR89" s="561"/>
      <c r="QNS89" s="562"/>
      <c r="QNT89" s="563"/>
      <c r="QNU89" s="564"/>
      <c r="QNV89" s="565"/>
      <c r="QNW89" s="566"/>
      <c r="QNX89" s="560"/>
      <c r="QNY89" s="561"/>
      <c r="QNZ89" s="562"/>
      <c r="QOA89" s="563"/>
      <c r="QOB89" s="564"/>
      <c r="QOC89" s="565"/>
      <c r="QOD89" s="566"/>
      <c r="QOE89" s="560"/>
      <c r="QOF89" s="561"/>
      <c r="QOG89" s="562"/>
      <c r="QOH89" s="563"/>
      <c r="QOI89" s="564"/>
      <c r="QOJ89" s="565"/>
      <c r="QOK89" s="566"/>
      <c r="QOL89" s="560"/>
      <c r="QOM89" s="561"/>
      <c r="QON89" s="562"/>
      <c r="QOO89" s="563"/>
      <c r="QOP89" s="564"/>
      <c r="QOQ89" s="565"/>
      <c r="QOR89" s="566"/>
      <c r="QOS89" s="560"/>
      <c r="QOT89" s="561"/>
      <c r="QOU89" s="562"/>
      <c r="QOV89" s="563"/>
      <c r="QOW89" s="564"/>
      <c r="QOX89" s="565"/>
      <c r="QOY89" s="566"/>
      <c r="QOZ89" s="560"/>
      <c r="QPA89" s="561"/>
      <c r="QPB89" s="562"/>
      <c r="QPC89" s="563"/>
      <c r="QPD89" s="564"/>
      <c r="QPE89" s="565"/>
      <c r="QPF89" s="566"/>
      <c r="QPG89" s="560"/>
      <c r="QPH89" s="561"/>
      <c r="QPI89" s="562"/>
      <c r="QPJ89" s="563"/>
      <c r="QPK89" s="564"/>
      <c r="QPL89" s="565"/>
      <c r="QPM89" s="566"/>
      <c r="QPN89" s="560"/>
      <c r="QPO89" s="561"/>
      <c r="QPP89" s="562"/>
      <c r="QPQ89" s="563"/>
      <c r="QPR89" s="564"/>
      <c r="QPS89" s="565"/>
      <c r="QPT89" s="566"/>
      <c r="QPU89" s="560"/>
      <c r="QPV89" s="561"/>
      <c r="QPW89" s="562"/>
      <c r="QPX89" s="563"/>
      <c r="QPY89" s="564"/>
      <c r="QPZ89" s="565"/>
      <c r="QQA89" s="566"/>
      <c r="QQB89" s="560"/>
      <c r="QQC89" s="561"/>
      <c r="QQD89" s="562"/>
      <c r="QQE89" s="563"/>
      <c r="QQF89" s="564"/>
      <c r="QQG89" s="565"/>
      <c r="QQH89" s="566"/>
      <c r="QQI89" s="560"/>
      <c r="QQJ89" s="561"/>
      <c r="QQK89" s="562"/>
      <c r="QQL89" s="563"/>
      <c r="QQM89" s="564"/>
      <c r="QQN89" s="565"/>
      <c r="QQO89" s="566"/>
      <c r="QQP89" s="560"/>
      <c r="QQQ89" s="561"/>
      <c r="QQR89" s="562"/>
      <c r="QQS89" s="563"/>
      <c r="QQT89" s="564"/>
      <c r="QQU89" s="565"/>
      <c r="QQV89" s="566"/>
      <c r="QQW89" s="560"/>
      <c r="QQX89" s="561"/>
      <c r="QQY89" s="562"/>
      <c r="QQZ89" s="563"/>
      <c r="QRA89" s="564"/>
      <c r="QRB89" s="565"/>
      <c r="QRC89" s="566"/>
      <c r="QRD89" s="560"/>
      <c r="QRE89" s="561"/>
      <c r="QRF89" s="562"/>
      <c r="QRG89" s="563"/>
      <c r="QRH89" s="564"/>
      <c r="QRI89" s="565"/>
      <c r="QRJ89" s="566"/>
      <c r="QRK89" s="560"/>
      <c r="QRL89" s="561"/>
      <c r="QRM89" s="562"/>
      <c r="QRN89" s="563"/>
      <c r="QRO89" s="564"/>
      <c r="QRP89" s="565"/>
      <c r="QRQ89" s="566"/>
      <c r="QRR89" s="560"/>
      <c r="QRS89" s="561"/>
      <c r="QRT89" s="562"/>
      <c r="QRU89" s="563"/>
      <c r="QRV89" s="564"/>
      <c r="QRW89" s="565"/>
      <c r="QRX89" s="566"/>
      <c r="QRY89" s="560"/>
      <c r="QRZ89" s="561"/>
      <c r="QSA89" s="562"/>
      <c r="QSB89" s="563"/>
      <c r="QSC89" s="564"/>
      <c r="QSD89" s="565"/>
      <c r="QSE89" s="566"/>
      <c r="QSF89" s="560"/>
      <c r="QSG89" s="561"/>
      <c r="QSH89" s="562"/>
      <c r="QSI89" s="563"/>
      <c r="QSJ89" s="564"/>
      <c r="QSK89" s="565"/>
      <c r="QSL89" s="566"/>
      <c r="QSM89" s="560"/>
      <c r="QSN89" s="561"/>
      <c r="QSO89" s="562"/>
      <c r="QSP89" s="563"/>
      <c r="QSQ89" s="564"/>
      <c r="QSR89" s="565"/>
      <c r="QSS89" s="566"/>
      <c r="QST89" s="560"/>
      <c r="QSU89" s="561"/>
      <c r="QSV89" s="562"/>
      <c r="QSW89" s="563"/>
      <c r="QSX89" s="564"/>
      <c r="QSY89" s="565"/>
      <c r="QSZ89" s="566"/>
      <c r="QTA89" s="560"/>
      <c r="QTB89" s="561"/>
      <c r="QTC89" s="562"/>
      <c r="QTD89" s="563"/>
      <c r="QTE89" s="564"/>
      <c r="QTF89" s="565"/>
      <c r="QTG89" s="566"/>
      <c r="QTH89" s="560"/>
      <c r="QTI89" s="561"/>
      <c r="QTJ89" s="562"/>
      <c r="QTK89" s="563"/>
      <c r="QTL89" s="564"/>
      <c r="QTM89" s="565"/>
      <c r="QTN89" s="566"/>
      <c r="QTO89" s="560"/>
      <c r="QTP89" s="561"/>
      <c r="QTQ89" s="562"/>
      <c r="QTR89" s="563"/>
      <c r="QTS89" s="564"/>
      <c r="QTT89" s="565"/>
      <c r="QTU89" s="566"/>
      <c r="QTV89" s="560"/>
      <c r="QTW89" s="561"/>
      <c r="QTX89" s="562"/>
      <c r="QTY89" s="563"/>
      <c r="QTZ89" s="564"/>
      <c r="QUA89" s="565"/>
      <c r="QUB89" s="566"/>
      <c r="QUC89" s="560"/>
      <c r="QUD89" s="561"/>
      <c r="QUE89" s="562"/>
      <c r="QUF89" s="563"/>
      <c r="QUG89" s="564"/>
      <c r="QUH89" s="565"/>
      <c r="QUI89" s="566"/>
      <c r="QUJ89" s="560"/>
      <c r="QUK89" s="561"/>
      <c r="QUL89" s="562"/>
      <c r="QUM89" s="563"/>
      <c r="QUN89" s="564"/>
      <c r="QUO89" s="565"/>
      <c r="QUP89" s="566"/>
      <c r="QUQ89" s="560"/>
      <c r="QUR89" s="561"/>
      <c r="QUS89" s="562"/>
      <c r="QUT89" s="563"/>
      <c r="QUU89" s="564"/>
      <c r="QUV89" s="565"/>
      <c r="QUW89" s="566"/>
      <c r="QUX89" s="560"/>
      <c r="QUY89" s="561"/>
      <c r="QUZ89" s="562"/>
      <c r="QVA89" s="563"/>
      <c r="QVB89" s="564"/>
      <c r="QVC89" s="565"/>
      <c r="QVD89" s="566"/>
      <c r="QVE89" s="560"/>
      <c r="QVF89" s="561"/>
      <c r="QVG89" s="562"/>
      <c r="QVH89" s="563"/>
      <c r="QVI89" s="564"/>
      <c r="QVJ89" s="565"/>
      <c r="QVK89" s="566"/>
      <c r="QVL89" s="560"/>
      <c r="QVM89" s="561"/>
      <c r="QVN89" s="562"/>
      <c r="QVO89" s="563"/>
      <c r="QVP89" s="564"/>
      <c r="QVQ89" s="565"/>
      <c r="QVR89" s="566"/>
      <c r="QVS89" s="560"/>
      <c r="QVT89" s="561"/>
      <c r="QVU89" s="562"/>
      <c r="QVV89" s="563"/>
      <c r="QVW89" s="564"/>
      <c r="QVX89" s="565"/>
      <c r="QVY89" s="566"/>
      <c r="QVZ89" s="560"/>
      <c r="QWA89" s="561"/>
      <c r="QWB89" s="562"/>
      <c r="QWC89" s="563"/>
      <c r="QWD89" s="564"/>
      <c r="QWE89" s="565"/>
      <c r="QWF89" s="566"/>
      <c r="QWG89" s="560"/>
      <c r="QWH89" s="561"/>
      <c r="QWI89" s="562"/>
      <c r="QWJ89" s="563"/>
      <c r="QWK89" s="564"/>
      <c r="QWL89" s="565"/>
      <c r="QWM89" s="566"/>
      <c r="QWN89" s="560"/>
      <c r="QWO89" s="561"/>
      <c r="QWP89" s="562"/>
      <c r="QWQ89" s="563"/>
      <c r="QWR89" s="564"/>
      <c r="QWS89" s="565"/>
      <c r="QWT89" s="566"/>
      <c r="QWU89" s="560"/>
      <c r="QWV89" s="561"/>
      <c r="QWW89" s="562"/>
      <c r="QWX89" s="563"/>
      <c r="QWY89" s="564"/>
      <c r="QWZ89" s="565"/>
      <c r="QXA89" s="566"/>
      <c r="QXB89" s="560"/>
      <c r="QXC89" s="561"/>
      <c r="QXD89" s="562"/>
      <c r="QXE89" s="563"/>
      <c r="QXF89" s="564"/>
      <c r="QXG89" s="565"/>
      <c r="QXH89" s="566"/>
      <c r="QXI89" s="560"/>
      <c r="QXJ89" s="561"/>
      <c r="QXK89" s="562"/>
      <c r="QXL89" s="563"/>
      <c r="QXM89" s="564"/>
      <c r="QXN89" s="565"/>
      <c r="QXO89" s="566"/>
      <c r="QXP89" s="560"/>
      <c r="QXQ89" s="561"/>
      <c r="QXR89" s="562"/>
      <c r="QXS89" s="563"/>
      <c r="QXT89" s="564"/>
      <c r="QXU89" s="565"/>
      <c r="QXV89" s="566"/>
      <c r="QXW89" s="560"/>
      <c r="QXX89" s="561"/>
      <c r="QXY89" s="562"/>
      <c r="QXZ89" s="563"/>
      <c r="QYA89" s="564"/>
      <c r="QYB89" s="565"/>
      <c r="QYC89" s="566"/>
      <c r="QYD89" s="560"/>
      <c r="QYE89" s="561"/>
      <c r="QYF89" s="562"/>
      <c r="QYG89" s="563"/>
      <c r="QYH89" s="564"/>
      <c r="QYI89" s="565"/>
      <c r="QYJ89" s="566"/>
      <c r="QYK89" s="560"/>
      <c r="QYL89" s="561"/>
      <c r="QYM89" s="562"/>
      <c r="QYN89" s="563"/>
      <c r="QYO89" s="564"/>
      <c r="QYP89" s="565"/>
      <c r="QYQ89" s="566"/>
      <c r="QYR89" s="560"/>
      <c r="QYS89" s="561"/>
      <c r="QYT89" s="562"/>
      <c r="QYU89" s="563"/>
      <c r="QYV89" s="564"/>
      <c r="QYW89" s="565"/>
      <c r="QYX89" s="566"/>
      <c r="QYY89" s="560"/>
      <c r="QYZ89" s="561"/>
      <c r="QZA89" s="562"/>
      <c r="QZB89" s="563"/>
      <c r="QZC89" s="564"/>
      <c r="QZD89" s="565"/>
      <c r="QZE89" s="566"/>
      <c r="QZF89" s="560"/>
      <c r="QZG89" s="561"/>
      <c r="QZH89" s="562"/>
      <c r="QZI89" s="563"/>
      <c r="QZJ89" s="564"/>
      <c r="QZK89" s="565"/>
      <c r="QZL89" s="566"/>
      <c r="QZM89" s="560"/>
      <c r="QZN89" s="561"/>
      <c r="QZO89" s="562"/>
      <c r="QZP89" s="563"/>
      <c r="QZQ89" s="564"/>
      <c r="QZR89" s="565"/>
      <c r="QZS89" s="566"/>
      <c r="QZT89" s="560"/>
      <c r="QZU89" s="561"/>
      <c r="QZV89" s="562"/>
      <c r="QZW89" s="563"/>
      <c r="QZX89" s="564"/>
      <c r="QZY89" s="565"/>
      <c r="QZZ89" s="566"/>
      <c r="RAA89" s="560"/>
      <c r="RAB89" s="561"/>
      <c r="RAC89" s="562"/>
      <c r="RAD89" s="563"/>
      <c r="RAE89" s="564"/>
      <c r="RAF89" s="565"/>
      <c r="RAG89" s="566"/>
      <c r="RAH89" s="560"/>
      <c r="RAI89" s="561"/>
      <c r="RAJ89" s="562"/>
      <c r="RAK89" s="563"/>
      <c r="RAL89" s="564"/>
      <c r="RAM89" s="565"/>
      <c r="RAN89" s="566"/>
      <c r="RAO89" s="560"/>
      <c r="RAP89" s="561"/>
      <c r="RAQ89" s="562"/>
      <c r="RAR89" s="563"/>
      <c r="RAS89" s="564"/>
      <c r="RAT89" s="565"/>
      <c r="RAU89" s="566"/>
      <c r="RAV89" s="560"/>
      <c r="RAW89" s="561"/>
      <c r="RAX89" s="562"/>
      <c r="RAY89" s="563"/>
      <c r="RAZ89" s="564"/>
      <c r="RBA89" s="565"/>
      <c r="RBB89" s="566"/>
      <c r="RBC89" s="560"/>
      <c r="RBD89" s="561"/>
      <c r="RBE89" s="562"/>
      <c r="RBF89" s="563"/>
      <c r="RBG89" s="564"/>
      <c r="RBH89" s="565"/>
      <c r="RBI89" s="566"/>
      <c r="RBJ89" s="560"/>
      <c r="RBK89" s="561"/>
      <c r="RBL89" s="562"/>
      <c r="RBM89" s="563"/>
      <c r="RBN89" s="564"/>
      <c r="RBO89" s="565"/>
      <c r="RBP89" s="566"/>
      <c r="RBQ89" s="560"/>
      <c r="RBR89" s="561"/>
      <c r="RBS89" s="562"/>
      <c r="RBT89" s="563"/>
      <c r="RBU89" s="564"/>
      <c r="RBV89" s="565"/>
      <c r="RBW89" s="566"/>
      <c r="RBX89" s="560"/>
      <c r="RBY89" s="561"/>
      <c r="RBZ89" s="562"/>
      <c r="RCA89" s="563"/>
      <c r="RCB89" s="564"/>
      <c r="RCC89" s="565"/>
      <c r="RCD89" s="566"/>
      <c r="RCE89" s="560"/>
      <c r="RCF89" s="561"/>
      <c r="RCG89" s="562"/>
      <c r="RCH89" s="563"/>
      <c r="RCI89" s="564"/>
      <c r="RCJ89" s="565"/>
      <c r="RCK89" s="566"/>
      <c r="RCL89" s="560"/>
      <c r="RCM89" s="561"/>
      <c r="RCN89" s="562"/>
      <c r="RCO89" s="563"/>
      <c r="RCP89" s="564"/>
      <c r="RCQ89" s="565"/>
      <c r="RCR89" s="566"/>
      <c r="RCS89" s="560"/>
      <c r="RCT89" s="561"/>
      <c r="RCU89" s="562"/>
      <c r="RCV89" s="563"/>
      <c r="RCW89" s="564"/>
      <c r="RCX89" s="565"/>
      <c r="RCY89" s="566"/>
      <c r="RCZ89" s="560"/>
      <c r="RDA89" s="561"/>
      <c r="RDB89" s="562"/>
      <c r="RDC89" s="563"/>
      <c r="RDD89" s="564"/>
      <c r="RDE89" s="565"/>
      <c r="RDF89" s="566"/>
      <c r="RDG89" s="560"/>
      <c r="RDH89" s="561"/>
      <c r="RDI89" s="562"/>
      <c r="RDJ89" s="563"/>
      <c r="RDK89" s="564"/>
      <c r="RDL89" s="565"/>
      <c r="RDM89" s="566"/>
      <c r="RDN89" s="560"/>
      <c r="RDO89" s="561"/>
      <c r="RDP89" s="562"/>
      <c r="RDQ89" s="563"/>
      <c r="RDR89" s="564"/>
      <c r="RDS89" s="565"/>
      <c r="RDT89" s="566"/>
      <c r="RDU89" s="560"/>
      <c r="RDV89" s="561"/>
      <c r="RDW89" s="562"/>
      <c r="RDX89" s="563"/>
      <c r="RDY89" s="564"/>
      <c r="RDZ89" s="565"/>
      <c r="REA89" s="566"/>
      <c r="REB89" s="560"/>
      <c r="REC89" s="561"/>
      <c r="RED89" s="562"/>
      <c r="REE89" s="563"/>
      <c r="REF89" s="564"/>
      <c r="REG89" s="565"/>
      <c r="REH89" s="566"/>
      <c r="REI89" s="560"/>
      <c r="REJ89" s="561"/>
      <c r="REK89" s="562"/>
      <c r="REL89" s="563"/>
      <c r="REM89" s="564"/>
      <c r="REN89" s="565"/>
      <c r="REO89" s="566"/>
      <c r="REP89" s="560"/>
      <c r="REQ89" s="561"/>
      <c r="RER89" s="562"/>
      <c r="RES89" s="563"/>
      <c r="RET89" s="564"/>
      <c r="REU89" s="565"/>
      <c r="REV89" s="566"/>
      <c r="REW89" s="560"/>
      <c r="REX89" s="561"/>
      <c r="REY89" s="562"/>
      <c r="REZ89" s="563"/>
      <c r="RFA89" s="564"/>
      <c r="RFB89" s="565"/>
      <c r="RFC89" s="566"/>
      <c r="RFD89" s="560"/>
      <c r="RFE89" s="561"/>
      <c r="RFF89" s="562"/>
      <c r="RFG89" s="563"/>
      <c r="RFH89" s="564"/>
      <c r="RFI89" s="565"/>
      <c r="RFJ89" s="566"/>
      <c r="RFK89" s="560"/>
      <c r="RFL89" s="561"/>
      <c r="RFM89" s="562"/>
      <c r="RFN89" s="563"/>
      <c r="RFO89" s="564"/>
      <c r="RFP89" s="565"/>
      <c r="RFQ89" s="566"/>
      <c r="RFR89" s="560"/>
      <c r="RFS89" s="561"/>
      <c r="RFT89" s="562"/>
      <c r="RFU89" s="563"/>
      <c r="RFV89" s="564"/>
      <c r="RFW89" s="565"/>
      <c r="RFX89" s="566"/>
      <c r="RFY89" s="560"/>
      <c r="RFZ89" s="561"/>
      <c r="RGA89" s="562"/>
      <c r="RGB89" s="563"/>
      <c r="RGC89" s="564"/>
      <c r="RGD89" s="565"/>
      <c r="RGE89" s="566"/>
      <c r="RGF89" s="560"/>
      <c r="RGG89" s="561"/>
      <c r="RGH89" s="562"/>
      <c r="RGI89" s="563"/>
      <c r="RGJ89" s="564"/>
      <c r="RGK89" s="565"/>
      <c r="RGL89" s="566"/>
      <c r="RGM89" s="560"/>
      <c r="RGN89" s="561"/>
      <c r="RGO89" s="562"/>
      <c r="RGP89" s="563"/>
      <c r="RGQ89" s="564"/>
      <c r="RGR89" s="565"/>
      <c r="RGS89" s="566"/>
      <c r="RGT89" s="560"/>
      <c r="RGU89" s="561"/>
      <c r="RGV89" s="562"/>
      <c r="RGW89" s="563"/>
      <c r="RGX89" s="564"/>
      <c r="RGY89" s="565"/>
      <c r="RGZ89" s="566"/>
      <c r="RHA89" s="560"/>
      <c r="RHB89" s="561"/>
      <c r="RHC89" s="562"/>
      <c r="RHD89" s="563"/>
      <c r="RHE89" s="564"/>
      <c r="RHF89" s="565"/>
      <c r="RHG89" s="566"/>
      <c r="RHH89" s="560"/>
      <c r="RHI89" s="561"/>
      <c r="RHJ89" s="562"/>
      <c r="RHK89" s="563"/>
      <c r="RHL89" s="564"/>
      <c r="RHM89" s="565"/>
      <c r="RHN89" s="566"/>
      <c r="RHO89" s="560"/>
      <c r="RHP89" s="561"/>
      <c r="RHQ89" s="562"/>
      <c r="RHR89" s="563"/>
      <c r="RHS89" s="564"/>
      <c r="RHT89" s="565"/>
      <c r="RHU89" s="566"/>
      <c r="RHV89" s="560"/>
      <c r="RHW89" s="561"/>
      <c r="RHX89" s="562"/>
      <c r="RHY89" s="563"/>
      <c r="RHZ89" s="564"/>
      <c r="RIA89" s="565"/>
      <c r="RIB89" s="566"/>
      <c r="RIC89" s="560"/>
      <c r="RID89" s="561"/>
      <c r="RIE89" s="562"/>
      <c r="RIF89" s="563"/>
      <c r="RIG89" s="564"/>
      <c r="RIH89" s="565"/>
      <c r="RII89" s="566"/>
      <c r="RIJ89" s="560"/>
      <c r="RIK89" s="561"/>
      <c r="RIL89" s="562"/>
      <c r="RIM89" s="563"/>
      <c r="RIN89" s="564"/>
      <c r="RIO89" s="565"/>
      <c r="RIP89" s="566"/>
      <c r="RIQ89" s="560"/>
      <c r="RIR89" s="561"/>
      <c r="RIS89" s="562"/>
      <c r="RIT89" s="563"/>
      <c r="RIU89" s="564"/>
      <c r="RIV89" s="565"/>
      <c r="RIW89" s="566"/>
      <c r="RIX89" s="560"/>
      <c r="RIY89" s="561"/>
      <c r="RIZ89" s="562"/>
      <c r="RJA89" s="563"/>
      <c r="RJB89" s="564"/>
      <c r="RJC89" s="565"/>
      <c r="RJD89" s="566"/>
      <c r="RJE89" s="560"/>
      <c r="RJF89" s="561"/>
      <c r="RJG89" s="562"/>
      <c r="RJH89" s="563"/>
      <c r="RJI89" s="564"/>
      <c r="RJJ89" s="565"/>
      <c r="RJK89" s="566"/>
      <c r="RJL89" s="560"/>
      <c r="RJM89" s="561"/>
      <c r="RJN89" s="562"/>
      <c r="RJO89" s="563"/>
      <c r="RJP89" s="564"/>
      <c r="RJQ89" s="565"/>
      <c r="RJR89" s="566"/>
      <c r="RJS89" s="560"/>
      <c r="RJT89" s="561"/>
      <c r="RJU89" s="562"/>
      <c r="RJV89" s="563"/>
      <c r="RJW89" s="564"/>
      <c r="RJX89" s="565"/>
      <c r="RJY89" s="566"/>
      <c r="RJZ89" s="560"/>
      <c r="RKA89" s="561"/>
      <c r="RKB89" s="562"/>
      <c r="RKC89" s="563"/>
      <c r="RKD89" s="564"/>
      <c r="RKE89" s="565"/>
      <c r="RKF89" s="566"/>
      <c r="RKG89" s="560"/>
      <c r="RKH89" s="561"/>
      <c r="RKI89" s="562"/>
      <c r="RKJ89" s="563"/>
      <c r="RKK89" s="564"/>
      <c r="RKL89" s="565"/>
      <c r="RKM89" s="566"/>
      <c r="RKN89" s="560"/>
      <c r="RKO89" s="561"/>
      <c r="RKP89" s="562"/>
      <c r="RKQ89" s="563"/>
      <c r="RKR89" s="564"/>
      <c r="RKS89" s="565"/>
      <c r="RKT89" s="566"/>
      <c r="RKU89" s="560"/>
      <c r="RKV89" s="561"/>
      <c r="RKW89" s="562"/>
      <c r="RKX89" s="563"/>
      <c r="RKY89" s="564"/>
      <c r="RKZ89" s="565"/>
      <c r="RLA89" s="566"/>
      <c r="RLB89" s="560"/>
      <c r="RLC89" s="561"/>
      <c r="RLD89" s="562"/>
      <c r="RLE89" s="563"/>
      <c r="RLF89" s="564"/>
      <c r="RLG89" s="565"/>
      <c r="RLH89" s="566"/>
      <c r="RLI89" s="560"/>
      <c r="RLJ89" s="561"/>
      <c r="RLK89" s="562"/>
      <c r="RLL89" s="563"/>
      <c r="RLM89" s="564"/>
      <c r="RLN89" s="565"/>
      <c r="RLO89" s="566"/>
      <c r="RLP89" s="560"/>
      <c r="RLQ89" s="561"/>
      <c r="RLR89" s="562"/>
      <c r="RLS89" s="563"/>
      <c r="RLT89" s="564"/>
      <c r="RLU89" s="565"/>
      <c r="RLV89" s="566"/>
      <c r="RLW89" s="560"/>
      <c r="RLX89" s="561"/>
      <c r="RLY89" s="562"/>
      <c r="RLZ89" s="563"/>
      <c r="RMA89" s="564"/>
      <c r="RMB89" s="565"/>
      <c r="RMC89" s="566"/>
      <c r="RMD89" s="560"/>
      <c r="RME89" s="561"/>
      <c r="RMF89" s="562"/>
      <c r="RMG89" s="563"/>
      <c r="RMH89" s="564"/>
      <c r="RMI89" s="565"/>
      <c r="RMJ89" s="566"/>
      <c r="RMK89" s="560"/>
      <c r="RML89" s="561"/>
      <c r="RMM89" s="562"/>
      <c r="RMN89" s="563"/>
      <c r="RMO89" s="564"/>
      <c r="RMP89" s="565"/>
      <c r="RMQ89" s="566"/>
      <c r="RMR89" s="560"/>
      <c r="RMS89" s="561"/>
      <c r="RMT89" s="562"/>
      <c r="RMU89" s="563"/>
      <c r="RMV89" s="564"/>
      <c r="RMW89" s="565"/>
      <c r="RMX89" s="566"/>
      <c r="RMY89" s="560"/>
      <c r="RMZ89" s="561"/>
      <c r="RNA89" s="562"/>
      <c r="RNB89" s="563"/>
      <c r="RNC89" s="564"/>
      <c r="RND89" s="565"/>
      <c r="RNE89" s="566"/>
      <c r="RNF89" s="560"/>
      <c r="RNG89" s="561"/>
      <c r="RNH89" s="562"/>
      <c r="RNI89" s="563"/>
      <c r="RNJ89" s="564"/>
      <c r="RNK89" s="565"/>
      <c r="RNL89" s="566"/>
      <c r="RNM89" s="560"/>
      <c r="RNN89" s="561"/>
      <c r="RNO89" s="562"/>
      <c r="RNP89" s="563"/>
      <c r="RNQ89" s="564"/>
      <c r="RNR89" s="565"/>
      <c r="RNS89" s="566"/>
      <c r="RNT89" s="560"/>
      <c r="RNU89" s="561"/>
      <c r="RNV89" s="562"/>
      <c r="RNW89" s="563"/>
      <c r="RNX89" s="564"/>
      <c r="RNY89" s="565"/>
      <c r="RNZ89" s="566"/>
      <c r="ROA89" s="560"/>
      <c r="ROB89" s="561"/>
      <c r="ROC89" s="562"/>
      <c r="ROD89" s="563"/>
      <c r="ROE89" s="564"/>
      <c r="ROF89" s="565"/>
      <c r="ROG89" s="566"/>
      <c r="ROH89" s="560"/>
      <c r="ROI89" s="561"/>
      <c r="ROJ89" s="562"/>
      <c r="ROK89" s="563"/>
      <c r="ROL89" s="564"/>
      <c r="ROM89" s="565"/>
      <c r="RON89" s="566"/>
      <c r="ROO89" s="560"/>
      <c r="ROP89" s="561"/>
      <c r="ROQ89" s="562"/>
      <c r="ROR89" s="563"/>
      <c r="ROS89" s="564"/>
      <c r="ROT89" s="565"/>
      <c r="ROU89" s="566"/>
      <c r="ROV89" s="560"/>
      <c r="ROW89" s="561"/>
      <c r="ROX89" s="562"/>
      <c r="ROY89" s="563"/>
      <c r="ROZ89" s="564"/>
      <c r="RPA89" s="565"/>
      <c r="RPB89" s="566"/>
      <c r="RPC89" s="560"/>
      <c r="RPD89" s="561"/>
      <c r="RPE89" s="562"/>
      <c r="RPF89" s="563"/>
      <c r="RPG89" s="564"/>
      <c r="RPH89" s="565"/>
      <c r="RPI89" s="566"/>
      <c r="RPJ89" s="560"/>
      <c r="RPK89" s="561"/>
      <c r="RPL89" s="562"/>
      <c r="RPM89" s="563"/>
      <c r="RPN89" s="564"/>
      <c r="RPO89" s="565"/>
      <c r="RPP89" s="566"/>
      <c r="RPQ89" s="560"/>
      <c r="RPR89" s="561"/>
      <c r="RPS89" s="562"/>
      <c r="RPT89" s="563"/>
      <c r="RPU89" s="564"/>
      <c r="RPV89" s="565"/>
      <c r="RPW89" s="566"/>
      <c r="RPX89" s="560"/>
      <c r="RPY89" s="561"/>
      <c r="RPZ89" s="562"/>
      <c r="RQA89" s="563"/>
      <c r="RQB89" s="564"/>
      <c r="RQC89" s="565"/>
      <c r="RQD89" s="566"/>
      <c r="RQE89" s="560"/>
      <c r="RQF89" s="561"/>
      <c r="RQG89" s="562"/>
      <c r="RQH89" s="563"/>
      <c r="RQI89" s="564"/>
      <c r="RQJ89" s="565"/>
      <c r="RQK89" s="566"/>
      <c r="RQL89" s="560"/>
      <c r="RQM89" s="561"/>
      <c r="RQN89" s="562"/>
      <c r="RQO89" s="563"/>
      <c r="RQP89" s="564"/>
      <c r="RQQ89" s="565"/>
      <c r="RQR89" s="566"/>
      <c r="RQS89" s="560"/>
      <c r="RQT89" s="561"/>
      <c r="RQU89" s="562"/>
      <c r="RQV89" s="563"/>
      <c r="RQW89" s="564"/>
      <c r="RQX89" s="565"/>
      <c r="RQY89" s="566"/>
      <c r="RQZ89" s="560"/>
      <c r="RRA89" s="561"/>
      <c r="RRB89" s="562"/>
      <c r="RRC89" s="563"/>
      <c r="RRD89" s="564"/>
      <c r="RRE89" s="565"/>
      <c r="RRF89" s="566"/>
      <c r="RRG89" s="560"/>
      <c r="RRH89" s="561"/>
      <c r="RRI89" s="562"/>
      <c r="RRJ89" s="563"/>
      <c r="RRK89" s="564"/>
      <c r="RRL89" s="565"/>
      <c r="RRM89" s="566"/>
      <c r="RRN89" s="560"/>
      <c r="RRO89" s="561"/>
      <c r="RRP89" s="562"/>
      <c r="RRQ89" s="563"/>
      <c r="RRR89" s="564"/>
      <c r="RRS89" s="565"/>
      <c r="RRT89" s="566"/>
      <c r="RRU89" s="560"/>
      <c r="RRV89" s="561"/>
      <c r="RRW89" s="562"/>
      <c r="RRX89" s="563"/>
      <c r="RRY89" s="564"/>
      <c r="RRZ89" s="565"/>
      <c r="RSA89" s="566"/>
      <c r="RSB89" s="560"/>
      <c r="RSC89" s="561"/>
      <c r="RSD89" s="562"/>
      <c r="RSE89" s="563"/>
      <c r="RSF89" s="564"/>
      <c r="RSG89" s="565"/>
      <c r="RSH89" s="566"/>
      <c r="RSI89" s="560"/>
      <c r="RSJ89" s="561"/>
      <c r="RSK89" s="562"/>
      <c r="RSL89" s="563"/>
      <c r="RSM89" s="564"/>
      <c r="RSN89" s="565"/>
      <c r="RSO89" s="566"/>
      <c r="RSP89" s="560"/>
      <c r="RSQ89" s="561"/>
      <c r="RSR89" s="562"/>
      <c r="RSS89" s="563"/>
      <c r="RST89" s="564"/>
      <c r="RSU89" s="565"/>
      <c r="RSV89" s="566"/>
      <c r="RSW89" s="560"/>
      <c r="RSX89" s="561"/>
      <c r="RSY89" s="562"/>
      <c r="RSZ89" s="563"/>
      <c r="RTA89" s="564"/>
      <c r="RTB89" s="565"/>
      <c r="RTC89" s="566"/>
      <c r="RTD89" s="560"/>
      <c r="RTE89" s="561"/>
      <c r="RTF89" s="562"/>
      <c r="RTG89" s="563"/>
      <c r="RTH89" s="564"/>
      <c r="RTI89" s="565"/>
      <c r="RTJ89" s="566"/>
      <c r="RTK89" s="560"/>
      <c r="RTL89" s="561"/>
      <c r="RTM89" s="562"/>
      <c r="RTN89" s="563"/>
      <c r="RTO89" s="564"/>
      <c r="RTP89" s="565"/>
      <c r="RTQ89" s="566"/>
      <c r="RTR89" s="560"/>
      <c r="RTS89" s="561"/>
      <c r="RTT89" s="562"/>
      <c r="RTU89" s="563"/>
      <c r="RTV89" s="564"/>
      <c r="RTW89" s="565"/>
      <c r="RTX89" s="566"/>
      <c r="RTY89" s="560"/>
      <c r="RTZ89" s="561"/>
      <c r="RUA89" s="562"/>
      <c r="RUB89" s="563"/>
      <c r="RUC89" s="564"/>
      <c r="RUD89" s="565"/>
      <c r="RUE89" s="566"/>
      <c r="RUF89" s="560"/>
      <c r="RUG89" s="561"/>
      <c r="RUH89" s="562"/>
      <c r="RUI89" s="563"/>
      <c r="RUJ89" s="564"/>
      <c r="RUK89" s="565"/>
      <c r="RUL89" s="566"/>
      <c r="RUM89" s="560"/>
      <c r="RUN89" s="561"/>
      <c r="RUO89" s="562"/>
      <c r="RUP89" s="563"/>
      <c r="RUQ89" s="564"/>
      <c r="RUR89" s="565"/>
      <c r="RUS89" s="566"/>
      <c r="RUT89" s="560"/>
      <c r="RUU89" s="561"/>
      <c r="RUV89" s="562"/>
      <c r="RUW89" s="563"/>
      <c r="RUX89" s="564"/>
      <c r="RUY89" s="565"/>
      <c r="RUZ89" s="566"/>
      <c r="RVA89" s="560"/>
      <c r="RVB89" s="561"/>
      <c r="RVC89" s="562"/>
      <c r="RVD89" s="563"/>
      <c r="RVE89" s="564"/>
      <c r="RVF89" s="565"/>
      <c r="RVG89" s="566"/>
      <c r="RVH89" s="560"/>
      <c r="RVI89" s="561"/>
      <c r="RVJ89" s="562"/>
      <c r="RVK89" s="563"/>
      <c r="RVL89" s="564"/>
      <c r="RVM89" s="565"/>
      <c r="RVN89" s="566"/>
      <c r="RVO89" s="560"/>
      <c r="RVP89" s="561"/>
      <c r="RVQ89" s="562"/>
      <c r="RVR89" s="563"/>
      <c r="RVS89" s="564"/>
      <c r="RVT89" s="565"/>
      <c r="RVU89" s="566"/>
      <c r="RVV89" s="560"/>
      <c r="RVW89" s="561"/>
      <c r="RVX89" s="562"/>
      <c r="RVY89" s="563"/>
      <c r="RVZ89" s="564"/>
      <c r="RWA89" s="565"/>
      <c r="RWB89" s="566"/>
      <c r="RWC89" s="560"/>
      <c r="RWD89" s="561"/>
      <c r="RWE89" s="562"/>
      <c r="RWF89" s="563"/>
      <c r="RWG89" s="564"/>
      <c r="RWH89" s="565"/>
      <c r="RWI89" s="566"/>
      <c r="RWJ89" s="560"/>
      <c r="RWK89" s="561"/>
      <c r="RWL89" s="562"/>
      <c r="RWM89" s="563"/>
      <c r="RWN89" s="564"/>
      <c r="RWO89" s="565"/>
      <c r="RWP89" s="566"/>
      <c r="RWQ89" s="560"/>
      <c r="RWR89" s="561"/>
      <c r="RWS89" s="562"/>
      <c r="RWT89" s="563"/>
      <c r="RWU89" s="564"/>
      <c r="RWV89" s="565"/>
      <c r="RWW89" s="566"/>
      <c r="RWX89" s="560"/>
      <c r="RWY89" s="561"/>
      <c r="RWZ89" s="562"/>
      <c r="RXA89" s="563"/>
      <c r="RXB89" s="564"/>
      <c r="RXC89" s="565"/>
      <c r="RXD89" s="566"/>
      <c r="RXE89" s="560"/>
      <c r="RXF89" s="561"/>
      <c r="RXG89" s="562"/>
      <c r="RXH89" s="563"/>
      <c r="RXI89" s="564"/>
      <c r="RXJ89" s="565"/>
      <c r="RXK89" s="566"/>
      <c r="RXL89" s="560"/>
      <c r="RXM89" s="561"/>
      <c r="RXN89" s="562"/>
      <c r="RXO89" s="563"/>
      <c r="RXP89" s="564"/>
      <c r="RXQ89" s="565"/>
      <c r="RXR89" s="566"/>
      <c r="RXS89" s="560"/>
      <c r="RXT89" s="561"/>
      <c r="RXU89" s="562"/>
      <c r="RXV89" s="563"/>
      <c r="RXW89" s="564"/>
      <c r="RXX89" s="565"/>
      <c r="RXY89" s="566"/>
      <c r="RXZ89" s="560"/>
      <c r="RYA89" s="561"/>
      <c r="RYB89" s="562"/>
      <c r="RYC89" s="563"/>
      <c r="RYD89" s="564"/>
      <c r="RYE89" s="565"/>
      <c r="RYF89" s="566"/>
      <c r="RYG89" s="560"/>
      <c r="RYH89" s="561"/>
      <c r="RYI89" s="562"/>
      <c r="RYJ89" s="563"/>
      <c r="RYK89" s="564"/>
      <c r="RYL89" s="565"/>
      <c r="RYM89" s="566"/>
      <c r="RYN89" s="560"/>
      <c r="RYO89" s="561"/>
      <c r="RYP89" s="562"/>
      <c r="RYQ89" s="563"/>
      <c r="RYR89" s="564"/>
      <c r="RYS89" s="565"/>
      <c r="RYT89" s="566"/>
      <c r="RYU89" s="560"/>
      <c r="RYV89" s="561"/>
      <c r="RYW89" s="562"/>
      <c r="RYX89" s="563"/>
      <c r="RYY89" s="564"/>
      <c r="RYZ89" s="565"/>
      <c r="RZA89" s="566"/>
      <c r="RZB89" s="560"/>
      <c r="RZC89" s="561"/>
      <c r="RZD89" s="562"/>
      <c r="RZE89" s="563"/>
      <c r="RZF89" s="564"/>
      <c r="RZG89" s="565"/>
      <c r="RZH89" s="566"/>
      <c r="RZI89" s="560"/>
      <c r="RZJ89" s="561"/>
      <c r="RZK89" s="562"/>
      <c r="RZL89" s="563"/>
      <c r="RZM89" s="564"/>
      <c r="RZN89" s="565"/>
      <c r="RZO89" s="566"/>
      <c r="RZP89" s="560"/>
      <c r="RZQ89" s="561"/>
      <c r="RZR89" s="562"/>
      <c r="RZS89" s="563"/>
      <c r="RZT89" s="564"/>
      <c r="RZU89" s="565"/>
      <c r="RZV89" s="566"/>
      <c r="RZW89" s="560"/>
      <c r="RZX89" s="561"/>
      <c r="RZY89" s="562"/>
      <c r="RZZ89" s="563"/>
      <c r="SAA89" s="564"/>
      <c r="SAB89" s="565"/>
      <c r="SAC89" s="566"/>
      <c r="SAD89" s="560"/>
      <c r="SAE89" s="561"/>
      <c r="SAF89" s="562"/>
      <c r="SAG89" s="563"/>
      <c r="SAH89" s="564"/>
      <c r="SAI89" s="565"/>
      <c r="SAJ89" s="566"/>
      <c r="SAK89" s="560"/>
      <c r="SAL89" s="561"/>
      <c r="SAM89" s="562"/>
      <c r="SAN89" s="563"/>
      <c r="SAO89" s="564"/>
      <c r="SAP89" s="565"/>
      <c r="SAQ89" s="566"/>
      <c r="SAR89" s="560"/>
      <c r="SAS89" s="561"/>
      <c r="SAT89" s="562"/>
      <c r="SAU89" s="563"/>
      <c r="SAV89" s="564"/>
      <c r="SAW89" s="565"/>
      <c r="SAX89" s="566"/>
      <c r="SAY89" s="560"/>
      <c r="SAZ89" s="561"/>
      <c r="SBA89" s="562"/>
      <c r="SBB89" s="563"/>
      <c r="SBC89" s="564"/>
      <c r="SBD89" s="565"/>
      <c r="SBE89" s="566"/>
      <c r="SBF89" s="560"/>
      <c r="SBG89" s="561"/>
      <c r="SBH89" s="562"/>
      <c r="SBI89" s="563"/>
      <c r="SBJ89" s="564"/>
      <c r="SBK89" s="565"/>
      <c r="SBL89" s="566"/>
      <c r="SBM89" s="560"/>
      <c r="SBN89" s="561"/>
      <c r="SBO89" s="562"/>
      <c r="SBP89" s="563"/>
      <c r="SBQ89" s="564"/>
      <c r="SBR89" s="565"/>
      <c r="SBS89" s="566"/>
      <c r="SBT89" s="560"/>
      <c r="SBU89" s="561"/>
      <c r="SBV89" s="562"/>
      <c r="SBW89" s="563"/>
      <c r="SBX89" s="564"/>
      <c r="SBY89" s="565"/>
      <c r="SBZ89" s="566"/>
      <c r="SCA89" s="560"/>
      <c r="SCB89" s="561"/>
      <c r="SCC89" s="562"/>
      <c r="SCD89" s="563"/>
      <c r="SCE89" s="564"/>
      <c r="SCF89" s="565"/>
      <c r="SCG89" s="566"/>
      <c r="SCH89" s="560"/>
      <c r="SCI89" s="561"/>
      <c r="SCJ89" s="562"/>
      <c r="SCK89" s="563"/>
      <c r="SCL89" s="564"/>
      <c r="SCM89" s="565"/>
      <c r="SCN89" s="566"/>
      <c r="SCO89" s="560"/>
      <c r="SCP89" s="561"/>
      <c r="SCQ89" s="562"/>
      <c r="SCR89" s="563"/>
      <c r="SCS89" s="564"/>
      <c r="SCT89" s="565"/>
      <c r="SCU89" s="566"/>
      <c r="SCV89" s="560"/>
      <c r="SCW89" s="561"/>
      <c r="SCX89" s="562"/>
      <c r="SCY89" s="563"/>
      <c r="SCZ89" s="564"/>
      <c r="SDA89" s="565"/>
      <c r="SDB89" s="566"/>
      <c r="SDC89" s="560"/>
      <c r="SDD89" s="561"/>
      <c r="SDE89" s="562"/>
      <c r="SDF89" s="563"/>
      <c r="SDG89" s="564"/>
      <c r="SDH89" s="565"/>
      <c r="SDI89" s="566"/>
      <c r="SDJ89" s="560"/>
      <c r="SDK89" s="561"/>
      <c r="SDL89" s="562"/>
      <c r="SDM89" s="563"/>
      <c r="SDN89" s="564"/>
      <c r="SDO89" s="565"/>
      <c r="SDP89" s="566"/>
      <c r="SDQ89" s="560"/>
      <c r="SDR89" s="561"/>
      <c r="SDS89" s="562"/>
      <c r="SDT89" s="563"/>
      <c r="SDU89" s="564"/>
      <c r="SDV89" s="565"/>
      <c r="SDW89" s="566"/>
      <c r="SDX89" s="560"/>
      <c r="SDY89" s="561"/>
      <c r="SDZ89" s="562"/>
      <c r="SEA89" s="563"/>
      <c r="SEB89" s="564"/>
      <c r="SEC89" s="565"/>
      <c r="SED89" s="566"/>
      <c r="SEE89" s="560"/>
      <c r="SEF89" s="561"/>
      <c r="SEG89" s="562"/>
      <c r="SEH89" s="563"/>
      <c r="SEI89" s="564"/>
      <c r="SEJ89" s="565"/>
      <c r="SEK89" s="566"/>
      <c r="SEL89" s="560"/>
      <c r="SEM89" s="561"/>
      <c r="SEN89" s="562"/>
      <c r="SEO89" s="563"/>
      <c r="SEP89" s="564"/>
      <c r="SEQ89" s="565"/>
      <c r="SER89" s="566"/>
      <c r="SES89" s="560"/>
      <c r="SET89" s="561"/>
      <c r="SEU89" s="562"/>
      <c r="SEV89" s="563"/>
      <c r="SEW89" s="564"/>
      <c r="SEX89" s="565"/>
      <c r="SEY89" s="566"/>
      <c r="SEZ89" s="560"/>
      <c r="SFA89" s="561"/>
      <c r="SFB89" s="562"/>
      <c r="SFC89" s="563"/>
      <c r="SFD89" s="564"/>
      <c r="SFE89" s="565"/>
      <c r="SFF89" s="566"/>
      <c r="SFG89" s="560"/>
      <c r="SFH89" s="561"/>
      <c r="SFI89" s="562"/>
      <c r="SFJ89" s="563"/>
      <c r="SFK89" s="564"/>
      <c r="SFL89" s="565"/>
      <c r="SFM89" s="566"/>
      <c r="SFN89" s="560"/>
      <c r="SFO89" s="561"/>
      <c r="SFP89" s="562"/>
      <c r="SFQ89" s="563"/>
      <c r="SFR89" s="564"/>
      <c r="SFS89" s="565"/>
      <c r="SFT89" s="566"/>
      <c r="SFU89" s="560"/>
      <c r="SFV89" s="561"/>
      <c r="SFW89" s="562"/>
      <c r="SFX89" s="563"/>
      <c r="SFY89" s="564"/>
      <c r="SFZ89" s="565"/>
      <c r="SGA89" s="566"/>
      <c r="SGB89" s="560"/>
      <c r="SGC89" s="561"/>
      <c r="SGD89" s="562"/>
      <c r="SGE89" s="563"/>
      <c r="SGF89" s="564"/>
      <c r="SGG89" s="565"/>
      <c r="SGH89" s="566"/>
      <c r="SGI89" s="560"/>
      <c r="SGJ89" s="561"/>
      <c r="SGK89" s="562"/>
      <c r="SGL89" s="563"/>
      <c r="SGM89" s="564"/>
      <c r="SGN89" s="565"/>
      <c r="SGO89" s="566"/>
      <c r="SGP89" s="560"/>
      <c r="SGQ89" s="561"/>
      <c r="SGR89" s="562"/>
      <c r="SGS89" s="563"/>
      <c r="SGT89" s="564"/>
      <c r="SGU89" s="565"/>
      <c r="SGV89" s="566"/>
      <c r="SGW89" s="560"/>
      <c r="SGX89" s="561"/>
      <c r="SGY89" s="562"/>
      <c r="SGZ89" s="563"/>
      <c r="SHA89" s="564"/>
      <c r="SHB89" s="565"/>
      <c r="SHC89" s="566"/>
      <c r="SHD89" s="560"/>
      <c r="SHE89" s="561"/>
      <c r="SHF89" s="562"/>
      <c r="SHG89" s="563"/>
      <c r="SHH89" s="564"/>
      <c r="SHI89" s="565"/>
      <c r="SHJ89" s="566"/>
      <c r="SHK89" s="560"/>
      <c r="SHL89" s="561"/>
      <c r="SHM89" s="562"/>
      <c r="SHN89" s="563"/>
      <c r="SHO89" s="564"/>
      <c r="SHP89" s="565"/>
      <c r="SHQ89" s="566"/>
      <c r="SHR89" s="560"/>
      <c r="SHS89" s="561"/>
      <c r="SHT89" s="562"/>
      <c r="SHU89" s="563"/>
      <c r="SHV89" s="564"/>
      <c r="SHW89" s="565"/>
      <c r="SHX89" s="566"/>
      <c r="SHY89" s="560"/>
      <c r="SHZ89" s="561"/>
      <c r="SIA89" s="562"/>
      <c r="SIB89" s="563"/>
      <c r="SIC89" s="564"/>
      <c r="SID89" s="565"/>
      <c r="SIE89" s="566"/>
      <c r="SIF89" s="560"/>
      <c r="SIG89" s="561"/>
      <c r="SIH89" s="562"/>
      <c r="SII89" s="563"/>
      <c r="SIJ89" s="564"/>
      <c r="SIK89" s="565"/>
      <c r="SIL89" s="566"/>
      <c r="SIM89" s="560"/>
      <c r="SIN89" s="561"/>
      <c r="SIO89" s="562"/>
      <c r="SIP89" s="563"/>
      <c r="SIQ89" s="564"/>
      <c r="SIR89" s="565"/>
      <c r="SIS89" s="566"/>
      <c r="SIT89" s="560"/>
      <c r="SIU89" s="561"/>
      <c r="SIV89" s="562"/>
      <c r="SIW89" s="563"/>
      <c r="SIX89" s="564"/>
      <c r="SIY89" s="565"/>
      <c r="SIZ89" s="566"/>
      <c r="SJA89" s="560"/>
      <c r="SJB89" s="561"/>
      <c r="SJC89" s="562"/>
      <c r="SJD89" s="563"/>
      <c r="SJE89" s="564"/>
      <c r="SJF89" s="565"/>
      <c r="SJG89" s="566"/>
      <c r="SJH89" s="560"/>
      <c r="SJI89" s="561"/>
      <c r="SJJ89" s="562"/>
      <c r="SJK89" s="563"/>
      <c r="SJL89" s="564"/>
      <c r="SJM89" s="565"/>
      <c r="SJN89" s="566"/>
      <c r="SJO89" s="560"/>
      <c r="SJP89" s="561"/>
      <c r="SJQ89" s="562"/>
      <c r="SJR89" s="563"/>
      <c r="SJS89" s="564"/>
      <c r="SJT89" s="565"/>
      <c r="SJU89" s="566"/>
      <c r="SJV89" s="560"/>
      <c r="SJW89" s="561"/>
      <c r="SJX89" s="562"/>
      <c r="SJY89" s="563"/>
      <c r="SJZ89" s="564"/>
      <c r="SKA89" s="565"/>
      <c r="SKB89" s="566"/>
      <c r="SKC89" s="560"/>
      <c r="SKD89" s="561"/>
      <c r="SKE89" s="562"/>
      <c r="SKF89" s="563"/>
      <c r="SKG89" s="564"/>
      <c r="SKH89" s="565"/>
      <c r="SKI89" s="566"/>
      <c r="SKJ89" s="560"/>
      <c r="SKK89" s="561"/>
      <c r="SKL89" s="562"/>
      <c r="SKM89" s="563"/>
      <c r="SKN89" s="564"/>
      <c r="SKO89" s="565"/>
      <c r="SKP89" s="566"/>
      <c r="SKQ89" s="560"/>
      <c r="SKR89" s="561"/>
      <c r="SKS89" s="562"/>
      <c r="SKT89" s="563"/>
      <c r="SKU89" s="564"/>
      <c r="SKV89" s="565"/>
      <c r="SKW89" s="566"/>
      <c r="SKX89" s="560"/>
      <c r="SKY89" s="561"/>
      <c r="SKZ89" s="562"/>
      <c r="SLA89" s="563"/>
      <c r="SLB89" s="564"/>
      <c r="SLC89" s="565"/>
      <c r="SLD89" s="566"/>
      <c r="SLE89" s="560"/>
      <c r="SLF89" s="561"/>
      <c r="SLG89" s="562"/>
      <c r="SLH89" s="563"/>
      <c r="SLI89" s="564"/>
      <c r="SLJ89" s="565"/>
      <c r="SLK89" s="566"/>
      <c r="SLL89" s="560"/>
      <c r="SLM89" s="561"/>
      <c r="SLN89" s="562"/>
      <c r="SLO89" s="563"/>
      <c r="SLP89" s="564"/>
      <c r="SLQ89" s="565"/>
      <c r="SLR89" s="566"/>
      <c r="SLS89" s="560"/>
      <c r="SLT89" s="561"/>
      <c r="SLU89" s="562"/>
      <c r="SLV89" s="563"/>
      <c r="SLW89" s="564"/>
      <c r="SLX89" s="565"/>
      <c r="SLY89" s="566"/>
      <c r="SLZ89" s="560"/>
      <c r="SMA89" s="561"/>
      <c r="SMB89" s="562"/>
      <c r="SMC89" s="563"/>
      <c r="SMD89" s="564"/>
      <c r="SME89" s="565"/>
      <c r="SMF89" s="566"/>
      <c r="SMG89" s="560"/>
      <c r="SMH89" s="561"/>
      <c r="SMI89" s="562"/>
      <c r="SMJ89" s="563"/>
      <c r="SMK89" s="564"/>
      <c r="SML89" s="565"/>
      <c r="SMM89" s="566"/>
      <c r="SMN89" s="560"/>
      <c r="SMO89" s="561"/>
      <c r="SMP89" s="562"/>
      <c r="SMQ89" s="563"/>
      <c r="SMR89" s="564"/>
      <c r="SMS89" s="565"/>
      <c r="SMT89" s="566"/>
      <c r="SMU89" s="560"/>
      <c r="SMV89" s="561"/>
      <c r="SMW89" s="562"/>
      <c r="SMX89" s="563"/>
      <c r="SMY89" s="564"/>
      <c r="SMZ89" s="565"/>
      <c r="SNA89" s="566"/>
      <c r="SNB89" s="560"/>
      <c r="SNC89" s="561"/>
      <c r="SND89" s="562"/>
      <c r="SNE89" s="563"/>
      <c r="SNF89" s="564"/>
      <c r="SNG89" s="565"/>
      <c r="SNH89" s="566"/>
      <c r="SNI89" s="560"/>
      <c r="SNJ89" s="561"/>
      <c r="SNK89" s="562"/>
      <c r="SNL89" s="563"/>
      <c r="SNM89" s="564"/>
      <c r="SNN89" s="565"/>
      <c r="SNO89" s="566"/>
      <c r="SNP89" s="560"/>
      <c r="SNQ89" s="561"/>
      <c r="SNR89" s="562"/>
      <c r="SNS89" s="563"/>
      <c r="SNT89" s="564"/>
      <c r="SNU89" s="565"/>
      <c r="SNV89" s="566"/>
      <c r="SNW89" s="560"/>
      <c r="SNX89" s="561"/>
      <c r="SNY89" s="562"/>
      <c r="SNZ89" s="563"/>
      <c r="SOA89" s="564"/>
      <c r="SOB89" s="565"/>
      <c r="SOC89" s="566"/>
      <c r="SOD89" s="560"/>
      <c r="SOE89" s="561"/>
      <c r="SOF89" s="562"/>
      <c r="SOG89" s="563"/>
      <c r="SOH89" s="564"/>
      <c r="SOI89" s="565"/>
      <c r="SOJ89" s="566"/>
      <c r="SOK89" s="560"/>
      <c r="SOL89" s="561"/>
      <c r="SOM89" s="562"/>
      <c r="SON89" s="563"/>
      <c r="SOO89" s="564"/>
      <c r="SOP89" s="565"/>
      <c r="SOQ89" s="566"/>
      <c r="SOR89" s="560"/>
      <c r="SOS89" s="561"/>
      <c r="SOT89" s="562"/>
      <c r="SOU89" s="563"/>
      <c r="SOV89" s="564"/>
      <c r="SOW89" s="565"/>
      <c r="SOX89" s="566"/>
      <c r="SOY89" s="560"/>
      <c r="SOZ89" s="561"/>
      <c r="SPA89" s="562"/>
      <c r="SPB89" s="563"/>
      <c r="SPC89" s="564"/>
      <c r="SPD89" s="565"/>
      <c r="SPE89" s="566"/>
      <c r="SPF89" s="560"/>
      <c r="SPG89" s="561"/>
      <c r="SPH89" s="562"/>
      <c r="SPI89" s="563"/>
      <c r="SPJ89" s="564"/>
      <c r="SPK89" s="565"/>
      <c r="SPL89" s="566"/>
      <c r="SPM89" s="560"/>
      <c r="SPN89" s="561"/>
      <c r="SPO89" s="562"/>
      <c r="SPP89" s="563"/>
      <c r="SPQ89" s="564"/>
      <c r="SPR89" s="565"/>
      <c r="SPS89" s="566"/>
      <c r="SPT89" s="560"/>
      <c r="SPU89" s="561"/>
      <c r="SPV89" s="562"/>
      <c r="SPW89" s="563"/>
      <c r="SPX89" s="564"/>
      <c r="SPY89" s="565"/>
      <c r="SPZ89" s="566"/>
      <c r="SQA89" s="560"/>
      <c r="SQB89" s="561"/>
      <c r="SQC89" s="562"/>
      <c r="SQD89" s="563"/>
      <c r="SQE89" s="564"/>
      <c r="SQF89" s="565"/>
      <c r="SQG89" s="566"/>
      <c r="SQH89" s="560"/>
      <c r="SQI89" s="561"/>
      <c r="SQJ89" s="562"/>
      <c r="SQK89" s="563"/>
      <c r="SQL89" s="564"/>
      <c r="SQM89" s="565"/>
      <c r="SQN89" s="566"/>
      <c r="SQO89" s="560"/>
      <c r="SQP89" s="561"/>
      <c r="SQQ89" s="562"/>
      <c r="SQR89" s="563"/>
      <c r="SQS89" s="564"/>
      <c r="SQT89" s="565"/>
      <c r="SQU89" s="566"/>
      <c r="SQV89" s="560"/>
      <c r="SQW89" s="561"/>
      <c r="SQX89" s="562"/>
      <c r="SQY89" s="563"/>
      <c r="SQZ89" s="564"/>
      <c r="SRA89" s="565"/>
      <c r="SRB89" s="566"/>
      <c r="SRC89" s="560"/>
      <c r="SRD89" s="561"/>
      <c r="SRE89" s="562"/>
      <c r="SRF89" s="563"/>
      <c r="SRG89" s="564"/>
      <c r="SRH89" s="565"/>
      <c r="SRI89" s="566"/>
      <c r="SRJ89" s="560"/>
      <c r="SRK89" s="561"/>
      <c r="SRL89" s="562"/>
      <c r="SRM89" s="563"/>
      <c r="SRN89" s="564"/>
      <c r="SRO89" s="565"/>
      <c r="SRP89" s="566"/>
      <c r="SRQ89" s="560"/>
      <c r="SRR89" s="561"/>
      <c r="SRS89" s="562"/>
      <c r="SRT89" s="563"/>
      <c r="SRU89" s="564"/>
      <c r="SRV89" s="565"/>
      <c r="SRW89" s="566"/>
      <c r="SRX89" s="560"/>
      <c r="SRY89" s="561"/>
      <c r="SRZ89" s="562"/>
      <c r="SSA89" s="563"/>
      <c r="SSB89" s="564"/>
      <c r="SSC89" s="565"/>
      <c r="SSD89" s="566"/>
      <c r="SSE89" s="560"/>
      <c r="SSF89" s="561"/>
      <c r="SSG89" s="562"/>
      <c r="SSH89" s="563"/>
      <c r="SSI89" s="564"/>
      <c r="SSJ89" s="565"/>
      <c r="SSK89" s="566"/>
      <c r="SSL89" s="560"/>
      <c r="SSM89" s="561"/>
      <c r="SSN89" s="562"/>
      <c r="SSO89" s="563"/>
      <c r="SSP89" s="564"/>
      <c r="SSQ89" s="565"/>
      <c r="SSR89" s="566"/>
      <c r="SSS89" s="560"/>
      <c r="SST89" s="561"/>
      <c r="SSU89" s="562"/>
      <c r="SSV89" s="563"/>
      <c r="SSW89" s="564"/>
      <c r="SSX89" s="565"/>
      <c r="SSY89" s="566"/>
      <c r="SSZ89" s="560"/>
      <c r="STA89" s="561"/>
      <c r="STB89" s="562"/>
      <c r="STC89" s="563"/>
      <c r="STD89" s="564"/>
      <c r="STE89" s="565"/>
      <c r="STF89" s="566"/>
      <c r="STG89" s="560"/>
      <c r="STH89" s="561"/>
      <c r="STI89" s="562"/>
      <c r="STJ89" s="563"/>
      <c r="STK89" s="564"/>
      <c r="STL89" s="565"/>
      <c r="STM89" s="566"/>
      <c r="STN89" s="560"/>
      <c r="STO89" s="561"/>
      <c r="STP89" s="562"/>
      <c r="STQ89" s="563"/>
      <c r="STR89" s="564"/>
      <c r="STS89" s="565"/>
      <c r="STT89" s="566"/>
      <c r="STU89" s="560"/>
      <c r="STV89" s="561"/>
      <c r="STW89" s="562"/>
      <c r="STX89" s="563"/>
      <c r="STY89" s="564"/>
      <c r="STZ89" s="565"/>
      <c r="SUA89" s="566"/>
      <c r="SUB89" s="560"/>
      <c r="SUC89" s="561"/>
      <c r="SUD89" s="562"/>
      <c r="SUE89" s="563"/>
      <c r="SUF89" s="564"/>
      <c r="SUG89" s="565"/>
      <c r="SUH89" s="566"/>
      <c r="SUI89" s="560"/>
      <c r="SUJ89" s="561"/>
      <c r="SUK89" s="562"/>
      <c r="SUL89" s="563"/>
      <c r="SUM89" s="564"/>
      <c r="SUN89" s="565"/>
      <c r="SUO89" s="566"/>
      <c r="SUP89" s="560"/>
      <c r="SUQ89" s="561"/>
      <c r="SUR89" s="562"/>
      <c r="SUS89" s="563"/>
      <c r="SUT89" s="564"/>
      <c r="SUU89" s="565"/>
      <c r="SUV89" s="566"/>
      <c r="SUW89" s="560"/>
      <c r="SUX89" s="561"/>
      <c r="SUY89" s="562"/>
      <c r="SUZ89" s="563"/>
      <c r="SVA89" s="564"/>
      <c r="SVB89" s="565"/>
      <c r="SVC89" s="566"/>
      <c r="SVD89" s="560"/>
      <c r="SVE89" s="561"/>
      <c r="SVF89" s="562"/>
      <c r="SVG89" s="563"/>
      <c r="SVH89" s="564"/>
      <c r="SVI89" s="565"/>
      <c r="SVJ89" s="566"/>
      <c r="SVK89" s="560"/>
      <c r="SVL89" s="561"/>
      <c r="SVM89" s="562"/>
      <c r="SVN89" s="563"/>
      <c r="SVO89" s="564"/>
      <c r="SVP89" s="565"/>
      <c r="SVQ89" s="566"/>
      <c r="SVR89" s="560"/>
      <c r="SVS89" s="561"/>
      <c r="SVT89" s="562"/>
      <c r="SVU89" s="563"/>
      <c r="SVV89" s="564"/>
      <c r="SVW89" s="565"/>
      <c r="SVX89" s="566"/>
      <c r="SVY89" s="560"/>
      <c r="SVZ89" s="561"/>
      <c r="SWA89" s="562"/>
      <c r="SWB89" s="563"/>
      <c r="SWC89" s="564"/>
      <c r="SWD89" s="565"/>
      <c r="SWE89" s="566"/>
      <c r="SWF89" s="560"/>
      <c r="SWG89" s="561"/>
      <c r="SWH89" s="562"/>
      <c r="SWI89" s="563"/>
      <c r="SWJ89" s="564"/>
      <c r="SWK89" s="565"/>
      <c r="SWL89" s="566"/>
      <c r="SWM89" s="560"/>
      <c r="SWN89" s="561"/>
      <c r="SWO89" s="562"/>
      <c r="SWP89" s="563"/>
      <c r="SWQ89" s="564"/>
      <c r="SWR89" s="565"/>
      <c r="SWS89" s="566"/>
      <c r="SWT89" s="560"/>
      <c r="SWU89" s="561"/>
      <c r="SWV89" s="562"/>
      <c r="SWW89" s="563"/>
      <c r="SWX89" s="564"/>
      <c r="SWY89" s="565"/>
      <c r="SWZ89" s="566"/>
      <c r="SXA89" s="560"/>
      <c r="SXB89" s="561"/>
      <c r="SXC89" s="562"/>
      <c r="SXD89" s="563"/>
      <c r="SXE89" s="564"/>
      <c r="SXF89" s="565"/>
      <c r="SXG89" s="566"/>
      <c r="SXH89" s="560"/>
      <c r="SXI89" s="561"/>
      <c r="SXJ89" s="562"/>
      <c r="SXK89" s="563"/>
      <c r="SXL89" s="564"/>
      <c r="SXM89" s="565"/>
      <c r="SXN89" s="566"/>
      <c r="SXO89" s="560"/>
      <c r="SXP89" s="561"/>
      <c r="SXQ89" s="562"/>
      <c r="SXR89" s="563"/>
      <c r="SXS89" s="564"/>
      <c r="SXT89" s="565"/>
      <c r="SXU89" s="566"/>
      <c r="SXV89" s="560"/>
      <c r="SXW89" s="561"/>
      <c r="SXX89" s="562"/>
      <c r="SXY89" s="563"/>
      <c r="SXZ89" s="564"/>
      <c r="SYA89" s="565"/>
      <c r="SYB89" s="566"/>
      <c r="SYC89" s="560"/>
      <c r="SYD89" s="561"/>
      <c r="SYE89" s="562"/>
      <c r="SYF89" s="563"/>
      <c r="SYG89" s="564"/>
      <c r="SYH89" s="565"/>
      <c r="SYI89" s="566"/>
      <c r="SYJ89" s="560"/>
      <c r="SYK89" s="561"/>
      <c r="SYL89" s="562"/>
      <c r="SYM89" s="563"/>
      <c r="SYN89" s="564"/>
      <c r="SYO89" s="565"/>
      <c r="SYP89" s="566"/>
      <c r="SYQ89" s="560"/>
      <c r="SYR89" s="561"/>
      <c r="SYS89" s="562"/>
      <c r="SYT89" s="563"/>
      <c r="SYU89" s="564"/>
      <c r="SYV89" s="565"/>
      <c r="SYW89" s="566"/>
      <c r="SYX89" s="560"/>
      <c r="SYY89" s="561"/>
      <c r="SYZ89" s="562"/>
      <c r="SZA89" s="563"/>
      <c r="SZB89" s="564"/>
      <c r="SZC89" s="565"/>
      <c r="SZD89" s="566"/>
      <c r="SZE89" s="560"/>
      <c r="SZF89" s="561"/>
      <c r="SZG89" s="562"/>
      <c r="SZH89" s="563"/>
      <c r="SZI89" s="564"/>
      <c r="SZJ89" s="565"/>
      <c r="SZK89" s="566"/>
      <c r="SZL89" s="560"/>
      <c r="SZM89" s="561"/>
      <c r="SZN89" s="562"/>
      <c r="SZO89" s="563"/>
      <c r="SZP89" s="564"/>
      <c r="SZQ89" s="565"/>
      <c r="SZR89" s="566"/>
      <c r="SZS89" s="560"/>
      <c r="SZT89" s="561"/>
      <c r="SZU89" s="562"/>
      <c r="SZV89" s="563"/>
      <c r="SZW89" s="564"/>
      <c r="SZX89" s="565"/>
      <c r="SZY89" s="566"/>
      <c r="SZZ89" s="560"/>
      <c r="TAA89" s="561"/>
      <c r="TAB89" s="562"/>
      <c r="TAC89" s="563"/>
      <c r="TAD89" s="564"/>
      <c r="TAE89" s="565"/>
      <c r="TAF89" s="566"/>
      <c r="TAG89" s="560"/>
      <c r="TAH89" s="561"/>
      <c r="TAI89" s="562"/>
      <c r="TAJ89" s="563"/>
      <c r="TAK89" s="564"/>
      <c r="TAL89" s="565"/>
      <c r="TAM89" s="566"/>
      <c r="TAN89" s="560"/>
      <c r="TAO89" s="561"/>
      <c r="TAP89" s="562"/>
      <c r="TAQ89" s="563"/>
      <c r="TAR89" s="564"/>
      <c r="TAS89" s="565"/>
      <c r="TAT89" s="566"/>
      <c r="TAU89" s="560"/>
      <c r="TAV89" s="561"/>
      <c r="TAW89" s="562"/>
      <c r="TAX89" s="563"/>
      <c r="TAY89" s="564"/>
      <c r="TAZ89" s="565"/>
      <c r="TBA89" s="566"/>
      <c r="TBB89" s="560"/>
      <c r="TBC89" s="561"/>
      <c r="TBD89" s="562"/>
      <c r="TBE89" s="563"/>
      <c r="TBF89" s="564"/>
      <c r="TBG89" s="565"/>
      <c r="TBH89" s="566"/>
      <c r="TBI89" s="560"/>
      <c r="TBJ89" s="561"/>
      <c r="TBK89" s="562"/>
      <c r="TBL89" s="563"/>
      <c r="TBM89" s="564"/>
      <c r="TBN89" s="565"/>
      <c r="TBO89" s="566"/>
      <c r="TBP89" s="560"/>
      <c r="TBQ89" s="561"/>
      <c r="TBR89" s="562"/>
      <c r="TBS89" s="563"/>
      <c r="TBT89" s="564"/>
      <c r="TBU89" s="565"/>
      <c r="TBV89" s="566"/>
      <c r="TBW89" s="560"/>
      <c r="TBX89" s="561"/>
      <c r="TBY89" s="562"/>
      <c r="TBZ89" s="563"/>
      <c r="TCA89" s="564"/>
      <c r="TCB89" s="565"/>
      <c r="TCC89" s="566"/>
      <c r="TCD89" s="560"/>
      <c r="TCE89" s="561"/>
      <c r="TCF89" s="562"/>
      <c r="TCG89" s="563"/>
      <c r="TCH89" s="564"/>
      <c r="TCI89" s="565"/>
      <c r="TCJ89" s="566"/>
      <c r="TCK89" s="560"/>
      <c r="TCL89" s="561"/>
      <c r="TCM89" s="562"/>
      <c r="TCN89" s="563"/>
      <c r="TCO89" s="564"/>
      <c r="TCP89" s="565"/>
      <c r="TCQ89" s="566"/>
      <c r="TCR89" s="560"/>
      <c r="TCS89" s="561"/>
      <c r="TCT89" s="562"/>
      <c r="TCU89" s="563"/>
      <c r="TCV89" s="564"/>
      <c r="TCW89" s="565"/>
      <c r="TCX89" s="566"/>
      <c r="TCY89" s="560"/>
      <c r="TCZ89" s="561"/>
      <c r="TDA89" s="562"/>
      <c r="TDB89" s="563"/>
      <c r="TDC89" s="564"/>
      <c r="TDD89" s="565"/>
      <c r="TDE89" s="566"/>
      <c r="TDF89" s="560"/>
      <c r="TDG89" s="561"/>
      <c r="TDH89" s="562"/>
      <c r="TDI89" s="563"/>
      <c r="TDJ89" s="564"/>
      <c r="TDK89" s="565"/>
      <c r="TDL89" s="566"/>
      <c r="TDM89" s="560"/>
      <c r="TDN89" s="561"/>
      <c r="TDO89" s="562"/>
      <c r="TDP89" s="563"/>
      <c r="TDQ89" s="564"/>
      <c r="TDR89" s="565"/>
      <c r="TDS89" s="566"/>
      <c r="TDT89" s="560"/>
      <c r="TDU89" s="561"/>
      <c r="TDV89" s="562"/>
      <c r="TDW89" s="563"/>
      <c r="TDX89" s="564"/>
      <c r="TDY89" s="565"/>
      <c r="TDZ89" s="566"/>
      <c r="TEA89" s="560"/>
      <c r="TEB89" s="561"/>
      <c r="TEC89" s="562"/>
      <c r="TED89" s="563"/>
      <c r="TEE89" s="564"/>
      <c r="TEF89" s="565"/>
      <c r="TEG89" s="566"/>
      <c r="TEH89" s="560"/>
      <c r="TEI89" s="561"/>
      <c r="TEJ89" s="562"/>
      <c r="TEK89" s="563"/>
      <c r="TEL89" s="564"/>
      <c r="TEM89" s="565"/>
      <c r="TEN89" s="566"/>
      <c r="TEO89" s="560"/>
      <c r="TEP89" s="561"/>
      <c r="TEQ89" s="562"/>
      <c r="TER89" s="563"/>
      <c r="TES89" s="564"/>
      <c r="TET89" s="565"/>
      <c r="TEU89" s="566"/>
      <c r="TEV89" s="560"/>
      <c r="TEW89" s="561"/>
      <c r="TEX89" s="562"/>
      <c r="TEY89" s="563"/>
      <c r="TEZ89" s="564"/>
      <c r="TFA89" s="565"/>
      <c r="TFB89" s="566"/>
      <c r="TFC89" s="560"/>
      <c r="TFD89" s="561"/>
      <c r="TFE89" s="562"/>
      <c r="TFF89" s="563"/>
      <c r="TFG89" s="564"/>
      <c r="TFH89" s="565"/>
      <c r="TFI89" s="566"/>
      <c r="TFJ89" s="560"/>
      <c r="TFK89" s="561"/>
      <c r="TFL89" s="562"/>
      <c r="TFM89" s="563"/>
      <c r="TFN89" s="564"/>
      <c r="TFO89" s="565"/>
      <c r="TFP89" s="566"/>
      <c r="TFQ89" s="560"/>
      <c r="TFR89" s="561"/>
      <c r="TFS89" s="562"/>
      <c r="TFT89" s="563"/>
      <c r="TFU89" s="564"/>
      <c r="TFV89" s="565"/>
      <c r="TFW89" s="566"/>
      <c r="TFX89" s="560"/>
      <c r="TFY89" s="561"/>
      <c r="TFZ89" s="562"/>
      <c r="TGA89" s="563"/>
      <c r="TGB89" s="564"/>
      <c r="TGC89" s="565"/>
      <c r="TGD89" s="566"/>
      <c r="TGE89" s="560"/>
      <c r="TGF89" s="561"/>
      <c r="TGG89" s="562"/>
      <c r="TGH89" s="563"/>
      <c r="TGI89" s="564"/>
      <c r="TGJ89" s="565"/>
      <c r="TGK89" s="566"/>
      <c r="TGL89" s="560"/>
      <c r="TGM89" s="561"/>
      <c r="TGN89" s="562"/>
      <c r="TGO89" s="563"/>
      <c r="TGP89" s="564"/>
      <c r="TGQ89" s="565"/>
      <c r="TGR89" s="566"/>
      <c r="TGS89" s="560"/>
      <c r="TGT89" s="561"/>
      <c r="TGU89" s="562"/>
      <c r="TGV89" s="563"/>
      <c r="TGW89" s="564"/>
      <c r="TGX89" s="565"/>
      <c r="TGY89" s="566"/>
      <c r="TGZ89" s="560"/>
      <c r="THA89" s="561"/>
      <c r="THB89" s="562"/>
      <c r="THC89" s="563"/>
      <c r="THD89" s="564"/>
      <c r="THE89" s="565"/>
      <c r="THF89" s="566"/>
      <c r="THG89" s="560"/>
      <c r="THH89" s="561"/>
      <c r="THI89" s="562"/>
      <c r="THJ89" s="563"/>
      <c r="THK89" s="564"/>
      <c r="THL89" s="565"/>
      <c r="THM89" s="566"/>
      <c r="THN89" s="560"/>
      <c r="THO89" s="561"/>
      <c r="THP89" s="562"/>
      <c r="THQ89" s="563"/>
      <c r="THR89" s="564"/>
      <c r="THS89" s="565"/>
      <c r="THT89" s="566"/>
      <c r="THU89" s="560"/>
      <c r="THV89" s="561"/>
      <c r="THW89" s="562"/>
      <c r="THX89" s="563"/>
      <c r="THY89" s="564"/>
      <c r="THZ89" s="565"/>
      <c r="TIA89" s="566"/>
      <c r="TIB89" s="560"/>
      <c r="TIC89" s="561"/>
      <c r="TID89" s="562"/>
      <c r="TIE89" s="563"/>
      <c r="TIF89" s="564"/>
      <c r="TIG89" s="565"/>
      <c r="TIH89" s="566"/>
      <c r="TII89" s="560"/>
      <c r="TIJ89" s="561"/>
      <c r="TIK89" s="562"/>
      <c r="TIL89" s="563"/>
      <c r="TIM89" s="564"/>
      <c r="TIN89" s="565"/>
      <c r="TIO89" s="566"/>
      <c r="TIP89" s="560"/>
      <c r="TIQ89" s="561"/>
      <c r="TIR89" s="562"/>
      <c r="TIS89" s="563"/>
      <c r="TIT89" s="564"/>
      <c r="TIU89" s="565"/>
      <c r="TIV89" s="566"/>
      <c r="TIW89" s="560"/>
      <c r="TIX89" s="561"/>
      <c r="TIY89" s="562"/>
      <c r="TIZ89" s="563"/>
      <c r="TJA89" s="564"/>
      <c r="TJB89" s="565"/>
      <c r="TJC89" s="566"/>
      <c r="TJD89" s="560"/>
      <c r="TJE89" s="561"/>
      <c r="TJF89" s="562"/>
      <c r="TJG89" s="563"/>
      <c r="TJH89" s="564"/>
      <c r="TJI89" s="565"/>
      <c r="TJJ89" s="566"/>
      <c r="TJK89" s="560"/>
      <c r="TJL89" s="561"/>
      <c r="TJM89" s="562"/>
      <c r="TJN89" s="563"/>
      <c r="TJO89" s="564"/>
      <c r="TJP89" s="565"/>
      <c r="TJQ89" s="566"/>
      <c r="TJR89" s="560"/>
      <c r="TJS89" s="561"/>
      <c r="TJT89" s="562"/>
      <c r="TJU89" s="563"/>
      <c r="TJV89" s="564"/>
      <c r="TJW89" s="565"/>
      <c r="TJX89" s="566"/>
      <c r="TJY89" s="560"/>
      <c r="TJZ89" s="561"/>
      <c r="TKA89" s="562"/>
      <c r="TKB89" s="563"/>
      <c r="TKC89" s="564"/>
      <c r="TKD89" s="565"/>
      <c r="TKE89" s="566"/>
      <c r="TKF89" s="560"/>
      <c r="TKG89" s="561"/>
      <c r="TKH89" s="562"/>
      <c r="TKI89" s="563"/>
      <c r="TKJ89" s="564"/>
      <c r="TKK89" s="565"/>
      <c r="TKL89" s="566"/>
      <c r="TKM89" s="560"/>
      <c r="TKN89" s="561"/>
      <c r="TKO89" s="562"/>
      <c r="TKP89" s="563"/>
      <c r="TKQ89" s="564"/>
      <c r="TKR89" s="565"/>
      <c r="TKS89" s="566"/>
      <c r="TKT89" s="560"/>
      <c r="TKU89" s="561"/>
      <c r="TKV89" s="562"/>
      <c r="TKW89" s="563"/>
      <c r="TKX89" s="564"/>
      <c r="TKY89" s="565"/>
      <c r="TKZ89" s="566"/>
      <c r="TLA89" s="560"/>
      <c r="TLB89" s="561"/>
      <c r="TLC89" s="562"/>
      <c r="TLD89" s="563"/>
      <c r="TLE89" s="564"/>
      <c r="TLF89" s="565"/>
      <c r="TLG89" s="566"/>
      <c r="TLH89" s="560"/>
      <c r="TLI89" s="561"/>
      <c r="TLJ89" s="562"/>
      <c r="TLK89" s="563"/>
      <c r="TLL89" s="564"/>
      <c r="TLM89" s="565"/>
      <c r="TLN89" s="566"/>
      <c r="TLO89" s="560"/>
      <c r="TLP89" s="561"/>
      <c r="TLQ89" s="562"/>
      <c r="TLR89" s="563"/>
      <c r="TLS89" s="564"/>
      <c r="TLT89" s="565"/>
      <c r="TLU89" s="566"/>
      <c r="TLV89" s="560"/>
      <c r="TLW89" s="561"/>
      <c r="TLX89" s="562"/>
      <c r="TLY89" s="563"/>
      <c r="TLZ89" s="564"/>
      <c r="TMA89" s="565"/>
      <c r="TMB89" s="566"/>
      <c r="TMC89" s="560"/>
      <c r="TMD89" s="561"/>
      <c r="TME89" s="562"/>
      <c r="TMF89" s="563"/>
      <c r="TMG89" s="564"/>
      <c r="TMH89" s="565"/>
      <c r="TMI89" s="566"/>
      <c r="TMJ89" s="560"/>
      <c r="TMK89" s="561"/>
      <c r="TML89" s="562"/>
      <c r="TMM89" s="563"/>
      <c r="TMN89" s="564"/>
      <c r="TMO89" s="565"/>
      <c r="TMP89" s="566"/>
      <c r="TMQ89" s="560"/>
      <c r="TMR89" s="561"/>
      <c r="TMS89" s="562"/>
      <c r="TMT89" s="563"/>
      <c r="TMU89" s="564"/>
      <c r="TMV89" s="565"/>
      <c r="TMW89" s="566"/>
      <c r="TMX89" s="560"/>
      <c r="TMY89" s="561"/>
      <c r="TMZ89" s="562"/>
      <c r="TNA89" s="563"/>
      <c r="TNB89" s="564"/>
      <c r="TNC89" s="565"/>
      <c r="TND89" s="566"/>
      <c r="TNE89" s="560"/>
      <c r="TNF89" s="561"/>
      <c r="TNG89" s="562"/>
      <c r="TNH89" s="563"/>
      <c r="TNI89" s="564"/>
      <c r="TNJ89" s="565"/>
      <c r="TNK89" s="566"/>
      <c r="TNL89" s="560"/>
      <c r="TNM89" s="561"/>
      <c r="TNN89" s="562"/>
      <c r="TNO89" s="563"/>
      <c r="TNP89" s="564"/>
      <c r="TNQ89" s="565"/>
      <c r="TNR89" s="566"/>
      <c r="TNS89" s="560"/>
      <c r="TNT89" s="561"/>
      <c r="TNU89" s="562"/>
      <c r="TNV89" s="563"/>
      <c r="TNW89" s="564"/>
      <c r="TNX89" s="565"/>
      <c r="TNY89" s="566"/>
      <c r="TNZ89" s="560"/>
      <c r="TOA89" s="561"/>
      <c r="TOB89" s="562"/>
      <c r="TOC89" s="563"/>
      <c r="TOD89" s="564"/>
      <c r="TOE89" s="565"/>
      <c r="TOF89" s="566"/>
      <c r="TOG89" s="560"/>
      <c r="TOH89" s="561"/>
      <c r="TOI89" s="562"/>
      <c r="TOJ89" s="563"/>
      <c r="TOK89" s="564"/>
      <c r="TOL89" s="565"/>
      <c r="TOM89" s="566"/>
      <c r="TON89" s="560"/>
      <c r="TOO89" s="561"/>
      <c r="TOP89" s="562"/>
      <c r="TOQ89" s="563"/>
      <c r="TOR89" s="564"/>
      <c r="TOS89" s="565"/>
      <c r="TOT89" s="566"/>
      <c r="TOU89" s="560"/>
      <c r="TOV89" s="561"/>
      <c r="TOW89" s="562"/>
      <c r="TOX89" s="563"/>
      <c r="TOY89" s="564"/>
      <c r="TOZ89" s="565"/>
      <c r="TPA89" s="566"/>
      <c r="TPB89" s="560"/>
      <c r="TPC89" s="561"/>
      <c r="TPD89" s="562"/>
      <c r="TPE89" s="563"/>
      <c r="TPF89" s="564"/>
      <c r="TPG89" s="565"/>
      <c r="TPH89" s="566"/>
      <c r="TPI89" s="560"/>
      <c r="TPJ89" s="561"/>
      <c r="TPK89" s="562"/>
      <c r="TPL89" s="563"/>
      <c r="TPM89" s="564"/>
      <c r="TPN89" s="565"/>
      <c r="TPO89" s="566"/>
      <c r="TPP89" s="560"/>
      <c r="TPQ89" s="561"/>
      <c r="TPR89" s="562"/>
      <c r="TPS89" s="563"/>
      <c r="TPT89" s="564"/>
      <c r="TPU89" s="565"/>
      <c r="TPV89" s="566"/>
      <c r="TPW89" s="560"/>
      <c r="TPX89" s="561"/>
      <c r="TPY89" s="562"/>
      <c r="TPZ89" s="563"/>
      <c r="TQA89" s="564"/>
      <c r="TQB89" s="565"/>
      <c r="TQC89" s="566"/>
      <c r="TQD89" s="560"/>
      <c r="TQE89" s="561"/>
      <c r="TQF89" s="562"/>
      <c r="TQG89" s="563"/>
      <c r="TQH89" s="564"/>
      <c r="TQI89" s="565"/>
      <c r="TQJ89" s="566"/>
      <c r="TQK89" s="560"/>
      <c r="TQL89" s="561"/>
      <c r="TQM89" s="562"/>
      <c r="TQN89" s="563"/>
      <c r="TQO89" s="564"/>
      <c r="TQP89" s="565"/>
      <c r="TQQ89" s="566"/>
      <c r="TQR89" s="560"/>
      <c r="TQS89" s="561"/>
      <c r="TQT89" s="562"/>
      <c r="TQU89" s="563"/>
      <c r="TQV89" s="564"/>
      <c r="TQW89" s="565"/>
      <c r="TQX89" s="566"/>
      <c r="TQY89" s="560"/>
      <c r="TQZ89" s="561"/>
      <c r="TRA89" s="562"/>
      <c r="TRB89" s="563"/>
      <c r="TRC89" s="564"/>
      <c r="TRD89" s="565"/>
      <c r="TRE89" s="566"/>
      <c r="TRF89" s="560"/>
      <c r="TRG89" s="561"/>
      <c r="TRH89" s="562"/>
      <c r="TRI89" s="563"/>
      <c r="TRJ89" s="564"/>
      <c r="TRK89" s="565"/>
      <c r="TRL89" s="566"/>
      <c r="TRM89" s="560"/>
      <c r="TRN89" s="561"/>
      <c r="TRO89" s="562"/>
      <c r="TRP89" s="563"/>
      <c r="TRQ89" s="564"/>
      <c r="TRR89" s="565"/>
      <c r="TRS89" s="566"/>
      <c r="TRT89" s="560"/>
      <c r="TRU89" s="561"/>
      <c r="TRV89" s="562"/>
      <c r="TRW89" s="563"/>
      <c r="TRX89" s="564"/>
      <c r="TRY89" s="565"/>
      <c r="TRZ89" s="566"/>
      <c r="TSA89" s="560"/>
      <c r="TSB89" s="561"/>
      <c r="TSC89" s="562"/>
      <c r="TSD89" s="563"/>
      <c r="TSE89" s="564"/>
      <c r="TSF89" s="565"/>
      <c r="TSG89" s="566"/>
      <c r="TSH89" s="560"/>
      <c r="TSI89" s="561"/>
      <c r="TSJ89" s="562"/>
      <c r="TSK89" s="563"/>
      <c r="TSL89" s="564"/>
      <c r="TSM89" s="565"/>
      <c r="TSN89" s="566"/>
      <c r="TSO89" s="560"/>
      <c r="TSP89" s="561"/>
      <c r="TSQ89" s="562"/>
      <c r="TSR89" s="563"/>
      <c r="TSS89" s="564"/>
      <c r="TST89" s="565"/>
      <c r="TSU89" s="566"/>
      <c r="TSV89" s="560"/>
      <c r="TSW89" s="561"/>
      <c r="TSX89" s="562"/>
      <c r="TSY89" s="563"/>
      <c r="TSZ89" s="564"/>
      <c r="TTA89" s="565"/>
      <c r="TTB89" s="566"/>
      <c r="TTC89" s="560"/>
      <c r="TTD89" s="561"/>
      <c r="TTE89" s="562"/>
      <c r="TTF89" s="563"/>
      <c r="TTG89" s="564"/>
      <c r="TTH89" s="565"/>
      <c r="TTI89" s="566"/>
      <c r="TTJ89" s="560"/>
      <c r="TTK89" s="561"/>
      <c r="TTL89" s="562"/>
      <c r="TTM89" s="563"/>
      <c r="TTN89" s="564"/>
      <c r="TTO89" s="565"/>
      <c r="TTP89" s="566"/>
      <c r="TTQ89" s="560"/>
      <c r="TTR89" s="561"/>
      <c r="TTS89" s="562"/>
      <c r="TTT89" s="563"/>
      <c r="TTU89" s="564"/>
      <c r="TTV89" s="565"/>
      <c r="TTW89" s="566"/>
      <c r="TTX89" s="560"/>
      <c r="TTY89" s="561"/>
      <c r="TTZ89" s="562"/>
      <c r="TUA89" s="563"/>
      <c r="TUB89" s="564"/>
      <c r="TUC89" s="565"/>
      <c r="TUD89" s="566"/>
      <c r="TUE89" s="560"/>
      <c r="TUF89" s="561"/>
      <c r="TUG89" s="562"/>
      <c r="TUH89" s="563"/>
      <c r="TUI89" s="564"/>
      <c r="TUJ89" s="565"/>
      <c r="TUK89" s="566"/>
      <c r="TUL89" s="560"/>
      <c r="TUM89" s="561"/>
      <c r="TUN89" s="562"/>
      <c r="TUO89" s="563"/>
      <c r="TUP89" s="564"/>
      <c r="TUQ89" s="565"/>
      <c r="TUR89" s="566"/>
      <c r="TUS89" s="560"/>
      <c r="TUT89" s="561"/>
      <c r="TUU89" s="562"/>
      <c r="TUV89" s="563"/>
      <c r="TUW89" s="564"/>
      <c r="TUX89" s="565"/>
      <c r="TUY89" s="566"/>
      <c r="TUZ89" s="560"/>
      <c r="TVA89" s="561"/>
      <c r="TVB89" s="562"/>
      <c r="TVC89" s="563"/>
      <c r="TVD89" s="564"/>
      <c r="TVE89" s="565"/>
      <c r="TVF89" s="566"/>
      <c r="TVG89" s="560"/>
      <c r="TVH89" s="561"/>
      <c r="TVI89" s="562"/>
      <c r="TVJ89" s="563"/>
      <c r="TVK89" s="564"/>
      <c r="TVL89" s="565"/>
      <c r="TVM89" s="566"/>
      <c r="TVN89" s="560"/>
      <c r="TVO89" s="561"/>
      <c r="TVP89" s="562"/>
      <c r="TVQ89" s="563"/>
      <c r="TVR89" s="564"/>
      <c r="TVS89" s="565"/>
      <c r="TVT89" s="566"/>
      <c r="TVU89" s="560"/>
      <c r="TVV89" s="561"/>
      <c r="TVW89" s="562"/>
      <c r="TVX89" s="563"/>
      <c r="TVY89" s="564"/>
      <c r="TVZ89" s="565"/>
      <c r="TWA89" s="566"/>
      <c r="TWB89" s="560"/>
      <c r="TWC89" s="561"/>
      <c r="TWD89" s="562"/>
      <c r="TWE89" s="563"/>
      <c r="TWF89" s="564"/>
      <c r="TWG89" s="565"/>
      <c r="TWH89" s="566"/>
      <c r="TWI89" s="560"/>
      <c r="TWJ89" s="561"/>
      <c r="TWK89" s="562"/>
      <c r="TWL89" s="563"/>
      <c r="TWM89" s="564"/>
      <c r="TWN89" s="565"/>
      <c r="TWO89" s="566"/>
      <c r="TWP89" s="560"/>
      <c r="TWQ89" s="561"/>
      <c r="TWR89" s="562"/>
      <c r="TWS89" s="563"/>
      <c r="TWT89" s="564"/>
      <c r="TWU89" s="565"/>
      <c r="TWV89" s="566"/>
      <c r="TWW89" s="560"/>
      <c r="TWX89" s="561"/>
      <c r="TWY89" s="562"/>
      <c r="TWZ89" s="563"/>
      <c r="TXA89" s="564"/>
      <c r="TXB89" s="565"/>
      <c r="TXC89" s="566"/>
      <c r="TXD89" s="560"/>
      <c r="TXE89" s="561"/>
      <c r="TXF89" s="562"/>
      <c r="TXG89" s="563"/>
      <c r="TXH89" s="564"/>
      <c r="TXI89" s="565"/>
      <c r="TXJ89" s="566"/>
      <c r="TXK89" s="560"/>
      <c r="TXL89" s="561"/>
      <c r="TXM89" s="562"/>
      <c r="TXN89" s="563"/>
      <c r="TXO89" s="564"/>
      <c r="TXP89" s="565"/>
      <c r="TXQ89" s="566"/>
      <c r="TXR89" s="560"/>
      <c r="TXS89" s="561"/>
      <c r="TXT89" s="562"/>
      <c r="TXU89" s="563"/>
      <c r="TXV89" s="564"/>
      <c r="TXW89" s="565"/>
      <c r="TXX89" s="566"/>
      <c r="TXY89" s="560"/>
      <c r="TXZ89" s="561"/>
      <c r="TYA89" s="562"/>
      <c r="TYB89" s="563"/>
      <c r="TYC89" s="564"/>
      <c r="TYD89" s="565"/>
      <c r="TYE89" s="566"/>
      <c r="TYF89" s="560"/>
      <c r="TYG89" s="561"/>
      <c r="TYH89" s="562"/>
      <c r="TYI89" s="563"/>
      <c r="TYJ89" s="564"/>
      <c r="TYK89" s="565"/>
      <c r="TYL89" s="566"/>
      <c r="TYM89" s="560"/>
      <c r="TYN89" s="561"/>
      <c r="TYO89" s="562"/>
      <c r="TYP89" s="563"/>
      <c r="TYQ89" s="564"/>
      <c r="TYR89" s="565"/>
      <c r="TYS89" s="566"/>
      <c r="TYT89" s="560"/>
      <c r="TYU89" s="561"/>
      <c r="TYV89" s="562"/>
      <c r="TYW89" s="563"/>
      <c r="TYX89" s="564"/>
      <c r="TYY89" s="565"/>
      <c r="TYZ89" s="566"/>
      <c r="TZA89" s="560"/>
      <c r="TZB89" s="561"/>
      <c r="TZC89" s="562"/>
      <c r="TZD89" s="563"/>
      <c r="TZE89" s="564"/>
      <c r="TZF89" s="565"/>
      <c r="TZG89" s="566"/>
      <c r="TZH89" s="560"/>
      <c r="TZI89" s="561"/>
      <c r="TZJ89" s="562"/>
      <c r="TZK89" s="563"/>
      <c r="TZL89" s="564"/>
      <c r="TZM89" s="565"/>
      <c r="TZN89" s="566"/>
      <c r="TZO89" s="560"/>
      <c r="TZP89" s="561"/>
      <c r="TZQ89" s="562"/>
      <c r="TZR89" s="563"/>
      <c r="TZS89" s="564"/>
      <c r="TZT89" s="565"/>
      <c r="TZU89" s="566"/>
      <c r="TZV89" s="560"/>
      <c r="TZW89" s="561"/>
      <c r="TZX89" s="562"/>
      <c r="TZY89" s="563"/>
      <c r="TZZ89" s="564"/>
      <c r="UAA89" s="565"/>
      <c r="UAB89" s="566"/>
      <c r="UAC89" s="560"/>
      <c r="UAD89" s="561"/>
      <c r="UAE89" s="562"/>
      <c r="UAF89" s="563"/>
      <c r="UAG89" s="564"/>
      <c r="UAH89" s="565"/>
      <c r="UAI89" s="566"/>
      <c r="UAJ89" s="560"/>
      <c r="UAK89" s="561"/>
      <c r="UAL89" s="562"/>
      <c r="UAM89" s="563"/>
      <c r="UAN89" s="564"/>
      <c r="UAO89" s="565"/>
      <c r="UAP89" s="566"/>
      <c r="UAQ89" s="560"/>
      <c r="UAR89" s="561"/>
      <c r="UAS89" s="562"/>
      <c r="UAT89" s="563"/>
      <c r="UAU89" s="564"/>
      <c r="UAV89" s="565"/>
      <c r="UAW89" s="566"/>
      <c r="UAX89" s="560"/>
      <c r="UAY89" s="561"/>
      <c r="UAZ89" s="562"/>
      <c r="UBA89" s="563"/>
      <c r="UBB89" s="564"/>
      <c r="UBC89" s="565"/>
      <c r="UBD89" s="566"/>
      <c r="UBE89" s="560"/>
      <c r="UBF89" s="561"/>
      <c r="UBG89" s="562"/>
      <c r="UBH89" s="563"/>
      <c r="UBI89" s="564"/>
      <c r="UBJ89" s="565"/>
      <c r="UBK89" s="566"/>
      <c r="UBL89" s="560"/>
      <c r="UBM89" s="561"/>
      <c r="UBN89" s="562"/>
      <c r="UBO89" s="563"/>
      <c r="UBP89" s="564"/>
      <c r="UBQ89" s="565"/>
      <c r="UBR89" s="566"/>
      <c r="UBS89" s="560"/>
      <c r="UBT89" s="561"/>
      <c r="UBU89" s="562"/>
      <c r="UBV89" s="563"/>
      <c r="UBW89" s="564"/>
      <c r="UBX89" s="565"/>
      <c r="UBY89" s="566"/>
      <c r="UBZ89" s="560"/>
      <c r="UCA89" s="561"/>
      <c r="UCB89" s="562"/>
      <c r="UCC89" s="563"/>
      <c r="UCD89" s="564"/>
      <c r="UCE89" s="565"/>
      <c r="UCF89" s="566"/>
      <c r="UCG89" s="560"/>
      <c r="UCH89" s="561"/>
      <c r="UCI89" s="562"/>
      <c r="UCJ89" s="563"/>
      <c r="UCK89" s="564"/>
      <c r="UCL89" s="565"/>
      <c r="UCM89" s="566"/>
      <c r="UCN89" s="560"/>
      <c r="UCO89" s="561"/>
      <c r="UCP89" s="562"/>
      <c r="UCQ89" s="563"/>
      <c r="UCR89" s="564"/>
      <c r="UCS89" s="565"/>
      <c r="UCT89" s="566"/>
      <c r="UCU89" s="560"/>
      <c r="UCV89" s="561"/>
      <c r="UCW89" s="562"/>
      <c r="UCX89" s="563"/>
      <c r="UCY89" s="564"/>
      <c r="UCZ89" s="565"/>
      <c r="UDA89" s="566"/>
      <c r="UDB89" s="560"/>
      <c r="UDC89" s="561"/>
      <c r="UDD89" s="562"/>
      <c r="UDE89" s="563"/>
      <c r="UDF89" s="564"/>
      <c r="UDG89" s="565"/>
      <c r="UDH89" s="566"/>
      <c r="UDI89" s="560"/>
      <c r="UDJ89" s="561"/>
      <c r="UDK89" s="562"/>
      <c r="UDL89" s="563"/>
      <c r="UDM89" s="564"/>
      <c r="UDN89" s="565"/>
      <c r="UDO89" s="566"/>
      <c r="UDP89" s="560"/>
      <c r="UDQ89" s="561"/>
      <c r="UDR89" s="562"/>
      <c r="UDS89" s="563"/>
      <c r="UDT89" s="564"/>
      <c r="UDU89" s="565"/>
      <c r="UDV89" s="566"/>
      <c r="UDW89" s="560"/>
      <c r="UDX89" s="561"/>
      <c r="UDY89" s="562"/>
      <c r="UDZ89" s="563"/>
      <c r="UEA89" s="564"/>
      <c r="UEB89" s="565"/>
      <c r="UEC89" s="566"/>
      <c r="UED89" s="560"/>
      <c r="UEE89" s="561"/>
      <c r="UEF89" s="562"/>
      <c r="UEG89" s="563"/>
      <c r="UEH89" s="564"/>
      <c r="UEI89" s="565"/>
      <c r="UEJ89" s="566"/>
      <c r="UEK89" s="560"/>
      <c r="UEL89" s="561"/>
      <c r="UEM89" s="562"/>
      <c r="UEN89" s="563"/>
      <c r="UEO89" s="564"/>
      <c r="UEP89" s="565"/>
      <c r="UEQ89" s="566"/>
      <c r="UER89" s="560"/>
      <c r="UES89" s="561"/>
      <c r="UET89" s="562"/>
      <c r="UEU89" s="563"/>
      <c r="UEV89" s="564"/>
      <c r="UEW89" s="565"/>
      <c r="UEX89" s="566"/>
      <c r="UEY89" s="560"/>
      <c r="UEZ89" s="561"/>
      <c r="UFA89" s="562"/>
      <c r="UFB89" s="563"/>
      <c r="UFC89" s="564"/>
      <c r="UFD89" s="565"/>
      <c r="UFE89" s="566"/>
      <c r="UFF89" s="560"/>
      <c r="UFG89" s="561"/>
      <c r="UFH89" s="562"/>
      <c r="UFI89" s="563"/>
      <c r="UFJ89" s="564"/>
      <c r="UFK89" s="565"/>
      <c r="UFL89" s="566"/>
      <c r="UFM89" s="560"/>
      <c r="UFN89" s="561"/>
      <c r="UFO89" s="562"/>
      <c r="UFP89" s="563"/>
      <c r="UFQ89" s="564"/>
      <c r="UFR89" s="565"/>
      <c r="UFS89" s="566"/>
      <c r="UFT89" s="560"/>
      <c r="UFU89" s="561"/>
      <c r="UFV89" s="562"/>
      <c r="UFW89" s="563"/>
      <c r="UFX89" s="564"/>
      <c r="UFY89" s="565"/>
      <c r="UFZ89" s="566"/>
      <c r="UGA89" s="560"/>
      <c r="UGB89" s="561"/>
      <c r="UGC89" s="562"/>
      <c r="UGD89" s="563"/>
      <c r="UGE89" s="564"/>
      <c r="UGF89" s="565"/>
      <c r="UGG89" s="566"/>
      <c r="UGH89" s="560"/>
      <c r="UGI89" s="561"/>
      <c r="UGJ89" s="562"/>
      <c r="UGK89" s="563"/>
      <c r="UGL89" s="564"/>
      <c r="UGM89" s="565"/>
      <c r="UGN89" s="566"/>
      <c r="UGO89" s="560"/>
      <c r="UGP89" s="561"/>
      <c r="UGQ89" s="562"/>
      <c r="UGR89" s="563"/>
      <c r="UGS89" s="564"/>
      <c r="UGT89" s="565"/>
      <c r="UGU89" s="566"/>
      <c r="UGV89" s="560"/>
      <c r="UGW89" s="561"/>
      <c r="UGX89" s="562"/>
      <c r="UGY89" s="563"/>
      <c r="UGZ89" s="564"/>
      <c r="UHA89" s="565"/>
      <c r="UHB89" s="566"/>
      <c r="UHC89" s="560"/>
      <c r="UHD89" s="561"/>
      <c r="UHE89" s="562"/>
      <c r="UHF89" s="563"/>
      <c r="UHG89" s="564"/>
      <c r="UHH89" s="565"/>
      <c r="UHI89" s="566"/>
      <c r="UHJ89" s="560"/>
      <c r="UHK89" s="561"/>
      <c r="UHL89" s="562"/>
      <c r="UHM89" s="563"/>
      <c r="UHN89" s="564"/>
      <c r="UHO89" s="565"/>
      <c r="UHP89" s="566"/>
      <c r="UHQ89" s="560"/>
      <c r="UHR89" s="561"/>
      <c r="UHS89" s="562"/>
      <c r="UHT89" s="563"/>
      <c r="UHU89" s="564"/>
      <c r="UHV89" s="565"/>
      <c r="UHW89" s="566"/>
      <c r="UHX89" s="560"/>
      <c r="UHY89" s="561"/>
      <c r="UHZ89" s="562"/>
      <c r="UIA89" s="563"/>
      <c r="UIB89" s="564"/>
      <c r="UIC89" s="565"/>
      <c r="UID89" s="566"/>
      <c r="UIE89" s="560"/>
      <c r="UIF89" s="561"/>
      <c r="UIG89" s="562"/>
      <c r="UIH89" s="563"/>
      <c r="UII89" s="564"/>
      <c r="UIJ89" s="565"/>
      <c r="UIK89" s="566"/>
      <c r="UIL89" s="560"/>
      <c r="UIM89" s="561"/>
      <c r="UIN89" s="562"/>
      <c r="UIO89" s="563"/>
      <c r="UIP89" s="564"/>
      <c r="UIQ89" s="565"/>
      <c r="UIR89" s="566"/>
      <c r="UIS89" s="560"/>
      <c r="UIT89" s="561"/>
      <c r="UIU89" s="562"/>
      <c r="UIV89" s="563"/>
      <c r="UIW89" s="564"/>
      <c r="UIX89" s="565"/>
      <c r="UIY89" s="566"/>
      <c r="UIZ89" s="560"/>
      <c r="UJA89" s="561"/>
      <c r="UJB89" s="562"/>
      <c r="UJC89" s="563"/>
      <c r="UJD89" s="564"/>
      <c r="UJE89" s="565"/>
      <c r="UJF89" s="566"/>
      <c r="UJG89" s="560"/>
      <c r="UJH89" s="561"/>
      <c r="UJI89" s="562"/>
      <c r="UJJ89" s="563"/>
      <c r="UJK89" s="564"/>
      <c r="UJL89" s="565"/>
      <c r="UJM89" s="566"/>
      <c r="UJN89" s="560"/>
      <c r="UJO89" s="561"/>
      <c r="UJP89" s="562"/>
      <c r="UJQ89" s="563"/>
      <c r="UJR89" s="564"/>
      <c r="UJS89" s="565"/>
      <c r="UJT89" s="566"/>
      <c r="UJU89" s="560"/>
      <c r="UJV89" s="561"/>
      <c r="UJW89" s="562"/>
      <c r="UJX89" s="563"/>
      <c r="UJY89" s="564"/>
      <c r="UJZ89" s="565"/>
      <c r="UKA89" s="566"/>
      <c r="UKB89" s="560"/>
      <c r="UKC89" s="561"/>
      <c r="UKD89" s="562"/>
      <c r="UKE89" s="563"/>
      <c r="UKF89" s="564"/>
      <c r="UKG89" s="565"/>
      <c r="UKH89" s="566"/>
      <c r="UKI89" s="560"/>
      <c r="UKJ89" s="561"/>
      <c r="UKK89" s="562"/>
      <c r="UKL89" s="563"/>
      <c r="UKM89" s="564"/>
      <c r="UKN89" s="565"/>
      <c r="UKO89" s="566"/>
      <c r="UKP89" s="560"/>
      <c r="UKQ89" s="561"/>
      <c r="UKR89" s="562"/>
      <c r="UKS89" s="563"/>
      <c r="UKT89" s="564"/>
      <c r="UKU89" s="565"/>
      <c r="UKV89" s="566"/>
      <c r="UKW89" s="560"/>
      <c r="UKX89" s="561"/>
      <c r="UKY89" s="562"/>
      <c r="UKZ89" s="563"/>
      <c r="ULA89" s="564"/>
      <c r="ULB89" s="565"/>
      <c r="ULC89" s="566"/>
      <c r="ULD89" s="560"/>
      <c r="ULE89" s="561"/>
      <c r="ULF89" s="562"/>
      <c r="ULG89" s="563"/>
      <c r="ULH89" s="564"/>
      <c r="ULI89" s="565"/>
      <c r="ULJ89" s="566"/>
      <c r="ULK89" s="560"/>
      <c r="ULL89" s="561"/>
      <c r="ULM89" s="562"/>
      <c r="ULN89" s="563"/>
      <c r="ULO89" s="564"/>
      <c r="ULP89" s="565"/>
      <c r="ULQ89" s="566"/>
      <c r="ULR89" s="560"/>
      <c r="ULS89" s="561"/>
      <c r="ULT89" s="562"/>
      <c r="ULU89" s="563"/>
      <c r="ULV89" s="564"/>
      <c r="ULW89" s="565"/>
      <c r="ULX89" s="566"/>
      <c r="ULY89" s="560"/>
      <c r="ULZ89" s="561"/>
      <c r="UMA89" s="562"/>
      <c r="UMB89" s="563"/>
      <c r="UMC89" s="564"/>
      <c r="UMD89" s="565"/>
      <c r="UME89" s="566"/>
      <c r="UMF89" s="560"/>
      <c r="UMG89" s="561"/>
      <c r="UMH89" s="562"/>
      <c r="UMI89" s="563"/>
      <c r="UMJ89" s="564"/>
      <c r="UMK89" s="565"/>
      <c r="UML89" s="566"/>
      <c r="UMM89" s="560"/>
      <c r="UMN89" s="561"/>
      <c r="UMO89" s="562"/>
      <c r="UMP89" s="563"/>
      <c r="UMQ89" s="564"/>
      <c r="UMR89" s="565"/>
      <c r="UMS89" s="566"/>
      <c r="UMT89" s="560"/>
      <c r="UMU89" s="561"/>
      <c r="UMV89" s="562"/>
      <c r="UMW89" s="563"/>
      <c r="UMX89" s="564"/>
      <c r="UMY89" s="565"/>
      <c r="UMZ89" s="566"/>
      <c r="UNA89" s="560"/>
      <c r="UNB89" s="561"/>
      <c r="UNC89" s="562"/>
      <c r="UND89" s="563"/>
      <c r="UNE89" s="564"/>
      <c r="UNF89" s="565"/>
      <c r="UNG89" s="566"/>
      <c r="UNH89" s="560"/>
      <c r="UNI89" s="561"/>
      <c r="UNJ89" s="562"/>
      <c r="UNK89" s="563"/>
      <c r="UNL89" s="564"/>
      <c r="UNM89" s="565"/>
      <c r="UNN89" s="566"/>
      <c r="UNO89" s="560"/>
      <c r="UNP89" s="561"/>
      <c r="UNQ89" s="562"/>
      <c r="UNR89" s="563"/>
      <c r="UNS89" s="564"/>
      <c r="UNT89" s="565"/>
      <c r="UNU89" s="566"/>
      <c r="UNV89" s="560"/>
      <c r="UNW89" s="561"/>
      <c r="UNX89" s="562"/>
      <c r="UNY89" s="563"/>
      <c r="UNZ89" s="564"/>
      <c r="UOA89" s="565"/>
      <c r="UOB89" s="566"/>
      <c r="UOC89" s="560"/>
      <c r="UOD89" s="561"/>
      <c r="UOE89" s="562"/>
      <c r="UOF89" s="563"/>
      <c r="UOG89" s="564"/>
      <c r="UOH89" s="565"/>
      <c r="UOI89" s="566"/>
      <c r="UOJ89" s="560"/>
      <c r="UOK89" s="561"/>
      <c r="UOL89" s="562"/>
      <c r="UOM89" s="563"/>
      <c r="UON89" s="564"/>
      <c r="UOO89" s="565"/>
      <c r="UOP89" s="566"/>
      <c r="UOQ89" s="560"/>
      <c r="UOR89" s="561"/>
      <c r="UOS89" s="562"/>
      <c r="UOT89" s="563"/>
      <c r="UOU89" s="564"/>
      <c r="UOV89" s="565"/>
      <c r="UOW89" s="566"/>
      <c r="UOX89" s="560"/>
      <c r="UOY89" s="561"/>
      <c r="UOZ89" s="562"/>
      <c r="UPA89" s="563"/>
      <c r="UPB89" s="564"/>
      <c r="UPC89" s="565"/>
      <c r="UPD89" s="566"/>
      <c r="UPE89" s="560"/>
      <c r="UPF89" s="561"/>
      <c r="UPG89" s="562"/>
      <c r="UPH89" s="563"/>
      <c r="UPI89" s="564"/>
      <c r="UPJ89" s="565"/>
      <c r="UPK89" s="566"/>
      <c r="UPL89" s="560"/>
      <c r="UPM89" s="561"/>
      <c r="UPN89" s="562"/>
      <c r="UPO89" s="563"/>
      <c r="UPP89" s="564"/>
      <c r="UPQ89" s="565"/>
      <c r="UPR89" s="566"/>
      <c r="UPS89" s="560"/>
      <c r="UPT89" s="561"/>
      <c r="UPU89" s="562"/>
      <c r="UPV89" s="563"/>
      <c r="UPW89" s="564"/>
      <c r="UPX89" s="565"/>
      <c r="UPY89" s="566"/>
      <c r="UPZ89" s="560"/>
      <c r="UQA89" s="561"/>
      <c r="UQB89" s="562"/>
      <c r="UQC89" s="563"/>
      <c r="UQD89" s="564"/>
      <c r="UQE89" s="565"/>
      <c r="UQF89" s="566"/>
      <c r="UQG89" s="560"/>
      <c r="UQH89" s="561"/>
      <c r="UQI89" s="562"/>
      <c r="UQJ89" s="563"/>
      <c r="UQK89" s="564"/>
      <c r="UQL89" s="565"/>
      <c r="UQM89" s="566"/>
      <c r="UQN89" s="560"/>
      <c r="UQO89" s="561"/>
      <c r="UQP89" s="562"/>
      <c r="UQQ89" s="563"/>
      <c r="UQR89" s="564"/>
      <c r="UQS89" s="565"/>
      <c r="UQT89" s="566"/>
      <c r="UQU89" s="560"/>
      <c r="UQV89" s="561"/>
      <c r="UQW89" s="562"/>
      <c r="UQX89" s="563"/>
      <c r="UQY89" s="564"/>
      <c r="UQZ89" s="565"/>
      <c r="URA89" s="566"/>
      <c r="URB89" s="560"/>
      <c r="URC89" s="561"/>
      <c r="URD89" s="562"/>
      <c r="URE89" s="563"/>
      <c r="URF89" s="564"/>
      <c r="URG89" s="565"/>
      <c r="URH89" s="566"/>
      <c r="URI89" s="560"/>
      <c r="URJ89" s="561"/>
      <c r="URK89" s="562"/>
      <c r="URL89" s="563"/>
      <c r="URM89" s="564"/>
      <c r="URN89" s="565"/>
      <c r="URO89" s="566"/>
      <c r="URP89" s="560"/>
      <c r="URQ89" s="561"/>
      <c r="URR89" s="562"/>
      <c r="URS89" s="563"/>
      <c r="URT89" s="564"/>
      <c r="URU89" s="565"/>
      <c r="URV89" s="566"/>
      <c r="URW89" s="560"/>
      <c r="URX89" s="561"/>
      <c r="URY89" s="562"/>
      <c r="URZ89" s="563"/>
      <c r="USA89" s="564"/>
      <c r="USB89" s="565"/>
      <c r="USC89" s="566"/>
      <c r="USD89" s="560"/>
      <c r="USE89" s="561"/>
      <c r="USF89" s="562"/>
      <c r="USG89" s="563"/>
      <c r="USH89" s="564"/>
      <c r="USI89" s="565"/>
      <c r="USJ89" s="566"/>
      <c r="USK89" s="560"/>
      <c r="USL89" s="561"/>
      <c r="USM89" s="562"/>
      <c r="USN89" s="563"/>
      <c r="USO89" s="564"/>
      <c r="USP89" s="565"/>
      <c r="USQ89" s="566"/>
      <c r="USR89" s="560"/>
      <c r="USS89" s="561"/>
      <c r="UST89" s="562"/>
      <c r="USU89" s="563"/>
      <c r="USV89" s="564"/>
      <c r="USW89" s="565"/>
      <c r="USX89" s="566"/>
      <c r="USY89" s="560"/>
      <c r="USZ89" s="561"/>
      <c r="UTA89" s="562"/>
      <c r="UTB89" s="563"/>
      <c r="UTC89" s="564"/>
      <c r="UTD89" s="565"/>
      <c r="UTE89" s="566"/>
      <c r="UTF89" s="560"/>
      <c r="UTG89" s="561"/>
      <c r="UTH89" s="562"/>
      <c r="UTI89" s="563"/>
      <c r="UTJ89" s="564"/>
      <c r="UTK89" s="565"/>
      <c r="UTL89" s="566"/>
      <c r="UTM89" s="560"/>
      <c r="UTN89" s="561"/>
      <c r="UTO89" s="562"/>
      <c r="UTP89" s="563"/>
      <c r="UTQ89" s="564"/>
      <c r="UTR89" s="565"/>
      <c r="UTS89" s="566"/>
      <c r="UTT89" s="560"/>
      <c r="UTU89" s="561"/>
      <c r="UTV89" s="562"/>
      <c r="UTW89" s="563"/>
      <c r="UTX89" s="564"/>
      <c r="UTY89" s="565"/>
      <c r="UTZ89" s="566"/>
      <c r="UUA89" s="560"/>
      <c r="UUB89" s="561"/>
      <c r="UUC89" s="562"/>
      <c r="UUD89" s="563"/>
      <c r="UUE89" s="564"/>
      <c r="UUF89" s="565"/>
      <c r="UUG89" s="566"/>
      <c r="UUH89" s="560"/>
      <c r="UUI89" s="561"/>
      <c r="UUJ89" s="562"/>
      <c r="UUK89" s="563"/>
      <c r="UUL89" s="564"/>
      <c r="UUM89" s="565"/>
      <c r="UUN89" s="566"/>
      <c r="UUO89" s="560"/>
      <c r="UUP89" s="561"/>
      <c r="UUQ89" s="562"/>
      <c r="UUR89" s="563"/>
      <c r="UUS89" s="564"/>
      <c r="UUT89" s="565"/>
      <c r="UUU89" s="566"/>
      <c r="UUV89" s="560"/>
      <c r="UUW89" s="561"/>
      <c r="UUX89" s="562"/>
      <c r="UUY89" s="563"/>
      <c r="UUZ89" s="564"/>
      <c r="UVA89" s="565"/>
      <c r="UVB89" s="566"/>
      <c r="UVC89" s="560"/>
      <c r="UVD89" s="561"/>
      <c r="UVE89" s="562"/>
      <c r="UVF89" s="563"/>
      <c r="UVG89" s="564"/>
      <c r="UVH89" s="565"/>
      <c r="UVI89" s="566"/>
      <c r="UVJ89" s="560"/>
      <c r="UVK89" s="561"/>
      <c r="UVL89" s="562"/>
      <c r="UVM89" s="563"/>
      <c r="UVN89" s="564"/>
      <c r="UVO89" s="565"/>
      <c r="UVP89" s="566"/>
      <c r="UVQ89" s="560"/>
      <c r="UVR89" s="561"/>
      <c r="UVS89" s="562"/>
      <c r="UVT89" s="563"/>
      <c r="UVU89" s="564"/>
      <c r="UVV89" s="565"/>
      <c r="UVW89" s="566"/>
      <c r="UVX89" s="560"/>
      <c r="UVY89" s="561"/>
      <c r="UVZ89" s="562"/>
      <c r="UWA89" s="563"/>
      <c r="UWB89" s="564"/>
      <c r="UWC89" s="565"/>
      <c r="UWD89" s="566"/>
      <c r="UWE89" s="560"/>
      <c r="UWF89" s="561"/>
      <c r="UWG89" s="562"/>
      <c r="UWH89" s="563"/>
      <c r="UWI89" s="564"/>
      <c r="UWJ89" s="565"/>
      <c r="UWK89" s="566"/>
      <c r="UWL89" s="560"/>
      <c r="UWM89" s="561"/>
      <c r="UWN89" s="562"/>
      <c r="UWO89" s="563"/>
      <c r="UWP89" s="564"/>
      <c r="UWQ89" s="565"/>
      <c r="UWR89" s="566"/>
      <c r="UWS89" s="560"/>
      <c r="UWT89" s="561"/>
      <c r="UWU89" s="562"/>
      <c r="UWV89" s="563"/>
      <c r="UWW89" s="564"/>
      <c r="UWX89" s="565"/>
      <c r="UWY89" s="566"/>
      <c r="UWZ89" s="560"/>
      <c r="UXA89" s="561"/>
      <c r="UXB89" s="562"/>
      <c r="UXC89" s="563"/>
      <c r="UXD89" s="564"/>
      <c r="UXE89" s="565"/>
      <c r="UXF89" s="566"/>
      <c r="UXG89" s="560"/>
      <c r="UXH89" s="561"/>
      <c r="UXI89" s="562"/>
      <c r="UXJ89" s="563"/>
      <c r="UXK89" s="564"/>
      <c r="UXL89" s="565"/>
      <c r="UXM89" s="566"/>
      <c r="UXN89" s="560"/>
      <c r="UXO89" s="561"/>
      <c r="UXP89" s="562"/>
      <c r="UXQ89" s="563"/>
      <c r="UXR89" s="564"/>
      <c r="UXS89" s="565"/>
      <c r="UXT89" s="566"/>
      <c r="UXU89" s="560"/>
      <c r="UXV89" s="561"/>
      <c r="UXW89" s="562"/>
      <c r="UXX89" s="563"/>
      <c r="UXY89" s="564"/>
      <c r="UXZ89" s="565"/>
      <c r="UYA89" s="566"/>
      <c r="UYB89" s="560"/>
      <c r="UYC89" s="561"/>
      <c r="UYD89" s="562"/>
      <c r="UYE89" s="563"/>
      <c r="UYF89" s="564"/>
      <c r="UYG89" s="565"/>
      <c r="UYH89" s="566"/>
      <c r="UYI89" s="560"/>
      <c r="UYJ89" s="561"/>
      <c r="UYK89" s="562"/>
      <c r="UYL89" s="563"/>
      <c r="UYM89" s="564"/>
      <c r="UYN89" s="565"/>
      <c r="UYO89" s="566"/>
      <c r="UYP89" s="560"/>
      <c r="UYQ89" s="561"/>
      <c r="UYR89" s="562"/>
      <c r="UYS89" s="563"/>
      <c r="UYT89" s="564"/>
      <c r="UYU89" s="565"/>
      <c r="UYV89" s="566"/>
      <c r="UYW89" s="560"/>
      <c r="UYX89" s="561"/>
      <c r="UYY89" s="562"/>
      <c r="UYZ89" s="563"/>
      <c r="UZA89" s="564"/>
      <c r="UZB89" s="565"/>
      <c r="UZC89" s="566"/>
      <c r="UZD89" s="560"/>
      <c r="UZE89" s="561"/>
      <c r="UZF89" s="562"/>
      <c r="UZG89" s="563"/>
      <c r="UZH89" s="564"/>
      <c r="UZI89" s="565"/>
      <c r="UZJ89" s="566"/>
      <c r="UZK89" s="560"/>
      <c r="UZL89" s="561"/>
      <c r="UZM89" s="562"/>
      <c r="UZN89" s="563"/>
      <c r="UZO89" s="564"/>
      <c r="UZP89" s="565"/>
      <c r="UZQ89" s="566"/>
      <c r="UZR89" s="560"/>
      <c r="UZS89" s="561"/>
      <c r="UZT89" s="562"/>
      <c r="UZU89" s="563"/>
      <c r="UZV89" s="564"/>
      <c r="UZW89" s="565"/>
      <c r="UZX89" s="566"/>
      <c r="UZY89" s="560"/>
      <c r="UZZ89" s="561"/>
      <c r="VAA89" s="562"/>
      <c r="VAB89" s="563"/>
      <c r="VAC89" s="564"/>
      <c r="VAD89" s="565"/>
      <c r="VAE89" s="566"/>
      <c r="VAF89" s="560"/>
      <c r="VAG89" s="561"/>
      <c r="VAH89" s="562"/>
      <c r="VAI89" s="563"/>
      <c r="VAJ89" s="564"/>
      <c r="VAK89" s="565"/>
      <c r="VAL89" s="566"/>
      <c r="VAM89" s="560"/>
      <c r="VAN89" s="561"/>
      <c r="VAO89" s="562"/>
      <c r="VAP89" s="563"/>
      <c r="VAQ89" s="564"/>
      <c r="VAR89" s="565"/>
      <c r="VAS89" s="566"/>
      <c r="VAT89" s="560"/>
      <c r="VAU89" s="561"/>
      <c r="VAV89" s="562"/>
      <c r="VAW89" s="563"/>
      <c r="VAX89" s="564"/>
      <c r="VAY89" s="565"/>
      <c r="VAZ89" s="566"/>
      <c r="VBA89" s="560"/>
      <c r="VBB89" s="561"/>
      <c r="VBC89" s="562"/>
      <c r="VBD89" s="563"/>
      <c r="VBE89" s="564"/>
      <c r="VBF89" s="565"/>
      <c r="VBG89" s="566"/>
      <c r="VBH89" s="560"/>
      <c r="VBI89" s="561"/>
      <c r="VBJ89" s="562"/>
      <c r="VBK89" s="563"/>
      <c r="VBL89" s="564"/>
      <c r="VBM89" s="565"/>
      <c r="VBN89" s="566"/>
      <c r="VBO89" s="560"/>
      <c r="VBP89" s="561"/>
      <c r="VBQ89" s="562"/>
      <c r="VBR89" s="563"/>
      <c r="VBS89" s="564"/>
      <c r="VBT89" s="565"/>
      <c r="VBU89" s="566"/>
      <c r="VBV89" s="560"/>
      <c r="VBW89" s="561"/>
      <c r="VBX89" s="562"/>
      <c r="VBY89" s="563"/>
      <c r="VBZ89" s="564"/>
      <c r="VCA89" s="565"/>
      <c r="VCB89" s="566"/>
      <c r="VCC89" s="560"/>
      <c r="VCD89" s="561"/>
      <c r="VCE89" s="562"/>
      <c r="VCF89" s="563"/>
      <c r="VCG89" s="564"/>
      <c r="VCH89" s="565"/>
      <c r="VCI89" s="566"/>
      <c r="VCJ89" s="560"/>
      <c r="VCK89" s="561"/>
      <c r="VCL89" s="562"/>
      <c r="VCM89" s="563"/>
      <c r="VCN89" s="564"/>
      <c r="VCO89" s="565"/>
      <c r="VCP89" s="566"/>
      <c r="VCQ89" s="560"/>
      <c r="VCR89" s="561"/>
      <c r="VCS89" s="562"/>
      <c r="VCT89" s="563"/>
      <c r="VCU89" s="564"/>
      <c r="VCV89" s="565"/>
      <c r="VCW89" s="566"/>
      <c r="VCX89" s="560"/>
      <c r="VCY89" s="561"/>
      <c r="VCZ89" s="562"/>
      <c r="VDA89" s="563"/>
      <c r="VDB89" s="564"/>
      <c r="VDC89" s="565"/>
      <c r="VDD89" s="566"/>
      <c r="VDE89" s="560"/>
      <c r="VDF89" s="561"/>
      <c r="VDG89" s="562"/>
      <c r="VDH89" s="563"/>
      <c r="VDI89" s="564"/>
      <c r="VDJ89" s="565"/>
      <c r="VDK89" s="566"/>
      <c r="VDL89" s="560"/>
      <c r="VDM89" s="561"/>
      <c r="VDN89" s="562"/>
      <c r="VDO89" s="563"/>
      <c r="VDP89" s="564"/>
      <c r="VDQ89" s="565"/>
      <c r="VDR89" s="566"/>
      <c r="VDS89" s="560"/>
      <c r="VDT89" s="561"/>
      <c r="VDU89" s="562"/>
      <c r="VDV89" s="563"/>
      <c r="VDW89" s="564"/>
      <c r="VDX89" s="565"/>
      <c r="VDY89" s="566"/>
      <c r="VDZ89" s="560"/>
      <c r="VEA89" s="561"/>
      <c r="VEB89" s="562"/>
      <c r="VEC89" s="563"/>
      <c r="VED89" s="564"/>
      <c r="VEE89" s="565"/>
      <c r="VEF89" s="566"/>
      <c r="VEG89" s="560"/>
      <c r="VEH89" s="561"/>
      <c r="VEI89" s="562"/>
      <c r="VEJ89" s="563"/>
      <c r="VEK89" s="564"/>
      <c r="VEL89" s="565"/>
      <c r="VEM89" s="566"/>
      <c r="VEN89" s="560"/>
      <c r="VEO89" s="561"/>
      <c r="VEP89" s="562"/>
      <c r="VEQ89" s="563"/>
      <c r="VER89" s="564"/>
      <c r="VES89" s="565"/>
      <c r="VET89" s="566"/>
      <c r="VEU89" s="560"/>
      <c r="VEV89" s="561"/>
      <c r="VEW89" s="562"/>
      <c r="VEX89" s="563"/>
      <c r="VEY89" s="564"/>
      <c r="VEZ89" s="565"/>
      <c r="VFA89" s="566"/>
      <c r="VFB89" s="560"/>
      <c r="VFC89" s="561"/>
      <c r="VFD89" s="562"/>
      <c r="VFE89" s="563"/>
      <c r="VFF89" s="564"/>
      <c r="VFG89" s="565"/>
      <c r="VFH89" s="566"/>
      <c r="VFI89" s="560"/>
      <c r="VFJ89" s="561"/>
      <c r="VFK89" s="562"/>
      <c r="VFL89" s="563"/>
      <c r="VFM89" s="564"/>
      <c r="VFN89" s="565"/>
      <c r="VFO89" s="566"/>
      <c r="VFP89" s="560"/>
      <c r="VFQ89" s="561"/>
      <c r="VFR89" s="562"/>
      <c r="VFS89" s="563"/>
      <c r="VFT89" s="564"/>
      <c r="VFU89" s="565"/>
      <c r="VFV89" s="566"/>
      <c r="VFW89" s="560"/>
      <c r="VFX89" s="561"/>
      <c r="VFY89" s="562"/>
      <c r="VFZ89" s="563"/>
      <c r="VGA89" s="564"/>
      <c r="VGB89" s="565"/>
      <c r="VGC89" s="566"/>
      <c r="VGD89" s="560"/>
      <c r="VGE89" s="561"/>
      <c r="VGF89" s="562"/>
      <c r="VGG89" s="563"/>
      <c r="VGH89" s="564"/>
      <c r="VGI89" s="565"/>
      <c r="VGJ89" s="566"/>
      <c r="VGK89" s="560"/>
      <c r="VGL89" s="561"/>
      <c r="VGM89" s="562"/>
      <c r="VGN89" s="563"/>
      <c r="VGO89" s="564"/>
      <c r="VGP89" s="565"/>
      <c r="VGQ89" s="566"/>
      <c r="VGR89" s="560"/>
      <c r="VGS89" s="561"/>
      <c r="VGT89" s="562"/>
      <c r="VGU89" s="563"/>
      <c r="VGV89" s="564"/>
      <c r="VGW89" s="565"/>
      <c r="VGX89" s="566"/>
      <c r="VGY89" s="560"/>
      <c r="VGZ89" s="561"/>
      <c r="VHA89" s="562"/>
      <c r="VHB89" s="563"/>
      <c r="VHC89" s="564"/>
      <c r="VHD89" s="565"/>
      <c r="VHE89" s="566"/>
      <c r="VHF89" s="560"/>
      <c r="VHG89" s="561"/>
      <c r="VHH89" s="562"/>
      <c r="VHI89" s="563"/>
      <c r="VHJ89" s="564"/>
      <c r="VHK89" s="565"/>
      <c r="VHL89" s="566"/>
      <c r="VHM89" s="560"/>
      <c r="VHN89" s="561"/>
      <c r="VHO89" s="562"/>
      <c r="VHP89" s="563"/>
      <c r="VHQ89" s="564"/>
      <c r="VHR89" s="565"/>
      <c r="VHS89" s="566"/>
      <c r="VHT89" s="560"/>
      <c r="VHU89" s="561"/>
      <c r="VHV89" s="562"/>
      <c r="VHW89" s="563"/>
      <c r="VHX89" s="564"/>
      <c r="VHY89" s="565"/>
      <c r="VHZ89" s="566"/>
      <c r="VIA89" s="560"/>
      <c r="VIB89" s="561"/>
      <c r="VIC89" s="562"/>
      <c r="VID89" s="563"/>
      <c r="VIE89" s="564"/>
      <c r="VIF89" s="565"/>
      <c r="VIG89" s="566"/>
      <c r="VIH89" s="560"/>
      <c r="VII89" s="561"/>
      <c r="VIJ89" s="562"/>
      <c r="VIK89" s="563"/>
      <c r="VIL89" s="564"/>
      <c r="VIM89" s="565"/>
      <c r="VIN89" s="566"/>
      <c r="VIO89" s="560"/>
      <c r="VIP89" s="561"/>
      <c r="VIQ89" s="562"/>
      <c r="VIR89" s="563"/>
      <c r="VIS89" s="564"/>
      <c r="VIT89" s="565"/>
      <c r="VIU89" s="566"/>
      <c r="VIV89" s="560"/>
      <c r="VIW89" s="561"/>
      <c r="VIX89" s="562"/>
      <c r="VIY89" s="563"/>
      <c r="VIZ89" s="564"/>
      <c r="VJA89" s="565"/>
      <c r="VJB89" s="566"/>
      <c r="VJC89" s="560"/>
      <c r="VJD89" s="561"/>
      <c r="VJE89" s="562"/>
      <c r="VJF89" s="563"/>
      <c r="VJG89" s="564"/>
      <c r="VJH89" s="565"/>
      <c r="VJI89" s="566"/>
      <c r="VJJ89" s="560"/>
      <c r="VJK89" s="561"/>
      <c r="VJL89" s="562"/>
      <c r="VJM89" s="563"/>
      <c r="VJN89" s="564"/>
      <c r="VJO89" s="565"/>
      <c r="VJP89" s="566"/>
      <c r="VJQ89" s="560"/>
      <c r="VJR89" s="561"/>
      <c r="VJS89" s="562"/>
      <c r="VJT89" s="563"/>
      <c r="VJU89" s="564"/>
      <c r="VJV89" s="565"/>
      <c r="VJW89" s="566"/>
      <c r="VJX89" s="560"/>
      <c r="VJY89" s="561"/>
      <c r="VJZ89" s="562"/>
      <c r="VKA89" s="563"/>
      <c r="VKB89" s="564"/>
      <c r="VKC89" s="565"/>
      <c r="VKD89" s="566"/>
      <c r="VKE89" s="560"/>
      <c r="VKF89" s="561"/>
      <c r="VKG89" s="562"/>
      <c r="VKH89" s="563"/>
      <c r="VKI89" s="564"/>
      <c r="VKJ89" s="565"/>
      <c r="VKK89" s="566"/>
      <c r="VKL89" s="560"/>
      <c r="VKM89" s="561"/>
      <c r="VKN89" s="562"/>
      <c r="VKO89" s="563"/>
      <c r="VKP89" s="564"/>
      <c r="VKQ89" s="565"/>
      <c r="VKR89" s="566"/>
      <c r="VKS89" s="560"/>
      <c r="VKT89" s="561"/>
      <c r="VKU89" s="562"/>
      <c r="VKV89" s="563"/>
      <c r="VKW89" s="564"/>
      <c r="VKX89" s="565"/>
      <c r="VKY89" s="566"/>
      <c r="VKZ89" s="560"/>
      <c r="VLA89" s="561"/>
      <c r="VLB89" s="562"/>
      <c r="VLC89" s="563"/>
      <c r="VLD89" s="564"/>
      <c r="VLE89" s="565"/>
      <c r="VLF89" s="566"/>
      <c r="VLG89" s="560"/>
      <c r="VLH89" s="561"/>
      <c r="VLI89" s="562"/>
      <c r="VLJ89" s="563"/>
      <c r="VLK89" s="564"/>
      <c r="VLL89" s="565"/>
      <c r="VLM89" s="566"/>
      <c r="VLN89" s="560"/>
      <c r="VLO89" s="561"/>
      <c r="VLP89" s="562"/>
      <c r="VLQ89" s="563"/>
      <c r="VLR89" s="564"/>
      <c r="VLS89" s="565"/>
      <c r="VLT89" s="566"/>
      <c r="VLU89" s="560"/>
      <c r="VLV89" s="561"/>
      <c r="VLW89" s="562"/>
      <c r="VLX89" s="563"/>
      <c r="VLY89" s="564"/>
      <c r="VLZ89" s="565"/>
      <c r="VMA89" s="566"/>
      <c r="VMB89" s="560"/>
      <c r="VMC89" s="561"/>
      <c r="VMD89" s="562"/>
      <c r="VME89" s="563"/>
      <c r="VMF89" s="564"/>
      <c r="VMG89" s="565"/>
      <c r="VMH89" s="566"/>
      <c r="VMI89" s="560"/>
      <c r="VMJ89" s="561"/>
      <c r="VMK89" s="562"/>
      <c r="VML89" s="563"/>
      <c r="VMM89" s="564"/>
      <c r="VMN89" s="565"/>
      <c r="VMO89" s="566"/>
      <c r="VMP89" s="560"/>
      <c r="VMQ89" s="561"/>
      <c r="VMR89" s="562"/>
      <c r="VMS89" s="563"/>
      <c r="VMT89" s="564"/>
      <c r="VMU89" s="565"/>
      <c r="VMV89" s="566"/>
      <c r="VMW89" s="560"/>
      <c r="VMX89" s="561"/>
      <c r="VMY89" s="562"/>
      <c r="VMZ89" s="563"/>
      <c r="VNA89" s="564"/>
      <c r="VNB89" s="565"/>
      <c r="VNC89" s="566"/>
      <c r="VND89" s="560"/>
      <c r="VNE89" s="561"/>
      <c r="VNF89" s="562"/>
      <c r="VNG89" s="563"/>
      <c r="VNH89" s="564"/>
      <c r="VNI89" s="565"/>
      <c r="VNJ89" s="566"/>
      <c r="VNK89" s="560"/>
      <c r="VNL89" s="561"/>
      <c r="VNM89" s="562"/>
      <c r="VNN89" s="563"/>
      <c r="VNO89" s="564"/>
      <c r="VNP89" s="565"/>
      <c r="VNQ89" s="566"/>
      <c r="VNR89" s="560"/>
      <c r="VNS89" s="561"/>
      <c r="VNT89" s="562"/>
      <c r="VNU89" s="563"/>
      <c r="VNV89" s="564"/>
      <c r="VNW89" s="565"/>
      <c r="VNX89" s="566"/>
      <c r="VNY89" s="560"/>
      <c r="VNZ89" s="561"/>
      <c r="VOA89" s="562"/>
      <c r="VOB89" s="563"/>
      <c r="VOC89" s="564"/>
      <c r="VOD89" s="565"/>
      <c r="VOE89" s="566"/>
      <c r="VOF89" s="560"/>
      <c r="VOG89" s="561"/>
      <c r="VOH89" s="562"/>
      <c r="VOI89" s="563"/>
      <c r="VOJ89" s="564"/>
      <c r="VOK89" s="565"/>
      <c r="VOL89" s="566"/>
      <c r="VOM89" s="560"/>
      <c r="VON89" s="561"/>
      <c r="VOO89" s="562"/>
      <c r="VOP89" s="563"/>
      <c r="VOQ89" s="564"/>
      <c r="VOR89" s="565"/>
      <c r="VOS89" s="566"/>
      <c r="VOT89" s="560"/>
      <c r="VOU89" s="561"/>
      <c r="VOV89" s="562"/>
      <c r="VOW89" s="563"/>
      <c r="VOX89" s="564"/>
      <c r="VOY89" s="565"/>
      <c r="VOZ89" s="566"/>
      <c r="VPA89" s="560"/>
      <c r="VPB89" s="561"/>
      <c r="VPC89" s="562"/>
      <c r="VPD89" s="563"/>
      <c r="VPE89" s="564"/>
      <c r="VPF89" s="565"/>
      <c r="VPG89" s="566"/>
      <c r="VPH89" s="560"/>
      <c r="VPI89" s="561"/>
      <c r="VPJ89" s="562"/>
      <c r="VPK89" s="563"/>
      <c r="VPL89" s="564"/>
      <c r="VPM89" s="565"/>
      <c r="VPN89" s="566"/>
      <c r="VPO89" s="560"/>
      <c r="VPP89" s="561"/>
      <c r="VPQ89" s="562"/>
      <c r="VPR89" s="563"/>
      <c r="VPS89" s="564"/>
      <c r="VPT89" s="565"/>
      <c r="VPU89" s="566"/>
      <c r="VPV89" s="560"/>
      <c r="VPW89" s="561"/>
      <c r="VPX89" s="562"/>
      <c r="VPY89" s="563"/>
      <c r="VPZ89" s="564"/>
      <c r="VQA89" s="565"/>
      <c r="VQB89" s="566"/>
      <c r="VQC89" s="560"/>
      <c r="VQD89" s="561"/>
      <c r="VQE89" s="562"/>
      <c r="VQF89" s="563"/>
      <c r="VQG89" s="564"/>
      <c r="VQH89" s="565"/>
      <c r="VQI89" s="566"/>
      <c r="VQJ89" s="560"/>
      <c r="VQK89" s="561"/>
      <c r="VQL89" s="562"/>
      <c r="VQM89" s="563"/>
      <c r="VQN89" s="564"/>
      <c r="VQO89" s="565"/>
      <c r="VQP89" s="566"/>
      <c r="VQQ89" s="560"/>
      <c r="VQR89" s="561"/>
      <c r="VQS89" s="562"/>
      <c r="VQT89" s="563"/>
      <c r="VQU89" s="564"/>
      <c r="VQV89" s="565"/>
      <c r="VQW89" s="566"/>
      <c r="VQX89" s="560"/>
      <c r="VQY89" s="561"/>
      <c r="VQZ89" s="562"/>
      <c r="VRA89" s="563"/>
      <c r="VRB89" s="564"/>
      <c r="VRC89" s="565"/>
      <c r="VRD89" s="566"/>
      <c r="VRE89" s="560"/>
      <c r="VRF89" s="561"/>
      <c r="VRG89" s="562"/>
      <c r="VRH89" s="563"/>
      <c r="VRI89" s="564"/>
      <c r="VRJ89" s="565"/>
      <c r="VRK89" s="566"/>
      <c r="VRL89" s="560"/>
      <c r="VRM89" s="561"/>
      <c r="VRN89" s="562"/>
      <c r="VRO89" s="563"/>
      <c r="VRP89" s="564"/>
      <c r="VRQ89" s="565"/>
      <c r="VRR89" s="566"/>
      <c r="VRS89" s="560"/>
      <c r="VRT89" s="561"/>
      <c r="VRU89" s="562"/>
      <c r="VRV89" s="563"/>
      <c r="VRW89" s="564"/>
      <c r="VRX89" s="565"/>
      <c r="VRY89" s="566"/>
      <c r="VRZ89" s="560"/>
      <c r="VSA89" s="561"/>
      <c r="VSB89" s="562"/>
      <c r="VSC89" s="563"/>
      <c r="VSD89" s="564"/>
      <c r="VSE89" s="565"/>
      <c r="VSF89" s="566"/>
      <c r="VSG89" s="560"/>
      <c r="VSH89" s="561"/>
      <c r="VSI89" s="562"/>
      <c r="VSJ89" s="563"/>
      <c r="VSK89" s="564"/>
      <c r="VSL89" s="565"/>
      <c r="VSM89" s="566"/>
      <c r="VSN89" s="560"/>
      <c r="VSO89" s="561"/>
      <c r="VSP89" s="562"/>
      <c r="VSQ89" s="563"/>
      <c r="VSR89" s="564"/>
      <c r="VSS89" s="565"/>
      <c r="VST89" s="566"/>
      <c r="VSU89" s="560"/>
      <c r="VSV89" s="561"/>
      <c r="VSW89" s="562"/>
      <c r="VSX89" s="563"/>
      <c r="VSY89" s="564"/>
      <c r="VSZ89" s="565"/>
      <c r="VTA89" s="566"/>
      <c r="VTB89" s="560"/>
      <c r="VTC89" s="561"/>
      <c r="VTD89" s="562"/>
      <c r="VTE89" s="563"/>
      <c r="VTF89" s="564"/>
      <c r="VTG89" s="565"/>
      <c r="VTH89" s="566"/>
      <c r="VTI89" s="560"/>
      <c r="VTJ89" s="561"/>
      <c r="VTK89" s="562"/>
      <c r="VTL89" s="563"/>
      <c r="VTM89" s="564"/>
      <c r="VTN89" s="565"/>
      <c r="VTO89" s="566"/>
      <c r="VTP89" s="560"/>
      <c r="VTQ89" s="561"/>
      <c r="VTR89" s="562"/>
      <c r="VTS89" s="563"/>
      <c r="VTT89" s="564"/>
      <c r="VTU89" s="565"/>
      <c r="VTV89" s="566"/>
      <c r="VTW89" s="560"/>
      <c r="VTX89" s="561"/>
      <c r="VTY89" s="562"/>
      <c r="VTZ89" s="563"/>
      <c r="VUA89" s="564"/>
      <c r="VUB89" s="565"/>
      <c r="VUC89" s="566"/>
      <c r="VUD89" s="560"/>
      <c r="VUE89" s="561"/>
      <c r="VUF89" s="562"/>
      <c r="VUG89" s="563"/>
      <c r="VUH89" s="564"/>
      <c r="VUI89" s="565"/>
      <c r="VUJ89" s="566"/>
      <c r="VUK89" s="560"/>
      <c r="VUL89" s="561"/>
      <c r="VUM89" s="562"/>
      <c r="VUN89" s="563"/>
      <c r="VUO89" s="564"/>
      <c r="VUP89" s="565"/>
      <c r="VUQ89" s="566"/>
      <c r="VUR89" s="560"/>
      <c r="VUS89" s="561"/>
      <c r="VUT89" s="562"/>
      <c r="VUU89" s="563"/>
      <c r="VUV89" s="564"/>
      <c r="VUW89" s="565"/>
      <c r="VUX89" s="566"/>
      <c r="VUY89" s="560"/>
      <c r="VUZ89" s="561"/>
      <c r="VVA89" s="562"/>
      <c r="VVB89" s="563"/>
      <c r="VVC89" s="564"/>
      <c r="VVD89" s="565"/>
      <c r="VVE89" s="566"/>
      <c r="VVF89" s="560"/>
      <c r="VVG89" s="561"/>
      <c r="VVH89" s="562"/>
      <c r="VVI89" s="563"/>
      <c r="VVJ89" s="564"/>
      <c r="VVK89" s="565"/>
      <c r="VVL89" s="566"/>
      <c r="VVM89" s="560"/>
      <c r="VVN89" s="561"/>
      <c r="VVO89" s="562"/>
      <c r="VVP89" s="563"/>
      <c r="VVQ89" s="564"/>
      <c r="VVR89" s="565"/>
      <c r="VVS89" s="566"/>
      <c r="VVT89" s="560"/>
      <c r="VVU89" s="561"/>
      <c r="VVV89" s="562"/>
      <c r="VVW89" s="563"/>
      <c r="VVX89" s="564"/>
      <c r="VVY89" s="565"/>
      <c r="VVZ89" s="566"/>
      <c r="VWA89" s="560"/>
      <c r="VWB89" s="561"/>
      <c r="VWC89" s="562"/>
      <c r="VWD89" s="563"/>
      <c r="VWE89" s="564"/>
      <c r="VWF89" s="565"/>
      <c r="VWG89" s="566"/>
      <c r="VWH89" s="560"/>
      <c r="VWI89" s="561"/>
      <c r="VWJ89" s="562"/>
      <c r="VWK89" s="563"/>
      <c r="VWL89" s="564"/>
      <c r="VWM89" s="565"/>
      <c r="VWN89" s="566"/>
      <c r="VWO89" s="560"/>
      <c r="VWP89" s="561"/>
      <c r="VWQ89" s="562"/>
      <c r="VWR89" s="563"/>
      <c r="VWS89" s="564"/>
      <c r="VWT89" s="565"/>
      <c r="VWU89" s="566"/>
      <c r="VWV89" s="560"/>
      <c r="VWW89" s="561"/>
      <c r="VWX89" s="562"/>
      <c r="VWY89" s="563"/>
      <c r="VWZ89" s="564"/>
      <c r="VXA89" s="565"/>
      <c r="VXB89" s="566"/>
      <c r="VXC89" s="560"/>
      <c r="VXD89" s="561"/>
      <c r="VXE89" s="562"/>
      <c r="VXF89" s="563"/>
      <c r="VXG89" s="564"/>
      <c r="VXH89" s="565"/>
      <c r="VXI89" s="566"/>
      <c r="VXJ89" s="560"/>
      <c r="VXK89" s="561"/>
      <c r="VXL89" s="562"/>
      <c r="VXM89" s="563"/>
      <c r="VXN89" s="564"/>
      <c r="VXO89" s="565"/>
      <c r="VXP89" s="566"/>
      <c r="VXQ89" s="560"/>
      <c r="VXR89" s="561"/>
      <c r="VXS89" s="562"/>
      <c r="VXT89" s="563"/>
      <c r="VXU89" s="564"/>
      <c r="VXV89" s="565"/>
      <c r="VXW89" s="566"/>
      <c r="VXX89" s="560"/>
      <c r="VXY89" s="561"/>
      <c r="VXZ89" s="562"/>
      <c r="VYA89" s="563"/>
      <c r="VYB89" s="564"/>
      <c r="VYC89" s="565"/>
      <c r="VYD89" s="566"/>
      <c r="VYE89" s="560"/>
      <c r="VYF89" s="561"/>
      <c r="VYG89" s="562"/>
      <c r="VYH89" s="563"/>
      <c r="VYI89" s="564"/>
      <c r="VYJ89" s="565"/>
      <c r="VYK89" s="566"/>
      <c r="VYL89" s="560"/>
      <c r="VYM89" s="561"/>
      <c r="VYN89" s="562"/>
      <c r="VYO89" s="563"/>
      <c r="VYP89" s="564"/>
      <c r="VYQ89" s="565"/>
      <c r="VYR89" s="566"/>
      <c r="VYS89" s="560"/>
      <c r="VYT89" s="561"/>
      <c r="VYU89" s="562"/>
      <c r="VYV89" s="563"/>
      <c r="VYW89" s="564"/>
      <c r="VYX89" s="565"/>
      <c r="VYY89" s="566"/>
      <c r="VYZ89" s="560"/>
      <c r="VZA89" s="561"/>
      <c r="VZB89" s="562"/>
      <c r="VZC89" s="563"/>
      <c r="VZD89" s="564"/>
      <c r="VZE89" s="565"/>
      <c r="VZF89" s="566"/>
      <c r="VZG89" s="560"/>
      <c r="VZH89" s="561"/>
      <c r="VZI89" s="562"/>
      <c r="VZJ89" s="563"/>
      <c r="VZK89" s="564"/>
      <c r="VZL89" s="565"/>
      <c r="VZM89" s="566"/>
      <c r="VZN89" s="560"/>
      <c r="VZO89" s="561"/>
      <c r="VZP89" s="562"/>
      <c r="VZQ89" s="563"/>
      <c r="VZR89" s="564"/>
      <c r="VZS89" s="565"/>
      <c r="VZT89" s="566"/>
      <c r="VZU89" s="560"/>
      <c r="VZV89" s="561"/>
      <c r="VZW89" s="562"/>
      <c r="VZX89" s="563"/>
      <c r="VZY89" s="564"/>
      <c r="VZZ89" s="565"/>
      <c r="WAA89" s="566"/>
      <c r="WAB89" s="560"/>
      <c r="WAC89" s="561"/>
      <c r="WAD89" s="562"/>
      <c r="WAE89" s="563"/>
      <c r="WAF89" s="564"/>
      <c r="WAG89" s="565"/>
      <c r="WAH89" s="566"/>
      <c r="WAI89" s="560"/>
      <c r="WAJ89" s="561"/>
      <c r="WAK89" s="562"/>
      <c r="WAL89" s="563"/>
      <c r="WAM89" s="564"/>
      <c r="WAN89" s="565"/>
      <c r="WAO89" s="566"/>
      <c r="WAP89" s="560"/>
      <c r="WAQ89" s="561"/>
      <c r="WAR89" s="562"/>
      <c r="WAS89" s="563"/>
      <c r="WAT89" s="564"/>
      <c r="WAU89" s="565"/>
      <c r="WAV89" s="566"/>
      <c r="WAW89" s="560"/>
      <c r="WAX89" s="561"/>
      <c r="WAY89" s="562"/>
      <c r="WAZ89" s="563"/>
      <c r="WBA89" s="564"/>
      <c r="WBB89" s="565"/>
      <c r="WBC89" s="566"/>
      <c r="WBD89" s="560"/>
      <c r="WBE89" s="561"/>
      <c r="WBF89" s="562"/>
      <c r="WBG89" s="563"/>
      <c r="WBH89" s="564"/>
      <c r="WBI89" s="565"/>
      <c r="WBJ89" s="566"/>
      <c r="WBK89" s="560"/>
      <c r="WBL89" s="561"/>
      <c r="WBM89" s="562"/>
      <c r="WBN89" s="563"/>
      <c r="WBO89" s="564"/>
      <c r="WBP89" s="565"/>
      <c r="WBQ89" s="566"/>
      <c r="WBR89" s="560"/>
      <c r="WBS89" s="561"/>
      <c r="WBT89" s="562"/>
      <c r="WBU89" s="563"/>
      <c r="WBV89" s="564"/>
      <c r="WBW89" s="565"/>
      <c r="WBX89" s="566"/>
      <c r="WBY89" s="560"/>
      <c r="WBZ89" s="561"/>
      <c r="WCA89" s="562"/>
      <c r="WCB89" s="563"/>
      <c r="WCC89" s="564"/>
      <c r="WCD89" s="565"/>
      <c r="WCE89" s="566"/>
      <c r="WCF89" s="560"/>
      <c r="WCG89" s="561"/>
      <c r="WCH89" s="562"/>
      <c r="WCI89" s="563"/>
      <c r="WCJ89" s="564"/>
      <c r="WCK89" s="565"/>
      <c r="WCL89" s="566"/>
      <c r="WCM89" s="560"/>
      <c r="WCN89" s="561"/>
      <c r="WCO89" s="562"/>
      <c r="WCP89" s="563"/>
      <c r="WCQ89" s="564"/>
      <c r="WCR89" s="565"/>
      <c r="WCS89" s="566"/>
      <c r="WCT89" s="560"/>
      <c r="WCU89" s="561"/>
      <c r="WCV89" s="562"/>
      <c r="WCW89" s="563"/>
      <c r="WCX89" s="564"/>
      <c r="WCY89" s="565"/>
      <c r="WCZ89" s="566"/>
      <c r="WDA89" s="560"/>
      <c r="WDB89" s="561"/>
      <c r="WDC89" s="562"/>
      <c r="WDD89" s="563"/>
      <c r="WDE89" s="564"/>
      <c r="WDF89" s="565"/>
      <c r="WDG89" s="566"/>
      <c r="WDH89" s="560"/>
      <c r="WDI89" s="561"/>
      <c r="WDJ89" s="562"/>
      <c r="WDK89" s="563"/>
      <c r="WDL89" s="564"/>
      <c r="WDM89" s="565"/>
      <c r="WDN89" s="566"/>
      <c r="WDO89" s="560"/>
      <c r="WDP89" s="561"/>
      <c r="WDQ89" s="562"/>
      <c r="WDR89" s="563"/>
      <c r="WDS89" s="564"/>
      <c r="WDT89" s="565"/>
      <c r="WDU89" s="566"/>
      <c r="WDV89" s="560"/>
      <c r="WDW89" s="561"/>
      <c r="WDX89" s="562"/>
      <c r="WDY89" s="563"/>
      <c r="WDZ89" s="564"/>
      <c r="WEA89" s="565"/>
      <c r="WEB89" s="566"/>
      <c r="WEC89" s="560"/>
      <c r="WED89" s="561"/>
      <c r="WEE89" s="562"/>
      <c r="WEF89" s="563"/>
      <c r="WEG89" s="564"/>
      <c r="WEH89" s="565"/>
      <c r="WEI89" s="566"/>
      <c r="WEJ89" s="560"/>
      <c r="WEK89" s="561"/>
      <c r="WEL89" s="562"/>
      <c r="WEM89" s="563"/>
      <c r="WEN89" s="564"/>
      <c r="WEO89" s="565"/>
      <c r="WEP89" s="566"/>
      <c r="WEQ89" s="560"/>
      <c r="WER89" s="561"/>
      <c r="WES89" s="562"/>
      <c r="WET89" s="563"/>
      <c r="WEU89" s="564"/>
      <c r="WEV89" s="565"/>
      <c r="WEW89" s="566"/>
      <c r="WEX89" s="560"/>
      <c r="WEY89" s="561"/>
      <c r="WEZ89" s="562"/>
      <c r="WFA89" s="563"/>
      <c r="WFB89" s="564"/>
      <c r="WFC89" s="565"/>
      <c r="WFD89" s="566"/>
      <c r="WFE89" s="560"/>
      <c r="WFF89" s="561"/>
      <c r="WFG89" s="562"/>
      <c r="WFH89" s="563"/>
      <c r="WFI89" s="564"/>
      <c r="WFJ89" s="565"/>
      <c r="WFK89" s="566"/>
      <c r="WFL89" s="560"/>
      <c r="WFM89" s="561"/>
      <c r="WFN89" s="562"/>
      <c r="WFO89" s="563"/>
      <c r="WFP89" s="564"/>
      <c r="WFQ89" s="565"/>
      <c r="WFR89" s="566"/>
      <c r="WFS89" s="560"/>
      <c r="WFT89" s="561"/>
      <c r="WFU89" s="562"/>
      <c r="WFV89" s="563"/>
      <c r="WFW89" s="564"/>
      <c r="WFX89" s="565"/>
      <c r="WFY89" s="566"/>
      <c r="WFZ89" s="560"/>
      <c r="WGA89" s="561"/>
      <c r="WGB89" s="562"/>
      <c r="WGC89" s="563"/>
      <c r="WGD89" s="564"/>
      <c r="WGE89" s="565"/>
      <c r="WGF89" s="566"/>
      <c r="WGG89" s="560"/>
      <c r="WGH89" s="561"/>
      <c r="WGI89" s="562"/>
      <c r="WGJ89" s="563"/>
      <c r="WGK89" s="564"/>
      <c r="WGL89" s="565"/>
      <c r="WGM89" s="566"/>
      <c r="WGN89" s="560"/>
      <c r="WGO89" s="561"/>
      <c r="WGP89" s="562"/>
      <c r="WGQ89" s="563"/>
      <c r="WGR89" s="564"/>
      <c r="WGS89" s="565"/>
      <c r="WGT89" s="566"/>
      <c r="WGU89" s="560"/>
      <c r="WGV89" s="561"/>
      <c r="WGW89" s="562"/>
      <c r="WGX89" s="563"/>
      <c r="WGY89" s="564"/>
      <c r="WGZ89" s="565"/>
      <c r="WHA89" s="566"/>
      <c r="WHB89" s="560"/>
      <c r="WHC89" s="561"/>
      <c r="WHD89" s="562"/>
      <c r="WHE89" s="563"/>
      <c r="WHF89" s="564"/>
      <c r="WHG89" s="565"/>
      <c r="WHH89" s="566"/>
      <c r="WHI89" s="560"/>
      <c r="WHJ89" s="561"/>
      <c r="WHK89" s="562"/>
      <c r="WHL89" s="563"/>
      <c r="WHM89" s="564"/>
      <c r="WHN89" s="565"/>
      <c r="WHO89" s="566"/>
      <c r="WHP89" s="560"/>
      <c r="WHQ89" s="561"/>
      <c r="WHR89" s="562"/>
      <c r="WHS89" s="563"/>
      <c r="WHT89" s="564"/>
      <c r="WHU89" s="565"/>
      <c r="WHV89" s="566"/>
      <c r="WHW89" s="560"/>
      <c r="WHX89" s="561"/>
      <c r="WHY89" s="562"/>
      <c r="WHZ89" s="563"/>
      <c r="WIA89" s="564"/>
      <c r="WIB89" s="565"/>
      <c r="WIC89" s="566"/>
      <c r="WID89" s="560"/>
      <c r="WIE89" s="561"/>
      <c r="WIF89" s="562"/>
      <c r="WIG89" s="563"/>
      <c r="WIH89" s="564"/>
      <c r="WII89" s="565"/>
      <c r="WIJ89" s="566"/>
      <c r="WIK89" s="560"/>
      <c r="WIL89" s="561"/>
      <c r="WIM89" s="562"/>
      <c r="WIN89" s="563"/>
      <c r="WIO89" s="564"/>
      <c r="WIP89" s="565"/>
      <c r="WIQ89" s="566"/>
      <c r="WIR89" s="560"/>
      <c r="WIS89" s="561"/>
      <c r="WIT89" s="562"/>
      <c r="WIU89" s="563"/>
      <c r="WIV89" s="564"/>
      <c r="WIW89" s="565"/>
      <c r="WIX89" s="566"/>
      <c r="WIY89" s="560"/>
      <c r="WIZ89" s="561"/>
      <c r="WJA89" s="562"/>
      <c r="WJB89" s="563"/>
      <c r="WJC89" s="564"/>
      <c r="WJD89" s="565"/>
      <c r="WJE89" s="566"/>
      <c r="WJF89" s="560"/>
      <c r="WJG89" s="561"/>
      <c r="WJH89" s="562"/>
      <c r="WJI89" s="563"/>
      <c r="WJJ89" s="564"/>
      <c r="WJK89" s="565"/>
      <c r="WJL89" s="566"/>
      <c r="WJM89" s="560"/>
      <c r="WJN89" s="561"/>
      <c r="WJO89" s="562"/>
      <c r="WJP89" s="563"/>
      <c r="WJQ89" s="564"/>
      <c r="WJR89" s="565"/>
      <c r="WJS89" s="566"/>
      <c r="WJT89" s="560"/>
      <c r="WJU89" s="561"/>
      <c r="WJV89" s="562"/>
      <c r="WJW89" s="563"/>
      <c r="WJX89" s="564"/>
      <c r="WJY89" s="565"/>
      <c r="WJZ89" s="566"/>
      <c r="WKA89" s="560"/>
      <c r="WKB89" s="561"/>
      <c r="WKC89" s="562"/>
      <c r="WKD89" s="563"/>
      <c r="WKE89" s="564"/>
      <c r="WKF89" s="565"/>
      <c r="WKG89" s="566"/>
      <c r="WKH89" s="560"/>
      <c r="WKI89" s="561"/>
      <c r="WKJ89" s="562"/>
      <c r="WKK89" s="563"/>
      <c r="WKL89" s="564"/>
      <c r="WKM89" s="565"/>
      <c r="WKN89" s="566"/>
      <c r="WKO89" s="560"/>
      <c r="WKP89" s="561"/>
      <c r="WKQ89" s="562"/>
      <c r="WKR89" s="563"/>
      <c r="WKS89" s="564"/>
      <c r="WKT89" s="565"/>
      <c r="WKU89" s="566"/>
      <c r="WKV89" s="560"/>
      <c r="WKW89" s="561"/>
      <c r="WKX89" s="562"/>
      <c r="WKY89" s="563"/>
      <c r="WKZ89" s="564"/>
      <c r="WLA89" s="565"/>
      <c r="WLB89" s="566"/>
      <c r="WLC89" s="560"/>
      <c r="WLD89" s="561"/>
      <c r="WLE89" s="562"/>
      <c r="WLF89" s="563"/>
      <c r="WLG89" s="564"/>
      <c r="WLH89" s="565"/>
      <c r="WLI89" s="566"/>
      <c r="WLJ89" s="560"/>
      <c r="WLK89" s="561"/>
      <c r="WLL89" s="562"/>
      <c r="WLM89" s="563"/>
      <c r="WLN89" s="564"/>
      <c r="WLO89" s="565"/>
      <c r="WLP89" s="566"/>
      <c r="WLQ89" s="560"/>
      <c r="WLR89" s="561"/>
      <c r="WLS89" s="562"/>
      <c r="WLT89" s="563"/>
      <c r="WLU89" s="564"/>
      <c r="WLV89" s="565"/>
      <c r="WLW89" s="566"/>
      <c r="WLX89" s="560"/>
      <c r="WLY89" s="561"/>
      <c r="WLZ89" s="562"/>
      <c r="WMA89" s="563"/>
      <c r="WMB89" s="564"/>
      <c r="WMC89" s="565"/>
      <c r="WMD89" s="566"/>
      <c r="WME89" s="560"/>
      <c r="WMF89" s="561"/>
      <c r="WMG89" s="562"/>
      <c r="WMH89" s="563"/>
      <c r="WMI89" s="564"/>
      <c r="WMJ89" s="565"/>
      <c r="WMK89" s="566"/>
      <c r="WML89" s="560"/>
      <c r="WMM89" s="561"/>
      <c r="WMN89" s="562"/>
      <c r="WMO89" s="563"/>
      <c r="WMP89" s="564"/>
      <c r="WMQ89" s="565"/>
      <c r="WMR89" s="566"/>
      <c r="WMS89" s="560"/>
      <c r="WMT89" s="561"/>
      <c r="WMU89" s="562"/>
      <c r="WMV89" s="563"/>
      <c r="WMW89" s="564"/>
      <c r="WMX89" s="565"/>
      <c r="WMY89" s="566"/>
      <c r="WMZ89" s="560"/>
      <c r="WNA89" s="561"/>
      <c r="WNB89" s="562"/>
      <c r="WNC89" s="563"/>
      <c r="WND89" s="564"/>
      <c r="WNE89" s="565"/>
      <c r="WNF89" s="566"/>
      <c r="WNG89" s="560"/>
      <c r="WNH89" s="561"/>
      <c r="WNI89" s="562"/>
      <c r="WNJ89" s="563"/>
      <c r="WNK89" s="564"/>
      <c r="WNL89" s="565"/>
      <c r="WNM89" s="566"/>
      <c r="WNN89" s="560"/>
      <c r="WNO89" s="561"/>
      <c r="WNP89" s="562"/>
      <c r="WNQ89" s="563"/>
      <c r="WNR89" s="564"/>
      <c r="WNS89" s="565"/>
      <c r="WNT89" s="566"/>
      <c r="WNU89" s="560"/>
      <c r="WNV89" s="561"/>
      <c r="WNW89" s="562"/>
      <c r="WNX89" s="563"/>
      <c r="WNY89" s="564"/>
      <c r="WNZ89" s="565"/>
      <c r="WOA89" s="566"/>
      <c r="WOB89" s="560"/>
      <c r="WOC89" s="561"/>
      <c r="WOD89" s="562"/>
      <c r="WOE89" s="563"/>
      <c r="WOF89" s="564"/>
      <c r="WOG89" s="565"/>
      <c r="WOH89" s="566"/>
      <c r="WOI89" s="560"/>
      <c r="WOJ89" s="561"/>
      <c r="WOK89" s="562"/>
      <c r="WOL89" s="563"/>
      <c r="WOM89" s="564"/>
      <c r="WON89" s="565"/>
      <c r="WOO89" s="566"/>
      <c r="WOP89" s="560"/>
      <c r="WOQ89" s="561"/>
      <c r="WOR89" s="562"/>
      <c r="WOS89" s="563"/>
      <c r="WOT89" s="564"/>
      <c r="WOU89" s="565"/>
      <c r="WOV89" s="566"/>
      <c r="WOW89" s="560"/>
      <c r="WOX89" s="561"/>
      <c r="WOY89" s="562"/>
      <c r="WOZ89" s="563"/>
      <c r="WPA89" s="564"/>
      <c r="WPB89" s="565"/>
      <c r="WPC89" s="566"/>
      <c r="WPD89" s="560"/>
      <c r="WPE89" s="561"/>
      <c r="WPF89" s="562"/>
      <c r="WPG89" s="563"/>
      <c r="WPH89" s="564"/>
      <c r="WPI89" s="565"/>
      <c r="WPJ89" s="566"/>
      <c r="WPK89" s="560"/>
      <c r="WPL89" s="561"/>
      <c r="WPM89" s="562"/>
      <c r="WPN89" s="563"/>
      <c r="WPO89" s="564"/>
      <c r="WPP89" s="565"/>
      <c r="WPQ89" s="566"/>
      <c r="WPR89" s="560"/>
      <c r="WPS89" s="561"/>
      <c r="WPT89" s="562"/>
      <c r="WPU89" s="563"/>
      <c r="WPV89" s="564"/>
      <c r="WPW89" s="565"/>
      <c r="WPX89" s="566"/>
      <c r="WPY89" s="560"/>
      <c r="WPZ89" s="561"/>
      <c r="WQA89" s="562"/>
      <c r="WQB89" s="563"/>
      <c r="WQC89" s="564"/>
      <c r="WQD89" s="565"/>
      <c r="WQE89" s="566"/>
      <c r="WQF89" s="560"/>
      <c r="WQG89" s="561"/>
      <c r="WQH89" s="562"/>
      <c r="WQI89" s="563"/>
      <c r="WQJ89" s="564"/>
      <c r="WQK89" s="565"/>
      <c r="WQL89" s="566"/>
      <c r="WQM89" s="560"/>
      <c r="WQN89" s="561"/>
      <c r="WQO89" s="562"/>
      <c r="WQP89" s="563"/>
      <c r="WQQ89" s="564"/>
      <c r="WQR89" s="565"/>
      <c r="WQS89" s="566"/>
      <c r="WQT89" s="560"/>
      <c r="WQU89" s="561"/>
      <c r="WQV89" s="562"/>
      <c r="WQW89" s="563"/>
      <c r="WQX89" s="564"/>
      <c r="WQY89" s="565"/>
      <c r="WQZ89" s="566"/>
      <c r="WRA89" s="560"/>
      <c r="WRB89" s="561"/>
      <c r="WRC89" s="562"/>
      <c r="WRD89" s="563"/>
      <c r="WRE89" s="564"/>
      <c r="WRF89" s="565"/>
      <c r="WRG89" s="566"/>
      <c r="WRH89" s="560"/>
      <c r="WRI89" s="561"/>
      <c r="WRJ89" s="562"/>
      <c r="WRK89" s="563"/>
      <c r="WRL89" s="564"/>
      <c r="WRM89" s="565"/>
      <c r="WRN89" s="566"/>
      <c r="WRO89" s="560"/>
      <c r="WRP89" s="561"/>
      <c r="WRQ89" s="562"/>
      <c r="WRR89" s="563"/>
      <c r="WRS89" s="564"/>
      <c r="WRT89" s="565"/>
      <c r="WRU89" s="566"/>
      <c r="WRV89" s="560"/>
      <c r="WRW89" s="561"/>
      <c r="WRX89" s="562"/>
      <c r="WRY89" s="563"/>
      <c r="WRZ89" s="564"/>
      <c r="WSA89" s="565"/>
      <c r="WSB89" s="566"/>
      <c r="WSC89" s="560"/>
      <c r="WSD89" s="561"/>
      <c r="WSE89" s="562"/>
      <c r="WSF89" s="563"/>
      <c r="WSG89" s="564"/>
      <c r="WSH89" s="565"/>
      <c r="WSI89" s="566"/>
      <c r="WSJ89" s="560"/>
      <c r="WSK89" s="561"/>
      <c r="WSL89" s="562"/>
      <c r="WSM89" s="563"/>
      <c r="WSN89" s="564"/>
      <c r="WSO89" s="565"/>
      <c r="WSP89" s="566"/>
      <c r="WSQ89" s="560"/>
      <c r="WSR89" s="561"/>
      <c r="WSS89" s="562"/>
      <c r="WST89" s="563"/>
      <c r="WSU89" s="564"/>
      <c r="WSV89" s="565"/>
      <c r="WSW89" s="566"/>
      <c r="WSX89" s="560"/>
      <c r="WSY89" s="561"/>
      <c r="WSZ89" s="562"/>
      <c r="WTA89" s="563"/>
      <c r="WTB89" s="564"/>
      <c r="WTC89" s="565"/>
      <c r="WTD89" s="566"/>
      <c r="WTE89" s="560"/>
      <c r="WTF89" s="561"/>
      <c r="WTG89" s="562"/>
      <c r="WTH89" s="563"/>
      <c r="WTI89" s="564"/>
      <c r="WTJ89" s="565"/>
      <c r="WTK89" s="566"/>
      <c r="WTL89" s="560"/>
      <c r="WTM89" s="561"/>
      <c r="WTN89" s="562"/>
      <c r="WTO89" s="563"/>
      <c r="WTP89" s="564"/>
      <c r="WTQ89" s="565"/>
      <c r="WTR89" s="566"/>
      <c r="WTS89" s="560"/>
      <c r="WTT89" s="561"/>
      <c r="WTU89" s="562"/>
      <c r="WTV89" s="563"/>
      <c r="WTW89" s="564"/>
      <c r="WTX89" s="565"/>
      <c r="WTY89" s="566"/>
      <c r="WTZ89" s="560"/>
      <c r="WUA89" s="561"/>
      <c r="WUB89" s="562"/>
      <c r="WUC89" s="563"/>
      <c r="WUD89" s="564"/>
      <c r="WUE89" s="565"/>
      <c r="WUF89" s="566"/>
      <c r="WUG89" s="560"/>
      <c r="WUH89" s="561"/>
      <c r="WUI89" s="562"/>
      <c r="WUJ89" s="563"/>
      <c r="WUK89" s="564"/>
      <c r="WUL89" s="565"/>
      <c r="WUM89" s="566"/>
      <c r="WUN89" s="560"/>
      <c r="WUO89" s="561"/>
      <c r="WUP89" s="562"/>
      <c r="WUQ89" s="563"/>
      <c r="WUR89" s="564"/>
      <c r="WUS89" s="565"/>
      <c r="WUT89" s="566"/>
      <c r="WUU89" s="560"/>
      <c r="WUV89" s="561"/>
      <c r="WUW89" s="562"/>
      <c r="WUX89" s="563"/>
      <c r="WUY89" s="564"/>
      <c r="WUZ89" s="565"/>
      <c r="WVA89" s="566"/>
      <c r="WVB89" s="560"/>
      <c r="WVC89" s="561"/>
      <c r="WVD89" s="562"/>
      <c r="WVE89" s="563"/>
      <c r="WVF89" s="564"/>
      <c r="WVG89" s="565"/>
      <c r="WVH89" s="566"/>
      <c r="WVI89" s="560"/>
      <c r="WVJ89" s="561"/>
      <c r="WVK89" s="562"/>
      <c r="WVL89" s="563"/>
      <c r="WVM89" s="564"/>
      <c r="WVN89" s="565"/>
      <c r="WVO89" s="566"/>
      <c r="WVP89" s="560"/>
      <c r="WVQ89" s="561"/>
      <c r="WVR89" s="562"/>
      <c r="WVS89" s="563"/>
      <c r="WVT89" s="564"/>
      <c r="WVU89" s="565"/>
      <c r="WVV89" s="566"/>
      <c r="WVW89" s="560"/>
      <c r="WVX89" s="561"/>
      <c r="WVY89" s="562"/>
      <c r="WVZ89" s="563"/>
      <c r="WWA89" s="564"/>
      <c r="WWB89" s="565"/>
      <c r="WWC89" s="566"/>
      <c r="WWD89" s="560"/>
      <c r="WWE89" s="561"/>
      <c r="WWF89" s="562"/>
      <c r="WWG89" s="563"/>
      <c r="WWH89" s="564"/>
      <c r="WWI89" s="565"/>
      <c r="WWJ89" s="566"/>
      <c r="WWK89" s="560"/>
      <c r="WWL89" s="561"/>
      <c r="WWM89" s="562"/>
      <c r="WWN89" s="563"/>
      <c r="WWO89" s="564"/>
      <c r="WWP89" s="565"/>
      <c r="WWQ89" s="566"/>
      <c r="WWR89" s="560"/>
      <c r="WWS89" s="561"/>
      <c r="WWT89" s="562"/>
      <c r="WWU89" s="563"/>
      <c r="WWV89" s="564"/>
      <c r="WWW89" s="565"/>
      <c r="WWX89" s="566"/>
      <c r="WWY89" s="560"/>
      <c r="WWZ89" s="561"/>
      <c r="WXA89" s="562"/>
      <c r="WXB89" s="563"/>
      <c r="WXC89" s="564"/>
      <c r="WXD89" s="565"/>
      <c r="WXE89" s="566"/>
      <c r="WXF89" s="560"/>
      <c r="WXG89" s="561"/>
      <c r="WXH89" s="562"/>
      <c r="WXI89" s="563"/>
      <c r="WXJ89" s="564"/>
      <c r="WXK89" s="565"/>
      <c r="WXL89" s="566"/>
      <c r="WXM89" s="560"/>
      <c r="WXN89" s="561"/>
      <c r="WXO89" s="562"/>
      <c r="WXP89" s="563"/>
      <c r="WXQ89" s="564"/>
      <c r="WXR89" s="565"/>
      <c r="WXS89" s="566"/>
      <c r="WXT89" s="560"/>
      <c r="WXU89" s="561"/>
      <c r="WXV89" s="562"/>
      <c r="WXW89" s="563"/>
      <c r="WXX89" s="564"/>
      <c r="WXY89" s="565"/>
      <c r="WXZ89" s="566"/>
      <c r="WYA89" s="560"/>
      <c r="WYB89" s="561"/>
      <c r="WYC89" s="562"/>
      <c r="WYD89" s="563"/>
      <c r="WYE89" s="564"/>
      <c r="WYF89" s="565"/>
      <c r="WYG89" s="566"/>
      <c r="WYH89" s="560"/>
      <c r="WYI89" s="561"/>
      <c r="WYJ89" s="562"/>
      <c r="WYK89" s="563"/>
      <c r="WYL89" s="564"/>
      <c r="WYM89" s="565"/>
      <c r="WYN89" s="566"/>
      <c r="WYO89" s="560"/>
      <c r="WYP89" s="561"/>
      <c r="WYQ89" s="562"/>
      <c r="WYR89" s="563"/>
      <c r="WYS89" s="564"/>
      <c r="WYT89" s="565"/>
      <c r="WYU89" s="566"/>
      <c r="WYV89" s="560"/>
      <c r="WYW89" s="561"/>
      <c r="WYX89" s="562"/>
      <c r="WYY89" s="563"/>
      <c r="WYZ89" s="564"/>
      <c r="WZA89" s="565"/>
      <c r="WZB89" s="566"/>
      <c r="WZC89" s="560"/>
      <c r="WZD89" s="561"/>
      <c r="WZE89" s="562"/>
      <c r="WZF89" s="563"/>
      <c r="WZG89" s="564"/>
      <c r="WZH89" s="565"/>
      <c r="WZI89" s="566"/>
      <c r="WZJ89" s="560"/>
      <c r="WZK89" s="561"/>
      <c r="WZL89" s="562"/>
      <c r="WZM89" s="563"/>
      <c r="WZN89" s="564"/>
      <c r="WZO89" s="565"/>
      <c r="WZP89" s="566"/>
      <c r="WZQ89" s="560"/>
      <c r="WZR89" s="561"/>
      <c r="WZS89" s="562"/>
      <c r="WZT89" s="563"/>
      <c r="WZU89" s="564"/>
      <c r="WZV89" s="565"/>
      <c r="WZW89" s="566"/>
      <c r="WZX89" s="560"/>
      <c r="WZY89" s="561"/>
      <c r="WZZ89" s="562"/>
      <c r="XAA89" s="563"/>
      <c r="XAB89" s="564"/>
      <c r="XAC89" s="565"/>
      <c r="XAD89" s="566"/>
      <c r="XAE89" s="560"/>
      <c r="XAF89" s="561"/>
      <c r="XAG89" s="562"/>
      <c r="XAH89" s="563"/>
      <c r="XAI89" s="564"/>
      <c r="XAJ89" s="565"/>
      <c r="XAK89" s="566"/>
      <c r="XAL89" s="560"/>
      <c r="XAM89" s="561"/>
      <c r="XAN89" s="562"/>
      <c r="XAO89" s="563"/>
      <c r="XAP89" s="564"/>
      <c r="XAQ89" s="565"/>
      <c r="XAR89" s="566"/>
      <c r="XAS89" s="560"/>
      <c r="XAT89" s="561"/>
      <c r="XAU89" s="562"/>
      <c r="XAV89" s="563"/>
      <c r="XAW89" s="564"/>
      <c r="XAX89" s="565"/>
      <c r="XAY89" s="566"/>
      <c r="XAZ89" s="560"/>
      <c r="XBA89" s="561"/>
      <c r="XBB89" s="562"/>
      <c r="XBC89" s="563"/>
      <c r="XBD89" s="564"/>
      <c r="XBE89" s="565"/>
      <c r="XBF89" s="566"/>
      <c r="XBG89" s="560"/>
      <c r="XBH89" s="561"/>
      <c r="XBI89" s="562"/>
      <c r="XBJ89" s="563"/>
      <c r="XBK89" s="564"/>
      <c r="XBL89" s="565"/>
      <c r="XBM89" s="566"/>
      <c r="XBN89" s="560"/>
      <c r="XBO89" s="561"/>
      <c r="XBP89" s="562"/>
      <c r="XBQ89" s="563"/>
      <c r="XBR89" s="564"/>
      <c r="XBS89" s="565"/>
      <c r="XBT89" s="566"/>
      <c r="XBU89" s="560"/>
      <c r="XBV89" s="561"/>
      <c r="XBW89" s="562"/>
      <c r="XBX89" s="563"/>
      <c r="XBY89" s="564"/>
      <c r="XBZ89" s="565"/>
      <c r="XCA89" s="566"/>
      <c r="XCB89" s="560"/>
      <c r="XCC89" s="561"/>
      <c r="XCD89" s="562"/>
      <c r="XCE89" s="563"/>
      <c r="XCF89" s="564"/>
      <c r="XCG89" s="565"/>
      <c r="XCH89" s="566"/>
      <c r="XCI89" s="560"/>
      <c r="XCJ89" s="561"/>
      <c r="XCK89" s="562"/>
      <c r="XCL89" s="563"/>
      <c r="XCM89" s="564"/>
      <c r="XCN89" s="565"/>
      <c r="XCO89" s="566"/>
      <c r="XCP89" s="560"/>
      <c r="XCQ89" s="561"/>
      <c r="XCR89" s="562"/>
      <c r="XCS89" s="563"/>
      <c r="XCT89" s="564"/>
      <c r="XCU89" s="565"/>
      <c r="XCV89" s="566"/>
      <c r="XCW89" s="560"/>
      <c r="XCX89" s="561"/>
      <c r="XCY89" s="562"/>
      <c r="XCZ89" s="563"/>
      <c r="XDA89" s="564"/>
      <c r="XDB89" s="565"/>
      <c r="XDC89" s="566"/>
      <c r="XDD89" s="560"/>
      <c r="XDE89" s="561"/>
      <c r="XDF89" s="562"/>
      <c r="XDG89" s="563"/>
      <c r="XDH89" s="564"/>
      <c r="XDI89" s="565"/>
      <c r="XDJ89" s="566"/>
      <c r="XDK89" s="560"/>
      <c r="XDL89" s="561"/>
      <c r="XDM89" s="562"/>
      <c r="XDN89" s="563"/>
      <c r="XDO89" s="564"/>
      <c r="XDP89" s="565"/>
      <c r="XDQ89" s="566"/>
      <c r="XDR89" s="560"/>
      <c r="XDS89" s="561"/>
      <c r="XDT89" s="562"/>
      <c r="XDU89" s="563"/>
      <c r="XDV89" s="564"/>
      <c r="XDW89" s="565"/>
      <c r="XDX89" s="566"/>
      <c r="XDY89" s="560"/>
      <c r="XDZ89" s="561"/>
      <c r="XEA89" s="562"/>
      <c r="XEB89" s="563"/>
      <c r="XEC89" s="564"/>
      <c r="XED89" s="565"/>
      <c r="XEE89" s="566"/>
      <c r="XEF89" s="560"/>
      <c r="XEG89" s="561"/>
      <c r="XEH89" s="562"/>
      <c r="XEI89" s="563"/>
      <c r="XEJ89" s="564"/>
      <c r="XEK89" s="565"/>
      <c r="XEL89" s="566"/>
      <c r="XEM89" s="560"/>
      <c r="XEN89" s="561"/>
      <c r="XEO89" s="562"/>
      <c r="XEP89" s="563"/>
      <c r="XEQ89" s="564"/>
      <c r="XER89" s="565"/>
      <c r="XES89" s="566"/>
      <c r="XET89" s="560"/>
      <c r="XEU89" s="561"/>
      <c r="XEV89" s="562"/>
      <c r="XEW89" s="563"/>
      <c r="XEX89" s="564"/>
      <c r="XEY89" s="565"/>
      <c r="XEZ89" s="566"/>
      <c r="XFA89" s="560"/>
      <c r="XFB89" s="561"/>
      <c r="XFC89" s="562"/>
      <c r="XFD89" s="563"/>
    </row>
    <row r="90" spans="1:16384" s="10" customFormat="1" ht="90" x14ac:dyDescent="0.2">
      <c r="A90" s="695"/>
      <c r="B90" s="579" t="s">
        <v>976</v>
      </c>
      <c r="C90" s="537">
        <v>15700000</v>
      </c>
      <c r="D90" s="537"/>
      <c r="E90" s="534">
        <f t="shared" si="21"/>
        <v>15700000</v>
      </c>
      <c r="F90" s="540">
        <v>42473</v>
      </c>
      <c r="G90" s="581"/>
      <c r="H90" s="560"/>
      <c r="I90" s="561"/>
      <c r="J90" s="562"/>
      <c r="K90" s="563"/>
      <c r="L90" s="564"/>
      <c r="M90" s="565"/>
      <c r="N90" s="566"/>
      <c r="O90" s="560"/>
      <c r="P90" s="561"/>
      <c r="Q90" s="562"/>
      <c r="R90" s="563"/>
      <c r="S90" s="564"/>
      <c r="T90" s="565"/>
      <c r="U90" s="566"/>
      <c r="V90" s="560"/>
      <c r="W90" s="561"/>
      <c r="X90" s="562"/>
      <c r="Y90" s="563"/>
      <c r="Z90" s="564"/>
      <c r="AA90" s="565"/>
      <c r="AB90" s="566"/>
      <c r="AC90" s="560"/>
      <c r="AD90" s="561"/>
      <c r="AE90" s="562"/>
      <c r="AF90" s="563"/>
      <c r="AG90" s="564"/>
      <c r="AH90" s="565"/>
      <c r="AI90" s="566"/>
      <c r="AJ90" s="560"/>
      <c r="AK90" s="561"/>
      <c r="AL90" s="562"/>
      <c r="AM90" s="563"/>
      <c r="AN90" s="564"/>
      <c r="AO90" s="565"/>
      <c r="AP90" s="566"/>
      <c r="AQ90" s="560"/>
      <c r="AR90" s="561"/>
      <c r="AS90" s="562"/>
      <c r="AT90" s="563"/>
      <c r="AU90" s="564"/>
      <c r="AV90" s="565"/>
      <c r="AW90" s="566"/>
      <c r="AX90" s="560"/>
      <c r="AY90" s="561"/>
      <c r="AZ90" s="562"/>
      <c r="BA90" s="563"/>
      <c r="BB90" s="564"/>
      <c r="BC90" s="565"/>
      <c r="BD90" s="566"/>
      <c r="BE90" s="560"/>
      <c r="BF90" s="561"/>
      <c r="BG90" s="562"/>
      <c r="BH90" s="563"/>
      <c r="BI90" s="564"/>
      <c r="BJ90" s="565"/>
      <c r="BK90" s="566"/>
      <c r="BL90" s="560"/>
      <c r="BM90" s="561"/>
      <c r="BN90" s="562"/>
      <c r="BO90" s="563"/>
      <c r="BP90" s="564"/>
      <c r="BQ90" s="565"/>
      <c r="BR90" s="566"/>
      <c r="BS90" s="560"/>
      <c r="BT90" s="561"/>
      <c r="BU90" s="562"/>
      <c r="BV90" s="563"/>
      <c r="BW90" s="564"/>
      <c r="BX90" s="565"/>
      <c r="BY90" s="566"/>
      <c r="BZ90" s="560"/>
      <c r="CA90" s="561"/>
      <c r="CB90" s="562"/>
      <c r="CC90" s="563"/>
      <c r="CD90" s="564"/>
      <c r="CE90" s="565"/>
      <c r="CF90" s="566"/>
      <c r="CG90" s="560"/>
      <c r="CH90" s="561"/>
      <c r="CI90" s="562"/>
      <c r="CJ90" s="563"/>
      <c r="CK90" s="564"/>
      <c r="CL90" s="565"/>
      <c r="CM90" s="566"/>
      <c r="CN90" s="560"/>
      <c r="CO90" s="561"/>
      <c r="CP90" s="562"/>
      <c r="CQ90" s="563"/>
      <c r="CR90" s="564"/>
      <c r="CS90" s="565"/>
      <c r="CT90" s="566"/>
      <c r="CU90" s="560"/>
      <c r="CV90" s="561"/>
      <c r="CW90" s="562"/>
      <c r="CX90" s="563"/>
      <c r="CY90" s="564"/>
      <c r="CZ90" s="565"/>
      <c r="DA90" s="566"/>
      <c r="DB90" s="560"/>
      <c r="DC90" s="561"/>
      <c r="DD90" s="562"/>
      <c r="DE90" s="563"/>
      <c r="DF90" s="564"/>
      <c r="DG90" s="565"/>
      <c r="DH90" s="566"/>
      <c r="DI90" s="560"/>
      <c r="DJ90" s="561"/>
      <c r="DK90" s="562"/>
      <c r="DL90" s="563"/>
      <c r="DM90" s="564"/>
      <c r="DN90" s="565"/>
      <c r="DO90" s="566"/>
      <c r="DP90" s="560"/>
      <c r="DQ90" s="561"/>
      <c r="DR90" s="562"/>
      <c r="DS90" s="563"/>
      <c r="DT90" s="564"/>
      <c r="DU90" s="565"/>
      <c r="DV90" s="566"/>
      <c r="DW90" s="560"/>
      <c r="DX90" s="561"/>
      <c r="DY90" s="562"/>
      <c r="DZ90" s="563"/>
      <c r="EA90" s="564"/>
      <c r="EB90" s="565"/>
      <c r="EC90" s="566"/>
      <c r="ED90" s="560"/>
      <c r="EE90" s="561"/>
      <c r="EF90" s="562"/>
      <c r="EG90" s="563"/>
      <c r="EH90" s="564"/>
      <c r="EI90" s="565"/>
      <c r="EJ90" s="566"/>
      <c r="EK90" s="560"/>
      <c r="EL90" s="561"/>
      <c r="EM90" s="562"/>
      <c r="EN90" s="563"/>
      <c r="EO90" s="564"/>
      <c r="EP90" s="565"/>
      <c r="EQ90" s="566"/>
      <c r="ER90" s="560"/>
      <c r="ES90" s="561"/>
      <c r="ET90" s="562"/>
      <c r="EU90" s="563"/>
      <c r="EV90" s="564"/>
      <c r="EW90" s="565"/>
      <c r="EX90" s="566"/>
      <c r="EY90" s="560"/>
      <c r="EZ90" s="561"/>
      <c r="FA90" s="562"/>
      <c r="FB90" s="563"/>
      <c r="FC90" s="564"/>
      <c r="FD90" s="565"/>
      <c r="FE90" s="566"/>
      <c r="FF90" s="560"/>
      <c r="FG90" s="561"/>
      <c r="FH90" s="562"/>
      <c r="FI90" s="563"/>
      <c r="FJ90" s="564"/>
      <c r="FK90" s="565"/>
      <c r="FL90" s="566"/>
      <c r="FM90" s="560"/>
      <c r="FN90" s="561"/>
      <c r="FO90" s="562"/>
      <c r="FP90" s="563"/>
      <c r="FQ90" s="564"/>
      <c r="FR90" s="565"/>
      <c r="FS90" s="566"/>
      <c r="FT90" s="560"/>
      <c r="FU90" s="561"/>
      <c r="FV90" s="562"/>
      <c r="FW90" s="563"/>
      <c r="FX90" s="564"/>
      <c r="FY90" s="565"/>
      <c r="FZ90" s="566"/>
      <c r="GA90" s="560"/>
      <c r="GB90" s="561"/>
      <c r="GC90" s="562"/>
      <c r="GD90" s="563"/>
      <c r="GE90" s="564"/>
      <c r="GF90" s="565"/>
      <c r="GG90" s="566"/>
      <c r="GH90" s="560"/>
      <c r="GI90" s="561"/>
      <c r="GJ90" s="562"/>
      <c r="GK90" s="563"/>
      <c r="GL90" s="564"/>
      <c r="GM90" s="565"/>
      <c r="GN90" s="566"/>
      <c r="GO90" s="560"/>
      <c r="GP90" s="561"/>
      <c r="GQ90" s="562"/>
      <c r="GR90" s="563"/>
      <c r="GS90" s="564"/>
      <c r="GT90" s="565"/>
      <c r="GU90" s="566"/>
      <c r="GV90" s="560"/>
      <c r="GW90" s="561"/>
      <c r="GX90" s="562"/>
      <c r="GY90" s="563"/>
      <c r="GZ90" s="564"/>
      <c r="HA90" s="565"/>
      <c r="HB90" s="566"/>
      <c r="HC90" s="560"/>
      <c r="HD90" s="561"/>
      <c r="HE90" s="562"/>
      <c r="HF90" s="563"/>
      <c r="HG90" s="564"/>
      <c r="HH90" s="565"/>
      <c r="HI90" s="566"/>
      <c r="HJ90" s="560"/>
      <c r="HK90" s="561"/>
      <c r="HL90" s="562"/>
      <c r="HM90" s="563"/>
      <c r="HN90" s="564"/>
      <c r="HO90" s="565"/>
      <c r="HP90" s="566"/>
      <c r="HQ90" s="560"/>
      <c r="HR90" s="561"/>
      <c r="HS90" s="562"/>
      <c r="HT90" s="563"/>
      <c r="HU90" s="564"/>
      <c r="HV90" s="565"/>
      <c r="HW90" s="566"/>
      <c r="HX90" s="560"/>
      <c r="HY90" s="561"/>
      <c r="HZ90" s="562"/>
      <c r="IA90" s="563"/>
      <c r="IB90" s="564"/>
      <c r="IC90" s="565"/>
      <c r="ID90" s="566"/>
      <c r="IE90" s="560"/>
      <c r="IF90" s="561"/>
      <c r="IG90" s="562"/>
      <c r="IH90" s="563"/>
      <c r="II90" s="564"/>
      <c r="IJ90" s="565"/>
      <c r="IK90" s="566"/>
      <c r="IL90" s="560"/>
      <c r="IM90" s="561"/>
      <c r="IN90" s="562"/>
      <c r="IO90" s="563"/>
      <c r="IP90" s="564"/>
      <c r="IQ90" s="565"/>
      <c r="IR90" s="566"/>
      <c r="IS90" s="560"/>
      <c r="IT90" s="561"/>
      <c r="IU90" s="562"/>
      <c r="IV90" s="563"/>
      <c r="IW90" s="564"/>
      <c r="IX90" s="565"/>
      <c r="IY90" s="566"/>
      <c r="IZ90" s="560"/>
      <c r="JA90" s="561"/>
      <c r="JB90" s="562"/>
      <c r="JC90" s="563"/>
      <c r="JD90" s="564"/>
      <c r="JE90" s="565"/>
      <c r="JF90" s="566"/>
      <c r="JG90" s="560"/>
      <c r="JH90" s="561"/>
      <c r="JI90" s="562"/>
      <c r="JJ90" s="563"/>
      <c r="JK90" s="564"/>
      <c r="JL90" s="565"/>
      <c r="JM90" s="566"/>
      <c r="JN90" s="560"/>
      <c r="JO90" s="561"/>
      <c r="JP90" s="562"/>
      <c r="JQ90" s="563"/>
      <c r="JR90" s="564"/>
      <c r="JS90" s="565"/>
      <c r="JT90" s="566"/>
      <c r="JU90" s="560"/>
      <c r="JV90" s="561"/>
      <c r="JW90" s="562"/>
      <c r="JX90" s="563"/>
      <c r="JY90" s="564"/>
      <c r="JZ90" s="565"/>
      <c r="KA90" s="566"/>
      <c r="KB90" s="560"/>
      <c r="KC90" s="561"/>
      <c r="KD90" s="562"/>
      <c r="KE90" s="563"/>
      <c r="KF90" s="564"/>
      <c r="KG90" s="565"/>
      <c r="KH90" s="566"/>
      <c r="KI90" s="560"/>
      <c r="KJ90" s="561"/>
      <c r="KK90" s="562"/>
      <c r="KL90" s="563"/>
      <c r="KM90" s="564"/>
      <c r="KN90" s="565"/>
      <c r="KO90" s="566"/>
      <c r="KP90" s="560"/>
      <c r="KQ90" s="561"/>
      <c r="KR90" s="562"/>
      <c r="KS90" s="563"/>
      <c r="KT90" s="564"/>
      <c r="KU90" s="565"/>
      <c r="KV90" s="566"/>
      <c r="KW90" s="560"/>
      <c r="KX90" s="561"/>
      <c r="KY90" s="562"/>
      <c r="KZ90" s="563"/>
      <c r="LA90" s="564"/>
      <c r="LB90" s="565"/>
      <c r="LC90" s="566"/>
      <c r="LD90" s="560"/>
      <c r="LE90" s="561"/>
      <c r="LF90" s="562"/>
      <c r="LG90" s="563"/>
      <c r="LH90" s="564"/>
      <c r="LI90" s="565"/>
      <c r="LJ90" s="566"/>
      <c r="LK90" s="560"/>
      <c r="LL90" s="561"/>
      <c r="LM90" s="562"/>
      <c r="LN90" s="563"/>
      <c r="LO90" s="564"/>
      <c r="LP90" s="565"/>
      <c r="LQ90" s="566"/>
      <c r="LR90" s="560"/>
      <c r="LS90" s="561"/>
      <c r="LT90" s="562"/>
      <c r="LU90" s="563"/>
      <c r="LV90" s="564"/>
      <c r="LW90" s="565"/>
      <c r="LX90" s="566"/>
      <c r="LY90" s="560"/>
      <c r="LZ90" s="561"/>
      <c r="MA90" s="562"/>
      <c r="MB90" s="563"/>
      <c r="MC90" s="564"/>
      <c r="MD90" s="565"/>
      <c r="ME90" s="566"/>
      <c r="MF90" s="560"/>
      <c r="MG90" s="561"/>
      <c r="MH90" s="562"/>
      <c r="MI90" s="563"/>
      <c r="MJ90" s="564"/>
      <c r="MK90" s="565"/>
      <c r="ML90" s="566"/>
      <c r="MM90" s="560"/>
      <c r="MN90" s="561"/>
      <c r="MO90" s="562"/>
      <c r="MP90" s="563"/>
      <c r="MQ90" s="564"/>
      <c r="MR90" s="565"/>
      <c r="MS90" s="566"/>
      <c r="MT90" s="560"/>
      <c r="MU90" s="561"/>
      <c r="MV90" s="562"/>
      <c r="MW90" s="563"/>
      <c r="MX90" s="564"/>
      <c r="MY90" s="565"/>
      <c r="MZ90" s="566"/>
      <c r="NA90" s="560"/>
      <c r="NB90" s="561"/>
      <c r="NC90" s="562"/>
      <c r="ND90" s="563"/>
      <c r="NE90" s="564"/>
      <c r="NF90" s="565"/>
      <c r="NG90" s="566"/>
      <c r="NH90" s="560"/>
      <c r="NI90" s="561"/>
      <c r="NJ90" s="562"/>
      <c r="NK90" s="563"/>
      <c r="NL90" s="564"/>
      <c r="NM90" s="565"/>
      <c r="NN90" s="566"/>
      <c r="NO90" s="560"/>
      <c r="NP90" s="561"/>
      <c r="NQ90" s="562"/>
      <c r="NR90" s="563"/>
      <c r="NS90" s="564"/>
      <c r="NT90" s="565"/>
      <c r="NU90" s="566"/>
      <c r="NV90" s="560"/>
      <c r="NW90" s="561"/>
      <c r="NX90" s="562"/>
      <c r="NY90" s="563"/>
      <c r="NZ90" s="564"/>
      <c r="OA90" s="565"/>
      <c r="OB90" s="566"/>
      <c r="OC90" s="560"/>
      <c r="OD90" s="561"/>
      <c r="OE90" s="562"/>
      <c r="OF90" s="563"/>
      <c r="OG90" s="564"/>
      <c r="OH90" s="565"/>
      <c r="OI90" s="566"/>
      <c r="OJ90" s="560"/>
      <c r="OK90" s="561"/>
      <c r="OL90" s="562"/>
      <c r="OM90" s="563"/>
      <c r="ON90" s="564"/>
      <c r="OO90" s="565"/>
      <c r="OP90" s="566"/>
      <c r="OQ90" s="560"/>
      <c r="OR90" s="561"/>
      <c r="OS90" s="562"/>
      <c r="OT90" s="563"/>
      <c r="OU90" s="564"/>
      <c r="OV90" s="565"/>
      <c r="OW90" s="566"/>
      <c r="OX90" s="560"/>
      <c r="OY90" s="561"/>
      <c r="OZ90" s="562"/>
      <c r="PA90" s="563"/>
      <c r="PB90" s="564"/>
      <c r="PC90" s="565"/>
      <c r="PD90" s="566"/>
      <c r="PE90" s="560"/>
      <c r="PF90" s="561"/>
      <c r="PG90" s="562"/>
      <c r="PH90" s="563"/>
      <c r="PI90" s="564"/>
      <c r="PJ90" s="565"/>
      <c r="PK90" s="566"/>
      <c r="PL90" s="560"/>
      <c r="PM90" s="561"/>
      <c r="PN90" s="562"/>
      <c r="PO90" s="563"/>
      <c r="PP90" s="564"/>
      <c r="PQ90" s="565"/>
      <c r="PR90" s="566"/>
      <c r="PS90" s="560"/>
      <c r="PT90" s="561"/>
      <c r="PU90" s="562"/>
      <c r="PV90" s="563"/>
      <c r="PW90" s="564"/>
      <c r="PX90" s="565"/>
      <c r="PY90" s="566"/>
      <c r="PZ90" s="560"/>
      <c r="QA90" s="561"/>
      <c r="QB90" s="562"/>
      <c r="QC90" s="563"/>
      <c r="QD90" s="564"/>
      <c r="QE90" s="565"/>
      <c r="QF90" s="566"/>
      <c r="QG90" s="560"/>
      <c r="QH90" s="561"/>
      <c r="QI90" s="562"/>
      <c r="QJ90" s="563"/>
      <c r="QK90" s="564"/>
      <c r="QL90" s="565"/>
      <c r="QM90" s="566"/>
      <c r="QN90" s="560"/>
      <c r="QO90" s="561"/>
      <c r="QP90" s="562"/>
      <c r="QQ90" s="563"/>
      <c r="QR90" s="564"/>
      <c r="QS90" s="565"/>
      <c r="QT90" s="566"/>
      <c r="QU90" s="560"/>
      <c r="QV90" s="561"/>
      <c r="QW90" s="562"/>
      <c r="QX90" s="563"/>
      <c r="QY90" s="564"/>
      <c r="QZ90" s="565"/>
      <c r="RA90" s="566"/>
      <c r="RB90" s="560"/>
      <c r="RC90" s="561"/>
      <c r="RD90" s="562"/>
      <c r="RE90" s="563"/>
      <c r="RF90" s="564"/>
      <c r="RG90" s="565"/>
      <c r="RH90" s="566"/>
      <c r="RI90" s="560"/>
      <c r="RJ90" s="561"/>
      <c r="RK90" s="562"/>
      <c r="RL90" s="563"/>
      <c r="RM90" s="564"/>
      <c r="RN90" s="565"/>
      <c r="RO90" s="566"/>
      <c r="RP90" s="560"/>
      <c r="RQ90" s="561"/>
      <c r="RR90" s="562"/>
      <c r="RS90" s="563"/>
      <c r="RT90" s="564"/>
      <c r="RU90" s="565"/>
      <c r="RV90" s="566"/>
      <c r="RW90" s="560"/>
      <c r="RX90" s="561"/>
      <c r="RY90" s="562"/>
      <c r="RZ90" s="563"/>
      <c r="SA90" s="564"/>
      <c r="SB90" s="565"/>
      <c r="SC90" s="566"/>
      <c r="SD90" s="560"/>
      <c r="SE90" s="561"/>
      <c r="SF90" s="562"/>
      <c r="SG90" s="563"/>
      <c r="SH90" s="564"/>
      <c r="SI90" s="565"/>
      <c r="SJ90" s="566"/>
      <c r="SK90" s="560"/>
      <c r="SL90" s="561"/>
      <c r="SM90" s="562"/>
      <c r="SN90" s="563"/>
      <c r="SO90" s="564"/>
      <c r="SP90" s="565"/>
      <c r="SQ90" s="566"/>
      <c r="SR90" s="560"/>
      <c r="SS90" s="561"/>
      <c r="ST90" s="562"/>
      <c r="SU90" s="563"/>
      <c r="SV90" s="564"/>
      <c r="SW90" s="565"/>
      <c r="SX90" s="566"/>
      <c r="SY90" s="560"/>
      <c r="SZ90" s="561"/>
      <c r="TA90" s="562"/>
      <c r="TB90" s="563"/>
      <c r="TC90" s="564"/>
      <c r="TD90" s="565"/>
      <c r="TE90" s="566"/>
      <c r="TF90" s="560"/>
      <c r="TG90" s="561"/>
      <c r="TH90" s="562"/>
      <c r="TI90" s="563"/>
      <c r="TJ90" s="564"/>
      <c r="TK90" s="565"/>
      <c r="TL90" s="566"/>
      <c r="TM90" s="560"/>
      <c r="TN90" s="561"/>
      <c r="TO90" s="562"/>
      <c r="TP90" s="563"/>
      <c r="TQ90" s="564"/>
      <c r="TR90" s="565"/>
      <c r="TS90" s="566"/>
      <c r="TT90" s="560"/>
      <c r="TU90" s="561"/>
      <c r="TV90" s="562"/>
      <c r="TW90" s="563"/>
      <c r="TX90" s="564"/>
      <c r="TY90" s="565"/>
      <c r="TZ90" s="566"/>
      <c r="UA90" s="560"/>
      <c r="UB90" s="561"/>
      <c r="UC90" s="562"/>
      <c r="UD90" s="563"/>
      <c r="UE90" s="564"/>
      <c r="UF90" s="565"/>
      <c r="UG90" s="566"/>
      <c r="UH90" s="560"/>
      <c r="UI90" s="561"/>
      <c r="UJ90" s="562"/>
      <c r="UK90" s="563"/>
      <c r="UL90" s="564"/>
      <c r="UM90" s="565"/>
      <c r="UN90" s="566"/>
      <c r="UO90" s="560"/>
      <c r="UP90" s="561"/>
      <c r="UQ90" s="562"/>
      <c r="UR90" s="563"/>
      <c r="US90" s="564"/>
      <c r="UT90" s="565"/>
      <c r="UU90" s="566"/>
      <c r="UV90" s="560"/>
      <c r="UW90" s="561"/>
      <c r="UX90" s="562"/>
      <c r="UY90" s="563"/>
      <c r="UZ90" s="564"/>
      <c r="VA90" s="565"/>
      <c r="VB90" s="566"/>
      <c r="VC90" s="560"/>
      <c r="VD90" s="561"/>
      <c r="VE90" s="562"/>
      <c r="VF90" s="563"/>
      <c r="VG90" s="564"/>
      <c r="VH90" s="565"/>
      <c r="VI90" s="566"/>
      <c r="VJ90" s="560"/>
      <c r="VK90" s="561"/>
      <c r="VL90" s="562"/>
      <c r="VM90" s="563"/>
      <c r="VN90" s="564"/>
      <c r="VO90" s="565"/>
      <c r="VP90" s="566"/>
      <c r="VQ90" s="560"/>
      <c r="VR90" s="561"/>
      <c r="VS90" s="562"/>
      <c r="VT90" s="563"/>
      <c r="VU90" s="564"/>
      <c r="VV90" s="565"/>
      <c r="VW90" s="566"/>
      <c r="VX90" s="560"/>
      <c r="VY90" s="561"/>
      <c r="VZ90" s="562"/>
      <c r="WA90" s="563"/>
      <c r="WB90" s="564"/>
      <c r="WC90" s="565"/>
      <c r="WD90" s="566"/>
      <c r="WE90" s="560"/>
      <c r="WF90" s="561"/>
      <c r="WG90" s="562"/>
      <c r="WH90" s="563"/>
      <c r="WI90" s="564"/>
      <c r="WJ90" s="565"/>
      <c r="WK90" s="566"/>
      <c r="WL90" s="560"/>
      <c r="WM90" s="561"/>
      <c r="WN90" s="562"/>
      <c r="WO90" s="563"/>
      <c r="WP90" s="564"/>
      <c r="WQ90" s="565"/>
      <c r="WR90" s="566"/>
      <c r="WS90" s="560"/>
      <c r="WT90" s="561"/>
      <c r="WU90" s="562"/>
      <c r="WV90" s="563"/>
      <c r="WW90" s="564"/>
      <c r="WX90" s="565"/>
      <c r="WY90" s="566"/>
      <c r="WZ90" s="560"/>
      <c r="XA90" s="561"/>
      <c r="XB90" s="562"/>
      <c r="XC90" s="563"/>
      <c r="XD90" s="564"/>
      <c r="XE90" s="565"/>
      <c r="XF90" s="566"/>
      <c r="XG90" s="560"/>
      <c r="XH90" s="561"/>
      <c r="XI90" s="562"/>
      <c r="XJ90" s="563"/>
      <c r="XK90" s="564"/>
      <c r="XL90" s="565"/>
      <c r="XM90" s="566"/>
      <c r="XN90" s="560"/>
      <c r="XO90" s="561"/>
      <c r="XP90" s="562"/>
      <c r="XQ90" s="563"/>
      <c r="XR90" s="564"/>
      <c r="XS90" s="565"/>
      <c r="XT90" s="566"/>
      <c r="XU90" s="560"/>
      <c r="XV90" s="561"/>
      <c r="XW90" s="562"/>
      <c r="XX90" s="563"/>
      <c r="XY90" s="564"/>
      <c r="XZ90" s="565"/>
      <c r="YA90" s="566"/>
      <c r="YB90" s="560"/>
      <c r="YC90" s="561"/>
      <c r="YD90" s="562"/>
      <c r="YE90" s="563"/>
      <c r="YF90" s="564"/>
      <c r="YG90" s="565"/>
      <c r="YH90" s="566"/>
      <c r="YI90" s="560"/>
      <c r="YJ90" s="561"/>
      <c r="YK90" s="562"/>
      <c r="YL90" s="563"/>
      <c r="YM90" s="564"/>
      <c r="YN90" s="565"/>
      <c r="YO90" s="566"/>
      <c r="YP90" s="560"/>
      <c r="YQ90" s="561"/>
      <c r="YR90" s="562"/>
      <c r="YS90" s="563"/>
      <c r="YT90" s="564"/>
      <c r="YU90" s="565"/>
      <c r="YV90" s="566"/>
      <c r="YW90" s="560"/>
      <c r="YX90" s="561"/>
      <c r="YY90" s="562"/>
      <c r="YZ90" s="563"/>
      <c r="ZA90" s="564"/>
      <c r="ZB90" s="565"/>
      <c r="ZC90" s="566"/>
      <c r="ZD90" s="560"/>
      <c r="ZE90" s="561"/>
      <c r="ZF90" s="562"/>
      <c r="ZG90" s="563"/>
      <c r="ZH90" s="564"/>
      <c r="ZI90" s="565"/>
      <c r="ZJ90" s="566"/>
      <c r="ZK90" s="560"/>
      <c r="ZL90" s="561"/>
      <c r="ZM90" s="562"/>
      <c r="ZN90" s="563"/>
      <c r="ZO90" s="564"/>
      <c r="ZP90" s="565"/>
      <c r="ZQ90" s="566"/>
      <c r="ZR90" s="560"/>
      <c r="ZS90" s="561"/>
      <c r="ZT90" s="562"/>
      <c r="ZU90" s="563"/>
      <c r="ZV90" s="564"/>
      <c r="ZW90" s="565"/>
      <c r="ZX90" s="566"/>
      <c r="ZY90" s="560"/>
      <c r="ZZ90" s="561"/>
      <c r="AAA90" s="562"/>
      <c r="AAB90" s="563"/>
      <c r="AAC90" s="564"/>
      <c r="AAD90" s="565"/>
      <c r="AAE90" s="566"/>
      <c r="AAF90" s="560"/>
      <c r="AAG90" s="561"/>
      <c r="AAH90" s="562"/>
      <c r="AAI90" s="563"/>
      <c r="AAJ90" s="564"/>
      <c r="AAK90" s="565"/>
      <c r="AAL90" s="566"/>
      <c r="AAM90" s="560"/>
      <c r="AAN90" s="561"/>
      <c r="AAO90" s="562"/>
      <c r="AAP90" s="563"/>
      <c r="AAQ90" s="564"/>
      <c r="AAR90" s="565"/>
      <c r="AAS90" s="566"/>
      <c r="AAT90" s="560"/>
      <c r="AAU90" s="561"/>
      <c r="AAV90" s="562"/>
      <c r="AAW90" s="563"/>
      <c r="AAX90" s="564"/>
      <c r="AAY90" s="565"/>
      <c r="AAZ90" s="566"/>
      <c r="ABA90" s="560"/>
      <c r="ABB90" s="561"/>
      <c r="ABC90" s="562"/>
      <c r="ABD90" s="563"/>
      <c r="ABE90" s="564"/>
      <c r="ABF90" s="565"/>
      <c r="ABG90" s="566"/>
      <c r="ABH90" s="560"/>
      <c r="ABI90" s="561"/>
      <c r="ABJ90" s="562"/>
      <c r="ABK90" s="563"/>
      <c r="ABL90" s="564"/>
      <c r="ABM90" s="565"/>
      <c r="ABN90" s="566"/>
      <c r="ABO90" s="560"/>
      <c r="ABP90" s="561"/>
      <c r="ABQ90" s="562"/>
      <c r="ABR90" s="563"/>
      <c r="ABS90" s="564"/>
      <c r="ABT90" s="565"/>
      <c r="ABU90" s="566"/>
      <c r="ABV90" s="560"/>
      <c r="ABW90" s="561"/>
      <c r="ABX90" s="562"/>
      <c r="ABY90" s="563"/>
      <c r="ABZ90" s="564"/>
      <c r="ACA90" s="565"/>
      <c r="ACB90" s="566"/>
      <c r="ACC90" s="560"/>
      <c r="ACD90" s="561"/>
      <c r="ACE90" s="562"/>
      <c r="ACF90" s="563"/>
      <c r="ACG90" s="564"/>
      <c r="ACH90" s="565"/>
      <c r="ACI90" s="566"/>
      <c r="ACJ90" s="560"/>
      <c r="ACK90" s="561"/>
      <c r="ACL90" s="562"/>
      <c r="ACM90" s="563"/>
      <c r="ACN90" s="564"/>
      <c r="ACO90" s="565"/>
      <c r="ACP90" s="566"/>
      <c r="ACQ90" s="560"/>
      <c r="ACR90" s="561"/>
      <c r="ACS90" s="562"/>
      <c r="ACT90" s="563"/>
      <c r="ACU90" s="564"/>
      <c r="ACV90" s="565"/>
      <c r="ACW90" s="566"/>
      <c r="ACX90" s="560"/>
      <c r="ACY90" s="561"/>
      <c r="ACZ90" s="562"/>
      <c r="ADA90" s="563"/>
      <c r="ADB90" s="564"/>
      <c r="ADC90" s="565"/>
      <c r="ADD90" s="566"/>
      <c r="ADE90" s="560"/>
      <c r="ADF90" s="561"/>
      <c r="ADG90" s="562"/>
      <c r="ADH90" s="563"/>
      <c r="ADI90" s="564"/>
      <c r="ADJ90" s="565"/>
      <c r="ADK90" s="566"/>
      <c r="ADL90" s="560"/>
      <c r="ADM90" s="561"/>
      <c r="ADN90" s="562"/>
      <c r="ADO90" s="563"/>
      <c r="ADP90" s="564"/>
      <c r="ADQ90" s="565"/>
      <c r="ADR90" s="566"/>
      <c r="ADS90" s="560"/>
      <c r="ADT90" s="561"/>
      <c r="ADU90" s="562"/>
      <c r="ADV90" s="563"/>
      <c r="ADW90" s="564"/>
      <c r="ADX90" s="565"/>
      <c r="ADY90" s="566"/>
      <c r="ADZ90" s="560"/>
      <c r="AEA90" s="561"/>
      <c r="AEB90" s="562"/>
      <c r="AEC90" s="563"/>
      <c r="AED90" s="564"/>
      <c r="AEE90" s="565"/>
      <c r="AEF90" s="566"/>
      <c r="AEG90" s="560"/>
      <c r="AEH90" s="561"/>
      <c r="AEI90" s="562"/>
      <c r="AEJ90" s="563"/>
      <c r="AEK90" s="564"/>
      <c r="AEL90" s="565"/>
      <c r="AEM90" s="566"/>
      <c r="AEN90" s="560"/>
      <c r="AEO90" s="561"/>
      <c r="AEP90" s="562"/>
      <c r="AEQ90" s="563"/>
      <c r="AER90" s="564"/>
      <c r="AES90" s="565"/>
      <c r="AET90" s="566"/>
      <c r="AEU90" s="560"/>
      <c r="AEV90" s="561"/>
      <c r="AEW90" s="562"/>
      <c r="AEX90" s="563"/>
      <c r="AEY90" s="564"/>
      <c r="AEZ90" s="565"/>
      <c r="AFA90" s="566"/>
      <c r="AFB90" s="560"/>
      <c r="AFC90" s="561"/>
      <c r="AFD90" s="562"/>
      <c r="AFE90" s="563"/>
      <c r="AFF90" s="564"/>
      <c r="AFG90" s="565"/>
      <c r="AFH90" s="566"/>
      <c r="AFI90" s="560"/>
      <c r="AFJ90" s="561"/>
      <c r="AFK90" s="562"/>
      <c r="AFL90" s="563"/>
      <c r="AFM90" s="564"/>
      <c r="AFN90" s="565"/>
      <c r="AFO90" s="566"/>
      <c r="AFP90" s="560"/>
      <c r="AFQ90" s="561"/>
      <c r="AFR90" s="562"/>
      <c r="AFS90" s="563"/>
      <c r="AFT90" s="564"/>
      <c r="AFU90" s="565"/>
      <c r="AFV90" s="566"/>
      <c r="AFW90" s="560"/>
      <c r="AFX90" s="561"/>
      <c r="AFY90" s="562"/>
      <c r="AFZ90" s="563"/>
      <c r="AGA90" s="564"/>
      <c r="AGB90" s="565"/>
      <c r="AGC90" s="566"/>
      <c r="AGD90" s="560"/>
      <c r="AGE90" s="561"/>
      <c r="AGF90" s="562"/>
      <c r="AGG90" s="563"/>
      <c r="AGH90" s="564"/>
      <c r="AGI90" s="565"/>
      <c r="AGJ90" s="566"/>
      <c r="AGK90" s="560"/>
      <c r="AGL90" s="561"/>
      <c r="AGM90" s="562"/>
      <c r="AGN90" s="563"/>
      <c r="AGO90" s="564"/>
      <c r="AGP90" s="565"/>
      <c r="AGQ90" s="566"/>
      <c r="AGR90" s="560"/>
      <c r="AGS90" s="561"/>
      <c r="AGT90" s="562"/>
      <c r="AGU90" s="563"/>
      <c r="AGV90" s="564"/>
      <c r="AGW90" s="565"/>
      <c r="AGX90" s="566"/>
      <c r="AGY90" s="560"/>
      <c r="AGZ90" s="561"/>
      <c r="AHA90" s="562"/>
      <c r="AHB90" s="563"/>
      <c r="AHC90" s="564"/>
      <c r="AHD90" s="565"/>
      <c r="AHE90" s="566"/>
      <c r="AHF90" s="560"/>
      <c r="AHG90" s="561"/>
      <c r="AHH90" s="562"/>
      <c r="AHI90" s="563"/>
      <c r="AHJ90" s="564"/>
      <c r="AHK90" s="565"/>
      <c r="AHL90" s="566"/>
      <c r="AHM90" s="560"/>
      <c r="AHN90" s="561"/>
      <c r="AHO90" s="562"/>
      <c r="AHP90" s="563"/>
      <c r="AHQ90" s="564"/>
      <c r="AHR90" s="565"/>
      <c r="AHS90" s="566"/>
      <c r="AHT90" s="560"/>
      <c r="AHU90" s="561"/>
      <c r="AHV90" s="562"/>
      <c r="AHW90" s="563"/>
      <c r="AHX90" s="564"/>
      <c r="AHY90" s="565"/>
      <c r="AHZ90" s="566"/>
      <c r="AIA90" s="560"/>
      <c r="AIB90" s="561"/>
      <c r="AIC90" s="562"/>
      <c r="AID90" s="563"/>
      <c r="AIE90" s="564"/>
      <c r="AIF90" s="565"/>
      <c r="AIG90" s="566"/>
      <c r="AIH90" s="560"/>
      <c r="AII90" s="561"/>
      <c r="AIJ90" s="562"/>
      <c r="AIK90" s="563"/>
      <c r="AIL90" s="564"/>
      <c r="AIM90" s="565"/>
      <c r="AIN90" s="566"/>
      <c r="AIO90" s="560"/>
      <c r="AIP90" s="561"/>
      <c r="AIQ90" s="562"/>
      <c r="AIR90" s="563"/>
      <c r="AIS90" s="564"/>
      <c r="AIT90" s="565"/>
      <c r="AIU90" s="566"/>
      <c r="AIV90" s="560"/>
      <c r="AIW90" s="561"/>
      <c r="AIX90" s="562"/>
      <c r="AIY90" s="563"/>
      <c r="AIZ90" s="564"/>
      <c r="AJA90" s="565"/>
      <c r="AJB90" s="566"/>
      <c r="AJC90" s="560"/>
      <c r="AJD90" s="561"/>
      <c r="AJE90" s="562"/>
      <c r="AJF90" s="563"/>
      <c r="AJG90" s="564"/>
      <c r="AJH90" s="565"/>
      <c r="AJI90" s="566"/>
      <c r="AJJ90" s="560"/>
      <c r="AJK90" s="561"/>
      <c r="AJL90" s="562"/>
      <c r="AJM90" s="563"/>
      <c r="AJN90" s="564"/>
      <c r="AJO90" s="565"/>
      <c r="AJP90" s="566"/>
      <c r="AJQ90" s="560"/>
      <c r="AJR90" s="561"/>
      <c r="AJS90" s="562"/>
      <c r="AJT90" s="563"/>
      <c r="AJU90" s="564"/>
      <c r="AJV90" s="565"/>
      <c r="AJW90" s="566"/>
      <c r="AJX90" s="560"/>
      <c r="AJY90" s="561"/>
      <c r="AJZ90" s="562"/>
      <c r="AKA90" s="563"/>
      <c r="AKB90" s="564"/>
      <c r="AKC90" s="565"/>
      <c r="AKD90" s="566"/>
      <c r="AKE90" s="560"/>
      <c r="AKF90" s="561"/>
      <c r="AKG90" s="562"/>
      <c r="AKH90" s="563"/>
      <c r="AKI90" s="564"/>
      <c r="AKJ90" s="565"/>
      <c r="AKK90" s="566"/>
      <c r="AKL90" s="560"/>
      <c r="AKM90" s="561"/>
      <c r="AKN90" s="562"/>
      <c r="AKO90" s="563"/>
      <c r="AKP90" s="564"/>
      <c r="AKQ90" s="565"/>
      <c r="AKR90" s="566"/>
      <c r="AKS90" s="560"/>
      <c r="AKT90" s="561"/>
      <c r="AKU90" s="562"/>
      <c r="AKV90" s="563"/>
      <c r="AKW90" s="564"/>
      <c r="AKX90" s="565"/>
      <c r="AKY90" s="566"/>
      <c r="AKZ90" s="560"/>
      <c r="ALA90" s="561"/>
      <c r="ALB90" s="562"/>
      <c r="ALC90" s="563"/>
      <c r="ALD90" s="564"/>
      <c r="ALE90" s="565"/>
      <c r="ALF90" s="566"/>
      <c r="ALG90" s="560"/>
      <c r="ALH90" s="561"/>
      <c r="ALI90" s="562"/>
      <c r="ALJ90" s="563"/>
      <c r="ALK90" s="564"/>
      <c r="ALL90" s="565"/>
      <c r="ALM90" s="566"/>
      <c r="ALN90" s="560"/>
      <c r="ALO90" s="561"/>
      <c r="ALP90" s="562"/>
      <c r="ALQ90" s="563"/>
      <c r="ALR90" s="564"/>
      <c r="ALS90" s="565"/>
      <c r="ALT90" s="566"/>
      <c r="ALU90" s="560"/>
      <c r="ALV90" s="561"/>
      <c r="ALW90" s="562"/>
      <c r="ALX90" s="563"/>
      <c r="ALY90" s="564"/>
      <c r="ALZ90" s="565"/>
      <c r="AMA90" s="566"/>
      <c r="AMB90" s="560"/>
      <c r="AMC90" s="561"/>
      <c r="AMD90" s="562"/>
      <c r="AME90" s="563"/>
      <c r="AMF90" s="564"/>
      <c r="AMG90" s="565"/>
      <c r="AMH90" s="566"/>
      <c r="AMI90" s="560"/>
      <c r="AMJ90" s="561"/>
      <c r="AMK90" s="562"/>
      <c r="AML90" s="563"/>
      <c r="AMM90" s="564"/>
      <c r="AMN90" s="565"/>
      <c r="AMO90" s="566"/>
      <c r="AMP90" s="560"/>
      <c r="AMQ90" s="561"/>
      <c r="AMR90" s="562"/>
      <c r="AMS90" s="563"/>
      <c r="AMT90" s="564"/>
      <c r="AMU90" s="565"/>
      <c r="AMV90" s="566"/>
      <c r="AMW90" s="560"/>
      <c r="AMX90" s="561"/>
      <c r="AMY90" s="562"/>
      <c r="AMZ90" s="563"/>
      <c r="ANA90" s="564"/>
      <c r="ANB90" s="565"/>
      <c r="ANC90" s="566"/>
      <c r="AND90" s="560"/>
      <c r="ANE90" s="561"/>
      <c r="ANF90" s="562"/>
      <c r="ANG90" s="563"/>
      <c r="ANH90" s="564"/>
      <c r="ANI90" s="565"/>
      <c r="ANJ90" s="566"/>
      <c r="ANK90" s="560"/>
      <c r="ANL90" s="561"/>
      <c r="ANM90" s="562"/>
      <c r="ANN90" s="563"/>
      <c r="ANO90" s="564"/>
      <c r="ANP90" s="565"/>
      <c r="ANQ90" s="566"/>
      <c r="ANR90" s="560"/>
      <c r="ANS90" s="561"/>
      <c r="ANT90" s="562"/>
      <c r="ANU90" s="563"/>
      <c r="ANV90" s="564"/>
      <c r="ANW90" s="565"/>
      <c r="ANX90" s="566"/>
      <c r="ANY90" s="560"/>
      <c r="ANZ90" s="561"/>
      <c r="AOA90" s="562"/>
      <c r="AOB90" s="563"/>
      <c r="AOC90" s="564"/>
      <c r="AOD90" s="565"/>
      <c r="AOE90" s="566"/>
      <c r="AOF90" s="560"/>
      <c r="AOG90" s="561"/>
      <c r="AOH90" s="562"/>
      <c r="AOI90" s="563"/>
      <c r="AOJ90" s="564"/>
      <c r="AOK90" s="565"/>
      <c r="AOL90" s="566"/>
      <c r="AOM90" s="560"/>
      <c r="AON90" s="561"/>
      <c r="AOO90" s="562"/>
      <c r="AOP90" s="563"/>
      <c r="AOQ90" s="564"/>
      <c r="AOR90" s="565"/>
      <c r="AOS90" s="566"/>
      <c r="AOT90" s="560"/>
      <c r="AOU90" s="561"/>
      <c r="AOV90" s="562"/>
      <c r="AOW90" s="563"/>
      <c r="AOX90" s="564"/>
      <c r="AOY90" s="565"/>
      <c r="AOZ90" s="566"/>
      <c r="APA90" s="560"/>
      <c r="APB90" s="561"/>
      <c r="APC90" s="562"/>
      <c r="APD90" s="563"/>
      <c r="APE90" s="564"/>
      <c r="APF90" s="565"/>
      <c r="APG90" s="566"/>
      <c r="APH90" s="560"/>
      <c r="API90" s="561"/>
      <c r="APJ90" s="562"/>
      <c r="APK90" s="563"/>
      <c r="APL90" s="564"/>
      <c r="APM90" s="565"/>
      <c r="APN90" s="566"/>
      <c r="APO90" s="560"/>
      <c r="APP90" s="561"/>
      <c r="APQ90" s="562"/>
      <c r="APR90" s="563"/>
      <c r="APS90" s="564"/>
      <c r="APT90" s="565"/>
      <c r="APU90" s="566"/>
      <c r="APV90" s="560"/>
      <c r="APW90" s="561"/>
      <c r="APX90" s="562"/>
      <c r="APY90" s="563"/>
      <c r="APZ90" s="564"/>
      <c r="AQA90" s="565"/>
      <c r="AQB90" s="566"/>
      <c r="AQC90" s="560"/>
      <c r="AQD90" s="561"/>
      <c r="AQE90" s="562"/>
      <c r="AQF90" s="563"/>
      <c r="AQG90" s="564"/>
      <c r="AQH90" s="565"/>
      <c r="AQI90" s="566"/>
      <c r="AQJ90" s="560"/>
      <c r="AQK90" s="561"/>
      <c r="AQL90" s="562"/>
      <c r="AQM90" s="563"/>
      <c r="AQN90" s="564"/>
      <c r="AQO90" s="565"/>
      <c r="AQP90" s="566"/>
      <c r="AQQ90" s="560"/>
      <c r="AQR90" s="561"/>
      <c r="AQS90" s="562"/>
      <c r="AQT90" s="563"/>
      <c r="AQU90" s="564"/>
      <c r="AQV90" s="565"/>
      <c r="AQW90" s="566"/>
      <c r="AQX90" s="560"/>
      <c r="AQY90" s="561"/>
      <c r="AQZ90" s="562"/>
      <c r="ARA90" s="563"/>
      <c r="ARB90" s="564"/>
      <c r="ARC90" s="565"/>
      <c r="ARD90" s="566"/>
      <c r="ARE90" s="560"/>
      <c r="ARF90" s="561"/>
      <c r="ARG90" s="562"/>
      <c r="ARH90" s="563"/>
      <c r="ARI90" s="564"/>
      <c r="ARJ90" s="565"/>
      <c r="ARK90" s="566"/>
      <c r="ARL90" s="560"/>
      <c r="ARM90" s="561"/>
      <c r="ARN90" s="562"/>
      <c r="ARO90" s="563"/>
      <c r="ARP90" s="564"/>
      <c r="ARQ90" s="565"/>
      <c r="ARR90" s="566"/>
      <c r="ARS90" s="560"/>
      <c r="ART90" s="561"/>
      <c r="ARU90" s="562"/>
      <c r="ARV90" s="563"/>
      <c r="ARW90" s="564"/>
      <c r="ARX90" s="565"/>
      <c r="ARY90" s="566"/>
      <c r="ARZ90" s="560"/>
      <c r="ASA90" s="561"/>
      <c r="ASB90" s="562"/>
      <c r="ASC90" s="563"/>
      <c r="ASD90" s="564"/>
      <c r="ASE90" s="565"/>
      <c r="ASF90" s="566"/>
      <c r="ASG90" s="560"/>
      <c r="ASH90" s="561"/>
      <c r="ASI90" s="562"/>
      <c r="ASJ90" s="563"/>
      <c r="ASK90" s="564"/>
      <c r="ASL90" s="565"/>
      <c r="ASM90" s="566"/>
      <c r="ASN90" s="560"/>
      <c r="ASO90" s="561"/>
      <c r="ASP90" s="562"/>
      <c r="ASQ90" s="563"/>
      <c r="ASR90" s="564"/>
      <c r="ASS90" s="565"/>
      <c r="AST90" s="566"/>
      <c r="ASU90" s="560"/>
      <c r="ASV90" s="561"/>
      <c r="ASW90" s="562"/>
      <c r="ASX90" s="563"/>
      <c r="ASY90" s="564"/>
      <c r="ASZ90" s="565"/>
      <c r="ATA90" s="566"/>
      <c r="ATB90" s="560"/>
      <c r="ATC90" s="561"/>
      <c r="ATD90" s="562"/>
      <c r="ATE90" s="563"/>
      <c r="ATF90" s="564"/>
      <c r="ATG90" s="565"/>
      <c r="ATH90" s="566"/>
      <c r="ATI90" s="560"/>
      <c r="ATJ90" s="561"/>
      <c r="ATK90" s="562"/>
      <c r="ATL90" s="563"/>
      <c r="ATM90" s="564"/>
      <c r="ATN90" s="565"/>
      <c r="ATO90" s="566"/>
      <c r="ATP90" s="560"/>
      <c r="ATQ90" s="561"/>
      <c r="ATR90" s="562"/>
      <c r="ATS90" s="563"/>
      <c r="ATT90" s="564"/>
      <c r="ATU90" s="565"/>
      <c r="ATV90" s="566"/>
      <c r="ATW90" s="560"/>
      <c r="ATX90" s="561"/>
      <c r="ATY90" s="562"/>
      <c r="ATZ90" s="563"/>
      <c r="AUA90" s="564"/>
      <c r="AUB90" s="565"/>
      <c r="AUC90" s="566"/>
      <c r="AUD90" s="560"/>
      <c r="AUE90" s="561"/>
      <c r="AUF90" s="562"/>
      <c r="AUG90" s="563"/>
      <c r="AUH90" s="564"/>
      <c r="AUI90" s="565"/>
      <c r="AUJ90" s="566"/>
      <c r="AUK90" s="560"/>
      <c r="AUL90" s="561"/>
      <c r="AUM90" s="562"/>
      <c r="AUN90" s="563"/>
      <c r="AUO90" s="564"/>
      <c r="AUP90" s="565"/>
      <c r="AUQ90" s="566"/>
      <c r="AUR90" s="560"/>
      <c r="AUS90" s="561"/>
      <c r="AUT90" s="562"/>
      <c r="AUU90" s="563"/>
      <c r="AUV90" s="564"/>
      <c r="AUW90" s="565"/>
      <c r="AUX90" s="566"/>
      <c r="AUY90" s="560"/>
      <c r="AUZ90" s="561"/>
      <c r="AVA90" s="562"/>
      <c r="AVB90" s="563"/>
      <c r="AVC90" s="564"/>
      <c r="AVD90" s="565"/>
      <c r="AVE90" s="566"/>
      <c r="AVF90" s="560"/>
      <c r="AVG90" s="561"/>
      <c r="AVH90" s="562"/>
      <c r="AVI90" s="563"/>
      <c r="AVJ90" s="564"/>
      <c r="AVK90" s="565"/>
      <c r="AVL90" s="566"/>
      <c r="AVM90" s="560"/>
      <c r="AVN90" s="561"/>
      <c r="AVO90" s="562"/>
      <c r="AVP90" s="563"/>
      <c r="AVQ90" s="564"/>
      <c r="AVR90" s="565"/>
      <c r="AVS90" s="566"/>
      <c r="AVT90" s="560"/>
      <c r="AVU90" s="561"/>
      <c r="AVV90" s="562"/>
      <c r="AVW90" s="563"/>
      <c r="AVX90" s="564"/>
      <c r="AVY90" s="565"/>
      <c r="AVZ90" s="566"/>
      <c r="AWA90" s="560"/>
      <c r="AWB90" s="561"/>
      <c r="AWC90" s="562"/>
      <c r="AWD90" s="563"/>
      <c r="AWE90" s="564"/>
      <c r="AWF90" s="565"/>
      <c r="AWG90" s="566"/>
      <c r="AWH90" s="560"/>
      <c r="AWI90" s="561"/>
      <c r="AWJ90" s="562"/>
      <c r="AWK90" s="563"/>
      <c r="AWL90" s="564"/>
      <c r="AWM90" s="565"/>
      <c r="AWN90" s="566"/>
      <c r="AWO90" s="560"/>
      <c r="AWP90" s="561"/>
      <c r="AWQ90" s="562"/>
      <c r="AWR90" s="563"/>
      <c r="AWS90" s="564"/>
      <c r="AWT90" s="565"/>
      <c r="AWU90" s="566"/>
      <c r="AWV90" s="560"/>
      <c r="AWW90" s="561"/>
      <c r="AWX90" s="562"/>
      <c r="AWY90" s="563"/>
      <c r="AWZ90" s="564"/>
      <c r="AXA90" s="565"/>
      <c r="AXB90" s="566"/>
      <c r="AXC90" s="560"/>
      <c r="AXD90" s="561"/>
      <c r="AXE90" s="562"/>
      <c r="AXF90" s="563"/>
      <c r="AXG90" s="564"/>
      <c r="AXH90" s="565"/>
      <c r="AXI90" s="566"/>
      <c r="AXJ90" s="560"/>
      <c r="AXK90" s="561"/>
      <c r="AXL90" s="562"/>
      <c r="AXM90" s="563"/>
      <c r="AXN90" s="564"/>
      <c r="AXO90" s="565"/>
      <c r="AXP90" s="566"/>
      <c r="AXQ90" s="560"/>
      <c r="AXR90" s="561"/>
      <c r="AXS90" s="562"/>
      <c r="AXT90" s="563"/>
      <c r="AXU90" s="564"/>
      <c r="AXV90" s="565"/>
      <c r="AXW90" s="566"/>
      <c r="AXX90" s="560"/>
      <c r="AXY90" s="561"/>
      <c r="AXZ90" s="562"/>
      <c r="AYA90" s="563"/>
      <c r="AYB90" s="564"/>
      <c r="AYC90" s="565"/>
      <c r="AYD90" s="566"/>
      <c r="AYE90" s="560"/>
      <c r="AYF90" s="561"/>
      <c r="AYG90" s="562"/>
      <c r="AYH90" s="563"/>
      <c r="AYI90" s="564"/>
      <c r="AYJ90" s="565"/>
      <c r="AYK90" s="566"/>
      <c r="AYL90" s="560"/>
      <c r="AYM90" s="561"/>
      <c r="AYN90" s="562"/>
      <c r="AYO90" s="563"/>
      <c r="AYP90" s="564"/>
      <c r="AYQ90" s="565"/>
      <c r="AYR90" s="566"/>
      <c r="AYS90" s="560"/>
      <c r="AYT90" s="561"/>
      <c r="AYU90" s="562"/>
      <c r="AYV90" s="563"/>
      <c r="AYW90" s="564"/>
      <c r="AYX90" s="565"/>
      <c r="AYY90" s="566"/>
      <c r="AYZ90" s="560"/>
      <c r="AZA90" s="561"/>
      <c r="AZB90" s="562"/>
      <c r="AZC90" s="563"/>
      <c r="AZD90" s="564"/>
      <c r="AZE90" s="565"/>
      <c r="AZF90" s="566"/>
      <c r="AZG90" s="560"/>
      <c r="AZH90" s="561"/>
      <c r="AZI90" s="562"/>
      <c r="AZJ90" s="563"/>
      <c r="AZK90" s="564"/>
      <c r="AZL90" s="565"/>
      <c r="AZM90" s="566"/>
      <c r="AZN90" s="560"/>
      <c r="AZO90" s="561"/>
      <c r="AZP90" s="562"/>
      <c r="AZQ90" s="563"/>
      <c r="AZR90" s="564"/>
      <c r="AZS90" s="565"/>
      <c r="AZT90" s="566"/>
      <c r="AZU90" s="560"/>
      <c r="AZV90" s="561"/>
      <c r="AZW90" s="562"/>
      <c r="AZX90" s="563"/>
      <c r="AZY90" s="564"/>
      <c r="AZZ90" s="565"/>
      <c r="BAA90" s="566"/>
      <c r="BAB90" s="560"/>
      <c r="BAC90" s="561"/>
      <c r="BAD90" s="562"/>
      <c r="BAE90" s="563"/>
      <c r="BAF90" s="564"/>
      <c r="BAG90" s="565"/>
      <c r="BAH90" s="566"/>
      <c r="BAI90" s="560"/>
      <c r="BAJ90" s="561"/>
      <c r="BAK90" s="562"/>
      <c r="BAL90" s="563"/>
      <c r="BAM90" s="564"/>
      <c r="BAN90" s="565"/>
      <c r="BAO90" s="566"/>
      <c r="BAP90" s="560"/>
      <c r="BAQ90" s="561"/>
      <c r="BAR90" s="562"/>
      <c r="BAS90" s="563"/>
      <c r="BAT90" s="564"/>
      <c r="BAU90" s="565"/>
      <c r="BAV90" s="566"/>
      <c r="BAW90" s="560"/>
      <c r="BAX90" s="561"/>
      <c r="BAY90" s="562"/>
      <c r="BAZ90" s="563"/>
      <c r="BBA90" s="564"/>
      <c r="BBB90" s="565"/>
      <c r="BBC90" s="566"/>
      <c r="BBD90" s="560"/>
      <c r="BBE90" s="561"/>
      <c r="BBF90" s="562"/>
      <c r="BBG90" s="563"/>
      <c r="BBH90" s="564"/>
      <c r="BBI90" s="565"/>
      <c r="BBJ90" s="566"/>
      <c r="BBK90" s="560"/>
      <c r="BBL90" s="561"/>
      <c r="BBM90" s="562"/>
      <c r="BBN90" s="563"/>
      <c r="BBO90" s="564"/>
      <c r="BBP90" s="565"/>
      <c r="BBQ90" s="566"/>
      <c r="BBR90" s="560"/>
      <c r="BBS90" s="561"/>
      <c r="BBT90" s="562"/>
      <c r="BBU90" s="563"/>
      <c r="BBV90" s="564"/>
      <c r="BBW90" s="565"/>
      <c r="BBX90" s="566"/>
      <c r="BBY90" s="560"/>
      <c r="BBZ90" s="561"/>
      <c r="BCA90" s="562"/>
      <c r="BCB90" s="563"/>
      <c r="BCC90" s="564"/>
      <c r="BCD90" s="565"/>
      <c r="BCE90" s="566"/>
      <c r="BCF90" s="560"/>
      <c r="BCG90" s="561"/>
      <c r="BCH90" s="562"/>
      <c r="BCI90" s="563"/>
      <c r="BCJ90" s="564"/>
      <c r="BCK90" s="565"/>
      <c r="BCL90" s="566"/>
      <c r="BCM90" s="560"/>
      <c r="BCN90" s="561"/>
      <c r="BCO90" s="562"/>
      <c r="BCP90" s="563"/>
      <c r="BCQ90" s="564"/>
      <c r="BCR90" s="565"/>
      <c r="BCS90" s="566"/>
      <c r="BCT90" s="560"/>
      <c r="BCU90" s="561"/>
      <c r="BCV90" s="562"/>
      <c r="BCW90" s="563"/>
      <c r="BCX90" s="564"/>
      <c r="BCY90" s="565"/>
      <c r="BCZ90" s="566"/>
      <c r="BDA90" s="560"/>
      <c r="BDB90" s="561"/>
      <c r="BDC90" s="562"/>
      <c r="BDD90" s="563"/>
      <c r="BDE90" s="564"/>
      <c r="BDF90" s="565"/>
      <c r="BDG90" s="566"/>
      <c r="BDH90" s="560"/>
      <c r="BDI90" s="561"/>
      <c r="BDJ90" s="562"/>
      <c r="BDK90" s="563"/>
      <c r="BDL90" s="564"/>
      <c r="BDM90" s="565"/>
      <c r="BDN90" s="566"/>
      <c r="BDO90" s="560"/>
      <c r="BDP90" s="561"/>
      <c r="BDQ90" s="562"/>
      <c r="BDR90" s="563"/>
      <c r="BDS90" s="564"/>
      <c r="BDT90" s="565"/>
      <c r="BDU90" s="566"/>
      <c r="BDV90" s="560"/>
      <c r="BDW90" s="561"/>
      <c r="BDX90" s="562"/>
      <c r="BDY90" s="563"/>
      <c r="BDZ90" s="564"/>
      <c r="BEA90" s="565"/>
      <c r="BEB90" s="566"/>
      <c r="BEC90" s="560"/>
      <c r="BED90" s="561"/>
      <c r="BEE90" s="562"/>
      <c r="BEF90" s="563"/>
      <c r="BEG90" s="564"/>
      <c r="BEH90" s="565"/>
      <c r="BEI90" s="566"/>
      <c r="BEJ90" s="560"/>
      <c r="BEK90" s="561"/>
      <c r="BEL90" s="562"/>
      <c r="BEM90" s="563"/>
      <c r="BEN90" s="564"/>
      <c r="BEO90" s="565"/>
      <c r="BEP90" s="566"/>
      <c r="BEQ90" s="560"/>
      <c r="BER90" s="561"/>
      <c r="BES90" s="562"/>
      <c r="BET90" s="563"/>
      <c r="BEU90" s="564"/>
      <c r="BEV90" s="565"/>
      <c r="BEW90" s="566"/>
      <c r="BEX90" s="560"/>
      <c r="BEY90" s="561"/>
      <c r="BEZ90" s="562"/>
      <c r="BFA90" s="563"/>
      <c r="BFB90" s="564"/>
      <c r="BFC90" s="565"/>
      <c r="BFD90" s="566"/>
      <c r="BFE90" s="560"/>
      <c r="BFF90" s="561"/>
      <c r="BFG90" s="562"/>
      <c r="BFH90" s="563"/>
      <c r="BFI90" s="564"/>
      <c r="BFJ90" s="565"/>
      <c r="BFK90" s="566"/>
      <c r="BFL90" s="560"/>
      <c r="BFM90" s="561"/>
      <c r="BFN90" s="562"/>
      <c r="BFO90" s="563"/>
      <c r="BFP90" s="564"/>
      <c r="BFQ90" s="565"/>
      <c r="BFR90" s="566"/>
      <c r="BFS90" s="560"/>
      <c r="BFT90" s="561"/>
      <c r="BFU90" s="562"/>
      <c r="BFV90" s="563"/>
      <c r="BFW90" s="564"/>
      <c r="BFX90" s="565"/>
      <c r="BFY90" s="566"/>
      <c r="BFZ90" s="560"/>
      <c r="BGA90" s="561"/>
      <c r="BGB90" s="562"/>
      <c r="BGC90" s="563"/>
      <c r="BGD90" s="564"/>
      <c r="BGE90" s="565"/>
      <c r="BGF90" s="566"/>
      <c r="BGG90" s="560"/>
      <c r="BGH90" s="561"/>
      <c r="BGI90" s="562"/>
      <c r="BGJ90" s="563"/>
      <c r="BGK90" s="564"/>
      <c r="BGL90" s="565"/>
      <c r="BGM90" s="566"/>
      <c r="BGN90" s="560"/>
      <c r="BGO90" s="561"/>
      <c r="BGP90" s="562"/>
      <c r="BGQ90" s="563"/>
      <c r="BGR90" s="564"/>
      <c r="BGS90" s="565"/>
      <c r="BGT90" s="566"/>
      <c r="BGU90" s="560"/>
      <c r="BGV90" s="561"/>
      <c r="BGW90" s="562"/>
      <c r="BGX90" s="563"/>
      <c r="BGY90" s="564"/>
      <c r="BGZ90" s="565"/>
      <c r="BHA90" s="566"/>
      <c r="BHB90" s="560"/>
      <c r="BHC90" s="561"/>
      <c r="BHD90" s="562"/>
      <c r="BHE90" s="563"/>
      <c r="BHF90" s="564"/>
      <c r="BHG90" s="565"/>
      <c r="BHH90" s="566"/>
      <c r="BHI90" s="560"/>
      <c r="BHJ90" s="561"/>
      <c r="BHK90" s="562"/>
      <c r="BHL90" s="563"/>
      <c r="BHM90" s="564"/>
      <c r="BHN90" s="565"/>
      <c r="BHO90" s="566"/>
      <c r="BHP90" s="560"/>
      <c r="BHQ90" s="561"/>
      <c r="BHR90" s="562"/>
      <c r="BHS90" s="563"/>
      <c r="BHT90" s="564"/>
      <c r="BHU90" s="565"/>
      <c r="BHV90" s="566"/>
      <c r="BHW90" s="560"/>
      <c r="BHX90" s="561"/>
      <c r="BHY90" s="562"/>
      <c r="BHZ90" s="563"/>
      <c r="BIA90" s="564"/>
      <c r="BIB90" s="565"/>
      <c r="BIC90" s="566"/>
      <c r="BID90" s="560"/>
      <c r="BIE90" s="561"/>
      <c r="BIF90" s="562"/>
      <c r="BIG90" s="563"/>
      <c r="BIH90" s="564"/>
      <c r="BII90" s="565"/>
      <c r="BIJ90" s="566"/>
      <c r="BIK90" s="560"/>
      <c r="BIL90" s="561"/>
      <c r="BIM90" s="562"/>
      <c r="BIN90" s="563"/>
      <c r="BIO90" s="564"/>
      <c r="BIP90" s="565"/>
      <c r="BIQ90" s="566"/>
      <c r="BIR90" s="560"/>
      <c r="BIS90" s="561"/>
      <c r="BIT90" s="562"/>
      <c r="BIU90" s="563"/>
      <c r="BIV90" s="564"/>
      <c r="BIW90" s="565"/>
      <c r="BIX90" s="566"/>
      <c r="BIY90" s="560"/>
      <c r="BIZ90" s="561"/>
      <c r="BJA90" s="562"/>
      <c r="BJB90" s="563"/>
      <c r="BJC90" s="564"/>
      <c r="BJD90" s="565"/>
      <c r="BJE90" s="566"/>
      <c r="BJF90" s="560"/>
      <c r="BJG90" s="561"/>
      <c r="BJH90" s="562"/>
      <c r="BJI90" s="563"/>
      <c r="BJJ90" s="564"/>
      <c r="BJK90" s="565"/>
      <c r="BJL90" s="566"/>
      <c r="BJM90" s="560"/>
      <c r="BJN90" s="561"/>
      <c r="BJO90" s="562"/>
      <c r="BJP90" s="563"/>
      <c r="BJQ90" s="564"/>
      <c r="BJR90" s="565"/>
      <c r="BJS90" s="566"/>
      <c r="BJT90" s="560"/>
      <c r="BJU90" s="561"/>
      <c r="BJV90" s="562"/>
      <c r="BJW90" s="563"/>
      <c r="BJX90" s="564"/>
      <c r="BJY90" s="565"/>
      <c r="BJZ90" s="566"/>
      <c r="BKA90" s="560"/>
      <c r="BKB90" s="561"/>
      <c r="BKC90" s="562"/>
      <c r="BKD90" s="563"/>
      <c r="BKE90" s="564"/>
      <c r="BKF90" s="565"/>
      <c r="BKG90" s="566"/>
      <c r="BKH90" s="560"/>
      <c r="BKI90" s="561"/>
      <c r="BKJ90" s="562"/>
      <c r="BKK90" s="563"/>
      <c r="BKL90" s="564"/>
      <c r="BKM90" s="565"/>
      <c r="BKN90" s="566"/>
      <c r="BKO90" s="560"/>
      <c r="BKP90" s="561"/>
      <c r="BKQ90" s="562"/>
      <c r="BKR90" s="563"/>
      <c r="BKS90" s="564"/>
      <c r="BKT90" s="565"/>
      <c r="BKU90" s="566"/>
      <c r="BKV90" s="560"/>
      <c r="BKW90" s="561"/>
      <c r="BKX90" s="562"/>
      <c r="BKY90" s="563"/>
      <c r="BKZ90" s="564"/>
      <c r="BLA90" s="565"/>
      <c r="BLB90" s="566"/>
      <c r="BLC90" s="560"/>
      <c r="BLD90" s="561"/>
      <c r="BLE90" s="562"/>
      <c r="BLF90" s="563"/>
      <c r="BLG90" s="564"/>
      <c r="BLH90" s="565"/>
      <c r="BLI90" s="566"/>
      <c r="BLJ90" s="560"/>
      <c r="BLK90" s="561"/>
      <c r="BLL90" s="562"/>
      <c r="BLM90" s="563"/>
      <c r="BLN90" s="564"/>
      <c r="BLO90" s="565"/>
      <c r="BLP90" s="566"/>
      <c r="BLQ90" s="560"/>
      <c r="BLR90" s="561"/>
      <c r="BLS90" s="562"/>
      <c r="BLT90" s="563"/>
      <c r="BLU90" s="564"/>
      <c r="BLV90" s="565"/>
      <c r="BLW90" s="566"/>
      <c r="BLX90" s="560"/>
      <c r="BLY90" s="561"/>
      <c r="BLZ90" s="562"/>
      <c r="BMA90" s="563"/>
      <c r="BMB90" s="564"/>
      <c r="BMC90" s="565"/>
      <c r="BMD90" s="566"/>
      <c r="BME90" s="560"/>
      <c r="BMF90" s="561"/>
      <c r="BMG90" s="562"/>
      <c r="BMH90" s="563"/>
      <c r="BMI90" s="564"/>
      <c r="BMJ90" s="565"/>
      <c r="BMK90" s="566"/>
      <c r="BML90" s="560"/>
      <c r="BMM90" s="561"/>
      <c r="BMN90" s="562"/>
      <c r="BMO90" s="563"/>
      <c r="BMP90" s="564"/>
      <c r="BMQ90" s="565"/>
      <c r="BMR90" s="566"/>
      <c r="BMS90" s="560"/>
      <c r="BMT90" s="561"/>
      <c r="BMU90" s="562"/>
      <c r="BMV90" s="563"/>
      <c r="BMW90" s="564"/>
      <c r="BMX90" s="565"/>
      <c r="BMY90" s="566"/>
      <c r="BMZ90" s="560"/>
      <c r="BNA90" s="561"/>
      <c r="BNB90" s="562"/>
      <c r="BNC90" s="563"/>
      <c r="BND90" s="564"/>
      <c r="BNE90" s="565"/>
      <c r="BNF90" s="566"/>
      <c r="BNG90" s="560"/>
      <c r="BNH90" s="561"/>
      <c r="BNI90" s="562"/>
      <c r="BNJ90" s="563"/>
      <c r="BNK90" s="564"/>
      <c r="BNL90" s="565"/>
      <c r="BNM90" s="566"/>
      <c r="BNN90" s="560"/>
      <c r="BNO90" s="561"/>
      <c r="BNP90" s="562"/>
      <c r="BNQ90" s="563"/>
      <c r="BNR90" s="564"/>
      <c r="BNS90" s="565"/>
      <c r="BNT90" s="566"/>
      <c r="BNU90" s="560"/>
      <c r="BNV90" s="561"/>
      <c r="BNW90" s="562"/>
      <c r="BNX90" s="563"/>
      <c r="BNY90" s="564"/>
      <c r="BNZ90" s="565"/>
      <c r="BOA90" s="566"/>
      <c r="BOB90" s="560"/>
      <c r="BOC90" s="561"/>
      <c r="BOD90" s="562"/>
      <c r="BOE90" s="563"/>
      <c r="BOF90" s="564"/>
      <c r="BOG90" s="565"/>
      <c r="BOH90" s="566"/>
      <c r="BOI90" s="560"/>
      <c r="BOJ90" s="561"/>
      <c r="BOK90" s="562"/>
      <c r="BOL90" s="563"/>
      <c r="BOM90" s="564"/>
      <c r="BON90" s="565"/>
      <c r="BOO90" s="566"/>
      <c r="BOP90" s="560"/>
      <c r="BOQ90" s="561"/>
      <c r="BOR90" s="562"/>
      <c r="BOS90" s="563"/>
      <c r="BOT90" s="564"/>
      <c r="BOU90" s="565"/>
      <c r="BOV90" s="566"/>
      <c r="BOW90" s="560"/>
      <c r="BOX90" s="561"/>
      <c r="BOY90" s="562"/>
      <c r="BOZ90" s="563"/>
      <c r="BPA90" s="564"/>
      <c r="BPB90" s="565"/>
      <c r="BPC90" s="566"/>
      <c r="BPD90" s="560"/>
      <c r="BPE90" s="561"/>
      <c r="BPF90" s="562"/>
      <c r="BPG90" s="563"/>
      <c r="BPH90" s="564"/>
      <c r="BPI90" s="565"/>
      <c r="BPJ90" s="566"/>
      <c r="BPK90" s="560"/>
      <c r="BPL90" s="561"/>
      <c r="BPM90" s="562"/>
      <c r="BPN90" s="563"/>
      <c r="BPO90" s="564"/>
      <c r="BPP90" s="565"/>
      <c r="BPQ90" s="566"/>
      <c r="BPR90" s="560"/>
      <c r="BPS90" s="561"/>
      <c r="BPT90" s="562"/>
      <c r="BPU90" s="563"/>
      <c r="BPV90" s="564"/>
      <c r="BPW90" s="565"/>
      <c r="BPX90" s="566"/>
      <c r="BPY90" s="560"/>
      <c r="BPZ90" s="561"/>
      <c r="BQA90" s="562"/>
      <c r="BQB90" s="563"/>
      <c r="BQC90" s="564"/>
      <c r="BQD90" s="565"/>
      <c r="BQE90" s="566"/>
      <c r="BQF90" s="560"/>
      <c r="BQG90" s="561"/>
      <c r="BQH90" s="562"/>
      <c r="BQI90" s="563"/>
      <c r="BQJ90" s="564"/>
      <c r="BQK90" s="565"/>
      <c r="BQL90" s="566"/>
      <c r="BQM90" s="560"/>
      <c r="BQN90" s="561"/>
      <c r="BQO90" s="562"/>
      <c r="BQP90" s="563"/>
      <c r="BQQ90" s="564"/>
      <c r="BQR90" s="565"/>
      <c r="BQS90" s="566"/>
      <c r="BQT90" s="560"/>
      <c r="BQU90" s="561"/>
      <c r="BQV90" s="562"/>
      <c r="BQW90" s="563"/>
      <c r="BQX90" s="564"/>
      <c r="BQY90" s="565"/>
      <c r="BQZ90" s="566"/>
      <c r="BRA90" s="560"/>
      <c r="BRB90" s="561"/>
      <c r="BRC90" s="562"/>
      <c r="BRD90" s="563"/>
      <c r="BRE90" s="564"/>
      <c r="BRF90" s="565"/>
      <c r="BRG90" s="566"/>
      <c r="BRH90" s="560"/>
      <c r="BRI90" s="561"/>
      <c r="BRJ90" s="562"/>
      <c r="BRK90" s="563"/>
      <c r="BRL90" s="564"/>
      <c r="BRM90" s="565"/>
      <c r="BRN90" s="566"/>
      <c r="BRO90" s="560"/>
      <c r="BRP90" s="561"/>
      <c r="BRQ90" s="562"/>
      <c r="BRR90" s="563"/>
      <c r="BRS90" s="564"/>
      <c r="BRT90" s="565"/>
      <c r="BRU90" s="566"/>
      <c r="BRV90" s="560"/>
      <c r="BRW90" s="561"/>
      <c r="BRX90" s="562"/>
      <c r="BRY90" s="563"/>
      <c r="BRZ90" s="564"/>
      <c r="BSA90" s="565"/>
      <c r="BSB90" s="566"/>
      <c r="BSC90" s="560"/>
      <c r="BSD90" s="561"/>
      <c r="BSE90" s="562"/>
      <c r="BSF90" s="563"/>
      <c r="BSG90" s="564"/>
      <c r="BSH90" s="565"/>
      <c r="BSI90" s="566"/>
      <c r="BSJ90" s="560"/>
      <c r="BSK90" s="561"/>
      <c r="BSL90" s="562"/>
      <c r="BSM90" s="563"/>
      <c r="BSN90" s="564"/>
      <c r="BSO90" s="565"/>
      <c r="BSP90" s="566"/>
      <c r="BSQ90" s="560"/>
      <c r="BSR90" s="561"/>
      <c r="BSS90" s="562"/>
      <c r="BST90" s="563"/>
      <c r="BSU90" s="564"/>
      <c r="BSV90" s="565"/>
      <c r="BSW90" s="566"/>
      <c r="BSX90" s="560"/>
      <c r="BSY90" s="561"/>
      <c r="BSZ90" s="562"/>
      <c r="BTA90" s="563"/>
      <c r="BTB90" s="564"/>
      <c r="BTC90" s="565"/>
      <c r="BTD90" s="566"/>
      <c r="BTE90" s="560"/>
      <c r="BTF90" s="561"/>
      <c r="BTG90" s="562"/>
      <c r="BTH90" s="563"/>
      <c r="BTI90" s="564"/>
      <c r="BTJ90" s="565"/>
      <c r="BTK90" s="566"/>
      <c r="BTL90" s="560"/>
      <c r="BTM90" s="561"/>
      <c r="BTN90" s="562"/>
      <c r="BTO90" s="563"/>
      <c r="BTP90" s="564"/>
      <c r="BTQ90" s="565"/>
      <c r="BTR90" s="566"/>
      <c r="BTS90" s="560"/>
      <c r="BTT90" s="561"/>
      <c r="BTU90" s="562"/>
      <c r="BTV90" s="563"/>
      <c r="BTW90" s="564"/>
      <c r="BTX90" s="565"/>
      <c r="BTY90" s="566"/>
      <c r="BTZ90" s="560"/>
      <c r="BUA90" s="561"/>
      <c r="BUB90" s="562"/>
      <c r="BUC90" s="563"/>
      <c r="BUD90" s="564"/>
      <c r="BUE90" s="565"/>
      <c r="BUF90" s="566"/>
      <c r="BUG90" s="560"/>
      <c r="BUH90" s="561"/>
      <c r="BUI90" s="562"/>
      <c r="BUJ90" s="563"/>
      <c r="BUK90" s="564"/>
      <c r="BUL90" s="565"/>
      <c r="BUM90" s="566"/>
      <c r="BUN90" s="560"/>
      <c r="BUO90" s="561"/>
      <c r="BUP90" s="562"/>
      <c r="BUQ90" s="563"/>
      <c r="BUR90" s="564"/>
      <c r="BUS90" s="565"/>
      <c r="BUT90" s="566"/>
      <c r="BUU90" s="560"/>
      <c r="BUV90" s="561"/>
      <c r="BUW90" s="562"/>
      <c r="BUX90" s="563"/>
      <c r="BUY90" s="564"/>
      <c r="BUZ90" s="565"/>
      <c r="BVA90" s="566"/>
      <c r="BVB90" s="560"/>
      <c r="BVC90" s="561"/>
      <c r="BVD90" s="562"/>
      <c r="BVE90" s="563"/>
      <c r="BVF90" s="564"/>
      <c r="BVG90" s="565"/>
      <c r="BVH90" s="566"/>
      <c r="BVI90" s="560"/>
      <c r="BVJ90" s="561"/>
      <c r="BVK90" s="562"/>
      <c r="BVL90" s="563"/>
      <c r="BVM90" s="564"/>
      <c r="BVN90" s="565"/>
      <c r="BVO90" s="566"/>
      <c r="BVP90" s="560"/>
      <c r="BVQ90" s="561"/>
      <c r="BVR90" s="562"/>
      <c r="BVS90" s="563"/>
      <c r="BVT90" s="564"/>
      <c r="BVU90" s="565"/>
      <c r="BVV90" s="566"/>
      <c r="BVW90" s="560"/>
      <c r="BVX90" s="561"/>
      <c r="BVY90" s="562"/>
      <c r="BVZ90" s="563"/>
      <c r="BWA90" s="564"/>
      <c r="BWB90" s="565"/>
      <c r="BWC90" s="566"/>
      <c r="BWD90" s="560"/>
      <c r="BWE90" s="561"/>
      <c r="BWF90" s="562"/>
      <c r="BWG90" s="563"/>
      <c r="BWH90" s="564"/>
      <c r="BWI90" s="565"/>
      <c r="BWJ90" s="566"/>
      <c r="BWK90" s="560"/>
      <c r="BWL90" s="561"/>
      <c r="BWM90" s="562"/>
      <c r="BWN90" s="563"/>
      <c r="BWO90" s="564"/>
      <c r="BWP90" s="565"/>
      <c r="BWQ90" s="566"/>
      <c r="BWR90" s="560"/>
      <c r="BWS90" s="561"/>
      <c r="BWT90" s="562"/>
      <c r="BWU90" s="563"/>
      <c r="BWV90" s="564"/>
      <c r="BWW90" s="565"/>
      <c r="BWX90" s="566"/>
      <c r="BWY90" s="560"/>
      <c r="BWZ90" s="561"/>
      <c r="BXA90" s="562"/>
      <c r="BXB90" s="563"/>
      <c r="BXC90" s="564"/>
      <c r="BXD90" s="565"/>
      <c r="BXE90" s="566"/>
      <c r="BXF90" s="560"/>
      <c r="BXG90" s="561"/>
      <c r="BXH90" s="562"/>
      <c r="BXI90" s="563"/>
      <c r="BXJ90" s="564"/>
      <c r="BXK90" s="565"/>
      <c r="BXL90" s="566"/>
      <c r="BXM90" s="560"/>
      <c r="BXN90" s="561"/>
      <c r="BXO90" s="562"/>
      <c r="BXP90" s="563"/>
      <c r="BXQ90" s="564"/>
      <c r="BXR90" s="565"/>
      <c r="BXS90" s="566"/>
      <c r="BXT90" s="560"/>
      <c r="BXU90" s="561"/>
      <c r="BXV90" s="562"/>
      <c r="BXW90" s="563"/>
      <c r="BXX90" s="564"/>
      <c r="BXY90" s="565"/>
      <c r="BXZ90" s="566"/>
      <c r="BYA90" s="560"/>
      <c r="BYB90" s="561"/>
      <c r="BYC90" s="562"/>
      <c r="BYD90" s="563"/>
      <c r="BYE90" s="564"/>
      <c r="BYF90" s="565"/>
      <c r="BYG90" s="566"/>
      <c r="BYH90" s="560"/>
      <c r="BYI90" s="561"/>
      <c r="BYJ90" s="562"/>
      <c r="BYK90" s="563"/>
      <c r="BYL90" s="564"/>
      <c r="BYM90" s="565"/>
      <c r="BYN90" s="566"/>
      <c r="BYO90" s="560"/>
      <c r="BYP90" s="561"/>
      <c r="BYQ90" s="562"/>
      <c r="BYR90" s="563"/>
      <c r="BYS90" s="564"/>
      <c r="BYT90" s="565"/>
      <c r="BYU90" s="566"/>
      <c r="BYV90" s="560"/>
      <c r="BYW90" s="561"/>
      <c r="BYX90" s="562"/>
      <c r="BYY90" s="563"/>
      <c r="BYZ90" s="564"/>
      <c r="BZA90" s="565"/>
      <c r="BZB90" s="566"/>
      <c r="BZC90" s="560"/>
      <c r="BZD90" s="561"/>
      <c r="BZE90" s="562"/>
      <c r="BZF90" s="563"/>
      <c r="BZG90" s="564"/>
      <c r="BZH90" s="565"/>
      <c r="BZI90" s="566"/>
      <c r="BZJ90" s="560"/>
      <c r="BZK90" s="561"/>
      <c r="BZL90" s="562"/>
      <c r="BZM90" s="563"/>
      <c r="BZN90" s="564"/>
      <c r="BZO90" s="565"/>
      <c r="BZP90" s="566"/>
      <c r="BZQ90" s="560"/>
      <c r="BZR90" s="561"/>
      <c r="BZS90" s="562"/>
      <c r="BZT90" s="563"/>
      <c r="BZU90" s="564"/>
      <c r="BZV90" s="565"/>
      <c r="BZW90" s="566"/>
      <c r="BZX90" s="560"/>
      <c r="BZY90" s="561"/>
      <c r="BZZ90" s="562"/>
      <c r="CAA90" s="563"/>
      <c r="CAB90" s="564"/>
      <c r="CAC90" s="565"/>
      <c r="CAD90" s="566"/>
      <c r="CAE90" s="560"/>
      <c r="CAF90" s="561"/>
      <c r="CAG90" s="562"/>
      <c r="CAH90" s="563"/>
      <c r="CAI90" s="564"/>
      <c r="CAJ90" s="565"/>
      <c r="CAK90" s="566"/>
      <c r="CAL90" s="560"/>
      <c r="CAM90" s="561"/>
      <c r="CAN90" s="562"/>
      <c r="CAO90" s="563"/>
      <c r="CAP90" s="564"/>
      <c r="CAQ90" s="565"/>
      <c r="CAR90" s="566"/>
      <c r="CAS90" s="560"/>
      <c r="CAT90" s="561"/>
      <c r="CAU90" s="562"/>
      <c r="CAV90" s="563"/>
      <c r="CAW90" s="564"/>
      <c r="CAX90" s="565"/>
      <c r="CAY90" s="566"/>
      <c r="CAZ90" s="560"/>
      <c r="CBA90" s="561"/>
      <c r="CBB90" s="562"/>
      <c r="CBC90" s="563"/>
      <c r="CBD90" s="564"/>
      <c r="CBE90" s="565"/>
      <c r="CBF90" s="566"/>
      <c r="CBG90" s="560"/>
      <c r="CBH90" s="561"/>
      <c r="CBI90" s="562"/>
      <c r="CBJ90" s="563"/>
      <c r="CBK90" s="564"/>
      <c r="CBL90" s="565"/>
      <c r="CBM90" s="566"/>
      <c r="CBN90" s="560"/>
      <c r="CBO90" s="561"/>
      <c r="CBP90" s="562"/>
      <c r="CBQ90" s="563"/>
      <c r="CBR90" s="564"/>
      <c r="CBS90" s="565"/>
      <c r="CBT90" s="566"/>
      <c r="CBU90" s="560"/>
      <c r="CBV90" s="561"/>
      <c r="CBW90" s="562"/>
      <c r="CBX90" s="563"/>
      <c r="CBY90" s="564"/>
      <c r="CBZ90" s="565"/>
      <c r="CCA90" s="566"/>
      <c r="CCB90" s="560"/>
      <c r="CCC90" s="561"/>
      <c r="CCD90" s="562"/>
      <c r="CCE90" s="563"/>
      <c r="CCF90" s="564"/>
      <c r="CCG90" s="565"/>
      <c r="CCH90" s="566"/>
      <c r="CCI90" s="560"/>
      <c r="CCJ90" s="561"/>
      <c r="CCK90" s="562"/>
      <c r="CCL90" s="563"/>
      <c r="CCM90" s="564"/>
      <c r="CCN90" s="565"/>
      <c r="CCO90" s="566"/>
      <c r="CCP90" s="560"/>
      <c r="CCQ90" s="561"/>
      <c r="CCR90" s="562"/>
      <c r="CCS90" s="563"/>
      <c r="CCT90" s="564"/>
      <c r="CCU90" s="565"/>
      <c r="CCV90" s="566"/>
      <c r="CCW90" s="560"/>
      <c r="CCX90" s="561"/>
      <c r="CCY90" s="562"/>
      <c r="CCZ90" s="563"/>
      <c r="CDA90" s="564"/>
      <c r="CDB90" s="565"/>
      <c r="CDC90" s="566"/>
      <c r="CDD90" s="560"/>
      <c r="CDE90" s="561"/>
      <c r="CDF90" s="562"/>
      <c r="CDG90" s="563"/>
      <c r="CDH90" s="564"/>
      <c r="CDI90" s="565"/>
      <c r="CDJ90" s="566"/>
      <c r="CDK90" s="560"/>
      <c r="CDL90" s="561"/>
      <c r="CDM90" s="562"/>
      <c r="CDN90" s="563"/>
      <c r="CDO90" s="564"/>
      <c r="CDP90" s="565"/>
      <c r="CDQ90" s="566"/>
      <c r="CDR90" s="560"/>
      <c r="CDS90" s="561"/>
      <c r="CDT90" s="562"/>
      <c r="CDU90" s="563"/>
      <c r="CDV90" s="564"/>
      <c r="CDW90" s="565"/>
      <c r="CDX90" s="566"/>
      <c r="CDY90" s="560"/>
      <c r="CDZ90" s="561"/>
      <c r="CEA90" s="562"/>
      <c r="CEB90" s="563"/>
      <c r="CEC90" s="564"/>
      <c r="CED90" s="565"/>
      <c r="CEE90" s="566"/>
      <c r="CEF90" s="560"/>
      <c r="CEG90" s="561"/>
      <c r="CEH90" s="562"/>
      <c r="CEI90" s="563"/>
      <c r="CEJ90" s="564"/>
      <c r="CEK90" s="565"/>
      <c r="CEL90" s="566"/>
      <c r="CEM90" s="560"/>
      <c r="CEN90" s="561"/>
      <c r="CEO90" s="562"/>
      <c r="CEP90" s="563"/>
      <c r="CEQ90" s="564"/>
      <c r="CER90" s="565"/>
      <c r="CES90" s="566"/>
      <c r="CET90" s="560"/>
      <c r="CEU90" s="561"/>
      <c r="CEV90" s="562"/>
      <c r="CEW90" s="563"/>
      <c r="CEX90" s="564"/>
      <c r="CEY90" s="565"/>
      <c r="CEZ90" s="566"/>
      <c r="CFA90" s="560"/>
      <c r="CFB90" s="561"/>
      <c r="CFC90" s="562"/>
      <c r="CFD90" s="563"/>
      <c r="CFE90" s="564"/>
      <c r="CFF90" s="565"/>
      <c r="CFG90" s="566"/>
      <c r="CFH90" s="560"/>
      <c r="CFI90" s="561"/>
      <c r="CFJ90" s="562"/>
      <c r="CFK90" s="563"/>
      <c r="CFL90" s="564"/>
      <c r="CFM90" s="565"/>
      <c r="CFN90" s="566"/>
      <c r="CFO90" s="560"/>
      <c r="CFP90" s="561"/>
      <c r="CFQ90" s="562"/>
      <c r="CFR90" s="563"/>
      <c r="CFS90" s="564"/>
      <c r="CFT90" s="565"/>
      <c r="CFU90" s="566"/>
      <c r="CFV90" s="560"/>
      <c r="CFW90" s="561"/>
      <c r="CFX90" s="562"/>
      <c r="CFY90" s="563"/>
      <c r="CFZ90" s="564"/>
      <c r="CGA90" s="565"/>
      <c r="CGB90" s="566"/>
      <c r="CGC90" s="560"/>
      <c r="CGD90" s="561"/>
      <c r="CGE90" s="562"/>
      <c r="CGF90" s="563"/>
      <c r="CGG90" s="564"/>
      <c r="CGH90" s="565"/>
      <c r="CGI90" s="566"/>
      <c r="CGJ90" s="560"/>
      <c r="CGK90" s="561"/>
      <c r="CGL90" s="562"/>
      <c r="CGM90" s="563"/>
      <c r="CGN90" s="564"/>
      <c r="CGO90" s="565"/>
      <c r="CGP90" s="566"/>
      <c r="CGQ90" s="560"/>
      <c r="CGR90" s="561"/>
      <c r="CGS90" s="562"/>
      <c r="CGT90" s="563"/>
      <c r="CGU90" s="564"/>
      <c r="CGV90" s="565"/>
      <c r="CGW90" s="566"/>
      <c r="CGX90" s="560"/>
      <c r="CGY90" s="561"/>
      <c r="CGZ90" s="562"/>
      <c r="CHA90" s="563"/>
      <c r="CHB90" s="564"/>
      <c r="CHC90" s="565"/>
      <c r="CHD90" s="566"/>
      <c r="CHE90" s="560"/>
      <c r="CHF90" s="561"/>
      <c r="CHG90" s="562"/>
      <c r="CHH90" s="563"/>
      <c r="CHI90" s="564"/>
      <c r="CHJ90" s="565"/>
      <c r="CHK90" s="566"/>
      <c r="CHL90" s="560"/>
      <c r="CHM90" s="561"/>
      <c r="CHN90" s="562"/>
      <c r="CHO90" s="563"/>
      <c r="CHP90" s="564"/>
      <c r="CHQ90" s="565"/>
      <c r="CHR90" s="566"/>
      <c r="CHS90" s="560"/>
      <c r="CHT90" s="561"/>
      <c r="CHU90" s="562"/>
      <c r="CHV90" s="563"/>
      <c r="CHW90" s="564"/>
      <c r="CHX90" s="565"/>
      <c r="CHY90" s="566"/>
      <c r="CHZ90" s="560"/>
      <c r="CIA90" s="561"/>
      <c r="CIB90" s="562"/>
      <c r="CIC90" s="563"/>
      <c r="CID90" s="564"/>
      <c r="CIE90" s="565"/>
      <c r="CIF90" s="566"/>
      <c r="CIG90" s="560"/>
      <c r="CIH90" s="561"/>
      <c r="CII90" s="562"/>
      <c r="CIJ90" s="563"/>
      <c r="CIK90" s="564"/>
      <c r="CIL90" s="565"/>
      <c r="CIM90" s="566"/>
      <c r="CIN90" s="560"/>
      <c r="CIO90" s="561"/>
      <c r="CIP90" s="562"/>
      <c r="CIQ90" s="563"/>
      <c r="CIR90" s="564"/>
      <c r="CIS90" s="565"/>
      <c r="CIT90" s="566"/>
      <c r="CIU90" s="560"/>
      <c r="CIV90" s="561"/>
      <c r="CIW90" s="562"/>
      <c r="CIX90" s="563"/>
      <c r="CIY90" s="564"/>
      <c r="CIZ90" s="565"/>
      <c r="CJA90" s="566"/>
      <c r="CJB90" s="560"/>
      <c r="CJC90" s="561"/>
      <c r="CJD90" s="562"/>
      <c r="CJE90" s="563"/>
      <c r="CJF90" s="564"/>
      <c r="CJG90" s="565"/>
      <c r="CJH90" s="566"/>
      <c r="CJI90" s="560"/>
      <c r="CJJ90" s="561"/>
      <c r="CJK90" s="562"/>
      <c r="CJL90" s="563"/>
      <c r="CJM90" s="564"/>
      <c r="CJN90" s="565"/>
      <c r="CJO90" s="566"/>
      <c r="CJP90" s="560"/>
      <c r="CJQ90" s="561"/>
      <c r="CJR90" s="562"/>
      <c r="CJS90" s="563"/>
      <c r="CJT90" s="564"/>
      <c r="CJU90" s="565"/>
      <c r="CJV90" s="566"/>
      <c r="CJW90" s="560"/>
      <c r="CJX90" s="561"/>
      <c r="CJY90" s="562"/>
      <c r="CJZ90" s="563"/>
      <c r="CKA90" s="564"/>
      <c r="CKB90" s="565"/>
      <c r="CKC90" s="566"/>
      <c r="CKD90" s="560"/>
      <c r="CKE90" s="561"/>
      <c r="CKF90" s="562"/>
      <c r="CKG90" s="563"/>
      <c r="CKH90" s="564"/>
      <c r="CKI90" s="565"/>
      <c r="CKJ90" s="566"/>
      <c r="CKK90" s="560"/>
      <c r="CKL90" s="561"/>
      <c r="CKM90" s="562"/>
      <c r="CKN90" s="563"/>
      <c r="CKO90" s="564"/>
      <c r="CKP90" s="565"/>
      <c r="CKQ90" s="566"/>
      <c r="CKR90" s="560"/>
      <c r="CKS90" s="561"/>
      <c r="CKT90" s="562"/>
      <c r="CKU90" s="563"/>
      <c r="CKV90" s="564"/>
      <c r="CKW90" s="565"/>
      <c r="CKX90" s="566"/>
      <c r="CKY90" s="560"/>
      <c r="CKZ90" s="561"/>
      <c r="CLA90" s="562"/>
      <c r="CLB90" s="563"/>
      <c r="CLC90" s="564"/>
      <c r="CLD90" s="565"/>
      <c r="CLE90" s="566"/>
      <c r="CLF90" s="560"/>
      <c r="CLG90" s="561"/>
      <c r="CLH90" s="562"/>
      <c r="CLI90" s="563"/>
      <c r="CLJ90" s="564"/>
      <c r="CLK90" s="565"/>
      <c r="CLL90" s="566"/>
      <c r="CLM90" s="560"/>
      <c r="CLN90" s="561"/>
      <c r="CLO90" s="562"/>
      <c r="CLP90" s="563"/>
      <c r="CLQ90" s="564"/>
      <c r="CLR90" s="565"/>
      <c r="CLS90" s="566"/>
      <c r="CLT90" s="560"/>
      <c r="CLU90" s="561"/>
      <c r="CLV90" s="562"/>
      <c r="CLW90" s="563"/>
      <c r="CLX90" s="564"/>
      <c r="CLY90" s="565"/>
      <c r="CLZ90" s="566"/>
      <c r="CMA90" s="560"/>
      <c r="CMB90" s="561"/>
      <c r="CMC90" s="562"/>
      <c r="CMD90" s="563"/>
      <c r="CME90" s="564"/>
      <c r="CMF90" s="565"/>
      <c r="CMG90" s="566"/>
      <c r="CMH90" s="560"/>
      <c r="CMI90" s="561"/>
      <c r="CMJ90" s="562"/>
      <c r="CMK90" s="563"/>
      <c r="CML90" s="564"/>
      <c r="CMM90" s="565"/>
      <c r="CMN90" s="566"/>
      <c r="CMO90" s="560"/>
      <c r="CMP90" s="561"/>
      <c r="CMQ90" s="562"/>
      <c r="CMR90" s="563"/>
      <c r="CMS90" s="564"/>
      <c r="CMT90" s="565"/>
      <c r="CMU90" s="566"/>
      <c r="CMV90" s="560"/>
      <c r="CMW90" s="561"/>
      <c r="CMX90" s="562"/>
      <c r="CMY90" s="563"/>
      <c r="CMZ90" s="564"/>
      <c r="CNA90" s="565"/>
      <c r="CNB90" s="566"/>
      <c r="CNC90" s="560"/>
      <c r="CND90" s="561"/>
      <c r="CNE90" s="562"/>
      <c r="CNF90" s="563"/>
      <c r="CNG90" s="564"/>
      <c r="CNH90" s="565"/>
      <c r="CNI90" s="566"/>
      <c r="CNJ90" s="560"/>
      <c r="CNK90" s="561"/>
      <c r="CNL90" s="562"/>
      <c r="CNM90" s="563"/>
      <c r="CNN90" s="564"/>
      <c r="CNO90" s="565"/>
      <c r="CNP90" s="566"/>
      <c r="CNQ90" s="560"/>
      <c r="CNR90" s="561"/>
      <c r="CNS90" s="562"/>
      <c r="CNT90" s="563"/>
      <c r="CNU90" s="564"/>
      <c r="CNV90" s="565"/>
      <c r="CNW90" s="566"/>
      <c r="CNX90" s="560"/>
      <c r="CNY90" s="561"/>
      <c r="CNZ90" s="562"/>
      <c r="COA90" s="563"/>
      <c r="COB90" s="564"/>
      <c r="COC90" s="565"/>
      <c r="COD90" s="566"/>
      <c r="COE90" s="560"/>
      <c r="COF90" s="561"/>
      <c r="COG90" s="562"/>
      <c r="COH90" s="563"/>
      <c r="COI90" s="564"/>
      <c r="COJ90" s="565"/>
      <c r="COK90" s="566"/>
      <c r="COL90" s="560"/>
      <c r="COM90" s="561"/>
      <c r="CON90" s="562"/>
      <c r="COO90" s="563"/>
      <c r="COP90" s="564"/>
      <c r="COQ90" s="565"/>
      <c r="COR90" s="566"/>
      <c r="COS90" s="560"/>
      <c r="COT90" s="561"/>
      <c r="COU90" s="562"/>
      <c r="COV90" s="563"/>
      <c r="COW90" s="564"/>
      <c r="COX90" s="565"/>
      <c r="COY90" s="566"/>
      <c r="COZ90" s="560"/>
      <c r="CPA90" s="561"/>
      <c r="CPB90" s="562"/>
      <c r="CPC90" s="563"/>
      <c r="CPD90" s="564"/>
      <c r="CPE90" s="565"/>
      <c r="CPF90" s="566"/>
      <c r="CPG90" s="560"/>
      <c r="CPH90" s="561"/>
      <c r="CPI90" s="562"/>
      <c r="CPJ90" s="563"/>
      <c r="CPK90" s="564"/>
      <c r="CPL90" s="565"/>
      <c r="CPM90" s="566"/>
      <c r="CPN90" s="560"/>
      <c r="CPO90" s="561"/>
      <c r="CPP90" s="562"/>
      <c r="CPQ90" s="563"/>
      <c r="CPR90" s="564"/>
      <c r="CPS90" s="565"/>
      <c r="CPT90" s="566"/>
      <c r="CPU90" s="560"/>
      <c r="CPV90" s="561"/>
      <c r="CPW90" s="562"/>
      <c r="CPX90" s="563"/>
      <c r="CPY90" s="564"/>
      <c r="CPZ90" s="565"/>
      <c r="CQA90" s="566"/>
      <c r="CQB90" s="560"/>
      <c r="CQC90" s="561"/>
      <c r="CQD90" s="562"/>
      <c r="CQE90" s="563"/>
      <c r="CQF90" s="564"/>
      <c r="CQG90" s="565"/>
      <c r="CQH90" s="566"/>
      <c r="CQI90" s="560"/>
      <c r="CQJ90" s="561"/>
      <c r="CQK90" s="562"/>
      <c r="CQL90" s="563"/>
      <c r="CQM90" s="564"/>
      <c r="CQN90" s="565"/>
      <c r="CQO90" s="566"/>
      <c r="CQP90" s="560"/>
      <c r="CQQ90" s="561"/>
      <c r="CQR90" s="562"/>
      <c r="CQS90" s="563"/>
      <c r="CQT90" s="564"/>
      <c r="CQU90" s="565"/>
      <c r="CQV90" s="566"/>
      <c r="CQW90" s="560"/>
      <c r="CQX90" s="561"/>
      <c r="CQY90" s="562"/>
      <c r="CQZ90" s="563"/>
      <c r="CRA90" s="564"/>
      <c r="CRB90" s="565"/>
      <c r="CRC90" s="566"/>
      <c r="CRD90" s="560"/>
      <c r="CRE90" s="561"/>
      <c r="CRF90" s="562"/>
      <c r="CRG90" s="563"/>
      <c r="CRH90" s="564"/>
      <c r="CRI90" s="565"/>
      <c r="CRJ90" s="566"/>
      <c r="CRK90" s="560"/>
      <c r="CRL90" s="561"/>
      <c r="CRM90" s="562"/>
      <c r="CRN90" s="563"/>
      <c r="CRO90" s="564"/>
      <c r="CRP90" s="565"/>
      <c r="CRQ90" s="566"/>
      <c r="CRR90" s="560"/>
      <c r="CRS90" s="561"/>
      <c r="CRT90" s="562"/>
      <c r="CRU90" s="563"/>
      <c r="CRV90" s="564"/>
      <c r="CRW90" s="565"/>
      <c r="CRX90" s="566"/>
      <c r="CRY90" s="560"/>
      <c r="CRZ90" s="561"/>
      <c r="CSA90" s="562"/>
      <c r="CSB90" s="563"/>
      <c r="CSC90" s="564"/>
      <c r="CSD90" s="565"/>
      <c r="CSE90" s="566"/>
      <c r="CSF90" s="560"/>
      <c r="CSG90" s="561"/>
      <c r="CSH90" s="562"/>
      <c r="CSI90" s="563"/>
      <c r="CSJ90" s="564"/>
      <c r="CSK90" s="565"/>
      <c r="CSL90" s="566"/>
      <c r="CSM90" s="560"/>
      <c r="CSN90" s="561"/>
      <c r="CSO90" s="562"/>
      <c r="CSP90" s="563"/>
      <c r="CSQ90" s="564"/>
      <c r="CSR90" s="565"/>
      <c r="CSS90" s="566"/>
      <c r="CST90" s="560"/>
      <c r="CSU90" s="561"/>
      <c r="CSV90" s="562"/>
      <c r="CSW90" s="563"/>
      <c r="CSX90" s="564"/>
      <c r="CSY90" s="565"/>
      <c r="CSZ90" s="566"/>
      <c r="CTA90" s="560"/>
      <c r="CTB90" s="561"/>
      <c r="CTC90" s="562"/>
      <c r="CTD90" s="563"/>
      <c r="CTE90" s="564"/>
      <c r="CTF90" s="565"/>
      <c r="CTG90" s="566"/>
      <c r="CTH90" s="560"/>
      <c r="CTI90" s="561"/>
      <c r="CTJ90" s="562"/>
      <c r="CTK90" s="563"/>
      <c r="CTL90" s="564"/>
      <c r="CTM90" s="565"/>
      <c r="CTN90" s="566"/>
      <c r="CTO90" s="560"/>
      <c r="CTP90" s="561"/>
      <c r="CTQ90" s="562"/>
      <c r="CTR90" s="563"/>
      <c r="CTS90" s="564"/>
      <c r="CTT90" s="565"/>
      <c r="CTU90" s="566"/>
      <c r="CTV90" s="560"/>
      <c r="CTW90" s="561"/>
      <c r="CTX90" s="562"/>
      <c r="CTY90" s="563"/>
      <c r="CTZ90" s="564"/>
      <c r="CUA90" s="565"/>
      <c r="CUB90" s="566"/>
      <c r="CUC90" s="560"/>
      <c r="CUD90" s="561"/>
      <c r="CUE90" s="562"/>
      <c r="CUF90" s="563"/>
      <c r="CUG90" s="564"/>
      <c r="CUH90" s="565"/>
      <c r="CUI90" s="566"/>
      <c r="CUJ90" s="560"/>
      <c r="CUK90" s="561"/>
      <c r="CUL90" s="562"/>
      <c r="CUM90" s="563"/>
      <c r="CUN90" s="564"/>
      <c r="CUO90" s="565"/>
      <c r="CUP90" s="566"/>
      <c r="CUQ90" s="560"/>
      <c r="CUR90" s="561"/>
      <c r="CUS90" s="562"/>
      <c r="CUT90" s="563"/>
      <c r="CUU90" s="564"/>
      <c r="CUV90" s="565"/>
      <c r="CUW90" s="566"/>
      <c r="CUX90" s="560"/>
      <c r="CUY90" s="561"/>
      <c r="CUZ90" s="562"/>
      <c r="CVA90" s="563"/>
      <c r="CVB90" s="564"/>
      <c r="CVC90" s="565"/>
      <c r="CVD90" s="566"/>
      <c r="CVE90" s="560"/>
      <c r="CVF90" s="561"/>
      <c r="CVG90" s="562"/>
      <c r="CVH90" s="563"/>
      <c r="CVI90" s="564"/>
      <c r="CVJ90" s="565"/>
      <c r="CVK90" s="566"/>
      <c r="CVL90" s="560"/>
      <c r="CVM90" s="561"/>
      <c r="CVN90" s="562"/>
      <c r="CVO90" s="563"/>
      <c r="CVP90" s="564"/>
      <c r="CVQ90" s="565"/>
      <c r="CVR90" s="566"/>
      <c r="CVS90" s="560"/>
      <c r="CVT90" s="561"/>
      <c r="CVU90" s="562"/>
      <c r="CVV90" s="563"/>
      <c r="CVW90" s="564"/>
      <c r="CVX90" s="565"/>
      <c r="CVY90" s="566"/>
      <c r="CVZ90" s="560"/>
      <c r="CWA90" s="561"/>
      <c r="CWB90" s="562"/>
      <c r="CWC90" s="563"/>
      <c r="CWD90" s="564"/>
      <c r="CWE90" s="565"/>
      <c r="CWF90" s="566"/>
      <c r="CWG90" s="560"/>
      <c r="CWH90" s="561"/>
      <c r="CWI90" s="562"/>
      <c r="CWJ90" s="563"/>
      <c r="CWK90" s="564"/>
      <c r="CWL90" s="565"/>
      <c r="CWM90" s="566"/>
      <c r="CWN90" s="560"/>
      <c r="CWO90" s="561"/>
      <c r="CWP90" s="562"/>
      <c r="CWQ90" s="563"/>
      <c r="CWR90" s="564"/>
      <c r="CWS90" s="565"/>
      <c r="CWT90" s="566"/>
      <c r="CWU90" s="560"/>
      <c r="CWV90" s="561"/>
      <c r="CWW90" s="562"/>
      <c r="CWX90" s="563"/>
      <c r="CWY90" s="564"/>
      <c r="CWZ90" s="565"/>
      <c r="CXA90" s="566"/>
      <c r="CXB90" s="560"/>
      <c r="CXC90" s="561"/>
      <c r="CXD90" s="562"/>
      <c r="CXE90" s="563"/>
      <c r="CXF90" s="564"/>
      <c r="CXG90" s="565"/>
      <c r="CXH90" s="566"/>
      <c r="CXI90" s="560"/>
      <c r="CXJ90" s="561"/>
      <c r="CXK90" s="562"/>
      <c r="CXL90" s="563"/>
      <c r="CXM90" s="564"/>
      <c r="CXN90" s="565"/>
      <c r="CXO90" s="566"/>
      <c r="CXP90" s="560"/>
      <c r="CXQ90" s="561"/>
      <c r="CXR90" s="562"/>
      <c r="CXS90" s="563"/>
      <c r="CXT90" s="564"/>
      <c r="CXU90" s="565"/>
      <c r="CXV90" s="566"/>
      <c r="CXW90" s="560"/>
      <c r="CXX90" s="561"/>
      <c r="CXY90" s="562"/>
      <c r="CXZ90" s="563"/>
      <c r="CYA90" s="564"/>
      <c r="CYB90" s="565"/>
      <c r="CYC90" s="566"/>
      <c r="CYD90" s="560"/>
      <c r="CYE90" s="561"/>
      <c r="CYF90" s="562"/>
      <c r="CYG90" s="563"/>
      <c r="CYH90" s="564"/>
      <c r="CYI90" s="565"/>
      <c r="CYJ90" s="566"/>
      <c r="CYK90" s="560"/>
      <c r="CYL90" s="561"/>
      <c r="CYM90" s="562"/>
      <c r="CYN90" s="563"/>
      <c r="CYO90" s="564"/>
      <c r="CYP90" s="565"/>
      <c r="CYQ90" s="566"/>
      <c r="CYR90" s="560"/>
      <c r="CYS90" s="561"/>
      <c r="CYT90" s="562"/>
      <c r="CYU90" s="563"/>
      <c r="CYV90" s="564"/>
      <c r="CYW90" s="565"/>
      <c r="CYX90" s="566"/>
      <c r="CYY90" s="560"/>
      <c r="CYZ90" s="561"/>
      <c r="CZA90" s="562"/>
      <c r="CZB90" s="563"/>
      <c r="CZC90" s="564"/>
      <c r="CZD90" s="565"/>
      <c r="CZE90" s="566"/>
      <c r="CZF90" s="560"/>
      <c r="CZG90" s="561"/>
      <c r="CZH90" s="562"/>
      <c r="CZI90" s="563"/>
      <c r="CZJ90" s="564"/>
      <c r="CZK90" s="565"/>
      <c r="CZL90" s="566"/>
      <c r="CZM90" s="560"/>
      <c r="CZN90" s="561"/>
      <c r="CZO90" s="562"/>
      <c r="CZP90" s="563"/>
      <c r="CZQ90" s="564"/>
      <c r="CZR90" s="565"/>
      <c r="CZS90" s="566"/>
      <c r="CZT90" s="560"/>
      <c r="CZU90" s="561"/>
      <c r="CZV90" s="562"/>
      <c r="CZW90" s="563"/>
      <c r="CZX90" s="564"/>
      <c r="CZY90" s="565"/>
      <c r="CZZ90" s="566"/>
      <c r="DAA90" s="560"/>
      <c r="DAB90" s="561"/>
      <c r="DAC90" s="562"/>
      <c r="DAD90" s="563"/>
      <c r="DAE90" s="564"/>
      <c r="DAF90" s="565"/>
      <c r="DAG90" s="566"/>
      <c r="DAH90" s="560"/>
      <c r="DAI90" s="561"/>
      <c r="DAJ90" s="562"/>
      <c r="DAK90" s="563"/>
      <c r="DAL90" s="564"/>
      <c r="DAM90" s="565"/>
      <c r="DAN90" s="566"/>
      <c r="DAO90" s="560"/>
      <c r="DAP90" s="561"/>
      <c r="DAQ90" s="562"/>
      <c r="DAR90" s="563"/>
      <c r="DAS90" s="564"/>
      <c r="DAT90" s="565"/>
      <c r="DAU90" s="566"/>
      <c r="DAV90" s="560"/>
      <c r="DAW90" s="561"/>
      <c r="DAX90" s="562"/>
      <c r="DAY90" s="563"/>
      <c r="DAZ90" s="564"/>
      <c r="DBA90" s="565"/>
      <c r="DBB90" s="566"/>
      <c r="DBC90" s="560"/>
      <c r="DBD90" s="561"/>
      <c r="DBE90" s="562"/>
      <c r="DBF90" s="563"/>
      <c r="DBG90" s="564"/>
      <c r="DBH90" s="565"/>
      <c r="DBI90" s="566"/>
      <c r="DBJ90" s="560"/>
      <c r="DBK90" s="561"/>
      <c r="DBL90" s="562"/>
      <c r="DBM90" s="563"/>
      <c r="DBN90" s="564"/>
      <c r="DBO90" s="565"/>
      <c r="DBP90" s="566"/>
      <c r="DBQ90" s="560"/>
      <c r="DBR90" s="561"/>
      <c r="DBS90" s="562"/>
      <c r="DBT90" s="563"/>
      <c r="DBU90" s="564"/>
      <c r="DBV90" s="565"/>
      <c r="DBW90" s="566"/>
      <c r="DBX90" s="560"/>
      <c r="DBY90" s="561"/>
      <c r="DBZ90" s="562"/>
      <c r="DCA90" s="563"/>
      <c r="DCB90" s="564"/>
      <c r="DCC90" s="565"/>
      <c r="DCD90" s="566"/>
      <c r="DCE90" s="560"/>
      <c r="DCF90" s="561"/>
      <c r="DCG90" s="562"/>
      <c r="DCH90" s="563"/>
      <c r="DCI90" s="564"/>
      <c r="DCJ90" s="565"/>
      <c r="DCK90" s="566"/>
      <c r="DCL90" s="560"/>
      <c r="DCM90" s="561"/>
      <c r="DCN90" s="562"/>
      <c r="DCO90" s="563"/>
      <c r="DCP90" s="564"/>
      <c r="DCQ90" s="565"/>
      <c r="DCR90" s="566"/>
      <c r="DCS90" s="560"/>
      <c r="DCT90" s="561"/>
      <c r="DCU90" s="562"/>
      <c r="DCV90" s="563"/>
      <c r="DCW90" s="564"/>
      <c r="DCX90" s="565"/>
      <c r="DCY90" s="566"/>
      <c r="DCZ90" s="560"/>
      <c r="DDA90" s="561"/>
      <c r="DDB90" s="562"/>
      <c r="DDC90" s="563"/>
      <c r="DDD90" s="564"/>
      <c r="DDE90" s="565"/>
      <c r="DDF90" s="566"/>
      <c r="DDG90" s="560"/>
      <c r="DDH90" s="561"/>
      <c r="DDI90" s="562"/>
      <c r="DDJ90" s="563"/>
      <c r="DDK90" s="564"/>
      <c r="DDL90" s="565"/>
      <c r="DDM90" s="566"/>
      <c r="DDN90" s="560"/>
      <c r="DDO90" s="561"/>
      <c r="DDP90" s="562"/>
      <c r="DDQ90" s="563"/>
      <c r="DDR90" s="564"/>
      <c r="DDS90" s="565"/>
      <c r="DDT90" s="566"/>
      <c r="DDU90" s="560"/>
      <c r="DDV90" s="561"/>
      <c r="DDW90" s="562"/>
      <c r="DDX90" s="563"/>
      <c r="DDY90" s="564"/>
      <c r="DDZ90" s="565"/>
      <c r="DEA90" s="566"/>
      <c r="DEB90" s="560"/>
      <c r="DEC90" s="561"/>
      <c r="DED90" s="562"/>
      <c r="DEE90" s="563"/>
      <c r="DEF90" s="564"/>
      <c r="DEG90" s="565"/>
      <c r="DEH90" s="566"/>
      <c r="DEI90" s="560"/>
      <c r="DEJ90" s="561"/>
      <c r="DEK90" s="562"/>
      <c r="DEL90" s="563"/>
      <c r="DEM90" s="564"/>
      <c r="DEN90" s="565"/>
      <c r="DEO90" s="566"/>
      <c r="DEP90" s="560"/>
      <c r="DEQ90" s="561"/>
      <c r="DER90" s="562"/>
      <c r="DES90" s="563"/>
      <c r="DET90" s="564"/>
      <c r="DEU90" s="565"/>
      <c r="DEV90" s="566"/>
      <c r="DEW90" s="560"/>
      <c r="DEX90" s="561"/>
      <c r="DEY90" s="562"/>
      <c r="DEZ90" s="563"/>
      <c r="DFA90" s="564"/>
      <c r="DFB90" s="565"/>
      <c r="DFC90" s="566"/>
      <c r="DFD90" s="560"/>
      <c r="DFE90" s="561"/>
      <c r="DFF90" s="562"/>
      <c r="DFG90" s="563"/>
      <c r="DFH90" s="564"/>
      <c r="DFI90" s="565"/>
      <c r="DFJ90" s="566"/>
      <c r="DFK90" s="560"/>
      <c r="DFL90" s="561"/>
      <c r="DFM90" s="562"/>
      <c r="DFN90" s="563"/>
      <c r="DFO90" s="564"/>
      <c r="DFP90" s="565"/>
      <c r="DFQ90" s="566"/>
      <c r="DFR90" s="560"/>
      <c r="DFS90" s="561"/>
      <c r="DFT90" s="562"/>
      <c r="DFU90" s="563"/>
      <c r="DFV90" s="564"/>
      <c r="DFW90" s="565"/>
      <c r="DFX90" s="566"/>
      <c r="DFY90" s="560"/>
      <c r="DFZ90" s="561"/>
      <c r="DGA90" s="562"/>
      <c r="DGB90" s="563"/>
      <c r="DGC90" s="564"/>
      <c r="DGD90" s="565"/>
      <c r="DGE90" s="566"/>
      <c r="DGF90" s="560"/>
      <c r="DGG90" s="561"/>
      <c r="DGH90" s="562"/>
      <c r="DGI90" s="563"/>
      <c r="DGJ90" s="564"/>
      <c r="DGK90" s="565"/>
      <c r="DGL90" s="566"/>
      <c r="DGM90" s="560"/>
      <c r="DGN90" s="561"/>
      <c r="DGO90" s="562"/>
      <c r="DGP90" s="563"/>
      <c r="DGQ90" s="564"/>
      <c r="DGR90" s="565"/>
      <c r="DGS90" s="566"/>
      <c r="DGT90" s="560"/>
      <c r="DGU90" s="561"/>
      <c r="DGV90" s="562"/>
      <c r="DGW90" s="563"/>
      <c r="DGX90" s="564"/>
      <c r="DGY90" s="565"/>
      <c r="DGZ90" s="566"/>
      <c r="DHA90" s="560"/>
      <c r="DHB90" s="561"/>
      <c r="DHC90" s="562"/>
      <c r="DHD90" s="563"/>
      <c r="DHE90" s="564"/>
      <c r="DHF90" s="565"/>
      <c r="DHG90" s="566"/>
      <c r="DHH90" s="560"/>
      <c r="DHI90" s="561"/>
      <c r="DHJ90" s="562"/>
      <c r="DHK90" s="563"/>
      <c r="DHL90" s="564"/>
      <c r="DHM90" s="565"/>
      <c r="DHN90" s="566"/>
      <c r="DHO90" s="560"/>
      <c r="DHP90" s="561"/>
      <c r="DHQ90" s="562"/>
      <c r="DHR90" s="563"/>
      <c r="DHS90" s="564"/>
      <c r="DHT90" s="565"/>
      <c r="DHU90" s="566"/>
      <c r="DHV90" s="560"/>
      <c r="DHW90" s="561"/>
      <c r="DHX90" s="562"/>
      <c r="DHY90" s="563"/>
      <c r="DHZ90" s="564"/>
      <c r="DIA90" s="565"/>
      <c r="DIB90" s="566"/>
      <c r="DIC90" s="560"/>
      <c r="DID90" s="561"/>
      <c r="DIE90" s="562"/>
      <c r="DIF90" s="563"/>
      <c r="DIG90" s="564"/>
      <c r="DIH90" s="565"/>
      <c r="DII90" s="566"/>
      <c r="DIJ90" s="560"/>
      <c r="DIK90" s="561"/>
      <c r="DIL90" s="562"/>
      <c r="DIM90" s="563"/>
      <c r="DIN90" s="564"/>
      <c r="DIO90" s="565"/>
      <c r="DIP90" s="566"/>
      <c r="DIQ90" s="560"/>
      <c r="DIR90" s="561"/>
      <c r="DIS90" s="562"/>
      <c r="DIT90" s="563"/>
      <c r="DIU90" s="564"/>
      <c r="DIV90" s="565"/>
      <c r="DIW90" s="566"/>
      <c r="DIX90" s="560"/>
      <c r="DIY90" s="561"/>
      <c r="DIZ90" s="562"/>
      <c r="DJA90" s="563"/>
      <c r="DJB90" s="564"/>
      <c r="DJC90" s="565"/>
      <c r="DJD90" s="566"/>
      <c r="DJE90" s="560"/>
      <c r="DJF90" s="561"/>
      <c r="DJG90" s="562"/>
      <c r="DJH90" s="563"/>
      <c r="DJI90" s="564"/>
      <c r="DJJ90" s="565"/>
      <c r="DJK90" s="566"/>
      <c r="DJL90" s="560"/>
      <c r="DJM90" s="561"/>
      <c r="DJN90" s="562"/>
      <c r="DJO90" s="563"/>
      <c r="DJP90" s="564"/>
      <c r="DJQ90" s="565"/>
      <c r="DJR90" s="566"/>
      <c r="DJS90" s="560"/>
      <c r="DJT90" s="561"/>
      <c r="DJU90" s="562"/>
      <c r="DJV90" s="563"/>
      <c r="DJW90" s="564"/>
      <c r="DJX90" s="565"/>
      <c r="DJY90" s="566"/>
      <c r="DJZ90" s="560"/>
      <c r="DKA90" s="561"/>
      <c r="DKB90" s="562"/>
      <c r="DKC90" s="563"/>
      <c r="DKD90" s="564"/>
      <c r="DKE90" s="565"/>
      <c r="DKF90" s="566"/>
      <c r="DKG90" s="560"/>
      <c r="DKH90" s="561"/>
      <c r="DKI90" s="562"/>
      <c r="DKJ90" s="563"/>
      <c r="DKK90" s="564"/>
      <c r="DKL90" s="565"/>
      <c r="DKM90" s="566"/>
      <c r="DKN90" s="560"/>
      <c r="DKO90" s="561"/>
      <c r="DKP90" s="562"/>
      <c r="DKQ90" s="563"/>
      <c r="DKR90" s="564"/>
      <c r="DKS90" s="565"/>
      <c r="DKT90" s="566"/>
      <c r="DKU90" s="560"/>
      <c r="DKV90" s="561"/>
      <c r="DKW90" s="562"/>
      <c r="DKX90" s="563"/>
      <c r="DKY90" s="564"/>
      <c r="DKZ90" s="565"/>
      <c r="DLA90" s="566"/>
      <c r="DLB90" s="560"/>
      <c r="DLC90" s="561"/>
      <c r="DLD90" s="562"/>
      <c r="DLE90" s="563"/>
      <c r="DLF90" s="564"/>
      <c r="DLG90" s="565"/>
      <c r="DLH90" s="566"/>
      <c r="DLI90" s="560"/>
      <c r="DLJ90" s="561"/>
      <c r="DLK90" s="562"/>
      <c r="DLL90" s="563"/>
      <c r="DLM90" s="564"/>
      <c r="DLN90" s="565"/>
      <c r="DLO90" s="566"/>
      <c r="DLP90" s="560"/>
      <c r="DLQ90" s="561"/>
      <c r="DLR90" s="562"/>
      <c r="DLS90" s="563"/>
      <c r="DLT90" s="564"/>
      <c r="DLU90" s="565"/>
      <c r="DLV90" s="566"/>
      <c r="DLW90" s="560"/>
      <c r="DLX90" s="561"/>
      <c r="DLY90" s="562"/>
      <c r="DLZ90" s="563"/>
      <c r="DMA90" s="564"/>
      <c r="DMB90" s="565"/>
      <c r="DMC90" s="566"/>
      <c r="DMD90" s="560"/>
      <c r="DME90" s="561"/>
      <c r="DMF90" s="562"/>
      <c r="DMG90" s="563"/>
      <c r="DMH90" s="564"/>
      <c r="DMI90" s="565"/>
      <c r="DMJ90" s="566"/>
      <c r="DMK90" s="560"/>
      <c r="DML90" s="561"/>
      <c r="DMM90" s="562"/>
      <c r="DMN90" s="563"/>
      <c r="DMO90" s="564"/>
      <c r="DMP90" s="565"/>
      <c r="DMQ90" s="566"/>
      <c r="DMR90" s="560"/>
      <c r="DMS90" s="561"/>
      <c r="DMT90" s="562"/>
      <c r="DMU90" s="563"/>
      <c r="DMV90" s="564"/>
      <c r="DMW90" s="565"/>
      <c r="DMX90" s="566"/>
      <c r="DMY90" s="560"/>
      <c r="DMZ90" s="561"/>
      <c r="DNA90" s="562"/>
      <c r="DNB90" s="563"/>
      <c r="DNC90" s="564"/>
      <c r="DND90" s="565"/>
      <c r="DNE90" s="566"/>
      <c r="DNF90" s="560"/>
      <c r="DNG90" s="561"/>
      <c r="DNH90" s="562"/>
      <c r="DNI90" s="563"/>
      <c r="DNJ90" s="564"/>
      <c r="DNK90" s="565"/>
      <c r="DNL90" s="566"/>
      <c r="DNM90" s="560"/>
      <c r="DNN90" s="561"/>
      <c r="DNO90" s="562"/>
      <c r="DNP90" s="563"/>
      <c r="DNQ90" s="564"/>
      <c r="DNR90" s="565"/>
      <c r="DNS90" s="566"/>
      <c r="DNT90" s="560"/>
      <c r="DNU90" s="561"/>
      <c r="DNV90" s="562"/>
      <c r="DNW90" s="563"/>
      <c r="DNX90" s="564"/>
      <c r="DNY90" s="565"/>
      <c r="DNZ90" s="566"/>
      <c r="DOA90" s="560"/>
      <c r="DOB90" s="561"/>
      <c r="DOC90" s="562"/>
      <c r="DOD90" s="563"/>
      <c r="DOE90" s="564"/>
      <c r="DOF90" s="565"/>
      <c r="DOG90" s="566"/>
      <c r="DOH90" s="560"/>
      <c r="DOI90" s="561"/>
      <c r="DOJ90" s="562"/>
      <c r="DOK90" s="563"/>
      <c r="DOL90" s="564"/>
      <c r="DOM90" s="565"/>
      <c r="DON90" s="566"/>
      <c r="DOO90" s="560"/>
      <c r="DOP90" s="561"/>
      <c r="DOQ90" s="562"/>
      <c r="DOR90" s="563"/>
      <c r="DOS90" s="564"/>
      <c r="DOT90" s="565"/>
      <c r="DOU90" s="566"/>
      <c r="DOV90" s="560"/>
      <c r="DOW90" s="561"/>
      <c r="DOX90" s="562"/>
      <c r="DOY90" s="563"/>
      <c r="DOZ90" s="564"/>
      <c r="DPA90" s="565"/>
      <c r="DPB90" s="566"/>
      <c r="DPC90" s="560"/>
      <c r="DPD90" s="561"/>
      <c r="DPE90" s="562"/>
      <c r="DPF90" s="563"/>
      <c r="DPG90" s="564"/>
      <c r="DPH90" s="565"/>
      <c r="DPI90" s="566"/>
      <c r="DPJ90" s="560"/>
      <c r="DPK90" s="561"/>
      <c r="DPL90" s="562"/>
      <c r="DPM90" s="563"/>
      <c r="DPN90" s="564"/>
      <c r="DPO90" s="565"/>
      <c r="DPP90" s="566"/>
      <c r="DPQ90" s="560"/>
      <c r="DPR90" s="561"/>
      <c r="DPS90" s="562"/>
      <c r="DPT90" s="563"/>
      <c r="DPU90" s="564"/>
      <c r="DPV90" s="565"/>
      <c r="DPW90" s="566"/>
      <c r="DPX90" s="560"/>
      <c r="DPY90" s="561"/>
      <c r="DPZ90" s="562"/>
      <c r="DQA90" s="563"/>
      <c r="DQB90" s="564"/>
      <c r="DQC90" s="565"/>
      <c r="DQD90" s="566"/>
      <c r="DQE90" s="560"/>
      <c r="DQF90" s="561"/>
      <c r="DQG90" s="562"/>
      <c r="DQH90" s="563"/>
      <c r="DQI90" s="564"/>
      <c r="DQJ90" s="565"/>
      <c r="DQK90" s="566"/>
      <c r="DQL90" s="560"/>
      <c r="DQM90" s="561"/>
      <c r="DQN90" s="562"/>
      <c r="DQO90" s="563"/>
      <c r="DQP90" s="564"/>
      <c r="DQQ90" s="565"/>
      <c r="DQR90" s="566"/>
      <c r="DQS90" s="560"/>
      <c r="DQT90" s="561"/>
      <c r="DQU90" s="562"/>
      <c r="DQV90" s="563"/>
      <c r="DQW90" s="564"/>
      <c r="DQX90" s="565"/>
      <c r="DQY90" s="566"/>
      <c r="DQZ90" s="560"/>
      <c r="DRA90" s="561"/>
      <c r="DRB90" s="562"/>
      <c r="DRC90" s="563"/>
      <c r="DRD90" s="564"/>
      <c r="DRE90" s="565"/>
      <c r="DRF90" s="566"/>
      <c r="DRG90" s="560"/>
      <c r="DRH90" s="561"/>
      <c r="DRI90" s="562"/>
      <c r="DRJ90" s="563"/>
      <c r="DRK90" s="564"/>
      <c r="DRL90" s="565"/>
      <c r="DRM90" s="566"/>
      <c r="DRN90" s="560"/>
      <c r="DRO90" s="561"/>
      <c r="DRP90" s="562"/>
      <c r="DRQ90" s="563"/>
      <c r="DRR90" s="564"/>
      <c r="DRS90" s="565"/>
      <c r="DRT90" s="566"/>
      <c r="DRU90" s="560"/>
      <c r="DRV90" s="561"/>
      <c r="DRW90" s="562"/>
      <c r="DRX90" s="563"/>
      <c r="DRY90" s="564"/>
      <c r="DRZ90" s="565"/>
      <c r="DSA90" s="566"/>
      <c r="DSB90" s="560"/>
      <c r="DSC90" s="561"/>
      <c r="DSD90" s="562"/>
      <c r="DSE90" s="563"/>
      <c r="DSF90" s="564"/>
      <c r="DSG90" s="565"/>
      <c r="DSH90" s="566"/>
      <c r="DSI90" s="560"/>
      <c r="DSJ90" s="561"/>
      <c r="DSK90" s="562"/>
      <c r="DSL90" s="563"/>
      <c r="DSM90" s="564"/>
      <c r="DSN90" s="565"/>
      <c r="DSO90" s="566"/>
      <c r="DSP90" s="560"/>
      <c r="DSQ90" s="561"/>
      <c r="DSR90" s="562"/>
      <c r="DSS90" s="563"/>
      <c r="DST90" s="564"/>
      <c r="DSU90" s="565"/>
      <c r="DSV90" s="566"/>
      <c r="DSW90" s="560"/>
      <c r="DSX90" s="561"/>
      <c r="DSY90" s="562"/>
      <c r="DSZ90" s="563"/>
      <c r="DTA90" s="564"/>
      <c r="DTB90" s="565"/>
      <c r="DTC90" s="566"/>
      <c r="DTD90" s="560"/>
      <c r="DTE90" s="561"/>
      <c r="DTF90" s="562"/>
      <c r="DTG90" s="563"/>
      <c r="DTH90" s="564"/>
      <c r="DTI90" s="565"/>
      <c r="DTJ90" s="566"/>
      <c r="DTK90" s="560"/>
      <c r="DTL90" s="561"/>
      <c r="DTM90" s="562"/>
      <c r="DTN90" s="563"/>
      <c r="DTO90" s="564"/>
      <c r="DTP90" s="565"/>
      <c r="DTQ90" s="566"/>
      <c r="DTR90" s="560"/>
      <c r="DTS90" s="561"/>
      <c r="DTT90" s="562"/>
      <c r="DTU90" s="563"/>
      <c r="DTV90" s="564"/>
      <c r="DTW90" s="565"/>
      <c r="DTX90" s="566"/>
      <c r="DTY90" s="560"/>
      <c r="DTZ90" s="561"/>
      <c r="DUA90" s="562"/>
      <c r="DUB90" s="563"/>
      <c r="DUC90" s="564"/>
      <c r="DUD90" s="565"/>
      <c r="DUE90" s="566"/>
      <c r="DUF90" s="560"/>
      <c r="DUG90" s="561"/>
      <c r="DUH90" s="562"/>
      <c r="DUI90" s="563"/>
      <c r="DUJ90" s="564"/>
      <c r="DUK90" s="565"/>
      <c r="DUL90" s="566"/>
      <c r="DUM90" s="560"/>
      <c r="DUN90" s="561"/>
      <c r="DUO90" s="562"/>
      <c r="DUP90" s="563"/>
      <c r="DUQ90" s="564"/>
      <c r="DUR90" s="565"/>
      <c r="DUS90" s="566"/>
      <c r="DUT90" s="560"/>
      <c r="DUU90" s="561"/>
      <c r="DUV90" s="562"/>
      <c r="DUW90" s="563"/>
      <c r="DUX90" s="564"/>
      <c r="DUY90" s="565"/>
      <c r="DUZ90" s="566"/>
      <c r="DVA90" s="560"/>
      <c r="DVB90" s="561"/>
      <c r="DVC90" s="562"/>
      <c r="DVD90" s="563"/>
      <c r="DVE90" s="564"/>
      <c r="DVF90" s="565"/>
      <c r="DVG90" s="566"/>
      <c r="DVH90" s="560"/>
      <c r="DVI90" s="561"/>
      <c r="DVJ90" s="562"/>
      <c r="DVK90" s="563"/>
      <c r="DVL90" s="564"/>
      <c r="DVM90" s="565"/>
      <c r="DVN90" s="566"/>
      <c r="DVO90" s="560"/>
      <c r="DVP90" s="561"/>
      <c r="DVQ90" s="562"/>
      <c r="DVR90" s="563"/>
      <c r="DVS90" s="564"/>
      <c r="DVT90" s="565"/>
      <c r="DVU90" s="566"/>
      <c r="DVV90" s="560"/>
      <c r="DVW90" s="561"/>
      <c r="DVX90" s="562"/>
      <c r="DVY90" s="563"/>
      <c r="DVZ90" s="564"/>
      <c r="DWA90" s="565"/>
      <c r="DWB90" s="566"/>
      <c r="DWC90" s="560"/>
      <c r="DWD90" s="561"/>
      <c r="DWE90" s="562"/>
      <c r="DWF90" s="563"/>
      <c r="DWG90" s="564"/>
      <c r="DWH90" s="565"/>
      <c r="DWI90" s="566"/>
      <c r="DWJ90" s="560"/>
      <c r="DWK90" s="561"/>
      <c r="DWL90" s="562"/>
      <c r="DWM90" s="563"/>
      <c r="DWN90" s="564"/>
      <c r="DWO90" s="565"/>
      <c r="DWP90" s="566"/>
      <c r="DWQ90" s="560"/>
      <c r="DWR90" s="561"/>
      <c r="DWS90" s="562"/>
      <c r="DWT90" s="563"/>
      <c r="DWU90" s="564"/>
      <c r="DWV90" s="565"/>
      <c r="DWW90" s="566"/>
      <c r="DWX90" s="560"/>
      <c r="DWY90" s="561"/>
      <c r="DWZ90" s="562"/>
      <c r="DXA90" s="563"/>
      <c r="DXB90" s="564"/>
      <c r="DXC90" s="565"/>
      <c r="DXD90" s="566"/>
      <c r="DXE90" s="560"/>
      <c r="DXF90" s="561"/>
      <c r="DXG90" s="562"/>
      <c r="DXH90" s="563"/>
      <c r="DXI90" s="564"/>
      <c r="DXJ90" s="565"/>
      <c r="DXK90" s="566"/>
      <c r="DXL90" s="560"/>
      <c r="DXM90" s="561"/>
      <c r="DXN90" s="562"/>
      <c r="DXO90" s="563"/>
      <c r="DXP90" s="564"/>
      <c r="DXQ90" s="565"/>
      <c r="DXR90" s="566"/>
      <c r="DXS90" s="560"/>
      <c r="DXT90" s="561"/>
      <c r="DXU90" s="562"/>
      <c r="DXV90" s="563"/>
      <c r="DXW90" s="564"/>
      <c r="DXX90" s="565"/>
      <c r="DXY90" s="566"/>
      <c r="DXZ90" s="560"/>
      <c r="DYA90" s="561"/>
      <c r="DYB90" s="562"/>
      <c r="DYC90" s="563"/>
      <c r="DYD90" s="564"/>
      <c r="DYE90" s="565"/>
      <c r="DYF90" s="566"/>
      <c r="DYG90" s="560"/>
      <c r="DYH90" s="561"/>
      <c r="DYI90" s="562"/>
      <c r="DYJ90" s="563"/>
      <c r="DYK90" s="564"/>
      <c r="DYL90" s="565"/>
      <c r="DYM90" s="566"/>
      <c r="DYN90" s="560"/>
      <c r="DYO90" s="561"/>
      <c r="DYP90" s="562"/>
      <c r="DYQ90" s="563"/>
      <c r="DYR90" s="564"/>
      <c r="DYS90" s="565"/>
      <c r="DYT90" s="566"/>
      <c r="DYU90" s="560"/>
      <c r="DYV90" s="561"/>
      <c r="DYW90" s="562"/>
      <c r="DYX90" s="563"/>
      <c r="DYY90" s="564"/>
      <c r="DYZ90" s="565"/>
      <c r="DZA90" s="566"/>
      <c r="DZB90" s="560"/>
      <c r="DZC90" s="561"/>
      <c r="DZD90" s="562"/>
      <c r="DZE90" s="563"/>
      <c r="DZF90" s="564"/>
      <c r="DZG90" s="565"/>
      <c r="DZH90" s="566"/>
      <c r="DZI90" s="560"/>
      <c r="DZJ90" s="561"/>
      <c r="DZK90" s="562"/>
      <c r="DZL90" s="563"/>
      <c r="DZM90" s="564"/>
      <c r="DZN90" s="565"/>
      <c r="DZO90" s="566"/>
      <c r="DZP90" s="560"/>
      <c r="DZQ90" s="561"/>
      <c r="DZR90" s="562"/>
      <c r="DZS90" s="563"/>
      <c r="DZT90" s="564"/>
      <c r="DZU90" s="565"/>
      <c r="DZV90" s="566"/>
      <c r="DZW90" s="560"/>
      <c r="DZX90" s="561"/>
      <c r="DZY90" s="562"/>
      <c r="DZZ90" s="563"/>
      <c r="EAA90" s="564"/>
      <c r="EAB90" s="565"/>
      <c r="EAC90" s="566"/>
      <c r="EAD90" s="560"/>
      <c r="EAE90" s="561"/>
      <c r="EAF90" s="562"/>
      <c r="EAG90" s="563"/>
      <c r="EAH90" s="564"/>
      <c r="EAI90" s="565"/>
      <c r="EAJ90" s="566"/>
      <c r="EAK90" s="560"/>
      <c r="EAL90" s="561"/>
      <c r="EAM90" s="562"/>
      <c r="EAN90" s="563"/>
      <c r="EAO90" s="564"/>
      <c r="EAP90" s="565"/>
      <c r="EAQ90" s="566"/>
      <c r="EAR90" s="560"/>
      <c r="EAS90" s="561"/>
      <c r="EAT90" s="562"/>
      <c r="EAU90" s="563"/>
      <c r="EAV90" s="564"/>
      <c r="EAW90" s="565"/>
      <c r="EAX90" s="566"/>
      <c r="EAY90" s="560"/>
      <c r="EAZ90" s="561"/>
      <c r="EBA90" s="562"/>
      <c r="EBB90" s="563"/>
      <c r="EBC90" s="564"/>
      <c r="EBD90" s="565"/>
      <c r="EBE90" s="566"/>
      <c r="EBF90" s="560"/>
      <c r="EBG90" s="561"/>
      <c r="EBH90" s="562"/>
      <c r="EBI90" s="563"/>
      <c r="EBJ90" s="564"/>
      <c r="EBK90" s="565"/>
      <c r="EBL90" s="566"/>
      <c r="EBM90" s="560"/>
      <c r="EBN90" s="561"/>
      <c r="EBO90" s="562"/>
      <c r="EBP90" s="563"/>
      <c r="EBQ90" s="564"/>
      <c r="EBR90" s="565"/>
      <c r="EBS90" s="566"/>
      <c r="EBT90" s="560"/>
      <c r="EBU90" s="561"/>
      <c r="EBV90" s="562"/>
      <c r="EBW90" s="563"/>
      <c r="EBX90" s="564"/>
      <c r="EBY90" s="565"/>
      <c r="EBZ90" s="566"/>
      <c r="ECA90" s="560"/>
      <c r="ECB90" s="561"/>
      <c r="ECC90" s="562"/>
      <c r="ECD90" s="563"/>
      <c r="ECE90" s="564"/>
      <c r="ECF90" s="565"/>
      <c r="ECG90" s="566"/>
      <c r="ECH90" s="560"/>
      <c r="ECI90" s="561"/>
      <c r="ECJ90" s="562"/>
      <c r="ECK90" s="563"/>
      <c r="ECL90" s="564"/>
      <c r="ECM90" s="565"/>
      <c r="ECN90" s="566"/>
      <c r="ECO90" s="560"/>
      <c r="ECP90" s="561"/>
      <c r="ECQ90" s="562"/>
      <c r="ECR90" s="563"/>
      <c r="ECS90" s="564"/>
      <c r="ECT90" s="565"/>
      <c r="ECU90" s="566"/>
      <c r="ECV90" s="560"/>
      <c r="ECW90" s="561"/>
      <c r="ECX90" s="562"/>
      <c r="ECY90" s="563"/>
      <c r="ECZ90" s="564"/>
      <c r="EDA90" s="565"/>
      <c r="EDB90" s="566"/>
      <c r="EDC90" s="560"/>
      <c r="EDD90" s="561"/>
      <c r="EDE90" s="562"/>
      <c r="EDF90" s="563"/>
      <c r="EDG90" s="564"/>
      <c r="EDH90" s="565"/>
      <c r="EDI90" s="566"/>
      <c r="EDJ90" s="560"/>
      <c r="EDK90" s="561"/>
      <c r="EDL90" s="562"/>
      <c r="EDM90" s="563"/>
      <c r="EDN90" s="564"/>
      <c r="EDO90" s="565"/>
      <c r="EDP90" s="566"/>
      <c r="EDQ90" s="560"/>
      <c r="EDR90" s="561"/>
      <c r="EDS90" s="562"/>
      <c r="EDT90" s="563"/>
      <c r="EDU90" s="564"/>
      <c r="EDV90" s="565"/>
      <c r="EDW90" s="566"/>
      <c r="EDX90" s="560"/>
      <c r="EDY90" s="561"/>
      <c r="EDZ90" s="562"/>
      <c r="EEA90" s="563"/>
      <c r="EEB90" s="564"/>
      <c r="EEC90" s="565"/>
      <c r="EED90" s="566"/>
      <c r="EEE90" s="560"/>
      <c r="EEF90" s="561"/>
      <c r="EEG90" s="562"/>
      <c r="EEH90" s="563"/>
      <c r="EEI90" s="564"/>
      <c r="EEJ90" s="565"/>
      <c r="EEK90" s="566"/>
      <c r="EEL90" s="560"/>
      <c r="EEM90" s="561"/>
      <c r="EEN90" s="562"/>
      <c r="EEO90" s="563"/>
      <c r="EEP90" s="564"/>
      <c r="EEQ90" s="565"/>
      <c r="EER90" s="566"/>
      <c r="EES90" s="560"/>
      <c r="EET90" s="561"/>
      <c r="EEU90" s="562"/>
      <c r="EEV90" s="563"/>
      <c r="EEW90" s="564"/>
      <c r="EEX90" s="565"/>
      <c r="EEY90" s="566"/>
      <c r="EEZ90" s="560"/>
      <c r="EFA90" s="561"/>
      <c r="EFB90" s="562"/>
      <c r="EFC90" s="563"/>
      <c r="EFD90" s="564"/>
      <c r="EFE90" s="565"/>
      <c r="EFF90" s="566"/>
      <c r="EFG90" s="560"/>
      <c r="EFH90" s="561"/>
      <c r="EFI90" s="562"/>
      <c r="EFJ90" s="563"/>
      <c r="EFK90" s="564"/>
      <c r="EFL90" s="565"/>
      <c r="EFM90" s="566"/>
      <c r="EFN90" s="560"/>
      <c r="EFO90" s="561"/>
      <c r="EFP90" s="562"/>
      <c r="EFQ90" s="563"/>
      <c r="EFR90" s="564"/>
      <c r="EFS90" s="565"/>
      <c r="EFT90" s="566"/>
      <c r="EFU90" s="560"/>
      <c r="EFV90" s="561"/>
      <c r="EFW90" s="562"/>
      <c r="EFX90" s="563"/>
      <c r="EFY90" s="564"/>
      <c r="EFZ90" s="565"/>
      <c r="EGA90" s="566"/>
      <c r="EGB90" s="560"/>
      <c r="EGC90" s="561"/>
      <c r="EGD90" s="562"/>
      <c r="EGE90" s="563"/>
      <c r="EGF90" s="564"/>
      <c r="EGG90" s="565"/>
      <c r="EGH90" s="566"/>
      <c r="EGI90" s="560"/>
      <c r="EGJ90" s="561"/>
      <c r="EGK90" s="562"/>
      <c r="EGL90" s="563"/>
      <c r="EGM90" s="564"/>
      <c r="EGN90" s="565"/>
      <c r="EGO90" s="566"/>
      <c r="EGP90" s="560"/>
      <c r="EGQ90" s="561"/>
      <c r="EGR90" s="562"/>
      <c r="EGS90" s="563"/>
      <c r="EGT90" s="564"/>
      <c r="EGU90" s="565"/>
      <c r="EGV90" s="566"/>
      <c r="EGW90" s="560"/>
      <c r="EGX90" s="561"/>
      <c r="EGY90" s="562"/>
      <c r="EGZ90" s="563"/>
      <c r="EHA90" s="564"/>
      <c r="EHB90" s="565"/>
      <c r="EHC90" s="566"/>
      <c r="EHD90" s="560"/>
      <c r="EHE90" s="561"/>
      <c r="EHF90" s="562"/>
      <c r="EHG90" s="563"/>
      <c r="EHH90" s="564"/>
      <c r="EHI90" s="565"/>
      <c r="EHJ90" s="566"/>
      <c r="EHK90" s="560"/>
      <c r="EHL90" s="561"/>
      <c r="EHM90" s="562"/>
      <c r="EHN90" s="563"/>
      <c r="EHO90" s="564"/>
      <c r="EHP90" s="565"/>
      <c r="EHQ90" s="566"/>
      <c r="EHR90" s="560"/>
      <c r="EHS90" s="561"/>
      <c r="EHT90" s="562"/>
      <c r="EHU90" s="563"/>
      <c r="EHV90" s="564"/>
      <c r="EHW90" s="565"/>
      <c r="EHX90" s="566"/>
      <c r="EHY90" s="560"/>
      <c r="EHZ90" s="561"/>
      <c r="EIA90" s="562"/>
      <c r="EIB90" s="563"/>
      <c r="EIC90" s="564"/>
      <c r="EID90" s="565"/>
      <c r="EIE90" s="566"/>
      <c r="EIF90" s="560"/>
      <c r="EIG90" s="561"/>
      <c r="EIH90" s="562"/>
      <c r="EII90" s="563"/>
      <c r="EIJ90" s="564"/>
      <c r="EIK90" s="565"/>
      <c r="EIL90" s="566"/>
      <c r="EIM90" s="560"/>
      <c r="EIN90" s="561"/>
      <c r="EIO90" s="562"/>
      <c r="EIP90" s="563"/>
      <c r="EIQ90" s="564"/>
      <c r="EIR90" s="565"/>
      <c r="EIS90" s="566"/>
      <c r="EIT90" s="560"/>
      <c r="EIU90" s="561"/>
      <c r="EIV90" s="562"/>
      <c r="EIW90" s="563"/>
      <c r="EIX90" s="564"/>
      <c r="EIY90" s="565"/>
      <c r="EIZ90" s="566"/>
      <c r="EJA90" s="560"/>
      <c r="EJB90" s="561"/>
      <c r="EJC90" s="562"/>
      <c r="EJD90" s="563"/>
      <c r="EJE90" s="564"/>
      <c r="EJF90" s="565"/>
      <c r="EJG90" s="566"/>
      <c r="EJH90" s="560"/>
      <c r="EJI90" s="561"/>
      <c r="EJJ90" s="562"/>
      <c r="EJK90" s="563"/>
      <c r="EJL90" s="564"/>
      <c r="EJM90" s="565"/>
      <c r="EJN90" s="566"/>
      <c r="EJO90" s="560"/>
      <c r="EJP90" s="561"/>
      <c r="EJQ90" s="562"/>
      <c r="EJR90" s="563"/>
      <c r="EJS90" s="564"/>
      <c r="EJT90" s="565"/>
      <c r="EJU90" s="566"/>
      <c r="EJV90" s="560"/>
      <c r="EJW90" s="561"/>
      <c r="EJX90" s="562"/>
      <c r="EJY90" s="563"/>
      <c r="EJZ90" s="564"/>
      <c r="EKA90" s="565"/>
      <c r="EKB90" s="566"/>
      <c r="EKC90" s="560"/>
      <c r="EKD90" s="561"/>
      <c r="EKE90" s="562"/>
      <c r="EKF90" s="563"/>
      <c r="EKG90" s="564"/>
      <c r="EKH90" s="565"/>
      <c r="EKI90" s="566"/>
      <c r="EKJ90" s="560"/>
      <c r="EKK90" s="561"/>
      <c r="EKL90" s="562"/>
      <c r="EKM90" s="563"/>
      <c r="EKN90" s="564"/>
      <c r="EKO90" s="565"/>
      <c r="EKP90" s="566"/>
      <c r="EKQ90" s="560"/>
      <c r="EKR90" s="561"/>
      <c r="EKS90" s="562"/>
      <c r="EKT90" s="563"/>
      <c r="EKU90" s="564"/>
      <c r="EKV90" s="565"/>
      <c r="EKW90" s="566"/>
      <c r="EKX90" s="560"/>
      <c r="EKY90" s="561"/>
      <c r="EKZ90" s="562"/>
      <c r="ELA90" s="563"/>
      <c r="ELB90" s="564"/>
      <c r="ELC90" s="565"/>
      <c r="ELD90" s="566"/>
      <c r="ELE90" s="560"/>
      <c r="ELF90" s="561"/>
      <c r="ELG90" s="562"/>
      <c r="ELH90" s="563"/>
      <c r="ELI90" s="564"/>
      <c r="ELJ90" s="565"/>
      <c r="ELK90" s="566"/>
      <c r="ELL90" s="560"/>
      <c r="ELM90" s="561"/>
      <c r="ELN90" s="562"/>
      <c r="ELO90" s="563"/>
      <c r="ELP90" s="564"/>
      <c r="ELQ90" s="565"/>
      <c r="ELR90" s="566"/>
      <c r="ELS90" s="560"/>
      <c r="ELT90" s="561"/>
      <c r="ELU90" s="562"/>
      <c r="ELV90" s="563"/>
      <c r="ELW90" s="564"/>
      <c r="ELX90" s="565"/>
      <c r="ELY90" s="566"/>
      <c r="ELZ90" s="560"/>
      <c r="EMA90" s="561"/>
      <c r="EMB90" s="562"/>
      <c r="EMC90" s="563"/>
      <c r="EMD90" s="564"/>
      <c r="EME90" s="565"/>
      <c r="EMF90" s="566"/>
      <c r="EMG90" s="560"/>
      <c r="EMH90" s="561"/>
      <c r="EMI90" s="562"/>
      <c r="EMJ90" s="563"/>
      <c r="EMK90" s="564"/>
      <c r="EML90" s="565"/>
      <c r="EMM90" s="566"/>
      <c r="EMN90" s="560"/>
      <c r="EMO90" s="561"/>
      <c r="EMP90" s="562"/>
      <c r="EMQ90" s="563"/>
      <c r="EMR90" s="564"/>
      <c r="EMS90" s="565"/>
      <c r="EMT90" s="566"/>
      <c r="EMU90" s="560"/>
      <c r="EMV90" s="561"/>
      <c r="EMW90" s="562"/>
      <c r="EMX90" s="563"/>
      <c r="EMY90" s="564"/>
      <c r="EMZ90" s="565"/>
      <c r="ENA90" s="566"/>
      <c r="ENB90" s="560"/>
      <c r="ENC90" s="561"/>
      <c r="END90" s="562"/>
      <c r="ENE90" s="563"/>
      <c r="ENF90" s="564"/>
      <c r="ENG90" s="565"/>
      <c r="ENH90" s="566"/>
      <c r="ENI90" s="560"/>
      <c r="ENJ90" s="561"/>
      <c r="ENK90" s="562"/>
      <c r="ENL90" s="563"/>
      <c r="ENM90" s="564"/>
      <c r="ENN90" s="565"/>
      <c r="ENO90" s="566"/>
      <c r="ENP90" s="560"/>
      <c r="ENQ90" s="561"/>
      <c r="ENR90" s="562"/>
      <c r="ENS90" s="563"/>
      <c r="ENT90" s="564"/>
      <c r="ENU90" s="565"/>
      <c r="ENV90" s="566"/>
      <c r="ENW90" s="560"/>
      <c r="ENX90" s="561"/>
      <c r="ENY90" s="562"/>
      <c r="ENZ90" s="563"/>
      <c r="EOA90" s="564"/>
      <c r="EOB90" s="565"/>
      <c r="EOC90" s="566"/>
      <c r="EOD90" s="560"/>
      <c r="EOE90" s="561"/>
      <c r="EOF90" s="562"/>
      <c r="EOG90" s="563"/>
      <c r="EOH90" s="564"/>
      <c r="EOI90" s="565"/>
      <c r="EOJ90" s="566"/>
      <c r="EOK90" s="560"/>
      <c r="EOL90" s="561"/>
      <c r="EOM90" s="562"/>
      <c r="EON90" s="563"/>
      <c r="EOO90" s="564"/>
      <c r="EOP90" s="565"/>
      <c r="EOQ90" s="566"/>
      <c r="EOR90" s="560"/>
      <c r="EOS90" s="561"/>
      <c r="EOT90" s="562"/>
      <c r="EOU90" s="563"/>
      <c r="EOV90" s="564"/>
      <c r="EOW90" s="565"/>
      <c r="EOX90" s="566"/>
      <c r="EOY90" s="560"/>
      <c r="EOZ90" s="561"/>
      <c r="EPA90" s="562"/>
      <c r="EPB90" s="563"/>
      <c r="EPC90" s="564"/>
      <c r="EPD90" s="565"/>
      <c r="EPE90" s="566"/>
      <c r="EPF90" s="560"/>
      <c r="EPG90" s="561"/>
      <c r="EPH90" s="562"/>
      <c r="EPI90" s="563"/>
      <c r="EPJ90" s="564"/>
      <c r="EPK90" s="565"/>
      <c r="EPL90" s="566"/>
      <c r="EPM90" s="560"/>
      <c r="EPN90" s="561"/>
      <c r="EPO90" s="562"/>
      <c r="EPP90" s="563"/>
      <c r="EPQ90" s="564"/>
      <c r="EPR90" s="565"/>
      <c r="EPS90" s="566"/>
      <c r="EPT90" s="560"/>
      <c r="EPU90" s="561"/>
      <c r="EPV90" s="562"/>
      <c r="EPW90" s="563"/>
      <c r="EPX90" s="564"/>
      <c r="EPY90" s="565"/>
      <c r="EPZ90" s="566"/>
      <c r="EQA90" s="560"/>
      <c r="EQB90" s="561"/>
      <c r="EQC90" s="562"/>
      <c r="EQD90" s="563"/>
      <c r="EQE90" s="564"/>
      <c r="EQF90" s="565"/>
      <c r="EQG90" s="566"/>
      <c r="EQH90" s="560"/>
      <c r="EQI90" s="561"/>
      <c r="EQJ90" s="562"/>
      <c r="EQK90" s="563"/>
      <c r="EQL90" s="564"/>
      <c r="EQM90" s="565"/>
      <c r="EQN90" s="566"/>
      <c r="EQO90" s="560"/>
      <c r="EQP90" s="561"/>
      <c r="EQQ90" s="562"/>
      <c r="EQR90" s="563"/>
      <c r="EQS90" s="564"/>
      <c r="EQT90" s="565"/>
      <c r="EQU90" s="566"/>
      <c r="EQV90" s="560"/>
      <c r="EQW90" s="561"/>
      <c r="EQX90" s="562"/>
      <c r="EQY90" s="563"/>
      <c r="EQZ90" s="564"/>
      <c r="ERA90" s="565"/>
      <c r="ERB90" s="566"/>
      <c r="ERC90" s="560"/>
      <c r="ERD90" s="561"/>
      <c r="ERE90" s="562"/>
      <c r="ERF90" s="563"/>
      <c r="ERG90" s="564"/>
      <c r="ERH90" s="565"/>
      <c r="ERI90" s="566"/>
      <c r="ERJ90" s="560"/>
      <c r="ERK90" s="561"/>
      <c r="ERL90" s="562"/>
      <c r="ERM90" s="563"/>
      <c r="ERN90" s="564"/>
      <c r="ERO90" s="565"/>
      <c r="ERP90" s="566"/>
      <c r="ERQ90" s="560"/>
      <c r="ERR90" s="561"/>
      <c r="ERS90" s="562"/>
      <c r="ERT90" s="563"/>
      <c r="ERU90" s="564"/>
      <c r="ERV90" s="565"/>
      <c r="ERW90" s="566"/>
      <c r="ERX90" s="560"/>
      <c r="ERY90" s="561"/>
      <c r="ERZ90" s="562"/>
      <c r="ESA90" s="563"/>
      <c r="ESB90" s="564"/>
      <c r="ESC90" s="565"/>
      <c r="ESD90" s="566"/>
      <c r="ESE90" s="560"/>
      <c r="ESF90" s="561"/>
      <c r="ESG90" s="562"/>
      <c r="ESH90" s="563"/>
      <c r="ESI90" s="564"/>
      <c r="ESJ90" s="565"/>
      <c r="ESK90" s="566"/>
      <c r="ESL90" s="560"/>
      <c r="ESM90" s="561"/>
      <c r="ESN90" s="562"/>
      <c r="ESO90" s="563"/>
      <c r="ESP90" s="564"/>
      <c r="ESQ90" s="565"/>
      <c r="ESR90" s="566"/>
      <c r="ESS90" s="560"/>
      <c r="EST90" s="561"/>
      <c r="ESU90" s="562"/>
      <c r="ESV90" s="563"/>
      <c r="ESW90" s="564"/>
      <c r="ESX90" s="565"/>
      <c r="ESY90" s="566"/>
      <c r="ESZ90" s="560"/>
      <c r="ETA90" s="561"/>
      <c r="ETB90" s="562"/>
      <c r="ETC90" s="563"/>
      <c r="ETD90" s="564"/>
      <c r="ETE90" s="565"/>
      <c r="ETF90" s="566"/>
      <c r="ETG90" s="560"/>
      <c r="ETH90" s="561"/>
      <c r="ETI90" s="562"/>
      <c r="ETJ90" s="563"/>
      <c r="ETK90" s="564"/>
      <c r="ETL90" s="565"/>
      <c r="ETM90" s="566"/>
      <c r="ETN90" s="560"/>
      <c r="ETO90" s="561"/>
      <c r="ETP90" s="562"/>
      <c r="ETQ90" s="563"/>
      <c r="ETR90" s="564"/>
      <c r="ETS90" s="565"/>
      <c r="ETT90" s="566"/>
      <c r="ETU90" s="560"/>
      <c r="ETV90" s="561"/>
      <c r="ETW90" s="562"/>
      <c r="ETX90" s="563"/>
      <c r="ETY90" s="564"/>
      <c r="ETZ90" s="565"/>
      <c r="EUA90" s="566"/>
      <c r="EUB90" s="560"/>
      <c r="EUC90" s="561"/>
      <c r="EUD90" s="562"/>
      <c r="EUE90" s="563"/>
      <c r="EUF90" s="564"/>
      <c r="EUG90" s="565"/>
      <c r="EUH90" s="566"/>
      <c r="EUI90" s="560"/>
      <c r="EUJ90" s="561"/>
      <c r="EUK90" s="562"/>
      <c r="EUL90" s="563"/>
      <c r="EUM90" s="564"/>
      <c r="EUN90" s="565"/>
      <c r="EUO90" s="566"/>
      <c r="EUP90" s="560"/>
      <c r="EUQ90" s="561"/>
      <c r="EUR90" s="562"/>
      <c r="EUS90" s="563"/>
      <c r="EUT90" s="564"/>
      <c r="EUU90" s="565"/>
      <c r="EUV90" s="566"/>
      <c r="EUW90" s="560"/>
      <c r="EUX90" s="561"/>
      <c r="EUY90" s="562"/>
      <c r="EUZ90" s="563"/>
      <c r="EVA90" s="564"/>
      <c r="EVB90" s="565"/>
      <c r="EVC90" s="566"/>
      <c r="EVD90" s="560"/>
      <c r="EVE90" s="561"/>
      <c r="EVF90" s="562"/>
      <c r="EVG90" s="563"/>
      <c r="EVH90" s="564"/>
      <c r="EVI90" s="565"/>
      <c r="EVJ90" s="566"/>
      <c r="EVK90" s="560"/>
      <c r="EVL90" s="561"/>
      <c r="EVM90" s="562"/>
      <c r="EVN90" s="563"/>
      <c r="EVO90" s="564"/>
      <c r="EVP90" s="565"/>
      <c r="EVQ90" s="566"/>
      <c r="EVR90" s="560"/>
      <c r="EVS90" s="561"/>
      <c r="EVT90" s="562"/>
      <c r="EVU90" s="563"/>
      <c r="EVV90" s="564"/>
      <c r="EVW90" s="565"/>
      <c r="EVX90" s="566"/>
      <c r="EVY90" s="560"/>
      <c r="EVZ90" s="561"/>
      <c r="EWA90" s="562"/>
      <c r="EWB90" s="563"/>
      <c r="EWC90" s="564"/>
      <c r="EWD90" s="565"/>
      <c r="EWE90" s="566"/>
      <c r="EWF90" s="560"/>
      <c r="EWG90" s="561"/>
      <c r="EWH90" s="562"/>
      <c r="EWI90" s="563"/>
      <c r="EWJ90" s="564"/>
      <c r="EWK90" s="565"/>
      <c r="EWL90" s="566"/>
      <c r="EWM90" s="560"/>
      <c r="EWN90" s="561"/>
      <c r="EWO90" s="562"/>
      <c r="EWP90" s="563"/>
      <c r="EWQ90" s="564"/>
      <c r="EWR90" s="565"/>
      <c r="EWS90" s="566"/>
      <c r="EWT90" s="560"/>
      <c r="EWU90" s="561"/>
      <c r="EWV90" s="562"/>
      <c r="EWW90" s="563"/>
      <c r="EWX90" s="564"/>
      <c r="EWY90" s="565"/>
      <c r="EWZ90" s="566"/>
      <c r="EXA90" s="560"/>
      <c r="EXB90" s="561"/>
      <c r="EXC90" s="562"/>
      <c r="EXD90" s="563"/>
      <c r="EXE90" s="564"/>
      <c r="EXF90" s="565"/>
      <c r="EXG90" s="566"/>
      <c r="EXH90" s="560"/>
      <c r="EXI90" s="561"/>
      <c r="EXJ90" s="562"/>
      <c r="EXK90" s="563"/>
      <c r="EXL90" s="564"/>
      <c r="EXM90" s="565"/>
      <c r="EXN90" s="566"/>
      <c r="EXO90" s="560"/>
      <c r="EXP90" s="561"/>
      <c r="EXQ90" s="562"/>
      <c r="EXR90" s="563"/>
      <c r="EXS90" s="564"/>
      <c r="EXT90" s="565"/>
      <c r="EXU90" s="566"/>
      <c r="EXV90" s="560"/>
      <c r="EXW90" s="561"/>
      <c r="EXX90" s="562"/>
      <c r="EXY90" s="563"/>
      <c r="EXZ90" s="564"/>
      <c r="EYA90" s="565"/>
      <c r="EYB90" s="566"/>
      <c r="EYC90" s="560"/>
      <c r="EYD90" s="561"/>
      <c r="EYE90" s="562"/>
      <c r="EYF90" s="563"/>
      <c r="EYG90" s="564"/>
      <c r="EYH90" s="565"/>
      <c r="EYI90" s="566"/>
      <c r="EYJ90" s="560"/>
      <c r="EYK90" s="561"/>
      <c r="EYL90" s="562"/>
      <c r="EYM90" s="563"/>
      <c r="EYN90" s="564"/>
      <c r="EYO90" s="565"/>
      <c r="EYP90" s="566"/>
      <c r="EYQ90" s="560"/>
      <c r="EYR90" s="561"/>
      <c r="EYS90" s="562"/>
      <c r="EYT90" s="563"/>
      <c r="EYU90" s="564"/>
      <c r="EYV90" s="565"/>
      <c r="EYW90" s="566"/>
      <c r="EYX90" s="560"/>
      <c r="EYY90" s="561"/>
      <c r="EYZ90" s="562"/>
      <c r="EZA90" s="563"/>
      <c r="EZB90" s="564"/>
      <c r="EZC90" s="565"/>
      <c r="EZD90" s="566"/>
      <c r="EZE90" s="560"/>
      <c r="EZF90" s="561"/>
      <c r="EZG90" s="562"/>
      <c r="EZH90" s="563"/>
      <c r="EZI90" s="564"/>
      <c r="EZJ90" s="565"/>
      <c r="EZK90" s="566"/>
      <c r="EZL90" s="560"/>
      <c r="EZM90" s="561"/>
      <c r="EZN90" s="562"/>
      <c r="EZO90" s="563"/>
      <c r="EZP90" s="564"/>
      <c r="EZQ90" s="565"/>
      <c r="EZR90" s="566"/>
      <c r="EZS90" s="560"/>
      <c r="EZT90" s="561"/>
      <c r="EZU90" s="562"/>
      <c r="EZV90" s="563"/>
      <c r="EZW90" s="564"/>
      <c r="EZX90" s="565"/>
      <c r="EZY90" s="566"/>
      <c r="EZZ90" s="560"/>
      <c r="FAA90" s="561"/>
      <c r="FAB90" s="562"/>
      <c r="FAC90" s="563"/>
      <c r="FAD90" s="564"/>
      <c r="FAE90" s="565"/>
      <c r="FAF90" s="566"/>
      <c r="FAG90" s="560"/>
      <c r="FAH90" s="561"/>
      <c r="FAI90" s="562"/>
      <c r="FAJ90" s="563"/>
      <c r="FAK90" s="564"/>
      <c r="FAL90" s="565"/>
      <c r="FAM90" s="566"/>
      <c r="FAN90" s="560"/>
      <c r="FAO90" s="561"/>
      <c r="FAP90" s="562"/>
      <c r="FAQ90" s="563"/>
      <c r="FAR90" s="564"/>
      <c r="FAS90" s="565"/>
      <c r="FAT90" s="566"/>
      <c r="FAU90" s="560"/>
      <c r="FAV90" s="561"/>
      <c r="FAW90" s="562"/>
      <c r="FAX90" s="563"/>
      <c r="FAY90" s="564"/>
      <c r="FAZ90" s="565"/>
      <c r="FBA90" s="566"/>
      <c r="FBB90" s="560"/>
      <c r="FBC90" s="561"/>
      <c r="FBD90" s="562"/>
      <c r="FBE90" s="563"/>
      <c r="FBF90" s="564"/>
      <c r="FBG90" s="565"/>
      <c r="FBH90" s="566"/>
      <c r="FBI90" s="560"/>
      <c r="FBJ90" s="561"/>
      <c r="FBK90" s="562"/>
      <c r="FBL90" s="563"/>
      <c r="FBM90" s="564"/>
      <c r="FBN90" s="565"/>
      <c r="FBO90" s="566"/>
      <c r="FBP90" s="560"/>
      <c r="FBQ90" s="561"/>
      <c r="FBR90" s="562"/>
      <c r="FBS90" s="563"/>
      <c r="FBT90" s="564"/>
      <c r="FBU90" s="565"/>
      <c r="FBV90" s="566"/>
      <c r="FBW90" s="560"/>
      <c r="FBX90" s="561"/>
      <c r="FBY90" s="562"/>
      <c r="FBZ90" s="563"/>
      <c r="FCA90" s="564"/>
      <c r="FCB90" s="565"/>
      <c r="FCC90" s="566"/>
      <c r="FCD90" s="560"/>
      <c r="FCE90" s="561"/>
      <c r="FCF90" s="562"/>
      <c r="FCG90" s="563"/>
      <c r="FCH90" s="564"/>
      <c r="FCI90" s="565"/>
      <c r="FCJ90" s="566"/>
      <c r="FCK90" s="560"/>
      <c r="FCL90" s="561"/>
      <c r="FCM90" s="562"/>
      <c r="FCN90" s="563"/>
      <c r="FCO90" s="564"/>
      <c r="FCP90" s="565"/>
      <c r="FCQ90" s="566"/>
      <c r="FCR90" s="560"/>
      <c r="FCS90" s="561"/>
      <c r="FCT90" s="562"/>
      <c r="FCU90" s="563"/>
      <c r="FCV90" s="564"/>
      <c r="FCW90" s="565"/>
      <c r="FCX90" s="566"/>
      <c r="FCY90" s="560"/>
      <c r="FCZ90" s="561"/>
      <c r="FDA90" s="562"/>
      <c r="FDB90" s="563"/>
      <c r="FDC90" s="564"/>
      <c r="FDD90" s="565"/>
      <c r="FDE90" s="566"/>
      <c r="FDF90" s="560"/>
      <c r="FDG90" s="561"/>
      <c r="FDH90" s="562"/>
      <c r="FDI90" s="563"/>
      <c r="FDJ90" s="564"/>
      <c r="FDK90" s="565"/>
      <c r="FDL90" s="566"/>
      <c r="FDM90" s="560"/>
      <c r="FDN90" s="561"/>
      <c r="FDO90" s="562"/>
      <c r="FDP90" s="563"/>
      <c r="FDQ90" s="564"/>
      <c r="FDR90" s="565"/>
      <c r="FDS90" s="566"/>
      <c r="FDT90" s="560"/>
      <c r="FDU90" s="561"/>
      <c r="FDV90" s="562"/>
      <c r="FDW90" s="563"/>
      <c r="FDX90" s="564"/>
      <c r="FDY90" s="565"/>
      <c r="FDZ90" s="566"/>
      <c r="FEA90" s="560"/>
      <c r="FEB90" s="561"/>
      <c r="FEC90" s="562"/>
      <c r="FED90" s="563"/>
      <c r="FEE90" s="564"/>
      <c r="FEF90" s="565"/>
      <c r="FEG90" s="566"/>
      <c r="FEH90" s="560"/>
      <c r="FEI90" s="561"/>
      <c r="FEJ90" s="562"/>
      <c r="FEK90" s="563"/>
      <c r="FEL90" s="564"/>
      <c r="FEM90" s="565"/>
      <c r="FEN90" s="566"/>
      <c r="FEO90" s="560"/>
      <c r="FEP90" s="561"/>
      <c r="FEQ90" s="562"/>
      <c r="FER90" s="563"/>
      <c r="FES90" s="564"/>
      <c r="FET90" s="565"/>
      <c r="FEU90" s="566"/>
      <c r="FEV90" s="560"/>
      <c r="FEW90" s="561"/>
      <c r="FEX90" s="562"/>
      <c r="FEY90" s="563"/>
      <c r="FEZ90" s="564"/>
      <c r="FFA90" s="565"/>
      <c r="FFB90" s="566"/>
      <c r="FFC90" s="560"/>
      <c r="FFD90" s="561"/>
      <c r="FFE90" s="562"/>
      <c r="FFF90" s="563"/>
      <c r="FFG90" s="564"/>
      <c r="FFH90" s="565"/>
      <c r="FFI90" s="566"/>
      <c r="FFJ90" s="560"/>
      <c r="FFK90" s="561"/>
      <c r="FFL90" s="562"/>
      <c r="FFM90" s="563"/>
      <c r="FFN90" s="564"/>
      <c r="FFO90" s="565"/>
      <c r="FFP90" s="566"/>
      <c r="FFQ90" s="560"/>
      <c r="FFR90" s="561"/>
      <c r="FFS90" s="562"/>
      <c r="FFT90" s="563"/>
      <c r="FFU90" s="564"/>
      <c r="FFV90" s="565"/>
      <c r="FFW90" s="566"/>
      <c r="FFX90" s="560"/>
      <c r="FFY90" s="561"/>
      <c r="FFZ90" s="562"/>
      <c r="FGA90" s="563"/>
      <c r="FGB90" s="564"/>
      <c r="FGC90" s="565"/>
      <c r="FGD90" s="566"/>
      <c r="FGE90" s="560"/>
      <c r="FGF90" s="561"/>
      <c r="FGG90" s="562"/>
      <c r="FGH90" s="563"/>
      <c r="FGI90" s="564"/>
      <c r="FGJ90" s="565"/>
      <c r="FGK90" s="566"/>
      <c r="FGL90" s="560"/>
      <c r="FGM90" s="561"/>
      <c r="FGN90" s="562"/>
      <c r="FGO90" s="563"/>
      <c r="FGP90" s="564"/>
      <c r="FGQ90" s="565"/>
      <c r="FGR90" s="566"/>
      <c r="FGS90" s="560"/>
      <c r="FGT90" s="561"/>
      <c r="FGU90" s="562"/>
      <c r="FGV90" s="563"/>
      <c r="FGW90" s="564"/>
      <c r="FGX90" s="565"/>
      <c r="FGY90" s="566"/>
      <c r="FGZ90" s="560"/>
      <c r="FHA90" s="561"/>
      <c r="FHB90" s="562"/>
      <c r="FHC90" s="563"/>
      <c r="FHD90" s="564"/>
      <c r="FHE90" s="565"/>
      <c r="FHF90" s="566"/>
      <c r="FHG90" s="560"/>
      <c r="FHH90" s="561"/>
      <c r="FHI90" s="562"/>
      <c r="FHJ90" s="563"/>
      <c r="FHK90" s="564"/>
      <c r="FHL90" s="565"/>
      <c r="FHM90" s="566"/>
      <c r="FHN90" s="560"/>
      <c r="FHO90" s="561"/>
      <c r="FHP90" s="562"/>
      <c r="FHQ90" s="563"/>
      <c r="FHR90" s="564"/>
      <c r="FHS90" s="565"/>
      <c r="FHT90" s="566"/>
      <c r="FHU90" s="560"/>
      <c r="FHV90" s="561"/>
      <c r="FHW90" s="562"/>
      <c r="FHX90" s="563"/>
      <c r="FHY90" s="564"/>
      <c r="FHZ90" s="565"/>
      <c r="FIA90" s="566"/>
      <c r="FIB90" s="560"/>
      <c r="FIC90" s="561"/>
      <c r="FID90" s="562"/>
      <c r="FIE90" s="563"/>
      <c r="FIF90" s="564"/>
      <c r="FIG90" s="565"/>
      <c r="FIH90" s="566"/>
      <c r="FII90" s="560"/>
      <c r="FIJ90" s="561"/>
      <c r="FIK90" s="562"/>
      <c r="FIL90" s="563"/>
      <c r="FIM90" s="564"/>
      <c r="FIN90" s="565"/>
      <c r="FIO90" s="566"/>
      <c r="FIP90" s="560"/>
      <c r="FIQ90" s="561"/>
      <c r="FIR90" s="562"/>
      <c r="FIS90" s="563"/>
      <c r="FIT90" s="564"/>
      <c r="FIU90" s="565"/>
      <c r="FIV90" s="566"/>
      <c r="FIW90" s="560"/>
      <c r="FIX90" s="561"/>
      <c r="FIY90" s="562"/>
      <c r="FIZ90" s="563"/>
      <c r="FJA90" s="564"/>
      <c r="FJB90" s="565"/>
      <c r="FJC90" s="566"/>
      <c r="FJD90" s="560"/>
      <c r="FJE90" s="561"/>
      <c r="FJF90" s="562"/>
      <c r="FJG90" s="563"/>
      <c r="FJH90" s="564"/>
      <c r="FJI90" s="565"/>
      <c r="FJJ90" s="566"/>
      <c r="FJK90" s="560"/>
      <c r="FJL90" s="561"/>
      <c r="FJM90" s="562"/>
      <c r="FJN90" s="563"/>
      <c r="FJO90" s="564"/>
      <c r="FJP90" s="565"/>
      <c r="FJQ90" s="566"/>
      <c r="FJR90" s="560"/>
      <c r="FJS90" s="561"/>
      <c r="FJT90" s="562"/>
      <c r="FJU90" s="563"/>
      <c r="FJV90" s="564"/>
      <c r="FJW90" s="565"/>
      <c r="FJX90" s="566"/>
      <c r="FJY90" s="560"/>
      <c r="FJZ90" s="561"/>
      <c r="FKA90" s="562"/>
      <c r="FKB90" s="563"/>
      <c r="FKC90" s="564"/>
      <c r="FKD90" s="565"/>
      <c r="FKE90" s="566"/>
      <c r="FKF90" s="560"/>
      <c r="FKG90" s="561"/>
      <c r="FKH90" s="562"/>
      <c r="FKI90" s="563"/>
      <c r="FKJ90" s="564"/>
      <c r="FKK90" s="565"/>
      <c r="FKL90" s="566"/>
      <c r="FKM90" s="560"/>
      <c r="FKN90" s="561"/>
      <c r="FKO90" s="562"/>
      <c r="FKP90" s="563"/>
      <c r="FKQ90" s="564"/>
      <c r="FKR90" s="565"/>
      <c r="FKS90" s="566"/>
      <c r="FKT90" s="560"/>
      <c r="FKU90" s="561"/>
      <c r="FKV90" s="562"/>
      <c r="FKW90" s="563"/>
      <c r="FKX90" s="564"/>
      <c r="FKY90" s="565"/>
      <c r="FKZ90" s="566"/>
      <c r="FLA90" s="560"/>
      <c r="FLB90" s="561"/>
      <c r="FLC90" s="562"/>
      <c r="FLD90" s="563"/>
      <c r="FLE90" s="564"/>
      <c r="FLF90" s="565"/>
      <c r="FLG90" s="566"/>
      <c r="FLH90" s="560"/>
      <c r="FLI90" s="561"/>
      <c r="FLJ90" s="562"/>
      <c r="FLK90" s="563"/>
      <c r="FLL90" s="564"/>
      <c r="FLM90" s="565"/>
      <c r="FLN90" s="566"/>
      <c r="FLO90" s="560"/>
      <c r="FLP90" s="561"/>
      <c r="FLQ90" s="562"/>
      <c r="FLR90" s="563"/>
      <c r="FLS90" s="564"/>
      <c r="FLT90" s="565"/>
      <c r="FLU90" s="566"/>
      <c r="FLV90" s="560"/>
      <c r="FLW90" s="561"/>
      <c r="FLX90" s="562"/>
      <c r="FLY90" s="563"/>
      <c r="FLZ90" s="564"/>
      <c r="FMA90" s="565"/>
      <c r="FMB90" s="566"/>
      <c r="FMC90" s="560"/>
      <c r="FMD90" s="561"/>
      <c r="FME90" s="562"/>
      <c r="FMF90" s="563"/>
      <c r="FMG90" s="564"/>
      <c r="FMH90" s="565"/>
      <c r="FMI90" s="566"/>
      <c r="FMJ90" s="560"/>
      <c r="FMK90" s="561"/>
      <c r="FML90" s="562"/>
      <c r="FMM90" s="563"/>
      <c r="FMN90" s="564"/>
      <c r="FMO90" s="565"/>
      <c r="FMP90" s="566"/>
      <c r="FMQ90" s="560"/>
      <c r="FMR90" s="561"/>
      <c r="FMS90" s="562"/>
      <c r="FMT90" s="563"/>
      <c r="FMU90" s="564"/>
      <c r="FMV90" s="565"/>
      <c r="FMW90" s="566"/>
      <c r="FMX90" s="560"/>
      <c r="FMY90" s="561"/>
      <c r="FMZ90" s="562"/>
      <c r="FNA90" s="563"/>
      <c r="FNB90" s="564"/>
      <c r="FNC90" s="565"/>
      <c r="FND90" s="566"/>
      <c r="FNE90" s="560"/>
      <c r="FNF90" s="561"/>
      <c r="FNG90" s="562"/>
      <c r="FNH90" s="563"/>
      <c r="FNI90" s="564"/>
      <c r="FNJ90" s="565"/>
      <c r="FNK90" s="566"/>
      <c r="FNL90" s="560"/>
      <c r="FNM90" s="561"/>
      <c r="FNN90" s="562"/>
      <c r="FNO90" s="563"/>
      <c r="FNP90" s="564"/>
      <c r="FNQ90" s="565"/>
      <c r="FNR90" s="566"/>
      <c r="FNS90" s="560"/>
      <c r="FNT90" s="561"/>
      <c r="FNU90" s="562"/>
      <c r="FNV90" s="563"/>
      <c r="FNW90" s="564"/>
      <c r="FNX90" s="565"/>
      <c r="FNY90" s="566"/>
      <c r="FNZ90" s="560"/>
      <c r="FOA90" s="561"/>
      <c r="FOB90" s="562"/>
      <c r="FOC90" s="563"/>
      <c r="FOD90" s="564"/>
      <c r="FOE90" s="565"/>
      <c r="FOF90" s="566"/>
      <c r="FOG90" s="560"/>
      <c r="FOH90" s="561"/>
      <c r="FOI90" s="562"/>
      <c r="FOJ90" s="563"/>
      <c r="FOK90" s="564"/>
      <c r="FOL90" s="565"/>
      <c r="FOM90" s="566"/>
      <c r="FON90" s="560"/>
      <c r="FOO90" s="561"/>
      <c r="FOP90" s="562"/>
      <c r="FOQ90" s="563"/>
      <c r="FOR90" s="564"/>
      <c r="FOS90" s="565"/>
      <c r="FOT90" s="566"/>
      <c r="FOU90" s="560"/>
      <c r="FOV90" s="561"/>
      <c r="FOW90" s="562"/>
      <c r="FOX90" s="563"/>
      <c r="FOY90" s="564"/>
      <c r="FOZ90" s="565"/>
      <c r="FPA90" s="566"/>
      <c r="FPB90" s="560"/>
      <c r="FPC90" s="561"/>
      <c r="FPD90" s="562"/>
      <c r="FPE90" s="563"/>
      <c r="FPF90" s="564"/>
      <c r="FPG90" s="565"/>
      <c r="FPH90" s="566"/>
      <c r="FPI90" s="560"/>
      <c r="FPJ90" s="561"/>
      <c r="FPK90" s="562"/>
      <c r="FPL90" s="563"/>
      <c r="FPM90" s="564"/>
      <c r="FPN90" s="565"/>
      <c r="FPO90" s="566"/>
      <c r="FPP90" s="560"/>
      <c r="FPQ90" s="561"/>
      <c r="FPR90" s="562"/>
      <c r="FPS90" s="563"/>
      <c r="FPT90" s="564"/>
      <c r="FPU90" s="565"/>
      <c r="FPV90" s="566"/>
      <c r="FPW90" s="560"/>
      <c r="FPX90" s="561"/>
      <c r="FPY90" s="562"/>
      <c r="FPZ90" s="563"/>
      <c r="FQA90" s="564"/>
      <c r="FQB90" s="565"/>
      <c r="FQC90" s="566"/>
      <c r="FQD90" s="560"/>
      <c r="FQE90" s="561"/>
      <c r="FQF90" s="562"/>
      <c r="FQG90" s="563"/>
      <c r="FQH90" s="564"/>
      <c r="FQI90" s="565"/>
      <c r="FQJ90" s="566"/>
      <c r="FQK90" s="560"/>
      <c r="FQL90" s="561"/>
      <c r="FQM90" s="562"/>
      <c r="FQN90" s="563"/>
      <c r="FQO90" s="564"/>
      <c r="FQP90" s="565"/>
      <c r="FQQ90" s="566"/>
      <c r="FQR90" s="560"/>
      <c r="FQS90" s="561"/>
      <c r="FQT90" s="562"/>
      <c r="FQU90" s="563"/>
      <c r="FQV90" s="564"/>
      <c r="FQW90" s="565"/>
      <c r="FQX90" s="566"/>
      <c r="FQY90" s="560"/>
      <c r="FQZ90" s="561"/>
      <c r="FRA90" s="562"/>
      <c r="FRB90" s="563"/>
      <c r="FRC90" s="564"/>
      <c r="FRD90" s="565"/>
      <c r="FRE90" s="566"/>
      <c r="FRF90" s="560"/>
      <c r="FRG90" s="561"/>
      <c r="FRH90" s="562"/>
      <c r="FRI90" s="563"/>
      <c r="FRJ90" s="564"/>
      <c r="FRK90" s="565"/>
      <c r="FRL90" s="566"/>
      <c r="FRM90" s="560"/>
      <c r="FRN90" s="561"/>
      <c r="FRO90" s="562"/>
      <c r="FRP90" s="563"/>
      <c r="FRQ90" s="564"/>
      <c r="FRR90" s="565"/>
      <c r="FRS90" s="566"/>
      <c r="FRT90" s="560"/>
      <c r="FRU90" s="561"/>
      <c r="FRV90" s="562"/>
      <c r="FRW90" s="563"/>
      <c r="FRX90" s="564"/>
      <c r="FRY90" s="565"/>
      <c r="FRZ90" s="566"/>
      <c r="FSA90" s="560"/>
      <c r="FSB90" s="561"/>
      <c r="FSC90" s="562"/>
      <c r="FSD90" s="563"/>
      <c r="FSE90" s="564"/>
      <c r="FSF90" s="565"/>
      <c r="FSG90" s="566"/>
      <c r="FSH90" s="560"/>
      <c r="FSI90" s="561"/>
      <c r="FSJ90" s="562"/>
      <c r="FSK90" s="563"/>
      <c r="FSL90" s="564"/>
      <c r="FSM90" s="565"/>
      <c r="FSN90" s="566"/>
      <c r="FSO90" s="560"/>
      <c r="FSP90" s="561"/>
      <c r="FSQ90" s="562"/>
      <c r="FSR90" s="563"/>
      <c r="FSS90" s="564"/>
      <c r="FST90" s="565"/>
      <c r="FSU90" s="566"/>
      <c r="FSV90" s="560"/>
      <c r="FSW90" s="561"/>
      <c r="FSX90" s="562"/>
      <c r="FSY90" s="563"/>
      <c r="FSZ90" s="564"/>
      <c r="FTA90" s="565"/>
      <c r="FTB90" s="566"/>
      <c r="FTC90" s="560"/>
      <c r="FTD90" s="561"/>
      <c r="FTE90" s="562"/>
      <c r="FTF90" s="563"/>
      <c r="FTG90" s="564"/>
      <c r="FTH90" s="565"/>
      <c r="FTI90" s="566"/>
      <c r="FTJ90" s="560"/>
      <c r="FTK90" s="561"/>
      <c r="FTL90" s="562"/>
      <c r="FTM90" s="563"/>
      <c r="FTN90" s="564"/>
      <c r="FTO90" s="565"/>
      <c r="FTP90" s="566"/>
      <c r="FTQ90" s="560"/>
      <c r="FTR90" s="561"/>
      <c r="FTS90" s="562"/>
      <c r="FTT90" s="563"/>
      <c r="FTU90" s="564"/>
      <c r="FTV90" s="565"/>
      <c r="FTW90" s="566"/>
      <c r="FTX90" s="560"/>
      <c r="FTY90" s="561"/>
      <c r="FTZ90" s="562"/>
      <c r="FUA90" s="563"/>
      <c r="FUB90" s="564"/>
      <c r="FUC90" s="565"/>
      <c r="FUD90" s="566"/>
      <c r="FUE90" s="560"/>
      <c r="FUF90" s="561"/>
      <c r="FUG90" s="562"/>
      <c r="FUH90" s="563"/>
      <c r="FUI90" s="564"/>
      <c r="FUJ90" s="565"/>
      <c r="FUK90" s="566"/>
      <c r="FUL90" s="560"/>
      <c r="FUM90" s="561"/>
      <c r="FUN90" s="562"/>
      <c r="FUO90" s="563"/>
      <c r="FUP90" s="564"/>
      <c r="FUQ90" s="565"/>
      <c r="FUR90" s="566"/>
      <c r="FUS90" s="560"/>
      <c r="FUT90" s="561"/>
      <c r="FUU90" s="562"/>
      <c r="FUV90" s="563"/>
      <c r="FUW90" s="564"/>
      <c r="FUX90" s="565"/>
      <c r="FUY90" s="566"/>
      <c r="FUZ90" s="560"/>
      <c r="FVA90" s="561"/>
      <c r="FVB90" s="562"/>
      <c r="FVC90" s="563"/>
      <c r="FVD90" s="564"/>
      <c r="FVE90" s="565"/>
      <c r="FVF90" s="566"/>
      <c r="FVG90" s="560"/>
      <c r="FVH90" s="561"/>
      <c r="FVI90" s="562"/>
      <c r="FVJ90" s="563"/>
      <c r="FVK90" s="564"/>
      <c r="FVL90" s="565"/>
      <c r="FVM90" s="566"/>
      <c r="FVN90" s="560"/>
      <c r="FVO90" s="561"/>
      <c r="FVP90" s="562"/>
      <c r="FVQ90" s="563"/>
      <c r="FVR90" s="564"/>
      <c r="FVS90" s="565"/>
      <c r="FVT90" s="566"/>
      <c r="FVU90" s="560"/>
      <c r="FVV90" s="561"/>
      <c r="FVW90" s="562"/>
      <c r="FVX90" s="563"/>
      <c r="FVY90" s="564"/>
      <c r="FVZ90" s="565"/>
      <c r="FWA90" s="566"/>
      <c r="FWB90" s="560"/>
      <c r="FWC90" s="561"/>
      <c r="FWD90" s="562"/>
      <c r="FWE90" s="563"/>
      <c r="FWF90" s="564"/>
      <c r="FWG90" s="565"/>
      <c r="FWH90" s="566"/>
      <c r="FWI90" s="560"/>
      <c r="FWJ90" s="561"/>
      <c r="FWK90" s="562"/>
      <c r="FWL90" s="563"/>
      <c r="FWM90" s="564"/>
      <c r="FWN90" s="565"/>
      <c r="FWO90" s="566"/>
      <c r="FWP90" s="560"/>
      <c r="FWQ90" s="561"/>
      <c r="FWR90" s="562"/>
      <c r="FWS90" s="563"/>
      <c r="FWT90" s="564"/>
      <c r="FWU90" s="565"/>
      <c r="FWV90" s="566"/>
      <c r="FWW90" s="560"/>
      <c r="FWX90" s="561"/>
      <c r="FWY90" s="562"/>
      <c r="FWZ90" s="563"/>
      <c r="FXA90" s="564"/>
      <c r="FXB90" s="565"/>
      <c r="FXC90" s="566"/>
      <c r="FXD90" s="560"/>
      <c r="FXE90" s="561"/>
      <c r="FXF90" s="562"/>
      <c r="FXG90" s="563"/>
      <c r="FXH90" s="564"/>
      <c r="FXI90" s="565"/>
      <c r="FXJ90" s="566"/>
      <c r="FXK90" s="560"/>
      <c r="FXL90" s="561"/>
      <c r="FXM90" s="562"/>
      <c r="FXN90" s="563"/>
      <c r="FXO90" s="564"/>
      <c r="FXP90" s="565"/>
      <c r="FXQ90" s="566"/>
      <c r="FXR90" s="560"/>
      <c r="FXS90" s="561"/>
      <c r="FXT90" s="562"/>
      <c r="FXU90" s="563"/>
      <c r="FXV90" s="564"/>
      <c r="FXW90" s="565"/>
      <c r="FXX90" s="566"/>
      <c r="FXY90" s="560"/>
      <c r="FXZ90" s="561"/>
      <c r="FYA90" s="562"/>
      <c r="FYB90" s="563"/>
      <c r="FYC90" s="564"/>
      <c r="FYD90" s="565"/>
      <c r="FYE90" s="566"/>
      <c r="FYF90" s="560"/>
      <c r="FYG90" s="561"/>
      <c r="FYH90" s="562"/>
      <c r="FYI90" s="563"/>
      <c r="FYJ90" s="564"/>
      <c r="FYK90" s="565"/>
      <c r="FYL90" s="566"/>
      <c r="FYM90" s="560"/>
      <c r="FYN90" s="561"/>
      <c r="FYO90" s="562"/>
      <c r="FYP90" s="563"/>
      <c r="FYQ90" s="564"/>
      <c r="FYR90" s="565"/>
      <c r="FYS90" s="566"/>
      <c r="FYT90" s="560"/>
      <c r="FYU90" s="561"/>
      <c r="FYV90" s="562"/>
      <c r="FYW90" s="563"/>
      <c r="FYX90" s="564"/>
      <c r="FYY90" s="565"/>
      <c r="FYZ90" s="566"/>
      <c r="FZA90" s="560"/>
      <c r="FZB90" s="561"/>
      <c r="FZC90" s="562"/>
      <c r="FZD90" s="563"/>
      <c r="FZE90" s="564"/>
      <c r="FZF90" s="565"/>
      <c r="FZG90" s="566"/>
      <c r="FZH90" s="560"/>
      <c r="FZI90" s="561"/>
      <c r="FZJ90" s="562"/>
      <c r="FZK90" s="563"/>
      <c r="FZL90" s="564"/>
      <c r="FZM90" s="565"/>
      <c r="FZN90" s="566"/>
      <c r="FZO90" s="560"/>
      <c r="FZP90" s="561"/>
      <c r="FZQ90" s="562"/>
      <c r="FZR90" s="563"/>
      <c r="FZS90" s="564"/>
      <c r="FZT90" s="565"/>
      <c r="FZU90" s="566"/>
      <c r="FZV90" s="560"/>
      <c r="FZW90" s="561"/>
      <c r="FZX90" s="562"/>
      <c r="FZY90" s="563"/>
      <c r="FZZ90" s="564"/>
      <c r="GAA90" s="565"/>
      <c r="GAB90" s="566"/>
      <c r="GAC90" s="560"/>
      <c r="GAD90" s="561"/>
      <c r="GAE90" s="562"/>
      <c r="GAF90" s="563"/>
      <c r="GAG90" s="564"/>
      <c r="GAH90" s="565"/>
      <c r="GAI90" s="566"/>
      <c r="GAJ90" s="560"/>
      <c r="GAK90" s="561"/>
      <c r="GAL90" s="562"/>
      <c r="GAM90" s="563"/>
      <c r="GAN90" s="564"/>
      <c r="GAO90" s="565"/>
      <c r="GAP90" s="566"/>
      <c r="GAQ90" s="560"/>
      <c r="GAR90" s="561"/>
      <c r="GAS90" s="562"/>
      <c r="GAT90" s="563"/>
      <c r="GAU90" s="564"/>
      <c r="GAV90" s="565"/>
      <c r="GAW90" s="566"/>
      <c r="GAX90" s="560"/>
      <c r="GAY90" s="561"/>
      <c r="GAZ90" s="562"/>
      <c r="GBA90" s="563"/>
      <c r="GBB90" s="564"/>
      <c r="GBC90" s="565"/>
      <c r="GBD90" s="566"/>
      <c r="GBE90" s="560"/>
      <c r="GBF90" s="561"/>
      <c r="GBG90" s="562"/>
      <c r="GBH90" s="563"/>
      <c r="GBI90" s="564"/>
      <c r="GBJ90" s="565"/>
      <c r="GBK90" s="566"/>
      <c r="GBL90" s="560"/>
      <c r="GBM90" s="561"/>
      <c r="GBN90" s="562"/>
      <c r="GBO90" s="563"/>
      <c r="GBP90" s="564"/>
      <c r="GBQ90" s="565"/>
      <c r="GBR90" s="566"/>
      <c r="GBS90" s="560"/>
      <c r="GBT90" s="561"/>
      <c r="GBU90" s="562"/>
      <c r="GBV90" s="563"/>
      <c r="GBW90" s="564"/>
      <c r="GBX90" s="565"/>
      <c r="GBY90" s="566"/>
      <c r="GBZ90" s="560"/>
      <c r="GCA90" s="561"/>
      <c r="GCB90" s="562"/>
      <c r="GCC90" s="563"/>
      <c r="GCD90" s="564"/>
      <c r="GCE90" s="565"/>
      <c r="GCF90" s="566"/>
      <c r="GCG90" s="560"/>
      <c r="GCH90" s="561"/>
      <c r="GCI90" s="562"/>
      <c r="GCJ90" s="563"/>
      <c r="GCK90" s="564"/>
      <c r="GCL90" s="565"/>
      <c r="GCM90" s="566"/>
      <c r="GCN90" s="560"/>
      <c r="GCO90" s="561"/>
      <c r="GCP90" s="562"/>
      <c r="GCQ90" s="563"/>
      <c r="GCR90" s="564"/>
      <c r="GCS90" s="565"/>
      <c r="GCT90" s="566"/>
      <c r="GCU90" s="560"/>
      <c r="GCV90" s="561"/>
      <c r="GCW90" s="562"/>
      <c r="GCX90" s="563"/>
      <c r="GCY90" s="564"/>
      <c r="GCZ90" s="565"/>
      <c r="GDA90" s="566"/>
      <c r="GDB90" s="560"/>
      <c r="GDC90" s="561"/>
      <c r="GDD90" s="562"/>
      <c r="GDE90" s="563"/>
      <c r="GDF90" s="564"/>
      <c r="GDG90" s="565"/>
      <c r="GDH90" s="566"/>
      <c r="GDI90" s="560"/>
      <c r="GDJ90" s="561"/>
      <c r="GDK90" s="562"/>
      <c r="GDL90" s="563"/>
      <c r="GDM90" s="564"/>
      <c r="GDN90" s="565"/>
      <c r="GDO90" s="566"/>
      <c r="GDP90" s="560"/>
      <c r="GDQ90" s="561"/>
      <c r="GDR90" s="562"/>
      <c r="GDS90" s="563"/>
      <c r="GDT90" s="564"/>
      <c r="GDU90" s="565"/>
      <c r="GDV90" s="566"/>
      <c r="GDW90" s="560"/>
      <c r="GDX90" s="561"/>
      <c r="GDY90" s="562"/>
      <c r="GDZ90" s="563"/>
      <c r="GEA90" s="564"/>
      <c r="GEB90" s="565"/>
      <c r="GEC90" s="566"/>
      <c r="GED90" s="560"/>
      <c r="GEE90" s="561"/>
      <c r="GEF90" s="562"/>
      <c r="GEG90" s="563"/>
      <c r="GEH90" s="564"/>
      <c r="GEI90" s="565"/>
      <c r="GEJ90" s="566"/>
      <c r="GEK90" s="560"/>
      <c r="GEL90" s="561"/>
      <c r="GEM90" s="562"/>
      <c r="GEN90" s="563"/>
      <c r="GEO90" s="564"/>
      <c r="GEP90" s="565"/>
      <c r="GEQ90" s="566"/>
      <c r="GER90" s="560"/>
      <c r="GES90" s="561"/>
      <c r="GET90" s="562"/>
      <c r="GEU90" s="563"/>
      <c r="GEV90" s="564"/>
      <c r="GEW90" s="565"/>
      <c r="GEX90" s="566"/>
      <c r="GEY90" s="560"/>
      <c r="GEZ90" s="561"/>
      <c r="GFA90" s="562"/>
      <c r="GFB90" s="563"/>
      <c r="GFC90" s="564"/>
      <c r="GFD90" s="565"/>
      <c r="GFE90" s="566"/>
      <c r="GFF90" s="560"/>
      <c r="GFG90" s="561"/>
      <c r="GFH90" s="562"/>
      <c r="GFI90" s="563"/>
      <c r="GFJ90" s="564"/>
      <c r="GFK90" s="565"/>
      <c r="GFL90" s="566"/>
      <c r="GFM90" s="560"/>
      <c r="GFN90" s="561"/>
      <c r="GFO90" s="562"/>
      <c r="GFP90" s="563"/>
      <c r="GFQ90" s="564"/>
      <c r="GFR90" s="565"/>
      <c r="GFS90" s="566"/>
      <c r="GFT90" s="560"/>
      <c r="GFU90" s="561"/>
      <c r="GFV90" s="562"/>
      <c r="GFW90" s="563"/>
      <c r="GFX90" s="564"/>
      <c r="GFY90" s="565"/>
      <c r="GFZ90" s="566"/>
      <c r="GGA90" s="560"/>
      <c r="GGB90" s="561"/>
      <c r="GGC90" s="562"/>
      <c r="GGD90" s="563"/>
      <c r="GGE90" s="564"/>
      <c r="GGF90" s="565"/>
      <c r="GGG90" s="566"/>
      <c r="GGH90" s="560"/>
      <c r="GGI90" s="561"/>
      <c r="GGJ90" s="562"/>
      <c r="GGK90" s="563"/>
      <c r="GGL90" s="564"/>
      <c r="GGM90" s="565"/>
      <c r="GGN90" s="566"/>
      <c r="GGO90" s="560"/>
      <c r="GGP90" s="561"/>
      <c r="GGQ90" s="562"/>
      <c r="GGR90" s="563"/>
      <c r="GGS90" s="564"/>
      <c r="GGT90" s="565"/>
      <c r="GGU90" s="566"/>
      <c r="GGV90" s="560"/>
      <c r="GGW90" s="561"/>
      <c r="GGX90" s="562"/>
      <c r="GGY90" s="563"/>
      <c r="GGZ90" s="564"/>
      <c r="GHA90" s="565"/>
      <c r="GHB90" s="566"/>
      <c r="GHC90" s="560"/>
      <c r="GHD90" s="561"/>
      <c r="GHE90" s="562"/>
      <c r="GHF90" s="563"/>
      <c r="GHG90" s="564"/>
      <c r="GHH90" s="565"/>
      <c r="GHI90" s="566"/>
      <c r="GHJ90" s="560"/>
      <c r="GHK90" s="561"/>
      <c r="GHL90" s="562"/>
      <c r="GHM90" s="563"/>
      <c r="GHN90" s="564"/>
      <c r="GHO90" s="565"/>
      <c r="GHP90" s="566"/>
      <c r="GHQ90" s="560"/>
      <c r="GHR90" s="561"/>
      <c r="GHS90" s="562"/>
      <c r="GHT90" s="563"/>
      <c r="GHU90" s="564"/>
      <c r="GHV90" s="565"/>
      <c r="GHW90" s="566"/>
      <c r="GHX90" s="560"/>
      <c r="GHY90" s="561"/>
      <c r="GHZ90" s="562"/>
      <c r="GIA90" s="563"/>
      <c r="GIB90" s="564"/>
      <c r="GIC90" s="565"/>
      <c r="GID90" s="566"/>
      <c r="GIE90" s="560"/>
      <c r="GIF90" s="561"/>
      <c r="GIG90" s="562"/>
      <c r="GIH90" s="563"/>
      <c r="GII90" s="564"/>
      <c r="GIJ90" s="565"/>
      <c r="GIK90" s="566"/>
      <c r="GIL90" s="560"/>
      <c r="GIM90" s="561"/>
      <c r="GIN90" s="562"/>
      <c r="GIO90" s="563"/>
      <c r="GIP90" s="564"/>
      <c r="GIQ90" s="565"/>
      <c r="GIR90" s="566"/>
      <c r="GIS90" s="560"/>
      <c r="GIT90" s="561"/>
      <c r="GIU90" s="562"/>
      <c r="GIV90" s="563"/>
      <c r="GIW90" s="564"/>
      <c r="GIX90" s="565"/>
      <c r="GIY90" s="566"/>
      <c r="GIZ90" s="560"/>
      <c r="GJA90" s="561"/>
      <c r="GJB90" s="562"/>
      <c r="GJC90" s="563"/>
      <c r="GJD90" s="564"/>
      <c r="GJE90" s="565"/>
      <c r="GJF90" s="566"/>
      <c r="GJG90" s="560"/>
      <c r="GJH90" s="561"/>
      <c r="GJI90" s="562"/>
      <c r="GJJ90" s="563"/>
      <c r="GJK90" s="564"/>
      <c r="GJL90" s="565"/>
      <c r="GJM90" s="566"/>
      <c r="GJN90" s="560"/>
      <c r="GJO90" s="561"/>
      <c r="GJP90" s="562"/>
      <c r="GJQ90" s="563"/>
      <c r="GJR90" s="564"/>
      <c r="GJS90" s="565"/>
      <c r="GJT90" s="566"/>
      <c r="GJU90" s="560"/>
      <c r="GJV90" s="561"/>
      <c r="GJW90" s="562"/>
      <c r="GJX90" s="563"/>
      <c r="GJY90" s="564"/>
      <c r="GJZ90" s="565"/>
      <c r="GKA90" s="566"/>
      <c r="GKB90" s="560"/>
      <c r="GKC90" s="561"/>
      <c r="GKD90" s="562"/>
      <c r="GKE90" s="563"/>
      <c r="GKF90" s="564"/>
      <c r="GKG90" s="565"/>
      <c r="GKH90" s="566"/>
      <c r="GKI90" s="560"/>
      <c r="GKJ90" s="561"/>
      <c r="GKK90" s="562"/>
      <c r="GKL90" s="563"/>
      <c r="GKM90" s="564"/>
      <c r="GKN90" s="565"/>
      <c r="GKO90" s="566"/>
      <c r="GKP90" s="560"/>
      <c r="GKQ90" s="561"/>
      <c r="GKR90" s="562"/>
      <c r="GKS90" s="563"/>
      <c r="GKT90" s="564"/>
      <c r="GKU90" s="565"/>
      <c r="GKV90" s="566"/>
      <c r="GKW90" s="560"/>
      <c r="GKX90" s="561"/>
      <c r="GKY90" s="562"/>
      <c r="GKZ90" s="563"/>
      <c r="GLA90" s="564"/>
      <c r="GLB90" s="565"/>
      <c r="GLC90" s="566"/>
      <c r="GLD90" s="560"/>
      <c r="GLE90" s="561"/>
      <c r="GLF90" s="562"/>
      <c r="GLG90" s="563"/>
      <c r="GLH90" s="564"/>
      <c r="GLI90" s="565"/>
      <c r="GLJ90" s="566"/>
      <c r="GLK90" s="560"/>
      <c r="GLL90" s="561"/>
      <c r="GLM90" s="562"/>
      <c r="GLN90" s="563"/>
      <c r="GLO90" s="564"/>
      <c r="GLP90" s="565"/>
      <c r="GLQ90" s="566"/>
      <c r="GLR90" s="560"/>
      <c r="GLS90" s="561"/>
      <c r="GLT90" s="562"/>
      <c r="GLU90" s="563"/>
      <c r="GLV90" s="564"/>
      <c r="GLW90" s="565"/>
      <c r="GLX90" s="566"/>
      <c r="GLY90" s="560"/>
      <c r="GLZ90" s="561"/>
      <c r="GMA90" s="562"/>
      <c r="GMB90" s="563"/>
      <c r="GMC90" s="564"/>
      <c r="GMD90" s="565"/>
      <c r="GME90" s="566"/>
      <c r="GMF90" s="560"/>
      <c r="GMG90" s="561"/>
      <c r="GMH90" s="562"/>
      <c r="GMI90" s="563"/>
      <c r="GMJ90" s="564"/>
      <c r="GMK90" s="565"/>
      <c r="GML90" s="566"/>
      <c r="GMM90" s="560"/>
      <c r="GMN90" s="561"/>
      <c r="GMO90" s="562"/>
      <c r="GMP90" s="563"/>
      <c r="GMQ90" s="564"/>
      <c r="GMR90" s="565"/>
      <c r="GMS90" s="566"/>
      <c r="GMT90" s="560"/>
      <c r="GMU90" s="561"/>
      <c r="GMV90" s="562"/>
      <c r="GMW90" s="563"/>
      <c r="GMX90" s="564"/>
      <c r="GMY90" s="565"/>
      <c r="GMZ90" s="566"/>
      <c r="GNA90" s="560"/>
      <c r="GNB90" s="561"/>
      <c r="GNC90" s="562"/>
      <c r="GND90" s="563"/>
      <c r="GNE90" s="564"/>
      <c r="GNF90" s="565"/>
      <c r="GNG90" s="566"/>
      <c r="GNH90" s="560"/>
      <c r="GNI90" s="561"/>
      <c r="GNJ90" s="562"/>
      <c r="GNK90" s="563"/>
      <c r="GNL90" s="564"/>
      <c r="GNM90" s="565"/>
      <c r="GNN90" s="566"/>
      <c r="GNO90" s="560"/>
      <c r="GNP90" s="561"/>
      <c r="GNQ90" s="562"/>
      <c r="GNR90" s="563"/>
      <c r="GNS90" s="564"/>
      <c r="GNT90" s="565"/>
      <c r="GNU90" s="566"/>
      <c r="GNV90" s="560"/>
      <c r="GNW90" s="561"/>
      <c r="GNX90" s="562"/>
      <c r="GNY90" s="563"/>
      <c r="GNZ90" s="564"/>
      <c r="GOA90" s="565"/>
      <c r="GOB90" s="566"/>
      <c r="GOC90" s="560"/>
      <c r="GOD90" s="561"/>
      <c r="GOE90" s="562"/>
      <c r="GOF90" s="563"/>
      <c r="GOG90" s="564"/>
      <c r="GOH90" s="565"/>
      <c r="GOI90" s="566"/>
      <c r="GOJ90" s="560"/>
      <c r="GOK90" s="561"/>
      <c r="GOL90" s="562"/>
      <c r="GOM90" s="563"/>
      <c r="GON90" s="564"/>
      <c r="GOO90" s="565"/>
      <c r="GOP90" s="566"/>
      <c r="GOQ90" s="560"/>
      <c r="GOR90" s="561"/>
      <c r="GOS90" s="562"/>
      <c r="GOT90" s="563"/>
      <c r="GOU90" s="564"/>
      <c r="GOV90" s="565"/>
      <c r="GOW90" s="566"/>
      <c r="GOX90" s="560"/>
      <c r="GOY90" s="561"/>
      <c r="GOZ90" s="562"/>
      <c r="GPA90" s="563"/>
      <c r="GPB90" s="564"/>
      <c r="GPC90" s="565"/>
      <c r="GPD90" s="566"/>
      <c r="GPE90" s="560"/>
      <c r="GPF90" s="561"/>
      <c r="GPG90" s="562"/>
      <c r="GPH90" s="563"/>
      <c r="GPI90" s="564"/>
      <c r="GPJ90" s="565"/>
      <c r="GPK90" s="566"/>
      <c r="GPL90" s="560"/>
      <c r="GPM90" s="561"/>
      <c r="GPN90" s="562"/>
      <c r="GPO90" s="563"/>
      <c r="GPP90" s="564"/>
      <c r="GPQ90" s="565"/>
      <c r="GPR90" s="566"/>
      <c r="GPS90" s="560"/>
      <c r="GPT90" s="561"/>
      <c r="GPU90" s="562"/>
      <c r="GPV90" s="563"/>
      <c r="GPW90" s="564"/>
      <c r="GPX90" s="565"/>
      <c r="GPY90" s="566"/>
      <c r="GPZ90" s="560"/>
      <c r="GQA90" s="561"/>
      <c r="GQB90" s="562"/>
      <c r="GQC90" s="563"/>
      <c r="GQD90" s="564"/>
      <c r="GQE90" s="565"/>
      <c r="GQF90" s="566"/>
      <c r="GQG90" s="560"/>
      <c r="GQH90" s="561"/>
      <c r="GQI90" s="562"/>
      <c r="GQJ90" s="563"/>
      <c r="GQK90" s="564"/>
      <c r="GQL90" s="565"/>
      <c r="GQM90" s="566"/>
      <c r="GQN90" s="560"/>
      <c r="GQO90" s="561"/>
      <c r="GQP90" s="562"/>
      <c r="GQQ90" s="563"/>
      <c r="GQR90" s="564"/>
      <c r="GQS90" s="565"/>
      <c r="GQT90" s="566"/>
      <c r="GQU90" s="560"/>
      <c r="GQV90" s="561"/>
      <c r="GQW90" s="562"/>
      <c r="GQX90" s="563"/>
      <c r="GQY90" s="564"/>
      <c r="GQZ90" s="565"/>
      <c r="GRA90" s="566"/>
      <c r="GRB90" s="560"/>
      <c r="GRC90" s="561"/>
      <c r="GRD90" s="562"/>
      <c r="GRE90" s="563"/>
      <c r="GRF90" s="564"/>
      <c r="GRG90" s="565"/>
      <c r="GRH90" s="566"/>
      <c r="GRI90" s="560"/>
      <c r="GRJ90" s="561"/>
      <c r="GRK90" s="562"/>
      <c r="GRL90" s="563"/>
      <c r="GRM90" s="564"/>
      <c r="GRN90" s="565"/>
      <c r="GRO90" s="566"/>
      <c r="GRP90" s="560"/>
      <c r="GRQ90" s="561"/>
      <c r="GRR90" s="562"/>
      <c r="GRS90" s="563"/>
      <c r="GRT90" s="564"/>
      <c r="GRU90" s="565"/>
      <c r="GRV90" s="566"/>
      <c r="GRW90" s="560"/>
      <c r="GRX90" s="561"/>
      <c r="GRY90" s="562"/>
      <c r="GRZ90" s="563"/>
      <c r="GSA90" s="564"/>
      <c r="GSB90" s="565"/>
      <c r="GSC90" s="566"/>
      <c r="GSD90" s="560"/>
      <c r="GSE90" s="561"/>
      <c r="GSF90" s="562"/>
      <c r="GSG90" s="563"/>
      <c r="GSH90" s="564"/>
      <c r="GSI90" s="565"/>
      <c r="GSJ90" s="566"/>
      <c r="GSK90" s="560"/>
      <c r="GSL90" s="561"/>
      <c r="GSM90" s="562"/>
      <c r="GSN90" s="563"/>
      <c r="GSO90" s="564"/>
      <c r="GSP90" s="565"/>
      <c r="GSQ90" s="566"/>
      <c r="GSR90" s="560"/>
      <c r="GSS90" s="561"/>
      <c r="GST90" s="562"/>
      <c r="GSU90" s="563"/>
      <c r="GSV90" s="564"/>
      <c r="GSW90" s="565"/>
      <c r="GSX90" s="566"/>
      <c r="GSY90" s="560"/>
      <c r="GSZ90" s="561"/>
      <c r="GTA90" s="562"/>
      <c r="GTB90" s="563"/>
      <c r="GTC90" s="564"/>
      <c r="GTD90" s="565"/>
      <c r="GTE90" s="566"/>
      <c r="GTF90" s="560"/>
      <c r="GTG90" s="561"/>
      <c r="GTH90" s="562"/>
      <c r="GTI90" s="563"/>
      <c r="GTJ90" s="564"/>
      <c r="GTK90" s="565"/>
      <c r="GTL90" s="566"/>
      <c r="GTM90" s="560"/>
      <c r="GTN90" s="561"/>
      <c r="GTO90" s="562"/>
      <c r="GTP90" s="563"/>
      <c r="GTQ90" s="564"/>
      <c r="GTR90" s="565"/>
      <c r="GTS90" s="566"/>
      <c r="GTT90" s="560"/>
      <c r="GTU90" s="561"/>
      <c r="GTV90" s="562"/>
      <c r="GTW90" s="563"/>
      <c r="GTX90" s="564"/>
      <c r="GTY90" s="565"/>
      <c r="GTZ90" s="566"/>
      <c r="GUA90" s="560"/>
      <c r="GUB90" s="561"/>
      <c r="GUC90" s="562"/>
      <c r="GUD90" s="563"/>
      <c r="GUE90" s="564"/>
      <c r="GUF90" s="565"/>
      <c r="GUG90" s="566"/>
      <c r="GUH90" s="560"/>
      <c r="GUI90" s="561"/>
      <c r="GUJ90" s="562"/>
      <c r="GUK90" s="563"/>
      <c r="GUL90" s="564"/>
      <c r="GUM90" s="565"/>
      <c r="GUN90" s="566"/>
      <c r="GUO90" s="560"/>
      <c r="GUP90" s="561"/>
      <c r="GUQ90" s="562"/>
      <c r="GUR90" s="563"/>
      <c r="GUS90" s="564"/>
      <c r="GUT90" s="565"/>
      <c r="GUU90" s="566"/>
      <c r="GUV90" s="560"/>
      <c r="GUW90" s="561"/>
      <c r="GUX90" s="562"/>
      <c r="GUY90" s="563"/>
      <c r="GUZ90" s="564"/>
      <c r="GVA90" s="565"/>
      <c r="GVB90" s="566"/>
      <c r="GVC90" s="560"/>
      <c r="GVD90" s="561"/>
      <c r="GVE90" s="562"/>
      <c r="GVF90" s="563"/>
      <c r="GVG90" s="564"/>
      <c r="GVH90" s="565"/>
      <c r="GVI90" s="566"/>
      <c r="GVJ90" s="560"/>
      <c r="GVK90" s="561"/>
      <c r="GVL90" s="562"/>
      <c r="GVM90" s="563"/>
      <c r="GVN90" s="564"/>
      <c r="GVO90" s="565"/>
      <c r="GVP90" s="566"/>
      <c r="GVQ90" s="560"/>
      <c r="GVR90" s="561"/>
      <c r="GVS90" s="562"/>
      <c r="GVT90" s="563"/>
      <c r="GVU90" s="564"/>
      <c r="GVV90" s="565"/>
      <c r="GVW90" s="566"/>
      <c r="GVX90" s="560"/>
      <c r="GVY90" s="561"/>
      <c r="GVZ90" s="562"/>
      <c r="GWA90" s="563"/>
      <c r="GWB90" s="564"/>
      <c r="GWC90" s="565"/>
      <c r="GWD90" s="566"/>
      <c r="GWE90" s="560"/>
      <c r="GWF90" s="561"/>
      <c r="GWG90" s="562"/>
      <c r="GWH90" s="563"/>
      <c r="GWI90" s="564"/>
      <c r="GWJ90" s="565"/>
      <c r="GWK90" s="566"/>
      <c r="GWL90" s="560"/>
      <c r="GWM90" s="561"/>
      <c r="GWN90" s="562"/>
      <c r="GWO90" s="563"/>
      <c r="GWP90" s="564"/>
      <c r="GWQ90" s="565"/>
      <c r="GWR90" s="566"/>
      <c r="GWS90" s="560"/>
      <c r="GWT90" s="561"/>
      <c r="GWU90" s="562"/>
      <c r="GWV90" s="563"/>
      <c r="GWW90" s="564"/>
      <c r="GWX90" s="565"/>
      <c r="GWY90" s="566"/>
      <c r="GWZ90" s="560"/>
      <c r="GXA90" s="561"/>
      <c r="GXB90" s="562"/>
      <c r="GXC90" s="563"/>
      <c r="GXD90" s="564"/>
      <c r="GXE90" s="565"/>
      <c r="GXF90" s="566"/>
      <c r="GXG90" s="560"/>
      <c r="GXH90" s="561"/>
      <c r="GXI90" s="562"/>
      <c r="GXJ90" s="563"/>
      <c r="GXK90" s="564"/>
      <c r="GXL90" s="565"/>
      <c r="GXM90" s="566"/>
      <c r="GXN90" s="560"/>
      <c r="GXO90" s="561"/>
      <c r="GXP90" s="562"/>
      <c r="GXQ90" s="563"/>
      <c r="GXR90" s="564"/>
      <c r="GXS90" s="565"/>
      <c r="GXT90" s="566"/>
      <c r="GXU90" s="560"/>
      <c r="GXV90" s="561"/>
      <c r="GXW90" s="562"/>
      <c r="GXX90" s="563"/>
      <c r="GXY90" s="564"/>
      <c r="GXZ90" s="565"/>
      <c r="GYA90" s="566"/>
      <c r="GYB90" s="560"/>
      <c r="GYC90" s="561"/>
      <c r="GYD90" s="562"/>
      <c r="GYE90" s="563"/>
      <c r="GYF90" s="564"/>
      <c r="GYG90" s="565"/>
      <c r="GYH90" s="566"/>
      <c r="GYI90" s="560"/>
      <c r="GYJ90" s="561"/>
      <c r="GYK90" s="562"/>
      <c r="GYL90" s="563"/>
      <c r="GYM90" s="564"/>
      <c r="GYN90" s="565"/>
      <c r="GYO90" s="566"/>
      <c r="GYP90" s="560"/>
      <c r="GYQ90" s="561"/>
      <c r="GYR90" s="562"/>
      <c r="GYS90" s="563"/>
      <c r="GYT90" s="564"/>
      <c r="GYU90" s="565"/>
      <c r="GYV90" s="566"/>
      <c r="GYW90" s="560"/>
      <c r="GYX90" s="561"/>
      <c r="GYY90" s="562"/>
      <c r="GYZ90" s="563"/>
      <c r="GZA90" s="564"/>
      <c r="GZB90" s="565"/>
      <c r="GZC90" s="566"/>
      <c r="GZD90" s="560"/>
      <c r="GZE90" s="561"/>
      <c r="GZF90" s="562"/>
      <c r="GZG90" s="563"/>
      <c r="GZH90" s="564"/>
      <c r="GZI90" s="565"/>
      <c r="GZJ90" s="566"/>
      <c r="GZK90" s="560"/>
      <c r="GZL90" s="561"/>
      <c r="GZM90" s="562"/>
      <c r="GZN90" s="563"/>
      <c r="GZO90" s="564"/>
      <c r="GZP90" s="565"/>
      <c r="GZQ90" s="566"/>
      <c r="GZR90" s="560"/>
      <c r="GZS90" s="561"/>
      <c r="GZT90" s="562"/>
      <c r="GZU90" s="563"/>
      <c r="GZV90" s="564"/>
      <c r="GZW90" s="565"/>
      <c r="GZX90" s="566"/>
      <c r="GZY90" s="560"/>
      <c r="GZZ90" s="561"/>
      <c r="HAA90" s="562"/>
      <c r="HAB90" s="563"/>
      <c r="HAC90" s="564"/>
      <c r="HAD90" s="565"/>
      <c r="HAE90" s="566"/>
      <c r="HAF90" s="560"/>
      <c r="HAG90" s="561"/>
      <c r="HAH90" s="562"/>
      <c r="HAI90" s="563"/>
      <c r="HAJ90" s="564"/>
      <c r="HAK90" s="565"/>
      <c r="HAL90" s="566"/>
      <c r="HAM90" s="560"/>
      <c r="HAN90" s="561"/>
      <c r="HAO90" s="562"/>
      <c r="HAP90" s="563"/>
      <c r="HAQ90" s="564"/>
      <c r="HAR90" s="565"/>
      <c r="HAS90" s="566"/>
      <c r="HAT90" s="560"/>
      <c r="HAU90" s="561"/>
      <c r="HAV90" s="562"/>
      <c r="HAW90" s="563"/>
      <c r="HAX90" s="564"/>
      <c r="HAY90" s="565"/>
      <c r="HAZ90" s="566"/>
      <c r="HBA90" s="560"/>
      <c r="HBB90" s="561"/>
      <c r="HBC90" s="562"/>
      <c r="HBD90" s="563"/>
      <c r="HBE90" s="564"/>
      <c r="HBF90" s="565"/>
      <c r="HBG90" s="566"/>
      <c r="HBH90" s="560"/>
      <c r="HBI90" s="561"/>
      <c r="HBJ90" s="562"/>
      <c r="HBK90" s="563"/>
      <c r="HBL90" s="564"/>
      <c r="HBM90" s="565"/>
      <c r="HBN90" s="566"/>
      <c r="HBO90" s="560"/>
      <c r="HBP90" s="561"/>
      <c r="HBQ90" s="562"/>
      <c r="HBR90" s="563"/>
      <c r="HBS90" s="564"/>
      <c r="HBT90" s="565"/>
      <c r="HBU90" s="566"/>
      <c r="HBV90" s="560"/>
      <c r="HBW90" s="561"/>
      <c r="HBX90" s="562"/>
      <c r="HBY90" s="563"/>
      <c r="HBZ90" s="564"/>
      <c r="HCA90" s="565"/>
      <c r="HCB90" s="566"/>
      <c r="HCC90" s="560"/>
      <c r="HCD90" s="561"/>
      <c r="HCE90" s="562"/>
      <c r="HCF90" s="563"/>
      <c r="HCG90" s="564"/>
      <c r="HCH90" s="565"/>
      <c r="HCI90" s="566"/>
      <c r="HCJ90" s="560"/>
      <c r="HCK90" s="561"/>
      <c r="HCL90" s="562"/>
      <c r="HCM90" s="563"/>
      <c r="HCN90" s="564"/>
      <c r="HCO90" s="565"/>
      <c r="HCP90" s="566"/>
      <c r="HCQ90" s="560"/>
      <c r="HCR90" s="561"/>
      <c r="HCS90" s="562"/>
      <c r="HCT90" s="563"/>
      <c r="HCU90" s="564"/>
      <c r="HCV90" s="565"/>
      <c r="HCW90" s="566"/>
      <c r="HCX90" s="560"/>
      <c r="HCY90" s="561"/>
      <c r="HCZ90" s="562"/>
      <c r="HDA90" s="563"/>
      <c r="HDB90" s="564"/>
      <c r="HDC90" s="565"/>
      <c r="HDD90" s="566"/>
      <c r="HDE90" s="560"/>
      <c r="HDF90" s="561"/>
      <c r="HDG90" s="562"/>
      <c r="HDH90" s="563"/>
      <c r="HDI90" s="564"/>
      <c r="HDJ90" s="565"/>
      <c r="HDK90" s="566"/>
      <c r="HDL90" s="560"/>
      <c r="HDM90" s="561"/>
      <c r="HDN90" s="562"/>
      <c r="HDO90" s="563"/>
      <c r="HDP90" s="564"/>
      <c r="HDQ90" s="565"/>
      <c r="HDR90" s="566"/>
      <c r="HDS90" s="560"/>
      <c r="HDT90" s="561"/>
      <c r="HDU90" s="562"/>
      <c r="HDV90" s="563"/>
      <c r="HDW90" s="564"/>
      <c r="HDX90" s="565"/>
      <c r="HDY90" s="566"/>
      <c r="HDZ90" s="560"/>
      <c r="HEA90" s="561"/>
      <c r="HEB90" s="562"/>
      <c r="HEC90" s="563"/>
      <c r="HED90" s="564"/>
      <c r="HEE90" s="565"/>
      <c r="HEF90" s="566"/>
      <c r="HEG90" s="560"/>
      <c r="HEH90" s="561"/>
      <c r="HEI90" s="562"/>
      <c r="HEJ90" s="563"/>
      <c r="HEK90" s="564"/>
      <c r="HEL90" s="565"/>
      <c r="HEM90" s="566"/>
      <c r="HEN90" s="560"/>
      <c r="HEO90" s="561"/>
      <c r="HEP90" s="562"/>
      <c r="HEQ90" s="563"/>
      <c r="HER90" s="564"/>
      <c r="HES90" s="565"/>
      <c r="HET90" s="566"/>
      <c r="HEU90" s="560"/>
      <c r="HEV90" s="561"/>
      <c r="HEW90" s="562"/>
      <c r="HEX90" s="563"/>
      <c r="HEY90" s="564"/>
      <c r="HEZ90" s="565"/>
      <c r="HFA90" s="566"/>
      <c r="HFB90" s="560"/>
      <c r="HFC90" s="561"/>
      <c r="HFD90" s="562"/>
      <c r="HFE90" s="563"/>
      <c r="HFF90" s="564"/>
      <c r="HFG90" s="565"/>
      <c r="HFH90" s="566"/>
      <c r="HFI90" s="560"/>
      <c r="HFJ90" s="561"/>
      <c r="HFK90" s="562"/>
      <c r="HFL90" s="563"/>
      <c r="HFM90" s="564"/>
      <c r="HFN90" s="565"/>
      <c r="HFO90" s="566"/>
      <c r="HFP90" s="560"/>
      <c r="HFQ90" s="561"/>
      <c r="HFR90" s="562"/>
      <c r="HFS90" s="563"/>
      <c r="HFT90" s="564"/>
      <c r="HFU90" s="565"/>
      <c r="HFV90" s="566"/>
      <c r="HFW90" s="560"/>
      <c r="HFX90" s="561"/>
      <c r="HFY90" s="562"/>
      <c r="HFZ90" s="563"/>
      <c r="HGA90" s="564"/>
      <c r="HGB90" s="565"/>
      <c r="HGC90" s="566"/>
      <c r="HGD90" s="560"/>
      <c r="HGE90" s="561"/>
      <c r="HGF90" s="562"/>
      <c r="HGG90" s="563"/>
      <c r="HGH90" s="564"/>
      <c r="HGI90" s="565"/>
      <c r="HGJ90" s="566"/>
      <c r="HGK90" s="560"/>
      <c r="HGL90" s="561"/>
      <c r="HGM90" s="562"/>
      <c r="HGN90" s="563"/>
      <c r="HGO90" s="564"/>
      <c r="HGP90" s="565"/>
      <c r="HGQ90" s="566"/>
      <c r="HGR90" s="560"/>
      <c r="HGS90" s="561"/>
      <c r="HGT90" s="562"/>
      <c r="HGU90" s="563"/>
      <c r="HGV90" s="564"/>
      <c r="HGW90" s="565"/>
      <c r="HGX90" s="566"/>
      <c r="HGY90" s="560"/>
      <c r="HGZ90" s="561"/>
      <c r="HHA90" s="562"/>
      <c r="HHB90" s="563"/>
      <c r="HHC90" s="564"/>
      <c r="HHD90" s="565"/>
      <c r="HHE90" s="566"/>
      <c r="HHF90" s="560"/>
      <c r="HHG90" s="561"/>
      <c r="HHH90" s="562"/>
      <c r="HHI90" s="563"/>
      <c r="HHJ90" s="564"/>
      <c r="HHK90" s="565"/>
      <c r="HHL90" s="566"/>
      <c r="HHM90" s="560"/>
      <c r="HHN90" s="561"/>
      <c r="HHO90" s="562"/>
      <c r="HHP90" s="563"/>
      <c r="HHQ90" s="564"/>
      <c r="HHR90" s="565"/>
      <c r="HHS90" s="566"/>
      <c r="HHT90" s="560"/>
      <c r="HHU90" s="561"/>
      <c r="HHV90" s="562"/>
      <c r="HHW90" s="563"/>
      <c r="HHX90" s="564"/>
      <c r="HHY90" s="565"/>
      <c r="HHZ90" s="566"/>
      <c r="HIA90" s="560"/>
      <c r="HIB90" s="561"/>
      <c r="HIC90" s="562"/>
      <c r="HID90" s="563"/>
      <c r="HIE90" s="564"/>
      <c r="HIF90" s="565"/>
      <c r="HIG90" s="566"/>
      <c r="HIH90" s="560"/>
      <c r="HII90" s="561"/>
      <c r="HIJ90" s="562"/>
      <c r="HIK90" s="563"/>
      <c r="HIL90" s="564"/>
      <c r="HIM90" s="565"/>
      <c r="HIN90" s="566"/>
      <c r="HIO90" s="560"/>
      <c r="HIP90" s="561"/>
      <c r="HIQ90" s="562"/>
      <c r="HIR90" s="563"/>
      <c r="HIS90" s="564"/>
      <c r="HIT90" s="565"/>
      <c r="HIU90" s="566"/>
      <c r="HIV90" s="560"/>
      <c r="HIW90" s="561"/>
      <c r="HIX90" s="562"/>
      <c r="HIY90" s="563"/>
      <c r="HIZ90" s="564"/>
      <c r="HJA90" s="565"/>
      <c r="HJB90" s="566"/>
      <c r="HJC90" s="560"/>
      <c r="HJD90" s="561"/>
      <c r="HJE90" s="562"/>
      <c r="HJF90" s="563"/>
      <c r="HJG90" s="564"/>
      <c r="HJH90" s="565"/>
      <c r="HJI90" s="566"/>
      <c r="HJJ90" s="560"/>
      <c r="HJK90" s="561"/>
      <c r="HJL90" s="562"/>
      <c r="HJM90" s="563"/>
      <c r="HJN90" s="564"/>
      <c r="HJO90" s="565"/>
      <c r="HJP90" s="566"/>
      <c r="HJQ90" s="560"/>
      <c r="HJR90" s="561"/>
      <c r="HJS90" s="562"/>
      <c r="HJT90" s="563"/>
      <c r="HJU90" s="564"/>
      <c r="HJV90" s="565"/>
      <c r="HJW90" s="566"/>
      <c r="HJX90" s="560"/>
      <c r="HJY90" s="561"/>
      <c r="HJZ90" s="562"/>
      <c r="HKA90" s="563"/>
      <c r="HKB90" s="564"/>
      <c r="HKC90" s="565"/>
      <c r="HKD90" s="566"/>
      <c r="HKE90" s="560"/>
      <c r="HKF90" s="561"/>
      <c r="HKG90" s="562"/>
      <c r="HKH90" s="563"/>
      <c r="HKI90" s="564"/>
      <c r="HKJ90" s="565"/>
      <c r="HKK90" s="566"/>
      <c r="HKL90" s="560"/>
      <c r="HKM90" s="561"/>
      <c r="HKN90" s="562"/>
      <c r="HKO90" s="563"/>
      <c r="HKP90" s="564"/>
      <c r="HKQ90" s="565"/>
      <c r="HKR90" s="566"/>
      <c r="HKS90" s="560"/>
      <c r="HKT90" s="561"/>
      <c r="HKU90" s="562"/>
      <c r="HKV90" s="563"/>
      <c r="HKW90" s="564"/>
      <c r="HKX90" s="565"/>
      <c r="HKY90" s="566"/>
      <c r="HKZ90" s="560"/>
      <c r="HLA90" s="561"/>
      <c r="HLB90" s="562"/>
      <c r="HLC90" s="563"/>
      <c r="HLD90" s="564"/>
      <c r="HLE90" s="565"/>
      <c r="HLF90" s="566"/>
      <c r="HLG90" s="560"/>
      <c r="HLH90" s="561"/>
      <c r="HLI90" s="562"/>
      <c r="HLJ90" s="563"/>
      <c r="HLK90" s="564"/>
      <c r="HLL90" s="565"/>
      <c r="HLM90" s="566"/>
      <c r="HLN90" s="560"/>
      <c r="HLO90" s="561"/>
      <c r="HLP90" s="562"/>
      <c r="HLQ90" s="563"/>
      <c r="HLR90" s="564"/>
      <c r="HLS90" s="565"/>
      <c r="HLT90" s="566"/>
      <c r="HLU90" s="560"/>
      <c r="HLV90" s="561"/>
      <c r="HLW90" s="562"/>
      <c r="HLX90" s="563"/>
      <c r="HLY90" s="564"/>
      <c r="HLZ90" s="565"/>
      <c r="HMA90" s="566"/>
      <c r="HMB90" s="560"/>
      <c r="HMC90" s="561"/>
      <c r="HMD90" s="562"/>
      <c r="HME90" s="563"/>
      <c r="HMF90" s="564"/>
      <c r="HMG90" s="565"/>
      <c r="HMH90" s="566"/>
      <c r="HMI90" s="560"/>
      <c r="HMJ90" s="561"/>
      <c r="HMK90" s="562"/>
      <c r="HML90" s="563"/>
      <c r="HMM90" s="564"/>
      <c r="HMN90" s="565"/>
      <c r="HMO90" s="566"/>
      <c r="HMP90" s="560"/>
      <c r="HMQ90" s="561"/>
      <c r="HMR90" s="562"/>
      <c r="HMS90" s="563"/>
      <c r="HMT90" s="564"/>
      <c r="HMU90" s="565"/>
      <c r="HMV90" s="566"/>
      <c r="HMW90" s="560"/>
      <c r="HMX90" s="561"/>
      <c r="HMY90" s="562"/>
      <c r="HMZ90" s="563"/>
      <c r="HNA90" s="564"/>
      <c r="HNB90" s="565"/>
      <c r="HNC90" s="566"/>
      <c r="HND90" s="560"/>
      <c r="HNE90" s="561"/>
      <c r="HNF90" s="562"/>
      <c r="HNG90" s="563"/>
      <c r="HNH90" s="564"/>
      <c r="HNI90" s="565"/>
      <c r="HNJ90" s="566"/>
      <c r="HNK90" s="560"/>
      <c r="HNL90" s="561"/>
      <c r="HNM90" s="562"/>
      <c r="HNN90" s="563"/>
      <c r="HNO90" s="564"/>
      <c r="HNP90" s="565"/>
      <c r="HNQ90" s="566"/>
      <c r="HNR90" s="560"/>
      <c r="HNS90" s="561"/>
      <c r="HNT90" s="562"/>
      <c r="HNU90" s="563"/>
      <c r="HNV90" s="564"/>
      <c r="HNW90" s="565"/>
      <c r="HNX90" s="566"/>
      <c r="HNY90" s="560"/>
      <c r="HNZ90" s="561"/>
      <c r="HOA90" s="562"/>
      <c r="HOB90" s="563"/>
      <c r="HOC90" s="564"/>
      <c r="HOD90" s="565"/>
      <c r="HOE90" s="566"/>
      <c r="HOF90" s="560"/>
      <c r="HOG90" s="561"/>
      <c r="HOH90" s="562"/>
      <c r="HOI90" s="563"/>
      <c r="HOJ90" s="564"/>
      <c r="HOK90" s="565"/>
      <c r="HOL90" s="566"/>
      <c r="HOM90" s="560"/>
      <c r="HON90" s="561"/>
      <c r="HOO90" s="562"/>
      <c r="HOP90" s="563"/>
      <c r="HOQ90" s="564"/>
      <c r="HOR90" s="565"/>
      <c r="HOS90" s="566"/>
      <c r="HOT90" s="560"/>
      <c r="HOU90" s="561"/>
      <c r="HOV90" s="562"/>
      <c r="HOW90" s="563"/>
      <c r="HOX90" s="564"/>
      <c r="HOY90" s="565"/>
      <c r="HOZ90" s="566"/>
      <c r="HPA90" s="560"/>
      <c r="HPB90" s="561"/>
      <c r="HPC90" s="562"/>
      <c r="HPD90" s="563"/>
      <c r="HPE90" s="564"/>
      <c r="HPF90" s="565"/>
      <c r="HPG90" s="566"/>
      <c r="HPH90" s="560"/>
      <c r="HPI90" s="561"/>
      <c r="HPJ90" s="562"/>
      <c r="HPK90" s="563"/>
      <c r="HPL90" s="564"/>
      <c r="HPM90" s="565"/>
      <c r="HPN90" s="566"/>
      <c r="HPO90" s="560"/>
      <c r="HPP90" s="561"/>
      <c r="HPQ90" s="562"/>
      <c r="HPR90" s="563"/>
      <c r="HPS90" s="564"/>
      <c r="HPT90" s="565"/>
      <c r="HPU90" s="566"/>
      <c r="HPV90" s="560"/>
      <c r="HPW90" s="561"/>
      <c r="HPX90" s="562"/>
      <c r="HPY90" s="563"/>
      <c r="HPZ90" s="564"/>
      <c r="HQA90" s="565"/>
      <c r="HQB90" s="566"/>
      <c r="HQC90" s="560"/>
      <c r="HQD90" s="561"/>
      <c r="HQE90" s="562"/>
      <c r="HQF90" s="563"/>
      <c r="HQG90" s="564"/>
      <c r="HQH90" s="565"/>
      <c r="HQI90" s="566"/>
      <c r="HQJ90" s="560"/>
      <c r="HQK90" s="561"/>
      <c r="HQL90" s="562"/>
      <c r="HQM90" s="563"/>
      <c r="HQN90" s="564"/>
      <c r="HQO90" s="565"/>
      <c r="HQP90" s="566"/>
      <c r="HQQ90" s="560"/>
      <c r="HQR90" s="561"/>
      <c r="HQS90" s="562"/>
      <c r="HQT90" s="563"/>
      <c r="HQU90" s="564"/>
      <c r="HQV90" s="565"/>
      <c r="HQW90" s="566"/>
      <c r="HQX90" s="560"/>
      <c r="HQY90" s="561"/>
      <c r="HQZ90" s="562"/>
      <c r="HRA90" s="563"/>
      <c r="HRB90" s="564"/>
      <c r="HRC90" s="565"/>
      <c r="HRD90" s="566"/>
      <c r="HRE90" s="560"/>
      <c r="HRF90" s="561"/>
      <c r="HRG90" s="562"/>
      <c r="HRH90" s="563"/>
      <c r="HRI90" s="564"/>
      <c r="HRJ90" s="565"/>
      <c r="HRK90" s="566"/>
      <c r="HRL90" s="560"/>
      <c r="HRM90" s="561"/>
      <c r="HRN90" s="562"/>
      <c r="HRO90" s="563"/>
      <c r="HRP90" s="564"/>
      <c r="HRQ90" s="565"/>
      <c r="HRR90" s="566"/>
      <c r="HRS90" s="560"/>
      <c r="HRT90" s="561"/>
      <c r="HRU90" s="562"/>
      <c r="HRV90" s="563"/>
      <c r="HRW90" s="564"/>
      <c r="HRX90" s="565"/>
      <c r="HRY90" s="566"/>
      <c r="HRZ90" s="560"/>
      <c r="HSA90" s="561"/>
      <c r="HSB90" s="562"/>
      <c r="HSC90" s="563"/>
      <c r="HSD90" s="564"/>
      <c r="HSE90" s="565"/>
      <c r="HSF90" s="566"/>
      <c r="HSG90" s="560"/>
      <c r="HSH90" s="561"/>
      <c r="HSI90" s="562"/>
      <c r="HSJ90" s="563"/>
      <c r="HSK90" s="564"/>
      <c r="HSL90" s="565"/>
      <c r="HSM90" s="566"/>
      <c r="HSN90" s="560"/>
      <c r="HSO90" s="561"/>
      <c r="HSP90" s="562"/>
      <c r="HSQ90" s="563"/>
      <c r="HSR90" s="564"/>
      <c r="HSS90" s="565"/>
      <c r="HST90" s="566"/>
      <c r="HSU90" s="560"/>
      <c r="HSV90" s="561"/>
      <c r="HSW90" s="562"/>
      <c r="HSX90" s="563"/>
      <c r="HSY90" s="564"/>
      <c r="HSZ90" s="565"/>
      <c r="HTA90" s="566"/>
      <c r="HTB90" s="560"/>
      <c r="HTC90" s="561"/>
      <c r="HTD90" s="562"/>
      <c r="HTE90" s="563"/>
      <c r="HTF90" s="564"/>
      <c r="HTG90" s="565"/>
      <c r="HTH90" s="566"/>
      <c r="HTI90" s="560"/>
      <c r="HTJ90" s="561"/>
      <c r="HTK90" s="562"/>
      <c r="HTL90" s="563"/>
      <c r="HTM90" s="564"/>
      <c r="HTN90" s="565"/>
      <c r="HTO90" s="566"/>
      <c r="HTP90" s="560"/>
      <c r="HTQ90" s="561"/>
      <c r="HTR90" s="562"/>
      <c r="HTS90" s="563"/>
      <c r="HTT90" s="564"/>
      <c r="HTU90" s="565"/>
      <c r="HTV90" s="566"/>
      <c r="HTW90" s="560"/>
      <c r="HTX90" s="561"/>
      <c r="HTY90" s="562"/>
      <c r="HTZ90" s="563"/>
      <c r="HUA90" s="564"/>
      <c r="HUB90" s="565"/>
      <c r="HUC90" s="566"/>
      <c r="HUD90" s="560"/>
      <c r="HUE90" s="561"/>
      <c r="HUF90" s="562"/>
      <c r="HUG90" s="563"/>
      <c r="HUH90" s="564"/>
      <c r="HUI90" s="565"/>
      <c r="HUJ90" s="566"/>
      <c r="HUK90" s="560"/>
      <c r="HUL90" s="561"/>
      <c r="HUM90" s="562"/>
      <c r="HUN90" s="563"/>
      <c r="HUO90" s="564"/>
      <c r="HUP90" s="565"/>
      <c r="HUQ90" s="566"/>
      <c r="HUR90" s="560"/>
      <c r="HUS90" s="561"/>
      <c r="HUT90" s="562"/>
      <c r="HUU90" s="563"/>
      <c r="HUV90" s="564"/>
      <c r="HUW90" s="565"/>
      <c r="HUX90" s="566"/>
      <c r="HUY90" s="560"/>
      <c r="HUZ90" s="561"/>
      <c r="HVA90" s="562"/>
      <c r="HVB90" s="563"/>
      <c r="HVC90" s="564"/>
      <c r="HVD90" s="565"/>
      <c r="HVE90" s="566"/>
      <c r="HVF90" s="560"/>
      <c r="HVG90" s="561"/>
      <c r="HVH90" s="562"/>
      <c r="HVI90" s="563"/>
      <c r="HVJ90" s="564"/>
      <c r="HVK90" s="565"/>
      <c r="HVL90" s="566"/>
      <c r="HVM90" s="560"/>
      <c r="HVN90" s="561"/>
      <c r="HVO90" s="562"/>
      <c r="HVP90" s="563"/>
      <c r="HVQ90" s="564"/>
      <c r="HVR90" s="565"/>
      <c r="HVS90" s="566"/>
      <c r="HVT90" s="560"/>
      <c r="HVU90" s="561"/>
      <c r="HVV90" s="562"/>
      <c r="HVW90" s="563"/>
      <c r="HVX90" s="564"/>
      <c r="HVY90" s="565"/>
      <c r="HVZ90" s="566"/>
      <c r="HWA90" s="560"/>
      <c r="HWB90" s="561"/>
      <c r="HWC90" s="562"/>
      <c r="HWD90" s="563"/>
      <c r="HWE90" s="564"/>
      <c r="HWF90" s="565"/>
      <c r="HWG90" s="566"/>
      <c r="HWH90" s="560"/>
      <c r="HWI90" s="561"/>
      <c r="HWJ90" s="562"/>
      <c r="HWK90" s="563"/>
      <c r="HWL90" s="564"/>
      <c r="HWM90" s="565"/>
      <c r="HWN90" s="566"/>
      <c r="HWO90" s="560"/>
      <c r="HWP90" s="561"/>
      <c r="HWQ90" s="562"/>
      <c r="HWR90" s="563"/>
      <c r="HWS90" s="564"/>
      <c r="HWT90" s="565"/>
      <c r="HWU90" s="566"/>
      <c r="HWV90" s="560"/>
      <c r="HWW90" s="561"/>
      <c r="HWX90" s="562"/>
      <c r="HWY90" s="563"/>
      <c r="HWZ90" s="564"/>
      <c r="HXA90" s="565"/>
      <c r="HXB90" s="566"/>
      <c r="HXC90" s="560"/>
      <c r="HXD90" s="561"/>
      <c r="HXE90" s="562"/>
      <c r="HXF90" s="563"/>
      <c r="HXG90" s="564"/>
      <c r="HXH90" s="565"/>
      <c r="HXI90" s="566"/>
      <c r="HXJ90" s="560"/>
      <c r="HXK90" s="561"/>
      <c r="HXL90" s="562"/>
      <c r="HXM90" s="563"/>
      <c r="HXN90" s="564"/>
      <c r="HXO90" s="565"/>
      <c r="HXP90" s="566"/>
      <c r="HXQ90" s="560"/>
      <c r="HXR90" s="561"/>
      <c r="HXS90" s="562"/>
      <c r="HXT90" s="563"/>
      <c r="HXU90" s="564"/>
      <c r="HXV90" s="565"/>
      <c r="HXW90" s="566"/>
      <c r="HXX90" s="560"/>
      <c r="HXY90" s="561"/>
      <c r="HXZ90" s="562"/>
      <c r="HYA90" s="563"/>
      <c r="HYB90" s="564"/>
      <c r="HYC90" s="565"/>
      <c r="HYD90" s="566"/>
      <c r="HYE90" s="560"/>
      <c r="HYF90" s="561"/>
      <c r="HYG90" s="562"/>
      <c r="HYH90" s="563"/>
      <c r="HYI90" s="564"/>
      <c r="HYJ90" s="565"/>
      <c r="HYK90" s="566"/>
      <c r="HYL90" s="560"/>
      <c r="HYM90" s="561"/>
      <c r="HYN90" s="562"/>
      <c r="HYO90" s="563"/>
      <c r="HYP90" s="564"/>
      <c r="HYQ90" s="565"/>
      <c r="HYR90" s="566"/>
      <c r="HYS90" s="560"/>
      <c r="HYT90" s="561"/>
      <c r="HYU90" s="562"/>
      <c r="HYV90" s="563"/>
      <c r="HYW90" s="564"/>
      <c r="HYX90" s="565"/>
      <c r="HYY90" s="566"/>
      <c r="HYZ90" s="560"/>
      <c r="HZA90" s="561"/>
      <c r="HZB90" s="562"/>
      <c r="HZC90" s="563"/>
      <c r="HZD90" s="564"/>
      <c r="HZE90" s="565"/>
      <c r="HZF90" s="566"/>
      <c r="HZG90" s="560"/>
      <c r="HZH90" s="561"/>
      <c r="HZI90" s="562"/>
      <c r="HZJ90" s="563"/>
      <c r="HZK90" s="564"/>
      <c r="HZL90" s="565"/>
      <c r="HZM90" s="566"/>
      <c r="HZN90" s="560"/>
      <c r="HZO90" s="561"/>
      <c r="HZP90" s="562"/>
      <c r="HZQ90" s="563"/>
      <c r="HZR90" s="564"/>
      <c r="HZS90" s="565"/>
      <c r="HZT90" s="566"/>
      <c r="HZU90" s="560"/>
      <c r="HZV90" s="561"/>
      <c r="HZW90" s="562"/>
      <c r="HZX90" s="563"/>
      <c r="HZY90" s="564"/>
      <c r="HZZ90" s="565"/>
      <c r="IAA90" s="566"/>
      <c r="IAB90" s="560"/>
      <c r="IAC90" s="561"/>
      <c r="IAD90" s="562"/>
      <c r="IAE90" s="563"/>
      <c r="IAF90" s="564"/>
      <c r="IAG90" s="565"/>
      <c r="IAH90" s="566"/>
      <c r="IAI90" s="560"/>
      <c r="IAJ90" s="561"/>
      <c r="IAK90" s="562"/>
      <c r="IAL90" s="563"/>
      <c r="IAM90" s="564"/>
      <c r="IAN90" s="565"/>
      <c r="IAO90" s="566"/>
      <c r="IAP90" s="560"/>
      <c r="IAQ90" s="561"/>
      <c r="IAR90" s="562"/>
      <c r="IAS90" s="563"/>
      <c r="IAT90" s="564"/>
      <c r="IAU90" s="565"/>
      <c r="IAV90" s="566"/>
      <c r="IAW90" s="560"/>
      <c r="IAX90" s="561"/>
      <c r="IAY90" s="562"/>
      <c r="IAZ90" s="563"/>
      <c r="IBA90" s="564"/>
      <c r="IBB90" s="565"/>
      <c r="IBC90" s="566"/>
      <c r="IBD90" s="560"/>
      <c r="IBE90" s="561"/>
      <c r="IBF90" s="562"/>
      <c r="IBG90" s="563"/>
      <c r="IBH90" s="564"/>
      <c r="IBI90" s="565"/>
      <c r="IBJ90" s="566"/>
      <c r="IBK90" s="560"/>
      <c r="IBL90" s="561"/>
      <c r="IBM90" s="562"/>
      <c r="IBN90" s="563"/>
      <c r="IBO90" s="564"/>
      <c r="IBP90" s="565"/>
      <c r="IBQ90" s="566"/>
      <c r="IBR90" s="560"/>
      <c r="IBS90" s="561"/>
      <c r="IBT90" s="562"/>
      <c r="IBU90" s="563"/>
      <c r="IBV90" s="564"/>
      <c r="IBW90" s="565"/>
      <c r="IBX90" s="566"/>
      <c r="IBY90" s="560"/>
      <c r="IBZ90" s="561"/>
      <c r="ICA90" s="562"/>
      <c r="ICB90" s="563"/>
      <c r="ICC90" s="564"/>
      <c r="ICD90" s="565"/>
      <c r="ICE90" s="566"/>
      <c r="ICF90" s="560"/>
      <c r="ICG90" s="561"/>
      <c r="ICH90" s="562"/>
      <c r="ICI90" s="563"/>
      <c r="ICJ90" s="564"/>
      <c r="ICK90" s="565"/>
      <c r="ICL90" s="566"/>
      <c r="ICM90" s="560"/>
      <c r="ICN90" s="561"/>
      <c r="ICO90" s="562"/>
      <c r="ICP90" s="563"/>
      <c r="ICQ90" s="564"/>
      <c r="ICR90" s="565"/>
      <c r="ICS90" s="566"/>
      <c r="ICT90" s="560"/>
      <c r="ICU90" s="561"/>
      <c r="ICV90" s="562"/>
      <c r="ICW90" s="563"/>
      <c r="ICX90" s="564"/>
      <c r="ICY90" s="565"/>
      <c r="ICZ90" s="566"/>
      <c r="IDA90" s="560"/>
      <c r="IDB90" s="561"/>
      <c r="IDC90" s="562"/>
      <c r="IDD90" s="563"/>
      <c r="IDE90" s="564"/>
      <c r="IDF90" s="565"/>
      <c r="IDG90" s="566"/>
      <c r="IDH90" s="560"/>
      <c r="IDI90" s="561"/>
      <c r="IDJ90" s="562"/>
      <c r="IDK90" s="563"/>
      <c r="IDL90" s="564"/>
      <c r="IDM90" s="565"/>
      <c r="IDN90" s="566"/>
      <c r="IDO90" s="560"/>
      <c r="IDP90" s="561"/>
      <c r="IDQ90" s="562"/>
      <c r="IDR90" s="563"/>
      <c r="IDS90" s="564"/>
      <c r="IDT90" s="565"/>
      <c r="IDU90" s="566"/>
      <c r="IDV90" s="560"/>
      <c r="IDW90" s="561"/>
      <c r="IDX90" s="562"/>
      <c r="IDY90" s="563"/>
      <c r="IDZ90" s="564"/>
      <c r="IEA90" s="565"/>
      <c r="IEB90" s="566"/>
      <c r="IEC90" s="560"/>
      <c r="IED90" s="561"/>
      <c r="IEE90" s="562"/>
      <c r="IEF90" s="563"/>
      <c r="IEG90" s="564"/>
      <c r="IEH90" s="565"/>
      <c r="IEI90" s="566"/>
      <c r="IEJ90" s="560"/>
      <c r="IEK90" s="561"/>
      <c r="IEL90" s="562"/>
      <c r="IEM90" s="563"/>
      <c r="IEN90" s="564"/>
      <c r="IEO90" s="565"/>
      <c r="IEP90" s="566"/>
      <c r="IEQ90" s="560"/>
      <c r="IER90" s="561"/>
      <c r="IES90" s="562"/>
      <c r="IET90" s="563"/>
      <c r="IEU90" s="564"/>
      <c r="IEV90" s="565"/>
      <c r="IEW90" s="566"/>
      <c r="IEX90" s="560"/>
      <c r="IEY90" s="561"/>
      <c r="IEZ90" s="562"/>
      <c r="IFA90" s="563"/>
      <c r="IFB90" s="564"/>
      <c r="IFC90" s="565"/>
      <c r="IFD90" s="566"/>
      <c r="IFE90" s="560"/>
      <c r="IFF90" s="561"/>
      <c r="IFG90" s="562"/>
      <c r="IFH90" s="563"/>
      <c r="IFI90" s="564"/>
      <c r="IFJ90" s="565"/>
      <c r="IFK90" s="566"/>
      <c r="IFL90" s="560"/>
      <c r="IFM90" s="561"/>
      <c r="IFN90" s="562"/>
      <c r="IFO90" s="563"/>
      <c r="IFP90" s="564"/>
      <c r="IFQ90" s="565"/>
      <c r="IFR90" s="566"/>
      <c r="IFS90" s="560"/>
      <c r="IFT90" s="561"/>
      <c r="IFU90" s="562"/>
      <c r="IFV90" s="563"/>
      <c r="IFW90" s="564"/>
      <c r="IFX90" s="565"/>
      <c r="IFY90" s="566"/>
      <c r="IFZ90" s="560"/>
      <c r="IGA90" s="561"/>
      <c r="IGB90" s="562"/>
      <c r="IGC90" s="563"/>
      <c r="IGD90" s="564"/>
      <c r="IGE90" s="565"/>
      <c r="IGF90" s="566"/>
      <c r="IGG90" s="560"/>
      <c r="IGH90" s="561"/>
      <c r="IGI90" s="562"/>
      <c r="IGJ90" s="563"/>
      <c r="IGK90" s="564"/>
      <c r="IGL90" s="565"/>
      <c r="IGM90" s="566"/>
      <c r="IGN90" s="560"/>
      <c r="IGO90" s="561"/>
      <c r="IGP90" s="562"/>
      <c r="IGQ90" s="563"/>
      <c r="IGR90" s="564"/>
      <c r="IGS90" s="565"/>
      <c r="IGT90" s="566"/>
      <c r="IGU90" s="560"/>
      <c r="IGV90" s="561"/>
      <c r="IGW90" s="562"/>
      <c r="IGX90" s="563"/>
      <c r="IGY90" s="564"/>
      <c r="IGZ90" s="565"/>
      <c r="IHA90" s="566"/>
      <c r="IHB90" s="560"/>
      <c r="IHC90" s="561"/>
      <c r="IHD90" s="562"/>
      <c r="IHE90" s="563"/>
      <c r="IHF90" s="564"/>
      <c r="IHG90" s="565"/>
      <c r="IHH90" s="566"/>
      <c r="IHI90" s="560"/>
      <c r="IHJ90" s="561"/>
      <c r="IHK90" s="562"/>
      <c r="IHL90" s="563"/>
      <c r="IHM90" s="564"/>
      <c r="IHN90" s="565"/>
      <c r="IHO90" s="566"/>
      <c r="IHP90" s="560"/>
      <c r="IHQ90" s="561"/>
      <c r="IHR90" s="562"/>
      <c r="IHS90" s="563"/>
      <c r="IHT90" s="564"/>
      <c r="IHU90" s="565"/>
      <c r="IHV90" s="566"/>
      <c r="IHW90" s="560"/>
      <c r="IHX90" s="561"/>
      <c r="IHY90" s="562"/>
      <c r="IHZ90" s="563"/>
      <c r="IIA90" s="564"/>
      <c r="IIB90" s="565"/>
      <c r="IIC90" s="566"/>
      <c r="IID90" s="560"/>
      <c r="IIE90" s="561"/>
      <c r="IIF90" s="562"/>
      <c r="IIG90" s="563"/>
      <c r="IIH90" s="564"/>
      <c r="III90" s="565"/>
      <c r="IIJ90" s="566"/>
      <c r="IIK90" s="560"/>
      <c r="IIL90" s="561"/>
      <c r="IIM90" s="562"/>
      <c r="IIN90" s="563"/>
      <c r="IIO90" s="564"/>
      <c r="IIP90" s="565"/>
      <c r="IIQ90" s="566"/>
      <c r="IIR90" s="560"/>
      <c r="IIS90" s="561"/>
      <c r="IIT90" s="562"/>
      <c r="IIU90" s="563"/>
      <c r="IIV90" s="564"/>
      <c r="IIW90" s="565"/>
      <c r="IIX90" s="566"/>
      <c r="IIY90" s="560"/>
      <c r="IIZ90" s="561"/>
      <c r="IJA90" s="562"/>
      <c r="IJB90" s="563"/>
      <c r="IJC90" s="564"/>
      <c r="IJD90" s="565"/>
      <c r="IJE90" s="566"/>
      <c r="IJF90" s="560"/>
      <c r="IJG90" s="561"/>
      <c r="IJH90" s="562"/>
      <c r="IJI90" s="563"/>
      <c r="IJJ90" s="564"/>
      <c r="IJK90" s="565"/>
      <c r="IJL90" s="566"/>
      <c r="IJM90" s="560"/>
      <c r="IJN90" s="561"/>
      <c r="IJO90" s="562"/>
      <c r="IJP90" s="563"/>
      <c r="IJQ90" s="564"/>
      <c r="IJR90" s="565"/>
      <c r="IJS90" s="566"/>
      <c r="IJT90" s="560"/>
      <c r="IJU90" s="561"/>
      <c r="IJV90" s="562"/>
      <c r="IJW90" s="563"/>
      <c r="IJX90" s="564"/>
      <c r="IJY90" s="565"/>
      <c r="IJZ90" s="566"/>
      <c r="IKA90" s="560"/>
      <c r="IKB90" s="561"/>
      <c r="IKC90" s="562"/>
      <c r="IKD90" s="563"/>
      <c r="IKE90" s="564"/>
      <c r="IKF90" s="565"/>
      <c r="IKG90" s="566"/>
      <c r="IKH90" s="560"/>
      <c r="IKI90" s="561"/>
      <c r="IKJ90" s="562"/>
      <c r="IKK90" s="563"/>
      <c r="IKL90" s="564"/>
      <c r="IKM90" s="565"/>
      <c r="IKN90" s="566"/>
      <c r="IKO90" s="560"/>
      <c r="IKP90" s="561"/>
      <c r="IKQ90" s="562"/>
      <c r="IKR90" s="563"/>
      <c r="IKS90" s="564"/>
      <c r="IKT90" s="565"/>
      <c r="IKU90" s="566"/>
      <c r="IKV90" s="560"/>
      <c r="IKW90" s="561"/>
      <c r="IKX90" s="562"/>
      <c r="IKY90" s="563"/>
      <c r="IKZ90" s="564"/>
      <c r="ILA90" s="565"/>
      <c r="ILB90" s="566"/>
      <c r="ILC90" s="560"/>
      <c r="ILD90" s="561"/>
      <c r="ILE90" s="562"/>
      <c r="ILF90" s="563"/>
      <c r="ILG90" s="564"/>
      <c r="ILH90" s="565"/>
      <c r="ILI90" s="566"/>
      <c r="ILJ90" s="560"/>
      <c r="ILK90" s="561"/>
      <c r="ILL90" s="562"/>
      <c r="ILM90" s="563"/>
      <c r="ILN90" s="564"/>
      <c r="ILO90" s="565"/>
      <c r="ILP90" s="566"/>
      <c r="ILQ90" s="560"/>
      <c r="ILR90" s="561"/>
      <c r="ILS90" s="562"/>
      <c r="ILT90" s="563"/>
      <c r="ILU90" s="564"/>
      <c r="ILV90" s="565"/>
      <c r="ILW90" s="566"/>
      <c r="ILX90" s="560"/>
      <c r="ILY90" s="561"/>
      <c r="ILZ90" s="562"/>
      <c r="IMA90" s="563"/>
      <c r="IMB90" s="564"/>
      <c r="IMC90" s="565"/>
      <c r="IMD90" s="566"/>
      <c r="IME90" s="560"/>
      <c r="IMF90" s="561"/>
      <c r="IMG90" s="562"/>
      <c r="IMH90" s="563"/>
      <c r="IMI90" s="564"/>
      <c r="IMJ90" s="565"/>
      <c r="IMK90" s="566"/>
      <c r="IML90" s="560"/>
      <c r="IMM90" s="561"/>
      <c r="IMN90" s="562"/>
      <c r="IMO90" s="563"/>
      <c r="IMP90" s="564"/>
      <c r="IMQ90" s="565"/>
      <c r="IMR90" s="566"/>
      <c r="IMS90" s="560"/>
      <c r="IMT90" s="561"/>
      <c r="IMU90" s="562"/>
      <c r="IMV90" s="563"/>
      <c r="IMW90" s="564"/>
      <c r="IMX90" s="565"/>
      <c r="IMY90" s="566"/>
      <c r="IMZ90" s="560"/>
      <c r="INA90" s="561"/>
      <c r="INB90" s="562"/>
      <c r="INC90" s="563"/>
      <c r="IND90" s="564"/>
      <c r="INE90" s="565"/>
      <c r="INF90" s="566"/>
      <c r="ING90" s="560"/>
      <c r="INH90" s="561"/>
      <c r="INI90" s="562"/>
      <c r="INJ90" s="563"/>
      <c r="INK90" s="564"/>
      <c r="INL90" s="565"/>
      <c r="INM90" s="566"/>
      <c r="INN90" s="560"/>
      <c r="INO90" s="561"/>
      <c r="INP90" s="562"/>
      <c r="INQ90" s="563"/>
      <c r="INR90" s="564"/>
      <c r="INS90" s="565"/>
      <c r="INT90" s="566"/>
      <c r="INU90" s="560"/>
      <c r="INV90" s="561"/>
      <c r="INW90" s="562"/>
      <c r="INX90" s="563"/>
      <c r="INY90" s="564"/>
      <c r="INZ90" s="565"/>
      <c r="IOA90" s="566"/>
      <c r="IOB90" s="560"/>
      <c r="IOC90" s="561"/>
      <c r="IOD90" s="562"/>
      <c r="IOE90" s="563"/>
      <c r="IOF90" s="564"/>
      <c r="IOG90" s="565"/>
      <c r="IOH90" s="566"/>
      <c r="IOI90" s="560"/>
      <c r="IOJ90" s="561"/>
      <c r="IOK90" s="562"/>
      <c r="IOL90" s="563"/>
      <c r="IOM90" s="564"/>
      <c r="ION90" s="565"/>
      <c r="IOO90" s="566"/>
      <c r="IOP90" s="560"/>
      <c r="IOQ90" s="561"/>
      <c r="IOR90" s="562"/>
      <c r="IOS90" s="563"/>
      <c r="IOT90" s="564"/>
      <c r="IOU90" s="565"/>
      <c r="IOV90" s="566"/>
      <c r="IOW90" s="560"/>
      <c r="IOX90" s="561"/>
      <c r="IOY90" s="562"/>
      <c r="IOZ90" s="563"/>
      <c r="IPA90" s="564"/>
      <c r="IPB90" s="565"/>
      <c r="IPC90" s="566"/>
      <c r="IPD90" s="560"/>
      <c r="IPE90" s="561"/>
      <c r="IPF90" s="562"/>
      <c r="IPG90" s="563"/>
      <c r="IPH90" s="564"/>
      <c r="IPI90" s="565"/>
      <c r="IPJ90" s="566"/>
      <c r="IPK90" s="560"/>
      <c r="IPL90" s="561"/>
      <c r="IPM90" s="562"/>
      <c r="IPN90" s="563"/>
      <c r="IPO90" s="564"/>
      <c r="IPP90" s="565"/>
      <c r="IPQ90" s="566"/>
      <c r="IPR90" s="560"/>
      <c r="IPS90" s="561"/>
      <c r="IPT90" s="562"/>
      <c r="IPU90" s="563"/>
      <c r="IPV90" s="564"/>
      <c r="IPW90" s="565"/>
      <c r="IPX90" s="566"/>
      <c r="IPY90" s="560"/>
      <c r="IPZ90" s="561"/>
      <c r="IQA90" s="562"/>
      <c r="IQB90" s="563"/>
      <c r="IQC90" s="564"/>
      <c r="IQD90" s="565"/>
      <c r="IQE90" s="566"/>
      <c r="IQF90" s="560"/>
      <c r="IQG90" s="561"/>
      <c r="IQH90" s="562"/>
      <c r="IQI90" s="563"/>
      <c r="IQJ90" s="564"/>
      <c r="IQK90" s="565"/>
      <c r="IQL90" s="566"/>
      <c r="IQM90" s="560"/>
      <c r="IQN90" s="561"/>
      <c r="IQO90" s="562"/>
      <c r="IQP90" s="563"/>
      <c r="IQQ90" s="564"/>
      <c r="IQR90" s="565"/>
      <c r="IQS90" s="566"/>
      <c r="IQT90" s="560"/>
      <c r="IQU90" s="561"/>
      <c r="IQV90" s="562"/>
      <c r="IQW90" s="563"/>
      <c r="IQX90" s="564"/>
      <c r="IQY90" s="565"/>
      <c r="IQZ90" s="566"/>
      <c r="IRA90" s="560"/>
      <c r="IRB90" s="561"/>
      <c r="IRC90" s="562"/>
      <c r="IRD90" s="563"/>
      <c r="IRE90" s="564"/>
      <c r="IRF90" s="565"/>
      <c r="IRG90" s="566"/>
      <c r="IRH90" s="560"/>
      <c r="IRI90" s="561"/>
      <c r="IRJ90" s="562"/>
      <c r="IRK90" s="563"/>
      <c r="IRL90" s="564"/>
      <c r="IRM90" s="565"/>
      <c r="IRN90" s="566"/>
      <c r="IRO90" s="560"/>
      <c r="IRP90" s="561"/>
      <c r="IRQ90" s="562"/>
      <c r="IRR90" s="563"/>
      <c r="IRS90" s="564"/>
      <c r="IRT90" s="565"/>
      <c r="IRU90" s="566"/>
      <c r="IRV90" s="560"/>
      <c r="IRW90" s="561"/>
      <c r="IRX90" s="562"/>
      <c r="IRY90" s="563"/>
      <c r="IRZ90" s="564"/>
      <c r="ISA90" s="565"/>
      <c r="ISB90" s="566"/>
      <c r="ISC90" s="560"/>
      <c r="ISD90" s="561"/>
      <c r="ISE90" s="562"/>
      <c r="ISF90" s="563"/>
      <c r="ISG90" s="564"/>
      <c r="ISH90" s="565"/>
      <c r="ISI90" s="566"/>
      <c r="ISJ90" s="560"/>
      <c r="ISK90" s="561"/>
      <c r="ISL90" s="562"/>
      <c r="ISM90" s="563"/>
      <c r="ISN90" s="564"/>
      <c r="ISO90" s="565"/>
      <c r="ISP90" s="566"/>
      <c r="ISQ90" s="560"/>
      <c r="ISR90" s="561"/>
      <c r="ISS90" s="562"/>
      <c r="IST90" s="563"/>
      <c r="ISU90" s="564"/>
      <c r="ISV90" s="565"/>
      <c r="ISW90" s="566"/>
      <c r="ISX90" s="560"/>
      <c r="ISY90" s="561"/>
      <c r="ISZ90" s="562"/>
      <c r="ITA90" s="563"/>
      <c r="ITB90" s="564"/>
      <c r="ITC90" s="565"/>
      <c r="ITD90" s="566"/>
      <c r="ITE90" s="560"/>
      <c r="ITF90" s="561"/>
      <c r="ITG90" s="562"/>
      <c r="ITH90" s="563"/>
      <c r="ITI90" s="564"/>
      <c r="ITJ90" s="565"/>
      <c r="ITK90" s="566"/>
      <c r="ITL90" s="560"/>
      <c r="ITM90" s="561"/>
      <c r="ITN90" s="562"/>
      <c r="ITO90" s="563"/>
      <c r="ITP90" s="564"/>
      <c r="ITQ90" s="565"/>
      <c r="ITR90" s="566"/>
      <c r="ITS90" s="560"/>
      <c r="ITT90" s="561"/>
      <c r="ITU90" s="562"/>
      <c r="ITV90" s="563"/>
      <c r="ITW90" s="564"/>
      <c r="ITX90" s="565"/>
      <c r="ITY90" s="566"/>
      <c r="ITZ90" s="560"/>
      <c r="IUA90" s="561"/>
      <c r="IUB90" s="562"/>
      <c r="IUC90" s="563"/>
      <c r="IUD90" s="564"/>
      <c r="IUE90" s="565"/>
      <c r="IUF90" s="566"/>
      <c r="IUG90" s="560"/>
      <c r="IUH90" s="561"/>
      <c r="IUI90" s="562"/>
      <c r="IUJ90" s="563"/>
      <c r="IUK90" s="564"/>
      <c r="IUL90" s="565"/>
      <c r="IUM90" s="566"/>
      <c r="IUN90" s="560"/>
      <c r="IUO90" s="561"/>
      <c r="IUP90" s="562"/>
      <c r="IUQ90" s="563"/>
      <c r="IUR90" s="564"/>
      <c r="IUS90" s="565"/>
      <c r="IUT90" s="566"/>
      <c r="IUU90" s="560"/>
      <c r="IUV90" s="561"/>
      <c r="IUW90" s="562"/>
      <c r="IUX90" s="563"/>
      <c r="IUY90" s="564"/>
      <c r="IUZ90" s="565"/>
      <c r="IVA90" s="566"/>
      <c r="IVB90" s="560"/>
      <c r="IVC90" s="561"/>
      <c r="IVD90" s="562"/>
      <c r="IVE90" s="563"/>
      <c r="IVF90" s="564"/>
      <c r="IVG90" s="565"/>
      <c r="IVH90" s="566"/>
      <c r="IVI90" s="560"/>
      <c r="IVJ90" s="561"/>
      <c r="IVK90" s="562"/>
      <c r="IVL90" s="563"/>
      <c r="IVM90" s="564"/>
      <c r="IVN90" s="565"/>
      <c r="IVO90" s="566"/>
      <c r="IVP90" s="560"/>
      <c r="IVQ90" s="561"/>
      <c r="IVR90" s="562"/>
      <c r="IVS90" s="563"/>
      <c r="IVT90" s="564"/>
      <c r="IVU90" s="565"/>
      <c r="IVV90" s="566"/>
      <c r="IVW90" s="560"/>
      <c r="IVX90" s="561"/>
      <c r="IVY90" s="562"/>
      <c r="IVZ90" s="563"/>
      <c r="IWA90" s="564"/>
      <c r="IWB90" s="565"/>
      <c r="IWC90" s="566"/>
      <c r="IWD90" s="560"/>
      <c r="IWE90" s="561"/>
      <c r="IWF90" s="562"/>
      <c r="IWG90" s="563"/>
      <c r="IWH90" s="564"/>
      <c r="IWI90" s="565"/>
      <c r="IWJ90" s="566"/>
      <c r="IWK90" s="560"/>
      <c r="IWL90" s="561"/>
      <c r="IWM90" s="562"/>
      <c r="IWN90" s="563"/>
      <c r="IWO90" s="564"/>
      <c r="IWP90" s="565"/>
      <c r="IWQ90" s="566"/>
      <c r="IWR90" s="560"/>
      <c r="IWS90" s="561"/>
      <c r="IWT90" s="562"/>
      <c r="IWU90" s="563"/>
      <c r="IWV90" s="564"/>
      <c r="IWW90" s="565"/>
      <c r="IWX90" s="566"/>
      <c r="IWY90" s="560"/>
      <c r="IWZ90" s="561"/>
      <c r="IXA90" s="562"/>
      <c r="IXB90" s="563"/>
      <c r="IXC90" s="564"/>
      <c r="IXD90" s="565"/>
      <c r="IXE90" s="566"/>
      <c r="IXF90" s="560"/>
      <c r="IXG90" s="561"/>
      <c r="IXH90" s="562"/>
      <c r="IXI90" s="563"/>
      <c r="IXJ90" s="564"/>
      <c r="IXK90" s="565"/>
      <c r="IXL90" s="566"/>
      <c r="IXM90" s="560"/>
      <c r="IXN90" s="561"/>
      <c r="IXO90" s="562"/>
      <c r="IXP90" s="563"/>
      <c r="IXQ90" s="564"/>
      <c r="IXR90" s="565"/>
      <c r="IXS90" s="566"/>
      <c r="IXT90" s="560"/>
      <c r="IXU90" s="561"/>
      <c r="IXV90" s="562"/>
      <c r="IXW90" s="563"/>
      <c r="IXX90" s="564"/>
      <c r="IXY90" s="565"/>
      <c r="IXZ90" s="566"/>
      <c r="IYA90" s="560"/>
      <c r="IYB90" s="561"/>
      <c r="IYC90" s="562"/>
      <c r="IYD90" s="563"/>
      <c r="IYE90" s="564"/>
      <c r="IYF90" s="565"/>
      <c r="IYG90" s="566"/>
      <c r="IYH90" s="560"/>
      <c r="IYI90" s="561"/>
      <c r="IYJ90" s="562"/>
      <c r="IYK90" s="563"/>
      <c r="IYL90" s="564"/>
      <c r="IYM90" s="565"/>
      <c r="IYN90" s="566"/>
      <c r="IYO90" s="560"/>
      <c r="IYP90" s="561"/>
      <c r="IYQ90" s="562"/>
      <c r="IYR90" s="563"/>
      <c r="IYS90" s="564"/>
      <c r="IYT90" s="565"/>
      <c r="IYU90" s="566"/>
      <c r="IYV90" s="560"/>
      <c r="IYW90" s="561"/>
      <c r="IYX90" s="562"/>
      <c r="IYY90" s="563"/>
      <c r="IYZ90" s="564"/>
      <c r="IZA90" s="565"/>
      <c r="IZB90" s="566"/>
      <c r="IZC90" s="560"/>
      <c r="IZD90" s="561"/>
      <c r="IZE90" s="562"/>
      <c r="IZF90" s="563"/>
      <c r="IZG90" s="564"/>
      <c r="IZH90" s="565"/>
      <c r="IZI90" s="566"/>
      <c r="IZJ90" s="560"/>
      <c r="IZK90" s="561"/>
      <c r="IZL90" s="562"/>
      <c r="IZM90" s="563"/>
      <c r="IZN90" s="564"/>
      <c r="IZO90" s="565"/>
      <c r="IZP90" s="566"/>
      <c r="IZQ90" s="560"/>
      <c r="IZR90" s="561"/>
      <c r="IZS90" s="562"/>
      <c r="IZT90" s="563"/>
      <c r="IZU90" s="564"/>
      <c r="IZV90" s="565"/>
      <c r="IZW90" s="566"/>
      <c r="IZX90" s="560"/>
      <c r="IZY90" s="561"/>
      <c r="IZZ90" s="562"/>
      <c r="JAA90" s="563"/>
      <c r="JAB90" s="564"/>
      <c r="JAC90" s="565"/>
      <c r="JAD90" s="566"/>
      <c r="JAE90" s="560"/>
      <c r="JAF90" s="561"/>
      <c r="JAG90" s="562"/>
      <c r="JAH90" s="563"/>
      <c r="JAI90" s="564"/>
      <c r="JAJ90" s="565"/>
      <c r="JAK90" s="566"/>
      <c r="JAL90" s="560"/>
      <c r="JAM90" s="561"/>
      <c r="JAN90" s="562"/>
      <c r="JAO90" s="563"/>
      <c r="JAP90" s="564"/>
      <c r="JAQ90" s="565"/>
      <c r="JAR90" s="566"/>
      <c r="JAS90" s="560"/>
      <c r="JAT90" s="561"/>
      <c r="JAU90" s="562"/>
      <c r="JAV90" s="563"/>
      <c r="JAW90" s="564"/>
      <c r="JAX90" s="565"/>
      <c r="JAY90" s="566"/>
      <c r="JAZ90" s="560"/>
      <c r="JBA90" s="561"/>
      <c r="JBB90" s="562"/>
      <c r="JBC90" s="563"/>
      <c r="JBD90" s="564"/>
      <c r="JBE90" s="565"/>
      <c r="JBF90" s="566"/>
      <c r="JBG90" s="560"/>
      <c r="JBH90" s="561"/>
      <c r="JBI90" s="562"/>
      <c r="JBJ90" s="563"/>
      <c r="JBK90" s="564"/>
      <c r="JBL90" s="565"/>
      <c r="JBM90" s="566"/>
      <c r="JBN90" s="560"/>
      <c r="JBO90" s="561"/>
      <c r="JBP90" s="562"/>
      <c r="JBQ90" s="563"/>
      <c r="JBR90" s="564"/>
      <c r="JBS90" s="565"/>
      <c r="JBT90" s="566"/>
      <c r="JBU90" s="560"/>
      <c r="JBV90" s="561"/>
      <c r="JBW90" s="562"/>
      <c r="JBX90" s="563"/>
      <c r="JBY90" s="564"/>
      <c r="JBZ90" s="565"/>
      <c r="JCA90" s="566"/>
      <c r="JCB90" s="560"/>
      <c r="JCC90" s="561"/>
      <c r="JCD90" s="562"/>
      <c r="JCE90" s="563"/>
      <c r="JCF90" s="564"/>
      <c r="JCG90" s="565"/>
      <c r="JCH90" s="566"/>
      <c r="JCI90" s="560"/>
      <c r="JCJ90" s="561"/>
      <c r="JCK90" s="562"/>
      <c r="JCL90" s="563"/>
      <c r="JCM90" s="564"/>
      <c r="JCN90" s="565"/>
      <c r="JCO90" s="566"/>
      <c r="JCP90" s="560"/>
      <c r="JCQ90" s="561"/>
      <c r="JCR90" s="562"/>
      <c r="JCS90" s="563"/>
      <c r="JCT90" s="564"/>
      <c r="JCU90" s="565"/>
      <c r="JCV90" s="566"/>
      <c r="JCW90" s="560"/>
      <c r="JCX90" s="561"/>
      <c r="JCY90" s="562"/>
      <c r="JCZ90" s="563"/>
      <c r="JDA90" s="564"/>
      <c r="JDB90" s="565"/>
      <c r="JDC90" s="566"/>
      <c r="JDD90" s="560"/>
      <c r="JDE90" s="561"/>
      <c r="JDF90" s="562"/>
      <c r="JDG90" s="563"/>
      <c r="JDH90" s="564"/>
      <c r="JDI90" s="565"/>
      <c r="JDJ90" s="566"/>
      <c r="JDK90" s="560"/>
      <c r="JDL90" s="561"/>
      <c r="JDM90" s="562"/>
      <c r="JDN90" s="563"/>
      <c r="JDO90" s="564"/>
      <c r="JDP90" s="565"/>
      <c r="JDQ90" s="566"/>
      <c r="JDR90" s="560"/>
      <c r="JDS90" s="561"/>
      <c r="JDT90" s="562"/>
      <c r="JDU90" s="563"/>
      <c r="JDV90" s="564"/>
      <c r="JDW90" s="565"/>
      <c r="JDX90" s="566"/>
      <c r="JDY90" s="560"/>
      <c r="JDZ90" s="561"/>
      <c r="JEA90" s="562"/>
      <c r="JEB90" s="563"/>
      <c r="JEC90" s="564"/>
      <c r="JED90" s="565"/>
      <c r="JEE90" s="566"/>
      <c r="JEF90" s="560"/>
      <c r="JEG90" s="561"/>
      <c r="JEH90" s="562"/>
      <c r="JEI90" s="563"/>
      <c r="JEJ90" s="564"/>
      <c r="JEK90" s="565"/>
      <c r="JEL90" s="566"/>
      <c r="JEM90" s="560"/>
      <c r="JEN90" s="561"/>
      <c r="JEO90" s="562"/>
      <c r="JEP90" s="563"/>
      <c r="JEQ90" s="564"/>
      <c r="JER90" s="565"/>
      <c r="JES90" s="566"/>
      <c r="JET90" s="560"/>
      <c r="JEU90" s="561"/>
      <c r="JEV90" s="562"/>
      <c r="JEW90" s="563"/>
      <c r="JEX90" s="564"/>
      <c r="JEY90" s="565"/>
      <c r="JEZ90" s="566"/>
      <c r="JFA90" s="560"/>
      <c r="JFB90" s="561"/>
      <c r="JFC90" s="562"/>
      <c r="JFD90" s="563"/>
      <c r="JFE90" s="564"/>
      <c r="JFF90" s="565"/>
      <c r="JFG90" s="566"/>
      <c r="JFH90" s="560"/>
      <c r="JFI90" s="561"/>
      <c r="JFJ90" s="562"/>
      <c r="JFK90" s="563"/>
      <c r="JFL90" s="564"/>
      <c r="JFM90" s="565"/>
      <c r="JFN90" s="566"/>
      <c r="JFO90" s="560"/>
      <c r="JFP90" s="561"/>
      <c r="JFQ90" s="562"/>
      <c r="JFR90" s="563"/>
      <c r="JFS90" s="564"/>
      <c r="JFT90" s="565"/>
      <c r="JFU90" s="566"/>
      <c r="JFV90" s="560"/>
      <c r="JFW90" s="561"/>
      <c r="JFX90" s="562"/>
      <c r="JFY90" s="563"/>
      <c r="JFZ90" s="564"/>
      <c r="JGA90" s="565"/>
      <c r="JGB90" s="566"/>
      <c r="JGC90" s="560"/>
      <c r="JGD90" s="561"/>
      <c r="JGE90" s="562"/>
      <c r="JGF90" s="563"/>
      <c r="JGG90" s="564"/>
      <c r="JGH90" s="565"/>
      <c r="JGI90" s="566"/>
      <c r="JGJ90" s="560"/>
      <c r="JGK90" s="561"/>
      <c r="JGL90" s="562"/>
      <c r="JGM90" s="563"/>
      <c r="JGN90" s="564"/>
      <c r="JGO90" s="565"/>
      <c r="JGP90" s="566"/>
      <c r="JGQ90" s="560"/>
      <c r="JGR90" s="561"/>
      <c r="JGS90" s="562"/>
      <c r="JGT90" s="563"/>
      <c r="JGU90" s="564"/>
      <c r="JGV90" s="565"/>
      <c r="JGW90" s="566"/>
      <c r="JGX90" s="560"/>
      <c r="JGY90" s="561"/>
      <c r="JGZ90" s="562"/>
      <c r="JHA90" s="563"/>
      <c r="JHB90" s="564"/>
      <c r="JHC90" s="565"/>
      <c r="JHD90" s="566"/>
      <c r="JHE90" s="560"/>
      <c r="JHF90" s="561"/>
      <c r="JHG90" s="562"/>
      <c r="JHH90" s="563"/>
      <c r="JHI90" s="564"/>
      <c r="JHJ90" s="565"/>
      <c r="JHK90" s="566"/>
      <c r="JHL90" s="560"/>
      <c r="JHM90" s="561"/>
      <c r="JHN90" s="562"/>
      <c r="JHO90" s="563"/>
      <c r="JHP90" s="564"/>
      <c r="JHQ90" s="565"/>
      <c r="JHR90" s="566"/>
      <c r="JHS90" s="560"/>
      <c r="JHT90" s="561"/>
      <c r="JHU90" s="562"/>
      <c r="JHV90" s="563"/>
      <c r="JHW90" s="564"/>
      <c r="JHX90" s="565"/>
      <c r="JHY90" s="566"/>
      <c r="JHZ90" s="560"/>
      <c r="JIA90" s="561"/>
      <c r="JIB90" s="562"/>
      <c r="JIC90" s="563"/>
      <c r="JID90" s="564"/>
      <c r="JIE90" s="565"/>
      <c r="JIF90" s="566"/>
      <c r="JIG90" s="560"/>
      <c r="JIH90" s="561"/>
      <c r="JII90" s="562"/>
      <c r="JIJ90" s="563"/>
      <c r="JIK90" s="564"/>
      <c r="JIL90" s="565"/>
      <c r="JIM90" s="566"/>
      <c r="JIN90" s="560"/>
      <c r="JIO90" s="561"/>
      <c r="JIP90" s="562"/>
      <c r="JIQ90" s="563"/>
      <c r="JIR90" s="564"/>
      <c r="JIS90" s="565"/>
      <c r="JIT90" s="566"/>
      <c r="JIU90" s="560"/>
      <c r="JIV90" s="561"/>
      <c r="JIW90" s="562"/>
      <c r="JIX90" s="563"/>
      <c r="JIY90" s="564"/>
      <c r="JIZ90" s="565"/>
      <c r="JJA90" s="566"/>
      <c r="JJB90" s="560"/>
      <c r="JJC90" s="561"/>
      <c r="JJD90" s="562"/>
      <c r="JJE90" s="563"/>
      <c r="JJF90" s="564"/>
      <c r="JJG90" s="565"/>
      <c r="JJH90" s="566"/>
      <c r="JJI90" s="560"/>
      <c r="JJJ90" s="561"/>
      <c r="JJK90" s="562"/>
      <c r="JJL90" s="563"/>
      <c r="JJM90" s="564"/>
      <c r="JJN90" s="565"/>
      <c r="JJO90" s="566"/>
      <c r="JJP90" s="560"/>
      <c r="JJQ90" s="561"/>
      <c r="JJR90" s="562"/>
      <c r="JJS90" s="563"/>
      <c r="JJT90" s="564"/>
      <c r="JJU90" s="565"/>
      <c r="JJV90" s="566"/>
      <c r="JJW90" s="560"/>
      <c r="JJX90" s="561"/>
      <c r="JJY90" s="562"/>
      <c r="JJZ90" s="563"/>
      <c r="JKA90" s="564"/>
      <c r="JKB90" s="565"/>
      <c r="JKC90" s="566"/>
      <c r="JKD90" s="560"/>
      <c r="JKE90" s="561"/>
      <c r="JKF90" s="562"/>
      <c r="JKG90" s="563"/>
      <c r="JKH90" s="564"/>
      <c r="JKI90" s="565"/>
      <c r="JKJ90" s="566"/>
      <c r="JKK90" s="560"/>
      <c r="JKL90" s="561"/>
      <c r="JKM90" s="562"/>
      <c r="JKN90" s="563"/>
      <c r="JKO90" s="564"/>
      <c r="JKP90" s="565"/>
      <c r="JKQ90" s="566"/>
      <c r="JKR90" s="560"/>
      <c r="JKS90" s="561"/>
      <c r="JKT90" s="562"/>
      <c r="JKU90" s="563"/>
      <c r="JKV90" s="564"/>
      <c r="JKW90" s="565"/>
      <c r="JKX90" s="566"/>
      <c r="JKY90" s="560"/>
      <c r="JKZ90" s="561"/>
      <c r="JLA90" s="562"/>
      <c r="JLB90" s="563"/>
      <c r="JLC90" s="564"/>
      <c r="JLD90" s="565"/>
      <c r="JLE90" s="566"/>
      <c r="JLF90" s="560"/>
      <c r="JLG90" s="561"/>
      <c r="JLH90" s="562"/>
      <c r="JLI90" s="563"/>
      <c r="JLJ90" s="564"/>
      <c r="JLK90" s="565"/>
      <c r="JLL90" s="566"/>
      <c r="JLM90" s="560"/>
      <c r="JLN90" s="561"/>
      <c r="JLO90" s="562"/>
      <c r="JLP90" s="563"/>
      <c r="JLQ90" s="564"/>
      <c r="JLR90" s="565"/>
      <c r="JLS90" s="566"/>
      <c r="JLT90" s="560"/>
      <c r="JLU90" s="561"/>
      <c r="JLV90" s="562"/>
      <c r="JLW90" s="563"/>
      <c r="JLX90" s="564"/>
      <c r="JLY90" s="565"/>
      <c r="JLZ90" s="566"/>
      <c r="JMA90" s="560"/>
      <c r="JMB90" s="561"/>
      <c r="JMC90" s="562"/>
      <c r="JMD90" s="563"/>
      <c r="JME90" s="564"/>
      <c r="JMF90" s="565"/>
      <c r="JMG90" s="566"/>
      <c r="JMH90" s="560"/>
      <c r="JMI90" s="561"/>
      <c r="JMJ90" s="562"/>
      <c r="JMK90" s="563"/>
      <c r="JML90" s="564"/>
      <c r="JMM90" s="565"/>
      <c r="JMN90" s="566"/>
      <c r="JMO90" s="560"/>
      <c r="JMP90" s="561"/>
      <c r="JMQ90" s="562"/>
      <c r="JMR90" s="563"/>
      <c r="JMS90" s="564"/>
      <c r="JMT90" s="565"/>
      <c r="JMU90" s="566"/>
      <c r="JMV90" s="560"/>
      <c r="JMW90" s="561"/>
      <c r="JMX90" s="562"/>
      <c r="JMY90" s="563"/>
      <c r="JMZ90" s="564"/>
      <c r="JNA90" s="565"/>
      <c r="JNB90" s="566"/>
      <c r="JNC90" s="560"/>
      <c r="JND90" s="561"/>
      <c r="JNE90" s="562"/>
      <c r="JNF90" s="563"/>
      <c r="JNG90" s="564"/>
      <c r="JNH90" s="565"/>
      <c r="JNI90" s="566"/>
      <c r="JNJ90" s="560"/>
      <c r="JNK90" s="561"/>
      <c r="JNL90" s="562"/>
      <c r="JNM90" s="563"/>
      <c r="JNN90" s="564"/>
      <c r="JNO90" s="565"/>
      <c r="JNP90" s="566"/>
      <c r="JNQ90" s="560"/>
      <c r="JNR90" s="561"/>
      <c r="JNS90" s="562"/>
      <c r="JNT90" s="563"/>
      <c r="JNU90" s="564"/>
      <c r="JNV90" s="565"/>
      <c r="JNW90" s="566"/>
      <c r="JNX90" s="560"/>
      <c r="JNY90" s="561"/>
      <c r="JNZ90" s="562"/>
      <c r="JOA90" s="563"/>
      <c r="JOB90" s="564"/>
      <c r="JOC90" s="565"/>
      <c r="JOD90" s="566"/>
      <c r="JOE90" s="560"/>
      <c r="JOF90" s="561"/>
      <c r="JOG90" s="562"/>
      <c r="JOH90" s="563"/>
      <c r="JOI90" s="564"/>
      <c r="JOJ90" s="565"/>
      <c r="JOK90" s="566"/>
      <c r="JOL90" s="560"/>
      <c r="JOM90" s="561"/>
      <c r="JON90" s="562"/>
      <c r="JOO90" s="563"/>
      <c r="JOP90" s="564"/>
      <c r="JOQ90" s="565"/>
      <c r="JOR90" s="566"/>
      <c r="JOS90" s="560"/>
      <c r="JOT90" s="561"/>
      <c r="JOU90" s="562"/>
      <c r="JOV90" s="563"/>
      <c r="JOW90" s="564"/>
      <c r="JOX90" s="565"/>
      <c r="JOY90" s="566"/>
      <c r="JOZ90" s="560"/>
      <c r="JPA90" s="561"/>
      <c r="JPB90" s="562"/>
      <c r="JPC90" s="563"/>
      <c r="JPD90" s="564"/>
      <c r="JPE90" s="565"/>
      <c r="JPF90" s="566"/>
      <c r="JPG90" s="560"/>
      <c r="JPH90" s="561"/>
      <c r="JPI90" s="562"/>
      <c r="JPJ90" s="563"/>
      <c r="JPK90" s="564"/>
      <c r="JPL90" s="565"/>
      <c r="JPM90" s="566"/>
      <c r="JPN90" s="560"/>
      <c r="JPO90" s="561"/>
      <c r="JPP90" s="562"/>
      <c r="JPQ90" s="563"/>
      <c r="JPR90" s="564"/>
      <c r="JPS90" s="565"/>
      <c r="JPT90" s="566"/>
      <c r="JPU90" s="560"/>
      <c r="JPV90" s="561"/>
      <c r="JPW90" s="562"/>
      <c r="JPX90" s="563"/>
      <c r="JPY90" s="564"/>
      <c r="JPZ90" s="565"/>
      <c r="JQA90" s="566"/>
      <c r="JQB90" s="560"/>
      <c r="JQC90" s="561"/>
      <c r="JQD90" s="562"/>
      <c r="JQE90" s="563"/>
      <c r="JQF90" s="564"/>
      <c r="JQG90" s="565"/>
      <c r="JQH90" s="566"/>
      <c r="JQI90" s="560"/>
      <c r="JQJ90" s="561"/>
      <c r="JQK90" s="562"/>
      <c r="JQL90" s="563"/>
      <c r="JQM90" s="564"/>
      <c r="JQN90" s="565"/>
      <c r="JQO90" s="566"/>
      <c r="JQP90" s="560"/>
      <c r="JQQ90" s="561"/>
      <c r="JQR90" s="562"/>
      <c r="JQS90" s="563"/>
      <c r="JQT90" s="564"/>
      <c r="JQU90" s="565"/>
      <c r="JQV90" s="566"/>
      <c r="JQW90" s="560"/>
      <c r="JQX90" s="561"/>
      <c r="JQY90" s="562"/>
      <c r="JQZ90" s="563"/>
      <c r="JRA90" s="564"/>
      <c r="JRB90" s="565"/>
      <c r="JRC90" s="566"/>
      <c r="JRD90" s="560"/>
      <c r="JRE90" s="561"/>
      <c r="JRF90" s="562"/>
      <c r="JRG90" s="563"/>
      <c r="JRH90" s="564"/>
      <c r="JRI90" s="565"/>
      <c r="JRJ90" s="566"/>
      <c r="JRK90" s="560"/>
      <c r="JRL90" s="561"/>
      <c r="JRM90" s="562"/>
      <c r="JRN90" s="563"/>
      <c r="JRO90" s="564"/>
      <c r="JRP90" s="565"/>
      <c r="JRQ90" s="566"/>
      <c r="JRR90" s="560"/>
      <c r="JRS90" s="561"/>
      <c r="JRT90" s="562"/>
      <c r="JRU90" s="563"/>
      <c r="JRV90" s="564"/>
      <c r="JRW90" s="565"/>
      <c r="JRX90" s="566"/>
      <c r="JRY90" s="560"/>
      <c r="JRZ90" s="561"/>
      <c r="JSA90" s="562"/>
      <c r="JSB90" s="563"/>
      <c r="JSC90" s="564"/>
      <c r="JSD90" s="565"/>
      <c r="JSE90" s="566"/>
      <c r="JSF90" s="560"/>
      <c r="JSG90" s="561"/>
      <c r="JSH90" s="562"/>
      <c r="JSI90" s="563"/>
      <c r="JSJ90" s="564"/>
      <c r="JSK90" s="565"/>
      <c r="JSL90" s="566"/>
      <c r="JSM90" s="560"/>
      <c r="JSN90" s="561"/>
      <c r="JSO90" s="562"/>
      <c r="JSP90" s="563"/>
      <c r="JSQ90" s="564"/>
      <c r="JSR90" s="565"/>
      <c r="JSS90" s="566"/>
      <c r="JST90" s="560"/>
      <c r="JSU90" s="561"/>
      <c r="JSV90" s="562"/>
      <c r="JSW90" s="563"/>
      <c r="JSX90" s="564"/>
      <c r="JSY90" s="565"/>
      <c r="JSZ90" s="566"/>
      <c r="JTA90" s="560"/>
      <c r="JTB90" s="561"/>
      <c r="JTC90" s="562"/>
      <c r="JTD90" s="563"/>
      <c r="JTE90" s="564"/>
      <c r="JTF90" s="565"/>
      <c r="JTG90" s="566"/>
      <c r="JTH90" s="560"/>
      <c r="JTI90" s="561"/>
      <c r="JTJ90" s="562"/>
      <c r="JTK90" s="563"/>
      <c r="JTL90" s="564"/>
      <c r="JTM90" s="565"/>
      <c r="JTN90" s="566"/>
      <c r="JTO90" s="560"/>
      <c r="JTP90" s="561"/>
      <c r="JTQ90" s="562"/>
      <c r="JTR90" s="563"/>
      <c r="JTS90" s="564"/>
      <c r="JTT90" s="565"/>
      <c r="JTU90" s="566"/>
      <c r="JTV90" s="560"/>
      <c r="JTW90" s="561"/>
      <c r="JTX90" s="562"/>
      <c r="JTY90" s="563"/>
      <c r="JTZ90" s="564"/>
      <c r="JUA90" s="565"/>
      <c r="JUB90" s="566"/>
      <c r="JUC90" s="560"/>
      <c r="JUD90" s="561"/>
      <c r="JUE90" s="562"/>
      <c r="JUF90" s="563"/>
      <c r="JUG90" s="564"/>
      <c r="JUH90" s="565"/>
      <c r="JUI90" s="566"/>
      <c r="JUJ90" s="560"/>
      <c r="JUK90" s="561"/>
      <c r="JUL90" s="562"/>
      <c r="JUM90" s="563"/>
      <c r="JUN90" s="564"/>
      <c r="JUO90" s="565"/>
      <c r="JUP90" s="566"/>
      <c r="JUQ90" s="560"/>
      <c r="JUR90" s="561"/>
      <c r="JUS90" s="562"/>
      <c r="JUT90" s="563"/>
      <c r="JUU90" s="564"/>
      <c r="JUV90" s="565"/>
      <c r="JUW90" s="566"/>
      <c r="JUX90" s="560"/>
      <c r="JUY90" s="561"/>
      <c r="JUZ90" s="562"/>
      <c r="JVA90" s="563"/>
      <c r="JVB90" s="564"/>
      <c r="JVC90" s="565"/>
      <c r="JVD90" s="566"/>
      <c r="JVE90" s="560"/>
      <c r="JVF90" s="561"/>
      <c r="JVG90" s="562"/>
      <c r="JVH90" s="563"/>
      <c r="JVI90" s="564"/>
      <c r="JVJ90" s="565"/>
      <c r="JVK90" s="566"/>
      <c r="JVL90" s="560"/>
      <c r="JVM90" s="561"/>
      <c r="JVN90" s="562"/>
      <c r="JVO90" s="563"/>
      <c r="JVP90" s="564"/>
      <c r="JVQ90" s="565"/>
      <c r="JVR90" s="566"/>
      <c r="JVS90" s="560"/>
      <c r="JVT90" s="561"/>
      <c r="JVU90" s="562"/>
      <c r="JVV90" s="563"/>
      <c r="JVW90" s="564"/>
      <c r="JVX90" s="565"/>
      <c r="JVY90" s="566"/>
      <c r="JVZ90" s="560"/>
      <c r="JWA90" s="561"/>
      <c r="JWB90" s="562"/>
      <c r="JWC90" s="563"/>
      <c r="JWD90" s="564"/>
      <c r="JWE90" s="565"/>
      <c r="JWF90" s="566"/>
      <c r="JWG90" s="560"/>
      <c r="JWH90" s="561"/>
      <c r="JWI90" s="562"/>
      <c r="JWJ90" s="563"/>
      <c r="JWK90" s="564"/>
      <c r="JWL90" s="565"/>
      <c r="JWM90" s="566"/>
      <c r="JWN90" s="560"/>
      <c r="JWO90" s="561"/>
      <c r="JWP90" s="562"/>
      <c r="JWQ90" s="563"/>
      <c r="JWR90" s="564"/>
      <c r="JWS90" s="565"/>
      <c r="JWT90" s="566"/>
      <c r="JWU90" s="560"/>
      <c r="JWV90" s="561"/>
      <c r="JWW90" s="562"/>
      <c r="JWX90" s="563"/>
      <c r="JWY90" s="564"/>
      <c r="JWZ90" s="565"/>
      <c r="JXA90" s="566"/>
      <c r="JXB90" s="560"/>
      <c r="JXC90" s="561"/>
      <c r="JXD90" s="562"/>
      <c r="JXE90" s="563"/>
      <c r="JXF90" s="564"/>
      <c r="JXG90" s="565"/>
      <c r="JXH90" s="566"/>
      <c r="JXI90" s="560"/>
      <c r="JXJ90" s="561"/>
      <c r="JXK90" s="562"/>
      <c r="JXL90" s="563"/>
      <c r="JXM90" s="564"/>
      <c r="JXN90" s="565"/>
      <c r="JXO90" s="566"/>
      <c r="JXP90" s="560"/>
      <c r="JXQ90" s="561"/>
      <c r="JXR90" s="562"/>
      <c r="JXS90" s="563"/>
      <c r="JXT90" s="564"/>
      <c r="JXU90" s="565"/>
      <c r="JXV90" s="566"/>
      <c r="JXW90" s="560"/>
      <c r="JXX90" s="561"/>
      <c r="JXY90" s="562"/>
      <c r="JXZ90" s="563"/>
      <c r="JYA90" s="564"/>
      <c r="JYB90" s="565"/>
      <c r="JYC90" s="566"/>
      <c r="JYD90" s="560"/>
      <c r="JYE90" s="561"/>
      <c r="JYF90" s="562"/>
      <c r="JYG90" s="563"/>
      <c r="JYH90" s="564"/>
      <c r="JYI90" s="565"/>
      <c r="JYJ90" s="566"/>
      <c r="JYK90" s="560"/>
      <c r="JYL90" s="561"/>
      <c r="JYM90" s="562"/>
      <c r="JYN90" s="563"/>
      <c r="JYO90" s="564"/>
      <c r="JYP90" s="565"/>
      <c r="JYQ90" s="566"/>
      <c r="JYR90" s="560"/>
      <c r="JYS90" s="561"/>
      <c r="JYT90" s="562"/>
      <c r="JYU90" s="563"/>
      <c r="JYV90" s="564"/>
      <c r="JYW90" s="565"/>
      <c r="JYX90" s="566"/>
      <c r="JYY90" s="560"/>
      <c r="JYZ90" s="561"/>
      <c r="JZA90" s="562"/>
      <c r="JZB90" s="563"/>
      <c r="JZC90" s="564"/>
      <c r="JZD90" s="565"/>
      <c r="JZE90" s="566"/>
      <c r="JZF90" s="560"/>
      <c r="JZG90" s="561"/>
      <c r="JZH90" s="562"/>
      <c r="JZI90" s="563"/>
      <c r="JZJ90" s="564"/>
      <c r="JZK90" s="565"/>
      <c r="JZL90" s="566"/>
      <c r="JZM90" s="560"/>
      <c r="JZN90" s="561"/>
      <c r="JZO90" s="562"/>
      <c r="JZP90" s="563"/>
      <c r="JZQ90" s="564"/>
      <c r="JZR90" s="565"/>
      <c r="JZS90" s="566"/>
      <c r="JZT90" s="560"/>
      <c r="JZU90" s="561"/>
      <c r="JZV90" s="562"/>
      <c r="JZW90" s="563"/>
      <c r="JZX90" s="564"/>
      <c r="JZY90" s="565"/>
      <c r="JZZ90" s="566"/>
      <c r="KAA90" s="560"/>
      <c r="KAB90" s="561"/>
      <c r="KAC90" s="562"/>
      <c r="KAD90" s="563"/>
      <c r="KAE90" s="564"/>
      <c r="KAF90" s="565"/>
      <c r="KAG90" s="566"/>
      <c r="KAH90" s="560"/>
      <c r="KAI90" s="561"/>
      <c r="KAJ90" s="562"/>
      <c r="KAK90" s="563"/>
      <c r="KAL90" s="564"/>
      <c r="KAM90" s="565"/>
      <c r="KAN90" s="566"/>
      <c r="KAO90" s="560"/>
      <c r="KAP90" s="561"/>
      <c r="KAQ90" s="562"/>
      <c r="KAR90" s="563"/>
      <c r="KAS90" s="564"/>
      <c r="KAT90" s="565"/>
      <c r="KAU90" s="566"/>
      <c r="KAV90" s="560"/>
      <c r="KAW90" s="561"/>
      <c r="KAX90" s="562"/>
      <c r="KAY90" s="563"/>
      <c r="KAZ90" s="564"/>
      <c r="KBA90" s="565"/>
      <c r="KBB90" s="566"/>
      <c r="KBC90" s="560"/>
      <c r="KBD90" s="561"/>
      <c r="KBE90" s="562"/>
      <c r="KBF90" s="563"/>
      <c r="KBG90" s="564"/>
      <c r="KBH90" s="565"/>
      <c r="KBI90" s="566"/>
      <c r="KBJ90" s="560"/>
      <c r="KBK90" s="561"/>
      <c r="KBL90" s="562"/>
      <c r="KBM90" s="563"/>
      <c r="KBN90" s="564"/>
      <c r="KBO90" s="565"/>
      <c r="KBP90" s="566"/>
      <c r="KBQ90" s="560"/>
      <c r="KBR90" s="561"/>
      <c r="KBS90" s="562"/>
      <c r="KBT90" s="563"/>
      <c r="KBU90" s="564"/>
      <c r="KBV90" s="565"/>
      <c r="KBW90" s="566"/>
      <c r="KBX90" s="560"/>
      <c r="KBY90" s="561"/>
      <c r="KBZ90" s="562"/>
      <c r="KCA90" s="563"/>
      <c r="KCB90" s="564"/>
      <c r="KCC90" s="565"/>
      <c r="KCD90" s="566"/>
      <c r="KCE90" s="560"/>
      <c r="KCF90" s="561"/>
      <c r="KCG90" s="562"/>
      <c r="KCH90" s="563"/>
      <c r="KCI90" s="564"/>
      <c r="KCJ90" s="565"/>
      <c r="KCK90" s="566"/>
      <c r="KCL90" s="560"/>
      <c r="KCM90" s="561"/>
      <c r="KCN90" s="562"/>
      <c r="KCO90" s="563"/>
      <c r="KCP90" s="564"/>
      <c r="KCQ90" s="565"/>
      <c r="KCR90" s="566"/>
      <c r="KCS90" s="560"/>
      <c r="KCT90" s="561"/>
      <c r="KCU90" s="562"/>
      <c r="KCV90" s="563"/>
      <c r="KCW90" s="564"/>
      <c r="KCX90" s="565"/>
      <c r="KCY90" s="566"/>
      <c r="KCZ90" s="560"/>
      <c r="KDA90" s="561"/>
      <c r="KDB90" s="562"/>
      <c r="KDC90" s="563"/>
      <c r="KDD90" s="564"/>
      <c r="KDE90" s="565"/>
      <c r="KDF90" s="566"/>
      <c r="KDG90" s="560"/>
      <c r="KDH90" s="561"/>
      <c r="KDI90" s="562"/>
      <c r="KDJ90" s="563"/>
      <c r="KDK90" s="564"/>
      <c r="KDL90" s="565"/>
      <c r="KDM90" s="566"/>
      <c r="KDN90" s="560"/>
      <c r="KDO90" s="561"/>
      <c r="KDP90" s="562"/>
      <c r="KDQ90" s="563"/>
      <c r="KDR90" s="564"/>
      <c r="KDS90" s="565"/>
      <c r="KDT90" s="566"/>
      <c r="KDU90" s="560"/>
      <c r="KDV90" s="561"/>
      <c r="KDW90" s="562"/>
      <c r="KDX90" s="563"/>
      <c r="KDY90" s="564"/>
      <c r="KDZ90" s="565"/>
      <c r="KEA90" s="566"/>
      <c r="KEB90" s="560"/>
      <c r="KEC90" s="561"/>
      <c r="KED90" s="562"/>
      <c r="KEE90" s="563"/>
      <c r="KEF90" s="564"/>
      <c r="KEG90" s="565"/>
      <c r="KEH90" s="566"/>
      <c r="KEI90" s="560"/>
      <c r="KEJ90" s="561"/>
      <c r="KEK90" s="562"/>
      <c r="KEL90" s="563"/>
      <c r="KEM90" s="564"/>
      <c r="KEN90" s="565"/>
      <c r="KEO90" s="566"/>
      <c r="KEP90" s="560"/>
      <c r="KEQ90" s="561"/>
      <c r="KER90" s="562"/>
      <c r="KES90" s="563"/>
      <c r="KET90" s="564"/>
      <c r="KEU90" s="565"/>
      <c r="KEV90" s="566"/>
      <c r="KEW90" s="560"/>
      <c r="KEX90" s="561"/>
      <c r="KEY90" s="562"/>
      <c r="KEZ90" s="563"/>
      <c r="KFA90" s="564"/>
      <c r="KFB90" s="565"/>
      <c r="KFC90" s="566"/>
      <c r="KFD90" s="560"/>
      <c r="KFE90" s="561"/>
      <c r="KFF90" s="562"/>
      <c r="KFG90" s="563"/>
      <c r="KFH90" s="564"/>
      <c r="KFI90" s="565"/>
      <c r="KFJ90" s="566"/>
      <c r="KFK90" s="560"/>
      <c r="KFL90" s="561"/>
      <c r="KFM90" s="562"/>
      <c r="KFN90" s="563"/>
      <c r="KFO90" s="564"/>
      <c r="KFP90" s="565"/>
      <c r="KFQ90" s="566"/>
      <c r="KFR90" s="560"/>
      <c r="KFS90" s="561"/>
      <c r="KFT90" s="562"/>
      <c r="KFU90" s="563"/>
      <c r="KFV90" s="564"/>
      <c r="KFW90" s="565"/>
      <c r="KFX90" s="566"/>
      <c r="KFY90" s="560"/>
      <c r="KFZ90" s="561"/>
      <c r="KGA90" s="562"/>
      <c r="KGB90" s="563"/>
      <c r="KGC90" s="564"/>
      <c r="KGD90" s="565"/>
      <c r="KGE90" s="566"/>
      <c r="KGF90" s="560"/>
      <c r="KGG90" s="561"/>
      <c r="KGH90" s="562"/>
      <c r="KGI90" s="563"/>
      <c r="KGJ90" s="564"/>
      <c r="KGK90" s="565"/>
      <c r="KGL90" s="566"/>
      <c r="KGM90" s="560"/>
      <c r="KGN90" s="561"/>
      <c r="KGO90" s="562"/>
      <c r="KGP90" s="563"/>
      <c r="KGQ90" s="564"/>
      <c r="KGR90" s="565"/>
      <c r="KGS90" s="566"/>
      <c r="KGT90" s="560"/>
      <c r="KGU90" s="561"/>
      <c r="KGV90" s="562"/>
      <c r="KGW90" s="563"/>
      <c r="KGX90" s="564"/>
      <c r="KGY90" s="565"/>
      <c r="KGZ90" s="566"/>
      <c r="KHA90" s="560"/>
      <c r="KHB90" s="561"/>
      <c r="KHC90" s="562"/>
      <c r="KHD90" s="563"/>
      <c r="KHE90" s="564"/>
      <c r="KHF90" s="565"/>
      <c r="KHG90" s="566"/>
      <c r="KHH90" s="560"/>
      <c r="KHI90" s="561"/>
      <c r="KHJ90" s="562"/>
      <c r="KHK90" s="563"/>
      <c r="KHL90" s="564"/>
      <c r="KHM90" s="565"/>
      <c r="KHN90" s="566"/>
      <c r="KHO90" s="560"/>
      <c r="KHP90" s="561"/>
      <c r="KHQ90" s="562"/>
      <c r="KHR90" s="563"/>
      <c r="KHS90" s="564"/>
      <c r="KHT90" s="565"/>
      <c r="KHU90" s="566"/>
      <c r="KHV90" s="560"/>
      <c r="KHW90" s="561"/>
      <c r="KHX90" s="562"/>
      <c r="KHY90" s="563"/>
      <c r="KHZ90" s="564"/>
      <c r="KIA90" s="565"/>
      <c r="KIB90" s="566"/>
      <c r="KIC90" s="560"/>
      <c r="KID90" s="561"/>
      <c r="KIE90" s="562"/>
      <c r="KIF90" s="563"/>
      <c r="KIG90" s="564"/>
      <c r="KIH90" s="565"/>
      <c r="KII90" s="566"/>
      <c r="KIJ90" s="560"/>
      <c r="KIK90" s="561"/>
      <c r="KIL90" s="562"/>
      <c r="KIM90" s="563"/>
      <c r="KIN90" s="564"/>
      <c r="KIO90" s="565"/>
      <c r="KIP90" s="566"/>
      <c r="KIQ90" s="560"/>
      <c r="KIR90" s="561"/>
      <c r="KIS90" s="562"/>
      <c r="KIT90" s="563"/>
      <c r="KIU90" s="564"/>
      <c r="KIV90" s="565"/>
      <c r="KIW90" s="566"/>
      <c r="KIX90" s="560"/>
      <c r="KIY90" s="561"/>
      <c r="KIZ90" s="562"/>
      <c r="KJA90" s="563"/>
      <c r="KJB90" s="564"/>
      <c r="KJC90" s="565"/>
      <c r="KJD90" s="566"/>
      <c r="KJE90" s="560"/>
      <c r="KJF90" s="561"/>
      <c r="KJG90" s="562"/>
      <c r="KJH90" s="563"/>
      <c r="KJI90" s="564"/>
      <c r="KJJ90" s="565"/>
      <c r="KJK90" s="566"/>
      <c r="KJL90" s="560"/>
      <c r="KJM90" s="561"/>
      <c r="KJN90" s="562"/>
      <c r="KJO90" s="563"/>
      <c r="KJP90" s="564"/>
      <c r="KJQ90" s="565"/>
      <c r="KJR90" s="566"/>
      <c r="KJS90" s="560"/>
      <c r="KJT90" s="561"/>
      <c r="KJU90" s="562"/>
      <c r="KJV90" s="563"/>
      <c r="KJW90" s="564"/>
      <c r="KJX90" s="565"/>
      <c r="KJY90" s="566"/>
      <c r="KJZ90" s="560"/>
      <c r="KKA90" s="561"/>
      <c r="KKB90" s="562"/>
      <c r="KKC90" s="563"/>
      <c r="KKD90" s="564"/>
      <c r="KKE90" s="565"/>
      <c r="KKF90" s="566"/>
      <c r="KKG90" s="560"/>
      <c r="KKH90" s="561"/>
      <c r="KKI90" s="562"/>
      <c r="KKJ90" s="563"/>
      <c r="KKK90" s="564"/>
      <c r="KKL90" s="565"/>
      <c r="KKM90" s="566"/>
      <c r="KKN90" s="560"/>
      <c r="KKO90" s="561"/>
      <c r="KKP90" s="562"/>
      <c r="KKQ90" s="563"/>
      <c r="KKR90" s="564"/>
      <c r="KKS90" s="565"/>
      <c r="KKT90" s="566"/>
      <c r="KKU90" s="560"/>
      <c r="KKV90" s="561"/>
      <c r="KKW90" s="562"/>
      <c r="KKX90" s="563"/>
      <c r="KKY90" s="564"/>
      <c r="KKZ90" s="565"/>
      <c r="KLA90" s="566"/>
      <c r="KLB90" s="560"/>
      <c r="KLC90" s="561"/>
      <c r="KLD90" s="562"/>
      <c r="KLE90" s="563"/>
      <c r="KLF90" s="564"/>
      <c r="KLG90" s="565"/>
      <c r="KLH90" s="566"/>
      <c r="KLI90" s="560"/>
      <c r="KLJ90" s="561"/>
      <c r="KLK90" s="562"/>
      <c r="KLL90" s="563"/>
      <c r="KLM90" s="564"/>
      <c r="KLN90" s="565"/>
      <c r="KLO90" s="566"/>
      <c r="KLP90" s="560"/>
      <c r="KLQ90" s="561"/>
      <c r="KLR90" s="562"/>
      <c r="KLS90" s="563"/>
      <c r="KLT90" s="564"/>
      <c r="KLU90" s="565"/>
      <c r="KLV90" s="566"/>
      <c r="KLW90" s="560"/>
      <c r="KLX90" s="561"/>
      <c r="KLY90" s="562"/>
      <c r="KLZ90" s="563"/>
      <c r="KMA90" s="564"/>
      <c r="KMB90" s="565"/>
      <c r="KMC90" s="566"/>
      <c r="KMD90" s="560"/>
      <c r="KME90" s="561"/>
      <c r="KMF90" s="562"/>
      <c r="KMG90" s="563"/>
      <c r="KMH90" s="564"/>
      <c r="KMI90" s="565"/>
      <c r="KMJ90" s="566"/>
      <c r="KMK90" s="560"/>
      <c r="KML90" s="561"/>
      <c r="KMM90" s="562"/>
      <c r="KMN90" s="563"/>
      <c r="KMO90" s="564"/>
      <c r="KMP90" s="565"/>
      <c r="KMQ90" s="566"/>
      <c r="KMR90" s="560"/>
      <c r="KMS90" s="561"/>
      <c r="KMT90" s="562"/>
      <c r="KMU90" s="563"/>
      <c r="KMV90" s="564"/>
      <c r="KMW90" s="565"/>
      <c r="KMX90" s="566"/>
      <c r="KMY90" s="560"/>
      <c r="KMZ90" s="561"/>
      <c r="KNA90" s="562"/>
      <c r="KNB90" s="563"/>
      <c r="KNC90" s="564"/>
      <c r="KND90" s="565"/>
      <c r="KNE90" s="566"/>
      <c r="KNF90" s="560"/>
      <c r="KNG90" s="561"/>
      <c r="KNH90" s="562"/>
      <c r="KNI90" s="563"/>
      <c r="KNJ90" s="564"/>
      <c r="KNK90" s="565"/>
      <c r="KNL90" s="566"/>
      <c r="KNM90" s="560"/>
      <c r="KNN90" s="561"/>
      <c r="KNO90" s="562"/>
      <c r="KNP90" s="563"/>
      <c r="KNQ90" s="564"/>
      <c r="KNR90" s="565"/>
      <c r="KNS90" s="566"/>
      <c r="KNT90" s="560"/>
      <c r="KNU90" s="561"/>
      <c r="KNV90" s="562"/>
      <c r="KNW90" s="563"/>
      <c r="KNX90" s="564"/>
      <c r="KNY90" s="565"/>
      <c r="KNZ90" s="566"/>
      <c r="KOA90" s="560"/>
      <c r="KOB90" s="561"/>
      <c r="KOC90" s="562"/>
      <c r="KOD90" s="563"/>
      <c r="KOE90" s="564"/>
      <c r="KOF90" s="565"/>
      <c r="KOG90" s="566"/>
      <c r="KOH90" s="560"/>
      <c r="KOI90" s="561"/>
      <c r="KOJ90" s="562"/>
      <c r="KOK90" s="563"/>
      <c r="KOL90" s="564"/>
      <c r="KOM90" s="565"/>
      <c r="KON90" s="566"/>
      <c r="KOO90" s="560"/>
      <c r="KOP90" s="561"/>
      <c r="KOQ90" s="562"/>
      <c r="KOR90" s="563"/>
      <c r="KOS90" s="564"/>
      <c r="KOT90" s="565"/>
      <c r="KOU90" s="566"/>
      <c r="KOV90" s="560"/>
      <c r="KOW90" s="561"/>
      <c r="KOX90" s="562"/>
      <c r="KOY90" s="563"/>
      <c r="KOZ90" s="564"/>
      <c r="KPA90" s="565"/>
      <c r="KPB90" s="566"/>
      <c r="KPC90" s="560"/>
      <c r="KPD90" s="561"/>
      <c r="KPE90" s="562"/>
      <c r="KPF90" s="563"/>
      <c r="KPG90" s="564"/>
      <c r="KPH90" s="565"/>
      <c r="KPI90" s="566"/>
      <c r="KPJ90" s="560"/>
      <c r="KPK90" s="561"/>
      <c r="KPL90" s="562"/>
      <c r="KPM90" s="563"/>
      <c r="KPN90" s="564"/>
      <c r="KPO90" s="565"/>
      <c r="KPP90" s="566"/>
      <c r="KPQ90" s="560"/>
      <c r="KPR90" s="561"/>
      <c r="KPS90" s="562"/>
      <c r="KPT90" s="563"/>
      <c r="KPU90" s="564"/>
      <c r="KPV90" s="565"/>
      <c r="KPW90" s="566"/>
      <c r="KPX90" s="560"/>
      <c r="KPY90" s="561"/>
      <c r="KPZ90" s="562"/>
      <c r="KQA90" s="563"/>
      <c r="KQB90" s="564"/>
      <c r="KQC90" s="565"/>
      <c r="KQD90" s="566"/>
      <c r="KQE90" s="560"/>
      <c r="KQF90" s="561"/>
      <c r="KQG90" s="562"/>
      <c r="KQH90" s="563"/>
      <c r="KQI90" s="564"/>
      <c r="KQJ90" s="565"/>
      <c r="KQK90" s="566"/>
      <c r="KQL90" s="560"/>
      <c r="KQM90" s="561"/>
      <c r="KQN90" s="562"/>
      <c r="KQO90" s="563"/>
      <c r="KQP90" s="564"/>
      <c r="KQQ90" s="565"/>
      <c r="KQR90" s="566"/>
      <c r="KQS90" s="560"/>
      <c r="KQT90" s="561"/>
      <c r="KQU90" s="562"/>
      <c r="KQV90" s="563"/>
      <c r="KQW90" s="564"/>
      <c r="KQX90" s="565"/>
      <c r="KQY90" s="566"/>
      <c r="KQZ90" s="560"/>
      <c r="KRA90" s="561"/>
      <c r="KRB90" s="562"/>
      <c r="KRC90" s="563"/>
      <c r="KRD90" s="564"/>
      <c r="KRE90" s="565"/>
      <c r="KRF90" s="566"/>
      <c r="KRG90" s="560"/>
      <c r="KRH90" s="561"/>
      <c r="KRI90" s="562"/>
      <c r="KRJ90" s="563"/>
      <c r="KRK90" s="564"/>
      <c r="KRL90" s="565"/>
      <c r="KRM90" s="566"/>
      <c r="KRN90" s="560"/>
      <c r="KRO90" s="561"/>
      <c r="KRP90" s="562"/>
      <c r="KRQ90" s="563"/>
      <c r="KRR90" s="564"/>
      <c r="KRS90" s="565"/>
      <c r="KRT90" s="566"/>
      <c r="KRU90" s="560"/>
      <c r="KRV90" s="561"/>
      <c r="KRW90" s="562"/>
      <c r="KRX90" s="563"/>
      <c r="KRY90" s="564"/>
      <c r="KRZ90" s="565"/>
      <c r="KSA90" s="566"/>
      <c r="KSB90" s="560"/>
      <c r="KSC90" s="561"/>
      <c r="KSD90" s="562"/>
      <c r="KSE90" s="563"/>
      <c r="KSF90" s="564"/>
      <c r="KSG90" s="565"/>
      <c r="KSH90" s="566"/>
      <c r="KSI90" s="560"/>
      <c r="KSJ90" s="561"/>
      <c r="KSK90" s="562"/>
      <c r="KSL90" s="563"/>
      <c r="KSM90" s="564"/>
      <c r="KSN90" s="565"/>
      <c r="KSO90" s="566"/>
      <c r="KSP90" s="560"/>
      <c r="KSQ90" s="561"/>
      <c r="KSR90" s="562"/>
      <c r="KSS90" s="563"/>
      <c r="KST90" s="564"/>
      <c r="KSU90" s="565"/>
      <c r="KSV90" s="566"/>
      <c r="KSW90" s="560"/>
      <c r="KSX90" s="561"/>
      <c r="KSY90" s="562"/>
      <c r="KSZ90" s="563"/>
      <c r="KTA90" s="564"/>
      <c r="KTB90" s="565"/>
      <c r="KTC90" s="566"/>
      <c r="KTD90" s="560"/>
      <c r="KTE90" s="561"/>
      <c r="KTF90" s="562"/>
      <c r="KTG90" s="563"/>
      <c r="KTH90" s="564"/>
      <c r="KTI90" s="565"/>
      <c r="KTJ90" s="566"/>
      <c r="KTK90" s="560"/>
      <c r="KTL90" s="561"/>
      <c r="KTM90" s="562"/>
      <c r="KTN90" s="563"/>
      <c r="KTO90" s="564"/>
      <c r="KTP90" s="565"/>
      <c r="KTQ90" s="566"/>
      <c r="KTR90" s="560"/>
      <c r="KTS90" s="561"/>
      <c r="KTT90" s="562"/>
      <c r="KTU90" s="563"/>
      <c r="KTV90" s="564"/>
      <c r="KTW90" s="565"/>
      <c r="KTX90" s="566"/>
      <c r="KTY90" s="560"/>
      <c r="KTZ90" s="561"/>
      <c r="KUA90" s="562"/>
      <c r="KUB90" s="563"/>
      <c r="KUC90" s="564"/>
      <c r="KUD90" s="565"/>
      <c r="KUE90" s="566"/>
      <c r="KUF90" s="560"/>
      <c r="KUG90" s="561"/>
      <c r="KUH90" s="562"/>
      <c r="KUI90" s="563"/>
      <c r="KUJ90" s="564"/>
      <c r="KUK90" s="565"/>
      <c r="KUL90" s="566"/>
      <c r="KUM90" s="560"/>
      <c r="KUN90" s="561"/>
      <c r="KUO90" s="562"/>
      <c r="KUP90" s="563"/>
      <c r="KUQ90" s="564"/>
      <c r="KUR90" s="565"/>
      <c r="KUS90" s="566"/>
      <c r="KUT90" s="560"/>
      <c r="KUU90" s="561"/>
      <c r="KUV90" s="562"/>
      <c r="KUW90" s="563"/>
      <c r="KUX90" s="564"/>
      <c r="KUY90" s="565"/>
      <c r="KUZ90" s="566"/>
      <c r="KVA90" s="560"/>
      <c r="KVB90" s="561"/>
      <c r="KVC90" s="562"/>
      <c r="KVD90" s="563"/>
      <c r="KVE90" s="564"/>
      <c r="KVF90" s="565"/>
      <c r="KVG90" s="566"/>
      <c r="KVH90" s="560"/>
      <c r="KVI90" s="561"/>
      <c r="KVJ90" s="562"/>
      <c r="KVK90" s="563"/>
      <c r="KVL90" s="564"/>
      <c r="KVM90" s="565"/>
      <c r="KVN90" s="566"/>
      <c r="KVO90" s="560"/>
      <c r="KVP90" s="561"/>
      <c r="KVQ90" s="562"/>
      <c r="KVR90" s="563"/>
      <c r="KVS90" s="564"/>
      <c r="KVT90" s="565"/>
      <c r="KVU90" s="566"/>
      <c r="KVV90" s="560"/>
      <c r="KVW90" s="561"/>
      <c r="KVX90" s="562"/>
      <c r="KVY90" s="563"/>
      <c r="KVZ90" s="564"/>
      <c r="KWA90" s="565"/>
      <c r="KWB90" s="566"/>
      <c r="KWC90" s="560"/>
      <c r="KWD90" s="561"/>
      <c r="KWE90" s="562"/>
      <c r="KWF90" s="563"/>
      <c r="KWG90" s="564"/>
      <c r="KWH90" s="565"/>
      <c r="KWI90" s="566"/>
      <c r="KWJ90" s="560"/>
      <c r="KWK90" s="561"/>
      <c r="KWL90" s="562"/>
      <c r="KWM90" s="563"/>
      <c r="KWN90" s="564"/>
      <c r="KWO90" s="565"/>
      <c r="KWP90" s="566"/>
      <c r="KWQ90" s="560"/>
      <c r="KWR90" s="561"/>
      <c r="KWS90" s="562"/>
      <c r="KWT90" s="563"/>
      <c r="KWU90" s="564"/>
      <c r="KWV90" s="565"/>
      <c r="KWW90" s="566"/>
      <c r="KWX90" s="560"/>
      <c r="KWY90" s="561"/>
      <c r="KWZ90" s="562"/>
      <c r="KXA90" s="563"/>
      <c r="KXB90" s="564"/>
      <c r="KXC90" s="565"/>
      <c r="KXD90" s="566"/>
      <c r="KXE90" s="560"/>
      <c r="KXF90" s="561"/>
      <c r="KXG90" s="562"/>
      <c r="KXH90" s="563"/>
      <c r="KXI90" s="564"/>
      <c r="KXJ90" s="565"/>
      <c r="KXK90" s="566"/>
      <c r="KXL90" s="560"/>
      <c r="KXM90" s="561"/>
      <c r="KXN90" s="562"/>
      <c r="KXO90" s="563"/>
      <c r="KXP90" s="564"/>
      <c r="KXQ90" s="565"/>
      <c r="KXR90" s="566"/>
      <c r="KXS90" s="560"/>
      <c r="KXT90" s="561"/>
      <c r="KXU90" s="562"/>
      <c r="KXV90" s="563"/>
      <c r="KXW90" s="564"/>
      <c r="KXX90" s="565"/>
      <c r="KXY90" s="566"/>
      <c r="KXZ90" s="560"/>
      <c r="KYA90" s="561"/>
      <c r="KYB90" s="562"/>
      <c r="KYC90" s="563"/>
      <c r="KYD90" s="564"/>
      <c r="KYE90" s="565"/>
      <c r="KYF90" s="566"/>
      <c r="KYG90" s="560"/>
      <c r="KYH90" s="561"/>
      <c r="KYI90" s="562"/>
      <c r="KYJ90" s="563"/>
      <c r="KYK90" s="564"/>
      <c r="KYL90" s="565"/>
      <c r="KYM90" s="566"/>
      <c r="KYN90" s="560"/>
      <c r="KYO90" s="561"/>
      <c r="KYP90" s="562"/>
      <c r="KYQ90" s="563"/>
      <c r="KYR90" s="564"/>
      <c r="KYS90" s="565"/>
      <c r="KYT90" s="566"/>
      <c r="KYU90" s="560"/>
      <c r="KYV90" s="561"/>
      <c r="KYW90" s="562"/>
      <c r="KYX90" s="563"/>
      <c r="KYY90" s="564"/>
      <c r="KYZ90" s="565"/>
      <c r="KZA90" s="566"/>
      <c r="KZB90" s="560"/>
      <c r="KZC90" s="561"/>
      <c r="KZD90" s="562"/>
      <c r="KZE90" s="563"/>
      <c r="KZF90" s="564"/>
      <c r="KZG90" s="565"/>
      <c r="KZH90" s="566"/>
      <c r="KZI90" s="560"/>
      <c r="KZJ90" s="561"/>
      <c r="KZK90" s="562"/>
      <c r="KZL90" s="563"/>
      <c r="KZM90" s="564"/>
      <c r="KZN90" s="565"/>
      <c r="KZO90" s="566"/>
      <c r="KZP90" s="560"/>
      <c r="KZQ90" s="561"/>
      <c r="KZR90" s="562"/>
      <c r="KZS90" s="563"/>
      <c r="KZT90" s="564"/>
      <c r="KZU90" s="565"/>
      <c r="KZV90" s="566"/>
      <c r="KZW90" s="560"/>
      <c r="KZX90" s="561"/>
      <c r="KZY90" s="562"/>
      <c r="KZZ90" s="563"/>
      <c r="LAA90" s="564"/>
      <c r="LAB90" s="565"/>
      <c r="LAC90" s="566"/>
      <c r="LAD90" s="560"/>
      <c r="LAE90" s="561"/>
      <c r="LAF90" s="562"/>
      <c r="LAG90" s="563"/>
      <c r="LAH90" s="564"/>
      <c r="LAI90" s="565"/>
      <c r="LAJ90" s="566"/>
      <c r="LAK90" s="560"/>
      <c r="LAL90" s="561"/>
      <c r="LAM90" s="562"/>
      <c r="LAN90" s="563"/>
      <c r="LAO90" s="564"/>
      <c r="LAP90" s="565"/>
      <c r="LAQ90" s="566"/>
      <c r="LAR90" s="560"/>
      <c r="LAS90" s="561"/>
      <c r="LAT90" s="562"/>
      <c r="LAU90" s="563"/>
      <c r="LAV90" s="564"/>
      <c r="LAW90" s="565"/>
      <c r="LAX90" s="566"/>
      <c r="LAY90" s="560"/>
      <c r="LAZ90" s="561"/>
      <c r="LBA90" s="562"/>
      <c r="LBB90" s="563"/>
      <c r="LBC90" s="564"/>
      <c r="LBD90" s="565"/>
      <c r="LBE90" s="566"/>
      <c r="LBF90" s="560"/>
      <c r="LBG90" s="561"/>
      <c r="LBH90" s="562"/>
      <c r="LBI90" s="563"/>
      <c r="LBJ90" s="564"/>
      <c r="LBK90" s="565"/>
      <c r="LBL90" s="566"/>
      <c r="LBM90" s="560"/>
      <c r="LBN90" s="561"/>
      <c r="LBO90" s="562"/>
      <c r="LBP90" s="563"/>
      <c r="LBQ90" s="564"/>
      <c r="LBR90" s="565"/>
      <c r="LBS90" s="566"/>
      <c r="LBT90" s="560"/>
      <c r="LBU90" s="561"/>
      <c r="LBV90" s="562"/>
      <c r="LBW90" s="563"/>
      <c r="LBX90" s="564"/>
      <c r="LBY90" s="565"/>
      <c r="LBZ90" s="566"/>
      <c r="LCA90" s="560"/>
      <c r="LCB90" s="561"/>
      <c r="LCC90" s="562"/>
      <c r="LCD90" s="563"/>
      <c r="LCE90" s="564"/>
      <c r="LCF90" s="565"/>
      <c r="LCG90" s="566"/>
      <c r="LCH90" s="560"/>
      <c r="LCI90" s="561"/>
      <c r="LCJ90" s="562"/>
      <c r="LCK90" s="563"/>
      <c r="LCL90" s="564"/>
      <c r="LCM90" s="565"/>
      <c r="LCN90" s="566"/>
      <c r="LCO90" s="560"/>
      <c r="LCP90" s="561"/>
      <c r="LCQ90" s="562"/>
      <c r="LCR90" s="563"/>
      <c r="LCS90" s="564"/>
      <c r="LCT90" s="565"/>
      <c r="LCU90" s="566"/>
      <c r="LCV90" s="560"/>
      <c r="LCW90" s="561"/>
      <c r="LCX90" s="562"/>
      <c r="LCY90" s="563"/>
      <c r="LCZ90" s="564"/>
      <c r="LDA90" s="565"/>
      <c r="LDB90" s="566"/>
      <c r="LDC90" s="560"/>
      <c r="LDD90" s="561"/>
      <c r="LDE90" s="562"/>
      <c r="LDF90" s="563"/>
      <c r="LDG90" s="564"/>
      <c r="LDH90" s="565"/>
      <c r="LDI90" s="566"/>
      <c r="LDJ90" s="560"/>
      <c r="LDK90" s="561"/>
      <c r="LDL90" s="562"/>
      <c r="LDM90" s="563"/>
      <c r="LDN90" s="564"/>
      <c r="LDO90" s="565"/>
      <c r="LDP90" s="566"/>
      <c r="LDQ90" s="560"/>
      <c r="LDR90" s="561"/>
      <c r="LDS90" s="562"/>
      <c r="LDT90" s="563"/>
      <c r="LDU90" s="564"/>
      <c r="LDV90" s="565"/>
      <c r="LDW90" s="566"/>
      <c r="LDX90" s="560"/>
      <c r="LDY90" s="561"/>
      <c r="LDZ90" s="562"/>
      <c r="LEA90" s="563"/>
      <c r="LEB90" s="564"/>
      <c r="LEC90" s="565"/>
      <c r="LED90" s="566"/>
      <c r="LEE90" s="560"/>
      <c r="LEF90" s="561"/>
      <c r="LEG90" s="562"/>
      <c r="LEH90" s="563"/>
      <c r="LEI90" s="564"/>
      <c r="LEJ90" s="565"/>
      <c r="LEK90" s="566"/>
      <c r="LEL90" s="560"/>
      <c r="LEM90" s="561"/>
      <c r="LEN90" s="562"/>
      <c r="LEO90" s="563"/>
      <c r="LEP90" s="564"/>
      <c r="LEQ90" s="565"/>
      <c r="LER90" s="566"/>
      <c r="LES90" s="560"/>
      <c r="LET90" s="561"/>
      <c r="LEU90" s="562"/>
      <c r="LEV90" s="563"/>
      <c r="LEW90" s="564"/>
      <c r="LEX90" s="565"/>
      <c r="LEY90" s="566"/>
      <c r="LEZ90" s="560"/>
      <c r="LFA90" s="561"/>
      <c r="LFB90" s="562"/>
      <c r="LFC90" s="563"/>
      <c r="LFD90" s="564"/>
      <c r="LFE90" s="565"/>
      <c r="LFF90" s="566"/>
      <c r="LFG90" s="560"/>
      <c r="LFH90" s="561"/>
      <c r="LFI90" s="562"/>
      <c r="LFJ90" s="563"/>
      <c r="LFK90" s="564"/>
      <c r="LFL90" s="565"/>
      <c r="LFM90" s="566"/>
      <c r="LFN90" s="560"/>
      <c r="LFO90" s="561"/>
      <c r="LFP90" s="562"/>
      <c r="LFQ90" s="563"/>
      <c r="LFR90" s="564"/>
      <c r="LFS90" s="565"/>
      <c r="LFT90" s="566"/>
      <c r="LFU90" s="560"/>
      <c r="LFV90" s="561"/>
      <c r="LFW90" s="562"/>
      <c r="LFX90" s="563"/>
      <c r="LFY90" s="564"/>
      <c r="LFZ90" s="565"/>
      <c r="LGA90" s="566"/>
      <c r="LGB90" s="560"/>
      <c r="LGC90" s="561"/>
      <c r="LGD90" s="562"/>
      <c r="LGE90" s="563"/>
      <c r="LGF90" s="564"/>
      <c r="LGG90" s="565"/>
      <c r="LGH90" s="566"/>
      <c r="LGI90" s="560"/>
      <c r="LGJ90" s="561"/>
      <c r="LGK90" s="562"/>
      <c r="LGL90" s="563"/>
      <c r="LGM90" s="564"/>
      <c r="LGN90" s="565"/>
      <c r="LGO90" s="566"/>
      <c r="LGP90" s="560"/>
      <c r="LGQ90" s="561"/>
      <c r="LGR90" s="562"/>
      <c r="LGS90" s="563"/>
      <c r="LGT90" s="564"/>
      <c r="LGU90" s="565"/>
      <c r="LGV90" s="566"/>
      <c r="LGW90" s="560"/>
      <c r="LGX90" s="561"/>
      <c r="LGY90" s="562"/>
      <c r="LGZ90" s="563"/>
      <c r="LHA90" s="564"/>
      <c r="LHB90" s="565"/>
      <c r="LHC90" s="566"/>
      <c r="LHD90" s="560"/>
      <c r="LHE90" s="561"/>
      <c r="LHF90" s="562"/>
      <c r="LHG90" s="563"/>
      <c r="LHH90" s="564"/>
      <c r="LHI90" s="565"/>
      <c r="LHJ90" s="566"/>
      <c r="LHK90" s="560"/>
      <c r="LHL90" s="561"/>
      <c r="LHM90" s="562"/>
      <c r="LHN90" s="563"/>
      <c r="LHO90" s="564"/>
      <c r="LHP90" s="565"/>
      <c r="LHQ90" s="566"/>
      <c r="LHR90" s="560"/>
      <c r="LHS90" s="561"/>
      <c r="LHT90" s="562"/>
      <c r="LHU90" s="563"/>
      <c r="LHV90" s="564"/>
      <c r="LHW90" s="565"/>
      <c r="LHX90" s="566"/>
      <c r="LHY90" s="560"/>
      <c r="LHZ90" s="561"/>
      <c r="LIA90" s="562"/>
      <c r="LIB90" s="563"/>
      <c r="LIC90" s="564"/>
      <c r="LID90" s="565"/>
      <c r="LIE90" s="566"/>
      <c r="LIF90" s="560"/>
      <c r="LIG90" s="561"/>
      <c r="LIH90" s="562"/>
      <c r="LII90" s="563"/>
      <c r="LIJ90" s="564"/>
      <c r="LIK90" s="565"/>
      <c r="LIL90" s="566"/>
      <c r="LIM90" s="560"/>
      <c r="LIN90" s="561"/>
      <c r="LIO90" s="562"/>
      <c r="LIP90" s="563"/>
      <c r="LIQ90" s="564"/>
      <c r="LIR90" s="565"/>
      <c r="LIS90" s="566"/>
      <c r="LIT90" s="560"/>
      <c r="LIU90" s="561"/>
      <c r="LIV90" s="562"/>
      <c r="LIW90" s="563"/>
      <c r="LIX90" s="564"/>
      <c r="LIY90" s="565"/>
      <c r="LIZ90" s="566"/>
      <c r="LJA90" s="560"/>
      <c r="LJB90" s="561"/>
      <c r="LJC90" s="562"/>
      <c r="LJD90" s="563"/>
      <c r="LJE90" s="564"/>
      <c r="LJF90" s="565"/>
      <c r="LJG90" s="566"/>
      <c r="LJH90" s="560"/>
      <c r="LJI90" s="561"/>
      <c r="LJJ90" s="562"/>
      <c r="LJK90" s="563"/>
      <c r="LJL90" s="564"/>
      <c r="LJM90" s="565"/>
      <c r="LJN90" s="566"/>
      <c r="LJO90" s="560"/>
      <c r="LJP90" s="561"/>
      <c r="LJQ90" s="562"/>
      <c r="LJR90" s="563"/>
      <c r="LJS90" s="564"/>
      <c r="LJT90" s="565"/>
      <c r="LJU90" s="566"/>
      <c r="LJV90" s="560"/>
      <c r="LJW90" s="561"/>
      <c r="LJX90" s="562"/>
      <c r="LJY90" s="563"/>
      <c r="LJZ90" s="564"/>
      <c r="LKA90" s="565"/>
      <c r="LKB90" s="566"/>
      <c r="LKC90" s="560"/>
      <c r="LKD90" s="561"/>
      <c r="LKE90" s="562"/>
      <c r="LKF90" s="563"/>
      <c r="LKG90" s="564"/>
      <c r="LKH90" s="565"/>
      <c r="LKI90" s="566"/>
      <c r="LKJ90" s="560"/>
      <c r="LKK90" s="561"/>
      <c r="LKL90" s="562"/>
      <c r="LKM90" s="563"/>
      <c r="LKN90" s="564"/>
      <c r="LKO90" s="565"/>
      <c r="LKP90" s="566"/>
      <c r="LKQ90" s="560"/>
      <c r="LKR90" s="561"/>
      <c r="LKS90" s="562"/>
      <c r="LKT90" s="563"/>
      <c r="LKU90" s="564"/>
      <c r="LKV90" s="565"/>
      <c r="LKW90" s="566"/>
      <c r="LKX90" s="560"/>
      <c r="LKY90" s="561"/>
      <c r="LKZ90" s="562"/>
      <c r="LLA90" s="563"/>
      <c r="LLB90" s="564"/>
      <c r="LLC90" s="565"/>
      <c r="LLD90" s="566"/>
      <c r="LLE90" s="560"/>
      <c r="LLF90" s="561"/>
      <c r="LLG90" s="562"/>
      <c r="LLH90" s="563"/>
      <c r="LLI90" s="564"/>
      <c r="LLJ90" s="565"/>
      <c r="LLK90" s="566"/>
      <c r="LLL90" s="560"/>
      <c r="LLM90" s="561"/>
      <c r="LLN90" s="562"/>
      <c r="LLO90" s="563"/>
      <c r="LLP90" s="564"/>
      <c r="LLQ90" s="565"/>
      <c r="LLR90" s="566"/>
      <c r="LLS90" s="560"/>
      <c r="LLT90" s="561"/>
      <c r="LLU90" s="562"/>
      <c r="LLV90" s="563"/>
      <c r="LLW90" s="564"/>
      <c r="LLX90" s="565"/>
      <c r="LLY90" s="566"/>
      <c r="LLZ90" s="560"/>
      <c r="LMA90" s="561"/>
      <c r="LMB90" s="562"/>
      <c r="LMC90" s="563"/>
      <c r="LMD90" s="564"/>
      <c r="LME90" s="565"/>
      <c r="LMF90" s="566"/>
      <c r="LMG90" s="560"/>
      <c r="LMH90" s="561"/>
      <c r="LMI90" s="562"/>
      <c r="LMJ90" s="563"/>
      <c r="LMK90" s="564"/>
      <c r="LML90" s="565"/>
      <c r="LMM90" s="566"/>
      <c r="LMN90" s="560"/>
      <c r="LMO90" s="561"/>
      <c r="LMP90" s="562"/>
      <c r="LMQ90" s="563"/>
      <c r="LMR90" s="564"/>
      <c r="LMS90" s="565"/>
      <c r="LMT90" s="566"/>
      <c r="LMU90" s="560"/>
      <c r="LMV90" s="561"/>
      <c r="LMW90" s="562"/>
      <c r="LMX90" s="563"/>
      <c r="LMY90" s="564"/>
      <c r="LMZ90" s="565"/>
      <c r="LNA90" s="566"/>
      <c r="LNB90" s="560"/>
      <c r="LNC90" s="561"/>
      <c r="LND90" s="562"/>
      <c r="LNE90" s="563"/>
      <c r="LNF90" s="564"/>
      <c r="LNG90" s="565"/>
      <c r="LNH90" s="566"/>
      <c r="LNI90" s="560"/>
      <c r="LNJ90" s="561"/>
      <c r="LNK90" s="562"/>
      <c r="LNL90" s="563"/>
      <c r="LNM90" s="564"/>
      <c r="LNN90" s="565"/>
      <c r="LNO90" s="566"/>
      <c r="LNP90" s="560"/>
      <c r="LNQ90" s="561"/>
      <c r="LNR90" s="562"/>
      <c r="LNS90" s="563"/>
      <c r="LNT90" s="564"/>
      <c r="LNU90" s="565"/>
      <c r="LNV90" s="566"/>
      <c r="LNW90" s="560"/>
      <c r="LNX90" s="561"/>
      <c r="LNY90" s="562"/>
      <c r="LNZ90" s="563"/>
      <c r="LOA90" s="564"/>
      <c r="LOB90" s="565"/>
      <c r="LOC90" s="566"/>
      <c r="LOD90" s="560"/>
      <c r="LOE90" s="561"/>
      <c r="LOF90" s="562"/>
      <c r="LOG90" s="563"/>
      <c r="LOH90" s="564"/>
      <c r="LOI90" s="565"/>
      <c r="LOJ90" s="566"/>
      <c r="LOK90" s="560"/>
      <c r="LOL90" s="561"/>
      <c r="LOM90" s="562"/>
      <c r="LON90" s="563"/>
      <c r="LOO90" s="564"/>
      <c r="LOP90" s="565"/>
      <c r="LOQ90" s="566"/>
      <c r="LOR90" s="560"/>
      <c r="LOS90" s="561"/>
      <c r="LOT90" s="562"/>
      <c r="LOU90" s="563"/>
      <c r="LOV90" s="564"/>
      <c r="LOW90" s="565"/>
      <c r="LOX90" s="566"/>
      <c r="LOY90" s="560"/>
      <c r="LOZ90" s="561"/>
      <c r="LPA90" s="562"/>
      <c r="LPB90" s="563"/>
      <c r="LPC90" s="564"/>
      <c r="LPD90" s="565"/>
      <c r="LPE90" s="566"/>
      <c r="LPF90" s="560"/>
      <c r="LPG90" s="561"/>
      <c r="LPH90" s="562"/>
      <c r="LPI90" s="563"/>
      <c r="LPJ90" s="564"/>
      <c r="LPK90" s="565"/>
      <c r="LPL90" s="566"/>
      <c r="LPM90" s="560"/>
      <c r="LPN90" s="561"/>
      <c r="LPO90" s="562"/>
      <c r="LPP90" s="563"/>
      <c r="LPQ90" s="564"/>
      <c r="LPR90" s="565"/>
      <c r="LPS90" s="566"/>
      <c r="LPT90" s="560"/>
      <c r="LPU90" s="561"/>
      <c r="LPV90" s="562"/>
      <c r="LPW90" s="563"/>
      <c r="LPX90" s="564"/>
      <c r="LPY90" s="565"/>
      <c r="LPZ90" s="566"/>
      <c r="LQA90" s="560"/>
      <c r="LQB90" s="561"/>
      <c r="LQC90" s="562"/>
      <c r="LQD90" s="563"/>
      <c r="LQE90" s="564"/>
      <c r="LQF90" s="565"/>
      <c r="LQG90" s="566"/>
      <c r="LQH90" s="560"/>
      <c r="LQI90" s="561"/>
      <c r="LQJ90" s="562"/>
      <c r="LQK90" s="563"/>
      <c r="LQL90" s="564"/>
      <c r="LQM90" s="565"/>
      <c r="LQN90" s="566"/>
      <c r="LQO90" s="560"/>
      <c r="LQP90" s="561"/>
      <c r="LQQ90" s="562"/>
      <c r="LQR90" s="563"/>
      <c r="LQS90" s="564"/>
      <c r="LQT90" s="565"/>
      <c r="LQU90" s="566"/>
      <c r="LQV90" s="560"/>
      <c r="LQW90" s="561"/>
      <c r="LQX90" s="562"/>
      <c r="LQY90" s="563"/>
      <c r="LQZ90" s="564"/>
      <c r="LRA90" s="565"/>
      <c r="LRB90" s="566"/>
      <c r="LRC90" s="560"/>
      <c r="LRD90" s="561"/>
      <c r="LRE90" s="562"/>
      <c r="LRF90" s="563"/>
      <c r="LRG90" s="564"/>
      <c r="LRH90" s="565"/>
      <c r="LRI90" s="566"/>
      <c r="LRJ90" s="560"/>
      <c r="LRK90" s="561"/>
      <c r="LRL90" s="562"/>
      <c r="LRM90" s="563"/>
      <c r="LRN90" s="564"/>
      <c r="LRO90" s="565"/>
      <c r="LRP90" s="566"/>
      <c r="LRQ90" s="560"/>
      <c r="LRR90" s="561"/>
      <c r="LRS90" s="562"/>
      <c r="LRT90" s="563"/>
      <c r="LRU90" s="564"/>
      <c r="LRV90" s="565"/>
      <c r="LRW90" s="566"/>
      <c r="LRX90" s="560"/>
      <c r="LRY90" s="561"/>
      <c r="LRZ90" s="562"/>
      <c r="LSA90" s="563"/>
      <c r="LSB90" s="564"/>
      <c r="LSC90" s="565"/>
      <c r="LSD90" s="566"/>
      <c r="LSE90" s="560"/>
      <c r="LSF90" s="561"/>
      <c r="LSG90" s="562"/>
      <c r="LSH90" s="563"/>
      <c r="LSI90" s="564"/>
      <c r="LSJ90" s="565"/>
      <c r="LSK90" s="566"/>
      <c r="LSL90" s="560"/>
      <c r="LSM90" s="561"/>
      <c r="LSN90" s="562"/>
      <c r="LSO90" s="563"/>
      <c r="LSP90" s="564"/>
      <c r="LSQ90" s="565"/>
      <c r="LSR90" s="566"/>
      <c r="LSS90" s="560"/>
      <c r="LST90" s="561"/>
      <c r="LSU90" s="562"/>
      <c r="LSV90" s="563"/>
      <c r="LSW90" s="564"/>
      <c r="LSX90" s="565"/>
      <c r="LSY90" s="566"/>
      <c r="LSZ90" s="560"/>
      <c r="LTA90" s="561"/>
      <c r="LTB90" s="562"/>
      <c r="LTC90" s="563"/>
      <c r="LTD90" s="564"/>
      <c r="LTE90" s="565"/>
      <c r="LTF90" s="566"/>
      <c r="LTG90" s="560"/>
      <c r="LTH90" s="561"/>
      <c r="LTI90" s="562"/>
      <c r="LTJ90" s="563"/>
      <c r="LTK90" s="564"/>
      <c r="LTL90" s="565"/>
      <c r="LTM90" s="566"/>
      <c r="LTN90" s="560"/>
      <c r="LTO90" s="561"/>
      <c r="LTP90" s="562"/>
      <c r="LTQ90" s="563"/>
      <c r="LTR90" s="564"/>
      <c r="LTS90" s="565"/>
      <c r="LTT90" s="566"/>
      <c r="LTU90" s="560"/>
      <c r="LTV90" s="561"/>
      <c r="LTW90" s="562"/>
      <c r="LTX90" s="563"/>
      <c r="LTY90" s="564"/>
      <c r="LTZ90" s="565"/>
      <c r="LUA90" s="566"/>
      <c r="LUB90" s="560"/>
      <c r="LUC90" s="561"/>
      <c r="LUD90" s="562"/>
      <c r="LUE90" s="563"/>
      <c r="LUF90" s="564"/>
      <c r="LUG90" s="565"/>
      <c r="LUH90" s="566"/>
      <c r="LUI90" s="560"/>
      <c r="LUJ90" s="561"/>
      <c r="LUK90" s="562"/>
      <c r="LUL90" s="563"/>
      <c r="LUM90" s="564"/>
      <c r="LUN90" s="565"/>
      <c r="LUO90" s="566"/>
      <c r="LUP90" s="560"/>
      <c r="LUQ90" s="561"/>
      <c r="LUR90" s="562"/>
      <c r="LUS90" s="563"/>
      <c r="LUT90" s="564"/>
      <c r="LUU90" s="565"/>
      <c r="LUV90" s="566"/>
      <c r="LUW90" s="560"/>
      <c r="LUX90" s="561"/>
      <c r="LUY90" s="562"/>
      <c r="LUZ90" s="563"/>
      <c r="LVA90" s="564"/>
      <c r="LVB90" s="565"/>
      <c r="LVC90" s="566"/>
      <c r="LVD90" s="560"/>
      <c r="LVE90" s="561"/>
      <c r="LVF90" s="562"/>
      <c r="LVG90" s="563"/>
      <c r="LVH90" s="564"/>
      <c r="LVI90" s="565"/>
      <c r="LVJ90" s="566"/>
      <c r="LVK90" s="560"/>
      <c r="LVL90" s="561"/>
      <c r="LVM90" s="562"/>
      <c r="LVN90" s="563"/>
      <c r="LVO90" s="564"/>
      <c r="LVP90" s="565"/>
      <c r="LVQ90" s="566"/>
      <c r="LVR90" s="560"/>
      <c r="LVS90" s="561"/>
      <c r="LVT90" s="562"/>
      <c r="LVU90" s="563"/>
      <c r="LVV90" s="564"/>
      <c r="LVW90" s="565"/>
      <c r="LVX90" s="566"/>
      <c r="LVY90" s="560"/>
      <c r="LVZ90" s="561"/>
      <c r="LWA90" s="562"/>
      <c r="LWB90" s="563"/>
      <c r="LWC90" s="564"/>
      <c r="LWD90" s="565"/>
      <c r="LWE90" s="566"/>
      <c r="LWF90" s="560"/>
      <c r="LWG90" s="561"/>
      <c r="LWH90" s="562"/>
      <c r="LWI90" s="563"/>
      <c r="LWJ90" s="564"/>
      <c r="LWK90" s="565"/>
      <c r="LWL90" s="566"/>
      <c r="LWM90" s="560"/>
      <c r="LWN90" s="561"/>
      <c r="LWO90" s="562"/>
      <c r="LWP90" s="563"/>
      <c r="LWQ90" s="564"/>
      <c r="LWR90" s="565"/>
      <c r="LWS90" s="566"/>
      <c r="LWT90" s="560"/>
      <c r="LWU90" s="561"/>
      <c r="LWV90" s="562"/>
      <c r="LWW90" s="563"/>
      <c r="LWX90" s="564"/>
      <c r="LWY90" s="565"/>
      <c r="LWZ90" s="566"/>
      <c r="LXA90" s="560"/>
      <c r="LXB90" s="561"/>
      <c r="LXC90" s="562"/>
      <c r="LXD90" s="563"/>
      <c r="LXE90" s="564"/>
      <c r="LXF90" s="565"/>
      <c r="LXG90" s="566"/>
      <c r="LXH90" s="560"/>
      <c r="LXI90" s="561"/>
      <c r="LXJ90" s="562"/>
      <c r="LXK90" s="563"/>
      <c r="LXL90" s="564"/>
      <c r="LXM90" s="565"/>
      <c r="LXN90" s="566"/>
      <c r="LXO90" s="560"/>
      <c r="LXP90" s="561"/>
      <c r="LXQ90" s="562"/>
      <c r="LXR90" s="563"/>
      <c r="LXS90" s="564"/>
      <c r="LXT90" s="565"/>
      <c r="LXU90" s="566"/>
      <c r="LXV90" s="560"/>
      <c r="LXW90" s="561"/>
      <c r="LXX90" s="562"/>
      <c r="LXY90" s="563"/>
      <c r="LXZ90" s="564"/>
      <c r="LYA90" s="565"/>
      <c r="LYB90" s="566"/>
      <c r="LYC90" s="560"/>
      <c r="LYD90" s="561"/>
      <c r="LYE90" s="562"/>
      <c r="LYF90" s="563"/>
      <c r="LYG90" s="564"/>
      <c r="LYH90" s="565"/>
      <c r="LYI90" s="566"/>
      <c r="LYJ90" s="560"/>
      <c r="LYK90" s="561"/>
      <c r="LYL90" s="562"/>
      <c r="LYM90" s="563"/>
      <c r="LYN90" s="564"/>
      <c r="LYO90" s="565"/>
      <c r="LYP90" s="566"/>
      <c r="LYQ90" s="560"/>
      <c r="LYR90" s="561"/>
      <c r="LYS90" s="562"/>
      <c r="LYT90" s="563"/>
      <c r="LYU90" s="564"/>
      <c r="LYV90" s="565"/>
      <c r="LYW90" s="566"/>
      <c r="LYX90" s="560"/>
      <c r="LYY90" s="561"/>
      <c r="LYZ90" s="562"/>
      <c r="LZA90" s="563"/>
      <c r="LZB90" s="564"/>
      <c r="LZC90" s="565"/>
      <c r="LZD90" s="566"/>
      <c r="LZE90" s="560"/>
      <c r="LZF90" s="561"/>
      <c r="LZG90" s="562"/>
      <c r="LZH90" s="563"/>
      <c r="LZI90" s="564"/>
      <c r="LZJ90" s="565"/>
      <c r="LZK90" s="566"/>
      <c r="LZL90" s="560"/>
      <c r="LZM90" s="561"/>
      <c r="LZN90" s="562"/>
      <c r="LZO90" s="563"/>
      <c r="LZP90" s="564"/>
      <c r="LZQ90" s="565"/>
      <c r="LZR90" s="566"/>
      <c r="LZS90" s="560"/>
      <c r="LZT90" s="561"/>
      <c r="LZU90" s="562"/>
      <c r="LZV90" s="563"/>
      <c r="LZW90" s="564"/>
      <c r="LZX90" s="565"/>
      <c r="LZY90" s="566"/>
      <c r="LZZ90" s="560"/>
      <c r="MAA90" s="561"/>
      <c r="MAB90" s="562"/>
      <c r="MAC90" s="563"/>
      <c r="MAD90" s="564"/>
      <c r="MAE90" s="565"/>
      <c r="MAF90" s="566"/>
      <c r="MAG90" s="560"/>
      <c r="MAH90" s="561"/>
      <c r="MAI90" s="562"/>
      <c r="MAJ90" s="563"/>
      <c r="MAK90" s="564"/>
      <c r="MAL90" s="565"/>
      <c r="MAM90" s="566"/>
      <c r="MAN90" s="560"/>
      <c r="MAO90" s="561"/>
      <c r="MAP90" s="562"/>
      <c r="MAQ90" s="563"/>
      <c r="MAR90" s="564"/>
      <c r="MAS90" s="565"/>
      <c r="MAT90" s="566"/>
      <c r="MAU90" s="560"/>
      <c r="MAV90" s="561"/>
      <c r="MAW90" s="562"/>
      <c r="MAX90" s="563"/>
      <c r="MAY90" s="564"/>
      <c r="MAZ90" s="565"/>
      <c r="MBA90" s="566"/>
      <c r="MBB90" s="560"/>
      <c r="MBC90" s="561"/>
      <c r="MBD90" s="562"/>
      <c r="MBE90" s="563"/>
      <c r="MBF90" s="564"/>
      <c r="MBG90" s="565"/>
      <c r="MBH90" s="566"/>
      <c r="MBI90" s="560"/>
      <c r="MBJ90" s="561"/>
      <c r="MBK90" s="562"/>
      <c r="MBL90" s="563"/>
      <c r="MBM90" s="564"/>
      <c r="MBN90" s="565"/>
      <c r="MBO90" s="566"/>
      <c r="MBP90" s="560"/>
      <c r="MBQ90" s="561"/>
      <c r="MBR90" s="562"/>
      <c r="MBS90" s="563"/>
      <c r="MBT90" s="564"/>
      <c r="MBU90" s="565"/>
      <c r="MBV90" s="566"/>
      <c r="MBW90" s="560"/>
      <c r="MBX90" s="561"/>
      <c r="MBY90" s="562"/>
      <c r="MBZ90" s="563"/>
      <c r="MCA90" s="564"/>
      <c r="MCB90" s="565"/>
      <c r="MCC90" s="566"/>
      <c r="MCD90" s="560"/>
      <c r="MCE90" s="561"/>
      <c r="MCF90" s="562"/>
      <c r="MCG90" s="563"/>
      <c r="MCH90" s="564"/>
      <c r="MCI90" s="565"/>
      <c r="MCJ90" s="566"/>
      <c r="MCK90" s="560"/>
      <c r="MCL90" s="561"/>
      <c r="MCM90" s="562"/>
      <c r="MCN90" s="563"/>
      <c r="MCO90" s="564"/>
      <c r="MCP90" s="565"/>
      <c r="MCQ90" s="566"/>
      <c r="MCR90" s="560"/>
      <c r="MCS90" s="561"/>
      <c r="MCT90" s="562"/>
      <c r="MCU90" s="563"/>
      <c r="MCV90" s="564"/>
      <c r="MCW90" s="565"/>
      <c r="MCX90" s="566"/>
      <c r="MCY90" s="560"/>
      <c r="MCZ90" s="561"/>
      <c r="MDA90" s="562"/>
      <c r="MDB90" s="563"/>
      <c r="MDC90" s="564"/>
      <c r="MDD90" s="565"/>
      <c r="MDE90" s="566"/>
      <c r="MDF90" s="560"/>
      <c r="MDG90" s="561"/>
      <c r="MDH90" s="562"/>
      <c r="MDI90" s="563"/>
      <c r="MDJ90" s="564"/>
      <c r="MDK90" s="565"/>
      <c r="MDL90" s="566"/>
      <c r="MDM90" s="560"/>
      <c r="MDN90" s="561"/>
      <c r="MDO90" s="562"/>
      <c r="MDP90" s="563"/>
      <c r="MDQ90" s="564"/>
      <c r="MDR90" s="565"/>
      <c r="MDS90" s="566"/>
      <c r="MDT90" s="560"/>
      <c r="MDU90" s="561"/>
      <c r="MDV90" s="562"/>
      <c r="MDW90" s="563"/>
      <c r="MDX90" s="564"/>
      <c r="MDY90" s="565"/>
      <c r="MDZ90" s="566"/>
      <c r="MEA90" s="560"/>
      <c r="MEB90" s="561"/>
      <c r="MEC90" s="562"/>
      <c r="MED90" s="563"/>
      <c r="MEE90" s="564"/>
      <c r="MEF90" s="565"/>
      <c r="MEG90" s="566"/>
      <c r="MEH90" s="560"/>
      <c r="MEI90" s="561"/>
      <c r="MEJ90" s="562"/>
      <c r="MEK90" s="563"/>
      <c r="MEL90" s="564"/>
      <c r="MEM90" s="565"/>
      <c r="MEN90" s="566"/>
      <c r="MEO90" s="560"/>
      <c r="MEP90" s="561"/>
      <c r="MEQ90" s="562"/>
      <c r="MER90" s="563"/>
      <c r="MES90" s="564"/>
      <c r="MET90" s="565"/>
      <c r="MEU90" s="566"/>
      <c r="MEV90" s="560"/>
      <c r="MEW90" s="561"/>
      <c r="MEX90" s="562"/>
      <c r="MEY90" s="563"/>
      <c r="MEZ90" s="564"/>
      <c r="MFA90" s="565"/>
      <c r="MFB90" s="566"/>
      <c r="MFC90" s="560"/>
      <c r="MFD90" s="561"/>
      <c r="MFE90" s="562"/>
      <c r="MFF90" s="563"/>
      <c r="MFG90" s="564"/>
      <c r="MFH90" s="565"/>
      <c r="MFI90" s="566"/>
      <c r="MFJ90" s="560"/>
      <c r="MFK90" s="561"/>
      <c r="MFL90" s="562"/>
      <c r="MFM90" s="563"/>
      <c r="MFN90" s="564"/>
      <c r="MFO90" s="565"/>
      <c r="MFP90" s="566"/>
      <c r="MFQ90" s="560"/>
      <c r="MFR90" s="561"/>
      <c r="MFS90" s="562"/>
      <c r="MFT90" s="563"/>
      <c r="MFU90" s="564"/>
      <c r="MFV90" s="565"/>
      <c r="MFW90" s="566"/>
      <c r="MFX90" s="560"/>
      <c r="MFY90" s="561"/>
      <c r="MFZ90" s="562"/>
      <c r="MGA90" s="563"/>
      <c r="MGB90" s="564"/>
      <c r="MGC90" s="565"/>
      <c r="MGD90" s="566"/>
      <c r="MGE90" s="560"/>
      <c r="MGF90" s="561"/>
      <c r="MGG90" s="562"/>
      <c r="MGH90" s="563"/>
      <c r="MGI90" s="564"/>
      <c r="MGJ90" s="565"/>
      <c r="MGK90" s="566"/>
      <c r="MGL90" s="560"/>
      <c r="MGM90" s="561"/>
      <c r="MGN90" s="562"/>
      <c r="MGO90" s="563"/>
      <c r="MGP90" s="564"/>
      <c r="MGQ90" s="565"/>
      <c r="MGR90" s="566"/>
      <c r="MGS90" s="560"/>
      <c r="MGT90" s="561"/>
      <c r="MGU90" s="562"/>
      <c r="MGV90" s="563"/>
      <c r="MGW90" s="564"/>
      <c r="MGX90" s="565"/>
      <c r="MGY90" s="566"/>
      <c r="MGZ90" s="560"/>
      <c r="MHA90" s="561"/>
      <c r="MHB90" s="562"/>
      <c r="MHC90" s="563"/>
      <c r="MHD90" s="564"/>
      <c r="MHE90" s="565"/>
      <c r="MHF90" s="566"/>
      <c r="MHG90" s="560"/>
      <c r="MHH90" s="561"/>
      <c r="MHI90" s="562"/>
      <c r="MHJ90" s="563"/>
      <c r="MHK90" s="564"/>
      <c r="MHL90" s="565"/>
      <c r="MHM90" s="566"/>
      <c r="MHN90" s="560"/>
      <c r="MHO90" s="561"/>
      <c r="MHP90" s="562"/>
      <c r="MHQ90" s="563"/>
      <c r="MHR90" s="564"/>
      <c r="MHS90" s="565"/>
      <c r="MHT90" s="566"/>
      <c r="MHU90" s="560"/>
      <c r="MHV90" s="561"/>
      <c r="MHW90" s="562"/>
      <c r="MHX90" s="563"/>
      <c r="MHY90" s="564"/>
      <c r="MHZ90" s="565"/>
      <c r="MIA90" s="566"/>
      <c r="MIB90" s="560"/>
      <c r="MIC90" s="561"/>
      <c r="MID90" s="562"/>
      <c r="MIE90" s="563"/>
      <c r="MIF90" s="564"/>
      <c r="MIG90" s="565"/>
      <c r="MIH90" s="566"/>
      <c r="MII90" s="560"/>
      <c r="MIJ90" s="561"/>
      <c r="MIK90" s="562"/>
      <c r="MIL90" s="563"/>
      <c r="MIM90" s="564"/>
      <c r="MIN90" s="565"/>
      <c r="MIO90" s="566"/>
      <c r="MIP90" s="560"/>
      <c r="MIQ90" s="561"/>
      <c r="MIR90" s="562"/>
      <c r="MIS90" s="563"/>
      <c r="MIT90" s="564"/>
      <c r="MIU90" s="565"/>
      <c r="MIV90" s="566"/>
      <c r="MIW90" s="560"/>
      <c r="MIX90" s="561"/>
      <c r="MIY90" s="562"/>
      <c r="MIZ90" s="563"/>
      <c r="MJA90" s="564"/>
      <c r="MJB90" s="565"/>
      <c r="MJC90" s="566"/>
      <c r="MJD90" s="560"/>
      <c r="MJE90" s="561"/>
      <c r="MJF90" s="562"/>
      <c r="MJG90" s="563"/>
      <c r="MJH90" s="564"/>
      <c r="MJI90" s="565"/>
      <c r="MJJ90" s="566"/>
      <c r="MJK90" s="560"/>
      <c r="MJL90" s="561"/>
      <c r="MJM90" s="562"/>
      <c r="MJN90" s="563"/>
      <c r="MJO90" s="564"/>
      <c r="MJP90" s="565"/>
      <c r="MJQ90" s="566"/>
      <c r="MJR90" s="560"/>
      <c r="MJS90" s="561"/>
      <c r="MJT90" s="562"/>
      <c r="MJU90" s="563"/>
      <c r="MJV90" s="564"/>
      <c r="MJW90" s="565"/>
      <c r="MJX90" s="566"/>
      <c r="MJY90" s="560"/>
      <c r="MJZ90" s="561"/>
      <c r="MKA90" s="562"/>
      <c r="MKB90" s="563"/>
      <c r="MKC90" s="564"/>
      <c r="MKD90" s="565"/>
      <c r="MKE90" s="566"/>
      <c r="MKF90" s="560"/>
      <c r="MKG90" s="561"/>
      <c r="MKH90" s="562"/>
      <c r="MKI90" s="563"/>
      <c r="MKJ90" s="564"/>
      <c r="MKK90" s="565"/>
      <c r="MKL90" s="566"/>
      <c r="MKM90" s="560"/>
      <c r="MKN90" s="561"/>
      <c r="MKO90" s="562"/>
      <c r="MKP90" s="563"/>
      <c r="MKQ90" s="564"/>
      <c r="MKR90" s="565"/>
      <c r="MKS90" s="566"/>
      <c r="MKT90" s="560"/>
      <c r="MKU90" s="561"/>
      <c r="MKV90" s="562"/>
      <c r="MKW90" s="563"/>
      <c r="MKX90" s="564"/>
      <c r="MKY90" s="565"/>
      <c r="MKZ90" s="566"/>
      <c r="MLA90" s="560"/>
      <c r="MLB90" s="561"/>
      <c r="MLC90" s="562"/>
      <c r="MLD90" s="563"/>
      <c r="MLE90" s="564"/>
      <c r="MLF90" s="565"/>
      <c r="MLG90" s="566"/>
      <c r="MLH90" s="560"/>
      <c r="MLI90" s="561"/>
      <c r="MLJ90" s="562"/>
      <c r="MLK90" s="563"/>
      <c r="MLL90" s="564"/>
      <c r="MLM90" s="565"/>
      <c r="MLN90" s="566"/>
      <c r="MLO90" s="560"/>
      <c r="MLP90" s="561"/>
      <c r="MLQ90" s="562"/>
      <c r="MLR90" s="563"/>
      <c r="MLS90" s="564"/>
      <c r="MLT90" s="565"/>
      <c r="MLU90" s="566"/>
      <c r="MLV90" s="560"/>
      <c r="MLW90" s="561"/>
      <c r="MLX90" s="562"/>
      <c r="MLY90" s="563"/>
      <c r="MLZ90" s="564"/>
      <c r="MMA90" s="565"/>
      <c r="MMB90" s="566"/>
      <c r="MMC90" s="560"/>
      <c r="MMD90" s="561"/>
      <c r="MME90" s="562"/>
      <c r="MMF90" s="563"/>
      <c r="MMG90" s="564"/>
      <c r="MMH90" s="565"/>
      <c r="MMI90" s="566"/>
      <c r="MMJ90" s="560"/>
      <c r="MMK90" s="561"/>
      <c r="MML90" s="562"/>
      <c r="MMM90" s="563"/>
      <c r="MMN90" s="564"/>
      <c r="MMO90" s="565"/>
      <c r="MMP90" s="566"/>
      <c r="MMQ90" s="560"/>
      <c r="MMR90" s="561"/>
      <c r="MMS90" s="562"/>
      <c r="MMT90" s="563"/>
      <c r="MMU90" s="564"/>
      <c r="MMV90" s="565"/>
      <c r="MMW90" s="566"/>
      <c r="MMX90" s="560"/>
      <c r="MMY90" s="561"/>
      <c r="MMZ90" s="562"/>
      <c r="MNA90" s="563"/>
      <c r="MNB90" s="564"/>
      <c r="MNC90" s="565"/>
      <c r="MND90" s="566"/>
      <c r="MNE90" s="560"/>
      <c r="MNF90" s="561"/>
      <c r="MNG90" s="562"/>
      <c r="MNH90" s="563"/>
      <c r="MNI90" s="564"/>
      <c r="MNJ90" s="565"/>
      <c r="MNK90" s="566"/>
      <c r="MNL90" s="560"/>
      <c r="MNM90" s="561"/>
      <c r="MNN90" s="562"/>
      <c r="MNO90" s="563"/>
      <c r="MNP90" s="564"/>
      <c r="MNQ90" s="565"/>
      <c r="MNR90" s="566"/>
      <c r="MNS90" s="560"/>
      <c r="MNT90" s="561"/>
      <c r="MNU90" s="562"/>
      <c r="MNV90" s="563"/>
      <c r="MNW90" s="564"/>
      <c r="MNX90" s="565"/>
      <c r="MNY90" s="566"/>
      <c r="MNZ90" s="560"/>
      <c r="MOA90" s="561"/>
      <c r="MOB90" s="562"/>
      <c r="MOC90" s="563"/>
      <c r="MOD90" s="564"/>
      <c r="MOE90" s="565"/>
      <c r="MOF90" s="566"/>
      <c r="MOG90" s="560"/>
      <c r="MOH90" s="561"/>
      <c r="MOI90" s="562"/>
      <c r="MOJ90" s="563"/>
      <c r="MOK90" s="564"/>
      <c r="MOL90" s="565"/>
      <c r="MOM90" s="566"/>
      <c r="MON90" s="560"/>
      <c r="MOO90" s="561"/>
      <c r="MOP90" s="562"/>
      <c r="MOQ90" s="563"/>
      <c r="MOR90" s="564"/>
      <c r="MOS90" s="565"/>
      <c r="MOT90" s="566"/>
      <c r="MOU90" s="560"/>
      <c r="MOV90" s="561"/>
      <c r="MOW90" s="562"/>
      <c r="MOX90" s="563"/>
      <c r="MOY90" s="564"/>
      <c r="MOZ90" s="565"/>
      <c r="MPA90" s="566"/>
      <c r="MPB90" s="560"/>
      <c r="MPC90" s="561"/>
      <c r="MPD90" s="562"/>
      <c r="MPE90" s="563"/>
      <c r="MPF90" s="564"/>
      <c r="MPG90" s="565"/>
      <c r="MPH90" s="566"/>
      <c r="MPI90" s="560"/>
      <c r="MPJ90" s="561"/>
      <c r="MPK90" s="562"/>
      <c r="MPL90" s="563"/>
      <c r="MPM90" s="564"/>
      <c r="MPN90" s="565"/>
      <c r="MPO90" s="566"/>
      <c r="MPP90" s="560"/>
      <c r="MPQ90" s="561"/>
      <c r="MPR90" s="562"/>
      <c r="MPS90" s="563"/>
      <c r="MPT90" s="564"/>
      <c r="MPU90" s="565"/>
      <c r="MPV90" s="566"/>
      <c r="MPW90" s="560"/>
      <c r="MPX90" s="561"/>
      <c r="MPY90" s="562"/>
      <c r="MPZ90" s="563"/>
      <c r="MQA90" s="564"/>
      <c r="MQB90" s="565"/>
      <c r="MQC90" s="566"/>
      <c r="MQD90" s="560"/>
      <c r="MQE90" s="561"/>
      <c r="MQF90" s="562"/>
      <c r="MQG90" s="563"/>
      <c r="MQH90" s="564"/>
      <c r="MQI90" s="565"/>
      <c r="MQJ90" s="566"/>
      <c r="MQK90" s="560"/>
      <c r="MQL90" s="561"/>
      <c r="MQM90" s="562"/>
      <c r="MQN90" s="563"/>
      <c r="MQO90" s="564"/>
      <c r="MQP90" s="565"/>
      <c r="MQQ90" s="566"/>
      <c r="MQR90" s="560"/>
      <c r="MQS90" s="561"/>
      <c r="MQT90" s="562"/>
      <c r="MQU90" s="563"/>
      <c r="MQV90" s="564"/>
      <c r="MQW90" s="565"/>
      <c r="MQX90" s="566"/>
      <c r="MQY90" s="560"/>
      <c r="MQZ90" s="561"/>
      <c r="MRA90" s="562"/>
      <c r="MRB90" s="563"/>
      <c r="MRC90" s="564"/>
      <c r="MRD90" s="565"/>
      <c r="MRE90" s="566"/>
      <c r="MRF90" s="560"/>
      <c r="MRG90" s="561"/>
      <c r="MRH90" s="562"/>
      <c r="MRI90" s="563"/>
      <c r="MRJ90" s="564"/>
      <c r="MRK90" s="565"/>
      <c r="MRL90" s="566"/>
      <c r="MRM90" s="560"/>
      <c r="MRN90" s="561"/>
      <c r="MRO90" s="562"/>
      <c r="MRP90" s="563"/>
      <c r="MRQ90" s="564"/>
      <c r="MRR90" s="565"/>
      <c r="MRS90" s="566"/>
      <c r="MRT90" s="560"/>
      <c r="MRU90" s="561"/>
      <c r="MRV90" s="562"/>
      <c r="MRW90" s="563"/>
      <c r="MRX90" s="564"/>
      <c r="MRY90" s="565"/>
      <c r="MRZ90" s="566"/>
      <c r="MSA90" s="560"/>
      <c r="MSB90" s="561"/>
      <c r="MSC90" s="562"/>
      <c r="MSD90" s="563"/>
      <c r="MSE90" s="564"/>
      <c r="MSF90" s="565"/>
      <c r="MSG90" s="566"/>
      <c r="MSH90" s="560"/>
      <c r="MSI90" s="561"/>
      <c r="MSJ90" s="562"/>
      <c r="MSK90" s="563"/>
      <c r="MSL90" s="564"/>
      <c r="MSM90" s="565"/>
      <c r="MSN90" s="566"/>
      <c r="MSO90" s="560"/>
      <c r="MSP90" s="561"/>
      <c r="MSQ90" s="562"/>
      <c r="MSR90" s="563"/>
      <c r="MSS90" s="564"/>
      <c r="MST90" s="565"/>
      <c r="MSU90" s="566"/>
      <c r="MSV90" s="560"/>
      <c r="MSW90" s="561"/>
      <c r="MSX90" s="562"/>
      <c r="MSY90" s="563"/>
      <c r="MSZ90" s="564"/>
      <c r="MTA90" s="565"/>
      <c r="MTB90" s="566"/>
      <c r="MTC90" s="560"/>
      <c r="MTD90" s="561"/>
      <c r="MTE90" s="562"/>
      <c r="MTF90" s="563"/>
      <c r="MTG90" s="564"/>
      <c r="MTH90" s="565"/>
      <c r="MTI90" s="566"/>
      <c r="MTJ90" s="560"/>
      <c r="MTK90" s="561"/>
      <c r="MTL90" s="562"/>
      <c r="MTM90" s="563"/>
      <c r="MTN90" s="564"/>
      <c r="MTO90" s="565"/>
      <c r="MTP90" s="566"/>
      <c r="MTQ90" s="560"/>
      <c r="MTR90" s="561"/>
      <c r="MTS90" s="562"/>
      <c r="MTT90" s="563"/>
      <c r="MTU90" s="564"/>
      <c r="MTV90" s="565"/>
      <c r="MTW90" s="566"/>
      <c r="MTX90" s="560"/>
      <c r="MTY90" s="561"/>
      <c r="MTZ90" s="562"/>
      <c r="MUA90" s="563"/>
      <c r="MUB90" s="564"/>
      <c r="MUC90" s="565"/>
      <c r="MUD90" s="566"/>
      <c r="MUE90" s="560"/>
      <c r="MUF90" s="561"/>
      <c r="MUG90" s="562"/>
      <c r="MUH90" s="563"/>
      <c r="MUI90" s="564"/>
      <c r="MUJ90" s="565"/>
      <c r="MUK90" s="566"/>
      <c r="MUL90" s="560"/>
      <c r="MUM90" s="561"/>
      <c r="MUN90" s="562"/>
      <c r="MUO90" s="563"/>
      <c r="MUP90" s="564"/>
      <c r="MUQ90" s="565"/>
      <c r="MUR90" s="566"/>
      <c r="MUS90" s="560"/>
      <c r="MUT90" s="561"/>
      <c r="MUU90" s="562"/>
      <c r="MUV90" s="563"/>
      <c r="MUW90" s="564"/>
      <c r="MUX90" s="565"/>
      <c r="MUY90" s="566"/>
      <c r="MUZ90" s="560"/>
      <c r="MVA90" s="561"/>
      <c r="MVB90" s="562"/>
      <c r="MVC90" s="563"/>
      <c r="MVD90" s="564"/>
      <c r="MVE90" s="565"/>
      <c r="MVF90" s="566"/>
      <c r="MVG90" s="560"/>
      <c r="MVH90" s="561"/>
      <c r="MVI90" s="562"/>
      <c r="MVJ90" s="563"/>
      <c r="MVK90" s="564"/>
      <c r="MVL90" s="565"/>
      <c r="MVM90" s="566"/>
      <c r="MVN90" s="560"/>
      <c r="MVO90" s="561"/>
      <c r="MVP90" s="562"/>
      <c r="MVQ90" s="563"/>
      <c r="MVR90" s="564"/>
      <c r="MVS90" s="565"/>
      <c r="MVT90" s="566"/>
      <c r="MVU90" s="560"/>
      <c r="MVV90" s="561"/>
      <c r="MVW90" s="562"/>
      <c r="MVX90" s="563"/>
      <c r="MVY90" s="564"/>
      <c r="MVZ90" s="565"/>
      <c r="MWA90" s="566"/>
      <c r="MWB90" s="560"/>
      <c r="MWC90" s="561"/>
      <c r="MWD90" s="562"/>
      <c r="MWE90" s="563"/>
      <c r="MWF90" s="564"/>
      <c r="MWG90" s="565"/>
      <c r="MWH90" s="566"/>
      <c r="MWI90" s="560"/>
      <c r="MWJ90" s="561"/>
      <c r="MWK90" s="562"/>
      <c r="MWL90" s="563"/>
      <c r="MWM90" s="564"/>
      <c r="MWN90" s="565"/>
      <c r="MWO90" s="566"/>
      <c r="MWP90" s="560"/>
      <c r="MWQ90" s="561"/>
      <c r="MWR90" s="562"/>
      <c r="MWS90" s="563"/>
      <c r="MWT90" s="564"/>
      <c r="MWU90" s="565"/>
      <c r="MWV90" s="566"/>
      <c r="MWW90" s="560"/>
      <c r="MWX90" s="561"/>
      <c r="MWY90" s="562"/>
      <c r="MWZ90" s="563"/>
      <c r="MXA90" s="564"/>
      <c r="MXB90" s="565"/>
      <c r="MXC90" s="566"/>
      <c r="MXD90" s="560"/>
      <c r="MXE90" s="561"/>
      <c r="MXF90" s="562"/>
      <c r="MXG90" s="563"/>
      <c r="MXH90" s="564"/>
      <c r="MXI90" s="565"/>
      <c r="MXJ90" s="566"/>
      <c r="MXK90" s="560"/>
      <c r="MXL90" s="561"/>
      <c r="MXM90" s="562"/>
      <c r="MXN90" s="563"/>
      <c r="MXO90" s="564"/>
      <c r="MXP90" s="565"/>
      <c r="MXQ90" s="566"/>
      <c r="MXR90" s="560"/>
      <c r="MXS90" s="561"/>
      <c r="MXT90" s="562"/>
      <c r="MXU90" s="563"/>
      <c r="MXV90" s="564"/>
      <c r="MXW90" s="565"/>
      <c r="MXX90" s="566"/>
      <c r="MXY90" s="560"/>
      <c r="MXZ90" s="561"/>
      <c r="MYA90" s="562"/>
      <c r="MYB90" s="563"/>
      <c r="MYC90" s="564"/>
      <c r="MYD90" s="565"/>
      <c r="MYE90" s="566"/>
      <c r="MYF90" s="560"/>
      <c r="MYG90" s="561"/>
      <c r="MYH90" s="562"/>
      <c r="MYI90" s="563"/>
      <c r="MYJ90" s="564"/>
      <c r="MYK90" s="565"/>
      <c r="MYL90" s="566"/>
      <c r="MYM90" s="560"/>
      <c r="MYN90" s="561"/>
      <c r="MYO90" s="562"/>
      <c r="MYP90" s="563"/>
      <c r="MYQ90" s="564"/>
      <c r="MYR90" s="565"/>
      <c r="MYS90" s="566"/>
      <c r="MYT90" s="560"/>
      <c r="MYU90" s="561"/>
      <c r="MYV90" s="562"/>
      <c r="MYW90" s="563"/>
      <c r="MYX90" s="564"/>
      <c r="MYY90" s="565"/>
      <c r="MYZ90" s="566"/>
      <c r="MZA90" s="560"/>
      <c r="MZB90" s="561"/>
      <c r="MZC90" s="562"/>
      <c r="MZD90" s="563"/>
      <c r="MZE90" s="564"/>
      <c r="MZF90" s="565"/>
      <c r="MZG90" s="566"/>
      <c r="MZH90" s="560"/>
      <c r="MZI90" s="561"/>
      <c r="MZJ90" s="562"/>
      <c r="MZK90" s="563"/>
      <c r="MZL90" s="564"/>
      <c r="MZM90" s="565"/>
      <c r="MZN90" s="566"/>
      <c r="MZO90" s="560"/>
      <c r="MZP90" s="561"/>
      <c r="MZQ90" s="562"/>
      <c r="MZR90" s="563"/>
      <c r="MZS90" s="564"/>
      <c r="MZT90" s="565"/>
      <c r="MZU90" s="566"/>
      <c r="MZV90" s="560"/>
      <c r="MZW90" s="561"/>
      <c r="MZX90" s="562"/>
      <c r="MZY90" s="563"/>
      <c r="MZZ90" s="564"/>
      <c r="NAA90" s="565"/>
      <c r="NAB90" s="566"/>
      <c r="NAC90" s="560"/>
      <c r="NAD90" s="561"/>
      <c r="NAE90" s="562"/>
      <c r="NAF90" s="563"/>
      <c r="NAG90" s="564"/>
      <c r="NAH90" s="565"/>
      <c r="NAI90" s="566"/>
      <c r="NAJ90" s="560"/>
      <c r="NAK90" s="561"/>
      <c r="NAL90" s="562"/>
      <c r="NAM90" s="563"/>
      <c r="NAN90" s="564"/>
      <c r="NAO90" s="565"/>
      <c r="NAP90" s="566"/>
      <c r="NAQ90" s="560"/>
      <c r="NAR90" s="561"/>
      <c r="NAS90" s="562"/>
      <c r="NAT90" s="563"/>
      <c r="NAU90" s="564"/>
      <c r="NAV90" s="565"/>
      <c r="NAW90" s="566"/>
      <c r="NAX90" s="560"/>
      <c r="NAY90" s="561"/>
      <c r="NAZ90" s="562"/>
      <c r="NBA90" s="563"/>
      <c r="NBB90" s="564"/>
      <c r="NBC90" s="565"/>
      <c r="NBD90" s="566"/>
      <c r="NBE90" s="560"/>
      <c r="NBF90" s="561"/>
      <c r="NBG90" s="562"/>
      <c r="NBH90" s="563"/>
      <c r="NBI90" s="564"/>
      <c r="NBJ90" s="565"/>
      <c r="NBK90" s="566"/>
      <c r="NBL90" s="560"/>
      <c r="NBM90" s="561"/>
      <c r="NBN90" s="562"/>
      <c r="NBO90" s="563"/>
      <c r="NBP90" s="564"/>
      <c r="NBQ90" s="565"/>
      <c r="NBR90" s="566"/>
      <c r="NBS90" s="560"/>
      <c r="NBT90" s="561"/>
      <c r="NBU90" s="562"/>
      <c r="NBV90" s="563"/>
      <c r="NBW90" s="564"/>
      <c r="NBX90" s="565"/>
      <c r="NBY90" s="566"/>
      <c r="NBZ90" s="560"/>
      <c r="NCA90" s="561"/>
      <c r="NCB90" s="562"/>
      <c r="NCC90" s="563"/>
      <c r="NCD90" s="564"/>
      <c r="NCE90" s="565"/>
      <c r="NCF90" s="566"/>
      <c r="NCG90" s="560"/>
      <c r="NCH90" s="561"/>
      <c r="NCI90" s="562"/>
      <c r="NCJ90" s="563"/>
      <c r="NCK90" s="564"/>
      <c r="NCL90" s="565"/>
      <c r="NCM90" s="566"/>
      <c r="NCN90" s="560"/>
      <c r="NCO90" s="561"/>
      <c r="NCP90" s="562"/>
      <c r="NCQ90" s="563"/>
      <c r="NCR90" s="564"/>
      <c r="NCS90" s="565"/>
      <c r="NCT90" s="566"/>
      <c r="NCU90" s="560"/>
      <c r="NCV90" s="561"/>
      <c r="NCW90" s="562"/>
      <c r="NCX90" s="563"/>
      <c r="NCY90" s="564"/>
      <c r="NCZ90" s="565"/>
      <c r="NDA90" s="566"/>
      <c r="NDB90" s="560"/>
      <c r="NDC90" s="561"/>
      <c r="NDD90" s="562"/>
      <c r="NDE90" s="563"/>
      <c r="NDF90" s="564"/>
      <c r="NDG90" s="565"/>
      <c r="NDH90" s="566"/>
      <c r="NDI90" s="560"/>
      <c r="NDJ90" s="561"/>
      <c r="NDK90" s="562"/>
      <c r="NDL90" s="563"/>
      <c r="NDM90" s="564"/>
      <c r="NDN90" s="565"/>
      <c r="NDO90" s="566"/>
      <c r="NDP90" s="560"/>
      <c r="NDQ90" s="561"/>
      <c r="NDR90" s="562"/>
      <c r="NDS90" s="563"/>
      <c r="NDT90" s="564"/>
      <c r="NDU90" s="565"/>
      <c r="NDV90" s="566"/>
      <c r="NDW90" s="560"/>
      <c r="NDX90" s="561"/>
      <c r="NDY90" s="562"/>
      <c r="NDZ90" s="563"/>
      <c r="NEA90" s="564"/>
      <c r="NEB90" s="565"/>
      <c r="NEC90" s="566"/>
      <c r="NED90" s="560"/>
      <c r="NEE90" s="561"/>
      <c r="NEF90" s="562"/>
      <c r="NEG90" s="563"/>
      <c r="NEH90" s="564"/>
      <c r="NEI90" s="565"/>
      <c r="NEJ90" s="566"/>
      <c r="NEK90" s="560"/>
      <c r="NEL90" s="561"/>
      <c r="NEM90" s="562"/>
      <c r="NEN90" s="563"/>
      <c r="NEO90" s="564"/>
      <c r="NEP90" s="565"/>
      <c r="NEQ90" s="566"/>
      <c r="NER90" s="560"/>
      <c r="NES90" s="561"/>
      <c r="NET90" s="562"/>
      <c r="NEU90" s="563"/>
      <c r="NEV90" s="564"/>
      <c r="NEW90" s="565"/>
      <c r="NEX90" s="566"/>
      <c r="NEY90" s="560"/>
      <c r="NEZ90" s="561"/>
      <c r="NFA90" s="562"/>
      <c r="NFB90" s="563"/>
      <c r="NFC90" s="564"/>
      <c r="NFD90" s="565"/>
      <c r="NFE90" s="566"/>
      <c r="NFF90" s="560"/>
      <c r="NFG90" s="561"/>
      <c r="NFH90" s="562"/>
      <c r="NFI90" s="563"/>
      <c r="NFJ90" s="564"/>
      <c r="NFK90" s="565"/>
      <c r="NFL90" s="566"/>
      <c r="NFM90" s="560"/>
      <c r="NFN90" s="561"/>
      <c r="NFO90" s="562"/>
      <c r="NFP90" s="563"/>
      <c r="NFQ90" s="564"/>
      <c r="NFR90" s="565"/>
      <c r="NFS90" s="566"/>
      <c r="NFT90" s="560"/>
      <c r="NFU90" s="561"/>
      <c r="NFV90" s="562"/>
      <c r="NFW90" s="563"/>
      <c r="NFX90" s="564"/>
      <c r="NFY90" s="565"/>
      <c r="NFZ90" s="566"/>
      <c r="NGA90" s="560"/>
      <c r="NGB90" s="561"/>
      <c r="NGC90" s="562"/>
      <c r="NGD90" s="563"/>
      <c r="NGE90" s="564"/>
      <c r="NGF90" s="565"/>
      <c r="NGG90" s="566"/>
      <c r="NGH90" s="560"/>
      <c r="NGI90" s="561"/>
      <c r="NGJ90" s="562"/>
      <c r="NGK90" s="563"/>
      <c r="NGL90" s="564"/>
      <c r="NGM90" s="565"/>
      <c r="NGN90" s="566"/>
      <c r="NGO90" s="560"/>
      <c r="NGP90" s="561"/>
      <c r="NGQ90" s="562"/>
      <c r="NGR90" s="563"/>
      <c r="NGS90" s="564"/>
      <c r="NGT90" s="565"/>
      <c r="NGU90" s="566"/>
      <c r="NGV90" s="560"/>
      <c r="NGW90" s="561"/>
      <c r="NGX90" s="562"/>
      <c r="NGY90" s="563"/>
      <c r="NGZ90" s="564"/>
      <c r="NHA90" s="565"/>
      <c r="NHB90" s="566"/>
      <c r="NHC90" s="560"/>
      <c r="NHD90" s="561"/>
      <c r="NHE90" s="562"/>
      <c r="NHF90" s="563"/>
      <c r="NHG90" s="564"/>
      <c r="NHH90" s="565"/>
      <c r="NHI90" s="566"/>
      <c r="NHJ90" s="560"/>
      <c r="NHK90" s="561"/>
      <c r="NHL90" s="562"/>
      <c r="NHM90" s="563"/>
      <c r="NHN90" s="564"/>
      <c r="NHO90" s="565"/>
      <c r="NHP90" s="566"/>
      <c r="NHQ90" s="560"/>
      <c r="NHR90" s="561"/>
      <c r="NHS90" s="562"/>
      <c r="NHT90" s="563"/>
      <c r="NHU90" s="564"/>
      <c r="NHV90" s="565"/>
      <c r="NHW90" s="566"/>
      <c r="NHX90" s="560"/>
      <c r="NHY90" s="561"/>
      <c r="NHZ90" s="562"/>
      <c r="NIA90" s="563"/>
      <c r="NIB90" s="564"/>
      <c r="NIC90" s="565"/>
      <c r="NID90" s="566"/>
      <c r="NIE90" s="560"/>
      <c r="NIF90" s="561"/>
      <c r="NIG90" s="562"/>
      <c r="NIH90" s="563"/>
      <c r="NII90" s="564"/>
      <c r="NIJ90" s="565"/>
      <c r="NIK90" s="566"/>
      <c r="NIL90" s="560"/>
      <c r="NIM90" s="561"/>
      <c r="NIN90" s="562"/>
      <c r="NIO90" s="563"/>
      <c r="NIP90" s="564"/>
      <c r="NIQ90" s="565"/>
      <c r="NIR90" s="566"/>
      <c r="NIS90" s="560"/>
      <c r="NIT90" s="561"/>
      <c r="NIU90" s="562"/>
      <c r="NIV90" s="563"/>
      <c r="NIW90" s="564"/>
      <c r="NIX90" s="565"/>
      <c r="NIY90" s="566"/>
      <c r="NIZ90" s="560"/>
      <c r="NJA90" s="561"/>
      <c r="NJB90" s="562"/>
      <c r="NJC90" s="563"/>
      <c r="NJD90" s="564"/>
      <c r="NJE90" s="565"/>
      <c r="NJF90" s="566"/>
      <c r="NJG90" s="560"/>
      <c r="NJH90" s="561"/>
      <c r="NJI90" s="562"/>
      <c r="NJJ90" s="563"/>
      <c r="NJK90" s="564"/>
      <c r="NJL90" s="565"/>
      <c r="NJM90" s="566"/>
      <c r="NJN90" s="560"/>
      <c r="NJO90" s="561"/>
      <c r="NJP90" s="562"/>
      <c r="NJQ90" s="563"/>
      <c r="NJR90" s="564"/>
      <c r="NJS90" s="565"/>
      <c r="NJT90" s="566"/>
      <c r="NJU90" s="560"/>
      <c r="NJV90" s="561"/>
      <c r="NJW90" s="562"/>
      <c r="NJX90" s="563"/>
      <c r="NJY90" s="564"/>
      <c r="NJZ90" s="565"/>
      <c r="NKA90" s="566"/>
      <c r="NKB90" s="560"/>
      <c r="NKC90" s="561"/>
      <c r="NKD90" s="562"/>
      <c r="NKE90" s="563"/>
      <c r="NKF90" s="564"/>
      <c r="NKG90" s="565"/>
      <c r="NKH90" s="566"/>
      <c r="NKI90" s="560"/>
      <c r="NKJ90" s="561"/>
      <c r="NKK90" s="562"/>
      <c r="NKL90" s="563"/>
      <c r="NKM90" s="564"/>
      <c r="NKN90" s="565"/>
      <c r="NKO90" s="566"/>
      <c r="NKP90" s="560"/>
      <c r="NKQ90" s="561"/>
      <c r="NKR90" s="562"/>
      <c r="NKS90" s="563"/>
      <c r="NKT90" s="564"/>
      <c r="NKU90" s="565"/>
      <c r="NKV90" s="566"/>
      <c r="NKW90" s="560"/>
      <c r="NKX90" s="561"/>
      <c r="NKY90" s="562"/>
      <c r="NKZ90" s="563"/>
      <c r="NLA90" s="564"/>
      <c r="NLB90" s="565"/>
      <c r="NLC90" s="566"/>
      <c r="NLD90" s="560"/>
      <c r="NLE90" s="561"/>
      <c r="NLF90" s="562"/>
      <c r="NLG90" s="563"/>
      <c r="NLH90" s="564"/>
      <c r="NLI90" s="565"/>
      <c r="NLJ90" s="566"/>
      <c r="NLK90" s="560"/>
      <c r="NLL90" s="561"/>
      <c r="NLM90" s="562"/>
      <c r="NLN90" s="563"/>
      <c r="NLO90" s="564"/>
      <c r="NLP90" s="565"/>
      <c r="NLQ90" s="566"/>
      <c r="NLR90" s="560"/>
      <c r="NLS90" s="561"/>
      <c r="NLT90" s="562"/>
      <c r="NLU90" s="563"/>
      <c r="NLV90" s="564"/>
      <c r="NLW90" s="565"/>
      <c r="NLX90" s="566"/>
      <c r="NLY90" s="560"/>
      <c r="NLZ90" s="561"/>
      <c r="NMA90" s="562"/>
      <c r="NMB90" s="563"/>
      <c r="NMC90" s="564"/>
      <c r="NMD90" s="565"/>
      <c r="NME90" s="566"/>
      <c r="NMF90" s="560"/>
      <c r="NMG90" s="561"/>
      <c r="NMH90" s="562"/>
      <c r="NMI90" s="563"/>
      <c r="NMJ90" s="564"/>
      <c r="NMK90" s="565"/>
      <c r="NML90" s="566"/>
      <c r="NMM90" s="560"/>
      <c r="NMN90" s="561"/>
      <c r="NMO90" s="562"/>
      <c r="NMP90" s="563"/>
      <c r="NMQ90" s="564"/>
      <c r="NMR90" s="565"/>
      <c r="NMS90" s="566"/>
      <c r="NMT90" s="560"/>
      <c r="NMU90" s="561"/>
      <c r="NMV90" s="562"/>
      <c r="NMW90" s="563"/>
      <c r="NMX90" s="564"/>
      <c r="NMY90" s="565"/>
      <c r="NMZ90" s="566"/>
      <c r="NNA90" s="560"/>
      <c r="NNB90" s="561"/>
      <c r="NNC90" s="562"/>
      <c r="NND90" s="563"/>
      <c r="NNE90" s="564"/>
      <c r="NNF90" s="565"/>
      <c r="NNG90" s="566"/>
      <c r="NNH90" s="560"/>
      <c r="NNI90" s="561"/>
      <c r="NNJ90" s="562"/>
      <c r="NNK90" s="563"/>
      <c r="NNL90" s="564"/>
      <c r="NNM90" s="565"/>
      <c r="NNN90" s="566"/>
      <c r="NNO90" s="560"/>
      <c r="NNP90" s="561"/>
      <c r="NNQ90" s="562"/>
      <c r="NNR90" s="563"/>
      <c r="NNS90" s="564"/>
      <c r="NNT90" s="565"/>
      <c r="NNU90" s="566"/>
      <c r="NNV90" s="560"/>
      <c r="NNW90" s="561"/>
      <c r="NNX90" s="562"/>
      <c r="NNY90" s="563"/>
      <c r="NNZ90" s="564"/>
      <c r="NOA90" s="565"/>
      <c r="NOB90" s="566"/>
      <c r="NOC90" s="560"/>
      <c r="NOD90" s="561"/>
      <c r="NOE90" s="562"/>
      <c r="NOF90" s="563"/>
      <c r="NOG90" s="564"/>
      <c r="NOH90" s="565"/>
      <c r="NOI90" s="566"/>
      <c r="NOJ90" s="560"/>
      <c r="NOK90" s="561"/>
      <c r="NOL90" s="562"/>
      <c r="NOM90" s="563"/>
      <c r="NON90" s="564"/>
      <c r="NOO90" s="565"/>
      <c r="NOP90" s="566"/>
      <c r="NOQ90" s="560"/>
      <c r="NOR90" s="561"/>
      <c r="NOS90" s="562"/>
      <c r="NOT90" s="563"/>
      <c r="NOU90" s="564"/>
      <c r="NOV90" s="565"/>
      <c r="NOW90" s="566"/>
      <c r="NOX90" s="560"/>
      <c r="NOY90" s="561"/>
      <c r="NOZ90" s="562"/>
      <c r="NPA90" s="563"/>
      <c r="NPB90" s="564"/>
      <c r="NPC90" s="565"/>
      <c r="NPD90" s="566"/>
      <c r="NPE90" s="560"/>
      <c r="NPF90" s="561"/>
      <c r="NPG90" s="562"/>
      <c r="NPH90" s="563"/>
      <c r="NPI90" s="564"/>
      <c r="NPJ90" s="565"/>
      <c r="NPK90" s="566"/>
      <c r="NPL90" s="560"/>
      <c r="NPM90" s="561"/>
      <c r="NPN90" s="562"/>
      <c r="NPO90" s="563"/>
      <c r="NPP90" s="564"/>
      <c r="NPQ90" s="565"/>
      <c r="NPR90" s="566"/>
      <c r="NPS90" s="560"/>
      <c r="NPT90" s="561"/>
      <c r="NPU90" s="562"/>
      <c r="NPV90" s="563"/>
      <c r="NPW90" s="564"/>
      <c r="NPX90" s="565"/>
      <c r="NPY90" s="566"/>
      <c r="NPZ90" s="560"/>
      <c r="NQA90" s="561"/>
      <c r="NQB90" s="562"/>
      <c r="NQC90" s="563"/>
      <c r="NQD90" s="564"/>
      <c r="NQE90" s="565"/>
      <c r="NQF90" s="566"/>
      <c r="NQG90" s="560"/>
      <c r="NQH90" s="561"/>
      <c r="NQI90" s="562"/>
      <c r="NQJ90" s="563"/>
      <c r="NQK90" s="564"/>
      <c r="NQL90" s="565"/>
      <c r="NQM90" s="566"/>
      <c r="NQN90" s="560"/>
      <c r="NQO90" s="561"/>
      <c r="NQP90" s="562"/>
      <c r="NQQ90" s="563"/>
      <c r="NQR90" s="564"/>
      <c r="NQS90" s="565"/>
      <c r="NQT90" s="566"/>
      <c r="NQU90" s="560"/>
      <c r="NQV90" s="561"/>
      <c r="NQW90" s="562"/>
      <c r="NQX90" s="563"/>
      <c r="NQY90" s="564"/>
      <c r="NQZ90" s="565"/>
      <c r="NRA90" s="566"/>
      <c r="NRB90" s="560"/>
      <c r="NRC90" s="561"/>
      <c r="NRD90" s="562"/>
      <c r="NRE90" s="563"/>
      <c r="NRF90" s="564"/>
      <c r="NRG90" s="565"/>
      <c r="NRH90" s="566"/>
      <c r="NRI90" s="560"/>
      <c r="NRJ90" s="561"/>
      <c r="NRK90" s="562"/>
      <c r="NRL90" s="563"/>
      <c r="NRM90" s="564"/>
      <c r="NRN90" s="565"/>
      <c r="NRO90" s="566"/>
      <c r="NRP90" s="560"/>
      <c r="NRQ90" s="561"/>
      <c r="NRR90" s="562"/>
      <c r="NRS90" s="563"/>
      <c r="NRT90" s="564"/>
      <c r="NRU90" s="565"/>
      <c r="NRV90" s="566"/>
      <c r="NRW90" s="560"/>
      <c r="NRX90" s="561"/>
      <c r="NRY90" s="562"/>
      <c r="NRZ90" s="563"/>
      <c r="NSA90" s="564"/>
      <c r="NSB90" s="565"/>
      <c r="NSC90" s="566"/>
      <c r="NSD90" s="560"/>
      <c r="NSE90" s="561"/>
      <c r="NSF90" s="562"/>
      <c r="NSG90" s="563"/>
      <c r="NSH90" s="564"/>
      <c r="NSI90" s="565"/>
      <c r="NSJ90" s="566"/>
      <c r="NSK90" s="560"/>
      <c r="NSL90" s="561"/>
      <c r="NSM90" s="562"/>
      <c r="NSN90" s="563"/>
      <c r="NSO90" s="564"/>
      <c r="NSP90" s="565"/>
      <c r="NSQ90" s="566"/>
      <c r="NSR90" s="560"/>
      <c r="NSS90" s="561"/>
      <c r="NST90" s="562"/>
      <c r="NSU90" s="563"/>
      <c r="NSV90" s="564"/>
      <c r="NSW90" s="565"/>
      <c r="NSX90" s="566"/>
      <c r="NSY90" s="560"/>
      <c r="NSZ90" s="561"/>
      <c r="NTA90" s="562"/>
      <c r="NTB90" s="563"/>
      <c r="NTC90" s="564"/>
      <c r="NTD90" s="565"/>
      <c r="NTE90" s="566"/>
      <c r="NTF90" s="560"/>
      <c r="NTG90" s="561"/>
      <c r="NTH90" s="562"/>
      <c r="NTI90" s="563"/>
      <c r="NTJ90" s="564"/>
      <c r="NTK90" s="565"/>
      <c r="NTL90" s="566"/>
      <c r="NTM90" s="560"/>
      <c r="NTN90" s="561"/>
      <c r="NTO90" s="562"/>
      <c r="NTP90" s="563"/>
      <c r="NTQ90" s="564"/>
      <c r="NTR90" s="565"/>
      <c r="NTS90" s="566"/>
      <c r="NTT90" s="560"/>
      <c r="NTU90" s="561"/>
      <c r="NTV90" s="562"/>
      <c r="NTW90" s="563"/>
      <c r="NTX90" s="564"/>
      <c r="NTY90" s="565"/>
      <c r="NTZ90" s="566"/>
      <c r="NUA90" s="560"/>
      <c r="NUB90" s="561"/>
      <c r="NUC90" s="562"/>
      <c r="NUD90" s="563"/>
      <c r="NUE90" s="564"/>
      <c r="NUF90" s="565"/>
      <c r="NUG90" s="566"/>
      <c r="NUH90" s="560"/>
      <c r="NUI90" s="561"/>
      <c r="NUJ90" s="562"/>
      <c r="NUK90" s="563"/>
      <c r="NUL90" s="564"/>
      <c r="NUM90" s="565"/>
      <c r="NUN90" s="566"/>
      <c r="NUO90" s="560"/>
      <c r="NUP90" s="561"/>
      <c r="NUQ90" s="562"/>
      <c r="NUR90" s="563"/>
      <c r="NUS90" s="564"/>
      <c r="NUT90" s="565"/>
      <c r="NUU90" s="566"/>
      <c r="NUV90" s="560"/>
      <c r="NUW90" s="561"/>
      <c r="NUX90" s="562"/>
      <c r="NUY90" s="563"/>
      <c r="NUZ90" s="564"/>
      <c r="NVA90" s="565"/>
      <c r="NVB90" s="566"/>
      <c r="NVC90" s="560"/>
      <c r="NVD90" s="561"/>
      <c r="NVE90" s="562"/>
      <c r="NVF90" s="563"/>
      <c r="NVG90" s="564"/>
      <c r="NVH90" s="565"/>
      <c r="NVI90" s="566"/>
      <c r="NVJ90" s="560"/>
      <c r="NVK90" s="561"/>
      <c r="NVL90" s="562"/>
      <c r="NVM90" s="563"/>
      <c r="NVN90" s="564"/>
      <c r="NVO90" s="565"/>
      <c r="NVP90" s="566"/>
      <c r="NVQ90" s="560"/>
      <c r="NVR90" s="561"/>
      <c r="NVS90" s="562"/>
      <c r="NVT90" s="563"/>
      <c r="NVU90" s="564"/>
      <c r="NVV90" s="565"/>
      <c r="NVW90" s="566"/>
      <c r="NVX90" s="560"/>
      <c r="NVY90" s="561"/>
      <c r="NVZ90" s="562"/>
      <c r="NWA90" s="563"/>
      <c r="NWB90" s="564"/>
      <c r="NWC90" s="565"/>
      <c r="NWD90" s="566"/>
      <c r="NWE90" s="560"/>
      <c r="NWF90" s="561"/>
      <c r="NWG90" s="562"/>
      <c r="NWH90" s="563"/>
      <c r="NWI90" s="564"/>
      <c r="NWJ90" s="565"/>
      <c r="NWK90" s="566"/>
      <c r="NWL90" s="560"/>
      <c r="NWM90" s="561"/>
      <c r="NWN90" s="562"/>
      <c r="NWO90" s="563"/>
      <c r="NWP90" s="564"/>
      <c r="NWQ90" s="565"/>
      <c r="NWR90" s="566"/>
      <c r="NWS90" s="560"/>
      <c r="NWT90" s="561"/>
      <c r="NWU90" s="562"/>
      <c r="NWV90" s="563"/>
      <c r="NWW90" s="564"/>
      <c r="NWX90" s="565"/>
      <c r="NWY90" s="566"/>
      <c r="NWZ90" s="560"/>
      <c r="NXA90" s="561"/>
      <c r="NXB90" s="562"/>
      <c r="NXC90" s="563"/>
      <c r="NXD90" s="564"/>
      <c r="NXE90" s="565"/>
      <c r="NXF90" s="566"/>
      <c r="NXG90" s="560"/>
      <c r="NXH90" s="561"/>
      <c r="NXI90" s="562"/>
      <c r="NXJ90" s="563"/>
      <c r="NXK90" s="564"/>
      <c r="NXL90" s="565"/>
      <c r="NXM90" s="566"/>
      <c r="NXN90" s="560"/>
      <c r="NXO90" s="561"/>
      <c r="NXP90" s="562"/>
      <c r="NXQ90" s="563"/>
      <c r="NXR90" s="564"/>
      <c r="NXS90" s="565"/>
      <c r="NXT90" s="566"/>
      <c r="NXU90" s="560"/>
      <c r="NXV90" s="561"/>
      <c r="NXW90" s="562"/>
      <c r="NXX90" s="563"/>
      <c r="NXY90" s="564"/>
      <c r="NXZ90" s="565"/>
      <c r="NYA90" s="566"/>
      <c r="NYB90" s="560"/>
      <c r="NYC90" s="561"/>
      <c r="NYD90" s="562"/>
      <c r="NYE90" s="563"/>
      <c r="NYF90" s="564"/>
      <c r="NYG90" s="565"/>
      <c r="NYH90" s="566"/>
      <c r="NYI90" s="560"/>
      <c r="NYJ90" s="561"/>
      <c r="NYK90" s="562"/>
      <c r="NYL90" s="563"/>
      <c r="NYM90" s="564"/>
      <c r="NYN90" s="565"/>
      <c r="NYO90" s="566"/>
      <c r="NYP90" s="560"/>
      <c r="NYQ90" s="561"/>
      <c r="NYR90" s="562"/>
      <c r="NYS90" s="563"/>
      <c r="NYT90" s="564"/>
      <c r="NYU90" s="565"/>
      <c r="NYV90" s="566"/>
      <c r="NYW90" s="560"/>
      <c r="NYX90" s="561"/>
      <c r="NYY90" s="562"/>
      <c r="NYZ90" s="563"/>
      <c r="NZA90" s="564"/>
      <c r="NZB90" s="565"/>
      <c r="NZC90" s="566"/>
      <c r="NZD90" s="560"/>
      <c r="NZE90" s="561"/>
      <c r="NZF90" s="562"/>
      <c r="NZG90" s="563"/>
      <c r="NZH90" s="564"/>
      <c r="NZI90" s="565"/>
      <c r="NZJ90" s="566"/>
      <c r="NZK90" s="560"/>
      <c r="NZL90" s="561"/>
      <c r="NZM90" s="562"/>
      <c r="NZN90" s="563"/>
      <c r="NZO90" s="564"/>
      <c r="NZP90" s="565"/>
      <c r="NZQ90" s="566"/>
      <c r="NZR90" s="560"/>
      <c r="NZS90" s="561"/>
      <c r="NZT90" s="562"/>
      <c r="NZU90" s="563"/>
      <c r="NZV90" s="564"/>
      <c r="NZW90" s="565"/>
      <c r="NZX90" s="566"/>
      <c r="NZY90" s="560"/>
      <c r="NZZ90" s="561"/>
      <c r="OAA90" s="562"/>
      <c r="OAB90" s="563"/>
      <c r="OAC90" s="564"/>
      <c r="OAD90" s="565"/>
      <c r="OAE90" s="566"/>
      <c r="OAF90" s="560"/>
      <c r="OAG90" s="561"/>
      <c r="OAH90" s="562"/>
      <c r="OAI90" s="563"/>
      <c r="OAJ90" s="564"/>
      <c r="OAK90" s="565"/>
      <c r="OAL90" s="566"/>
      <c r="OAM90" s="560"/>
      <c r="OAN90" s="561"/>
      <c r="OAO90" s="562"/>
      <c r="OAP90" s="563"/>
      <c r="OAQ90" s="564"/>
      <c r="OAR90" s="565"/>
      <c r="OAS90" s="566"/>
      <c r="OAT90" s="560"/>
      <c r="OAU90" s="561"/>
      <c r="OAV90" s="562"/>
      <c r="OAW90" s="563"/>
      <c r="OAX90" s="564"/>
      <c r="OAY90" s="565"/>
      <c r="OAZ90" s="566"/>
      <c r="OBA90" s="560"/>
      <c r="OBB90" s="561"/>
      <c r="OBC90" s="562"/>
      <c r="OBD90" s="563"/>
      <c r="OBE90" s="564"/>
      <c r="OBF90" s="565"/>
      <c r="OBG90" s="566"/>
      <c r="OBH90" s="560"/>
      <c r="OBI90" s="561"/>
      <c r="OBJ90" s="562"/>
      <c r="OBK90" s="563"/>
      <c r="OBL90" s="564"/>
      <c r="OBM90" s="565"/>
      <c r="OBN90" s="566"/>
      <c r="OBO90" s="560"/>
      <c r="OBP90" s="561"/>
      <c r="OBQ90" s="562"/>
      <c r="OBR90" s="563"/>
      <c r="OBS90" s="564"/>
      <c r="OBT90" s="565"/>
      <c r="OBU90" s="566"/>
      <c r="OBV90" s="560"/>
      <c r="OBW90" s="561"/>
      <c r="OBX90" s="562"/>
      <c r="OBY90" s="563"/>
      <c r="OBZ90" s="564"/>
      <c r="OCA90" s="565"/>
      <c r="OCB90" s="566"/>
      <c r="OCC90" s="560"/>
      <c r="OCD90" s="561"/>
      <c r="OCE90" s="562"/>
      <c r="OCF90" s="563"/>
      <c r="OCG90" s="564"/>
      <c r="OCH90" s="565"/>
      <c r="OCI90" s="566"/>
      <c r="OCJ90" s="560"/>
      <c r="OCK90" s="561"/>
      <c r="OCL90" s="562"/>
      <c r="OCM90" s="563"/>
      <c r="OCN90" s="564"/>
      <c r="OCO90" s="565"/>
      <c r="OCP90" s="566"/>
      <c r="OCQ90" s="560"/>
      <c r="OCR90" s="561"/>
      <c r="OCS90" s="562"/>
      <c r="OCT90" s="563"/>
      <c r="OCU90" s="564"/>
      <c r="OCV90" s="565"/>
      <c r="OCW90" s="566"/>
      <c r="OCX90" s="560"/>
      <c r="OCY90" s="561"/>
      <c r="OCZ90" s="562"/>
      <c r="ODA90" s="563"/>
      <c r="ODB90" s="564"/>
      <c r="ODC90" s="565"/>
      <c r="ODD90" s="566"/>
      <c r="ODE90" s="560"/>
      <c r="ODF90" s="561"/>
      <c r="ODG90" s="562"/>
      <c r="ODH90" s="563"/>
      <c r="ODI90" s="564"/>
      <c r="ODJ90" s="565"/>
      <c r="ODK90" s="566"/>
      <c r="ODL90" s="560"/>
      <c r="ODM90" s="561"/>
      <c r="ODN90" s="562"/>
      <c r="ODO90" s="563"/>
      <c r="ODP90" s="564"/>
      <c r="ODQ90" s="565"/>
      <c r="ODR90" s="566"/>
      <c r="ODS90" s="560"/>
      <c r="ODT90" s="561"/>
      <c r="ODU90" s="562"/>
      <c r="ODV90" s="563"/>
      <c r="ODW90" s="564"/>
      <c r="ODX90" s="565"/>
      <c r="ODY90" s="566"/>
      <c r="ODZ90" s="560"/>
      <c r="OEA90" s="561"/>
      <c r="OEB90" s="562"/>
      <c r="OEC90" s="563"/>
      <c r="OED90" s="564"/>
      <c r="OEE90" s="565"/>
      <c r="OEF90" s="566"/>
      <c r="OEG90" s="560"/>
      <c r="OEH90" s="561"/>
      <c r="OEI90" s="562"/>
      <c r="OEJ90" s="563"/>
      <c r="OEK90" s="564"/>
      <c r="OEL90" s="565"/>
      <c r="OEM90" s="566"/>
      <c r="OEN90" s="560"/>
      <c r="OEO90" s="561"/>
      <c r="OEP90" s="562"/>
      <c r="OEQ90" s="563"/>
      <c r="OER90" s="564"/>
      <c r="OES90" s="565"/>
      <c r="OET90" s="566"/>
      <c r="OEU90" s="560"/>
      <c r="OEV90" s="561"/>
      <c r="OEW90" s="562"/>
      <c r="OEX90" s="563"/>
      <c r="OEY90" s="564"/>
      <c r="OEZ90" s="565"/>
      <c r="OFA90" s="566"/>
      <c r="OFB90" s="560"/>
      <c r="OFC90" s="561"/>
      <c r="OFD90" s="562"/>
      <c r="OFE90" s="563"/>
      <c r="OFF90" s="564"/>
      <c r="OFG90" s="565"/>
      <c r="OFH90" s="566"/>
      <c r="OFI90" s="560"/>
      <c r="OFJ90" s="561"/>
      <c r="OFK90" s="562"/>
      <c r="OFL90" s="563"/>
      <c r="OFM90" s="564"/>
      <c r="OFN90" s="565"/>
      <c r="OFO90" s="566"/>
      <c r="OFP90" s="560"/>
      <c r="OFQ90" s="561"/>
      <c r="OFR90" s="562"/>
      <c r="OFS90" s="563"/>
      <c r="OFT90" s="564"/>
      <c r="OFU90" s="565"/>
      <c r="OFV90" s="566"/>
      <c r="OFW90" s="560"/>
      <c r="OFX90" s="561"/>
      <c r="OFY90" s="562"/>
      <c r="OFZ90" s="563"/>
      <c r="OGA90" s="564"/>
      <c r="OGB90" s="565"/>
      <c r="OGC90" s="566"/>
      <c r="OGD90" s="560"/>
      <c r="OGE90" s="561"/>
      <c r="OGF90" s="562"/>
      <c r="OGG90" s="563"/>
      <c r="OGH90" s="564"/>
      <c r="OGI90" s="565"/>
      <c r="OGJ90" s="566"/>
      <c r="OGK90" s="560"/>
      <c r="OGL90" s="561"/>
      <c r="OGM90" s="562"/>
      <c r="OGN90" s="563"/>
      <c r="OGO90" s="564"/>
      <c r="OGP90" s="565"/>
      <c r="OGQ90" s="566"/>
      <c r="OGR90" s="560"/>
      <c r="OGS90" s="561"/>
      <c r="OGT90" s="562"/>
      <c r="OGU90" s="563"/>
      <c r="OGV90" s="564"/>
      <c r="OGW90" s="565"/>
      <c r="OGX90" s="566"/>
      <c r="OGY90" s="560"/>
      <c r="OGZ90" s="561"/>
      <c r="OHA90" s="562"/>
      <c r="OHB90" s="563"/>
      <c r="OHC90" s="564"/>
      <c r="OHD90" s="565"/>
      <c r="OHE90" s="566"/>
      <c r="OHF90" s="560"/>
      <c r="OHG90" s="561"/>
      <c r="OHH90" s="562"/>
      <c r="OHI90" s="563"/>
      <c r="OHJ90" s="564"/>
      <c r="OHK90" s="565"/>
      <c r="OHL90" s="566"/>
      <c r="OHM90" s="560"/>
      <c r="OHN90" s="561"/>
      <c r="OHO90" s="562"/>
      <c r="OHP90" s="563"/>
      <c r="OHQ90" s="564"/>
      <c r="OHR90" s="565"/>
      <c r="OHS90" s="566"/>
      <c r="OHT90" s="560"/>
      <c r="OHU90" s="561"/>
      <c r="OHV90" s="562"/>
      <c r="OHW90" s="563"/>
      <c r="OHX90" s="564"/>
      <c r="OHY90" s="565"/>
      <c r="OHZ90" s="566"/>
      <c r="OIA90" s="560"/>
      <c r="OIB90" s="561"/>
      <c r="OIC90" s="562"/>
      <c r="OID90" s="563"/>
      <c r="OIE90" s="564"/>
      <c r="OIF90" s="565"/>
      <c r="OIG90" s="566"/>
      <c r="OIH90" s="560"/>
      <c r="OII90" s="561"/>
      <c r="OIJ90" s="562"/>
      <c r="OIK90" s="563"/>
      <c r="OIL90" s="564"/>
      <c r="OIM90" s="565"/>
      <c r="OIN90" s="566"/>
      <c r="OIO90" s="560"/>
      <c r="OIP90" s="561"/>
      <c r="OIQ90" s="562"/>
      <c r="OIR90" s="563"/>
      <c r="OIS90" s="564"/>
      <c r="OIT90" s="565"/>
      <c r="OIU90" s="566"/>
      <c r="OIV90" s="560"/>
      <c r="OIW90" s="561"/>
      <c r="OIX90" s="562"/>
      <c r="OIY90" s="563"/>
      <c r="OIZ90" s="564"/>
      <c r="OJA90" s="565"/>
      <c r="OJB90" s="566"/>
      <c r="OJC90" s="560"/>
      <c r="OJD90" s="561"/>
      <c r="OJE90" s="562"/>
      <c r="OJF90" s="563"/>
      <c r="OJG90" s="564"/>
      <c r="OJH90" s="565"/>
      <c r="OJI90" s="566"/>
      <c r="OJJ90" s="560"/>
      <c r="OJK90" s="561"/>
      <c r="OJL90" s="562"/>
      <c r="OJM90" s="563"/>
      <c r="OJN90" s="564"/>
      <c r="OJO90" s="565"/>
      <c r="OJP90" s="566"/>
      <c r="OJQ90" s="560"/>
      <c r="OJR90" s="561"/>
      <c r="OJS90" s="562"/>
      <c r="OJT90" s="563"/>
      <c r="OJU90" s="564"/>
      <c r="OJV90" s="565"/>
      <c r="OJW90" s="566"/>
      <c r="OJX90" s="560"/>
      <c r="OJY90" s="561"/>
      <c r="OJZ90" s="562"/>
      <c r="OKA90" s="563"/>
      <c r="OKB90" s="564"/>
      <c r="OKC90" s="565"/>
      <c r="OKD90" s="566"/>
      <c r="OKE90" s="560"/>
      <c r="OKF90" s="561"/>
      <c r="OKG90" s="562"/>
      <c r="OKH90" s="563"/>
      <c r="OKI90" s="564"/>
      <c r="OKJ90" s="565"/>
      <c r="OKK90" s="566"/>
      <c r="OKL90" s="560"/>
      <c r="OKM90" s="561"/>
      <c r="OKN90" s="562"/>
      <c r="OKO90" s="563"/>
      <c r="OKP90" s="564"/>
      <c r="OKQ90" s="565"/>
      <c r="OKR90" s="566"/>
      <c r="OKS90" s="560"/>
      <c r="OKT90" s="561"/>
      <c r="OKU90" s="562"/>
      <c r="OKV90" s="563"/>
      <c r="OKW90" s="564"/>
      <c r="OKX90" s="565"/>
      <c r="OKY90" s="566"/>
      <c r="OKZ90" s="560"/>
      <c r="OLA90" s="561"/>
      <c r="OLB90" s="562"/>
      <c r="OLC90" s="563"/>
      <c r="OLD90" s="564"/>
      <c r="OLE90" s="565"/>
      <c r="OLF90" s="566"/>
      <c r="OLG90" s="560"/>
      <c r="OLH90" s="561"/>
      <c r="OLI90" s="562"/>
      <c r="OLJ90" s="563"/>
      <c r="OLK90" s="564"/>
      <c r="OLL90" s="565"/>
      <c r="OLM90" s="566"/>
      <c r="OLN90" s="560"/>
      <c r="OLO90" s="561"/>
      <c r="OLP90" s="562"/>
      <c r="OLQ90" s="563"/>
      <c r="OLR90" s="564"/>
      <c r="OLS90" s="565"/>
      <c r="OLT90" s="566"/>
      <c r="OLU90" s="560"/>
      <c r="OLV90" s="561"/>
      <c r="OLW90" s="562"/>
      <c r="OLX90" s="563"/>
      <c r="OLY90" s="564"/>
      <c r="OLZ90" s="565"/>
      <c r="OMA90" s="566"/>
      <c r="OMB90" s="560"/>
      <c r="OMC90" s="561"/>
      <c r="OMD90" s="562"/>
      <c r="OME90" s="563"/>
      <c r="OMF90" s="564"/>
      <c r="OMG90" s="565"/>
      <c r="OMH90" s="566"/>
      <c r="OMI90" s="560"/>
      <c r="OMJ90" s="561"/>
      <c r="OMK90" s="562"/>
      <c r="OML90" s="563"/>
      <c r="OMM90" s="564"/>
      <c r="OMN90" s="565"/>
      <c r="OMO90" s="566"/>
      <c r="OMP90" s="560"/>
      <c r="OMQ90" s="561"/>
      <c r="OMR90" s="562"/>
      <c r="OMS90" s="563"/>
      <c r="OMT90" s="564"/>
      <c r="OMU90" s="565"/>
      <c r="OMV90" s="566"/>
      <c r="OMW90" s="560"/>
      <c r="OMX90" s="561"/>
      <c r="OMY90" s="562"/>
      <c r="OMZ90" s="563"/>
      <c r="ONA90" s="564"/>
      <c r="ONB90" s="565"/>
      <c r="ONC90" s="566"/>
      <c r="OND90" s="560"/>
      <c r="ONE90" s="561"/>
      <c r="ONF90" s="562"/>
      <c r="ONG90" s="563"/>
      <c r="ONH90" s="564"/>
      <c r="ONI90" s="565"/>
      <c r="ONJ90" s="566"/>
      <c r="ONK90" s="560"/>
      <c r="ONL90" s="561"/>
      <c r="ONM90" s="562"/>
      <c r="ONN90" s="563"/>
      <c r="ONO90" s="564"/>
      <c r="ONP90" s="565"/>
      <c r="ONQ90" s="566"/>
      <c r="ONR90" s="560"/>
      <c r="ONS90" s="561"/>
      <c r="ONT90" s="562"/>
      <c r="ONU90" s="563"/>
      <c r="ONV90" s="564"/>
      <c r="ONW90" s="565"/>
      <c r="ONX90" s="566"/>
      <c r="ONY90" s="560"/>
      <c r="ONZ90" s="561"/>
      <c r="OOA90" s="562"/>
      <c r="OOB90" s="563"/>
      <c r="OOC90" s="564"/>
      <c r="OOD90" s="565"/>
      <c r="OOE90" s="566"/>
      <c r="OOF90" s="560"/>
      <c r="OOG90" s="561"/>
      <c r="OOH90" s="562"/>
      <c r="OOI90" s="563"/>
      <c r="OOJ90" s="564"/>
      <c r="OOK90" s="565"/>
      <c r="OOL90" s="566"/>
      <c r="OOM90" s="560"/>
      <c r="OON90" s="561"/>
      <c r="OOO90" s="562"/>
      <c r="OOP90" s="563"/>
      <c r="OOQ90" s="564"/>
      <c r="OOR90" s="565"/>
      <c r="OOS90" s="566"/>
      <c r="OOT90" s="560"/>
      <c r="OOU90" s="561"/>
      <c r="OOV90" s="562"/>
      <c r="OOW90" s="563"/>
      <c r="OOX90" s="564"/>
      <c r="OOY90" s="565"/>
      <c r="OOZ90" s="566"/>
      <c r="OPA90" s="560"/>
      <c r="OPB90" s="561"/>
      <c r="OPC90" s="562"/>
      <c r="OPD90" s="563"/>
      <c r="OPE90" s="564"/>
      <c r="OPF90" s="565"/>
      <c r="OPG90" s="566"/>
      <c r="OPH90" s="560"/>
      <c r="OPI90" s="561"/>
      <c r="OPJ90" s="562"/>
      <c r="OPK90" s="563"/>
      <c r="OPL90" s="564"/>
      <c r="OPM90" s="565"/>
      <c r="OPN90" s="566"/>
      <c r="OPO90" s="560"/>
      <c r="OPP90" s="561"/>
      <c r="OPQ90" s="562"/>
      <c r="OPR90" s="563"/>
      <c r="OPS90" s="564"/>
      <c r="OPT90" s="565"/>
      <c r="OPU90" s="566"/>
      <c r="OPV90" s="560"/>
      <c r="OPW90" s="561"/>
      <c r="OPX90" s="562"/>
      <c r="OPY90" s="563"/>
      <c r="OPZ90" s="564"/>
      <c r="OQA90" s="565"/>
      <c r="OQB90" s="566"/>
      <c r="OQC90" s="560"/>
      <c r="OQD90" s="561"/>
      <c r="OQE90" s="562"/>
      <c r="OQF90" s="563"/>
      <c r="OQG90" s="564"/>
      <c r="OQH90" s="565"/>
      <c r="OQI90" s="566"/>
      <c r="OQJ90" s="560"/>
      <c r="OQK90" s="561"/>
      <c r="OQL90" s="562"/>
      <c r="OQM90" s="563"/>
      <c r="OQN90" s="564"/>
      <c r="OQO90" s="565"/>
      <c r="OQP90" s="566"/>
      <c r="OQQ90" s="560"/>
      <c r="OQR90" s="561"/>
      <c r="OQS90" s="562"/>
      <c r="OQT90" s="563"/>
      <c r="OQU90" s="564"/>
      <c r="OQV90" s="565"/>
      <c r="OQW90" s="566"/>
      <c r="OQX90" s="560"/>
      <c r="OQY90" s="561"/>
      <c r="OQZ90" s="562"/>
      <c r="ORA90" s="563"/>
      <c r="ORB90" s="564"/>
      <c r="ORC90" s="565"/>
      <c r="ORD90" s="566"/>
      <c r="ORE90" s="560"/>
      <c r="ORF90" s="561"/>
      <c r="ORG90" s="562"/>
      <c r="ORH90" s="563"/>
      <c r="ORI90" s="564"/>
      <c r="ORJ90" s="565"/>
      <c r="ORK90" s="566"/>
      <c r="ORL90" s="560"/>
      <c r="ORM90" s="561"/>
      <c r="ORN90" s="562"/>
      <c r="ORO90" s="563"/>
      <c r="ORP90" s="564"/>
      <c r="ORQ90" s="565"/>
      <c r="ORR90" s="566"/>
      <c r="ORS90" s="560"/>
      <c r="ORT90" s="561"/>
      <c r="ORU90" s="562"/>
      <c r="ORV90" s="563"/>
      <c r="ORW90" s="564"/>
      <c r="ORX90" s="565"/>
      <c r="ORY90" s="566"/>
      <c r="ORZ90" s="560"/>
      <c r="OSA90" s="561"/>
      <c r="OSB90" s="562"/>
      <c r="OSC90" s="563"/>
      <c r="OSD90" s="564"/>
      <c r="OSE90" s="565"/>
      <c r="OSF90" s="566"/>
      <c r="OSG90" s="560"/>
      <c r="OSH90" s="561"/>
      <c r="OSI90" s="562"/>
      <c r="OSJ90" s="563"/>
      <c r="OSK90" s="564"/>
      <c r="OSL90" s="565"/>
      <c r="OSM90" s="566"/>
      <c r="OSN90" s="560"/>
      <c r="OSO90" s="561"/>
      <c r="OSP90" s="562"/>
      <c r="OSQ90" s="563"/>
      <c r="OSR90" s="564"/>
      <c r="OSS90" s="565"/>
      <c r="OST90" s="566"/>
      <c r="OSU90" s="560"/>
      <c r="OSV90" s="561"/>
      <c r="OSW90" s="562"/>
      <c r="OSX90" s="563"/>
      <c r="OSY90" s="564"/>
      <c r="OSZ90" s="565"/>
      <c r="OTA90" s="566"/>
      <c r="OTB90" s="560"/>
      <c r="OTC90" s="561"/>
      <c r="OTD90" s="562"/>
      <c r="OTE90" s="563"/>
      <c r="OTF90" s="564"/>
      <c r="OTG90" s="565"/>
      <c r="OTH90" s="566"/>
      <c r="OTI90" s="560"/>
      <c r="OTJ90" s="561"/>
      <c r="OTK90" s="562"/>
      <c r="OTL90" s="563"/>
      <c r="OTM90" s="564"/>
      <c r="OTN90" s="565"/>
      <c r="OTO90" s="566"/>
      <c r="OTP90" s="560"/>
      <c r="OTQ90" s="561"/>
      <c r="OTR90" s="562"/>
      <c r="OTS90" s="563"/>
      <c r="OTT90" s="564"/>
      <c r="OTU90" s="565"/>
      <c r="OTV90" s="566"/>
      <c r="OTW90" s="560"/>
      <c r="OTX90" s="561"/>
      <c r="OTY90" s="562"/>
      <c r="OTZ90" s="563"/>
      <c r="OUA90" s="564"/>
      <c r="OUB90" s="565"/>
      <c r="OUC90" s="566"/>
      <c r="OUD90" s="560"/>
      <c r="OUE90" s="561"/>
      <c r="OUF90" s="562"/>
      <c r="OUG90" s="563"/>
      <c r="OUH90" s="564"/>
      <c r="OUI90" s="565"/>
      <c r="OUJ90" s="566"/>
      <c r="OUK90" s="560"/>
      <c r="OUL90" s="561"/>
      <c r="OUM90" s="562"/>
      <c r="OUN90" s="563"/>
      <c r="OUO90" s="564"/>
      <c r="OUP90" s="565"/>
      <c r="OUQ90" s="566"/>
      <c r="OUR90" s="560"/>
      <c r="OUS90" s="561"/>
      <c r="OUT90" s="562"/>
      <c r="OUU90" s="563"/>
      <c r="OUV90" s="564"/>
      <c r="OUW90" s="565"/>
      <c r="OUX90" s="566"/>
      <c r="OUY90" s="560"/>
      <c r="OUZ90" s="561"/>
      <c r="OVA90" s="562"/>
      <c r="OVB90" s="563"/>
      <c r="OVC90" s="564"/>
      <c r="OVD90" s="565"/>
      <c r="OVE90" s="566"/>
      <c r="OVF90" s="560"/>
      <c r="OVG90" s="561"/>
      <c r="OVH90" s="562"/>
      <c r="OVI90" s="563"/>
      <c r="OVJ90" s="564"/>
      <c r="OVK90" s="565"/>
      <c r="OVL90" s="566"/>
      <c r="OVM90" s="560"/>
      <c r="OVN90" s="561"/>
      <c r="OVO90" s="562"/>
      <c r="OVP90" s="563"/>
      <c r="OVQ90" s="564"/>
      <c r="OVR90" s="565"/>
      <c r="OVS90" s="566"/>
      <c r="OVT90" s="560"/>
      <c r="OVU90" s="561"/>
      <c r="OVV90" s="562"/>
      <c r="OVW90" s="563"/>
      <c r="OVX90" s="564"/>
      <c r="OVY90" s="565"/>
      <c r="OVZ90" s="566"/>
      <c r="OWA90" s="560"/>
      <c r="OWB90" s="561"/>
      <c r="OWC90" s="562"/>
      <c r="OWD90" s="563"/>
      <c r="OWE90" s="564"/>
      <c r="OWF90" s="565"/>
      <c r="OWG90" s="566"/>
      <c r="OWH90" s="560"/>
      <c r="OWI90" s="561"/>
      <c r="OWJ90" s="562"/>
      <c r="OWK90" s="563"/>
      <c r="OWL90" s="564"/>
      <c r="OWM90" s="565"/>
      <c r="OWN90" s="566"/>
      <c r="OWO90" s="560"/>
      <c r="OWP90" s="561"/>
      <c r="OWQ90" s="562"/>
      <c r="OWR90" s="563"/>
      <c r="OWS90" s="564"/>
      <c r="OWT90" s="565"/>
      <c r="OWU90" s="566"/>
      <c r="OWV90" s="560"/>
      <c r="OWW90" s="561"/>
      <c r="OWX90" s="562"/>
      <c r="OWY90" s="563"/>
      <c r="OWZ90" s="564"/>
      <c r="OXA90" s="565"/>
      <c r="OXB90" s="566"/>
      <c r="OXC90" s="560"/>
      <c r="OXD90" s="561"/>
      <c r="OXE90" s="562"/>
      <c r="OXF90" s="563"/>
      <c r="OXG90" s="564"/>
      <c r="OXH90" s="565"/>
      <c r="OXI90" s="566"/>
      <c r="OXJ90" s="560"/>
      <c r="OXK90" s="561"/>
      <c r="OXL90" s="562"/>
      <c r="OXM90" s="563"/>
      <c r="OXN90" s="564"/>
      <c r="OXO90" s="565"/>
      <c r="OXP90" s="566"/>
      <c r="OXQ90" s="560"/>
      <c r="OXR90" s="561"/>
      <c r="OXS90" s="562"/>
      <c r="OXT90" s="563"/>
      <c r="OXU90" s="564"/>
      <c r="OXV90" s="565"/>
      <c r="OXW90" s="566"/>
      <c r="OXX90" s="560"/>
      <c r="OXY90" s="561"/>
      <c r="OXZ90" s="562"/>
      <c r="OYA90" s="563"/>
      <c r="OYB90" s="564"/>
      <c r="OYC90" s="565"/>
      <c r="OYD90" s="566"/>
      <c r="OYE90" s="560"/>
      <c r="OYF90" s="561"/>
      <c r="OYG90" s="562"/>
      <c r="OYH90" s="563"/>
      <c r="OYI90" s="564"/>
      <c r="OYJ90" s="565"/>
      <c r="OYK90" s="566"/>
      <c r="OYL90" s="560"/>
      <c r="OYM90" s="561"/>
      <c r="OYN90" s="562"/>
      <c r="OYO90" s="563"/>
      <c r="OYP90" s="564"/>
      <c r="OYQ90" s="565"/>
      <c r="OYR90" s="566"/>
      <c r="OYS90" s="560"/>
      <c r="OYT90" s="561"/>
      <c r="OYU90" s="562"/>
      <c r="OYV90" s="563"/>
      <c r="OYW90" s="564"/>
      <c r="OYX90" s="565"/>
      <c r="OYY90" s="566"/>
      <c r="OYZ90" s="560"/>
      <c r="OZA90" s="561"/>
      <c r="OZB90" s="562"/>
      <c r="OZC90" s="563"/>
      <c r="OZD90" s="564"/>
      <c r="OZE90" s="565"/>
      <c r="OZF90" s="566"/>
      <c r="OZG90" s="560"/>
      <c r="OZH90" s="561"/>
      <c r="OZI90" s="562"/>
      <c r="OZJ90" s="563"/>
      <c r="OZK90" s="564"/>
      <c r="OZL90" s="565"/>
      <c r="OZM90" s="566"/>
      <c r="OZN90" s="560"/>
      <c r="OZO90" s="561"/>
      <c r="OZP90" s="562"/>
      <c r="OZQ90" s="563"/>
      <c r="OZR90" s="564"/>
      <c r="OZS90" s="565"/>
      <c r="OZT90" s="566"/>
      <c r="OZU90" s="560"/>
      <c r="OZV90" s="561"/>
      <c r="OZW90" s="562"/>
      <c r="OZX90" s="563"/>
      <c r="OZY90" s="564"/>
      <c r="OZZ90" s="565"/>
      <c r="PAA90" s="566"/>
      <c r="PAB90" s="560"/>
      <c r="PAC90" s="561"/>
      <c r="PAD90" s="562"/>
      <c r="PAE90" s="563"/>
      <c r="PAF90" s="564"/>
      <c r="PAG90" s="565"/>
      <c r="PAH90" s="566"/>
      <c r="PAI90" s="560"/>
      <c r="PAJ90" s="561"/>
      <c r="PAK90" s="562"/>
      <c r="PAL90" s="563"/>
      <c r="PAM90" s="564"/>
      <c r="PAN90" s="565"/>
      <c r="PAO90" s="566"/>
      <c r="PAP90" s="560"/>
      <c r="PAQ90" s="561"/>
      <c r="PAR90" s="562"/>
      <c r="PAS90" s="563"/>
      <c r="PAT90" s="564"/>
      <c r="PAU90" s="565"/>
      <c r="PAV90" s="566"/>
      <c r="PAW90" s="560"/>
      <c r="PAX90" s="561"/>
      <c r="PAY90" s="562"/>
      <c r="PAZ90" s="563"/>
      <c r="PBA90" s="564"/>
      <c r="PBB90" s="565"/>
      <c r="PBC90" s="566"/>
      <c r="PBD90" s="560"/>
      <c r="PBE90" s="561"/>
      <c r="PBF90" s="562"/>
      <c r="PBG90" s="563"/>
      <c r="PBH90" s="564"/>
      <c r="PBI90" s="565"/>
      <c r="PBJ90" s="566"/>
      <c r="PBK90" s="560"/>
      <c r="PBL90" s="561"/>
      <c r="PBM90" s="562"/>
      <c r="PBN90" s="563"/>
      <c r="PBO90" s="564"/>
      <c r="PBP90" s="565"/>
      <c r="PBQ90" s="566"/>
      <c r="PBR90" s="560"/>
      <c r="PBS90" s="561"/>
      <c r="PBT90" s="562"/>
      <c r="PBU90" s="563"/>
      <c r="PBV90" s="564"/>
      <c r="PBW90" s="565"/>
      <c r="PBX90" s="566"/>
      <c r="PBY90" s="560"/>
      <c r="PBZ90" s="561"/>
      <c r="PCA90" s="562"/>
      <c r="PCB90" s="563"/>
      <c r="PCC90" s="564"/>
      <c r="PCD90" s="565"/>
      <c r="PCE90" s="566"/>
      <c r="PCF90" s="560"/>
      <c r="PCG90" s="561"/>
      <c r="PCH90" s="562"/>
      <c r="PCI90" s="563"/>
      <c r="PCJ90" s="564"/>
      <c r="PCK90" s="565"/>
      <c r="PCL90" s="566"/>
      <c r="PCM90" s="560"/>
      <c r="PCN90" s="561"/>
      <c r="PCO90" s="562"/>
      <c r="PCP90" s="563"/>
      <c r="PCQ90" s="564"/>
      <c r="PCR90" s="565"/>
      <c r="PCS90" s="566"/>
      <c r="PCT90" s="560"/>
      <c r="PCU90" s="561"/>
      <c r="PCV90" s="562"/>
      <c r="PCW90" s="563"/>
      <c r="PCX90" s="564"/>
      <c r="PCY90" s="565"/>
      <c r="PCZ90" s="566"/>
      <c r="PDA90" s="560"/>
      <c r="PDB90" s="561"/>
      <c r="PDC90" s="562"/>
      <c r="PDD90" s="563"/>
      <c r="PDE90" s="564"/>
      <c r="PDF90" s="565"/>
      <c r="PDG90" s="566"/>
      <c r="PDH90" s="560"/>
      <c r="PDI90" s="561"/>
      <c r="PDJ90" s="562"/>
      <c r="PDK90" s="563"/>
      <c r="PDL90" s="564"/>
      <c r="PDM90" s="565"/>
      <c r="PDN90" s="566"/>
      <c r="PDO90" s="560"/>
      <c r="PDP90" s="561"/>
      <c r="PDQ90" s="562"/>
      <c r="PDR90" s="563"/>
      <c r="PDS90" s="564"/>
      <c r="PDT90" s="565"/>
      <c r="PDU90" s="566"/>
      <c r="PDV90" s="560"/>
      <c r="PDW90" s="561"/>
      <c r="PDX90" s="562"/>
      <c r="PDY90" s="563"/>
      <c r="PDZ90" s="564"/>
      <c r="PEA90" s="565"/>
      <c r="PEB90" s="566"/>
      <c r="PEC90" s="560"/>
      <c r="PED90" s="561"/>
      <c r="PEE90" s="562"/>
      <c r="PEF90" s="563"/>
      <c r="PEG90" s="564"/>
      <c r="PEH90" s="565"/>
      <c r="PEI90" s="566"/>
      <c r="PEJ90" s="560"/>
      <c r="PEK90" s="561"/>
      <c r="PEL90" s="562"/>
      <c r="PEM90" s="563"/>
      <c r="PEN90" s="564"/>
      <c r="PEO90" s="565"/>
      <c r="PEP90" s="566"/>
      <c r="PEQ90" s="560"/>
      <c r="PER90" s="561"/>
      <c r="PES90" s="562"/>
      <c r="PET90" s="563"/>
      <c r="PEU90" s="564"/>
      <c r="PEV90" s="565"/>
      <c r="PEW90" s="566"/>
      <c r="PEX90" s="560"/>
      <c r="PEY90" s="561"/>
      <c r="PEZ90" s="562"/>
      <c r="PFA90" s="563"/>
      <c r="PFB90" s="564"/>
      <c r="PFC90" s="565"/>
      <c r="PFD90" s="566"/>
      <c r="PFE90" s="560"/>
      <c r="PFF90" s="561"/>
      <c r="PFG90" s="562"/>
      <c r="PFH90" s="563"/>
      <c r="PFI90" s="564"/>
      <c r="PFJ90" s="565"/>
      <c r="PFK90" s="566"/>
      <c r="PFL90" s="560"/>
      <c r="PFM90" s="561"/>
      <c r="PFN90" s="562"/>
      <c r="PFO90" s="563"/>
      <c r="PFP90" s="564"/>
      <c r="PFQ90" s="565"/>
      <c r="PFR90" s="566"/>
      <c r="PFS90" s="560"/>
      <c r="PFT90" s="561"/>
      <c r="PFU90" s="562"/>
      <c r="PFV90" s="563"/>
      <c r="PFW90" s="564"/>
      <c r="PFX90" s="565"/>
      <c r="PFY90" s="566"/>
      <c r="PFZ90" s="560"/>
      <c r="PGA90" s="561"/>
      <c r="PGB90" s="562"/>
      <c r="PGC90" s="563"/>
      <c r="PGD90" s="564"/>
      <c r="PGE90" s="565"/>
      <c r="PGF90" s="566"/>
      <c r="PGG90" s="560"/>
      <c r="PGH90" s="561"/>
      <c r="PGI90" s="562"/>
      <c r="PGJ90" s="563"/>
      <c r="PGK90" s="564"/>
      <c r="PGL90" s="565"/>
      <c r="PGM90" s="566"/>
      <c r="PGN90" s="560"/>
      <c r="PGO90" s="561"/>
      <c r="PGP90" s="562"/>
      <c r="PGQ90" s="563"/>
      <c r="PGR90" s="564"/>
      <c r="PGS90" s="565"/>
      <c r="PGT90" s="566"/>
      <c r="PGU90" s="560"/>
      <c r="PGV90" s="561"/>
      <c r="PGW90" s="562"/>
      <c r="PGX90" s="563"/>
      <c r="PGY90" s="564"/>
      <c r="PGZ90" s="565"/>
      <c r="PHA90" s="566"/>
      <c r="PHB90" s="560"/>
      <c r="PHC90" s="561"/>
      <c r="PHD90" s="562"/>
      <c r="PHE90" s="563"/>
      <c r="PHF90" s="564"/>
      <c r="PHG90" s="565"/>
      <c r="PHH90" s="566"/>
      <c r="PHI90" s="560"/>
      <c r="PHJ90" s="561"/>
      <c r="PHK90" s="562"/>
      <c r="PHL90" s="563"/>
      <c r="PHM90" s="564"/>
      <c r="PHN90" s="565"/>
      <c r="PHO90" s="566"/>
      <c r="PHP90" s="560"/>
      <c r="PHQ90" s="561"/>
      <c r="PHR90" s="562"/>
      <c r="PHS90" s="563"/>
      <c r="PHT90" s="564"/>
      <c r="PHU90" s="565"/>
      <c r="PHV90" s="566"/>
      <c r="PHW90" s="560"/>
      <c r="PHX90" s="561"/>
      <c r="PHY90" s="562"/>
      <c r="PHZ90" s="563"/>
      <c r="PIA90" s="564"/>
      <c r="PIB90" s="565"/>
      <c r="PIC90" s="566"/>
      <c r="PID90" s="560"/>
      <c r="PIE90" s="561"/>
      <c r="PIF90" s="562"/>
      <c r="PIG90" s="563"/>
      <c r="PIH90" s="564"/>
      <c r="PII90" s="565"/>
      <c r="PIJ90" s="566"/>
      <c r="PIK90" s="560"/>
      <c r="PIL90" s="561"/>
      <c r="PIM90" s="562"/>
      <c r="PIN90" s="563"/>
      <c r="PIO90" s="564"/>
      <c r="PIP90" s="565"/>
      <c r="PIQ90" s="566"/>
      <c r="PIR90" s="560"/>
      <c r="PIS90" s="561"/>
      <c r="PIT90" s="562"/>
      <c r="PIU90" s="563"/>
      <c r="PIV90" s="564"/>
      <c r="PIW90" s="565"/>
      <c r="PIX90" s="566"/>
      <c r="PIY90" s="560"/>
      <c r="PIZ90" s="561"/>
      <c r="PJA90" s="562"/>
      <c r="PJB90" s="563"/>
      <c r="PJC90" s="564"/>
      <c r="PJD90" s="565"/>
      <c r="PJE90" s="566"/>
      <c r="PJF90" s="560"/>
      <c r="PJG90" s="561"/>
      <c r="PJH90" s="562"/>
      <c r="PJI90" s="563"/>
      <c r="PJJ90" s="564"/>
      <c r="PJK90" s="565"/>
      <c r="PJL90" s="566"/>
      <c r="PJM90" s="560"/>
      <c r="PJN90" s="561"/>
      <c r="PJO90" s="562"/>
      <c r="PJP90" s="563"/>
      <c r="PJQ90" s="564"/>
      <c r="PJR90" s="565"/>
      <c r="PJS90" s="566"/>
      <c r="PJT90" s="560"/>
      <c r="PJU90" s="561"/>
      <c r="PJV90" s="562"/>
      <c r="PJW90" s="563"/>
      <c r="PJX90" s="564"/>
      <c r="PJY90" s="565"/>
      <c r="PJZ90" s="566"/>
      <c r="PKA90" s="560"/>
      <c r="PKB90" s="561"/>
      <c r="PKC90" s="562"/>
      <c r="PKD90" s="563"/>
      <c r="PKE90" s="564"/>
      <c r="PKF90" s="565"/>
      <c r="PKG90" s="566"/>
      <c r="PKH90" s="560"/>
      <c r="PKI90" s="561"/>
      <c r="PKJ90" s="562"/>
      <c r="PKK90" s="563"/>
      <c r="PKL90" s="564"/>
      <c r="PKM90" s="565"/>
      <c r="PKN90" s="566"/>
      <c r="PKO90" s="560"/>
      <c r="PKP90" s="561"/>
      <c r="PKQ90" s="562"/>
      <c r="PKR90" s="563"/>
      <c r="PKS90" s="564"/>
      <c r="PKT90" s="565"/>
      <c r="PKU90" s="566"/>
      <c r="PKV90" s="560"/>
      <c r="PKW90" s="561"/>
      <c r="PKX90" s="562"/>
      <c r="PKY90" s="563"/>
      <c r="PKZ90" s="564"/>
      <c r="PLA90" s="565"/>
      <c r="PLB90" s="566"/>
      <c r="PLC90" s="560"/>
      <c r="PLD90" s="561"/>
      <c r="PLE90" s="562"/>
      <c r="PLF90" s="563"/>
      <c r="PLG90" s="564"/>
      <c r="PLH90" s="565"/>
      <c r="PLI90" s="566"/>
      <c r="PLJ90" s="560"/>
      <c r="PLK90" s="561"/>
      <c r="PLL90" s="562"/>
      <c r="PLM90" s="563"/>
      <c r="PLN90" s="564"/>
      <c r="PLO90" s="565"/>
      <c r="PLP90" s="566"/>
      <c r="PLQ90" s="560"/>
      <c r="PLR90" s="561"/>
      <c r="PLS90" s="562"/>
      <c r="PLT90" s="563"/>
      <c r="PLU90" s="564"/>
      <c r="PLV90" s="565"/>
      <c r="PLW90" s="566"/>
      <c r="PLX90" s="560"/>
      <c r="PLY90" s="561"/>
      <c r="PLZ90" s="562"/>
      <c r="PMA90" s="563"/>
      <c r="PMB90" s="564"/>
      <c r="PMC90" s="565"/>
      <c r="PMD90" s="566"/>
      <c r="PME90" s="560"/>
      <c r="PMF90" s="561"/>
      <c r="PMG90" s="562"/>
      <c r="PMH90" s="563"/>
      <c r="PMI90" s="564"/>
      <c r="PMJ90" s="565"/>
      <c r="PMK90" s="566"/>
      <c r="PML90" s="560"/>
      <c r="PMM90" s="561"/>
      <c r="PMN90" s="562"/>
      <c r="PMO90" s="563"/>
      <c r="PMP90" s="564"/>
      <c r="PMQ90" s="565"/>
      <c r="PMR90" s="566"/>
      <c r="PMS90" s="560"/>
      <c r="PMT90" s="561"/>
      <c r="PMU90" s="562"/>
      <c r="PMV90" s="563"/>
      <c r="PMW90" s="564"/>
      <c r="PMX90" s="565"/>
      <c r="PMY90" s="566"/>
      <c r="PMZ90" s="560"/>
      <c r="PNA90" s="561"/>
      <c r="PNB90" s="562"/>
      <c r="PNC90" s="563"/>
      <c r="PND90" s="564"/>
      <c r="PNE90" s="565"/>
      <c r="PNF90" s="566"/>
      <c r="PNG90" s="560"/>
      <c r="PNH90" s="561"/>
      <c r="PNI90" s="562"/>
      <c r="PNJ90" s="563"/>
      <c r="PNK90" s="564"/>
      <c r="PNL90" s="565"/>
      <c r="PNM90" s="566"/>
      <c r="PNN90" s="560"/>
      <c r="PNO90" s="561"/>
      <c r="PNP90" s="562"/>
      <c r="PNQ90" s="563"/>
      <c r="PNR90" s="564"/>
      <c r="PNS90" s="565"/>
      <c r="PNT90" s="566"/>
      <c r="PNU90" s="560"/>
      <c r="PNV90" s="561"/>
      <c r="PNW90" s="562"/>
      <c r="PNX90" s="563"/>
      <c r="PNY90" s="564"/>
      <c r="PNZ90" s="565"/>
      <c r="POA90" s="566"/>
      <c r="POB90" s="560"/>
      <c r="POC90" s="561"/>
      <c r="POD90" s="562"/>
      <c r="POE90" s="563"/>
      <c r="POF90" s="564"/>
      <c r="POG90" s="565"/>
      <c r="POH90" s="566"/>
      <c r="POI90" s="560"/>
      <c r="POJ90" s="561"/>
      <c r="POK90" s="562"/>
      <c r="POL90" s="563"/>
      <c r="POM90" s="564"/>
      <c r="PON90" s="565"/>
      <c r="POO90" s="566"/>
      <c r="POP90" s="560"/>
      <c r="POQ90" s="561"/>
      <c r="POR90" s="562"/>
      <c r="POS90" s="563"/>
      <c r="POT90" s="564"/>
      <c r="POU90" s="565"/>
      <c r="POV90" s="566"/>
      <c r="POW90" s="560"/>
      <c r="POX90" s="561"/>
      <c r="POY90" s="562"/>
      <c r="POZ90" s="563"/>
      <c r="PPA90" s="564"/>
      <c r="PPB90" s="565"/>
      <c r="PPC90" s="566"/>
      <c r="PPD90" s="560"/>
      <c r="PPE90" s="561"/>
      <c r="PPF90" s="562"/>
      <c r="PPG90" s="563"/>
      <c r="PPH90" s="564"/>
      <c r="PPI90" s="565"/>
      <c r="PPJ90" s="566"/>
      <c r="PPK90" s="560"/>
      <c r="PPL90" s="561"/>
      <c r="PPM90" s="562"/>
      <c r="PPN90" s="563"/>
      <c r="PPO90" s="564"/>
      <c r="PPP90" s="565"/>
      <c r="PPQ90" s="566"/>
      <c r="PPR90" s="560"/>
      <c r="PPS90" s="561"/>
      <c r="PPT90" s="562"/>
      <c r="PPU90" s="563"/>
      <c r="PPV90" s="564"/>
      <c r="PPW90" s="565"/>
      <c r="PPX90" s="566"/>
      <c r="PPY90" s="560"/>
      <c r="PPZ90" s="561"/>
      <c r="PQA90" s="562"/>
      <c r="PQB90" s="563"/>
      <c r="PQC90" s="564"/>
      <c r="PQD90" s="565"/>
      <c r="PQE90" s="566"/>
      <c r="PQF90" s="560"/>
      <c r="PQG90" s="561"/>
      <c r="PQH90" s="562"/>
      <c r="PQI90" s="563"/>
      <c r="PQJ90" s="564"/>
      <c r="PQK90" s="565"/>
      <c r="PQL90" s="566"/>
      <c r="PQM90" s="560"/>
      <c r="PQN90" s="561"/>
      <c r="PQO90" s="562"/>
      <c r="PQP90" s="563"/>
      <c r="PQQ90" s="564"/>
      <c r="PQR90" s="565"/>
      <c r="PQS90" s="566"/>
      <c r="PQT90" s="560"/>
      <c r="PQU90" s="561"/>
      <c r="PQV90" s="562"/>
      <c r="PQW90" s="563"/>
      <c r="PQX90" s="564"/>
      <c r="PQY90" s="565"/>
      <c r="PQZ90" s="566"/>
      <c r="PRA90" s="560"/>
      <c r="PRB90" s="561"/>
      <c r="PRC90" s="562"/>
      <c r="PRD90" s="563"/>
      <c r="PRE90" s="564"/>
      <c r="PRF90" s="565"/>
      <c r="PRG90" s="566"/>
      <c r="PRH90" s="560"/>
      <c r="PRI90" s="561"/>
      <c r="PRJ90" s="562"/>
      <c r="PRK90" s="563"/>
      <c r="PRL90" s="564"/>
      <c r="PRM90" s="565"/>
      <c r="PRN90" s="566"/>
      <c r="PRO90" s="560"/>
      <c r="PRP90" s="561"/>
      <c r="PRQ90" s="562"/>
      <c r="PRR90" s="563"/>
      <c r="PRS90" s="564"/>
      <c r="PRT90" s="565"/>
      <c r="PRU90" s="566"/>
      <c r="PRV90" s="560"/>
      <c r="PRW90" s="561"/>
      <c r="PRX90" s="562"/>
      <c r="PRY90" s="563"/>
      <c r="PRZ90" s="564"/>
      <c r="PSA90" s="565"/>
      <c r="PSB90" s="566"/>
      <c r="PSC90" s="560"/>
      <c r="PSD90" s="561"/>
      <c r="PSE90" s="562"/>
      <c r="PSF90" s="563"/>
      <c r="PSG90" s="564"/>
      <c r="PSH90" s="565"/>
      <c r="PSI90" s="566"/>
      <c r="PSJ90" s="560"/>
      <c r="PSK90" s="561"/>
      <c r="PSL90" s="562"/>
      <c r="PSM90" s="563"/>
      <c r="PSN90" s="564"/>
      <c r="PSO90" s="565"/>
      <c r="PSP90" s="566"/>
      <c r="PSQ90" s="560"/>
      <c r="PSR90" s="561"/>
      <c r="PSS90" s="562"/>
      <c r="PST90" s="563"/>
      <c r="PSU90" s="564"/>
      <c r="PSV90" s="565"/>
      <c r="PSW90" s="566"/>
      <c r="PSX90" s="560"/>
      <c r="PSY90" s="561"/>
      <c r="PSZ90" s="562"/>
      <c r="PTA90" s="563"/>
      <c r="PTB90" s="564"/>
      <c r="PTC90" s="565"/>
      <c r="PTD90" s="566"/>
      <c r="PTE90" s="560"/>
      <c r="PTF90" s="561"/>
      <c r="PTG90" s="562"/>
      <c r="PTH90" s="563"/>
      <c r="PTI90" s="564"/>
      <c r="PTJ90" s="565"/>
      <c r="PTK90" s="566"/>
      <c r="PTL90" s="560"/>
      <c r="PTM90" s="561"/>
      <c r="PTN90" s="562"/>
      <c r="PTO90" s="563"/>
      <c r="PTP90" s="564"/>
      <c r="PTQ90" s="565"/>
      <c r="PTR90" s="566"/>
      <c r="PTS90" s="560"/>
      <c r="PTT90" s="561"/>
      <c r="PTU90" s="562"/>
      <c r="PTV90" s="563"/>
      <c r="PTW90" s="564"/>
      <c r="PTX90" s="565"/>
      <c r="PTY90" s="566"/>
      <c r="PTZ90" s="560"/>
      <c r="PUA90" s="561"/>
      <c r="PUB90" s="562"/>
      <c r="PUC90" s="563"/>
      <c r="PUD90" s="564"/>
      <c r="PUE90" s="565"/>
      <c r="PUF90" s="566"/>
      <c r="PUG90" s="560"/>
      <c r="PUH90" s="561"/>
      <c r="PUI90" s="562"/>
      <c r="PUJ90" s="563"/>
      <c r="PUK90" s="564"/>
      <c r="PUL90" s="565"/>
      <c r="PUM90" s="566"/>
      <c r="PUN90" s="560"/>
      <c r="PUO90" s="561"/>
      <c r="PUP90" s="562"/>
      <c r="PUQ90" s="563"/>
      <c r="PUR90" s="564"/>
      <c r="PUS90" s="565"/>
      <c r="PUT90" s="566"/>
      <c r="PUU90" s="560"/>
      <c r="PUV90" s="561"/>
      <c r="PUW90" s="562"/>
      <c r="PUX90" s="563"/>
      <c r="PUY90" s="564"/>
      <c r="PUZ90" s="565"/>
      <c r="PVA90" s="566"/>
      <c r="PVB90" s="560"/>
      <c r="PVC90" s="561"/>
      <c r="PVD90" s="562"/>
      <c r="PVE90" s="563"/>
      <c r="PVF90" s="564"/>
      <c r="PVG90" s="565"/>
      <c r="PVH90" s="566"/>
      <c r="PVI90" s="560"/>
      <c r="PVJ90" s="561"/>
      <c r="PVK90" s="562"/>
      <c r="PVL90" s="563"/>
      <c r="PVM90" s="564"/>
      <c r="PVN90" s="565"/>
      <c r="PVO90" s="566"/>
      <c r="PVP90" s="560"/>
      <c r="PVQ90" s="561"/>
      <c r="PVR90" s="562"/>
      <c r="PVS90" s="563"/>
      <c r="PVT90" s="564"/>
      <c r="PVU90" s="565"/>
      <c r="PVV90" s="566"/>
      <c r="PVW90" s="560"/>
      <c r="PVX90" s="561"/>
      <c r="PVY90" s="562"/>
      <c r="PVZ90" s="563"/>
      <c r="PWA90" s="564"/>
      <c r="PWB90" s="565"/>
      <c r="PWC90" s="566"/>
      <c r="PWD90" s="560"/>
      <c r="PWE90" s="561"/>
      <c r="PWF90" s="562"/>
      <c r="PWG90" s="563"/>
      <c r="PWH90" s="564"/>
      <c r="PWI90" s="565"/>
      <c r="PWJ90" s="566"/>
      <c r="PWK90" s="560"/>
      <c r="PWL90" s="561"/>
      <c r="PWM90" s="562"/>
      <c r="PWN90" s="563"/>
      <c r="PWO90" s="564"/>
      <c r="PWP90" s="565"/>
      <c r="PWQ90" s="566"/>
      <c r="PWR90" s="560"/>
      <c r="PWS90" s="561"/>
      <c r="PWT90" s="562"/>
      <c r="PWU90" s="563"/>
      <c r="PWV90" s="564"/>
      <c r="PWW90" s="565"/>
      <c r="PWX90" s="566"/>
      <c r="PWY90" s="560"/>
      <c r="PWZ90" s="561"/>
      <c r="PXA90" s="562"/>
      <c r="PXB90" s="563"/>
      <c r="PXC90" s="564"/>
      <c r="PXD90" s="565"/>
      <c r="PXE90" s="566"/>
      <c r="PXF90" s="560"/>
      <c r="PXG90" s="561"/>
      <c r="PXH90" s="562"/>
      <c r="PXI90" s="563"/>
      <c r="PXJ90" s="564"/>
      <c r="PXK90" s="565"/>
      <c r="PXL90" s="566"/>
      <c r="PXM90" s="560"/>
      <c r="PXN90" s="561"/>
      <c r="PXO90" s="562"/>
      <c r="PXP90" s="563"/>
      <c r="PXQ90" s="564"/>
      <c r="PXR90" s="565"/>
      <c r="PXS90" s="566"/>
      <c r="PXT90" s="560"/>
      <c r="PXU90" s="561"/>
      <c r="PXV90" s="562"/>
      <c r="PXW90" s="563"/>
      <c r="PXX90" s="564"/>
      <c r="PXY90" s="565"/>
      <c r="PXZ90" s="566"/>
      <c r="PYA90" s="560"/>
      <c r="PYB90" s="561"/>
      <c r="PYC90" s="562"/>
      <c r="PYD90" s="563"/>
      <c r="PYE90" s="564"/>
      <c r="PYF90" s="565"/>
      <c r="PYG90" s="566"/>
      <c r="PYH90" s="560"/>
      <c r="PYI90" s="561"/>
      <c r="PYJ90" s="562"/>
      <c r="PYK90" s="563"/>
      <c r="PYL90" s="564"/>
      <c r="PYM90" s="565"/>
      <c r="PYN90" s="566"/>
      <c r="PYO90" s="560"/>
      <c r="PYP90" s="561"/>
      <c r="PYQ90" s="562"/>
      <c r="PYR90" s="563"/>
      <c r="PYS90" s="564"/>
      <c r="PYT90" s="565"/>
      <c r="PYU90" s="566"/>
      <c r="PYV90" s="560"/>
      <c r="PYW90" s="561"/>
      <c r="PYX90" s="562"/>
      <c r="PYY90" s="563"/>
      <c r="PYZ90" s="564"/>
      <c r="PZA90" s="565"/>
      <c r="PZB90" s="566"/>
      <c r="PZC90" s="560"/>
      <c r="PZD90" s="561"/>
      <c r="PZE90" s="562"/>
      <c r="PZF90" s="563"/>
      <c r="PZG90" s="564"/>
      <c r="PZH90" s="565"/>
      <c r="PZI90" s="566"/>
      <c r="PZJ90" s="560"/>
      <c r="PZK90" s="561"/>
      <c r="PZL90" s="562"/>
      <c r="PZM90" s="563"/>
      <c r="PZN90" s="564"/>
      <c r="PZO90" s="565"/>
      <c r="PZP90" s="566"/>
      <c r="PZQ90" s="560"/>
      <c r="PZR90" s="561"/>
      <c r="PZS90" s="562"/>
      <c r="PZT90" s="563"/>
      <c r="PZU90" s="564"/>
      <c r="PZV90" s="565"/>
      <c r="PZW90" s="566"/>
      <c r="PZX90" s="560"/>
      <c r="PZY90" s="561"/>
      <c r="PZZ90" s="562"/>
      <c r="QAA90" s="563"/>
      <c r="QAB90" s="564"/>
      <c r="QAC90" s="565"/>
      <c r="QAD90" s="566"/>
      <c r="QAE90" s="560"/>
      <c r="QAF90" s="561"/>
      <c r="QAG90" s="562"/>
      <c r="QAH90" s="563"/>
      <c r="QAI90" s="564"/>
      <c r="QAJ90" s="565"/>
      <c r="QAK90" s="566"/>
      <c r="QAL90" s="560"/>
      <c r="QAM90" s="561"/>
      <c r="QAN90" s="562"/>
      <c r="QAO90" s="563"/>
      <c r="QAP90" s="564"/>
      <c r="QAQ90" s="565"/>
      <c r="QAR90" s="566"/>
      <c r="QAS90" s="560"/>
      <c r="QAT90" s="561"/>
      <c r="QAU90" s="562"/>
      <c r="QAV90" s="563"/>
      <c r="QAW90" s="564"/>
      <c r="QAX90" s="565"/>
      <c r="QAY90" s="566"/>
      <c r="QAZ90" s="560"/>
      <c r="QBA90" s="561"/>
      <c r="QBB90" s="562"/>
      <c r="QBC90" s="563"/>
      <c r="QBD90" s="564"/>
      <c r="QBE90" s="565"/>
      <c r="QBF90" s="566"/>
      <c r="QBG90" s="560"/>
      <c r="QBH90" s="561"/>
      <c r="QBI90" s="562"/>
      <c r="QBJ90" s="563"/>
      <c r="QBK90" s="564"/>
      <c r="QBL90" s="565"/>
      <c r="QBM90" s="566"/>
      <c r="QBN90" s="560"/>
      <c r="QBO90" s="561"/>
      <c r="QBP90" s="562"/>
      <c r="QBQ90" s="563"/>
      <c r="QBR90" s="564"/>
      <c r="QBS90" s="565"/>
      <c r="QBT90" s="566"/>
      <c r="QBU90" s="560"/>
      <c r="QBV90" s="561"/>
      <c r="QBW90" s="562"/>
      <c r="QBX90" s="563"/>
      <c r="QBY90" s="564"/>
      <c r="QBZ90" s="565"/>
      <c r="QCA90" s="566"/>
      <c r="QCB90" s="560"/>
      <c r="QCC90" s="561"/>
      <c r="QCD90" s="562"/>
      <c r="QCE90" s="563"/>
      <c r="QCF90" s="564"/>
      <c r="QCG90" s="565"/>
      <c r="QCH90" s="566"/>
      <c r="QCI90" s="560"/>
      <c r="QCJ90" s="561"/>
      <c r="QCK90" s="562"/>
      <c r="QCL90" s="563"/>
      <c r="QCM90" s="564"/>
      <c r="QCN90" s="565"/>
      <c r="QCO90" s="566"/>
      <c r="QCP90" s="560"/>
      <c r="QCQ90" s="561"/>
      <c r="QCR90" s="562"/>
      <c r="QCS90" s="563"/>
      <c r="QCT90" s="564"/>
      <c r="QCU90" s="565"/>
      <c r="QCV90" s="566"/>
      <c r="QCW90" s="560"/>
      <c r="QCX90" s="561"/>
      <c r="QCY90" s="562"/>
      <c r="QCZ90" s="563"/>
      <c r="QDA90" s="564"/>
      <c r="QDB90" s="565"/>
      <c r="QDC90" s="566"/>
      <c r="QDD90" s="560"/>
      <c r="QDE90" s="561"/>
      <c r="QDF90" s="562"/>
      <c r="QDG90" s="563"/>
      <c r="QDH90" s="564"/>
      <c r="QDI90" s="565"/>
      <c r="QDJ90" s="566"/>
      <c r="QDK90" s="560"/>
      <c r="QDL90" s="561"/>
      <c r="QDM90" s="562"/>
      <c r="QDN90" s="563"/>
      <c r="QDO90" s="564"/>
      <c r="QDP90" s="565"/>
      <c r="QDQ90" s="566"/>
      <c r="QDR90" s="560"/>
      <c r="QDS90" s="561"/>
      <c r="QDT90" s="562"/>
      <c r="QDU90" s="563"/>
      <c r="QDV90" s="564"/>
      <c r="QDW90" s="565"/>
      <c r="QDX90" s="566"/>
      <c r="QDY90" s="560"/>
      <c r="QDZ90" s="561"/>
      <c r="QEA90" s="562"/>
      <c r="QEB90" s="563"/>
      <c r="QEC90" s="564"/>
      <c r="QED90" s="565"/>
      <c r="QEE90" s="566"/>
      <c r="QEF90" s="560"/>
      <c r="QEG90" s="561"/>
      <c r="QEH90" s="562"/>
      <c r="QEI90" s="563"/>
      <c r="QEJ90" s="564"/>
      <c r="QEK90" s="565"/>
      <c r="QEL90" s="566"/>
      <c r="QEM90" s="560"/>
      <c r="QEN90" s="561"/>
      <c r="QEO90" s="562"/>
      <c r="QEP90" s="563"/>
      <c r="QEQ90" s="564"/>
      <c r="QER90" s="565"/>
      <c r="QES90" s="566"/>
      <c r="QET90" s="560"/>
      <c r="QEU90" s="561"/>
      <c r="QEV90" s="562"/>
      <c r="QEW90" s="563"/>
      <c r="QEX90" s="564"/>
      <c r="QEY90" s="565"/>
      <c r="QEZ90" s="566"/>
      <c r="QFA90" s="560"/>
      <c r="QFB90" s="561"/>
      <c r="QFC90" s="562"/>
      <c r="QFD90" s="563"/>
      <c r="QFE90" s="564"/>
      <c r="QFF90" s="565"/>
      <c r="QFG90" s="566"/>
      <c r="QFH90" s="560"/>
      <c r="QFI90" s="561"/>
      <c r="QFJ90" s="562"/>
      <c r="QFK90" s="563"/>
      <c r="QFL90" s="564"/>
      <c r="QFM90" s="565"/>
      <c r="QFN90" s="566"/>
      <c r="QFO90" s="560"/>
      <c r="QFP90" s="561"/>
      <c r="QFQ90" s="562"/>
      <c r="QFR90" s="563"/>
      <c r="QFS90" s="564"/>
      <c r="QFT90" s="565"/>
      <c r="QFU90" s="566"/>
      <c r="QFV90" s="560"/>
      <c r="QFW90" s="561"/>
      <c r="QFX90" s="562"/>
      <c r="QFY90" s="563"/>
      <c r="QFZ90" s="564"/>
      <c r="QGA90" s="565"/>
      <c r="QGB90" s="566"/>
      <c r="QGC90" s="560"/>
      <c r="QGD90" s="561"/>
      <c r="QGE90" s="562"/>
      <c r="QGF90" s="563"/>
      <c r="QGG90" s="564"/>
      <c r="QGH90" s="565"/>
      <c r="QGI90" s="566"/>
      <c r="QGJ90" s="560"/>
      <c r="QGK90" s="561"/>
      <c r="QGL90" s="562"/>
      <c r="QGM90" s="563"/>
      <c r="QGN90" s="564"/>
      <c r="QGO90" s="565"/>
      <c r="QGP90" s="566"/>
      <c r="QGQ90" s="560"/>
      <c r="QGR90" s="561"/>
      <c r="QGS90" s="562"/>
      <c r="QGT90" s="563"/>
      <c r="QGU90" s="564"/>
      <c r="QGV90" s="565"/>
      <c r="QGW90" s="566"/>
      <c r="QGX90" s="560"/>
      <c r="QGY90" s="561"/>
      <c r="QGZ90" s="562"/>
      <c r="QHA90" s="563"/>
      <c r="QHB90" s="564"/>
      <c r="QHC90" s="565"/>
      <c r="QHD90" s="566"/>
      <c r="QHE90" s="560"/>
      <c r="QHF90" s="561"/>
      <c r="QHG90" s="562"/>
      <c r="QHH90" s="563"/>
      <c r="QHI90" s="564"/>
      <c r="QHJ90" s="565"/>
      <c r="QHK90" s="566"/>
      <c r="QHL90" s="560"/>
      <c r="QHM90" s="561"/>
      <c r="QHN90" s="562"/>
      <c r="QHO90" s="563"/>
      <c r="QHP90" s="564"/>
      <c r="QHQ90" s="565"/>
      <c r="QHR90" s="566"/>
      <c r="QHS90" s="560"/>
      <c r="QHT90" s="561"/>
      <c r="QHU90" s="562"/>
      <c r="QHV90" s="563"/>
      <c r="QHW90" s="564"/>
      <c r="QHX90" s="565"/>
      <c r="QHY90" s="566"/>
      <c r="QHZ90" s="560"/>
      <c r="QIA90" s="561"/>
      <c r="QIB90" s="562"/>
      <c r="QIC90" s="563"/>
      <c r="QID90" s="564"/>
      <c r="QIE90" s="565"/>
      <c r="QIF90" s="566"/>
      <c r="QIG90" s="560"/>
      <c r="QIH90" s="561"/>
      <c r="QII90" s="562"/>
      <c r="QIJ90" s="563"/>
      <c r="QIK90" s="564"/>
      <c r="QIL90" s="565"/>
      <c r="QIM90" s="566"/>
      <c r="QIN90" s="560"/>
      <c r="QIO90" s="561"/>
      <c r="QIP90" s="562"/>
      <c r="QIQ90" s="563"/>
      <c r="QIR90" s="564"/>
      <c r="QIS90" s="565"/>
      <c r="QIT90" s="566"/>
      <c r="QIU90" s="560"/>
      <c r="QIV90" s="561"/>
      <c r="QIW90" s="562"/>
      <c r="QIX90" s="563"/>
      <c r="QIY90" s="564"/>
      <c r="QIZ90" s="565"/>
      <c r="QJA90" s="566"/>
      <c r="QJB90" s="560"/>
      <c r="QJC90" s="561"/>
      <c r="QJD90" s="562"/>
      <c r="QJE90" s="563"/>
      <c r="QJF90" s="564"/>
      <c r="QJG90" s="565"/>
      <c r="QJH90" s="566"/>
      <c r="QJI90" s="560"/>
      <c r="QJJ90" s="561"/>
      <c r="QJK90" s="562"/>
      <c r="QJL90" s="563"/>
      <c r="QJM90" s="564"/>
      <c r="QJN90" s="565"/>
      <c r="QJO90" s="566"/>
      <c r="QJP90" s="560"/>
      <c r="QJQ90" s="561"/>
      <c r="QJR90" s="562"/>
      <c r="QJS90" s="563"/>
      <c r="QJT90" s="564"/>
      <c r="QJU90" s="565"/>
      <c r="QJV90" s="566"/>
      <c r="QJW90" s="560"/>
      <c r="QJX90" s="561"/>
      <c r="QJY90" s="562"/>
      <c r="QJZ90" s="563"/>
      <c r="QKA90" s="564"/>
      <c r="QKB90" s="565"/>
      <c r="QKC90" s="566"/>
      <c r="QKD90" s="560"/>
      <c r="QKE90" s="561"/>
      <c r="QKF90" s="562"/>
      <c r="QKG90" s="563"/>
      <c r="QKH90" s="564"/>
      <c r="QKI90" s="565"/>
      <c r="QKJ90" s="566"/>
      <c r="QKK90" s="560"/>
      <c r="QKL90" s="561"/>
      <c r="QKM90" s="562"/>
      <c r="QKN90" s="563"/>
      <c r="QKO90" s="564"/>
      <c r="QKP90" s="565"/>
      <c r="QKQ90" s="566"/>
      <c r="QKR90" s="560"/>
      <c r="QKS90" s="561"/>
      <c r="QKT90" s="562"/>
      <c r="QKU90" s="563"/>
      <c r="QKV90" s="564"/>
      <c r="QKW90" s="565"/>
      <c r="QKX90" s="566"/>
      <c r="QKY90" s="560"/>
      <c r="QKZ90" s="561"/>
      <c r="QLA90" s="562"/>
      <c r="QLB90" s="563"/>
      <c r="QLC90" s="564"/>
      <c r="QLD90" s="565"/>
      <c r="QLE90" s="566"/>
      <c r="QLF90" s="560"/>
      <c r="QLG90" s="561"/>
      <c r="QLH90" s="562"/>
      <c r="QLI90" s="563"/>
      <c r="QLJ90" s="564"/>
      <c r="QLK90" s="565"/>
      <c r="QLL90" s="566"/>
      <c r="QLM90" s="560"/>
      <c r="QLN90" s="561"/>
      <c r="QLO90" s="562"/>
      <c r="QLP90" s="563"/>
      <c r="QLQ90" s="564"/>
      <c r="QLR90" s="565"/>
      <c r="QLS90" s="566"/>
      <c r="QLT90" s="560"/>
      <c r="QLU90" s="561"/>
      <c r="QLV90" s="562"/>
      <c r="QLW90" s="563"/>
      <c r="QLX90" s="564"/>
      <c r="QLY90" s="565"/>
      <c r="QLZ90" s="566"/>
      <c r="QMA90" s="560"/>
      <c r="QMB90" s="561"/>
      <c r="QMC90" s="562"/>
      <c r="QMD90" s="563"/>
      <c r="QME90" s="564"/>
      <c r="QMF90" s="565"/>
      <c r="QMG90" s="566"/>
      <c r="QMH90" s="560"/>
      <c r="QMI90" s="561"/>
      <c r="QMJ90" s="562"/>
      <c r="QMK90" s="563"/>
      <c r="QML90" s="564"/>
      <c r="QMM90" s="565"/>
      <c r="QMN90" s="566"/>
      <c r="QMO90" s="560"/>
      <c r="QMP90" s="561"/>
      <c r="QMQ90" s="562"/>
      <c r="QMR90" s="563"/>
      <c r="QMS90" s="564"/>
      <c r="QMT90" s="565"/>
      <c r="QMU90" s="566"/>
      <c r="QMV90" s="560"/>
      <c r="QMW90" s="561"/>
      <c r="QMX90" s="562"/>
      <c r="QMY90" s="563"/>
      <c r="QMZ90" s="564"/>
      <c r="QNA90" s="565"/>
      <c r="QNB90" s="566"/>
      <c r="QNC90" s="560"/>
      <c r="QND90" s="561"/>
      <c r="QNE90" s="562"/>
      <c r="QNF90" s="563"/>
      <c r="QNG90" s="564"/>
      <c r="QNH90" s="565"/>
      <c r="QNI90" s="566"/>
      <c r="QNJ90" s="560"/>
      <c r="QNK90" s="561"/>
      <c r="QNL90" s="562"/>
      <c r="QNM90" s="563"/>
      <c r="QNN90" s="564"/>
      <c r="QNO90" s="565"/>
      <c r="QNP90" s="566"/>
      <c r="QNQ90" s="560"/>
      <c r="QNR90" s="561"/>
      <c r="QNS90" s="562"/>
      <c r="QNT90" s="563"/>
      <c r="QNU90" s="564"/>
      <c r="QNV90" s="565"/>
      <c r="QNW90" s="566"/>
      <c r="QNX90" s="560"/>
      <c r="QNY90" s="561"/>
      <c r="QNZ90" s="562"/>
      <c r="QOA90" s="563"/>
      <c r="QOB90" s="564"/>
      <c r="QOC90" s="565"/>
      <c r="QOD90" s="566"/>
      <c r="QOE90" s="560"/>
      <c r="QOF90" s="561"/>
      <c r="QOG90" s="562"/>
      <c r="QOH90" s="563"/>
      <c r="QOI90" s="564"/>
      <c r="QOJ90" s="565"/>
      <c r="QOK90" s="566"/>
      <c r="QOL90" s="560"/>
      <c r="QOM90" s="561"/>
      <c r="QON90" s="562"/>
      <c r="QOO90" s="563"/>
      <c r="QOP90" s="564"/>
      <c r="QOQ90" s="565"/>
      <c r="QOR90" s="566"/>
      <c r="QOS90" s="560"/>
      <c r="QOT90" s="561"/>
      <c r="QOU90" s="562"/>
      <c r="QOV90" s="563"/>
      <c r="QOW90" s="564"/>
      <c r="QOX90" s="565"/>
      <c r="QOY90" s="566"/>
      <c r="QOZ90" s="560"/>
      <c r="QPA90" s="561"/>
      <c r="QPB90" s="562"/>
      <c r="QPC90" s="563"/>
      <c r="QPD90" s="564"/>
      <c r="QPE90" s="565"/>
      <c r="QPF90" s="566"/>
      <c r="QPG90" s="560"/>
      <c r="QPH90" s="561"/>
      <c r="QPI90" s="562"/>
      <c r="QPJ90" s="563"/>
      <c r="QPK90" s="564"/>
      <c r="QPL90" s="565"/>
      <c r="QPM90" s="566"/>
      <c r="QPN90" s="560"/>
      <c r="QPO90" s="561"/>
      <c r="QPP90" s="562"/>
      <c r="QPQ90" s="563"/>
      <c r="QPR90" s="564"/>
      <c r="QPS90" s="565"/>
      <c r="QPT90" s="566"/>
      <c r="QPU90" s="560"/>
      <c r="QPV90" s="561"/>
      <c r="QPW90" s="562"/>
      <c r="QPX90" s="563"/>
      <c r="QPY90" s="564"/>
      <c r="QPZ90" s="565"/>
      <c r="QQA90" s="566"/>
      <c r="QQB90" s="560"/>
      <c r="QQC90" s="561"/>
      <c r="QQD90" s="562"/>
      <c r="QQE90" s="563"/>
      <c r="QQF90" s="564"/>
      <c r="QQG90" s="565"/>
      <c r="QQH90" s="566"/>
      <c r="QQI90" s="560"/>
      <c r="QQJ90" s="561"/>
      <c r="QQK90" s="562"/>
      <c r="QQL90" s="563"/>
      <c r="QQM90" s="564"/>
      <c r="QQN90" s="565"/>
      <c r="QQO90" s="566"/>
      <c r="QQP90" s="560"/>
      <c r="QQQ90" s="561"/>
      <c r="QQR90" s="562"/>
      <c r="QQS90" s="563"/>
      <c r="QQT90" s="564"/>
      <c r="QQU90" s="565"/>
      <c r="QQV90" s="566"/>
      <c r="QQW90" s="560"/>
      <c r="QQX90" s="561"/>
      <c r="QQY90" s="562"/>
      <c r="QQZ90" s="563"/>
      <c r="QRA90" s="564"/>
      <c r="QRB90" s="565"/>
      <c r="QRC90" s="566"/>
      <c r="QRD90" s="560"/>
      <c r="QRE90" s="561"/>
      <c r="QRF90" s="562"/>
      <c r="QRG90" s="563"/>
      <c r="QRH90" s="564"/>
      <c r="QRI90" s="565"/>
      <c r="QRJ90" s="566"/>
      <c r="QRK90" s="560"/>
      <c r="QRL90" s="561"/>
      <c r="QRM90" s="562"/>
      <c r="QRN90" s="563"/>
      <c r="QRO90" s="564"/>
      <c r="QRP90" s="565"/>
      <c r="QRQ90" s="566"/>
      <c r="QRR90" s="560"/>
      <c r="QRS90" s="561"/>
      <c r="QRT90" s="562"/>
      <c r="QRU90" s="563"/>
      <c r="QRV90" s="564"/>
      <c r="QRW90" s="565"/>
      <c r="QRX90" s="566"/>
      <c r="QRY90" s="560"/>
      <c r="QRZ90" s="561"/>
      <c r="QSA90" s="562"/>
      <c r="QSB90" s="563"/>
      <c r="QSC90" s="564"/>
      <c r="QSD90" s="565"/>
      <c r="QSE90" s="566"/>
      <c r="QSF90" s="560"/>
      <c r="QSG90" s="561"/>
      <c r="QSH90" s="562"/>
      <c r="QSI90" s="563"/>
      <c r="QSJ90" s="564"/>
      <c r="QSK90" s="565"/>
      <c r="QSL90" s="566"/>
      <c r="QSM90" s="560"/>
      <c r="QSN90" s="561"/>
      <c r="QSO90" s="562"/>
      <c r="QSP90" s="563"/>
      <c r="QSQ90" s="564"/>
      <c r="QSR90" s="565"/>
      <c r="QSS90" s="566"/>
      <c r="QST90" s="560"/>
      <c r="QSU90" s="561"/>
      <c r="QSV90" s="562"/>
      <c r="QSW90" s="563"/>
      <c r="QSX90" s="564"/>
      <c r="QSY90" s="565"/>
      <c r="QSZ90" s="566"/>
      <c r="QTA90" s="560"/>
      <c r="QTB90" s="561"/>
      <c r="QTC90" s="562"/>
      <c r="QTD90" s="563"/>
      <c r="QTE90" s="564"/>
      <c r="QTF90" s="565"/>
      <c r="QTG90" s="566"/>
      <c r="QTH90" s="560"/>
      <c r="QTI90" s="561"/>
      <c r="QTJ90" s="562"/>
      <c r="QTK90" s="563"/>
      <c r="QTL90" s="564"/>
      <c r="QTM90" s="565"/>
      <c r="QTN90" s="566"/>
      <c r="QTO90" s="560"/>
      <c r="QTP90" s="561"/>
      <c r="QTQ90" s="562"/>
      <c r="QTR90" s="563"/>
      <c r="QTS90" s="564"/>
      <c r="QTT90" s="565"/>
      <c r="QTU90" s="566"/>
      <c r="QTV90" s="560"/>
      <c r="QTW90" s="561"/>
      <c r="QTX90" s="562"/>
      <c r="QTY90" s="563"/>
      <c r="QTZ90" s="564"/>
      <c r="QUA90" s="565"/>
      <c r="QUB90" s="566"/>
      <c r="QUC90" s="560"/>
      <c r="QUD90" s="561"/>
      <c r="QUE90" s="562"/>
      <c r="QUF90" s="563"/>
      <c r="QUG90" s="564"/>
      <c r="QUH90" s="565"/>
      <c r="QUI90" s="566"/>
      <c r="QUJ90" s="560"/>
      <c r="QUK90" s="561"/>
      <c r="QUL90" s="562"/>
      <c r="QUM90" s="563"/>
      <c r="QUN90" s="564"/>
      <c r="QUO90" s="565"/>
      <c r="QUP90" s="566"/>
      <c r="QUQ90" s="560"/>
      <c r="QUR90" s="561"/>
      <c r="QUS90" s="562"/>
      <c r="QUT90" s="563"/>
      <c r="QUU90" s="564"/>
      <c r="QUV90" s="565"/>
      <c r="QUW90" s="566"/>
      <c r="QUX90" s="560"/>
      <c r="QUY90" s="561"/>
      <c r="QUZ90" s="562"/>
      <c r="QVA90" s="563"/>
      <c r="QVB90" s="564"/>
      <c r="QVC90" s="565"/>
      <c r="QVD90" s="566"/>
      <c r="QVE90" s="560"/>
      <c r="QVF90" s="561"/>
      <c r="QVG90" s="562"/>
      <c r="QVH90" s="563"/>
      <c r="QVI90" s="564"/>
      <c r="QVJ90" s="565"/>
      <c r="QVK90" s="566"/>
      <c r="QVL90" s="560"/>
      <c r="QVM90" s="561"/>
      <c r="QVN90" s="562"/>
      <c r="QVO90" s="563"/>
      <c r="QVP90" s="564"/>
      <c r="QVQ90" s="565"/>
      <c r="QVR90" s="566"/>
      <c r="QVS90" s="560"/>
      <c r="QVT90" s="561"/>
      <c r="QVU90" s="562"/>
      <c r="QVV90" s="563"/>
      <c r="QVW90" s="564"/>
      <c r="QVX90" s="565"/>
      <c r="QVY90" s="566"/>
      <c r="QVZ90" s="560"/>
      <c r="QWA90" s="561"/>
      <c r="QWB90" s="562"/>
      <c r="QWC90" s="563"/>
      <c r="QWD90" s="564"/>
      <c r="QWE90" s="565"/>
      <c r="QWF90" s="566"/>
      <c r="QWG90" s="560"/>
      <c r="QWH90" s="561"/>
      <c r="QWI90" s="562"/>
      <c r="QWJ90" s="563"/>
      <c r="QWK90" s="564"/>
      <c r="QWL90" s="565"/>
      <c r="QWM90" s="566"/>
      <c r="QWN90" s="560"/>
      <c r="QWO90" s="561"/>
      <c r="QWP90" s="562"/>
      <c r="QWQ90" s="563"/>
      <c r="QWR90" s="564"/>
      <c r="QWS90" s="565"/>
      <c r="QWT90" s="566"/>
      <c r="QWU90" s="560"/>
      <c r="QWV90" s="561"/>
      <c r="QWW90" s="562"/>
      <c r="QWX90" s="563"/>
      <c r="QWY90" s="564"/>
      <c r="QWZ90" s="565"/>
      <c r="QXA90" s="566"/>
      <c r="QXB90" s="560"/>
      <c r="QXC90" s="561"/>
      <c r="QXD90" s="562"/>
      <c r="QXE90" s="563"/>
      <c r="QXF90" s="564"/>
      <c r="QXG90" s="565"/>
      <c r="QXH90" s="566"/>
      <c r="QXI90" s="560"/>
      <c r="QXJ90" s="561"/>
      <c r="QXK90" s="562"/>
      <c r="QXL90" s="563"/>
      <c r="QXM90" s="564"/>
      <c r="QXN90" s="565"/>
      <c r="QXO90" s="566"/>
      <c r="QXP90" s="560"/>
      <c r="QXQ90" s="561"/>
      <c r="QXR90" s="562"/>
      <c r="QXS90" s="563"/>
      <c r="QXT90" s="564"/>
      <c r="QXU90" s="565"/>
      <c r="QXV90" s="566"/>
      <c r="QXW90" s="560"/>
      <c r="QXX90" s="561"/>
      <c r="QXY90" s="562"/>
      <c r="QXZ90" s="563"/>
      <c r="QYA90" s="564"/>
      <c r="QYB90" s="565"/>
      <c r="QYC90" s="566"/>
      <c r="QYD90" s="560"/>
      <c r="QYE90" s="561"/>
      <c r="QYF90" s="562"/>
      <c r="QYG90" s="563"/>
      <c r="QYH90" s="564"/>
      <c r="QYI90" s="565"/>
      <c r="QYJ90" s="566"/>
      <c r="QYK90" s="560"/>
      <c r="QYL90" s="561"/>
      <c r="QYM90" s="562"/>
      <c r="QYN90" s="563"/>
      <c r="QYO90" s="564"/>
      <c r="QYP90" s="565"/>
      <c r="QYQ90" s="566"/>
      <c r="QYR90" s="560"/>
      <c r="QYS90" s="561"/>
      <c r="QYT90" s="562"/>
      <c r="QYU90" s="563"/>
      <c r="QYV90" s="564"/>
      <c r="QYW90" s="565"/>
      <c r="QYX90" s="566"/>
      <c r="QYY90" s="560"/>
      <c r="QYZ90" s="561"/>
      <c r="QZA90" s="562"/>
      <c r="QZB90" s="563"/>
      <c r="QZC90" s="564"/>
      <c r="QZD90" s="565"/>
      <c r="QZE90" s="566"/>
      <c r="QZF90" s="560"/>
      <c r="QZG90" s="561"/>
      <c r="QZH90" s="562"/>
      <c r="QZI90" s="563"/>
      <c r="QZJ90" s="564"/>
      <c r="QZK90" s="565"/>
      <c r="QZL90" s="566"/>
      <c r="QZM90" s="560"/>
      <c r="QZN90" s="561"/>
      <c r="QZO90" s="562"/>
      <c r="QZP90" s="563"/>
      <c r="QZQ90" s="564"/>
      <c r="QZR90" s="565"/>
      <c r="QZS90" s="566"/>
      <c r="QZT90" s="560"/>
      <c r="QZU90" s="561"/>
      <c r="QZV90" s="562"/>
      <c r="QZW90" s="563"/>
      <c r="QZX90" s="564"/>
      <c r="QZY90" s="565"/>
      <c r="QZZ90" s="566"/>
      <c r="RAA90" s="560"/>
      <c r="RAB90" s="561"/>
      <c r="RAC90" s="562"/>
      <c r="RAD90" s="563"/>
      <c r="RAE90" s="564"/>
      <c r="RAF90" s="565"/>
      <c r="RAG90" s="566"/>
      <c r="RAH90" s="560"/>
      <c r="RAI90" s="561"/>
      <c r="RAJ90" s="562"/>
      <c r="RAK90" s="563"/>
      <c r="RAL90" s="564"/>
      <c r="RAM90" s="565"/>
      <c r="RAN90" s="566"/>
      <c r="RAO90" s="560"/>
      <c r="RAP90" s="561"/>
      <c r="RAQ90" s="562"/>
      <c r="RAR90" s="563"/>
      <c r="RAS90" s="564"/>
      <c r="RAT90" s="565"/>
      <c r="RAU90" s="566"/>
      <c r="RAV90" s="560"/>
      <c r="RAW90" s="561"/>
      <c r="RAX90" s="562"/>
      <c r="RAY90" s="563"/>
      <c r="RAZ90" s="564"/>
      <c r="RBA90" s="565"/>
      <c r="RBB90" s="566"/>
      <c r="RBC90" s="560"/>
      <c r="RBD90" s="561"/>
      <c r="RBE90" s="562"/>
      <c r="RBF90" s="563"/>
      <c r="RBG90" s="564"/>
      <c r="RBH90" s="565"/>
      <c r="RBI90" s="566"/>
      <c r="RBJ90" s="560"/>
      <c r="RBK90" s="561"/>
      <c r="RBL90" s="562"/>
      <c r="RBM90" s="563"/>
      <c r="RBN90" s="564"/>
      <c r="RBO90" s="565"/>
      <c r="RBP90" s="566"/>
      <c r="RBQ90" s="560"/>
      <c r="RBR90" s="561"/>
      <c r="RBS90" s="562"/>
      <c r="RBT90" s="563"/>
      <c r="RBU90" s="564"/>
      <c r="RBV90" s="565"/>
      <c r="RBW90" s="566"/>
      <c r="RBX90" s="560"/>
      <c r="RBY90" s="561"/>
      <c r="RBZ90" s="562"/>
      <c r="RCA90" s="563"/>
      <c r="RCB90" s="564"/>
      <c r="RCC90" s="565"/>
      <c r="RCD90" s="566"/>
      <c r="RCE90" s="560"/>
      <c r="RCF90" s="561"/>
      <c r="RCG90" s="562"/>
      <c r="RCH90" s="563"/>
      <c r="RCI90" s="564"/>
      <c r="RCJ90" s="565"/>
      <c r="RCK90" s="566"/>
      <c r="RCL90" s="560"/>
      <c r="RCM90" s="561"/>
      <c r="RCN90" s="562"/>
      <c r="RCO90" s="563"/>
      <c r="RCP90" s="564"/>
      <c r="RCQ90" s="565"/>
      <c r="RCR90" s="566"/>
      <c r="RCS90" s="560"/>
      <c r="RCT90" s="561"/>
      <c r="RCU90" s="562"/>
      <c r="RCV90" s="563"/>
      <c r="RCW90" s="564"/>
      <c r="RCX90" s="565"/>
      <c r="RCY90" s="566"/>
      <c r="RCZ90" s="560"/>
      <c r="RDA90" s="561"/>
      <c r="RDB90" s="562"/>
      <c r="RDC90" s="563"/>
      <c r="RDD90" s="564"/>
      <c r="RDE90" s="565"/>
      <c r="RDF90" s="566"/>
      <c r="RDG90" s="560"/>
      <c r="RDH90" s="561"/>
      <c r="RDI90" s="562"/>
      <c r="RDJ90" s="563"/>
      <c r="RDK90" s="564"/>
      <c r="RDL90" s="565"/>
      <c r="RDM90" s="566"/>
      <c r="RDN90" s="560"/>
      <c r="RDO90" s="561"/>
      <c r="RDP90" s="562"/>
      <c r="RDQ90" s="563"/>
      <c r="RDR90" s="564"/>
      <c r="RDS90" s="565"/>
      <c r="RDT90" s="566"/>
      <c r="RDU90" s="560"/>
      <c r="RDV90" s="561"/>
      <c r="RDW90" s="562"/>
      <c r="RDX90" s="563"/>
      <c r="RDY90" s="564"/>
      <c r="RDZ90" s="565"/>
      <c r="REA90" s="566"/>
      <c r="REB90" s="560"/>
      <c r="REC90" s="561"/>
      <c r="RED90" s="562"/>
      <c r="REE90" s="563"/>
      <c r="REF90" s="564"/>
      <c r="REG90" s="565"/>
      <c r="REH90" s="566"/>
      <c r="REI90" s="560"/>
      <c r="REJ90" s="561"/>
      <c r="REK90" s="562"/>
      <c r="REL90" s="563"/>
      <c r="REM90" s="564"/>
      <c r="REN90" s="565"/>
      <c r="REO90" s="566"/>
      <c r="REP90" s="560"/>
      <c r="REQ90" s="561"/>
      <c r="RER90" s="562"/>
      <c r="RES90" s="563"/>
      <c r="RET90" s="564"/>
      <c r="REU90" s="565"/>
      <c r="REV90" s="566"/>
      <c r="REW90" s="560"/>
      <c r="REX90" s="561"/>
      <c r="REY90" s="562"/>
      <c r="REZ90" s="563"/>
      <c r="RFA90" s="564"/>
      <c r="RFB90" s="565"/>
      <c r="RFC90" s="566"/>
      <c r="RFD90" s="560"/>
      <c r="RFE90" s="561"/>
      <c r="RFF90" s="562"/>
      <c r="RFG90" s="563"/>
      <c r="RFH90" s="564"/>
      <c r="RFI90" s="565"/>
      <c r="RFJ90" s="566"/>
      <c r="RFK90" s="560"/>
      <c r="RFL90" s="561"/>
      <c r="RFM90" s="562"/>
      <c r="RFN90" s="563"/>
      <c r="RFO90" s="564"/>
      <c r="RFP90" s="565"/>
      <c r="RFQ90" s="566"/>
      <c r="RFR90" s="560"/>
      <c r="RFS90" s="561"/>
      <c r="RFT90" s="562"/>
      <c r="RFU90" s="563"/>
      <c r="RFV90" s="564"/>
      <c r="RFW90" s="565"/>
      <c r="RFX90" s="566"/>
      <c r="RFY90" s="560"/>
      <c r="RFZ90" s="561"/>
      <c r="RGA90" s="562"/>
      <c r="RGB90" s="563"/>
      <c r="RGC90" s="564"/>
      <c r="RGD90" s="565"/>
      <c r="RGE90" s="566"/>
      <c r="RGF90" s="560"/>
      <c r="RGG90" s="561"/>
      <c r="RGH90" s="562"/>
      <c r="RGI90" s="563"/>
      <c r="RGJ90" s="564"/>
      <c r="RGK90" s="565"/>
      <c r="RGL90" s="566"/>
      <c r="RGM90" s="560"/>
      <c r="RGN90" s="561"/>
      <c r="RGO90" s="562"/>
      <c r="RGP90" s="563"/>
      <c r="RGQ90" s="564"/>
      <c r="RGR90" s="565"/>
      <c r="RGS90" s="566"/>
      <c r="RGT90" s="560"/>
      <c r="RGU90" s="561"/>
      <c r="RGV90" s="562"/>
      <c r="RGW90" s="563"/>
      <c r="RGX90" s="564"/>
      <c r="RGY90" s="565"/>
      <c r="RGZ90" s="566"/>
      <c r="RHA90" s="560"/>
      <c r="RHB90" s="561"/>
      <c r="RHC90" s="562"/>
      <c r="RHD90" s="563"/>
      <c r="RHE90" s="564"/>
      <c r="RHF90" s="565"/>
      <c r="RHG90" s="566"/>
      <c r="RHH90" s="560"/>
      <c r="RHI90" s="561"/>
      <c r="RHJ90" s="562"/>
      <c r="RHK90" s="563"/>
      <c r="RHL90" s="564"/>
      <c r="RHM90" s="565"/>
      <c r="RHN90" s="566"/>
      <c r="RHO90" s="560"/>
      <c r="RHP90" s="561"/>
      <c r="RHQ90" s="562"/>
      <c r="RHR90" s="563"/>
      <c r="RHS90" s="564"/>
      <c r="RHT90" s="565"/>
      <c r="RHU90" s="566"/>
      <c r="RHV90" s="560"/>
      <c r="RHW90" s="561"/>
      <c r="RHX90" s="562"/>
      <c r="RHY90" s="563"/>
      <c r="RHZ90" s="564"/>
      <c r="RIA90" s="565"/>
      <c r="RIB90" s="566"/>
      <c r="RIC90" s="560"/>
      <c r="RID90" s="561"/>
      <c r="RIE90" s="562"/>
      <c r="RIF90" s="563"/>
      <c r="RIG90" s="564"/>
      <c r="RIH90" s="565"/>
      <c r="RII90" s="566"/>
      <c r="RIJ90" s="560"/>
      <c r="RIK90" s="561"/>
      <c r="RIL90" s="562"/>
      <c r="RIM90" s="563"/>
      <c r="RIN90" s="564"/>
      <c r="RIO90" s="565"/>
      <c r="RIP90" s="566"/>
      <c r="RIQ90" s="560"/>
      <c r="RIR90" s="561"/>
      <c r="RIS90" s="562"/>
      <c r="RIT90" s="563"/>
      <c r="RIU90" s="564"/>
      <c r="RIV90" s="565"/>
      <c r="RIW90" s="566"/>
      <c r="RIX90" s="560"/>
      <c r="RIY90" s="561"/>
      <c r="RIZ90" s="562"/>
      <c r="RJA90" s="563"/>
      <c r="RJB90" s="564"/>
      <c r="RJC90" s="565"/>
      <c r="RJD90" s="566"/>
      <c r="RJE90" s="560"/>
      <c r="RJF90" s="561"/>
      <c r="RJG90" s="562"/>
      <c r="RJH90" s="563"/>
      <c r="RJI90" s="564"/>
      <c r="RJJ90" s="565"/>
      <c r="RJK90" s="566"/>
      <c r="RJL90" s="560"/>
      <c r="RJM90" s="561"/>
      <c r="RJN90" s="562"/>
      <c r="RJO90" s="563"/>
      <c r="RJP90" s="564"/>
      <c r="RJQ90" s="565"/>
      <c r="RJR90" s="566"/>
      <c r="RJS90" s="560"/>
      <c r="RJT90" s="561"/>
      <c r="RJU90" s="562"/>
      <c r="RJV90" s="563"/>
      <c r="RJW90" s="564"/>
      <c r="RJX90" s="565"/>
      <c r="RJY90" s="566"/>
      <c r="RJZ90" s="560"/>
      <c r="RKA90" s="561"/>
      <c r="RKB90" s="562"/>
      <c r="RKC90" s="563"/>
      <c r="RKD90" s="564"/>
      <c r="RKE90" s="565"/>
      <c r="RKF90" s="566"/>
      <c r="RKG90" s="560"/>
      <c r="RKH90" s="561"/>
      <c r="RKI90" s="562"/>
      <c r="RKJ90" s="563"/>
      <c r="RKK90" s="564"/>
      <c r="RKL90" s="565"/>
      <c r="RKM90" s="566"/>
      <c r="RKN90" s="560"/>
      <c r="RKO90" s="561"/>
      <c r="RKP90" s="562"/>
      <c r="RKQ90" s="563"/>
      <c r="RKR90" s="564"/>
      <c r="RKS90" s="565"/>
      <c r="RKT90" s="566"/>
      <c r="RKU90" s="560"/>
      <c r="RKV90" s="561"/>
      <c r="RKW90" s="562"/>
      <c r="RKX90" s="563"/>
      <c r="RKY90" s="564"/>
      <c r="RKZ90" s="565"/>
      <c r="RLA90" s="566"/>
      <c r="RLB90" s="560"/>
      <c r="RLC90" s="561"/>
      <c r="RLD90" s="562"/>
      <c r="RLE90" s="563"/>
      <c r="RLF90" s="564"/>
      <c r="RLG90" s="565"/>
      <c r="RLH90" s="566"/>
      <c r="RLI90" s="560"/>
      <c r="RLJ90" s="561"/>
      <c r="RLK90" s="562"/>
      <c r="RLL90" s="563"/>
      <c r="RLM90" s="564"/>
      <c r="RLN90" s="565"/>
      <c r="RLO90" s="566"/>
      <c r="RLP90" s="560"/>
      <c r="RLQ90" s="561"/>
      <c r="RLR90" s="562"/>
      <c r="RLS90" s="563"/>
      <c r="RLT90" s="564"/>
      <c r="RLU90" s="565"/>
      <c r="RLV90" s="566"/>
      <c r="RLW90" s="560"/>
      <c r="RLX90" s="561"/>
      <c r="RLY90" s="562"/>
      <c r="RLZ90" s="563"/>
      <c r="RMA90" s="564"/>
      <c r="RMB90" s="565"/>
      <c r="RMC90" s="566"/>
      <c r="RMD90" s="560"/>
      <c r="RME90" s="561"/>
      <c r="RMF90" s="562"/>
      <c r="RMG90" s="563"/>
      <c r="RMH90" s="564"/>
      <c r="RMI90" s="565"/>
      <c r="RMJ90" s="566"/>
      <c r="RMK90" s="560"/>
      <c r="RML90" s="561"/>
      <c r="RMM90" s="562"/>
      <c r="RMN90" s="563"/>
      <c r="RMO90" s="564"/>
      <c r="RMP90" s="565"/>
      <c r="RMQ90" s="566"/>
      <c r="RMR90" s="560"/>
      <c r="RMS90" s="561"/>
      <c r="RMT90" s="562"/>
      <c r="RMU90" s="563"/>
      <c r="RMV90" s="564"/>
      <c r="RMW90" s="565"/>
      <c r="RMX90" s="566"/>
      <c r="RMY90" s="560"/>
      <c r="RMZ90" s="561"/>
      <c r="RNA90" s="562"/>
      <c r="RNB90" s="563"/>
      <c r="RNC90" s="564"/>
      <c r="RND90" s="565"/>
      <c r="RNE90" s="566"/>
      <c r="RNF90" s="560"/>
      <c r="RNG90" s="561"/>
      <c r="RNH90" s="562"/>
      <c r="RNI90" s="563"/>
      <c r="RNJ90" s="564"/>
      <c r="RNK90" s="565"/>
      <c r="RNL90" s="566"/>
      <c r="RNM90" s="560"/>
      <c r="RNN90" s="561"/>
      <c r="RNO90" s="562"/>
      <c r="RNP90" s="563"/>
      <c r="RNQ90" s="564"/>
      <c r="RNR90" s="565"/>
      <c r="RNS90" s="566"/>
      <c r="RNT90" s="560"/>
      <c r="RNU90" s="561"/>
      <c r="RNV90" s="562"/>
      <c r="RNW90" s="563"/>
      <c r="RNX90" s="564"/>
      <c r="RNY90" s="565"/>
      <c r="RNZ90" s="566"/>
      <c r="ROA90" s="560"/>
      <c r="ROB90" s="561"/>
      <c r="ROC90" s="562"/>
      <c r="ROD90" s="563"/>
      <c r="ROE90" s="564"/>
      <c r="ROF90" s="565"/>
      <c r="ROG90" s="566"/>
      <c r="ROH90" s="560"/>
      <c r="ROI90" s="561"/>
      <c r="ROJ90" s="562"/>
      <c r="ROK90" s="563"/>
      <c r="ROL90" s="564"/>
      <c r="ROM90" s="565"/>
      <c r="RON90" s="566"/>
      <c r="ROO90" s="560"/>
      <c r="ROP90" s="561"/>
      <c r="ROQ90" s="562"/>
      <c r="ROR90" s="563"/>
      <c r="ROS90" s="564"/>
      <c r="ROT90" s="565"/>
      <c r="ROU90" s="566"/>
      <c r="ROV90" s="560"/>
      <c r="ROW90" s="561"/>
      <c r="ROX90" s="562"/>
      <c r="ROY90" s="563"/>
      <c r="ROZ90" s="564"/>
      <c r="RPA90" s="565"/>
      <c r="RPB90" s="566"/>
      <c r="RPC90" s="560"/>
      <c r="RPD90" s="561"/>
      <c r="RPE90" s="562"/>
      <c r="RPF90" s="563"/>
      <c r="RPG90" s="564"/>
      <c r="RPH90" s="565"/>
      <c r="RPI90" s="566"/>
      <c r="RPJ90" s="560"/>
      <c r="RPK90" s="561"/>
      <c r="RPL90" s="562"/>
      <c r="RPM90" s="563"/>
      <c r="RPN90" s="564"/>
      <c r="RPO90" s="565"/>
      <c r="RPP90" s="566"/>
      <c r="RPQ90" s="560"/>
      <c r="RPR90" s="561"/>
      <c r="RPS90" s="562"/>
      <c r="RPT90" s="563"/>
      <c r="RPU90" s="564"/>
      <c r="RPV90" s="565"/>
      <c r="RPW90" s="566"/>
      <c r="RPX90" s="560"/>
      <c r="RPY90" s="561"/>
      <c r="RPZ90" s="562"/>
      <c r="RQA90" s="563"/>
      <c r="RQB90" s="564"/>
      <c r="RQC90" s="565"/>
      <c r="RQD90" s="566"/>
      <c r="RQE90" s="560"/>
      <c r="RQF90" s="561"/>
      <c r="RQG90" s="562"/>
      <c r="RQH90" s="563"/>
      <c r="RQI90" s="564"/>
      <c r="RQJ90" s="565"/>
      <c r="RQK90" s="566"/>
      <c r="RQL90" s="560"/>
      <c r="RQM90" s="561"/>
      <c r="RQN90" s="562"/>
      <c r="RQO90" s="563"/>
      <c r="RQP90" s="564"/>
      <c r="RQQ90" s="565"/>
      <c r="RQR90" s="566"/>
      <c r="RQS90" s="560"/>
      <c r="RQT90" s="561"/>
      <c r="RQU90" s="562"/>
      <c r="RQV90" s="563"/>
      <c r="RQW90" s="564"/>
      <c r="RQX90" s="565"/>
      <c r="RQY90" s="566"/>
      <c r="RQZ90" s="560"/>
      <c r="RRA90" s="561"/>
      <c r="RRB90" s="562"/>
      <c r="RRC90" s="563"/>
      <c r="RRD90" s="564"/>
      <c r="RRE90" s="565"/>
      <c r="RRF90" s="566"/>
      <c r="RRG90" s="560"/>
      <c r="RRH90" s="561"/>
      <c r="RRI90" s="562"/>
      <c r="RRJ90" s="563"/>
      <c r="RRK90" s="564"/>
      <c r="RRL90" s="565"/>
      <c r="RRM90" s="566"/>
      <c r="RRN90" s="560"/>
      <c r="RRO90" s="561"/>
      <c r="RRP90" s="562"/>
      <c r="RRQ90" s="563"/>
      <c r="RRR90" s="564"/>
      <c r="RRS90" s="565"/>
      <c r="RRT90" s="566"/>
      <c r="RRU90" s="560"/>
      <c r="RRV90" s="561"/>
      <c r="RRW90" s="562"/>
      <c r="RRX90" s="563"/>
      <c r="RRY90" s="564"/>
      <c r="RRZ90" s="565"/>
      <c r="RSA90" s="566"/>
      <c r="RSB90" s="560"/>
      <c r="RSC90" s="561"/>
      <c r="RSD90" s="562"/>
      <c r="RSE90" s="563"/>
      <c r="RSF90" s="564"/>
      <c r="RSG90" s="565"/>
      <c r="RSH90" s="566"/>
      <c r="RSI90" s="560"/>
      <c r="RSJ90" s="561"/>
      <c r="RSK90" s="562"/>
      <c r="RSL90" s="563"/>
      <c r="RSM90" s="564"/>
      <c r="RSN90" s="565"/>
      <c r="RSO90" s="566"/>
      <c r="RSP90" s="560"/>
      <c r="RSQ90" s="561"/>
      <c r="RSR90" s="562"/>
      <c r="RSS90" s="563"/>
      <c r="RST90" s="564"/>
      <c r="RSU90" s="565"/>
      <c r="RSV90" s="566"/>
      <c r="RSW90" s="560"/>
      <c r="RSX90" s="561"/>
      <c r="RSY90" s="562"/>
      <c r="RSZ90" s="563"/>
      <c r="RTA90" s="564"/>
      <c r="RTB90" s="565"/>
      <c r="RTC90" s="566"/>
      <c r="RTD90" s="560"/>
      <c r="RTE90" s="561"/>
      <c r="RTF90" s="562"/>
      <c r="RTG90" s="563"/>
      <c r="RTH90" s="564"/>
      <c r="RTI90" s="565"/>
      <c r="RTJ90" s="566"/>
      <c r="RTK90" s="560"/>
      <c r="RTL90" s="561"/>
      <c r="RTM90" s="562"/>
      <c r="RTN90" s="563"/>
      <c r="RTO90" s="564"/>
      <c r="RTP90" s="565"/>
      <c r="RTQ90" s="566"/>
      <c r="RTR90" s="560"/>
      <c r="RTS90" s="561"/>
      <c r="RTT90" s="562"/>
      <c r="RTU90" s="563"/>
      <c r="RTV90" s="564"/>
      <c r="RTW90" s="565"/>
      <c r="RTX90" s="566"/>
      <c r="RTY90" s="560"/>
      <c r="RTZ90" s="561"/>
      <c r="RUA90" s="562"/>
      <c r="RUB90" s="563"/>
      <c r="RUC90" s="564"/>
      <c r="RUD90" s="565"/>
      <c r="RUE90" s="566"/>
      <c r="RUF90" s="560"/>
      <c r="RUG90" s="561"/>
      <c r="RUH90" s="562"/>
      <c r="RUI90" s="563"/>
      <c r="RUJ90" s="564"/>
      <c r="RUK90" s="565"/>
      <c r="RUL90" s="566"/>
      <c r="RUM90" s="560"/>
      <c r="RUN90" s="561"/>
      <c r="RUO90" s="562"/>
      <c r="RUP90" s="563"/>
      <c r="RUQ90" s="564"/>
      <c r="RUR90" s="565"/>
      <c r="RUS90" s="566"/>
      <c r="RUT90" s="560"/>
      <c r="RUU90" s="561"/>
      <c r="RUV90" s="562"/>
      <c r="RUW90" s="563"/>
      <c r="RUX90" s="564"/>
      <c r="RUY90" s="565"/>
      <c r="RUZ90" s="566"/>
      <c r="RVA90" s="560"/>
      <c r="RVB90" s="561"/>
      <c r="RVC90" s="562"/>
      <c r="RVD90" s="563"/>
      <c r="RVE90" s="564"/>
      <c r="RVF90" s="565"/>
      <c r="RVG90" s="566"/>
      <c r="RVH90" s="560"/>
      <c r="RVI90" s="561"/>
      <c r="RVJ90" s="562"/>
      <c r="RVK90" s="563"/>
      <c r="RVL90" s="564"/>
      <c r="RVM90" s="565"/>
      <c r="RVN90" s="566"/>
      <c r="RVO90" s="560"/>
      <c r="RVP90" s="561"/>
      <c r="RVQ90" s="562"/>
      <c r="RVR90" s="563"/>
      <c r="RVS90" s="564"/>
      <c r="RVT90" s="565"/>
      <c r="RVU90" s="566"/>
      <c r="RVV90" s="560"/>
      <c r="RVW90" s="561"/>
      <c r="RVX90" s="562"/>
      <c r="RVY90" s="563"/>
      <c r="RVZ90" s="564"/>
      <c r="RWA90" s="565"/>
      <c r="RWB90" s="566"/>
      <c r="RWC90" s="560"/>
      <c r="RWD90" s="561"/>
      <c r="RWE90" s="562"/>
      <c r="RWF90" s="563"/>
      <c r="RWG90" s="564"/>
      <c r="RWH90" s="565"/>
      <c r="RWI90" s="566"/>
      <c r="RWJ90" s="560"/>
      <c r="RWK90" s="561"/>
      <c r="RWL90" s="562"/>
      <c r="RWM90" s="563"/>
      <c r="RWN90" s="564"/>
      <c r="RWO90" s="565"/>
      <c r="RWP90" s="566"/>
      <c r="RWQ90" s="560"/>
      <c r="RWR90" s="561"/>
      <c r="RWS90" s="562"/>
      <c r="RWT90" s="563"/>
      <c r="RWU90" s="564"/>
      <c r="RWV90" s="565"/>
      <c r="RWW90" s="566"/>
      <c r="RWX90" s="560"/>
      <c r="RWY90" s="561"/>
      <c r="RWZ90" s="562"/>
      <c r="RXA90" s="563"/>
      <c r="RXB90" s="564"/>
      <c r="RXC90" s="565"/>
      <c r="RXD90" s="566"/>
      <c r="RXE90" s="560"/>
      <c r="RXF90" s="561"/>
      <c r="RXG90" s="562"/>
      <c r="RXH90" s="563"/>
      <c r="RXI90" s="564"/>
      <c r="RXJ90" s="565"/>
      <c r="RXK90" s="566"/>
      <c r="RXL90" s="560"/>
      <c r="RXM90" s="561"/>
      <c r="RXN90" s="562"/>
      <c r="RXO90" s="563"/>
      <c r="RXP90" s="564"/>
      <c r="RXQ90" s="565"/>
      <c r="RXR90" s="566"/>
      <c r="RXS90" s="560"/>
      <c r="RXT90" s="561"/>
      <c r="RXU90" s="562"/>
      <c r="RXV90" s="563"/>
      <c r="RXW90" s="564"/>
      <c r="RXX90" s="565"/>
      <c r="RXY90" s="566"/>
      <c r="RXZ90" s="560"/>
      <c r="RYA90" s="561"/>
      <c r="RYB90" s="562"/>
      <c r="RYC90" s="563"/>
      <c r="RYD90" s="564"/>
      <c r="RYE90" s="565"/>
      <c r="RYF90" s="566"/>
      <c r="RYG90" s="560"/>
      <c r="RYH90" s="561"/>
      <c r="RYI90" s="562"/>
      <c r="RYJ90" s="563"/>
      <c r="RYK90" s="564"/>
      <c r="RYL90" s="565"/>
      <c r="RYM90" s="566"/>
      <c r="RYN90" s="560"/>
      <c r="RYO90" s="561"/>
      <c r="RYP90" s="562"/>
      <c r="RYQ90" s="563"/>
      <c r="RYR90" s="564"/>
      <c r="RYS90" s="565"/>
      <c r="RYT90" s="566"/>
      <c r="RYU90" s="560"/>
      <c r="RYV90" s="561"/>
      <c r="RYW90" s="562"/>
      <c r="RYX90" s="563"/>
      <c r="RYY90" s="564"/>
      <c r="RYZ90" s="565"/>
      <c r="RZA90" s="566"/>
      <c r="RZB90" s="560"/>
      <c r="RZC90" s="561"/>
      <c r="RZD90" s="562"/>
      <c r="RZE90" s="563"/>
      <c r="RZF90" s="564"/>
      <c r="RZG90" s="565"/>
      <c r="RZH90" s="566"/>
      <c r="RZI90" s="560"/>
      <c r="RZJ90" s="561"/>
      <c r="RZK90" s="562"/>
      <c r="RZL90" s="563"/>
      <c r="RZM90" s="564"/>
      <c r="RZN90" s="565"/>
      <c r="RZO90" s="566"/>
      <c r="RZP90" s="560"/>
      <c r="RZQ90" s="561"/>
      <c r="RZR90" s="562"/>
      <c r="RZS90" s="563"/>
      <c r="RZT90" s="564"/>
      <c r="RZU90" s="565"/>
      <c r="RZV90" s="566"/>
      <c r="RZW90" s="560"/>
      <c r="RZX90" s="561"/>
      <c r="RZY90" s="562"/>
      <c r="RZZ90" s="563"/>
      <c r="SAA90" s="564"/>
      <c r="SAB90" s="565"/>
      <c r="SAC90" s="566"/>
      <c r="SAD90" s="560"/>
      <c r="SAE90" s="561"/>
      <c r="SAF90" s="562"/>
      <c r="SAG90" s="563"/>
      <c r="SAH90" s="564"/>
      <c r="SAI90" s="565"/>
      <c r="SAJ90" s="566"/>
      <c r="SAK90" s="560"/>
      <c r="SAL90" s="561"/>
      <c r="SAM90" s="562"/>
      <c r="SAN90" s="563"/>
      <c r="SAO90" s="564"/>
      <c r="SAP90" s="565"/>
      <c r="SAQ90" s="566"/>
      <c r="SAR90" s="560"/>
      <c r="SAS90" s="561"/>
      <c r="SAT90" s="562"/>
      <c r="SAU90" s="563"/>
      <c r="SAV90" s="564"/>
      <c r="SAW90" s="565"/>
      <c r="SAX90" s="566"/>
      <c r="SAY90" s="560"/>
      <c r="SAZ90" s="561"/>
      <c r="SBA90" s="562"/>
      <c r="SBB90" s="563"/>
      <c r="SBC90" s="564"/>
      <c r="SBD90" s="565"/>
      <c r="SBE90" s="566"/>
      <c r="SBF90" s="560"/>
      <c r="SBG90" s="561"/>
      <c r="SBH90" s="562"/>
      <c r="SBI90" s="563"/>
      <c r="SBJ90" s="564"/>
      <c r="SBK90" s="565"/>
      <c r="SBL90" s="566"/>
      <c r="SBM90" s="560"/>
      <c r="SBN90" s="561"/>
      <c r="SBO90" s="562"/>
      <c r="SBP90" s="563"/>
      <c r="SBQ90" s="564"/>
      <c r="SBR90" s="565"/>
      <c r="SBS90" s="566"/>
      <c r="SBT90" s="560"/>
      <c r="SBU90" s="561"/>
      <c r="SBV90" s="562"/>
      <c r="SBW90" s="563"/>
      <c r="SBX90" s="564"/>
      <c r="SBY90" s="565"/>
      <c r="SBZ90" s="566"/>
      <c r="SCA90" s="560"/>
      <c r="SCB90" s="561"/>
      <c r="SCC90" s="562"/>
      <c r="SCD90" s="563"/>
      <c r="SCE90" s="564"/>
      <c r="SCF90" s="565"/>
      <c r="SCG90" s="566"/>
      <c r="SCH90" s="560"/>
      <c r="SCI90" s="561"/>
      <c r="SCJ90" s="562"/>
      <c r="SCK90" s="563"/>
      <c r="SCL90" s="564"/>
      <c r="SCM90" s="565"/>
      <c r="SCN90" s="566"/>
      <c r="SCO90" s="560"/>
      <c r="SCP90" s="561"/>
      <c r="SCQ90" s="562"/>
      <c r="SCR90" s="563"/>
      <c r="SCS90" s="564"/>
      <c r="SCT90" s="565"/>
      <c r="SCU90" s="566"/>
      <c r="SCV90" s="560"/>
      <c r="SCW90" s="561"/>
      <c r="SCX90" s="562"/>
      <c r="SCY90" s="563"/>
      <c r="SCZ90" s="564"/>
      <c r="SDA90" s="565"/>
      <c r="SDB90" s="566"/>
      <c r="SDC90" s="560"/>
      <c r="SDD90" s="561"/>
      <c r="SDE90" s="562"/>
      <c r="SDF90" s="563"/>
      <c r="SDG90" s="564"/>
      <c r="SDH90" s="565"/>
      <c r="SDI90" s="566"/>
      <c r="SDJ90" s="560"/>
      <c r="SDK90" s="561"/>
      <c r="SDL90" s="562"/>
      <c r="SDM90" s="563"/>
      <c r="SDN90" s="564"/>
      <c r="SDO90" s="565"/>
      <c r="SDP90" s="566"/>
      <c r="SDQ90" s="560"/>
      <c r="SDR90" s="561"/>
      <c r="SDS90" s="562"/>
      <c r="SDT90" s="563"/>
      <c r="SDU90" s="564"/>
      <c r="SDV90" s="565"/>
      <c r="SDW90" s="566"/>
      <c r="SDX90" s="560"/>
      <c r="SDY90" s="561"/>
      <c r="SDZ90" s="562"/>
      <c r="SEA90" s="563"/>
      <c r="SEB90" s="564"/>
      <c r="SEC90" s="565"/>
      <c r="SED90" s="566"/>
      <c r="SEE90" s="560"/>
      <c r="SEF90" s="561"/>
      <c r="SEG90" s="562"/>
      <c r="SEH90" s="563"/>
      <c r="SEI90" s="564"/>
      <c r="SEJ90" s="565"/>
      <c r="SEK90" s="566"/>
      <c r="SEL90" s="560"/>
      <c r="SEM90" s="561"/>
      <c r="SEN90" s="562"/>
      <c r="SEO90" s="563"/>
      <c r="SEP90" s="564"/>
      <c r="SEQ90" s="565"/>
      <c r="SER90" s="566"/>
      <c r="SES90" s="560"/>
      <c r="SET90" s="561"/>
      <c r="SEU90" s="562"/>
      <c r="SEV90" s="563"/>
      <c r="SEW90" s="564"/>
      <c r="SEX90" s="565"/>
      <c r="SEY90" s="566"/>
      <c r="SEZ90" s="560"/>
      <c r="SFA90" s="561"/>
      <c r="SFB90" s="562"/>
      <c r="SFC90" s="563"/>
      <c r="SFD90" s="564"/>
      <c r="SFE90" s="565"/>
      <c r="SFF90" s="566"/>
      <c r="SFG90" s="560"/>
      <c r="SFH90" s="561"/>
      <c r="SFI90" s="562"/>
      <c r="SFJ90" s="563"/>
      <c r="SFK90" s="564"/>
      <c r="SFL90" s="565"/>
      <c r="SFM90" s="566"/>
      <c r="SFN90" s="560"/>
      <c r="SFO90" s="561"/>
      <c r="SFP90" s="562"/>
      <c r="SFQ90" s="563"/>
      <c r="SFR90" s="564"/>
      <c r="SFS90" s="565"/>
      <c r="SFT90" s="566"/>
      <c r="SFU90" s="560"/>
      <c r="SFV90" s="561"/>
      <c r="SFW90" s="562"/>
      <c r="SFX90" s="563"/>
      <c r="SFY90" s="564"/>
      <c r="SFZ90" s="565"/>
      <c r="SGA90" s="566"/>
      <c r="SGB90" s="560"/>
      <c r="SGC90" s="561"/>
      <c r="SGD90" s="562"/>
      <c r="SGE90" s="563"/>
      <c r="SGF90" s="564"/>
      <c r="SGG90" s="565"/>
      <c r="SGH90" s="566"/>
      <c r="SGI90" s="560"/>
      <c r="SGJ90" s="561"/>
      <c r="SGK90" s="562"/>
      <c r="SGL90" s="563"/>
      <c r="SGM90" s="564"/>
      <c r="SGN90" s="565"/>
      <c r="SGO90" s="566"/>
      <c r="SGP90" s="560"/>
      <c r="SGQ90" s="561"/>
      <c r="SGR90" s="562"/>
      <c r="SGS90" s="563"/>
      <c r="SGT90" s="564"/>
      <c r="SGU90" s="565"/>
      <c r="SGV90" s="566"/>
      <c r="SGW90" s="560"/>
      <c r="SGX90" s="561"/>
      <c r="SGY90" s="562"/>
      <c r="SGZ90" s="563"/>
      <c r="SHA90" s="564"/>
      <c r="SHB90" s="565"/>
      <c r="SHC90" s="566"/>
      <c r="SHD90" s="560"/>
      <c r="SHE90" s="561"/>
      <c r="SHF90" s="562"/>
      <c r="SHG90" s="563"/>
      <c r="SHH90" s="564"/>
      <c r="SHI90" s="565"/>
      <c r="SHJ90" s="566"/>
      <c r="SHK90" s="560"/>
      <c r="SHL90" s="561"/>
      <c r="SHM90" s="562"/>
      <c r="SHN90" s="563"/>
      <c r="SHO90" s="564"/>
      <c r="SHP90" s="565"/>
      <c r="SHQ90" s="566"/>
      <c r="SHR90" s="560"/>
      <c r="SHS90" s="561"/>
      <c r="SHT90" s="562"/>
      <c r="SHU90" s="563"/>
      <c r="SHV90" s="564"/>
      <c r="SHW90" s="565"/>
      <c r="SHX90" s="566"/>
      <c r="SHY90" s="560"/>
      <c r="SHZ90" s="561"/>
      <c r="SIA90" s="562"/>
      <c r="SIB90" s="563"/>
      <c r="SIC90" s="564"/>
      <c r="SID90" s="565"/>
      <c r="SIE90" s="566"/>
      <c r="SIF90" s="560"/>
      <c r="SIG90" s="561"/>
      <c r="SIH90" s="562"/>
      <c r="SII90" s="563"/>
      <c r="SIJ90" s="564"/>
      <c r="SIK90" s="565"/>
      <c r="SIL90" s="566"/>
      <c r="SIM90" s="560"/>
      <c r="SIN90" s="561"/>
      <c r="SIO90" s="562"/>
      <c r="SIP90" s="563"/>
      <c r="SIQ90" s="564"/>
      <c r="SIR90" s="565"/>
      <c r="SIS90" s="566"/>
      <c r="SIT90" s="560"/>
      <c r="SIU90" s="561"/>
      <c r="SIV90" s="562"/>
      <c r="SIW90" s="563"/>
      <c r="SIX90" s="564"/>
      <c r="SIY90" s="565"/>
      <c r="SIZ90" s="566"/>
      <c r="SJA90" s="560"/>
      <c r="SJB90" s="561"/>
      <c r="SJC90" s="562"/>
      <c r="SJD90" s="563"/>
      <c r="SJE90" s="564"/>
      <c r="SJF90" s="565"/>
      <c r="SJG90" s="566"/>
      <c r="SJH90" s="560"/>
      <c r="SJI90" s="561"/>
      <c r="SJJ90" s="562"/>
      <c r="SJK90" s="563"/>
      <c r="SJL90" s="564"/>
      <c r="SJM90" s="565"/>
      <c r="SJN90" s="566"/>
      <c r="SJO90" s="560"/>
      <c r="SJP90" s="561"/>
      <c r="SJQ90" s="562"/>
      <c r="SJR90" s="563"/>
      <c r="SJS90" s="564"/>
      <c r="SJT90" s="565"/>
      <c r="SJU90" s="566"/>
      <c r="SJV90" s="560"/>
      <c r="SJW90" s="561"/>
      <c r="SJX90" s="562"/>
      <c r="SJY90" s="563"/>
      <c r="SJZ90" s="564"/>
      <c r="SKA90" s="565"/>
      <c r="SKB90" s="566"/>
      <c r="SKC90" s="560"/>
      <c r="SKD90" s="561"/>
      <c r="SKE90" s="562"/>
      <c r="SKF90" s="563"/>
      <c r="SKG90" s="564"/>
      <c r="SKH90" s="565"/>
      <c r="SKI90" s="566"/>
      <c r="SKJ90" s="560"/>
      <c r="SKK90" s="561"/>
      <c r="SKL90" s="562"/>
      <c r="SKM90" s="563"/>
      <c r="SKN90" s="564"/>
      <c r="SKO90" s="565"/>
      <c r="SKP90" s="566"/>
      <c r="SKQ90" s="560"/>
      <c r="SKR90" s="561"/>
      <c r="SKS90" s="562"/>
      <c r="SKT90" s="563"/>
      <c r="SKU90" s="564"/>
      <c r="SKV90" s="565"/>
      <c r="SKW90" s="566"/>
      <c r="SKX90" s="560"/>
      <c r="SKY90" s="561"/>
      <c r="SKZ90" s="562"/>
      <c r="SLA90" s="563"/>
      <c r="SLB90" s="564"/>
      <c r="SLC90" s="565"/>
      <c r="SLD90" s="566"/>
      <c r="SLE90" s="560"/>
      <c r="SLF90" s="561"/>
      <c r="SLG90" s="562"/>
      <c r="SLH90" s="563"/>
      <c r="SLI90" s="564"/>
      <c r="SLJ90" s="565"/>
      <c r="SLK90" s="566"/>
      <c r="SLL90" s="560"/>
      <c r="SLM90" s="561"/>
      <c r="SLN90" s="562"/>
      <c r="SLO90" s="563"/>
      <c r="SLP90" s="564"/>
      <c r="SLQ90" s="565"/>
      <c r="SLR90" s="566"/>
      <c r="SLS90" s="560"/>
      <c r="SLT90" s="561"/>
      <c r="SLU90" s="562"/>
      <c r="SLV90" s="563"/>
      <c r="SLW90" s="564"/>
      <c r="SLX90" s="565"/>
      <c r="SLY90" s="566"/>
      <c r="SLZ90" s="560"/>
      <c r="SMA90" s="561"/>
      <c r="SMB90" s="562"/>
      <c r="SMC90" s="563"/>
      <c r="SMD90" s="564"/>
      <c r="SME90" s="565"/>
      <c r="SMF90" s="566"/>
      <c r="SMG90" s="560"/>
      <c r="SMH90" s="561"/>
      <c r="SMI90" s="562"/>
      <c r="SMJ90" s="563"/>
      <c r="SMK90" s="564"/>
      <c r="SML90" s="565"/>
      <c r="SMM90" s="566"/>
      <c r="SMN90" s="560"/>
      <c r="SMO90" s="561"/>
      <c r="SMP90" s="562"/>
      <c r="SMQ90" s="563"/>
      <c r="SMR90" s="564"/>
      <c r="SMS90" s="565"/>
      <c r="SMT90" s="566"/>
      <c r="SMU90" s="560"/>
      <c r="SMV90" s="561"/>
      <c r="SMW90" s="562"/>
      <c r="SMX90" s="563"/>
      <c r="SMY90" s="564"/>
      <c r="SMZ90" s="565"/>
      <c r="SNA90" s="566"/>
      <c r="SNB90" s="560"/>
      <c r="SNC90" s="561"/>
      <c r="SND90" s="562"/>
      <c r="SNE90" s="563"/>
      <c r="SNF90" s="564"/>
      <c r="SNG90" s="565"/>
      <c r="SNH90" s="566"/>
      <c r="SNI90" s="560"/>
      <c r="SNJ90" s="561"/>
      <c r="SNK90" s="562"/>
      <c r="SNL90" s="563"/>
      <c r="SNM90" s="564"/>
      <c r="SNN90" s="565"/>
      <c r="SNO90" s="566"/>
      <c r="SNP90" s="560"/>
      <c r="SNQ90" s="561"/>
      <c r="SNR90" s="562"/>
      <c r="SNS90" s="563"/>
      <c r="SNT90" s="564"/>
      <c r="SNU90" s="565"/>
      <c r="SNV90" s="566"/>
      <c r="SNW90" s="560"/>
      <c r="SNX90" s="561"/>
      <c r="SNY90" s="562"/>
      <c r="SNZ90" s="563"/>
      <c r="SOA90" s="564"/>
      <c r="SOB90" s="565"/>
      <c r="SOC90" s="566"/>
      <c r="SOD90" s="560"/>
      <c r="SOE90" s="561"/>
      <c r="SOF90" s="562"/>
      <c r="SOG90" s="563"/>
      <c r="SOH90" s="564"/>
      <c r="SOI90" s="565"/>
      <c r="SOJ90" s="566"/>
      <c r="SOK90" s="560"/>
      <c r="SOL90" s="561"/>
      <c r="SOM90" s="562"/>
      <c r="SON90" s="563"/>
      <c r="SOO90" s="564"/>
      <c r="SOP90" s="565"/>
      <c r="SOQ90" s="566"/>
      <c r="SOR90" s="560"/>
      <c r="SOS90" s="561"/>
      <c r="SOT90" s="562"/>
      <c r="SOU90" s="563"/>
      <c r="SOV90" s="564"/>
      <c r="SOW90" s="565"/>
      <c r="SOX90" s="566"/>
      <c r="SOY90" s="560"/>
      <c r="SOZ90" s="561"/>
      <c r="SPA90" s="562"/>
      <c r="SPB90" s="563"/>
      <c r="SPC90" s="564"/>
      <c r="SPD90" s="565"/>
      <c r="SPE90" s="566"/>
      <c r="SPF90" s="560"/>
      <c r="SPG90" s="561"/>
      <c r="SPH90" s="562"/>
      <c r="SPI90" s="563"/>
      <c r="SPJ90" s="564"/>
      <c r="SPK90" s="565"/>
      <c r="SPL90" s="566"/>
      <c r="SPM90" s="560"/>
      <c r="SPN90" s="561"/>
      <c r="SPO90" s="562"/>
      <c r="SPP90" s="563"/>
      <c r="SPQ90" s="564"/>
      <c r="SPR90" s="565"/>
      <c r="SPS90" s="566"/>
      <c r="SPT90" s="560"/>
      <c r="SPU90" s="561"/>
      <c r="SPV90" s="562"/>
      <c r="SPW90" s="563"/>
      <c r="SPX90" s="564"/>
      <c r="SPY90" s="565"/>
      <c r="SPZ90" s="566"/>
      <c r="SQA90" s="560"/>
      <c r="SQB90" s="561"/>
      <c r="SQC90" s="562"/>
      <c r="SQD90" s="563"/>
      <c r="SQE90" s="564"/>
      <c r="SQF90" s="565"/>
      <c r="SQG90" s="566"/>
      <c r="SQH90" s="560"/>
      <c r="SQI90" s="561"/>
      <c r="SQJ90" s="562"/>
      <c r="SQK90" s="563"/>
      <c r="SQL90" s="564"/>
      <c r="SQM90" s="565"/>
      <c r="SQN90" s="566"/>
      <c r="SQO90" s="560"/>
      <c r="SQP90" s="561"/>
      <c r="SQQ90" s="562"/>
      <c r="SQR90" s="563"/>
      <c r="SQS90" s="564"/>
      <c r="SQT90" s="565"/>
      <c r="SQU90" s="566"/>
      <c r="SQV90" s="560"/>
      <c r="SQW90" s="561"/>
      <c r="SQX90" s="562"/>
      <c r="SQY90" s="563"/>
      <c r="SQZ90" s="564"/>
      <c r="SRA90" s="565"/>
      <c r="SRB90" s="566"/>
      <c r="SRC90" s="560"/>
      <c r="SRD90" s="561"/>
      <c r="SRE90" s="562"/>
      <c r="SRF90" s="563"/>
      <c r="SRG90" s="564"/>
      <c r="SRH90" s="565"/>
      <c r="SRI90" s="566"/>
      <c r="SRJ90" s="560"/>
      <c r="SRK90" s="561"/>
      <c r="SRL90" s="562"/>
      <c r="SRM90" s="563"/>
      <c r="SRN90" s="564"/>
      <c r="SRO90" s="565"/>
      <c r="SRP90" s="566"/>
      <c r="SRQ90" s="560"/>
      <c r="SRR90" s="561"/>
      <c r="SRS90" s="562"/>
      <c r="SRT90" s="563"/>
      <c r="SRU90" s="564"/>
      <c r="SRV90" s="565"/>
      <c r="SRW90" s="566"/>
      <c r="SRX90" s="560"/>
      <c r="SRY90" s="561"/>
      <c r="SRZ90" s="562"/>
      <c r="SSA90" s="563"/>
      <c r="SSB90" s="564"/>
      <c r="SSC90" s="565"/>
      <c r="SSD90" s="566"/>
      <c r="SSE90" s="560"/>
      <c r="SSF90" s="561"/>
      <c r="SSG90" s="562"/>
      <c r="SSH90" s="563"/>
      <c r="SSI90" s="564"/>
      <c r="SSJ90" s="565"/>
      <c r="SSK90" s="566"/>
      <c r="SSL90" s="560"/>
      <c r="SSM90" s="561"/>
      <c r="SSN90" s="562"/>
      <c r="SSO90" s="563"/>
      <c r="SSP90" s="564"/>
      <c r="SSQ90" s="565"/>
      <c r="SSR90" s="566"/>
      <c r="SSS90" s="560"/>
      <c r="SST90" s="561"/>
      <c r="SSU90" s="562"/>
      <c r="SSV90" s="563"/>
      <c r="SSW90" s="564"/>
      <c r="SSX90" s="565"/>
      <c r="SSY90" s="566"/>
      <c r="SSZ90" s="560"/>
      <c r="STA90" s="561"/>
      <c r="STB90" s="562"/>
      <c r="STC90" s="563"/>
      <c r="STD90" s="564"/>
      <c r="STE90" s="565"/>
      <c r="STF90" s="566"/>
      <c r="STG90" s="560"/>
      <c r="STH90" s="561"/>
      <c r="STI90" s="562"/>
      <c r="STJ90" s="563"/>
      <c r="STK90" s="564"/>
      <c r="STL90" s="565"/>
      <c r="STM90" s="566"/>
      <c r="STN90" s="560"/>
      <c r="STO90" s="561"/>
      <c r="STP90" s="562"/>
      <c r="STQ90" s="563"/>
      <c r="STR90" s="564"/>
      <c r="STS90" s="565"/>
      <c r="STT90" s="566"/>
      <c r="STU90" s="560"/>
      <c r="STV90" s="561"/>
      <c r="STW90" s="562"/>
      <c r="STX90" s="563"/>
      <c r="STY90" s="564"/>
      <c r="STZ90" s="565"/>
      <c r="SUA90" s="566"/>
      <c r="SUB90" s="560"/>
      <c r="SUC90" s="561"/>
      <c r="SUD90" s="562"/>
      <c r="SUE90" s="563"/>
      <c r="SUF90" s="564"/>
      <c r="SUG90" s="565"/>
      <c r="SUH90" s="566"/>
      <c r="SUI90" s="560"/>
      <c r="SUJ90" s="561"/>
      <c r="SUK90" s="562"/>
      <c r="SUL90" s="563"/>
      <c r="SUM90" s="564"/>
      <c r="SUN90" s="565"/>
      <c r="SUO90" s="566"/>
      <c r="SUP90" s="560"/>
      <c r="SUQ90" s="561"/>
      <c r="SUR90" s="562"/>
      <c r="SUS90" s="563"/>
      <c r="SUT90" s="564"/>
      <c r="SUU90" s="565"/>
      <c r="SUV90" s="566"/>
      <c r="SUW90" s="560"/>
      <c r="SUX90" s="561"/>
      <c r="SUY90" s="562"/>
      <c r="SUZ90" s="563"/>
      <c r="SVA90" s="564"/>
      <c r="SVB90" s="565"/>
      <c r="SVC90" s="566"/>
      <c r="SVD90" s="560"/>
      <c r="SVE90" s="561"/>
      <c r="SVF90" s="562"/>
      <c r="SVG90" s="563"/>
      <c r="SVH90" s="564"/>
      <c r="SVI90" s="565"/>
      <c r="SVJ90" s="566"/>
      <c r="SVK90" s="560"/>
      <c r="SVL90" s="561"/>
      <c r="SVM90" s="562"/>
      <c r="SVN90" s="563"/>
      <c r="SVO90" s="564"/>
      <c r="SVP90" s="565"/>
      <c r="SVQ90" s="566"/>
      <c r="SVR90" s="560"/>
      <c r="SVS90" s="561"/>
      <c r="SVT90" s="562"/>
      <c r="SVU90" s="563"/>
      <c r="SVV90" s="564"/>
      <c r="SVW90" s="565"/>
      <c r="SVX90" s="566"/>
      <c r="SVY90" s="560"/>
      <c r="SVZ90" s="561"/>
      <c r="SWA90" s="562"/>
      <c r="SWB90" s="563"/>
      <c r="SWC90" s="564"/>
      <c r="SWD90" s="565"/>
      <c r="SWE90" s="566"/>
      <c r="SWF90" s="560"/>
      <c r="SWG90" s="561"/>
      <c r="SWH90" s="562"/>
      <c r="SWI90" s="563"/>
      <c r="SWJ90" s="564"/>
      <c r="SWK90" s="565"/>
      <c r="SWL90" s="566"/>
      <c r="SWM90" s="560"/>
      <c r="SWN90" s="561"/>
      <c r="SWO90" s="562"/>
      <c r="SWP90" s="563"/>
      <c r="SWQ90" s="564"/>
      <c r="SWR90" s="565"/>
      <c r="SWS90" s="566"/>
      <c r="SWT90" s="560"/>
      <c r="SWU90" s="561"/>
      <c r="SWV90" s="562"/>
      <c r="SWW90" s="563"/>
      <c r="SWX90" s="564"/>
      <c r="SWY90" s="565"/>
      <c r="SWZ90" s="566"/>
      <c r="SXA90" s="560"/>
      <c r="SXB90" s="561"/>
      <c r="SXC90" s="562"/>
      <c r="SXD90" s="563"/>
      <c r="SXE90" s="564"/>
      <c r="SXF90" s="565"/>
      <c r="SXG90" s="566"/>
      <c r="SXH90" s="560"/>
      <c r="SXI90" s="561"/>
      <c r="SXJ90" s="562"/>
      <c r="SXK90" s="563"/>
      <c r="SXL90" s="564"/>
      <c r="SXM90" s="565"/>
      <c r="SXN90" s="566"/>
      <c r="SXO90" s="560"/>
      <c r="SXP90" s="561"/>
      <c r="SXQ90" s="562"/>
      <c r="SXR90" s="563"/>
      <c r="SXS90" s="564"/>
      <c r="SXT90" s="565"/>
      <c r="SXU90" s="566"/>
      <c r="SXV90" s="560"/>
      <c r="SXW90" s="561"/>
      <c r="SXX90" s="562"/>
      <c r="SXY90" s="563"/>
      <c r="SXZ90" s="564"/>
      <c r="SYA90" s="565"/>
      <c r="SYB90" s="566"/>
      <c r="SYC90" s="560"/>
      <c r="SYD90" s="561"/>
      <c r="SYE90" s="562"/>
      <c r="SYF90" s="563"/>
      <c r="SYG90" s="564"/>
      <c r="SYH90" s="565"/>
      <c r="SYI90" s="566"/>
      <c r="SYJ90" s="560"/>
      <c r="SYK90" s="561"/>
      <c r="SYL90" s="562"/>
      <c r="SYM90" s="563"/>
      <c r="SYN90" s="564"/>
      <c r="SYO90" s="565"/>
      <c r="SYP90" s="566"/>
      <c r="SYQ90" s="560"/>
      <c r="SYR90" s="561"/>
      <c r="SYS90" s="562"/>
      <c r="SYT90" s="563"/>
      <c r="SYU90" s="564"/>
      <c r="SYV90" s="565"/>
      <c r="SYW90" s="566"/>
      <c r="SYX90" s="560"/>
      <c r="SYY90" s="561"/>
      <c r="SYZ90" s="562"/>
      <c r="SZA90" s="563"/>
      <c r="SZB90" s="564"/>
      <c r="SZC90" s="565"/>
      <c r="SZD90" s="566"/>
      <c r="SZE90" s="560"/>
      <c r="SZF90" s="561"/>
      <c r="SZG90" s="562"/>
      <c r="SZH90" s="563"/>
      <c r="SZI90" s="564"/>
      <c r="SZJ90" s="565"/>
      <c r="SZK90" s="566"/>
      <c r="SZL90" s="560"/>
      <c r="SZM90" s="561"/>
      <c r="SZN90" s="562"/>
      <c r="SZO90" s="563"/>
      <c r="SZP90" s="564"/>
      <c r="SZQ90" s="565"/>
      <c r="SZR90" s="566"/>
      <c r="SZS90" s="560"/>
      <c r="SZT90" s="561"/>
      <c r="SZU90" s="562"/>
      <c r="SZV90" s="563"/>
      <c r="SZW90" s="564"/>
      <c r="SZX90" s="565"/>
      <c r="SZY90" s="566"/>
      <c r="SZZ90" s="560"/>
      <c r="TAA90" s="561"/>
      <c r="TAB90" s="562"/>
      <c r="TAC90" s="563"/>
      <c r="TAD90" s="564"/>
      <c r="TAE90" s="565"/>
      <c r="TAF90" s="566"/>
      <c r="TAG90" s="560"/>
      <c r="TAH90" s="561"/>
      <c r="TAI90" s="562"/>
      <c r="TAJ90" s="563"/>
      <c r="TAK90" s="564"/>
      <c r="TAL90" s="565"/>
      <c r="TAM90" s="566"/>
      <c r="TAN90" s="560"/>
      <c r="TAO90" s="561"/>
      <c r="TAP90" s="562"/>
      <c r="TAQ90" s="563"/>
      <c r="TAR90" s="564"/>
      <c r="TAS90" s="565"/>
      <c r="TAT90" s="566"/>
      <c r="TAU90" s="560"/>
      <c r="TAV90" s="561"/>
      <c r="TAW90" s="562"/>
      <c r="TAX90" s="563"/>
      <c r="TAY90" s="564"/>
      <c r="TAZ90" s="565"/>
      <c r="TBA90" s="566"/>
      <c r="TBB90" s="560"/>
      <c r="TBC90" s="561"/>
      <c r="TBD90" s="562"/>
      <c r="TBE90" s="563"/>
      <c r="TBF90" s="564"/>
      <c r="TBG90" s="565"/>
      <c r="TBH90" s="566"/>
      <c r="TBI90" s="560"/>
      <c r="TBJ90" s="561"/>
      <c r="TBK90" s="562"/>
      <c r="TBL90" s="563"/>
      <c r="TBM90" s="564"/>
      <c r="TBN90" s="565"/>
      <c r="TBO90" s="566"/>
      <c r="TBP90" s="560"/>
      <c r="TBQ90" s="561"/>
      <c r="TBR90" s="562"/>
      <c r="TBS90" s="563"/>
      <c r="TBT90" s="564"/>
      <c r="TBU90" s="565"/>
      <c r="TBV90" s="566"/>
      <c r="TBW90" s="560"/>
      <c r="TBX90" s="561"/>
      <c r="TBY90" s="562"/>
      <c r="TBZ90" s="563"/>
      <c r="TCA90" s="564"/>
      <c r="TCB90" s="565"/>
      <c r="TCC90" s="566"/>
      <c r="TCD90" s="560"/>
      <c r="TCE90" s="561"/>
      <c r="TCF90" s="562"/>
      <c r="TCG90" s="563"/>
      <c r="TCH90" s="564"/>
      <c r="TCI90" s="565"/>
      <c r="TCJ90" s="566"/>
      <c r="TCK90" s="560"/>
      <c r="TCL90" s="561"/>
      <c r="TCM90" s="562"/>
      <c r="TCN90" s="563"/>
      <c r="TCO90" s="564"/>
      <c r="TCP90" s="565"/>
      <c r="TCQ90" s="566"/>
      <c r="TCR90" s="560"/>
      <c r="TCS90" s="561"/>
      <c r="TCT90" s="562"/>
      <c r="TCU90" s="563"/>
      <c r="TCV90" s="564"/>
      <c r="TCW90" s="565"/>
      <c r="TCX90" s="566"/>
      <c r="TCY90" s="560"/>
      <c r="TCZ90" s="561"/>
      <c r="TDA90" s="562"/>
      <c r="TDB90" s="563"/>
      <c r="TDC90" s="564"/>
      <c r="TDD90" s="565"/>
      <c r="TDE90" s="566"/>
      <c r="TDF90" s="560"/>
      <c r="TDG90" s="561"/>
      <c r="TDH90" s="562"/>
      <c r="TDI90" s="563"/>
      <c r="TDJ90" s="564"/>
      <c r="TDK90" s="565"/>
      <c r="TDL90" s="566"/>
      <c r="TDM90" s="560"/>
      <c r="TDN90" s="561"/>
      <c r="TDO90" s="562"/>
      <c r="TDP90" s="563"/>
      <c r="TDQ90" s="564"/>
      <c r="TDR90" s="565"/>
      <c r="TDS90" s="566"/>
      <c r="TDT90" s="560"/>
      <c r="TDU90" s="561"/>
      <c r="TDV90" s="562"/>
      <c r="TDW90" s="563"/>
      <c r="TDX90" s="564"/>
      <c r="TDY90" s="565"/>
      <c r="TDZ90" s="566"/>
      <c r="TEA90" s="560"/>
      <c r="TEB90" s="561"/>
      <c r="TEC90" s="562"/>
      <c r="TED90" s="563"/>
      <c r="TEE90" s="564"/>
      <c r="TEF90" s="565"/>
      <c r="TEG90" s="566"/>
      <c r="TEH90" s="560"/>
      <c r="TEI90" s="561"/>
      <c r="TEJ90" s="562"/>
      <c r="TEK90" s="563"/>
      <c r="TEL90" s="564"/>
      <c r="TEM90" s="565"/>
      <c r="TEN90" s="566"/>
      <c r="TEO90" s="560"/>
      <c r="TEP90" s="561"/>
      <c r="TEQ90" s="562"/>
      <c r="TER90" s="563"/>
      <c r="TES90" s="564"/>
      <c r="TET90" s="565"/>
      <c r="TEU90" s="566"/>
      <c r="TEV90" s="560"/>
      <c r="TEW90" s="561"/>
      <c r="TEX90" s="562"/>
      <c r="TEY90" s="563"/>
      <c r="TEZ90" s="564"/>
      <c r="TFA90" s="565"/>
      <c r="TFB90" s="566"/>
      <c r="TFC90" s="560"/>
      <c r="TFD90" s="561"/>
      <c r="TFE90" s="562"/>
      <c r="TFF90" s="563"/>
      <c r="TFG90" s="564"/>
      <c r="TFH90" s="565"/>
      <c r="TFI90" s="566"/>
      <c r="TFJ90" s="560"/>
      <c r="TFK90" s="561"/>
      <c r="TFL90" s="562"/>
      <c r="TFM90" s="563"/>
      <c r="TFN90" s="564"/>
      <c r="TFO90" s="565"/>
      <c r="TFP90" s="566"/>
      <c r="TFQ90" s="560"/>
      <c r="TFR90" s="561"/>
      <c r="TFS90" s="562"/>
      <c r="TFT90" s="563"/>
      <c r="TFU90" s="564"/>
      <c r="TFV90" s="565"/>
      <c r="TFW90" s="566"/>
      <c r="TFX90" s="560"/>
      <c r="TFY90" s="561"/>
      <c r="TFZ90" s="562"/>
      <c r="TGA90" s="563"/>
      <c r="TGB90" s="564"/>
      <c r="TGC90" s="565"/>
      <c r="TGD90" s="566"/>
      <c r="TGE90" s="560"/>
      <c r="TGF90" s="561"/>
      <c r="TGG90" s="562"/>
      <c r="TGH90" s="563"/>
      <c r="TGI90" s="564"/>
      <c r="TGJ90" s="565"/>
      <c r="TGK90" s="566"/>
      <c r="TGL90" s="560"/>
      <c r="TGM90" s="561"/>
      <c r="TGN90" s="562"/>
      <c r="TGO90" s="563"/>
      <c r="TGP90" s="564"/>
      <c r="TGQ90" s="565"/>
      <c r="TGR90" s="566"/>
      <c r="TGS90" s="560"/>
      <c r="TGT90" s="561"/>
      <c r="TGU90" s="562"/>
      <c r="TGV90" s="563"/>
      <c r="TGW90" s="564"/>
      <c r="TGX90" s="565"/>
      <c r="TGY90" s="566"/>
      <c r="TGZ90" s="560"/>
      <c r="THA90" s="561"/>
      <c r="THB90" s="562"/>
      <c r="THC90" s="563"/>
      <c r="THD90" s="564"/>
      <c r="THE90" s="565"/>
      <c r="THF90" s="566"/>
      <c r="THG90" s="560"/>
      <c r="THH90" s="561"/>
      <c r="THI90" s="562"/>
      <c r="THJ90" s="563"/>
      <c r="THK90" s="564"/>
      <c r="THL90" s="565"/>
      <c r="THM90" s="566"/>
      <c r="THN90" s="560"/>
      <c r="THO90" s="561"/>
      <c r="THP90" s="562"/>
      <c r="THQ90" s="563"/>
      <c r="THR90" s="564"/>
      <c r="THS90" s="565"/>
      <c r="THT90" s="566"/>
      <c r="THU90" s="560"/>
      <c r="THV90" s="561"/>
      <c r="THW90" s="562"/>
      <c r="THX90" s="563"/>
      <c r="THY90" s="564"/>
      <c r="THZ90" s="565"/>
      <c r="TIA90" s="566"/>
      <c r="TIB90" s="560"/>
      <c r="TIC90" s="561"/>
      <c r="TID90" s="562"/>
      <c r="TIE90" s="563"/>
      <c r="TIF90" s="564"/>
      <c r="TIG90" s="565"/>
      <c r="TIH90" s="566"/>
      <c r="TII90" s="560"/>
      <c r="TIJ90" s="561"/>
      <c r="TIK90" s="562"/>
      <c r="TIL90" s="563"/>
      <c r="TIM90" s="564"/>
      <c r="TIN90" s="565"/>
      <c r="TIO90" s="566"/>
      <c r="TIP90" s="560"/>
      <c r="TIQ90" s="561"/>
      <c r="TIR90" s="562"/>
      <c r="TIS90" s="563"/>
      <c r="TIT90" s="564"/>
      <c r="TIU90" s="565"/>
      <c r="TIV90" s="566"/>
      <c r="TIW90" s="560"/>
      <c r="TIX90" s="561"/>
      <c r="TIY90" s="562"/>
      <c r="TIZ90" s="563"/>
      <c r="TJA90" s="564"/>
      <c r="TJB90" s="565"/>
      <c r="TJC90" s="566"/>
      <c r="TJD90" s="560"/>
      <c r="TJE90" s="561"/>
      <c r="TJF90" s="562"/>
      <c r="TJG90" s="563"/>
      <c r="TJH90" s="564"/>
      <c r="TJI90" s="565"/>
      <c r="TJJ90" s="566"/>
      <c r="TJK90" s="560"/>
      <c r="TJL90" s="561"/>
      <c r="TJM90" s="562"/>
      <c r="TJN90" s="563"/>
      <c r="TJO90" s="564"/>
      <c r="TJP90" s="565"/>
      <c r="TJQ90" s="566"/>
      <c r="TJR90" s="560"/>
      <c r="TJS90" s="561"/>
      <c r="TJT90" s="562"/>
      <c r="TJU90" s="563"/>
      <c r="TJV90" s="564"/>
      <c r="TJW90" s="565"/>
      <c r="TJX90" s="566"/>
      <c r="TJY90" s="560"/>
      <c r="TJZ90" s="561"/>
      <c r="TKA90" s="562"/>
      <c r="TKB90" s="563"/>
      <c r="TKC90" s="564"/>
      <c r="TKD90" s="565"/>
      <c r="TKE90" s="566"/>
      <c r="TKF90" s="560"/>
      <c r="TKG90" s="561"/>
      <c r="TKH90" s="562"/>
      <c r="TKI90" s="563"/>
      <c r="TKJ90" s="564"/>
      <c r="TKK90" s="565"/>
      <c r="TKL90" s="566"/>
      <c r="TKM90" s="560"/>
      <c r="TKN90" s="561"/>
      <c r="TKO90" s="562"/>
      <c r="TKP90" s="563"/>
      <c r="TKQ90" s="564"/>
      <c r="TKR90" s="565"/>
      <c r="TKS90" s="566"/>
      <c r="TKT90" s="560"/>
      <c r="TKU90" s="561"/>
      <c r="TKV90" s="562"/>
      <c r="TKW90" s="563"/>
      <c r="TKX90" s="564"/>
      <c r="TKY90" s="565"/>
      <c r="TKZ90" s="566"/>
      <c r="TLA90" s="560"/>
      <c r="TLB90" s="561"/>
      <c r="TLC90" s="562"/>
      <c r="TLD90" s="563"/>
      <c r="TLE90" s="564"/>
      <c r="TLF90" s="565"/>
      <c r="TLG90" s="566"/>
      <c r="TLH90" s="560"/>
      <c r="TLI90" s="561"/>
      <c r="TLJ90" s="562"/>
      <c r="TLK90" s="563"/>
      <c r="TLL90" s="564"/>
      <c r="TLM90" s="565"/>
      <c r="TLN90" s="566"/>
      <c r="TLO90" s="560"/>
      <c r="TLP90" s="561"/>
      <c r="TLQ90" s="562"/>
      <c r="TLR90" s="563"/>
      <c r="TLS90" s="564"/>
      <c r="TLT90" s="565"/>
      <c r="TLU90" s="566"/>
      <c r="TLV90" s="560"/>
      <c r="TLW90" s="561"/>
      <c r="TLX90" s="562"/>
      <c r="TLY90" s="563"/>
      <c r="TLZ90" s="564"/>
      <c r="TMA90" s="565"/>
      <c r="TMB90" s="566"/>
      <c r="TMC90" s="560"/>
      <c r="TMD90" s="561"/>
      <c r="TME90" s="562"/>
      <c r="TMF90" s="563"/>
      <c r="TMG90" s="564"/>
      <c r="TMH90" s="565"/>
      <c r="TMI90" s="566"/>
      <c r="TMJ90" s="560"/>
      <c r="TMK90" s="561"/>
      <c r="TML90" s="562"/>
      <c r="TMM90" s="563"/>
      <c r="TMN90" s="564"/>
      <c r="TMO90" s="565"/>
      <c r="TMP90" s="566"/>
      <c r="TMQ90" s="560"/>
      <c r="TMR90" s="561"/>
      <c r="TMS90" s="562"/>
      <c r="TMT90" s="563"/>
      <c r="TMU90" s="564"/>
      <c r="TMV90" s="565"/>
      <c r="TMW90" s="566"/>
      <c r="TMX90" s="560"/>
      <c r="TMY90" s="561"/>
      <c r="TMZ90" s="562"/>
      <c r="TNA90" s="563"/>
      <c r="TNB90" s="564"/>
      <c r="TNC90" s="565"/>
      <c r="TND90" s="566"/>
      <c r="TNE90" s="560"/>
      <c r="TNF90" s="561"/>
      <c r="TNG90" s="562"/>
      <c r="TNH90" s="563"/>
      <c r="TNI90" s="564"/>
      <c r="TNJ90" s="565"/>
      <c r="TNK90" s="566"/>
      <c r="TNL90" s="560"/>
      <c r="TNM90" s="561"/>
      <c r="TNN90" s="562"/>
      <c r="TNO90" s="563"/>
      <c r="TNP90" s="564"/>
      <c r="TNQ90" s="565"/>
      <c r="TNR90" s="566"/>
      <c r="TNS90" s="560"/>
      <c r="TNT90" s="561"/>
      <c r="TNU90" s="562"/>
      <c r="TNV90" s="563"/>
      <c r="TNW90" s="564"/>
      <c r="TNX90" s="565"/>
      <c r="TNY90" s="566"/>
      <c r="TNZ90" s="560"/>
      <c r="TOA90" s="561"/>
      <c r="TOB90" s="562"/>
      <c r="TOC90" s="563"/>
      <c r="TOD90" s="564"/>
      <c r="TOE90" s="565"/>
      <c r="TOF90" s="566"/>
      <c r="TOG90" s="560"/>
      <c r="TOH90" s="561"/>
      <c r="TOI90" s="562"/>
      <c r="TOJ90" s="563"/>
      <c r="TOK90" s="564"/>
      <c r="TOL90" s="565"/>
      <c r="TOM90" s="566"/>
      <c r="TON90" s="560"/>
      <c r="TOO90" s="561"/>
      <c r="TOP90" s="562"/>
      <c r="TOQ90" s="563"/>
      <c r="TOR90" s="564"/>
      <c r="TOS90" s="565"/>
      <c r="TOT90" s="566"/>
      <c r="TOU90" s="560"/>
      <c r="TOV90" s="561"/>
      <c r="TOW90" s="562"/>
      <c r="TOX90" s="563"/>
      <c r="TOY90" s="564"/>
      <c r="TOZ90" s="565"/>
      <c r="TPA90" s="566"/>
      <c r="TPB90" s="560"/>
      <c r="TPC90" s="561"/>
      <c r="TPD90" s="562"/>
      <c r="TPE90" s="563"/>
      <c r="TPF90" s="564"/>
      <c r="TPG90" s="565"/>
      <c r="TPH90" s="566"/>
      <c r="TPI90" s="560"/>
      <c r="TPJ90" s="561"/>
      <c r="TPK90" s="562"/>
      <c r="TPL90" s="563"/>
      <c r="TPM90" s="564"/>
      <c r="TPN90" s="565"/>
      <c r="TPO90" s="566"/>
      <c r="TPP90" s="560"/>
      <c r="TPQ90" s="561"/>
      <c r="TPR90" s="562"/>
      <c r="TPS90" s="563"/>
      <c r="TPT90" s="564"/>
      <c r="TPU90" s="565"/>
      <c r="TPV90" s="566"/>
      <c r="TPW90" s="560"/>
      <c r="TPX90" s="561"/>
      <c r="TPY90" s="562"/>
      <c r="TPZ90" s="563"/>
      <c r="TQA90" s="564"/>
      <c r="TQB90" s="565"/>
      <c r="TQC90" s="566"/>
      <c r="TQD90" s="560"/>
      <c r="TQE90" s="561"/>
      <c r="TQF90" s="562"/>
      <c r="TQG90" s="563"/>
      <c r="TQH90" s="564"/>
      <c r="TQI90" s="565"/>
      <c r="TQJ90" s="566"/>
      <c r="TQK90" s="560"/>
      <c r="TQL90" s="561"/>
      <c r="TQM90" s="562"/>
      <c r="TQN90" s="563"/>
      <c r="TQO90" s="564"/>
      <c r="TQP90" s="565"/>
      <c r="TQQ90" s="566"/>
      <c r="TQR90" s="560"/>
      <c r="TQS90" s="561"/>
      <c r="TQT90" s="562"/>
      <c r="TQU90" s="563"/>
      <c r="TQV90" s="564"/>
      <c r="TQW90" s="565"/>
      <c r="TQX90" s="566"/>
      <c r="TQY90" s="560"/>
      <c r="TQZ90" s="561"/>
      <c r="TRA90" s="562"/>
      <c r="TRB90" s="563"/>
      <c r="TRC90" s="564"/>
      <c r="TRD90" s="565"/>
      <c r="TRE90" s="566"/>
      <c r="TRF90" s="560"/>
      <c r="TRG90" s="561"/>
      <c r="TRH90" s="562"/>
      <c r="TRI90" s="563"/>
      <c r="TRJ90" s="564"/>
      <c r="TRK90" s="565"/>
      <c r="TRL90" s="566"/>
      <c r="TRM90" s="560"/>
      <c r="TRN90" s="561"/>
      <c r="TRO90" s="562"/>
      <c r="TRP90" s="563"/>
      <c r="TRQ90" s="564"/>
      <c r="TRR90" s="565"/>
      <c r="TRS90" s="566"/>
      <c r="TRT90" s="560"/>
      <c r="TRU90" s="561"/>
      <c r="TRV90" s="562"/>
      <c r="TRW90" s="563"/>
      <c r="TRX90" s="564"/>
      <c r="TRY90" s="565"/>
      <c r="TRZ90" s="566"/>
      <c r="TSA90" s="560"/>
      <c r="TSB90" s="561"/>
      <c r="TSC90" s="562"/>
      <c r="TSD90" s="563"/>
      <c r="TSE90" s="564"/>
      <c r="TSF90" s="565"/>
      <c r="TSG90" s="566"/>
      <c r="TSH90" s="560"/>
      <c r="TSI90" s="561"/>
      <c r="TSJ90" s="562"/>
      <c r="TSK90" s="563"/>
      <c r="TSL90" s="564"/>
      <c r="TSM90" s="565"/>
      <c r="TSN90" s="566"/>
      <c r="TSO90" s="560"/>
      <c r="TSP90" s="561"/>
      <c r="TSQ90" s="562"/>
      <c r="TSR90" s="563"/>
      <c r="TSS90" s="564"/>
      <c r="TST90" s="565"/>
      <c r="TSU90" s="566"/>
      <c r="TSV90" s="560"/>
      <c r="TSW90" s="561"/>
      <c r="TSX90" s="562"/>
      <c r="TSY90" s="563"/>
      <c r="TSZ90" s="564"/>
      <c r="TTA90" s="565"/>
      <c r="TTB90" s="566"/>
      <c r="TTC90" s="560"/>
      <c r="TTD90" s="561"/>
      <c r="TTE90" s="562"/>
      <c r="TTF90" s="563"/>
      <c r="TTG90" s="564"/>
      <c r="TTH90" s="565"/>
      <c r="TTI90" s="566"/>
      <c r="TTJ90" s="560"/>
      <c r="TTK90" s="561"/>
      <c r="TTL90" s="562"/>
      <c r="TTM90" s="563"/>
      <c r="TTN90" s="564"/>
      <c r="TTO90" s="565"/>
      <c r="TTP90" s="566"/>
      <c r="TTQ90" s="560"/>
      <c r="TTR90" s="561"/>
      <c r="TTS90" s="562"/>
      <c r="TTT90" s="563"/>
      <c r="TTU90" s="564"/>
      <c r="TTV90" s="565"/>
      <c r="TTW90" s="566"/>
      <c r="TTX90" s="560"/>
      <c r="TTY90" s="561"/>
      <c r="TTZ90" s="562"/>
      <c r="TUA90" s="563"/>
      <c r="TUB90" s="564"/>
      <c r="TUC90" s="565"/>
      <c r="TUD90" s="566"/>
      <c r="TUE90" s="560"/>
      <c r="TUF90" s="561"/>
      <c r="TUG90" s="562"/>
      <c r="TUH90" s="563"/>
      <c r="TUI90" s="564"/>
      <c r="TUJ90" s="565"/>
      <c r="TUK90" s="566"/>
      <c r="TUL90" s="560"/>
      <c r="TUM90" s="561"/>
      <c r="TUN90" s="562"/>
      <c r="TUO90" s="563"/>
      <c r="TUP90" s="564"/>
      <c r="TUQ90" s="565"/>
      <c r="TUR90" s="566"/>
      <c r="TUS90" s="560"/>
      <c r="TUT90" s="561"/>
      <c r="TUU90" s="562"/>
      <c r="TUV90" s="563"/>
      <c r="TUW90" s="564"/>
      <c r="TUX90" s="565"/>
      <c r="TUY90" s="566"/>
      <c r="TUZ90" s="560"/>
      <c r="TVA90" s="561"/>
      <c r="TVB90" s="562"/>
      <c r="TVC90" s="563"/>
      <c r="TVD90" s="564"/>
      <c r="TVE90" s="565"/>
      <c r="TVF90" s="566"/>
      <c r="TVG90" s="560"/>
      <c r="TVH90" s="561"/>
      <c r="TVI90" s="562"/>
      <c r="TVJ90" s="563"/>
      <c r="TVK90" s="564"/>
      <c r="TVL90" s="565"/>
      <c r="TVM90" s="566"/>
      <c r="TVN90" s="560"/>
      <c r="TVO90" s="561"/>
      <c r="TVP90" s="562"/>
      <c r="TVQ90" s="563"/>
      <c r="TVR90" s="564"/>
      <c r="TVS90" s="565"/>
      <c r="TVT90" s="566"/>
      <c r="TVU90" s="560"/>
      <c r="TVV90" s="561"/>
      <c r="TVW90" s="562"/>
      <c r="TVX90" s="563"/>
      <c r="TVY90" s="564"/>
      <c r="TVZ90" s="565"/>
      <c r="TWA90" s="566"/>
      <c r="TWB90" s="560"/>
      <c r="TWC90" s="561"/>
      <c r="TWD90" s="562"/>
      <c r="TWE90" s="563"/>
      <c r="TWF90" s="564"/>
      <c r="TWG90" s="565"/>
      <c r="TWH90" s="566"/>
      <c r="TWI90" s="560"/>
      <c r="TWJ90" s="561"/>
      <c r="TWK90" s="562"/>
      <c r="TWL90" s="563"/>
      <c r="TWM90" s="564"/>
      <c r="TWN90" s="565"/>
      <c r="TWO90" s="566"/>
      <c r="TWP90" s="560"/>
      <c r="TWQ90" s="561"/>
      <c r="TWR90" s="562"/>
      <c r="TWS90" s="563"/>
      <c r="TWT90" s="564"/>
      <c r="TWU90" s="565"/>
      <c r="TWV90" s="566"/>
      <c r="TWW90" s="560"/>
      <c r="TWX90" s="561"/>
      <c r="TWY90" s="562"/>
      <c r="TWZ90" s="563"/>
      <c r="TXA90" s="564"/>
      <c r="TXB90" s="565"/>
      <c r="TXC90" s="566"/>
      <c r="TXD90" s="560"/>
      <c r="TXE90" s="561"/>
      <c r="TXF90" s="562"/>
      <c r="TXG90" s="563"/>
      <c r="TXH90" s="564"/>
      <c r="TXI90" s="565"/>
      <c r="TXJ90" s="566"/>
      <c r="TXK90" s="560"/>
      <c r="TXL90" s="561"/>
      <c r="TXM90" s="562"/>
      <c r="TXN90" s="563"/>
      <c r="TXO90" s="564"/>
      <c r="TXP90" s="565"/>
      <c r="TXQ90" s="566"/>
      <c r="TXR90" s="560"/>
      <c r="TXS90" s="561"/>
      <c r="TXT90" s="562"/>
      <c r="TXU90" s="563"/>
      <c r="TXV90" s="564"/>
      <c r="TXW90" s="565"/>
      <c r="TXX90" s="566"/>
      <c r="TXY90" s="560"/>
      <c r="TXZ90" s="561"/>
      <c r="TYA90" s="562"/>
      <c r="TYB90" s="563"/>
      <c r="TYC90" s="564"/>
      <c r="TYD90" s="565"/>
      <c r="TYE90" s="566"/>
      <c r="TYF90" s="560"/>
      <c r="TYG90" s="561"/>
      <c r="TYH90" s="562"/>
      <c r="TYI90" s="563"/>
      <c r="TYJ90" s="564"/>
      <c r="TYK90" s="565"/>
      <c r="TYL90" s="566"/>
      <c r="TYM90" s="560"/>
      <c r="TYN90" s="561"/>
      <c r="TYO90" s="562"/>
      <c r="TYP90" s="563"/>
      <c r="TYQ90" s="564"/>
      <c r="TYR90" s="565"/>
      <c r="TYS90" s="566"/>
      <c r="TYT90" s="560"/>
      <c r="TYU90" s="561"/>
      <c r="TYV90" s="562"/>
      <c r="TYW90" s="563"/>
      <c r="TYX90" s="564"/>
      <c r="TYY90" s="565"/>
      <c r="TYZ90" s="566"/>
      <c r="TZA90" s="560"/>
      <c r="TZB90" s="561"/>
      <c r="TZC90" s="562"/>
      <c r="TZD90" s="563"/>
      <c r="TZE90" s="564"/>
      <c r="TZF90" s="565"/>
      <c r="TZG90" s="566"/>
      <c r="TZH90" s="560"/>
      <c r="TZI90" s="561"/>
      <c r="TZJ90" s="562"/>
      <c r="TZK90" s="563"/>
      <c r="TZL90" s="564"/>
      <c r="TZM90" s="565"/>
      <c r="TZN90" s="566"/>
      <c r="TZO90" s="560"/>
      <c r="TZP90" s="561"/>
      <c r="TZQ90" s="562"/>
      <c r="TZR90" s="563"/>
      <c r="TZS90" s="564"/>
      <c r="TZT90" s="565"/>
      <c r="TZU90" s="566"/>
      <c r="TZV90" s="560"/>
      <c r="TZW90" s="561"/>
      <c r="TZX90" s="562"/>
      <c r="TZY90" s="563"/>
      <c r="TZZ90" s="564"/>
      <c r="UAA90" s="565"/>
      <c r="UAB90" s="566"/>
      <c r="UAC90" s="560"/>
      <c r="UAD90" s="561"/>
      <c r="UAE90" s="562"/>
      <c r="UAF90" s="563"/>
      <c r="UAG90" s="564"/>
      <c r="UAH90" s="565"/>
      <c r="UAI90" s="566"/>
      <c r="UAJ90" s="560"/>
      <c r="UAK90" s="561"/>
      <c r="UAL90" s="562"/>
      <c r="UAM90" s="563"/>
      <c r="UAN90" s="564"/>
      <c r="UAO90" s="565"/>
      <c r="UAP90" s="566"/>
      <c r="UAQ90" s="560"/>
      <c r="UAR90" s="561"/>
      <c r="UAS90" s="562"/>
      <c r="UAT90" s="563"/>
      <c r="UAU90" s="564"/>
      <c r="UAV90" s="565"/>
      <c r="UAW90" s="566"/>
      <c r="UAX90" s="560"/>
      <c r="UAY90" s="561"/>
      <c r="UAZ90" s="562"/>
      <c r="UBA90" s="563"/>
      <c r="UBB90" s="564"/>
      <c r="UBC90" s="565"/>
      <c r="UBD90" s="566"/>
      <c r="UBE90" s="560"/>
      <c r="UBF90" s="561"/>
      <c r="UBG90" s="562"/>
      <c r="UBH90" s="563"/>
      <c r="UBI90" s="564"/>
      <c r="UBJ90" s="565"/>
      <c r="UBK90" s="566"/>
      <c r="UBL90" s="560"/>
      <c r="UBM90" s="561"/>
      <c r="UBN90" s="562"/>
      <c r="UBO90" s="563"/>
      <c r="UBP90" s="564"/>
      <c r="UBQ90" s="565"/>
      <c r="UBR90" s="566"/>
      <c r="UBS90" s="560"/>
      <c r="UBT90" s="561"/>
      <c r="UBU90" s="562"/>
      <c r="UBV90" s="563"/>
      <c r="UBW90" s="564"/>
      <c r="UBX90" s="565"/>
      <c r="UBY90" s="566"/>
      <c r="UBZ90" s="560"/>
      <c r="UCA90" s="561"/>
      <c r="UCB90" s="562"/>
      <c r="UCC90" s="563"/>
      <c r="UCD90" s="564"/>
      <c r="UCE90" s="565"/>
      <c r="UCF90" s="566"/>
      <c r="UCG90" s="560"/>
      <c r="UCH90" s="561"/>
      <c r="UCI90" s="562"/>
      <c r="UCJ90" s="563"/>
      <c r="UCK90" s="564"/>
      <c r="UCL90" s="565"/>
      <c r="UCM90" s="566"/>
      <c r="UCN90" s="560"/>
      <c r="UCO90" s="561"/>
      <c r="UCP90" s="562"/>
      <c r="UCQ90" s="563"/>
      <c r="UCR90" s="564"/>
      <c r="UCS90" s="565"/>
      <c r="UCT90" s="566"/>
      <c r="UCU90" s="560"/>
      <c r="UCV90" s="561"/>
      <c r="UCW90" s="562"/>
      <c r="UCX90" s="563"/>
      <c r="UCY90" s="564"/>
      <c r="UCZ90" s="565"/>
      <c r="UDA90" s="566"/>
      <c r="UDB90" s="560"/>
      <c r="UDC90" s="561"/>
      <c r="UDD90" s="562"/>
      <c r="UDE90" s="563"/>
      <c r="UDF90" s="564"/>
      <c r="UDG90" s="565"/>
      <c r="UDH90" s="566"/>
      <c r="UDI90" s="560"/>
      <c r="UDJ90" s="561"/>
      <c r="UDK90" s="562"/>
      <c r="UDL90" s="563"/>
      <c r="UDM90" s="564"/>
      <c r="UDN90" s="565"/>
      <c r="UDO90" s="566"/>
      <c r="UDP90" s="560"/>
      <c r="UDQ90" s="561"/>
      <c r="UDR90" s="562"/>
      <c r="UDS90" s="563"/>
      <c r="UDT90" s="564"/>
      <c r="UDU90" s="565"/>
      <c r="UDV90" s="566"/>
      <c r="UDW90" s="560"/>
      <c r="UDX90" s="561"/>
      <c r="UDY90" s="562"/>
      <c r="UDZ90" s="563"/>
      <c r="UEA90" s="564"/>
      <c r="UEB90" s="565"/>
      <c r="UEC90" s="566"/>
      <c r="UED90" s="560"/>
      <c r="UEE90" s="561"/>
      <c r="UEF90" s="562"/>
      <c r="UEG90" s="563"/>
      <c r="UEH90" s="564"/>
      <c r="UEI90" s="565"/>
      <c r="UEJ90" s="566"/>
      <c r="UEK90" s="560"/>
      <c r="UEL90" s="561"/>
      <c r="UEM90" s="562"/>
      <c r="UEN90" s="563"/>
      <c r="UEO90" s="564"/>
      <c r="UEP90" s="565"/>
      <c r="UEQ90" s="566"/>
      <c r="UER90" s="560"/>
      <c r="UES90" s="561"/>
      <c r="UET90" s="562"/>
      <c r="UEU90" s="563"/>
      <c r="UEV90" s="564"/>
      <c r="UEW90" s="565"/>
      <c r="UEX90" s="566"/>
      <c r="UEY90" s="560"/>
      <c r="UEZ90" s="561"/>
      <c r="UFA90" s="562"/>
      <c r="UFB90" s="563"/>
      <c r="UFC90" s="564"/>
      <c r="UFD90" s="565"/>
      <c r="UFE90" s="566"/>
      <c r="UFF90" s="560"/>
      <c r="UFG90" s="561"/>
      <c r="UFH90" s="562"/>
      <c r="UFI90" s="563"/>
      <c r="UFJ90" s="564"/>
      <c r="UFK90" s="565"/>
      <c r="UFL90" s="566"/>
      <c r="UFM90" s="560"/>
      <c r="UFN90" s="561"/>
      <c r="UFO90" s="562"/>
      <c r="UFP90" s="563"/>
      <c r="UFQ90" s="564"/>
      <c r="UFR90" s="565"/>
      <c r="UFS90" s="566"/>
      <c r="UFT90" s="560"/>
      <c r="UFU90" s="561"/>
      <c r="UFV90" s="562"/>
      <c r="UFW90" s="563"/>
      <c r="UFX90" s="564"/>
      <c r="UFY90" s="565"/>
      <c r="UFZ90" s="566"/>
      <c r="UGA90" s="560"/>
      <c r="UGB90" s="561"/>
      <c r="UGC90" s="562"/>
      <c r="UGD90" s="563"/>
      <c r="UGE90" s="564"/>
      <c r="UGF90" s="565"/>
      <c r="UGG90" s="566"/>
      <c r="UGH90" s="560"/>
      <c r="UGI90" s="561"/>
      <c r="UGJ90" s="562"/>
      <c r="UGK90" s="563"/>
      <c r="UGL90" s="564"/>
      <c r="UGM90" s="565"/>
      <c r="UGN90" s="566"/>
      <c r="UGO90" s="560"/>
      <c r="UGP90" s="561"/>
      <c r="UGQ90" s="562"/>
      <c r="UGR90" s="563"/>
      <c r="UGS90" s="564"/>
      <c r="UGT90" s="565"/>
      <c r="UGU90" s="566"/>
      <c r="UGV90" s="560"/>
      <c r="UGW90" s="561"/>
      <c r="UGX90" s="562"/>
      <c r="UGY90" s="563"/>
      <c r="UGZ90" s="564"/>
      <c r="UHA90" s="565"/>
      <c r="UHB90" s="566"/>
      <c r="UHC90" s="560"/>
      <c r="UHD90" s="561"/>
      <c r="UHE90" s="562"/>
      <c r="UHF90" s="563"/>
      <c r="UHG90" s="564"/>
      <c r="UHH90" s="565"/>
      <c r="UHI90" s="566"/>
      <c r="UHJ90" s="560"/>
      <c r="UHK90" s="561"/>
      <c r="UHL90" s="562"/>
      <c r="UHM90" s="563"/>
      <c r="UHN90" s="564"/>
      <c r="UHO90" s="565"/>
      <c r="UHP90" s="566"/>
      <c r="UHQ90" s="560"/>
      <c r="UHR90" s="561"/>
      <c r="UHS90" s="562"/>
      <c r="UHT90" s="563"/>
      <c r="UHU90" s="564"/>
      <c r="UHV90" s="565"/>
      <c r="UHW90" s="566"/>
      <c r="UHX90" s="560"/>
      <c r="UHY90" s="561"/>
      <c r="UHZ90" s="562"/>
      <c r="UIA90" s="563"/>
      <c r="UIB90" s="564"/>
      <c r="UIC90" s="565"/>
      <c r="UID90" s="566"/>
      <c r="UIE90" s="560"/>
      <c r="UIF90" s="561"/>
      <c r="UIG90" s="562"/>
      <c r="UIH90" s="563"/>
      <c r="UII90" s="564"/>
      <c r="UIJ90" s="565"/>
      <c r="UIK90" s="566"/>
      <c r="UIL90" s="560"/>
      <c r="UIM90" s="561"/>
      <c r="UIN90" s="562"/>
      <c r="UIO90" s="563"/>
      <c r="UIP90" s="564"/>
      <c r="UIQ90" s="565"/>
      <c r="UIR90" s="566"/>
      <c r="UIS90" s="560"/>
      <c r="UIT90" s="561"/>
      <c r="UIU90" s="562"/>
      <c r="UIV90" s="563"/>
      <c r="UIW90" s="564"/>
      <c r="UIX90" s="565"/>
      <c r="UIY90" s="566"/>
      <c r="UIZ90" s="560"/>
      <c r="UJA90" s="561"/>
      <c r="UJB90" s="562"/>
      <c r="UJC90" s="563"/>
      <c r="UJD90" s="564"/>
      <c r="UJE90" s="565"/>
      <c r="UJF90" s="566"/>
      <c r="UJG90" s="560"/>
      <c r="UJH90" s="561"/>
      <c r="UJI90" s="562"/>
      <c r="UJJ90" s="563"/>
      <c r="UJK90" s="564"/>
      <c r="UJL90" s="565"/>
      <c r="UJM90" s="566"/>
      <c r="UJN90" s="560"/>
      <c r="UJO90" s="561"/>
      <c r="UJP90" s="562"/>
      <c r="UJQ90" s="563"/>
      <c r="UJR90" s="564"/>
      <c r="UJS90" s="565"/>
      <c r="UJT90" s="566"/>
      <c r="UJU90" s="560"/>
      <c r="UJV90" s="561"/>
      <c r="UJW90" s="562"/>
      <c r="UJX90" s="563"/>
      <c r="UJY90" s="564"/>
      <c r="UJZ90" s="565"/>
      <c r="UKA90" s="566"/>
      <c r="UKB90" s="560"/>
      <c r="UKC90" s="561"/>
      <c r="UKD90" s="562"/>
      <c r="UKE90" s="563"/>
      <c r="UKF90" s="564"/>
      <c r="UKG90" s="565"/>
      <c r="UKH90" s="566"/>
      <c r="UKI90" s="560"/>
      <c r="UKJ90" s="561"/>
      <c r="UKK90" s="562"/>
      <c r="UKL90" s="563"/>
      <c r="UKM90" s="564"/>
      <c r="UKN90" s="565"/>
      <c r="UKO90" s="566"/>
      <c r="UKP90" s="560"/>
      <c r="UKQ90" s="561"/>
      <c r="UKR90" s="562"/>
      <c r="UKS90" s="563"/>
      <c r="UKT90" s="564"/>
      <c r="UKU90" s="565"/>
      <c r="UKV90" s="566"/>
      <c r="UKW90" s="560"/>
      <c r="UKX90" s="561"/>
      <c r="UKY90" s="562"/>
      <c r="UKZ90" s="563"/>
      <c r="ULA90" s="564"/>
      <c r="ULB90" s="565"/>
      <c r="ULC90" s="566"/>
      <c r="ULD90" s="560"/>
      <c r="ULE90" s="561"/>
      <c r="ULF90" s="562"/>
      <c r="ULG90" s="563"/>
      <c r="ULH90" s="564"/>
      <c r="ULI90" s="565"/>
      <c r="ULJ90" s="566"/>
      <c r="ULK90" s="560"/>
      <c r="ULL90" s="561"/>
      <c r="ULM90" s="562"/>
      <c r="ULN90" s="563"/>
      <c r="ULO90" s="564"/>
      <c r="ULP90" s="565"/>
      <c r="ULQ90" s="566"/>
      <c r="ULR90" s="560"/>
      <c r="ULS90" s="561"/>
      <c r="ULT90" s="562"/>
      <c r="ULU90" s="563"/>
      <c r="ULV90" s="564"/>
      <c r="ULW90" s="565"/>
      <c r="ULX90" s="566"/>
      <c r="ULY90" s="560"/>
      <c r="ULZ90" s="561"/>
      <c r="UMA90" s="562"/>
      <c r="UMB90" s="563"/>
      <c r="UMC90" s="564"/>
      <c r="UMD90" s="565"/>
      <c r="UME90" s="566"/>
      <c r="UMF90" s="560"/>
      <c r="UMG90" s="561"/>
      <c r="UMH90" s="562"/>
      <c r="UMI90" s="563"/>
      <c r="UMJ90" s="564"/>
      <c r="UMK90" s="565"/>
      <c r="UML90" s="566"/>
      <c r="UMM90" s="560"/>
      <c r="UMN90" s="561"/>
      <c r="UMO90" s="562"/>
      <c r="UMP90" s="563"/>
      <c r="UMQ90" s="564"/>
      <c r="UMR90" s="565"/>
      <c r="UMS90" s="566"/>
      <c r="UMT90" s="560"/>
      <c r="UMU90" s="561"/>
      <c r="UMV90" s="562"/>
      <c r="UMW90" s="563"/>
      <c r="UMX90" s="564"/>
      <c r="UMY90" s="565"/>
      <c r="UMZ90" s="566"/>
      <c r="UNA90" s="560"/>
      <c r="UNB90" s="561"/>
      <c r="UNC90" s="562"/>
      <c r="UND90" s="563"/>
      <c r="UNE90" s="564"/>
      <c r="UNF90" s="565"/>
      <c r="UNG90" s="566"/>
      <c r="UNH90" s="560"/>
      <c r="UNI90" s="561"/>
      <c r="UNJ90" s="562"/>
      <c r="UNK90" s="563"/>
      <c r="UNL90" s="564"/>
      <c r="UNM90" s="565"/>
      <c r="UNN90" s="566"/>
      <c r="UNO90" s="560"/>
      <c r="UNP90" s="561"/>
      <c r="UNQ90" s="562"/>
      <c r="UNR90" s="563"/>
      <c r="UNS90" s="564"/>
      <c r="UNT90" s="565"/>
      <c r="UNU90" s="566"/>
      <c r="UNV90" s="560"/>
      <c r="UNW90" s="561"/>
      <c r="UNX90" s="562"/>
      <c r="UNY90" s="563"/>
      <c r="UNZ90" s="564"/>
      <c r="UOA90" s="565"/>
      <c r="UOB90" s="566"/>
      <c r="UOC90" s="560"/>
      <c r="UOD90" s="561"/>
      <c r="UOE90" s="562"/>
      <c r="UOF90" s="563"/>
      <c r="UOG90" s="564"/>
      <c r="UOH90" s="565"/>
      <c r="UOI90" s="566"/>
      <c r="UOJ90" s="560"/>
      <c r="UOK90" s="561"/>
      <c r="UOL90" s="562"/>
      <c r="UOM90" s="563"/>
      <c r="UON90" s="564"/>
      <c r="UOO90" s="565"/>
      <c r="UOP90" s="566"/>
      <c r="UOQ90" s="560"/>
      <c r="UOR90" s="561"/>
      <c r="UOS90" s="562"/>
      <c r="UOT90" s="563"/>
      <c r="UOU90" s="564"/>
      <c r="UOV90" s="565"/>
      <c r="UOW90" s="566"/>
      <c r="UOX90" s="560"/>
      <c r="UOY90" s="561"/>
      <c r="UOZ90" s="562"/>
      <c r="UPA90" s="563"/>
      <c r="UPB90" s="564"/>
      <c r="UPC90" s="565"/>
      <c r="UPD90" s="566"/>
      <c r="UPE90" s="560"/>
      <c r="UPF90" s="561"/>
      <c r="UPG90" s="562"/>
      <c r="UPH90" s="563"/>
      <c r="UPI90" s="564"/>
      <c r="UPJ90" s="565"/>
      <c r="UPK90" s="566"/>
      <c r="UPL90" s="560"/>
      <c r="UPM90" s="561"/>
      <c r="UPN90" s="562"/>
      <c r="UPO90" s="563"/>
      <c r="UPP90" s="564"/>
      <c r="UPQ90" s="565"/>
      <c r="UPR90" s="566"/>
      <c r="UPS90" s="560"/>
      <c r="UPT90" s="561"/>
      <c r="UPU90" s="562"/>
      <c r="UPV90" s="563"/>
      <c r="UPW90" s="564"/>
      <c r="UPX90" s="565"/>
      <c r="UPY90" s="566"/>
      <c r="UPZ90" s="560"/>
      <c r="UQA90" s="561"/>
      <c r="UQB90" s="562"/>
      <c r="UQC90" s="563"/>
      <c r="UQD90" s="564"/>
      <c r="UQE90" s="565"/>
      <c r="UQF90" s="566"/>
      <c r="UQG90" s="560"/>
      <c r="UQH90" s="561"/>
      <c r="UQI90" s="562"/>
      <c r="UQJ90" s="563"/>
      <c r="UQK90" s="564"/>
      <c r="UQL90" s="565"/>
      <c r="UQM90" s="566"/>
      <c r="UQN90" s="560"/>
      <c r="UQO90" s="561"/>
      <c r="UQP90" s="562"/>
      <c r="UQQ90" s="563"/>
      <c r="UQR90" s="564"/>
      <c r="UQS90" s="565"/>
      <c r="UQT90" s="566"/>
      <c r="UQU90" s="560"/>
      <c r="UQV90" s="561"/>
      <c r="UQW90" s="562"/>
      <c r="UQX90" s="563"/>
      <c r="UQY90" s="564"/>
      <c r="UQZ90" s="565"/>
      <c r="URA90" s="566"/>
      <c r="URB90" s="560"/>
      <c r="URC90" s="561"/>
      <c r="URD90" s="562"/>
      <c r="URE90" s="563"/>
      <c r="URF90" s="564"/>
      <c r="URG90" s="565"/>
      <c r="URH90" s="566"/>
      <c r="URI90" s="560"/>
      <c r="URJ90" s="561"/>
      <c r="URK90" s="562"/>
      <c r="URL90" s="563"/>
      <c r="URM90" s="564"/>
      <c r="URN90" s="565"/>
      <c r="URO90" s="566"/>
      <c r="URP90" s="560"/>
      <c r="URQ90" s="561"/>
      <c r="URR90" s="562"/>
      <c r="URS90" s="563"/>
      <c r="URT90" s="564"/>
      <c r="URU90" s="565"/>
      <c r="URV90" s="566"/>
      <c r="URW90" s="560"/>
      <c r="URX90" s="561"/>
      <c r="URY90" s="562"/>
      <c r="URZ90" s="563"/>
      <c r="USA90" s="564"/>
      <c r="USB90" s="565"/>
      <c r="USC90" s="566"/>
      <c r="USD90" s="560"/>
      <c r="USE90" s="561"/>
      <c r="USF90" s="562"/>
      <c r="USG90" s="563"/>
      <c r="USH90" s="564"/>
      <c r="USI90" s="565"/>
      <c r="USJ90" s="566"/>
      <c r="USK90" s="560"/>
      <c r="USL90" s="561"/>
      <c r="USM90" s="562"/>
      <c r="USN90" s="563"/>
      <c r="USO90" s="564"/>
      <c r="USP90" s="565"/>
      <c r="USQ90" s="566"/>
      <c r="USR90" s="560"/>
      <c r="USS90" s="561"/>
      <c r="UST90" s="562"/>
      <c r="USU90" s="563"/>
      <c r="USV90" s="564"/>
      <c r="USW90" s="565"/>
      <c r="USX90" s="566"/>
      <c r="USY90" s="560"/>
      <c r="USZ90" s="561"/>
      <c r="UTA90" s="562"/>
      <c r="UTB90" s="563"/>
      <c r="UTC90" s="564"/>
      <c r="UTD90" s="565"/>
      <c r="UTE90" s="566"/>
      <c r="UTF90" s="560"/>
      <c r="UTG90" s="561"/>
      <c r="UTH90" s="562"/>
      <c r="UTI90" s="563"/>
      <c r="UTJ90" s="564"/>
      <c r="UTK90" s="565"/>
      <c r="UTL90" s="566"/>
      <c r="UTM90" s="560"/>
      <c r="UTN90" s="561"/>
      <c r="UTO90" s="562"/>
      <c r="UTP90" s="563"/>
      <c r="UTQ90" s="564"/>
      <c r="UTR90" s="565"/>
      <c r="UTS90" s="566"/>
      <c r="UTT90" s="560"/>
      <c r="UTU90" s="561"/>
      <c r="UTV90" s="562"/>
      <c r="UTW90" s="563"/>
      <c r="UTX90" s="564"/>
      <c r="UTY90" s="565"/>
      <c r="UTZ90" s="566"/>
      <c r="UUA90" s="560"/>
      <c r="UUB90" s="561"/>
      <c r="UUC90" s="562"/>
      <c r="UUD90" s="563"/>
      <c r="UUE90" s="564"/>
      <c r="UUF90" s="565"/>
      <c r="UUG90" s="566"/>
      <c r="UUH90" s="560"/>
      <c r="UUI90" s="561"/>
      <c r="UUJ90" s="562"/>
      <c r="UUK90" s="563"/>
      <c r="UUL90" s="564"/>
      <c r="UUM90" s="565"/>
      <c r="UUN90" s="566"/>
      <c r="UUO90" s="560"/>
      <c r="UUP90" s="561"/>
      <c r="UUQ90" s="562"/>
      <c r="UUR90" s="563"/>
      <c r="UUS90" s="564"/>
      <c r="UUT90" s="565"/>
      <c r="UUU90" s="566"/>
      <c r="UUV90" s="560"/>
      <c r="UUW90" s="561"/>
      <c r="UUX90" s="562"/>
      <c r="UUY90" s="563"/>
      <c r="UUZ90" s="564"/>
      <c r="UVA90" s="565"/>
      <c r="UVB90" s="566"/>
      <c r="UVC90" s="560"/>
      <c r="UVD90" s="561"/>
      <c r="UVE90" s="562"/>
      <c r="UVF90" s="563"/>
      <c r="UVG90" s="564"/>
      <c r="UVH90" s="565"/>
      <c r="UVI90" s="566"/>
      <c r="UVJ90" s="560"/>
      <c r="UVK90" s="561"/>
      <c r="UVL90" s="562"/>
      <c r="UVM90" s="563"/>
      <c r="UVN90" s="564"/>
      <c r="UVO90" s="565"/>
      <c r="UVP90" s="566"/>
      <c r="UVQ90" s="560"/>
      <c r="UVR90" s="561"/>
      <c r="UVS90" s="562"/>
      <c r="UVT90" s="563"/>
      <c r="UVU90" s="564"/>
      <c r="UVV90" s="565"/>
      <c r="UVW90" s="566"/>
      <c r="UVX90" s="560"/>
      <c r="UVY90" s="561"/>
      <c r="UVZ90" s="562"/>
      <c r="UWA90" s="563"/>
      <c r="UWB90" s="564"/>
      <c r="UWC90" s="565"/>
      <c r="UWD90" s="566"/>
      <c r="UWE90" s="560"/>
      <c r="UWF90" s="561"/>
      <c r="UWG90" s="562"/>
      <c r="UWH90" s="563"/>
      <c r="UWI90" s="564"/>
      <c r="UWJ90" s="565"/>
      <c r="UWK90" s="566"/>
      <c r="UWL90" s="560"/>
      <c r="UWM90" s="561"/>
      <c r="UWN90" s="562"/>
      <c r="UWO90" s="563"/>
      <c r="UWP90" s="564"/>
      <c r="UWQ90" s="565"/>
      <c r="UWR90" s="566"/>
      <c r="UWS90" s="560"/>
      <c r="UWT90" s="561"/>
      <c r="UWU90" s="562"/>
      <c r="UWV90" s="563"/>
      <c r="UWW90" s="564"/>
      <c r="UWX90" s="565"/>
      <c r="UWY90" s="566"/>
      <c r="UWZ90" s="560"/>
      <c r="UXA90" s="561"/>
      <c r="UXB90" s="562"/>
      <c r="UXC90" s="563"/>
      <c r="UXD90" s="564"/>
      <c r="UXE90" s="565"/>
      <c r="UXF90" s="566"/>
      <c r="UXG90" s="560"/>
      <c r="UXH90" s="561"/>
      <c r="UXI90" s="562"/>
      <c r="UXJ90" s="563"/>
      <c r="UXK90" s="564"/>
      <c r="UXL90" s="565"/>
      <c r="UXM90" s="566"/>
      <c r="UXN90" s="560"/>
      <c r="UXO90" s="561"/>
      <c r="UXP90" s="562"/>
      <c r="UXQ90" s="563"/>
      <c r="UXR90" s="564"/>
      <c r="UXS90" s="565"/>
      <c r="UXT90" s="566"/>
      <c r="UXU90" s="560"/>
      <c r="UXV90" s="561"/>
      <c r="UXW90" s="562"/>
      <c r="UXX90" s="563"/>
      <c r="UXY90" s="564"/>
      <c r="UXZ90" s="565"/>
      <c r="UYA90" s="566"/>
      <c r="UYB90" s="560"/>
      <c r="UYC90" s="561"/>
      <c r="UYD90" s="562"/>
      <c r="UYE90" s="563"/>
      <c r="UYF90" s="564"/>
      <c r="UYG90" s="565"/>
      <c r="UYH90" s="566"/>
      <c r="UYI90" s="560"/>
      <c r="UYJ90" s="561"/>
      <c r="UYK90" s="562"/>
      <c r="UYL90" s="563"/>
      <c r="UYM90" s="564"/>
      <c r="UYN90" s="565"/>
      <c r="UYO90" s="566"/>
      <c r="UYP90" s="560"/>
      <c r="UYQ90" s="561"/>
      <c r="UYR90" s="562"/>
      <c r="UYS90" s="563"/>
      <c r="UYT90" s="564"/>
      <c r="UYU90" s="565"/>
      <c r="UYV90" s="566"/>
      <c r="UYW90" s="560"/>
      <c r="UYX90" s="561"/>
      <c r="UYY90" s="562"/>
      <c r="UYZ90" s="563"/>
      <c r="UZA90" s="564"/>
      <c r="UZB90" s="565"/>
      <c r="UZC90" s="566"/>
      <c r="UZD90" s="560"/>
      <c r="UZE90" s="561"/>
      <c r="UZF90" s="562"/>
      <c r="UZG90" s="563"/>
      <c r="UZH90" s="564"/>
      <c r="UZI90" s="565"/>
      <c r="UZJ90" s="566"/>
      <c r="UZK90" s="560"/>
      <c r="UZL90" s="561"/>
      <c r="UZM90" s="562"/>
      <c r="UZN90" s="563"/>
      <c r="UZO90" s="564"/>
      <c r="UZP90" s="565"/>
      <c r="UZQ90" s="566"/>
      <c r="UZR90" s="560"/>
      <c r="UZS90" s="561"/>
      <c r="UZT90" s="562"/>
      <c r="UZU90" s="563"/>
      <c r="UZV90" s="564"/>
      <c r="UZW90" s="565"/>
      <c r="UZX90" s="566"/>
      <c r="UZY90" s="560"/>
      <c r="UZZ90" s="561"/>
      <c r="VAA90" s="562"/>
      <c r="VAB90" s="563"/>
      <c r="VAC90" s="564"/>
      <c r="VAD90" s="565"/>
      <c r="VAE90" s="566"/>
      <c r="VAF90" s="560"/>
      <c r="VAG90" s="561"/>
      <c r="VAH90" s="562"/>
      <c r="VAI90" s="563"/>
      <c r="VAJ90" s="564"/>
      <c r="VAK90" s="565"/>
      <c r="VAL90" s="566"/>
      <c r="VAM90" s="560"/>
      <c r="VAN90" s="561"/>
      <c r="VAO90" s="562"/>
      <c r="VAP90" s="563"/>
      <c r="VAQ90" s="564"/>
      <c r="VAR90" s="565"/>
      <c r="VAS90" s="566"/>
      <c r="VAT90" s="560"/>
      <c r="VAU90" s="561"/>
      <c r="VAV90" s="562"/>
      <c r="VAW90" s="563"/>
      <c r="VAX90" s="564"/>
      <c r="VAY90" s="565"/>
      <c r="VAZ90" s="566"/>
      <c r="VBA90" s="560"/>
      <c r="VBB90" s="561"/>
      <c r="VBC90" s="562"/>
      <c r="VBD90" s="563"/>
      <c r="VBE90" s="564"/>
      <c r="VBF90" s="565"/>
      <c r="VBG90" s="566"/>
      <c r="VBH90" s="560"/>
      <c r="VBI90" s="561"/>
      <c r="VBJ90" s="562"/>
      <c r="VBK90" s="563"/>
      <c r="VBL90" s="564"/>
      <c r="VBM90" s="565"/>
      <c r="VBN90" s="566"/>
      <c r="VBO90" s="560"/>
      <c r="VBP90" s="561"/>
      <c r="VBQ90" s="562"/>
      <c r="VBR90" s="563"/>
      <c r="VBS90" s="564"/>
      <c r="VBT90" s="565"/>
      <c r="VBU90" s="566"/>
      <c r="VBV90" s="560"/>
      <c r="VBW90" s="561"/>
      <c r="VBX90" s="562"/>
      <c r="VBY90" s="563"/>
      <c r="VBZ90" s="564"/>
      <c r="VCA90" s="565"/>
      <c r="VCB90" s="566"/>
      <c r="VCC90" s="560"/>
      <c r="VCD90" s="561"/>
      <c r="VCE90" s="562"/>
      <c r="VCF90" s="563"/>
      <c r="VCG90" s="564"/>
      <c r="VCH90" s="565"/>
      <c r="VCI90" s="566"/>
      <c r="VCJ90" s="560"/>
      <c r="VCK90" s="561"/>
      <c r="VCL90" s="562"/>
      <c r="VCM90" s="563"/>
      <c r="VCN90" s="564"/>
      <c r="VCO90" s="565"/>
      <c r="VCP90" s="566"/>
      <c r="VCQ90" s="560"/>
      <c r="VCR90" s="561"/>
      <c r="VCS90" s="562"/>
      <c r="VCT90" s="563"/>
      <c r="VCU90" s="564"/>
      <c r="VCV90" s="565"/>
      <c r="VCW90" s="566"/>
      <c r="VCX90" s="560"/>
      <c r="VCY90" s="561"/>
      <c r="VCZ90" s="562"/>
      <c r="VDA90" s="563"/>
      <c r="VDB90" s="564"/>
      <c r="VDC90" s="565"/>
      <c r="VDD90" s="566"/>
      <c r="VDE90" s="560"/>
      <c r="VDF90" s="561"/>
      <c r="VDG90" s="562"/>
      <c r="VDH90" s="563"/>
      <c r="VDI90" s="564"/>
      <c r="VDJ90" s="565"/>
      <c r="VDK90" s="566"/>
      <c r="VDL90" s="560"/>
      <c r="VDM90" s="561"/>
      <c r="VDN90" s="562"/>
      <c r="VDO90" s="563"/>
      <c r="VDP90" s="564"/>
      <c r="VDQ90" s="565"/>
      <c r="VDR90" s="566"/>
      <c r="VDS90" s="560"/>
      <c r="VDT90" s="561"/>
      <c r="VDU90" s="562"/>
      <c r="VDV90" s="563"/>
      <c r="VDW90" s="564"/>
      <c r="VDX90" s="565"/>
      <c r="VDY90" s="566"/>
      <c r="VDZ90" s="560"/>
      <c r="VEA90" s="561"/>
      <c r="VEB90" s="562"/>
      <c r="VEC90" s="563"/>
      <c r="VED90" s="564"/>
      <c r="VEE90" s="565"/>
      <c r="VEF90" s="566"/>
      <c r="VEG90" s="560"/>
      <c r="VEH90" s="561"/>
      <c r="VEI90" s="562"/>
      <c r="VEJ90" s="563"/>
      <c r="VEK90" s="564"/>
      <c r="VEL90" s="565"/>
      <c r="VEM90" s="566"/>
      <c r="VEN90" s="560"/>
      <c r="VEO90" s="561"/>
      <c r="VEP90" s="562"/>
      <c r="VEQ90" s="563"/>
      <c r="VER90" s="564"/>
      <c r="VES90" s="565"/>
      <c r="VET90" s="566"/>
      <c r="VEU90" s="560"/>
      <c r="VEV90" s="561"/>
      <c r="VEW90" s="562"/>
      <c r="VEX90" s="563"/>
      <c r="VEY90" s="564"/>
      <c r="VEZ90" s="565"/>
      <c r="VFA90" s="566"/>
      <c r="VFB90" s="560"/>
      <c r="VFC90" s="561"/>
      <c r="VFD90" s="562"/>
      <c r="VFE90" s="563"/>
      <c r="VFF90" s="564"/>
      <c r="VFG90" s="565"/>
      <c r="VFH90" s="566"/>
      <c r="VFI90" s="560"/>
      <c r="VFJ90" s="561"/>
      <c r="VFK90" s="562"/>
      <c r="VFL90" s="563"/>
      <c r="VFM90" s="564"/>
      <c r="VFN90" s="565"/>
      <c r="VFO90" s="566"/>
      <c r="VFP90" s="560"/>
      <c r="VFQ90" s="561"/>
      <c r="VFR90" s="562"/>
      <c r="VFS90" s="563"/>
      <c r="VFT90" s="564"/>
      <c r="VFU90" s="565"/>
      <c r="VFV90" s="566"/>
      <c r="VFW90" s="560"/>
      <c r="VFX90" s="561"/>
      <c r="VFY90" s="562"/>
      <c r="VFZ90" s="563"/>
      <c r="VGA90" s="564"/>
      <c r="VGB90" s="565"/>
      <c r="VGC90" s="566"/>
      <c r="VGD90" s="560"/>
      <c r="VGE90" s="561"/>
      <c r="VGF90" s="562"/>
      <c r="VGG90" s="563"/>
      <c r="VGH90" s="564"/>
      <c r="VGI90" s="565"/>
      <c r="VGJ90" s="566"/>
      <c r="VGK90" s="560"/>
      <c r="VGL90" s="561"/>
      <c r="VGM90" s="562"/>
      <c r="VGN90" s="563"/>
      <c r="VGO90" s="564"/>
      <c r="VGP90" s="565"/>
      <c r="VGQ90" s="566"/>
      <c r="VGR90" s="560"/>
      <c r="VGS90" s="561"/>
      <c r="VGT90" s="562"/>
      <c r="VGU90" s="563"/>
      <c r="VGV90" s="564"/>
      <c r="VGW90" s="565"/>
      <c r="VGX90" s="566"/>
      <c r="VGY90" s="560"/>
      <c r="VGZ90" s="561"/>
      <c r="VHA90" s="562"/>
      <c r="VHB90" s="563"/>
      <c r="VHC90" s="564"/>
      <c r="VHD90" s="565"/>
      <c r="VHE90" s="566"/>
      <c r="VHF90" s="560"/>
      <c r="VHG90" s="561"/>
      <c r="VHH90" s="562"/>
      <c r="VHI90" s="563"/>
      <c r="VHJ90" s="564"/>
      <c r="VHK90" s="565"/>
      <c r="VHL90" s="566"/>
      <c r="VHM90" s="560"/>
      <c r="VHN90" s="561"/>
      <c r="VHO90" s="562"/>
      <c r="VHP90" s="563"/>
      <c r="VHQ90" s="564"/>
      <c r="VHR90" s="565"/>
      <c r="VHS90" s="566"/>
      <c r="VHT90" s="560"/>
      <c r="VHU90" s="561"/>
      <c r="VHV90" s="562"/>
      <c r="VHW90" s="563"/>
      <c r="VHX90" s="564"/>
      <c r="VHY90" s="565"/>
      <c r="VHZ90" s="566"/>
      <c r="VIA90" s="560"/>
      <c r="VIB90" s="561"/>
      <c r="VIC90" s="562"/>
      <c r="VID90" s="563"/>
      <c r="VIE90" s="564"/>
      <c r="VIF90" s="565"/>
      <c r="VIG90" s="566"/>
      <c r="VIH90" s="560"/>
      <c r="VII90" s="561"/>
      <c r="VIJ90" s="562"/>
      <c r="VIK90" s="563"/>
      <c r="VIL90" s="564"/>
      <c r="VIM90" s="565"/>
      <c r="VIN90" s="566"/>
      <c r="VIO90" s="560"/>
      <c r="VIP90" s="561"/>
      <c r="VIQ90" s="562"/>
      <c r="VIR90" s="563"/>
      <c r="VIS90" s="564"/>
      <c r="VIT90" s="565"/>
      <c r="VIU90" s="566"/>
      <c r="VIV90" s="560"/>
      <c r="VIW90" s="561"/>
      <c r="VIX90" s="562"/>
      <c r="VIY90" s="563"/>
      <c r="VIZ90" s="564"/>
      <c r="VJA90" s="565"/>
      <c r="VJB90" s="566"/>
      <c r="VJC90" s="560"/>
      <c r="VJD90" s="561"/>
      <c r="VJE90" s="562"/>
      <c r="VJF90" s="563"/>
      <c r="VJG90" s="564"/>
      <c r="VJH90" s="565"/>
      <c r="VJI90" s="566"/>
      <c r="VJJ90" s="560"/>
      <c r="VJK90" s="561"/>
      <c r="VJL90" s="562"/>
      <c r="VJM90" s="563"/>
      <c r="VJN90" s="564"/>
      <c r="VJO90" s="565"/>
      <c r="VJP90" s="566"/>
      <c r="VJQ90" s="560"/>
      <c r="VJR90" s="561"/>
      <c r="VJS90" s="562"/>
      <c r="VJT90" s="563"/>
      <c r="VJU90" s="564"/>
      <c r="VJV90" s="565"/>
      <c r="VJW90" s="566"/>
      <c r="VJX90" s="560"/>
      <c r="VJY90" s="561"/>
      <c r="VJZ90" s="562"/>
      <c r="VKA90" s="563"/>
      <c r="VKB90" s="564"/>
      <c r="VKC90" s="565"/>
      <c r="VKD90" s="566"/>
      <c r="VKE90" s="560"/>
      <c r="VKF90" s="561"/>
      <c r="VKG90" s="562"/>
      <c r="VKH90" s="563"/>
      <c r="VKI90" s="564"/>
      <c r="VKJ90" s="565"/>
      <c r="VKK90" s="566"/>
      <c r="VKL90" s="560"/>
      <c r="VKM90" s="561"/>
      <c r="VKN90" s="562"/>
      <c r="VKO90" s="563"/>
      <c r="VKP90" s="564"/>
      <c r="VKQ90" s="565"/>
      <c r="VKR90" s="566"/>
      <c r="VKS90" s="560"/>
      <c r="VKT90" s="561"/>
      <c r="VKU90" s="562"/>
      <c r="VKV90" s="563"/>
      <c r="VKW90" s="564"/>
      <c r="VKX90" s="565"/>
      <c r="VKY90" s="566"/>
      <c r="VKZ90" s="560"/>
      <c r="VLA90" s="561"/>
      <c r="VLB90" s="562"/>
      <c r="VLC90" s="563"/>
      <c r="VLD90" s="564"/>
      <c r="VLE90" s="565"/>
      <c r="VLF90" s="566"/>
      <c r="VLG90" s="560"/>
      <c r="VLH90" s="561"/>
      <c r="VLI90" s="562"/>
      <c r="VLJ90" s="563"/>
      <c r="VLK90" s="564"/>
      <c r="VLL90" s="565"/>
      <c r="VLM90" s="566"/>
      <c r="VLN90" s="560"/>
      <c r="VLO90" s="561"/>
      <c r="VLP90" s="562"/>
      <c r="VLQ90" s="563"/>
      <c r="VLR90" s="564"/>
      <c r="VLS90" s="565"/>
      <c r="VLT90" s="566"/>
      <c r="VLU90" s="560"/>
      <c r="VLV90" s="561"/>
      <c r="VLW90" s="562"/>
      <c r="VLX90" s="563"/>
      <c r="VLY90" s="564"/>
      <c r="VLZ90" s="565"/>
      <c r="VMA90" s="566"/>
      <c r="VMB90" s="560"/>
      <c r="VMC90" s="561"/>
      <c r="VMD90" s="562"/>
      <c r="VME90" s="563"/>
      <c r="VMF90" s="564"/>
      <c r="VMG90" s="565"/>
      <c r="VMH90" s="566"/>
      <c r="VMI90" s="560"/>
      <c r="VMJ90" s="561"/>
      <c r="VMK90" s="562"/>
      <c r="VML90" s="563"/>
      <c r="VMM90" s="564"/>
      <c r="VMN90" s="565"/>
      <c r="VMO90" s="566"/>
      <c r="VMP90" s="560"/>
      <c r="VMQ90" s="561"/>
      <c r="VMR90" s="562"/>
      <c r="VMS90" s="563"/>
      <c r="VMT90" s="564"/>
      <c r="VMU90" s="565"/>
      <c r="VMV90" s="566"/>
      <c r="VMW90" s="560"/>
      <c r="VMX90" s="561"/>
      <c r="VMY90" s="562"/>
      <c r="VMZ90" s="563"/>
      <c r="VNA90" s="564"/>
      <c r="VNB90" s="565"/>
      <c r="VNC90" s="566"/>
      <c r="VND90" s="560"/>
      <c r="VNE90" s="561"/>
      <c r="VNF90" s="562"/>
      <c r="VNG90" s="563"/>
      <c r="VNH90" s="564"/>
      <c r="VNI90" s="565"/>
      <c r="VNJ90" s="566"/>
      <c r="VNK90" s="560"/>
      <c r="VNL90" s="561"/>
      <c r="VNM90" s="562"/>
      <c r="VNN90" s="563"/>
      <c r="VNO90" s="564"/>
      <c r="VNP90" s="565"/>
      <c r="VNQ90" s="566"/>
      <c r="VNR90" s="560"/>
      <c r="VNS90" s="561"/>
      <c r="VNT90" s="562"/>
      <c r="VNU90" s="563"/>
      <c r="VNV90" s="564"/>
      <c r="VNW90" s="565"/>
      <c r="VNX90" s="566"/>
      <c r="VNY90" s="560"/>
      <c r="VNZ90" s="561"/>
      <c r="VOA90" s="562"/>
      <c r="VOB90" s="563"/>
      <c r="VOC90" s="564"/>
      <c r="VOD90" s="565"/>
      <c r="VOE90" s="566"/>
      <c r="VOF90" s="560"/>
      <c r="VOG90" s="561"/>
      <c r="VOH90" s="562"/>
      <c r="VOI90" s="563"/>
      <c r="VOJ90" s="564"/>
      <c r="VOK90" s="565"/>
      <c r="VOL90" s="566"/>
      <c r="VOM90" s="560"/>
      <c r="VON90" s="561"/>
      <c r="VOO90" s="562"/>
      <c r="VOP90" s="563"/>
      <c r="VOQ90" s="564"/>
      <c r="VOR90" s="565"/>
      <c r="VOS90" s="566"/>
      <c r="VOT90" s="560"/>
      <c r="VOU90" s="561"/>
      <c r="VOV90" s="562"/>
      <c r="VOW90" s="563"/>
      <c r="VOX90" s="564"/>
      <c r="VOY90" s="565"/>
      <c r="VOZ90" s="566"/>
      <c r="VPA90" s="560"/>
      <c r="VPB90" s="561"/>
      <c r="VPC90" s="562"/>
      <c r="VPD90" s="563"/>
      <c r="VPE90" s="564"/>
      <c r="VPF90" s="565"/>
      <c r="VPG90" s="566"/>
      <c r="VPH90" s="560"/>
      <c r="VPI90" s="561"/>
      <c r="VPJ90" s="562"/>
      <c r="VPK90" s="563"/>
      <c r="VPL90" s="564"/>
      <c r="VPM90" s="565"/>
      <c r="VPN90" s="566"/>
      <c r="VPO90" s="560"/>
      <c r="VPP90" s="561"/>
      <c r="VPQ90" s="562"/>
      <c r="VPR90" s="563"/>
      <c r="VPS90" s="564"/>
      <c r="VPT90" s="565"/>
      <c r="VPU90" s="566"/>
      <c r="VPV90" s="560"/>
      <c r="VPW90" s="561"/>
      <c r="VPX90" s="562"/>
      <c r="VPY90" s="563"/>
      <c r="VPZ90" s="564"/>
      <c r="VQA90" s="565"/>
      <c r="VQB90" s="566"/>
      <c r="VQC90" s="560"/>
      <c r="VQD90" s="561"/>
      <c r="VQE90" s="562"/>
      <c r="VQF90" s="563"/>
      <c r="VQG90" s="564"/>
      <c r="VQH90" s="565"/>
      <c r="VQI90" s="566"/>
      <c r="VQJ90" s="560"/>
      <c r="VQK90" s="561"/>
      <c r="VQL90" s="562"/>
      <c r="VQM90" s="563"/>
      <c r="VQN90" s="564"/>
      <c r="VQO90" s="565"/>
      <c r="VQP90" s="566"/>
      <c r="VQQ90" s="560"/>
      <c r="VQR90" s="561"/>
      <c r="VQS90" s="562"/>
      <c r="VQT90" s="563"/>
      <c r="VQU90" s="564"/>
      <c r="VQV90" s="565"/>
      <c r="VQW90" s="566"/>
      <c r="VQX90" s="560"/>
      <c r="VQY90" s="561"/>
      <c r="VQZ90" s="562"/>
      <c r="VRA90" s="563"/>
      <c r="VRB90" s="564"/>
      <c r="VRC90" s="565"/>
      <c r="VRD90" s="566"/>
      <c r="VRE90" s="560"/>
      <c r="VRF90" s="561"/>
      <c r="VRG90" s="562"/>
      <c r="VRH90" s="563"/>
      <c r="VRI90" s="564"/>
      <c r="VRJ90" s="565"/>
      <c r="VRK90" s="566"/>
      <c r="VRL90" s="560"/>
      <c r="VRM90" s="561"/>
      <c r="VRN90" s="562"/>
      <c r="VRO90" s="563"/>
      <c r="VRP90" s="564"/>
      <c r="VRQ90" s="565"/>
      <c r="VRR90" s="566"/>
      <c r="VRS90" s="560"/>
      <c r="VRT90" s="561"/>
      <c r="VRU90" s="562"/>
      <c r="VRV90" s="563"/>
      <c r="VRW90" s="564"/>
      <c r="VRX90" s="565"/>
      <c r="VRY90" s="566"/>
      <c r="VRZ90" s="560"/>
      <c r="VSA90" s="561"/>
      <c r="VSB90" s="562"/>
      <c r="VSC90" s="563"/>
      <c r="VSD90" s="564"/>
      <c r="VSE90" s="565"/>
      <c r="VSF90" s="566"/>
      <c r="VSG90" s="560"/>
      <c r="VSH90" s="561"/>
      <c r="VSI90" s="562"/>
      <c r="VSJ90" s="563"/>
      <c r="VSK90" s="564"/>
      <c r="VSL90" s="565"/>
      <c r="VSM90" s="566"/>
      <c r="VSN90" s="560"/>
      <c r="VSO90" s="561"/>
      <c r="VSP90" s="562"/>
      <c r="VSQ90" s="563"/>
      <c r="VSR90" s="564"/>
      <c r="VSS90" s="565"/>
      <c r="VST90" s="566"/>
      <c r="VSU90" s="560"/>
      <c r="VSV90" s="561"/>
      <c r="VSW90" s="562"/>
      <c r="VSX90" s="563"/>
      <c r="VSY90" s="564"/>
      <c r="VSZ90" s="565"/>
      <c r="VTA90" s="566"/>
      <c r="VTB90" s="560"/>
      <c r="VTC90" s="561"/>
      <c r="VTD90" s="562"/>
      <c r="VTE90" s="563"/>
      <c r="VTF90" s="564"/>
      <c r="VTG90" s="565"/>
      <c r="VTH90" s="566"/>
      <c r="VTI90" s="560"/>
      <c r="VTJ90" s="561"/>
      <c r="VTK90" s="562"/>
      <c r="VTL90" s="563"/>
      <c r="VTM90" s="564"/>
      <c r="VTN90" s="565"/>
      <c r="VTO90" s="566"/>
      <c r="VTP90" s="560"/>
      <c r="VTQ90" s="561"/>
      <c r="VTR90" s="562"/>
      <c r="VTS90" s="563"/>
      <c r="VTT90" s="564"/>
      <c r="VTU90" s="565"/>
      <c r="VTV90" s="566"/>
      <c r="VTW90" s="560"/>
      <c r="VTX90" s="561"/>
      <c r="VTY90" s="562"/>
      <c r="VTZ90" s="563"/>
      <c r="VUA90" s="564"/>
      <c r="VUB90" s="565"/>
      <c r="VUC90" s="566"/>
      <c r="VUD90" s="560"/>
      <c r="VUE90" s="561"/>
      <c r="VUF90" s="562"/>
      <c r="VUG90" s="563"/>
      <c r="VUH90" s="564"/>
      <c r="VUI90" s="565"/>
      <c r="VUJ90" s="566"/>
      <c r="VUK90" s="560"/>
      <c r="VUL90" s="561"/>
      <c r="VUM90" s="562"/>
      <c r="VUN90" s="563"/>
      <c r="VUO90" s="564"/>
      <c r="VUP90" s="565"/>
      <c r="VUQ90" s="566"/>
      <c r="VUR90" s="560"/>
      <c r="VUS90" s="561"/>
      <c r="VUT90" s="562"/>
      <c r="VUU90" s="563"/>
      <c r="VUV90" s="564"/>
      <c r="VUW90" s="565"/>
      <c r="VUX90" s="566"/>
      <c r="VUY90" s="560"/>
      <c r="VUZ90" s="561"/>
      <c r="VVA90" s="562"/>
      <c r="VVB90" s="563"/>
      <c r="VVC90" s="564"/>
      <c r="VVD90" s="565"/>
      <c r="VVE90" s="566"/>
      <c r="VVF90" s="560"/>
      <c r="VVG90" s="561"/>
      <c r="VVH90" s="562"/>
      <c r="VVI90" s="563"/>
      <c r="VVJ90" s="564"/>
      <c r="VVK90" s="565"/>
      <c r="VVL90" s="566"/>
      <c r="VVM90" s="560"/>
      <c r="VVN90" s="561"/>
      <c r="VVO90" s="562"/>
      <c r="VVP90" s="563"/>
      <c r="VVQ90" s="564"/>
      <c r="VVR90" s="565"/>
      <c r="VVS90" s="566"/>
      <c r="VVT90" s="560"/>
      <c r="VVU90" s="561"/>
      <c r="VVV90" s="562"/>
      <c r="VVW90" s="563"/>
      <c r="VVX90" s="564"/>
      <c r="VVY90" s="565"/>
      <c r="VVZ90" s="566"/>
      <c r="VWA90" s="560"/>
      <c r="VWB90" s="561"/>
      <c r="VWC90" s="562"/>
      <c r="VWD90" s="563"/>
      <c r="VWE90" s="564"/>
      <c r="VWF90" s="565"/>
      <c r="VWG90" s="566"/>
      <c r="VWH90" s="560"/>
      <c r="VWI90" s="561"/>
      <c r="VWJ90" s="562"/>
      <c r="VWK90" s="563"/>
      <c r="VWL90" s="564"/>
      <c r="VWM90" s="565"/>
      <c r="VWN90" s="566"/>
      <c r="VWO90" s="560"/>
      <c r="VWP90" s="561"/>
      <c r="VWQ90" s="562"/>
      <c r="VWR90" s="563"/>
      <c r="VWS90" s="564"/>
      <c r="VWT90" s="565"/>
      <c r="VWU90" s="566"/>
      <c r="VWV90" s="560"/>
      <c r="VWW90" s="561"/>
      <c r="VWX90" s="562"/>
      <c r="VWY90" s="563"/>
      <c r="VWZ90" s="564"/>
      <c r="VXA90" s="565"/>
      <c r="VXB90" s="566"/>
      <c r="VXC90" s="560"/>
      <c r="VXD90" s="561"/>
      <c r="VXE90" s="562"/>
      <c r="VXF90" s="563"/>
      <c r="VXG90" s="564"/>
      <c r="VXH90" s="565"/>
      <c r="VXI90" s="566"/>
      <c r="VXJ90" s="560"/>
      <c r="VXK90" s="561"/>
      <c r="VXL90" s="562"/>
      <c r="VXM90" s="563"/>
      <c r="VXN90" s="564"/>
      <c r="VXO90" s="565"/>
      <c r="VXP90" s="566"/>
      <c r="VXQ90" s="560"/>
      <c r="VXR90" s="561"/>
      <c r="VXS90" s="562"/>
      <c r="VXT90" s="563"/>
      <c r="VXU90" s="564"/>
      <c r="VXV90" s="565"/>
      <c r="VXW90" s="566"/>
      <c r="VXX90" s="560"/>
      <c r="VXY90" s="561"/>
      <c r="VXZ90" s="562"/>
      <c r="VYA90" s="563"/>
      <c r="VYB90" s="564"/>
      <c r="VYC90" s="565"/>
      <c r="VYD90" s="566"/>
      <c r="VYE90" s="560"/>
      <c r="VYF90" s="561"/>
      <c r="VYG90" s="562"/>
      <c r="VYH90" s="563"/>
      <c r="VYI90" s="564"/>
      <c r="VYJ90" s="565"/>
      <c r="VYK90" s="566"/>
      <c r="VYL90" s="560"/>
      <c r="VYM90" s="561"/>
      <c r="VYN90" s="562"/>
      <c r="VYO90" s="563"/>
      <c r="VYP90" s="564"/>
      <c r="VYQ90" s="565"/>
      <c r="VYR90" s="566"/>
      <c r="VYS90" s="560"/>
      <c r="VYT90" s="561"/>
      <c r="VYU90" s="562"/>
      <c r="VYV90" s="563"/>
      <c r="VYW90" s="564"/>
      <c r="VYX90" s="565"/>
      <c r="VYY90" s="566"/>
      <c r="VYZ90" s="560"/>
      <c r="VZA90" s="561"/>
      <c r="VZB90" s="562"/>
      <c r="VZC90" s="563"/>
      <c r="VZD90" s="564"/>
      <c r="VZE90" s="565"/>
      <c r="VZF90" s="566"/>
      <c r="VZG90" s="560"/>
      <c r="VZH90" s="561"/>
      <c r="VZI90" s="562"/>
      <c r="VZJ90" s="563"/>
      <c r="VZK90" s="564"/>
      <c r="VZL90" s="565"/>
      <c r="VZM90" s="566"/>
      <c r="VZN90" s="560"/>
      <c r="VZO90" s="561"/>
      <c r="VZP90" s="562"/>
      <c r="VZQ90" s="563"/>
      <c r="VZR90" s="564"/>
      <c r="VZS90" s="565"/>
      <c r="VZT90" s="566"/>
      <c r="VZU90" s="560"/>
      <c r="VZV90" s="561"/>
      <c r="VZW90" s="562"/>
      <c r="VZX90" s="563"/>
      <c r="VZY90" s="564"/>
      <c r="VZZ90" s="565"/>
      <c r="WAA90" s="566"/>
      <c r="WAB90" s="560"/>
      <c r="WAC90" s="561"/>
      <c r="WAD90" s="562"/>
      <c r="WAE90" s="563"/>
      <c r="WAF90" s="564"/>
      <c r="WAG90" s="565"/>
      <c r="WAH90" s="566"/>
      <c r="WAI90" s="560"/>
      <c r="WAJ90" s="561"/>
      <c r="WAK90" s="562"/>
      <c r="WAL90" s="563"/>
      <c r="WAM90" s="564"/>
      <c r="WAN90" s="565"/>
      <c r="WAO90" s="566"/>
      <c r="WAP90" s="560"/>
      <c r="WAQ90" s="561"/>
      <c r="WAR90" s="562"/>
      <c r="WAS90" s="563"/>
      <c r="WAT90" s="564"/>
      <c r="WAU90" s="565"/>
      <c r="WAV90" s="566"/>
      <c r="WAW90" s="560"/>
      <c r="WAX90" s="561"/>
      <c r="WAY90" s="562"/>
      <c r="WAZ90" s="563"/>
      <c r="WBA90" s="564"/>
      <c r="WBB90" s="565"/>
      <c r="WBC90" s="566"/>
      <c r="WBD90" s="560"/>
      <c r="WBE90" s="561"/>
      <c r="WBF90" s="562"/>
      <c r="WBG90" s="563"/>
      <c r="WBH90" s="564"/>
      <c r="WBI90" s="565"/>
      <c r="WBJ90" s="566"/>
      <c r="WBK90" s="560"/>
      <c r="WBL90" s="561"/>
      <c r="WBM90" s="562"/>
      <c r="WBN90" s="563"/>
      <c r="WBO90" s="564"/>
      <c r="WBP90" s="565"/>
      <c r="WBQ90" s="566"/>
      <c r="WBR90" s="560"/>
      <c r="WBS90" s="561"/>
      <c r="WBT90" s="562"/>
      <c r="WBU90" s="563"/>
      <c r="WBV90" s="564"/>
      <c r="WBW90" s="565"/>
      <c r="WBX90" s="566"/>
      <c r="WBY90" s="560"/>
      <c r="WBZ90" s="561"/>
      <c r="WCA90" s="562"/>
      <c r="WCB90" s="563"/>
      <c r="WCC90" s="564"/>
      <c r="WCD90" s="565"/>
      <c r="WCE90" s="566"/>
      <c r="WCF90" s="560"/>
      <c r="WCG90" s="561"/>
      <c r="WCH90" s="562"/>
      <c r="WCI90" s="563"/>
      <c r="WCJ90" s="564"/>
      <c r="WCK90" s="565"/>
      <c r="WCL90" s="566"/>
      <c r="WCM90" s="560"/>
      <c r="WCN90" s="561"/>
      <c r="WCO90" s="562"/>
      <c r="WCP90" s="563"/>
      <c r="WCQ90" s="564"/>
      <c r="WCR90" s="565"/>
      <c r="WCS90" s="566"/>
      <c r="WCT90" s="560"/>
      <c r="WCU90" s="561"/>
      <c r="WCV90" s="562"/>
      <c r="WCW90" s="563"/>
      <c r="WCX90" s="564"/>
      <c r="WCY90" s="565"/>
      <c r="WCZ90" s="566"/>
      <c r="WDA90" s="560"/>
      <c r="WDB90" s="561"/>
      <c r="WDC90" s="562"/>
      <c r="WDD90" s="563"/>
      <c r="WDE90" s="564"/>
      <c r="WDF90" s="565"/>
      <c r="WDG90" s="566"/>
      <c r="WDH90" s="560"/>
      <c r="WDI90" s="561"/>
      <c r="WDJ90" s="562"/>
      <c r="WDK90" s="563"/>
      <c r="WDL90" s="564"/>
      <c r="WDM90" s="565"/>
      <c r="WDN90" s="566"/>
      <c r="WDO90" s="560"/>
      <c r="WDP90" s="561"/>
      <c r="WDQ90" s="562"/>
      <c r="WDR90" s="563"/>
      <c r="WDS90" s="564"/>
      <c r="WDT90" s="565"/>
      <c r="WDU90" s="566"/>
      <c r="WDV90" s="560"/>
      <c r="WDW90" s="561"/>
      <c r="WDX90" s="562"/>
      <c r="WDY90" s="563"/>
      <c r="WDZ90" s="564"/>
      <c r="WEA90" s="565"/>
      <c r="WEB90" s="566"/>
      <c r="WEC90" s="560"/>
      <c r="WED90" s="561"/>
      <c r="WEE90" s="562"/>
      <c r="WEF90" s="563"/>
      <c r="WEG90" s="564"/>
      <c r="WEH90" s="565"/>
      <c r="WEI90" s="566"/>
      <c r="WEJ90" s="560"/>
      <c r="WEK90" s="561"/>
      <c r="WEL90" s="562"/>
      <c r="WEM90" s="563"/>
      <c r="WEN90" s="564"/>
      <c r="WEO90" s="565"/>
      <c r="WEP90" s="566"/>
      <c r="WEQ90" s="560"/>
      <c r="WER90" s="561"/>
      <c r="WES90" s="562"/>
      <c r="WET90" s="563"/>
      <c r="WEU90" s="564"/>
      <c r="WEV90" s="565"/>
      <c r="WEW90" s="566"/>
      <c r="WEX90" s="560"/>
      <c r="WEY90" s="561"/>
      <c r="WEZ90" s="562"/>
      <c r="WFA90" s="563"/>
      <c r="WFB90" s="564"/>
      <c r="WFC90" s="565"/>
      <c r="WFD90" s="566"/>
      <c r="WFE90" s="560"/>
      <c r="WFF90" s="561"/>
      <c r="WFG90" s="562"/>
      <c r="WFH90" s="563"/>
      <c r="WFI90" s="564"/>
      <c r="WFJ90" s="565"/>
      <c r="WFK90" s="566"/>
      <c r="WFL90" s="560"/>
      <c r="WFM90" s="561"/>
      <c r="WFN90" s="562"/>
      <c r="WFO90" s="563"/>
      <c r="WFP90" s="564"/>
      <c r="WFQ90" s="565"/>
      <c r="WFR90" s="566"/>
      <c r="WFS90" s="560"/>
      <c r="WFT90" s="561"/>
      <c r="WFU90" s="562"/>
      <c r="WFV90" s="563"/>
      <c r="WFW90" s="564"/>
      <c r="WFX90" s="565"/>
      <c r="WFY90" s="566"/>
      <c r="WFZ90" s="560"/>
      <c r="WGA90" s="561"/>
      <c r="WGB90" s="562"/>
      <c r="WGC90" s="563"/>
      <c r="WGD90" s="564"/>
      <c r="WGE90" s="565"/>
      <c r="WGF90" s="566"/>
      <c r="WGG90" s="560"/>
      <c r="WGH90" s="561"/>
      <c r="WGI90" s="562"/>
      <c r="WGJ90" s="563"/>
      <c r="WGK90" s="564"/>
      <c r="WGL90" s="565"/>
      <c r="WGM90" s="566"/>
      <c r="WGN90" s="560"/>
      <c r="WGO90" s="561"/>
      <c r="WGP90" s="562"/>
      <c r="WGQ90" s="563"/>
      <c r="WGR90" s="564"/>
      <c r="WGS90" s="565"/>
      <c r="WGT90" s="566"/>
      <c r="WGU90" s="560"/>
      <c r="WGV90" s="561"/>
      <c r="WGW90" s="562"/>
      <c r="WGX90" s="563"/>
      <c r="WGY90" s="564"/>
      <c r="WGZ90" s="565"/>
      <c r="WHA90" s="566"/>
      <c r="WHB90" s="560"/>
      <c r="WHC90" s="561"/>
      <c r="WHD90" s="562"/>
      <c r="WHE90" s="563"/>
      <c r="WHF90" s="564"/>
      <c r="WHG90" s="565"/>
      <c r="WHH90" s="566"/>
      <c r="WHI90" s="560"/>
      <c r="WHJ90" s="561"/>
      <c r="WHK90" s="562"/>
      <c r="WHL90" s="563"/>
      <c r="WHM90" s="564"/>
      <c r="WHN90" s="565"/>
      <c r="WHO90" s="566"/>
      <c r="WHP90" s="560"/>
      <c r="WHQ90" s="561"/>
      <c r="WHR90" s="562"/>
      <c r="WHS90" s="563"/>
      <c r="WHT90" s="564"/>
      <c r="WHU90" s="565"/>
      <c r="WHV90" s="566"/>
      <c r="WHW90" s="560"/>
      <c r="WHX90" s="561"/>
      <c r="WHY90" s="562"/>
      <c r="WHZ90" s="563"/>
      <c r="WIA90" s="564"/>
      <c r="WIB90" s="565"/>
      <c r="WIC90" s="566"/>
      <c r="WID90" s="560"/>
      <c r="WIE90" s="561"/>
      <c r="WIF90" s="562"/>
      <c r="WIG90" s="563"/>
      <c r="WIH90" s="564"/>
      <c r="WII90" s="565"/>
      <c r="WIJ90" s="566"/>
      <c r="WIK90" s="560"/>
      <c r="WIL90" s="561"/>
      <c r="WIM90" s="562"/>
      <c r="WIN90" s="563"/>
      <c r="WIO90" s="564"/>
      <c r="WIP90" s="565"/>
      <c r="WIQ90" s="566"/>
      <c r="WIR90" s="560"/>
      <c r="WIS90" s="561"/>
      <c r="WIT90" s="562"/>
      <c r="WIU90" s="563"/>
      <c r="WIV90" s="564"/>
      <c r="WIW90" s="565"/>
      <c r="WIX90" s="566"/>
      <c r="WIY90" s="560"/>
      <c r="WIZ90" s="561"/>
      <c r="WJA90" s="562"/>
      <c r="WJB90" s="563"/>
      <c r="WJC90" s="564"/>
      <c r="WJD90" s="565"/>
      <c r="WJE90" s="566"/>
      <c r="WJF90" s="560"/>
      <c r="WJG90" s="561"/>
      <c r="WJH90" s="562"/>
      <c r="WJI90" s="563"/>
      <c r="WJJ90" s="564"/>
      <c r="WJK90" s="565"/>
      <c r="WJL90" s="566"/>
      <c r="WJM90" s="560"/>
      <c r="WJN90" s="561"/>
      <c r="WJO90" s="562"/>
      <c r="WJP90" s="563"/>
      <c r="WJQ90" s="564"/>
      <c r="WJR90" s="565"/>
      <c r="WJS90" s="566"/>
      <c r="WJT90" s="560"/>
      <c r="WJU90" s="561"/>
      <c r="WJV90" s="562"/>
      <c r="WJW90" s="563"/>
      <c r="WJX90" s="564"/>
      <c r="WJY90" s="565"/>
      <c r="WJZ90" s="566"/>
      <c r="WKA90" s="560"/>
      <c r="WKB90" s="561"/>
      <c r="WKC90" s="562"/>
      <c r="WKD90" s="563"/>
      <c r="WKE90" s="564"/>
      <c r="WKF90" s="565"/>
      <c r="WKG90" s="566"/>
      <c r="WKH90" s="560"/>
      <c r="WKI90" s="561"/>
      <c r="WKJ90" s="562"/>
      <c r="WKK90" s="563"/>
      <c r="WKL90" s="564"/>
      <c r="WKM90" s="565"/>
      <c r="WKN90" s="566"/>
      <c r="WKO90" s="560"/>
      <c r="WKP90" s="561"/>
      <c r="WKQ90" s="562"/>
      <c r="WKR90" s="563"/>
      <c r="WKS90" s="564"/>
      <c r="WKT90" s="565"/>
      <c r="WKU90" s="566"/>
      <c r="WKV90" s="560"/>
      <c r="WKW90" s="561"/>
      <c r="WKX90" s="562"/>
      <c r="WKY90" s="563"/>
      <c r="WKZ90" s="564"/>
      <c r="WLA90" s="565"/>
      <c r="WLB90" s="566"/>
      <c r="WLC90" s="560"/>
      <c r="WLD90" s="561"/>
      <c r="WLE90" s="562"/>
      <c r="WLF90" s="563"/>
      <c r="WLG90" s="564"/>
      <c r="WLH90" s="565"/>
      <c r="WLI90" s="566"/>
      <c r="WLJ90" s="560"/>
      <c r="WLK90" s="561"/>
      <c r="WLL90" s="562"/>
      <c r="WLM90" s="563"/>
      <c r="WLN90" s="564"/>
      <c r="WLO90" s="565"/>
      <c r="WLP90" s="566"/>
      <c r="WLQ90" s="560"/>
      <c r="WLR90" s="561"/>
      <c r="WLS90" s="562"/>
      <c r="WLT90" s="563"/>
      <c r="WLU90" s="564"/>
      <c r="WLV90" s="565"/>
      <c r="WLW90" s="566"/>
      <c r="WLX90" s="560"/>
      <c r="WLY90" s="561"/>
      <c r="WLZ90" s="562"/>
      <c r="WMA90" s="563"/>
      <c r="WMB90" s="564"/>
      <c r="WMC90" s="565"/>
      <c r="WMD90" s="566"/>
      <c r="WME90" s="560"/>
      <c r="WMF90" s="561"/>
      <c r="WMG90" s="562"/>
      <c r="WMH90" s="563"/>
      <c r="WMI90" s="564"/>
      <c r="WMJ90" s="565"/>
      <c r="WMK90" s="566"/>
      <c r="WML90" s="560"/>
      <c r="WMM90" s="561"/>
      <c r="WMN90" s="562"/>
      <c r="WMO90" s="563"/>
      <c r="WMP90" s="564"/>
      <c r="WMQ90" s="565"/>
      <c r="WMR90" s="566"/>
      <c r="WMS90" s="560"/>
      <c r="WMT90" s="561"/>
      <c r="WMU90" s="562"/>
      <c r="WMV90" s="563"/>
      <c r="WMW90" s="564"/>
      <c r="WMX90" s="565"/>
      <c r="WMY90" s="566"/>
      <c r="WMZ90" s="560"/>
      <c r="WNA90" s="561"/>
      <c r="WNB90" s="562"/>
      <c r="WNC90" s="563"/>
      <c r="WND90" s="564"/>
      <c r="WNE90" s="565"/>
      <c r="WNF90" s="566"/>
      <c r="WNG90" s="560"/>
      <c r="WNH90" s="561"/>
      <c r="WNI90" s="562"/>
      <c r="WNJ90" s="563"/>
      <c r="WNK90" s="564"/>
      <c r="WNL90" s="565"/>
      <c r="WNM90" s="566"/>
      <c r="WNN90" s="560"/>
      <c r="WNO90" s="561"/>
      <c r="WNP90" s="562"/>
      <c r="WNQ90" s="563"/>
      <c r="WNR90" s="564"/>
      <c r="WNS90" s="565"/>
      <c r="WNT90" s="566"/>
      <c r="WNU90" s="560"/>
      <c r="WNV90" s="561"/>
      <c r="WNW90" s="562"/>
      <c r="WNX90" s="563"/>
      <c r="WNY90" s="564"/>
      <c r="WNZ90" s="565"/>
      <c r="WOA90" s="566"/>
      <c r="WOB90" s="560"/>
      <c r="WOC90" s="561"/>
      <c r="WOD90" s="562"/>
      <c r="WOE90" s="563"/>
      <c r="WOF90" s="564"/>
      <c r="WOG90" s="565"/>
      <c r="WOH90" s="566"/>
      <c r="WOI90" s="560"/>
      <c r="WOJ90" s="561"/>
      <c r="WOK90" s="562"/>
      <c r="WOL90" s="563"/>
      <c r="WOM90" s="564"/>
      <c r="WON90" s="565"/>
      <c r="WOO90" s="566"/>
      <c r="WOP90" s="560"/>
      <c r="WOQ90" s="561"/>
      <c r="WOR90" s="562"/>
      <c r="WOS90" s="563"/>
      <c r="WOT90" s="564"/>
      <c r="WOU90" s="565"/>
      <c r="WOV90" s="566"/>
      <c r="WOW90" s="560"/>
      <c r="WOX90" s="561"/>
      <c r="WOY90" s="562"/>
      <c r="WOZ90" s="563"/>
      <c r="WPA90" s="564"/>
      <c r="WPB90" s="565"/>
      <c r="WPC90" s="566"/>
      <c r="WPD90" s="560"/>
      <c r="WPE90" s="561"/>
      <c r="WPF90" s="562"/>
      <c r="WPG90" s="563"/>
      <c r="WPH90" s="564"/>
      <c r="WPI90" s="565"/>
      <c r="WPJ90" s="566"/>
      <c r="WPK90" s="560"/>
      <c r="WPL90" s="561"/>
      <c r="WPM90" s="562"/>
      <c r="WPN90" s="563"/>
      <c r="WPO90" s="564"/>
      <c r="WPP90" s="565"/>
      <c r="WPQ90" s="566"/>
      <c r="WPR90" s="560"/>
      <c r="WPS90" s="561"/>
      <c r="WPT90" s="562"/>
      <c r="WPU90" s="563"/>
      <c r="WPV90" s="564"/>
      <c r="WPW90" s="565"/>
      <c r="WPX90" s="566"/>
      <c r="WPY90" s="560"/>
      <c r="WPZ90" s="561"/>
      <c r="WQA90" s="562"/>
      <c r="WQB90" s="563"/>
      <c r="WQC90" s="564"/>
      <c r="WQD90" s="565"/>
      <c r="WQE90" s="566"/>
      <c r="WQF90" s="560"/>
      <c r="WQG90" s="561"/>
      <c r="WQH90" s="562"/>
      <c r="WQI90" s="563"/>
      <c r="WQJ90" s="564"/>
      <c r="WQK90" s="565"/>
      <c r="WQL90" s="566"/>
      <c r="WQM90" s="560"/>
      <c r="WQN90" s="561"/>
      <c r="WQO90" s="562"/>
      <c r="WQP90" s="563"/>
      <c r="WQQ90" s="564"/>
      <c r="WQR90" s="565"/>
      <c r="WQS90" s="566"/>
      <c r="WQT90" s="560"/>
      <c r="WQU90" s="561"/>
      <c r="WQV90" s="562"/>
      <c r="WQW90" s="563"/>
      <c r="WQX90" s="564"/>
      <c r="WQY90" s="565"/>
      <c r="WQZ90" s="566"/>
      <c r="WRA90" s="560"/>
      <c r="WRB90" s="561"/>
      <c r="WRC90" s="562"/>
      <c r="WRD90" s="563"/>
      <c r="WRE90" s="564"/>
      <c r="WRF90" s="565"/>
      <c r="WRG90" s="566"/>
      <c r="WRH90" s="560"/>
      <c r="WRI90" s="561"/>
      <c r="WRJ90" s="562"/>
      <c r="WRK90" s="563"/>
      <c r="WRL90" s="564"/>
      <c r="WRM90" s="565"/>
      <c r="WRN90" s="566"/>
      <c r="WRO90" s="560"/>
      <c r="WRP90" s="561"/>
      <c r="WRQ90" s="562"/>
      <c r="WRR90" s="563"/>
      <c r="WRS90" s="564"/>
      <c r="WRT90" s="565"/>
      <c r="WRU90" s="566"/>
      <c r="WRV90" s="560"/>
      <c r="WRW90" s="561"/>
      <c r="WRX90" s="562"/>
      <c r="WRY90" s="563"/>
      <c r="WRZ90" s="564"/>
      <c r="WSA90" s="565"/>
      <c r="WSB90" s="566"/>
      <c r="WSC90" s="560"/>
      <c r="WSD90" s="561"/>
      <c r="WSE90" s="562"/>
      <c r="WSF90" s="563"/>
      <c r="WSG90" s="564"/>
      <c r="WSH90" s="565"/>
      <c r="WSI90" s="566"/>
      <c r="WSJ90" s="560"/>
      <c r="WSK90" s="561"/>
      <c r="WSL90" s="562"/>
      <c r="WSM90" s="563"/>
      <c r="WSN90" s="564"/>
      <c r="WSO90" s="565"/>
      <c r="WSP90" s="566"/>
      <c r="WSQ90" s="560"/>
      <c r="WSR90" s="561"/>
      <c r="WSS90" s="562"/>
      <c r="WST90" s="563"/>
      <c r="WSU90" s="564"/>
      <c r="WSV90" s="565"/>
      <c r="WSW90" s="566"/>
      <c r="WSX90" s="560"/>
      <c r="WSY90" s="561"/>
      <c r="WSZ90" s="562"/>
      <c r="WTA90" s="563"/>
      <c r="WTB90" s="564"/>
      <c r="WTC90" s="565"/>
      <c r="WTD90" s="566"/>
      <c r="WTE90" s="560"/>
      <c r="WTF90" s="561"/>
      <c r="WTG90" s="562"/>
      <c r="WTH90" s="563"/>
      <c r="WTI90" s="564"/>
      <c r="WTJ90" s="565"/>
      <c r="WTK90" s="566"/>
      <c r="WTL90" s="560"/>
      <c r="WTM90" s="561"/>
      <c r="WTN90" s="562"/>
      <c r="WTO90" s="563"/>
      <c r="WTP90" s="564"/>
      <c r="WTQ90" s="565"/>
      <c r="WTR90" s="566"/>
      <c r="WTS90" s="560"/>
      <c r="WTT90" s="561"/>
      <c r="WTU90" s="562"/>
      <c r="WTV90" s="563"/>
      <c r="WTW90" s="564"/>
      <c r="WTX90" s="565"/>
      <c r="WTY90" s="566"/>
      <c r="WTZ90" s="560"/>
      <c r="WUA90" s="561"/>
      <c r="WUB90" s="562"/>
      <c r="WUC90" s="563"/>
      <c r="WUD90" s="564"/>
      <c r="WUE90" s="565"/>
      <c r="WUF90" s="566"/>
      <c r="WUG90" s="560"/>
      <c r="WUH90" s="561"/>
      <c r="WUI90" s="562"/>
      <c r="WUJ90" s="563"/>
      <c r="WUK90" s="564"/>
      <c r="WUL90" s="565"/>
      <c r="WUM90" s="566"/>
      <c r="WUN90" s="560"/>
      <c r="WUO90" s="561"/>
      <c r="WUP90" s="562"/>
      <c r="WUQ90" s="563"/>
      <c r="WUR90" s="564"/>
      <c r="WUS90" s="565"/>
      <c r="WUT90" s="566"/>
      <c r="WUU90" s="560"/>
      <c r="WUV90" s="561"/>
      <c r="WUW90" s="562"/>
      <c r="WUX90" s="563"/>
      <c r="WUY90" s="564"/>
      <c r="WUZ90" s="565"/>
      <c r="WVA90" s="566"/>
      <c r="WVB90" s="560"/>
      <c r="WVC90" s="561"/>
      <c r="WVD90" s="562"/>
      <c r="WVE90" s="563"/>
      <c r="WVF90" s="564"/>
      <c r="WVG90" s="565"/>
      <c r="WVH90" s="566"/>
      <c r="WVI90" s="560"/>
      <c r="WVJ90" s="561"/>
      <c r="WVK90" s="562"/>
      <c r="WVL90" s="563"/>
      <c r="WVM90" s="564"/>
      <c r="WVN90" s="565"/>
      <c r="WVO90" s="566"/>
      <c r="WVP90" s="560"/>
      <c r="WVQ90" s="561"/>
      <c r="WVR90" s="562"/>
      <c r="WVS90" s="563"/>
      <c r="WVT90" s="564"/>
      <c r="WVU90" s="565"/>
      <c r="WVV90" s="566"/>
      <c r="WVW90" s="560"/>
      <c r="WVX90" s="561"/>
      <c r="WVY90" s="562"/>
      <c r="WVZ90" s="563"/>
      <c r="WWA90" s="564"/>
      <c r="WWB90" s="565"/>
      <c r="WWC90" s="566"/>
      <c r="WWD90" s="560"/>
      <c r="WWE90" s="561"/>
      <c r="WWF90" s="562"/>
      <c r="WWG90" s="563"/>
      <c r="WWH90" s="564"/>
      <c r="WWI90" s="565"/>
      <c r="WWJ90" s="566"/>
      <c r="WWK90" s="560"/>
      <c r="WWL90" s="561"/>
      <c r="WWM90" s="562"/>
      <c r="WWN90" s="563"/>
      <c r="WWO90" s="564"/>
      <c r="WWP90" s="565"/>
      <c r="WWQ90" s="566"/>
      <c r="WWR90" s="560"/>
      <c r="WWS90" s="561"/>
      <c r="WWT90" s="562"/>
      <c r="WWU90" s="563"/>
      <c r="WWV90" s="564"/>
      <c r="WWW90" s="565"/>
      <c r="WWX90" s="566"/>
      <c r="WWY90" s="560"/>
      <c r="WWZ90" s="561"/>
      <c r="WXA90" s="562"/>
      <c r="WXB90" s="563"/>
      <c r="WXC90" s="564"/>
      <c r="WXD90" s="565"/>
      <c r="WXE90" s="566"/>
      <c r="WXF90" s="560"/>
      <c r="WXG90" s="561"/>
      <c r="WXH90" s="562"/>
      <c r="WXI90" s="563"/>
      <c r="WXJ90" s="564"/>
      <c r="WXK90" s="565"/>
      <c r="WXL90" s="566"/>
      <c r="WXM90" s="560"/>
      <c r="WXN90" s="561"/>
      <c r="WXO90" s="562"/>
      <c r="WXP90" s="563"/>
      <c r="WXQ90" s="564"/>
      <c r="WXR90" s="565"/>
      <c r="WXS90" s="566"/>
      <c r="WXT90" s="560"/>
      <c r="WXU90" s="561"/>
      <c r="WXV90" s="562"/>
      <c r="WXW90" s="563"/>
      <c r="WXX90" s="564"/>
      <c r="WXY90" s="565"/>
      <c r="WXZ90" s="566"/>
      <c r="WYA90" s="560"/>
      <c r="WYB90" s="561"/>
      <c r="WYC90" s="562"/>
      <c r="WYD90" s="563"/>
      <c r="WYE90" s="564"/>
      <c r="WYF90" s="565"/>
      <c r="WYG90" s="566"/>
      <c r="WYH90" s="560"/>
      <c r="WYI90" s="561"/>
      <c r="WYJ90" s="562"/>
      <c r="WYK90" s="563"/>
      <c r="WYL90" s="564"/>
      <c r="WYM90" s="565"/>
      <c r="WYN90" s="566"/>
      <c r="WYO90" s="560"/>
      <c r="WYP90" s="561"/>
      <c r="WYQ90" s="562"/>
      <c r="WYR90" s="563"/>
      <c r="WYS90" s="564"/>
      <c r="WYT90" s="565"/>
      <c r="WYU90" s="566"/>
      <c r="WYV90" s="560"/>
      <c r="WYW90" s="561"/>
      <c r="WYX90" s="562"/>
      <c r="WYY90" s="563"/>
      <c r="WYZ90" s="564"/>
      <c r="WZA90" s="565"/>
      <c r="WZB90" s="566"/>
      <c r="WZC90" s="560"/>
      <c r="WZD90" s="561"/>
      <c r="WZE90" s="562"/>
      <c r="WZF90" s="563"/>
      <c r="WZG90" s="564"/>
      <c r="WZH90" s="565"/>
      <c r="WZI90" s="566"/>
      <c r="WZJ90" s="560"/>
      <c r="WZK90" s="561"/>
      <c r="WZL90" s="562"/>
      <c r="WZM90" s="563"/>
      <c r="WZN90" s="564"/>
      <c r="WZO90" s="565"/>
      <c r="WZP90" s="566"/>
      <c r="WZQ90" s="560"/>
      <c r="WZR90" s="561"/>
      <c r="WZS90" s="562"/>
      <c r="WZT90" s="563"/>
      <c r="WZU90" s="564"/>
      <c r="WZV90" s="565"/>
      <c r="WZW90" s="566"/>
      <c r="WZX90" s="560"/>
      <c r="WZY90" s="561"/>
      <c r="WZZ90" s="562"/>
      <c r="XAA90" s="563"/>
      <c r="XAB90" s="564"/>
      <c r="XAC90" s="565"/>
      <c r="XAD90" s="566"/>
      <c r="XAE90" s="560"/>
      <c r="XAF90" s="561"/>
      <c r="XAG90" s="562"/>
      <c r="XAH90" s="563"/>
      <c r="XAI90" s="564"/>
      <c r="XAJ90" s="565"/>
      <c r="XAK90" s="566"/>
      <c r="XAL90" s="560"/>
      <c r="XAM90" s="561"/>
      <c r="XAN90" s="562"/>
      <c r="XAO90" s="563"/>
      <c r="XAP90" s="564"/>
      <c r="XAQ90" s="565"/>
      <c r="XAR90" s="566"/>
      <c r="XAS90" s="560"/>
      <c r="XAT90" s="561"/>
      <c r="XAU90" s="562"/>
      <c r="XAV90" s="563"/>
      <c r="XAW90" s="564"/>
      <c r="XAX90" s="565"/>
      <c r="XAY90" s="566"/>
      <c r="XAZ90" s="560"/>
      <c r="XBA90" s="561"/>
      <c r="XBB90" s="562"/>
      <c r="XBC90" s="563"/>
      <c r="XBD90" s="564"/>
      <c r="XBE90" s="565"/>
      <c r="XBF90" s="566"/>
      <c r="XBG90" s="560"/>
      <c r="XBH90" s="561"/>
      <c r="XBI90" s="562"/>
      <c r="XBJ90" s="563"/>
      <c r="XBK90" s="564"/>
      <c r="XBL90" s="565"/>
      <c r="XBM90" s="566"/>
      <c r="XBN90" s="560"/>
      <c r="XBO90" s="561"/>
      <c r="XBP90" s="562"/>
      <c r="XBQ90" s="563"/>
      <c r="XBR90" s="564"/>
      <c r="XBS90" s="565"/>
      <c r="XBT90" s="566"/>
      <c r="XBU90" s="560"/>
      <c r="XBV90" s="561"/>
      <c r="XBW90" s="562"/>
      <c r="XBX90" s="563"/>
      <c r="XBY90" s="564"/>
      <c r="XBZ90" s="565"/>
      <c r="XCA90" s="566"/>
      <c r="XCB90" s="560"/>
      <c r="XCC90" s="561"/>
      <c r="XCD90" s="562"/>
      <c r="XCE90" s="563"/>
      <c r="XCF90" s="564"/>
      <c r="XCG90" s="565"/>
      <c r="XCH90" s="566"/>
      <c r="XCI90" s="560"/>
      <c r="XCJ90" s="561"/>
      <c r="XCK90" s="562"/>
      <c r="XCL90" s="563"/>
      <c r="XCM90" s="564"/>
      <c r="XCN90" s="565"/>
      <c r="XCO90" s="566"/>
      <c r="XCP90" s="560"/>
      <c r="XCQ90" s="561"/>
      <c r="XCR90" s="562"/>
      <c r="XCS90" s="563"/>
      <c r="XCT90" s="564"/>
      <c r="XCU90" s="565"/>
      <c r="XCV90" s="566"/>
      <c r="XCW90" s="560"/>
      <c r="XCX90" s="561"/>
      <c r="XCY90" s="562"/>
      <c r="XCZ90" s="563"/>
      <c r="XDA90" s="564"/>
      <c r="XDB90" s="565"/>
      <c r="XDC90" s="566"/>
      <c r="XDD90" s="560"/>
      <c r="XDE90" s="561"/>
      <c r="XDF90" s="562"/>
      <c r="XDG90" s="563"/>
      <c r="XDH90" s="564"/>
      <c r="XDI90" s="565"/>
      <c r="XDJ90" s="566"/>
      <c r="XDK90" s="560"/>
      <c r="XDL90" s="561"/>
      <c r="XDM90" s="562"/>
      <c r="XDN90" s="563"/>
      <c r="XDO90" s="564"/>
      <c r="XDP90" s="565"/>
      <c r="XDQ90" s="566"/>
      <c r="XDR90" s="560"/>
      <c r="XDS90" s="561"/>
      <c r="XDT90" s="562"/>
      <c r="XDU90" s="563"/>
      <c r="XDV90" s="564"/>
      <c r="XDW90" s="565"/>
      <c r="XDX90" s="566"/>
      <c r="XDY90" s="560"/>
      <c r="XDZ90" s="561"/>
      <c r="XEA90" s="562"/>
      <c r="XEB90" s="563"/>
      <c r="XEC90" s="564"/>
      <c r="XED90" s="565"/>
      <c r="XEE90" s="566"/>
      <c r="XEF90" s="560"/>
      <c r="XEG90" s="561"/>
      <c r="XEH90" s="562"/>
      <c r="XEI90" s="563"/>
      <c r="XEJ90" s="564"/>
      <c r="XEK90" s="565"/>
      <c r="XEL90" s="566"/>
      <c r="XEM90" s="560"/>
      <c r="XEN90" s="561"/>
      <c r="XEO90" s="562"/>
      <c r="XEP90" s="563"/>
      <c r="XEQ90" s="564"/>
      <c r="XER90" s="565"/>
      <c r="XES90" s="566"/>
      <c r="XET90" s="560"/>
      <c r="XEU90" s="561"/>
      <c r="XEV90" s="562"/>
      <c r="XEW90" s="563"/>
      <c r="XEX90" s="564"/>
      <c r="XEY90" s="565"/>
      <c r="XEZ90" s="566"/>
      <c r="XFA90" s="560"/>
      <c r="XFB90" s="561"/>
      <c r="XFC90" s="562"/>
      <c r="XFD90" s="563"/>
    </row>
    <row r="91" spans="1:16384" s="10" customFormat="1" ht="78.75" x14ac:dyDescent="0.2">
      <c r="A91" s="695"/>
      <c r="B91" s="579" t="s">
        <v>977</v>
      </c>
      <c r="C91" s="537">
        <v>15300000</v>
      </c>
      <c r="D91" s="537">
        <v>15300000</v>
      </c>
      <c r="E91" s="534">
        <f t="shared" si="21"/>
        <v>0</v>
      </c>
      <c r="F91" s="540">
        <v>42473</v>
      </c>
      <c r="G91" s="531" t="s">
        <v>852</v>
      </c>
      <c r="H91" s="560"/>
      <c r="I91" s="561"/>
      <c r="J91" s="562"/>
      <c r="K91" s="563"/>
      <c r="L91" s="564"/>
      <c r="M91" s="565"/>
      <c r="N91" s="566"/>
      <c r="O91" s="560"/>
      <c r="P91" s="561"/>
      <c r="Q91" s="562"/>
      <c r="R91" s="563"/>
      <c r="S91" s="564"/>
      <c r="T91" s="565"/>
      <c r="U91" s="566"/>
      <c r="V91" s="560"/>
      <c r="W91" s="561"/>
      <c r="X91" s="562"/>
      <c r="Y91" s="563"/>
      <c r="Z91" s="564"/>
      <c r="AA91" s="565"/>
      <c r="AB91" s="566"/>
      <c r="AC91" s="560"/>
      <c r="AD91" s="561"/>
      <c r="AE91" s="562"/>
      <c r="AF91" s="563"/>
      <c r="AG91" s="564"/>
      <c r="AH91" s="565"/>
      <c r="AI91" s="566"/>
      <c r="AJ91" s="560"/>
      <c r="AK91" s="561"/>
      <c r="AL91" s="562"/>
      <c r="AM91" s="563"/>
      <c r="AN91" s="564"/>
      <c r="AO91" s="565"/>
      <c r="AP91" s="566"/>
      <c r="AQ91" s="560"/>
      <c r="AR91" s="561"/>
      <c r="AS91" s="562"/>
      <c r="AT91" s="563"/>
      <c r="AU91" s="564"/>
      <c r="AV91" s="565"/>
      <c r="AW91" s="566"/>
      <c r="AX91" s="560"/>
      <c r="AY91" s="561"/>
      <c r="AZ91" s="562"/>
      <c r="BA91" s="563"/>
      <c r="BB91" s="564"/>
      <c r="BC91" s="565"/>
      <c r="BD91" s="566"/>
      <c r="BE91" s="560"/>
      <c r="BF91" s="561"/>
      <c r="BG91" s="562"/>
      <c r="BH91" s="563"/>
      <c r="BI91" s="564"/>
      <c r="BJ91" s="565"/>
      <c r="BK91" s="566"/>
      <c r="BL91" s="560"/>
      <c r="BM91" s="561"/>
      <c r="BN91" s="562"/>
      <c r="BO91" s="563"/>
      <c r="BP91" s="564"/>
      <c r="BQ91" s="565"/>
      <c r="BR91" s="566"/>
      <c r="BS91" s="560"/>
      <c r="BT91" s="561"/>
      <c r="BU91" s="562"/>
      <c r="BV91" s="563"/>
      <c r="BW91" s="564"/>
      <c r="BX91" s="565"/>
      <c r="BY91" s="566"/>
      <c r="BZ91" s="560"/>
      <c r="CA91" s="561"/>
      <c r="CB91" s="562"/>
      <c r="CC91" s="563"/>
      <c r="CD91" s="564"/>
      <c r="CE91" s="565"/>
      <c r="CF91" s="566"/>
      <c r="CG91" s="560"/>
      <c r="CH91" s="561"/>
      <c r="CI91" s="562"/>
      <c r="CJ91" s="563"/>
      <c r="CK91" s="564"/>
      <c r="CL91" s="565"/>
      <c r="CM91" s="566"/>
      <c r="CN91" s="560"/>
      <c r="CO91" s="561"/>
      <c r="CP91" s="562"/>
      <c r="CQ91" s="563"/>
      <c r="CR91" s="564"/>
      <c r="CS91" s="565"/>
      <c r="CT91" s="566"/>
      <c r="CU91" s="560"/>
      <c r="CV91" s="561"/>
      <c r="CW91" s="562"/>
      <c r="CX91" s="563"/>
      <c r="CY91" s="564"/>
      <c r="CZ91" s="565"/>
      <c r="DA91" s="566"/>
      <c r="DB91" s="560"/>
      <c r="DC91" s="561"/>
      <c r="DD91" s="562"/>
      <c r="DE91" s="563"/>
      <c r="DF91" s="564"/>
      <c r="DG91" s="565"/>
      <c r="DH91" s="566"/>
      <c r="DI91" s="560"/>
      <c r="DJ91" s="561"/>
      <c r="DK91" s="562"/>
      <c r="DL91" s="563"/>
      <c r="DM91" s="564"/>
      <c r="DN91" s="565"/>
      <c r="DO91" s="566"/>
      <c r="DP91" s="560"/>
      <c r="DQ91" s="561"/>
      <c r="DR91" s="562"/>
      <c r="DS91" s="563"/>
      <c r="DT91" s="564"/>
      <c r="DU91" s="565"/>
      <c r="DV91" s="566"/>
      <c r="DW91" s="560"/>
      <c r="DX91" s="561"/>
      <c r="DY91" s="562"/>
      <c r="DZ91" s="563"/>
      <c r="EA91" s="564"/>
      <c r="EB91" s="565"/>
      <c r="EC91" s="566"/>
      <c r="ED91" s="560"/>
      <c r="EE91" s="561"/>
      <c r="EF91" s="562"/>
      <c r="EG91" s="563"/>
      <c r="EH91" s="564"/>
      <c r="EI91" s="565"/>
      <c r="EJ91" s="566"/>
      <c r="EK91" s="560"/>
      <c r="EL91" s="561"/>
      <c r="EM91" s="562"/>
      <c r="EN91" s="563"/>
      <c r="EO91" s="564"/>
      <c r="EP91" s="565"/>
      <c r="EQ91" s="566"/>
      <c r="ER91" s="560"/>
      <c r="ES91" s="561"/>
      <c r="ET91" s="562"/>
      <c r="EU91" s="563"/>
      <c r="EV91" s="564"/>
      <c r="EW91" s="565"/>
      <c r="EX91" s="566"/>
      <c r="EY91" s="560"/>
      <c r="EZ91" s="561"/>
      <c r="FA91" s="562"/>
      <c r="FB91" s="563"/>
      <c r="FC91" s="564"/>
      <c r="FD91" s="565"/>
      <c r="FE91" s="566"/>
      <c r="FF91" s="560"/>
      <c r="FG91" s="561"/>
      <c r="FH91" s="562"/>
      <c r="FI91" s="563"/>
      <c r="FJ91" s="564"/>
      <c r="FK91" s="565"/>
      <c r="FL91" s="566"/>
      <c r="FM91" s="560"/>
      <c r="FN91" s="561"/>
      <c r="FO91" s="562"/>
      <c r="FP91" s="563"/>
      <c r="FQ91" s="564"/>
      <c r="FR91" s="565"/>
      <c r="FS91" s="566"/>
      <c r="FT91" s="560"/>
      <c r="FU91" s="561"/>
      <c r="FV91" s="562"/>
      <c r="FW91" s="563"/>
      <c r="FX91" s="564"/>
      <c r="FY91" s="565"/>
      <c r="FZ91" s="566"/>
      <c r="GA91" s="560"/>
      <c r="GB91" s="561"/>
      <c r="GC91" s="562"/>
      <c r="GD91" s="563"/>
      <c r="GE91" s="564"/>
      <c r="GF91" s="565"/>
      <c r="GG91" s="566"/>
      <c r="GH91" s="560"/>
      <c r="GI91" s="561"/>
      <c r="GJ91" s="562"/>
      <c r="GK91" s="563"/>
      <c r="GL91" s="564"/>
      <c r="GM91" s="565"/>
      <c r="GN91" s="566"/>
      <c r="GO91" s="560"/>
      <c r="GP91" s="561"/>
      <c r="GQ91" s="562"/>
      <c r="GR91" s="563"/>
      <c r="GS91" s="564"/>
      <c r="GT91" s="565"/>
      <c r="GU91" s="566"/>
      <c r="GV91" s="560"/>
      <c r="GW91" s="561"/>
      <c r="GX91" s="562"/>
      <c r="GY91" s="563"/>
      <c r="GZ91" s="564"/>
      <c r="HA91" s="565"/>
      <c r="HB91" s="566"/>
      <c r="HC91" s="560"/>
      <c r="HD91" s="561"/>
      <c r="HE91" s="562"/>
      <c r="HF91" s="563"/>
      <c r="HG91" s="564"/>
      <c r="HH91" s="565"/>
      <c r="HI91" s="566"/>
      <c r="HJ91" s="560"/>
      <c r="HK91" s="561"/>
      <c r="HL91" s="562"/>
      <c r="HM91" s="563"/>
      <c r="HN91" s="564"/>
      <c r="HO91" s="565"/>
      <c r="HP91" s="566"/>
      <c r="HQ91" s="560"/>
      <c r="HR91" s="561"/>
      <c r="HS91" s="562"/>
      <c r="HT91" s="563"/>
      <c r="HU91" s="564"/>
      <c r="HV91" s="565"/>
      <c r="HW91" s="566"/>
      <c r="HX91" s="560"/>
      <c r="HY91" s="561"/>
      <c r="HZ91" s="562"/>
      <c r="IA91" s="563"/>
      <c r="IB91" s="564"/>
      <c r="IC91" s="565"/>
      <c r="ID91" s="566"/>
      <c r="IE91" s="560"/>
      <c r="IF91" s="561"/>
      <c r="IG91" s="562"/>
      <c r="IH91" s="563"/>
      <c r="II91" s="564"/>
      <c r="IJ91" s="565"/>
      <c r="IK91" s="566"/>
      <c r="IL91" s="560"/>
      <c r="IM91" s="561"/>
      <c r="IN91" s="562"/>
      <c r="IO91" s="563"/>
      <c r="IP91" s="564"/>
      <c r="IQ91" s="565"/>
      <c r="IR91" s="566"/>
      <c r="IS91" s="560"/>
      <c r="IT91" s="561"/>
      <c r="IU91" s="562"/>
      <c r="IV91" s="563"/>
      <c r="IW91" s="564"/>
      <c r="IX91" s="565"/>
      <c r="IY91" s="566"/>
      <c r="IZ91" s="560"/>
      <c r="JA91" s="561"/>
      <c r="JB91" s="562"/>
      <c r="JC91" s="563"/>
      <c r="JD91" s="564"/>
      <c r="JE91" s="565"/>
      <c r="JF91" s="566"/>
      <c r="JG91" s="560"/>
      <c r="JH91" s="561"/>
      <c r="JI91" s="562"/>
      <c r="JJ91" s="563"/>
      <c r="JK91" s="564"/>
      <c r="JL91" s="565"/>
      <c r="JM91" s="566"/>
      <c r="JN91" s="560"/>
      <c r="JO91" s="561"/>
      <c r="JP91" s="562"/>
      <c r="JQ91" s="563"/>
      <c r="JR91" s="564"/>
      <c r="JS91" s="565"/>
      <c r="JT91" s="566"/>
      <c r="JU91" s="560"/>
      <c r="JV91" s="561"/>
      <c r="JW91" s="562"/>
      <c r="JX91" s="563"/>
      <c r="JY91" s="564"/>
      <c r="JZ91" s="565"/>
      <c r="KA91" s="566"/>
      <c r="KB91" s="560"/>
      <c r="KC91" s="561"/>
      <c r="KD91" s="562"/>
      <c r="KE91" s="563"/>
      <c r="KF91" s="564"/>
      <c r="KG91" s="565"/>
      <c r="KH91" s="566"/>
      <c r="KI91" s="560"/>
      <c r="KJ91" s="561"/>
      <c r="KK91" s="562"/>
      <c r="KL91" s="563"/>
      <c r="KM91" s="564"/>
      <c r="KN91" s="565"/>
      <c r="KO91" s="566"/>
      <c r="KP91" s="560"/>
      <c r="KQ91" s="561"/>
      <c r="KR91" s="562"/>
      <c r="KS91" s="563"/>
      <c r="KT91" s="564"/>
      <c r="KU91" s="565"/>
      <c r="KV91" s="566"/>
      <c r="KW91" s="560"/>
      <c r="KX91" s="561"/>
      <c r="KY91" s="562"/>
      <c r="KZ91" s="563"/>
      <c r="LA91" s="564"/>
      <c r="LB91" s="565"/>
      <c r="LC91" s="566"/>
      <c r="LD91" s="560"/>
      <c r="LE91" s="561"/>
      <c r="LF91" s="562"/>
      <c r="LG91" s="563"/>
      <c r="LH91" s="564"/>
      <c r="LI91" s="565"/>
      <c r="LJ91" s="566"/>
      <c r="LK91" s="560"/>
      <c r="LL91" s="561"/>
      <c r="LM91" s="562"/>
      <c r="LN91" s="563"/>
      <c r="LO91" s="564"/>
      <c r="LP91" s="565"/>
      <c r="LQ91" s="566"/>
      <c r="LR91" s="560"/>
      <c r="LS91" s="561"/>
      <c r="LT91" s="562"/>
      <c r="LU91" s="563"/>
      <c r="LV91" s="564"/>
      <c r="LW91" s="565"/>
      <c r="LX91" s="566"/>
      <c r="LY91" s="560"/>
      <c r="LZ91" s="561"/>
      <c r="MA91" s="562"/>
      <c r="MB91" s="563"/>
      <c r="MC91" s="564"/>
      <c r="MD91" s="565"/>
      <c r="ME91" s="566"/>
      <c r="MF91" s="560"/>
      <c r="MG91" s="561"/>
      <c r="MH91" s="562"/>
      <c r="MI91" s="563"/>
      <c r="MJ91" s="564"/>
      <c r="MK91" s="565"/>
      <c r="ML91" s="566"/>
      <c r="MM91" s="560"/>
      <c r="MN91" s="561"/>
      <c r="MO91" s="562"/>
      <c r="MP91" s="563"/>
      <c r="MQ91" s="564"/>
      <c r="MR91" s="565"/>
      <c r="MS91" s="566"/>
      <c r="MT91" s="560"/>
      <c r="MU91" s="561"/>
      <c r="MV91" s="562"/>
      <c r="MW91" s="563"/>
      <c r="MX91" s="564"/>
      <c r="MY91" s="565"/>
      <c r="MZ91" s="566"/>
      <c r="NA91" s="560"/>
      <c r="NB91" s="561"/>
      <c r="NC91" s="562"/>
      <c r="ND91" s="563"/>
      <c r="NE91" s="564"/>
      <c r="NF91" s="565"/>
      <c r="NG91" s="566"/>
      <c r="NH91" s="560"/>
      <c r="NI91" s="561"/>
      <c r="NJ91" s="562"/>
      <c r="NK91" s="563"/>
      <c r="NL91" s="564"/>
      <c r="NM91" s="565"/>
      <c r="NN91" s="566"/>
      <c r="NO91" s="560"/>
      <c r="NP91" s="561"/>
      <c r="NQ91" s="562"/>
      <c r="NR91" s="563"/>
      <c r="NS91" s="564"/>
      <c r="NT91" s="565"/>
      <c r="NU91" s="566"/>
      <c r="NV91" s="560"/>
      <c r="NW91" s="561"/>
      <c r="NX91" s="562"/>
      <c r="NY91" s="563"/>
      <c r="NZ91" s="564"/>
      <c r="OA91" s="565"/>
      <c r="OB91" s="566"/>
      <c r="OC91" s="560"/>
      <c r="OD91" s="561"/>
      <c r="OE91" s="562"/>
      <c r="OF91" s="563"/>
      <c r="OG91" s="564"/>
      <c r="OH91" s="565"/>
      <c r="OI91" s="566"/>
      <c r="OJ91" s="560"/>
      <c r="OK91" s="561"/>
      <c r="OL91" s="562"/>
      <c r="OM91" s="563"/>
      <c r="ON91" s="564"/>
      <c r="OO91" s="565"/>
      <c r="OP91" s="566"/>
      <c r="OQ91" s="560"/>
      <c r="OR91" s="561"/>
      <c r="OS91" s="562"/>
      <c r="OT91" s="563"/>
      <c r="OU91" s="564"/>
      <c r="OV91" s="565"/>
      <c r="OW91" s="566"/>
      <c r="OX91" s="560"/>
      <c r="OY91" s="561"/>
      <c r="OZ91" s="562"/>
      <c r="PA91" s="563"/>
      <c r="PB91" s="564"/>
      <c r="PC91" s="565"/>
      <c r="PD91" s="566"/>
      <c r="PE91" s="560"/>
      <c r="PF91" s="561"/>
      <c r="PG91" s="562"/>
      <c r="PH91" s="563"/>
      <c r="PI91" s="564"/>
      <c r="PJ91" s="565"/>
      <c r="PK91" s="566"/>
      <c r="PL91" s="560"/>
      <c r="PM91" s="561"/>
      <c r="PN91" s="562"/>
      <c r="PO91" s="563"/>
      <c r="PP91" s="564"/>
      <c r="PQ91" s="565"/>
      <c r="PR91" s="566"/>
      <c r="PS91" s="560"/>
      <c r="PT91" s="561"/>
      <c r="PU91" s="562"/>
      <c r="PV91" s="563"/>
      <c r="PW91" s="564"/>
      <c r="PX91" s="565"/>
      <c r="PY91" s="566"/>
      <c r="PZ91" s="560"/>
      <c r="QA91" s="561"/>
      <c r="QB91" s="562"/>
      <c r="QC91" s="563"/>
      <c r="QD91" s="564"/>
      <c r="QE91" s="565"/>
      <c r="QF91" s="566"/>
      <c r="QG91" s="560"/>
      <c r="QH91" s="561"/>
      <c r="QI91" s="562"/>
      <c r="QJ91" s="563"/>
      <c r="QK91" s="564"/>
      <c r="QL91" s="565"/>
      <c r="QM91" s="566"/>
      <c r="QN91" s="560"/>
      <c r="QO91" s="561"/>
      <c r="QP91" s="562"/>
      <c r="QQ91" s="563"/>
      <c r="QR91" s="564"/>
      <c r="QS91" s="565"/>
      <c r="QT91" s="566"/>
      <c r="QU91" s="560"/>
      <c r="QV91" s="561"/>
      <c r="QW91" s="562"/>
      <c r="QX91" s="563"/>
      <c r="QY91" s="564"/>
      <c r="QZ91" s="565"/>
      <c r="RA91" s="566"/>
      <c r="RB91" s="560"/>
      <c r="RC91" s="561"/>
      <c r="RD91" s="562"/>
      <c r="RE91" s="563"/>
      <c r="RF91" s="564"/>
      <c r="RG91" s="565"/>
      <c r="RH91" s="566"/>
      <c r="RI91" s="560"/>
      <c r="RJ91" s="561"/>
      <c r="RK91" s="562"/>
      <c r="RL91" s="563"/>
      <c r="RM91" s="564"/>
      <c r="RN91" s="565"/>
      <c r="RO91" s="566"/>
      <c r="RP91" s="560"/>
      <c r="RQ91" s="561"/>
      <c r="RR91" s="562"/>
      <c r="RS91" s="563"/>
      <c r="RT91" s="564"/>
      <c r="RU91" s="565"/>
      <c r="RV91" s="566"/>
      <c r="RW91" s="560"/>
      <c r="RX91" s="561"/>
      <c r="RY91" s="562"/>
      <c r="RZ91" s="563"/>
      <c r="SA91" s="564"/>
      <c r="SB91" s="565"/>
      <c r="SC91" s="566"/>
      <c r="SD91" s="560"/>
      <c r="SE91" s="561"/>
      <c r="SF91" s="562"/>
      <c r="SG91" s="563"/>
      <c r="SH91" s="564"/>
      <c r="SI91" s="565"/>
      <c r="SJ91" s="566"/>
      <c r="SK91" s="560"/>
      <c r="SL91" s="561"/>
      <c r="SM91" s="562"/>
      <c r="SN91" s="563"/>
      <c r="SO91" s="564"/>
      <c r="SP91" s="565"/>
      <c r="SQ91" s="566"/>
      <c r="SR91" s="560"/>
      <c r="SS91" s="561"/>
      <c r="ST91" s="562"/>
      <c r="SU91" s="563"/>
      <c r="SV91" s="564"/>
      <c r="SW91" s="565"/>
      <c r="SX91" s="566"/>
      <c r="SY91" s="560"/>
      <c r="SZ91" s="561"/>
      <c r="TA91" s="562"/>
      <c r="TB91" s="563"/>
      <c r="TC91" s="564"/>
      <c r="TD91" s="565"/>
      <c r="TE91" s="566"/>
      <c r="TF91" s="560"/>
      <c r="TG91" s="561"/>
      <c r="TH91" s="562"/>
      <c r="TI91" s="563"/>
      <c r="TJ91" s="564"/>
      <c r="TK91" s="565"/>
      <c r="TL91" s="566"/>
      <c r="TM91" s="560"/>
      <c r="TN91" s="561"/>
      <c r="TO91" s="562"/>
      <c r="TP91" s="563"/>
      <c r="TQ91" s="564"/>
      <c r="TR91" s="565"/>
      <c r="TS91" s="566"/>
      <c r="TT91" s="560"/>
      <c r="TU91" s="561"/>
      <c r="TV91" s="562"/>
      <c r="TW91" s="563"/>
      <c r="TX91" s="564"/>
      <c r="TY91" s="565"/>
      <c r="TZ91" s="566"/>
      <c r="UA91" s="560"/>
      <c r="UB91" s="561"/>
      <c r="UC91" s="562"/>
      <c r="UD91" s="563"/>
      <c r="UE91" s="564"/>
      <c r="UF91" s="565"/>
      <c r="UG91" s="566"/>
      <c r="UH91" s="560"/>
      <c r="UI91" s="561"/>
      <c r="UJ91" s="562"/>
      <c r="UK91" s="563"/>
      <c r="UL91" s="564"/>
      <c r="UM91" s="565"/>
      <c r="UN91" s="566"/>
      <c r="UO91" s="560"/>
      <c r="UP91" s="561"/>
      <c r="UQ91" s="562"/>
      <c r="UR91" s="563"/>
      <c r="US91" s="564"/>
      <c r="UT91" s="565"/>
      <c r="UU91" s="566"/>
      <c r="UV91" s="560"/>
      <c r="UW91" s="561"/>
      <c r="UX91" s="562"/>
      <c r="UY91" s="563"/>
      <c r="UZ91" s="564"/>
      <c r="VA91" s="565"/>
      <c r="VB91" s="566"/>
      <c r="VC91" s="560"/>
      <c r="VD91" s="561"/>
      <c r="VE91" s="562"/>
      <c r="VF91" s="563"/>
      <c r="VG91" s="564"/>
      <c r="VH91" s="565"/>
      <c r="VI91" s="566"/>
      <c r="VJ91" s="560"/>
      <c r="VK91" s="561"/>
      <c r="VL91" s="562"/>
      <c r="VM91" s="563"/>
      <c r="VN91" s="564"/>
      <c r="VO91" s="565"/>
      <c r="VP91" s="566"/>
      <c r="VQ91" s="560"/>
      <c r="VR91" s="561"/>
      <c r="VS91" s="562"/>
      <c r="VT91" s="563"/>
      <c r="VU91" s="564"/>
      <c r="VV91" s="565"/>
      <c r="VW91" s="566"/>
      <c r="VX91" s="560"/>
      <c r="VY91" s="561"/>
      <c r="VZ91" s="562"/>
      <c r="WA91" s="563"/>
      <c r="WB91" s="564"/>
      <c r="WC91" s="565"/>
      <c r="WD91" s="566"/>
      <c r="WE91" s="560"/>
      <c r="WF91" s="561"/>
      <c r="WG91" s="562"/>
      <c r="WH91" s="563"/>
      <c r="WI91" s="564"/>
      <c r="WJ91" s="565"/>
      <c r="WK91" s="566"/>
      <c r="WL91" s="560"/>
      <c r="WM91" s="561"/>
      <c r="WN91" s="562"/>
      <c r="WO91" s="563"/>
      <c r="WP91" s="564"/>
      <c r="WQ91" s="565"/>
      <c r="WR91" s="566"/>
      <c r="WS91" s="560"/>
      <c r="WT91" s="561"/>
      <c r="WU91" s="562"/>
      <c r="WV91" s="563"/>
      <c r="WW91" s="564"/>
      <c r="WX91" s="565"/>
      <c r="WY91" s="566"/>
      <c r="WZ91" s="560"/>
      <c r="XA91" s="561"/>
      <c r="XB91" s="562"/>
      <c r="XC91" s="563"/>
      <c r="XD91" s="564"/>
      <c r="XE91" s="565"/>
      <c r="XF91" s="566"/>
      <c r="XG91" s="560"/>
      <c r="XH91" s="561"/>
      <c r="XI91" s="562"/>
      <c r="XJ91" s="563"/>
      <c r="XK91" s="564"/>
      <c r="XL91" s="565"/>
      <c r="XM91" s="566"/>
      <c r="XN91" s="560"/>
      <c r="XO91" s="561"/>
      <c r="XP91" s="562"/>
      <c r="XQ91" s="563"/>
      <c r="XR91" s="564"/>
      <c r="XS91" s="565"/>
      <c r="XT91" s="566"/>
      <c r="XU91" s="560"/>
      <c r="XV91" s="561"/>
      <c r="XW91" s="562"/>
      <c r="XX91" s="563"/>
      <c r="XY91" s="564"/>
      <c r="XZ91" s="565"/>
      <c r="YA91" s="566"/>
      <c r="YB91" s="560"/>
      <c r="YC91" s="561"/>
      <c r="YD91" s="562"/>
      <c r="YE91" s="563"/>
      <c r="YF91" s="564"/>
      <c r="YG91" s="565"/>
      <c r="YH91" s="566"/>
      <c r="YI91" s="560"/>
      <c r="YJ91" s="561"/>
      <c r="YK91" s="562"/>
      <c r="YL91" s="563"/>
      <c r="YM91" s="564"/>
      <c r="YN91" s="565"/>
      <c r="YO91" s="566"/>
      <c r="YP91" s="560"/>
      <c r="YQ91" s="561"/>
      <c r="YR91" s="562"/>
      <c r="YS91" s="563"/>
      <c r="YT91" s="564"/>
      <c r="YU91" s="565"/>
      <c r="YV91" s="566"/>
      <c r="YW91" s="560"/>
      <c r="YX91" s="561"/>
      <c r="YY91" s="562"/>
      <c r="YZ91" s="563"/>
      <c r="ZA91" s="564"/>
      <c r="ZB91" s="565"/>
      <c r="ZC91" s="566"/>
      <c r="ZD91" s="560"/>
      <c r="ZE91" s="561"/>
      <c r="ZF91" s="562"/>
      <c r="ZG91" s="563"/>
      <c r="ZH91" s="564"/>
      <c r="ZI91" s="565"/>
      <c r="ZJ91" s="566"/>
      <c r="ZK91" s="560"/>
      <c r="ZL91" s="561"/>
      <c r="ZM91" s="562"/>
      <c r="ZN91" s="563"/>
      <c r="ZO91" s="564"/>
      <c r="ZP91" s="565"/>
      <c r="ZQ91" s="566"/>
      <c r="ZR91" s="560"/>
      <c r="ZS91" s="561"/>
      <c r="ZT91" s="562"/>
      <c r="ZU91" s="563"/>
      <c r="ZV91" s="564"/>
      <c r="ZW91" s="565"/>
      <c r="ZX91" s="566"/>
      <c r="ZY91" s="560"/>
      <c r="ZZ91" s="561"/>
      <c r="AAA91" s="562"/>
      <c r="AAB91" s="563"/>
      <c r="AAC91" s="564"/>
      <c r="AAD91" s="565"/>
      <c r="AAE91" s="566"/>
      <c r="AAF91" s="560"/>
      <c r="AAG91" s="561"/>
      <c r="AAH91" s="562"/>
      <c r="AAI91" s="563"/>
      <c r="AAJ91" s="564"/>
      <c r="AAK91" s="565"/>
      <c r="AAL91" s="566"/>
      <c r="AAM91" s="560"/>
      <c r="AAN91" s="561"/>
      <c r="AAO91" s="562"/>
      <c r="AAP91" s="563"/>
      <c r="AAQ91" s="564"/>
      <c r="AAR91" s="565"/>
      <c r="AAS91" s="566"/>
      <c r="AAT91" s="560"/>
      <c r="AAU91" s="561"/>
      <c r="AAV91" s="562"/>
      <c r="AAW91" s="563"/>
      <c r="AAX91" s="564"/>
      <c r="AAY91" s="565"/>
      <c r="AAZ91" s="566"/>
      <c r="ABA91" s="560"/>
      <c r="ABB91" s="561"/>
      <c r="ABC91" s="562"/>
      <c r="ABD91" s="563"/>
      <c r="ABE91" s="564"/>
      <c r="ABF91" s="565"/>
      <c r="ABG91" s="566"/>
      <c r="ABH91" s="560"/>
      <c r="ABI91" s="561"/>
      <c r="ABJ91" s="562"/>
      <c r="ABK91" s="563"/>
      <c r="ABL91" s="564"/>
      <c r="ABM91" s="565"/>
      <c r="ABN91" s="566"/>
      <c r="ABO91" s="560"/>
      <c r="ABP91" s="561"/>
      <c r="ABQ91" s="562"/>
      <c r="ABR91" s="563"/>
      <c r="ABS91" s="564"/>
      <c r="ABT91" s="565"/>
      <c r="ABU91" s="566"/>
      <c r="ABV91" s="560"/>
      <c r="ABW91" s="561"/>
      <c r="ABX91" s="562"/>
      <c r="ABY91" s="563"/>
      <c r="ABZ91" s="564"/>
      <c r="ACA91" s="565"/>
      <c r="ACB91" s="566"/>
      <c r="ACC91" s="560"/>
      <c r="ACD91" s="561"/>
      <c r="ACE91" s="562"/>
      <c r="ACF91" s="563"/>
      <c r="ACG91" s="564"/>
      <c r="ACH91" s="565"/>
      <c r="ACI91" s="566"/>
      <c r="ACJ91" s="560"/>
      <c r="ACK91" s="561"/>
      <c r="ACL91" s="562"/>
      <c r="ACM91" s="563"/>
      <c r="ACN91" s="564"/>
      <c r="ACO91" s="565"/>
      <c r="ACP91" s="566"/>
      <c r="ACQ91" s="560"/>
      <c r="ACR91" s="561"/>
      <c r="ACS91" s="562"/>
      <c r="ACT91" s="563"/>
      <c r="ACU91" s="564"/>
      <c r="ACV91" s="565"/>
      <c r="ACW91" s="566"/>
      <c r="ACX91" s="560"/>
      <c r="ACY91" s="561"/>
      <c r="ACZ91" s="562"/>
      <c r="ADA91" s="563"/>
      <c r="ADB91" s="564"/>
      <c r="ADC91" s="565"/>
      <c r="ADD91" s="566"/>
      <c r="ADE91" s="560"/>
      <c r="ADF91" s="561"/>
      <c r="ADG91" s="562"/>
      <c r="ADH91" s="563"/>
      <c r="ADI91" s="564"/>
      <c r="ADJ91" s="565"/>
      <c r="ADK91" s="566"/>
      <c r="ADL91" s="560"/>
      <c r="ADM91" s="561"/>
      <c r="ADN91" s="562"/>
      <c r="ADO91" s="563"/>
      <c r="ADP91" s="564"/>
      <c r="ADQ91" s="565"/>
      <c r="ADR91" s="566"/>
      <c r="ADS91" s="560"/>
      <c r="ADT91" s="561"/>
      <c r="ADU91" s="562"/>
      <c r="ADV91" s="563"/>
      <c r="ADW91" s="564"/>
      <c r="ADX91" s="565"/>
      <c r="ADY91" s="566"/>
      <c r="ADZ91" s="560"/>
      <c r="AEA91" s="561"/>
      <c r="AEB91" s="562"/>
      <c r="AEC91" s="563"/>
      <c r="AED91" s="564"/>
      <c r="AEE91" s="565"/>
      <c r="AEF91" s="566"/>
      <c r="AEG91" s="560"/>
      <c r="AEH91" s="561"/>
      <c r="AEI91" s="562"/>
      <c r="AEJ91" s="563"/>
      <c r="AEK91" s="564"/>
      <c r="AEL91" s="565"/>
      <c r="AEM91" s="566"/>
      <c r="AEN91" s="560"/>
      <c r="AEO91" s="561"/>
      <c r="AEP91" s="562"/>
      <c r="AEQ91" s="563"/>
      <c r="AER91" s="564"/>
      <c r="AES91" s="565"/>
      <c r="AET91" s="566"/>
      <c r="AEU91" s="560"/>
      <c r="AEV91" s="561"/>
      <c r="AEW91" s="562"/>
      <c r="AEX91" s="563"/>
      <c r="AEY91" s="564"/>
      <c r="AEZ91" s="565"/>
      <c r="AFA91" s="566"/>
      <c r="AFB91" s="560"/>
      <c r="AFC91" s="561"/>
      <c r="AFD91" s="562"/>
      <c r="AFE91" s="563"/>
      <c r="AFF91" s="564"/>
      <c r="AFG91" s="565"/>
      <c r="AFH91" s="566"/>
      <c r="AFI91" s="560"/>
      <c r="AFJ91" s="561"/>
      <c r="AFK91" s="562"/>
      <c r="AFL91" s="563"/>
      <c r="AFM91" s="564"/>
      <c r="AFN91" s="565"/>
      <c r="AFO91" s="566"/>
      <c r="AFP91" s="560"/>
      <c r="AFQ91" s="561"/>
      <c r="AFR91" s="562"/>
      <c r="AFS91" s="563"/>
      <c r="AFT91" s="564"/>
      <c r="AFU91" s="565"/>
      <c r="AFV91" s="566"/>
      <c r="AFW91" s="560"/>
      <c r="AFX91" s="561"/>
      <c r="AFY91" s="562"/>
      <c r="AFZ91" s="563"/>
      <c r="AGA91" s="564"/>
      <c r="AGB91" s="565"/>
      <c r="AGC91" s="566"/>
      <c r="AGD91" s="560"/>
      <c r="AGE91" s="561"/>
      <c r="AGF91" s="562"/>
      <c r="AGG91" s="563"/>
      <c r="AGH91" s="564"/>
      <c r="AGI91" s="565"/>
      <c r="AGJ91" s="566"/>
      <c r="AGK91" s="560"/>
      <c r="AGL91" s="561"/>
      <c r="AGM91" s="562"/>
      <c r="AGN91" s="563"/>
      <c r="AGO91" s="564"/>
      <c r="AGP91" s="565"/>
      <c r="AGQ91" s="566"/>
      <c r="AGR91" s="560"/>
      <c r="AGS91" s="561"/>
      <c r="AGT91" s="562"/>
      <c r="AGU91" s="563"/>
      <c r="AGV91" s="564"/>
      <c r="AGW91" s="565"/>
      <c r="AGX91" s="566"/>
      <c r="AGY91" s="560"/>
      <c r="AGZ91" s="561"/>
      <c r="AHA91" s="562"/>
      <c r="AHB91" s="563"/>
      <c r="AHC91" s="564"/>
      <c r="AHD91" s="565"/>
      <c r="AHE91" s="566"/>
      <c r="AHF91" s="560"/>
      <c r="AHG91" s="561"/>
      <c r="AHH91" s="562"/>
      <c r="AHI91" s="563"/>
      <c r="AHJ91" s="564"/>
      <c r="AHK91" s="565"/>
      <c r="AHL91" s="566"/>
      <c r="AHM91" s="560"/>
      <c r="AHN91" s="561"/>
      <c r="AHO91" s="562"/>
      <c r="AHP91" s="563"/>
      <c r="AHQ91" s="564"/>
      <c r="AHR91" s="565"/>
      <c r="AHS91" s="566"/>
      <c r="AHT91" s="560"/>
      <c r="AHU91" s="561"/>
      <c r="AHV91" s="562"/>
      <c r="AHW91" s="563"/>
      <c r="AHX91" s="564"/>
      <c r="AHY91" s="565"/>
      <c r="AHZ91" s="566"/>
      <c r="AIA91" s="560"/>
      <c r="AIB91" s="561"/>
      <c r="AIC91" s="562"/>
      <c r="AID91" s="563"/>
      <c r="AIE91" s="564"/>
      <c r="AIF91" s="565"/>
      <c r="AIG91" s="566"/>
      <c r="AIH91" s="560"/>
      <c r="AII91" s="561"/>
      <c r="AIJ91" s="562"/>
      <c r="AIK91" s="563"/>
      <c r="AIL91" s="564"/>
      <c r="AIM91" s="565"/>
      <c r="AIN91" s="566"/>
      <c r="AIO91" s="560"/>
      <c r="AIP91" s="561"/>
      <c r="AIQ91" s="562"/>
      <c r="AIR91" s="563"/>
      <c r="AIS91" s="564"/>
      <c r="AIT91" s="565"/>
      <c r="AIU91" s="566"/>
      <c r="AIV91" s="560"/>
      <c r="AIW91" s="561"/>
      <c r="AIX91" s="562"/>
      <c r="AIY91" s="563"/>
      <c r="AIZ91" s="564"/>
      <c r="AJA91" s="565"/>
      <c r="AJB91" s="566"/>
      <c r="AJC91" s="560"/>
      <c r="AJD91" s="561"/>
      <c r="AJE91" s="562"/>
      <c r="AJF91" s="563"/>
      <c r="AJG91" s="564"/>
      <c r="AJH91" s="565"/>
      <c r="AJI91" s="566"/>
      <c r="AJJ91" s="560"/>
      <c r="AJK91" s="561"/>
      <c r="AJL91" s="562"/>
      <c r="AJM91" s="563"/>
      <c r="AJN91" s="564"/>
      <c r="AJO91" s="565"/>
      <c r="AJP91" s="566"/>
      <c r="AJQ91" s="560"/>
      <c r="AJR91" s="561"/>
      <c r="AJS91" s="562"/>
      <c r="AJT91" s="563"/>
      <c r="AJU91" s="564"/>
      <c r="AJV91" s="565"/>
      <c r="AJW91" s="566"/>
      <c r="AJX91" s="560"/>
      <c r="AJY91" s="561"/>
      <c r="AJZ91" s="562"/>
      <c r="AKA91" s="563"/>
      <c r="AKB91" s="564"/>
      <c r="AKC91" s="565"/>
      <c r="AKD91" s="566"/>
      <c r="AKE91" s="560"/>
      <c r="AKF91" s="561"/>
      <c r="AKG91" s="562"/>
      <c r="AKH91" s="563"/>
      <c r="AKI91" s="564"/>
      <c r="AKJ91" s="565"/>
      <c r="AKK91" s="566"/>
      <c r="AKL91" s="560"/>
      <c r="AKM91" s="561"/>
      <c r="AKN91" s="562"/>
      <c r="AKO91" s="563"/>
      <c r="AKP91" s="564"/>
      <c r="AKQ91" s="565"/>
      <c r="AKR91" s="566"/>
      <c r="AKS91" s="560"/>
      <c r="AKT91" s="561"/>
      <c r="AKU91" s="562"/>
      <c r="AKV91" s="563"/>
      <c r="AKW91" s="564"/>
      <c r="AKX91" s="565"/>
      <c r="AKY91" s="566"/>
      <c r="AKZ91" s="560"/>
      <c r="ALA91" s="561"/>
      <c r="ALB91" s="562"/>
      <c r="ALC91" s="563"/>
      <c r="ALD91" s="564"/>
      <c r="ALE91" s="565"/>
      <c r="ALF91" s="566"/>
      <c r="ALG91" s="560"/>
      <c r="ALH91" s="561"/>
      <c r="ALI91" s="562"/>
      <c r="ALJ91" s="563"/>
      <c r="ALK91" s="564"/>
      <c r="ALL91" s="565"/>
      <c r="ALM91" s="566"/>
      <c r="ALN91" s="560"/>
      <c r="ALO91" s="561"/>
      <c r="ALP91" s="562"/>
      <c r="ALQ91" s="563"/>
      <c r="ALR91" s="564"/>
      <c r="ALS91" s="565"/>
      <c r="ALT91" s="566"/>
      <c r="ALU91" s="560"/>
      <c r="ALV91" s="561"/>
      <c r="ALW91" s="562"/>
      <c r="ALX91" s="563"/>
      <c r="ALY91" s="564"/>
      <c r="ALZ91" s="565"/>
      <c r="AMA91" s="566"/>
      <c r="AMB91" s="560"/>
      <c r="AMC91" s="561"/>
      <c r="AMD91" s="562"/>
      <c r="AME91" s="563"/>
      <c r="AMF91" s="564"/>
      <c r="AMG91" s="565"/>
      <c r="AMH91" s="566"/>
      <c r="AMI91" s="560"/>
      <c r="AMJ91" s="561"/>
      <c r="AMK91" s="562"/>
      <c r="AML91" s="563"/>
      <c r="AMM91" s="564"/>
      <c r="AMN91" s="565"/>
      <c r="AMO91" s="566"/>
      <c r="AMP91" s="560"/>
      <c r="AMQ91" s="561"/>
      <c r="AMR91" s="562"/>
      <c r="AMS91" s="563"/>
      <c r="AMT91" s="564"/>
      <c r="AMU91" s="565"/>
      <c r="AMV91" s="566"/>
      <c r="AMW91" s="560"/>
      <c r="AMX91" s="561"/>
      <c r="AMY91" s="562"/>
      <c r="AMZ91" s="563"/>
      <c r="ANA91" s="564"/>
      <c r="ANB91" s="565"/>
      <c r="ANC91" s="566"/>
      <c r="AND91" s="560"/>
      <c r="ANE91" s="561"/>
      <c r="ANF91" s="562"/>
      <c r="ANG91" s="563"/>
      <c r="ANH91" s="564"/>
      <c r="ANI91" s="565"/>
      <c r="ANJ91" s="566"/>
      <c r="ANK91" s="560"/>
      <c r="ANL91" s="561"/>
      <c r="ANM91" s="562"/>
      <c r="ANN91" s="563"/>
      <c r="ANO91" s="564"/>
      <c r="ANP91" s="565"/>
      <c r="ANQ91" s="566"/>
      <c r="ANR91" s="560"/>
      <c r="ANS91" s="561"/>
      <c r="ANT91" s="562"/>
      <c r="ANU91" s="563"/>
      <c r="ANV91" s="564"/>
      <c r="ANW91" s="565"/>
      <c r="ANX91" s="566"/>
      <c r="ANY91" s="560"/>
      <c r="ANZ91" s="561"/>
      <c r="AOA91" s="562"/>
      <c r="AOB91" s="563"/>
      <c r="AOC91" s="564"/>
      <c r="AOD91" s="565"/>
      <c r="AOE91" s="566"/>
      <c r="AOF91" s="560"/>
      <c r="AOG91" s="561"/>
      <c r="AOH91" s="562"/>
      <c r="AOI91" s="563"/>
      <c r="AOJ91" s="564"/>
      <c r="AOK91" s="565"/>
      <c r="AOL91" s="566"/>
      <c r="AOM91" s="560"/>
      <c r="AON91" s="561"/>
      <c r="AOO91" s="562"/>
      <c r="AOP91" s="563"/>
      <c r="AOQ91" s="564"/>
      <c r="AOR91" s="565"/>
      <c r="AOS91" s="566"/>
      <c r="AOT91" s="560"/>
      <c r="AOU91" s="561"/>
      <c r="AOV91" s="562"/>
      <c r="AOW91" s="563"/>
      <c r="AOX91" s="564"/>
      <c r="AOY91" s="565"/>
      <c r="AOZ91" s="566"/>
      <c r="APA91" s="560"/>
      <c r="APB91" s="561"/>
      <c r="APC91" s="562"/>
      <c r="APD91" s="563"/>
      <c r="APE91" s="564"/>
      <c r="APF91" s="565"/>
      <c r="APG91" s="566"/>
      <c r="APH91" s="560"/>
      <c r="API91" s="561"/>
      <c r="APJ91" s="562"/>
      <c r="APK91" s="563"/>
      <c r="APL91" s="564"/>
      <c r="APM91" s="565"/>
      <c r="APN91" s="566"/>
      <c r="APO91" s="560"/>
      <c r="APP91" s="561"/>
      <c r="APQ91" s="562"/>
      <c r="APR91" s="563"/>
      <c r="APS91" s="564"/>
      <c r="APT91" s="565"/>
      <c r="APU91" s="566"/>
      <c r="APV91" s="560"/>
      <c r="APW91" s="561"/>
      <c r="APX91" s="562"/>
      <c r="APY91" s="563"/>
      <c r="APZ91" s="564"/>
      <c r="AQA91" s="565"/>
      <c r="AQB91" s="566"/>
      <c r="AQC91" s="560"/>
      <c r="AQD91" s="561"/>
      <c r="AQE91" s="562"/>
      <c r="AQF91" s="563"/>
      <c r="AQG91" s="564"/>
      <c r="AQH91" s="565"/>
      <c r="AQI91" s="566"/>
      <c r="AQJ91" s="560"/>
      <c r="AQK91" s="561"/>
      <c r="AQL91" s="562"/>
      <c r="AQM91" s="563"/>
      <c r="AQN91" s="564"/>
      <c r="AQO91" s="565"/>
      <c r="AQP91" s="566"/>
      <c r="AQQ91" s="560"/>
      <c r="AQR91" s="561"/>
      <c r="AQS91" s="562"/>
      <c r="AQT91" s="563"/>
      <c r="AQU91" s="564"/>
      <c r="AQV91" s="565"/>
      <c r="AQW91" s="566"/>
      <c r="AQX91" s="560"/>
      <c r="AQY91" s="561"/>
      <c r="AQZ91" s="562"/>
      <c r="ARA91" s="563"/>
      <c r="ARB91" s="564"/>
      <c r="ARC91" s="565"/>
      <c r="ARD91" s="566"/>
      <c r="ARE91" s="560"/>
      <c r="ARF91" s="561"/>
      <c r="ARG91" s="562"/>
      <c r="ARH91" s="563"/>
      <c r="ARI91" s="564"/>
      <c r="ARJ91" s="565"/>
      <c r="ARK91" s="566"/>
      <c r="ARL91" s="560"/>
      <c r="ARM91" s="561"/>
      <c r="ARN91" s="562"/>
      <c r="ARO91" s="563"/>
      <c r="ARP91" s="564"/>
      <c r="ARQ91" s="565"/>
      <c r="ARR91" s="566"/>
      <c r="ARS91" s="560"/>
      <c r="ART91" s="561"/>
      <c r="ARU91" s="562"/>
      <c r="ARV91" s="563"/>
      <c r="ARW91" s="564"/>
      <c r="ARX91" s="565"/>
      <c r="ARY91" s="566"/>
      <c r="ARZ91" s="560"/>
      <c r="ASA91" s="561"/>
      <c r="ASB91" s="562"/>
      <c r="ASC91" s="563"/>
      <c r="ASD91" s="564"/>
      <c r="ASE91" s="565"/>
      <c r="ASF91" s="566"/>
      <c r="ASG91" s="560"/>
      <c r="ASH91" s="561"/>
      <c r="ASI91" s="562"/>
      <c r="ASJ91" s="563"/>
      <c r="ASK91" s="564"/>
      <c r="ASL91" s="565"/>
      <c r="ASM91" s="566"/>
      <c r="ASN91" s="560"/>
      <c r="ASO91" s="561"/>
      <c r="ASP91" s="562"/>
      <c r="ASQ91" s="563"/>
      <c r="ASR91" s="564"/>
      <c r="ASS91" s="565"/>
      <c r="AST91" s="566"/>
      <c r="ASU91" s="560"/>
      <c r="ASV91" s="561"/>
      <c r="ASW91" s="562"/>
      <c r="ASX91" s="563"/>
      <c r="ASY91" s="564"/>
      <c r="ASZ91" s="565"/>
      <c r="ATA91" s="566"/>
      <c r="ATB91" s="560"/>
      <c r="ATC91" s="561"/>
      <c r="ATD91" s="562"/>
      <c r="ATE91" s="563"/>
      <c r="ATF91" s="564"/>
      <c r="ATG91" s="565"/>
      <c r="ATH91" s="566"/>
      <c r="ATI91" s="560"/>
      <c r="ATJ91" s="561"/>
      <c r="ATK91" s="562"/>
      <c r="ATL91" s="563"/>
      <c r="ATM91" s="564"/>
      <c r="ATN91" s="565"/>
      <c r="ATO91" s="566"/>
      <c r="ATP91" s="560"/>
      <c r="ATQ91" s="561"/>
      <c r="ATR91" s="562"/>
      <c r="ATS91" s="563"/>
      <c r="ATT91" s="564"/>
      <c r="ATU91" s="565"/>
      <c r="ATV91" s="566"/>
      <c r="ATW91" s="560"/>
      <c r="ATX91" s="561"/>
      <c r="ATY91" s="562"/>
      <c r="ATZ91" s="563"/>
      <c r="AUA91" s="564"/>
      <c r="AUB91" s="565"/>
      <c r="AUC91" s="566"/>
      <c r="AUD91" s="560"/>
      <c r="AUE91" s="561"/>
      <c r="AUF91" s="562"/>
      <c r="AUG91" s="563"/>
      <c r="AUH91" s="564"/>
      <c r="AUI91" s="565"/>
      <c r="AUJ91" s="566"/>
      <c r="AUK91" s="560"/>
      <c r="AUL91" s="561"/>
      <c r="AUM91" s="562"/>
      <c r="AUN91" s="563"/>
      <c r="AUO91" s="564"/>
      <c r="AUP91" s="565"/>
      <c r="AUQ91" s="566"/>
      <c r="AUR91" s="560"/>
      <c r="AUS91" s="561"/>
      <c r="AUT91" s="562"/>
      <c r="AUU91" s="563"/>
      <c r="AUV91" s="564"/>
      <c r="AUW91" s="565"/>
      <c r="AUX91" s="566"/>
      <c r="AUY91" s="560"/>
      <c r="AUZ91" s="561"/>
      <c r="AVA91" s="562"/>
      <c r="AVB91" s="563"/>
      <c r="AVC91" s="564"/>
      <c r="AVD91" s="565"/>
      <c r="AVE91" s="566"/>
      <c r="AVF91" s="560"/>
      <c r="AVG91" s="561"/>
      <c r="AVH91" s="562"/>
      <c r="AVI91" s="563"/>
      <c r="AVJ91" s="564"/>
      <c r="AVK91" s="565"/>
      <c r="AVL91" s="566"/>
      <c r="AVM91" s="560"/>
      <c r="AVN91" s="561"/>
      <c r="AVO91" s="562"/>
      <c r="AVP91" s="563"/>
      <c r="AVQ91" s="564"/>
      <c r="AVR91" s="565"/>
      <c r="AVS91" s="566"/>
      <c r="AVT91" s="560"/>
      <c r="AVU91" s="561"/>
      <c r="AVV91" s="562"/>
      <c r="AVW91" s="563"/>
      <c r="AVX91" s="564"/>
      <c r="AVY91" s="565"/>
      <c r="AVZ91" s="566"/>
      <c r="AWA91" s="560"/>
      <c r="AWB91" s="561"/>
      <c r="AWC91" s="562"/>
      <c r="AWD91" s="563"/>
      <c r="AWE91" s="564"/>
      <c r="AWF91" s="565"/>
      <c r="AWG91" s="566"/>
      <c r="AWH91" s="560"/>
      <c r="AWI91" s="561"/>
      <c r="AWJ91" s="562"/>
      <c r="AWK91" s="563"/>
      <c r="AWL91" s="564"/>
      <c r="AWM91" s="565"/>
      <c r="AWN91" s="566"/>
      <c r="AWO91" s="560"/>
      <c r="AWP91" s="561"/>
      <c r="AWQ91" s="562"/>
      <c r="AWR91" s="563"/>
      <c r="AWS91" s="564"/>
      <c r="AWT91" s="565"/>
      <c r="AWU91" s="566"/>
      <c r="AWV91" s="560"/>
      <c r="AWW91" s="561"/>
      <c r="AWX91" s="562"/>
      <c r="AWY91" s="563"/>
      <c r="AWZ91" s="564"/>
      <c r="AXA91" s="565"/>
      <c r="AXB91" s="566"/>
      <c r="AXC91" s="560"/>
      <c r="AXD91" s="561"/>
      <c r="AXE91" s="562"/>
      <c r="AXF91" s="563"/>
      <c r="AXG91" s="564"/>
      <c r="AXH91" s="565"/>
      <c r="AXI91" s="566"/>
      <c r="AXJ91" s="560"/>
      <c r="AXK91" s="561"/>
      <c r="AXL91" s="562"/>
      <c r="AXM91" s="563"/>
      <c r="AXN91" s="564"/>
      <c r="AXO91" s="565"/>
      <c r="AXP91" s="566"/>
      <c r="AXQ91" s="560"/>
      <c r="AXR91" s="561"/>
      <c r="AXS91" s="562"/>
      <c r="AXT91" s="563"/>
      <c r="AXU91" s="564"/>
      <c r="AXV91" s="565"/>
      <c r="AXW91" s="566"/>
      <c r="AXX91" s="560"/>
      <c r="AXY91" s="561"/>
      <c r="AXZ91" s="562"/>
      <c r="AYA91" s="563"/>
      <c r="AYB91" s="564"/>
      <c r="AYC91" s="565"/>
      <c r="AYD91" s="566"/>
      <c r="AYE91" s="560"/>
      <c r="AYF91" s="561"/>
      <c r="AYG91" s="562"/>
      <c r="AYH91" s="563"/>
      <c r="AYI91" s="564"/>
      <c r="AYJ91" s="565"/>
      <c r="AYK91" s="566"/>
      <c r="AYL91" s="560"/>
      <c r="AYM91" s="561"/>
      <c r="AYN91" s="562"/>
      <c r="AYO91" s="563"/>
      <c r="AYP91" s="564"/>
      <c r="AYQ91" s="565"/>
      <c r="AYR91" s="566"/>
      <c r="AYS91" s="560"/>
      <c r="AYT91" s="561"/>
      <c r="AYU91" s="562"/>
      <c r="AYV91" s="563"/>
      <c r="AYW91" s="564"/>
      <c r="AYX91" s="565"/>
      <c r="AYY91" s="566"/>
      <c r="AYZ91" s="560"/>
      <c r="AZA91" s="561"/>
      <c r="AZB91" s="562"/>
      <c r="AZC91" s="563"/>
      <c r="AZD91" s="564"/>
      <c r="AZE91" s="565"/>
      <c r="AZF91" s="566"/>
      <c r="AZG91" s="560"/>
      <c r="AZH91" s="561"/>
      <c r="AZI91" s="562"/>
      <c r="AZJ91" s="563"/>
      <c r="AZK91" s="564"/>
      <c r="AZL91" s="565"/>
      <c r="AZM91" s="566"/>
      <c r="AZN91" s="560"/>
      <c r="AZO91" s="561"/>
      <c r="AZP91" s="562"/>
      <c r="AZQ91" s="563"/>
      <c r="AZR91" s="564"/>
      <c r="AZS91" s="565"/>
      <c r="AZT91" s="566"/>
      <c r="AZU91" s="560"/>
      <c r="AZV91" s="561"/>
      <c r="AZW91" s="562"/>
      <c r="AZX91" s="563"/>
      <c r="AZY91" s="564"/>
      <c r="AZZ91" s="565"/>
      <c r="BAA91" s="566"/>
      <c r="BAB91" s="560"/>
      <c r="BAC91" s="561"/>
      <c r="BAD91" s="562"/>
      <c r="BAE91" s="563"/>
      <c r="BAF91" s="564"/>
      <c r="BAG91" s="565"/>
      <c r="BAH91" s="566"/>
      <c r="BAI91" s="560"/>
      <c r="BAJ91" s="561"/>
      <c r="BAK91" s="562"/>
      <c r="BAL91" s="563"/>
      <c r="BAM91" s="564"/>
      <c r="BAN91" s="565"/>
      <c r="BAO91" s="566"/>
      <c r="BAP91" s="560"/>
      <c r="BAQ91" s="561"/>
      <c r="BAR91" s="562"/>
      <c r="BAS91" s="563"/>
      <c r="BAT91" s="564"/>
      <c r="BAU91" s="565"/>
      <c r="BAV91" s="566"/>
      <c r="BAW91" s="560"/>
      <c r="BAX91" s="561"/>
      <c r="BAY91" s="562"/>
      <c r="BAZ91" s="563"/>
      <c r="BBA91" s="564"/>
      <c r="BBB91" s="565"/>
      <c r="BBC91" s="566"/>
      <c r="BBD91" s="560"/>
      <c r="BBE91" s="561"/>
      <c r="BBF91" s="562"/>
      <c r="BBG91" s="563"/>
      <c r="BBH91" s="564"/>
      <c r="BBI91" s="565"/>
      <c r="BBJ91" s="566"/>
      <c r="BBK91" s="560"/>
      <c r="BBL91" s="561"/>
      <c r="BBM91" s="562"/>
      <c r="BBN91" s="563"/>
      <c r="BBO91" s="564"/>
      <c r="BBP91" s="565"/>
      <c r="BBQ91" s="566"/>
      <c r="BBR91" s="560"/>
      <c r="BBS91" s="561"/>
      <c r="BBT91" s="562"/>
      <c r="BBU91" s="563"/>
      <c r="BBV91" s="564"/>
      <c r="BBW91" s="565"/>
      <c r="BBX91" s="566"/>
      <c r="BBY91" s="560"/>
      <c r="BBZ91" s="561"/>
      <c r="BCA91" s="562"/>
      <c r="BCB91" s="563"/>
      <c r="BCC91" s="564"/>
      <c r="BCD91" s="565"/>
      <c r="BCE91" s="566"/>
      <c r="BCF91" s="560"/>
      <c r="BCG91" s="561"/>
      <c r="BCH91" s="562"/>
      <c r="BCI91" s="563"/>
      <c r="BCJ91" s="564"/>
      <c r="BCK91" s="565"/>
      <c r="BCL91" s="566"/>
      <c r="BCM91" s="560"/>
      <c r="BCN91" s="561"/>
      <c r="BCO91" s="562"/>
      <c r="BCP91" s="563"/>
      <c r="BCQ91" s="564"/>
      <c r="BCR91" s="565"/>
      <c r="BCS91" s="566"/>
      <c r="BCT91" s="560"/>
      <c r="BCU91" s="561"/>
      <c r="BCV91" s="562"/>
      <c r="BCW91" s="563"/>
      <c r="BCX91" s="564"/>
      <c r="BCY91" s="565"/>
      <c r="BCZ91" s="566"/>
      <c r="BDA91" s="560"/>
      <c r="BDB91" s="561"/>
      <c r="BDC91" s="562"/>
      <c r="BDD91" s="563"/>
      <c r="BDE91" s="564"/>
      <c r="BDF91" s="565"/>
      <c r="BDG91" s="566"/>
      <c r="BDH91" s="560"/>
      <c r="BDI91" s="561"/>
      <c r="BDJ91" s="562"/>
      <c r="BDK91" s="563"/>
      <c r="BDL91" s="564"/>
      <c r="BDM91" s="565"/>
      <c r="BDN91" s="566"/>
      <c r="BDO91" s="560"/>
      <c r="BDP91" s="561"/>
      <c r="BDQ91" s="562"/>
      <c r="BDR91" s="563"/>
      <c r="BDS91" s="564"/>
      <c r="BDT91" s="565"/>
      <c r="BDU91" s="566"/>
      <c r="BDV91" s="560"/>
      <c r="BDW91" s="561"/>
      <c r="BDX91" s="562"/>
      <c r="BDY91" s="563"/>
      <c r="BDZ91" s="564"/>
      <c r="BEA91" s="565"/>
      <c r="BEB91" s="566"/>
      <c r="BEC91" s="560"/>
      <c r="BED91" s="561"/>
      <c r="BEE91" s="562"/>
      <c r="BEF91" s="563"/>
      <c r="BEG91" s="564"/>
      <c r="BEH91" s="565"/>
      <c r="BEI91" s="566"/>
      <c r="BEJ91" s="560"/>
      <c r="BEK91" s="561"/>
      <c r="BEL91" s="562"/>
      <c r="BEM91" s="563"/>
      <c r="BEN91" s="564"/>
      <c r="BEO91" s="565"/>
      <c r="BEP91" s="566"/>
      <c r="BEQ91" s="560"/>
      <c r="BER91" s="561"/>
      <c r="BES91" s="562"/>
      <c r="BET91" s="563"/>
      <c r="BEU91" s="564"/>
      <c r="BEV91" s="565"/>
      <c r="BEW91" s="566"/>
      <c r="BEX91" s="560"/>
      <c r="BEY91" s="561"/>
      <c r="BEZ91" s="562"/>
      <c r="BFA91" s="563"/>
      <c r="BFB91" s="564"/>
      <c r="BFC91" s="565"/>
      <c r="BFD91" s="566"/>
      <c r="BFE91" s="560"/>
      <c r="BFF91" s="561"/>
      <c r="BFG91" s="562"/>
      <c r="BFH91" s="563"/>
      <c r="BFI91" s="564"/>
      <c r="BFJ91" s="565"/>
      <c r="BFK91" s="566"/>
      <c r="BFL91" s="560"/>
      <c r="BFM91" s="561"/>
      <c r="BFN91" s="562"/>
      <c r="BFO91" s="563"/>
      <c r="BFP91" s="564"/>
      <c r="BFQ91" s="565"/>
      <c r="BFR91" s="566"/>
      <c r="BFS91" s="560"/>
      <c r="BFT91" s="561"/>
      <c r="BFU91" s="562"/>
      <c r="BFV91" s="563"/>
      <c r="BFW91" s="564"/>
      <c r="BFX91" s="565"/>
      <c r="BFY91" s="566"/>
      <c r="BFZ91" s="560"/>
      <c r="BGA91" s="561"/>
      <c r="BGB91" s="562"/>
      <c r="BGC91" s="563"/>
      <c r="BGD91" s="564"/>
      <c r="BGE91" s="565"/>
      <c r="BGF91" s="566"/>
      <c r="BGG91" s="560"/>
      <c r="BGH91" s="561"/>
      <c r="BGI91" s="562"/>
      <c r="BGJ91" s="563"/>
      <c r="BGK91" s="564"/>
      <c r="BGL91" s="565"/>
      <c r="BGM91" s="566"/>
      <c r="BGN91" s="560"/>
      <c r="BGO91" s="561"/>
      <c r="BGP91" s="562"/>
      <c r="BGQ91" s="563"/>
      <c r="BGR91" s="564"/>
      <c r="BGS91" s="565"/>
      <c r="BGT91" s="566"/>
      <c r="BGU91" s="560"/>
      <c r="BGV91" s="561"/>
      <c r="BGW91" s="562"/>
      <c r="BGX91" s="563"/>
      <c r="BGY91" s="564"/>
      <c r="BGZ91" s="565"/>
      <c r="BHA91" s="566"/>
      <c r="BHB91" s="560"/>
      <c r="BHC91" s="561"/>
      <c r="BHD91" s="562"/>
      <c r="BHE91" s="563"/>
      <c r="BHF91" s="564"/>
      <c r="BHG91" s="565"/>
      <c r="BHH91" s="566"/>
      <c r="BHI91" s="560"/>
      <c r="BHJ91" s="561"/>
      <c r="BHK91" s="562"/>
      <c r="BHL91" s="563"/>
      <c r="BHM91" s="564"/>
      <c r="BHN91" s="565"/>
      <c r="BHO91" s="566"/>
      <c r="BHP91" s="560"/>
      <c r="BHQ91" s="561"/>
      <c r="BHR91" s="562"/>
      <c r="BHS91" s="563"/>
      <c r="BHT91" s="564"/>
      <c r="BHU91" s="565"/>
      <c r="BHV91" s="566"/>
      <c r="BHW91" s="560"/>
      <c r="BHX91" s="561"/>
      <c r="BHY91" s="562"/>
      <c r="BHZ91" s="563"/>
      <c r="BIA91" s="564"/>
      <c r="BIB91" s="565"/>
      <c r="BIC91" s="566"/>
      <c r="BID91" s="560"/>
      <c r="BIE91" s="561"/>
      <c r="BIF91" s="562"/>
      <c r="BIG91" s="563"/>
      <c r="BIH91" s="564"/>
      <c r="BII91" s="565"/>
      <c r="BIJ91" s="566"/>
      <c r="BIK91" s="560"/>
      <c r="BIL91" s="561"/>
      <c r="BIM91" s="562"/>
      <c r="BIN91" s="563"/>
      <c r="BIO91" s="564"/>
      <c r="BIP91" s="565"/>
      <c r="BIQ91" s="566"/>
      <c r="BIR91" s="560"/>
      <c r="BIS91" s="561"/>
      <c r="BIT91" s="562"/>
      <c r="BIU91" s="563"/>
      <c r="BIV91" s="564"/>
      <c r="BIW91" s="565"/>
      <c r="BIX91" s="566"/>
      <c r="BIY91" s="560"/>
      <c r="BIZ91" s="561"/>
      <c r="BJA91" s="562"/>
      <c r="BJB91" s="563"/>
      <c r="BJC91" s="564"/>
      <c r="BJD91" s="565"/>
      <c r="BJE91" s="566"/>
      <c r="BJF91" s="560"/>
      <c r="BJG91" s="561"/>
      <c r="BJH91" s="562"/>
      <c r="BJI91" s="563"/>
      <c r="BJJ91" s="564"/>
      <c r="BJK91" s="565"/>
      <c r="BJL91" s="566"/>
      <c r="BJM91" s="560"/>
      <c r="BJN91" s="561"/>
      <c r="BJO91" s="562"/>
      <c r="BJP91" s="563"/>
      <c r="BJQ91" s="564"/>
      <c r="BJR91" s="565"/>
      <c r="BJS91" s="566"/>
      <c r="BJT91" s="560"/>
      <c r="BJU91" s="561"/>
      <c r="BJV91" s="562"/>
      <c r="BJW91" s="563"/>
      <c r="BJX91" s="564"/>
      <c r="BJY91" s="565"/>
      <c r="BJZ91" s="566"/>
      <c r="BKA91" s="560"/>
      <c r="BKB91" s="561"/>
      <c r="BKC91" s="562"/>
      <c r="BKD91" s="563"/>
      <c r="BKE91" s="564"/>
      <c r="BKF91" s="565"/>
      <c r="BKG91" s="566"/>
      <c r="BKH91" s="560"/>
      <c r="BKI91" s="561"/>
      <c r="BKJ91" s="562"/>
      <c r="BKK91" s="563"/>
      <c r="BKL91" s="564"/>
      <c r="BKM91" s="565"/>
      <c r="BKN91" s="566"/>
      <c r="BKO91" s="560"/>
      <c r="BKP91" s="561"/>
      <c r="BKQ91" s="562"/>
      <c r="BKR91" s="563"/>
      <c r="BKS91" s="564"/>
      <c r="BKT91" s="565"/>
      <c r="BKU91" s="566"/>
      <c r="BKV91" s="560"/>
      <c r="BKW91" s="561"/>
      <c r="BKX91" s="562"/>
      <c r="BKY91" s="563"/>
      <c r="BKZ91" s="564"/>
      <c r="BLA91" s="565"/>
      <c r="BLB91" s="566"/>
      <c r="BLC91" s="560"/>
      <c r="BLD91" s="561"/>
      <c r="BLE91" s="562"/>
      <c r="BLF91" s="563"/>
      <c r="BLG91" s="564"/>
      <c r="BLH91" s="565"/>
      <c r="BLI91" s="566"/>
      <c r="BLJ91" s="560"/>
      <c r="BLK91" s="561"/>
      <c r="BLL91" s="562"/>
      <c r="BLM91" s="563"/>
      <c r="BLN91" s="564"/>
      <c r="BLO91" s="565"/>
      <c r="BLP91" s="566"/>
      <c r="BLQ91" s="560"/>
      <c r="BLR91" s="561"/>
      <c r="BLS91" s="562"/>
      <c r="BLT91" s="563"/>
      <c r="BLU91" s="564"/>
      <c r="BLV91" s="565"/>
      <c r="BLW91" s="566"/>
      <c r="BLX91" s="560"/>
      <c r="BLY91" s="561"/>
      <c r="BLZ91" s="562"/>
      <c r="BMA91" s="563"/>
      <c r="BMB91" s="564"/>
      <c r="BMC91" s="565"/>
      <c r="BMD91" s="566"/>
      <c r="BME91" s="560"/>
      <c r="BMF91" s="561"/>
      <c r="BMG91" s="562"/>
      <c r="BMH91" s="563"/>
      <c r="BMI91" s="564"/>
      <c r="BMJ91" s="565"/>
      <c r="BMK91" s="566"/>
      <c r="BML91" s="560"/>
      <c r="BMM91" s="561"/>
      <c r="BMN91" s="562"/>
      <c r="BMO91" s="563"/>
      <c r="BMP91" s="564"/>
      <c r="BMQ91" s="565"/>
      <c r="BMR91" s="566"/>
      <c r="BMS91" s="560"/>
      <c r="BMT91" s="561"/>
      <c r="BMU91" s="562"/>
      <c r="BMV91" s="563"/>
      <c r="BMW91" s="564"/>
      <c r="BMX91" s="565"/>
      <c r="BMY91" s="566"/>
      <c r="BMZ91" s="560"/>
      <c r="BNA91" s="561"/>
      <c r="BNB91" s="562"/>
      <c r="BNC91" s="563"/>
      <c r="BND91" s="564"/>
      <c r="BNE91" s="565"/>
      <c r="BNF91" s="566"/>
      <c r="BNG91" s="560"/>
      <c r="BNH91" s="561"/>
      <c r="BNI91" s="562"/>
      <c r="BNJ91" s="563"/>
      <c r="BNK91" s="564"/>
      <c r="BNL91" s="565"/>
      <c r="BNM91" s="566"/>
      <c r="BNN91" s="560"/>
      <c r="BNO91" s="561"/>
      <c r="BNP91" s="562"/>
      <c r="BNQ91" s="563"/>
      <c r="BNR91" s="564"/>
      <c r="BNS91" s="565"/>
      <c r="BNT91" s="566"/>
      <c r="BNU91" s="560"/>
      <c r="BNV91" s="561"/>
      <c r="BNW91" s="562"/>
      <c r="BNX91" s="563"/>
      <c r="BNY91" s="564"/>
      <c r="BNZ91" s="565"/>
      <c r="BOA91" s="566"/>
      <c r="BOB91" s="560"/>
      <c r="BOC91" s="561"/>
      <c r="BOD91" s="562"/>
      <c r="BOE91" s="563"/>
      <c r="BOF91" s="564"/>
      <c r="BOG91" s="565"/>
      <c r="BOH91" s="566"/>
      <c r="BOI91" s="560"/>
      <c r="BOJ91" s="561"/>
      <c r="BOK91" s="562"/>
      <c r="BOL91" s="563"/>
      <c r="BOM91" s="564"/>
      <c r="BON91" s="565"/>
      <c r="BOO91" s="566"/>
      <c r="BOP91" s="560"/>
      <c r="BOQ91" s="561"/>
      <c r="BOR91" s="562"/>
      <c r="BOS91" s="563"/>
      <c r="BOT91" s="564"/>
      <c r="BOU91" s="565"/>
      <c r="BOV91" s="566"/>
      <c r="BOW91" s="560"/>
      <c r="BOX91" s="561"/>
      <c r="BOY91" s="562"/>
      <c r="BOZ91" s="563"/>
      <c r="BPA91" s="564"/>
      <c r="BPB91" s="565"/>
      <c r="BPC91" s="566"/>
      <c r="BPD91" s="560"/>
      <c r="BPE91" s="561"/>
      <c r="BPF91" s="562"/>
      <c r="BPG91" s="563"/>
      <c r="BPH91" s="564"/>
      <c r="BPI91" s="565"/>
      <c r="BPJ91" s="566"/>
      <c r="BPK91" s="560"/>
      <c r="BPL91" s="561"/>
      <c r="BPM91" s="562"/>
      <c r="BPN91" s="563"/>
      <c r="BPO91" s="564"/>
      <c r="BPP91" s="565"/>
      <c r="BPQ91" s="566"/>
      <c r="BPR91" s="560"/>
      <c r="BPS91" s="561"/>
      <c r="BPT91" s="562"/>
      <c r="BPU91" s="563"/>
      <c r="BPV91" s="564"/>
      <c r="BPW91" s="565"/>
      <c r="BPX91" s="566"/>
      <c r="BPY91" s="560"/>
      <c r="BPZ91" s="561"/>
      <c r="BQA91" s="562"/>
      <c r="BQB91" s="563"/>
      <c r="BQC91" s="564"/>
      <c r="BQD91" s="565"/>
      <c r="BQE91" s="566"/>
      <c r="BQF91" s="560"/>
      <c r="BQG91" s="561"/>
      <c r="BQH91" s="562"/>
      <c r="BQI91" s="563"/>
      <c r="BQJ91" s="564"/>
      <c r="BQK91" s="565"/>
      <c r="BQL91" s="566"/>
      <c r="BQM91" s="560"/>
      <c r="BQN91" s="561"/>
      <c r="BQO91" s="562"/>
      <c r="BQP91" s="563"/>
      <c r="BQQ91" s="564"/>
      <c r="BQR91" s="565"/>
      <c r="BQS91" s="566"/>
      <c r="BQT91" s="560"/>
      <c r="BQU91" s="561"/>
      <c r="BQV91" s="562"/>
      <c r="BQW91" s="563"/>
      <c r="BQX91" s="564"/>
      <c r="BQY91" s="565"/>
      <c r="BQZ91" s="566"/>
      <c r="BRA91" s="560"/>
      <c r="BRB91" s="561"/>
      <c r="BRC91" s="562"/>
      <c r="BRD91" s="563"/>
      <c r="BRE91" s="564"/>
      <c r="BRF91" s="565"/>
      <c r="BRG91" s="566"/>
      <c r="BRH91" s="560"/>
      <c r="BRI91" s="561"/>
      <c r="BRJ91" s="562"/>
      <c r="BRK91" s="563"/>
      <c r="BRL91" s="564"/>
      <c r="BRM91" s="565"/>
      <c r="BRN91" s="566"/>
      <c r="BRO91" s="560"/>
      <c r="BRP91" s="561"/>
      <c r="BRQ91" s="562"/>
      <c r="BRR91" s="563"/>
      <c r="BRS91" s="564"/>
      <c r="BRT91" s="565"/>
      <c r="BRU91" s="566"/>
      <c r="BRV91" s="560"/>
      <c r="BRW91" s="561"/>
      <c r="BRX91" s="562"/>
      <c r="BRY91" s="563"/>
      <c r="BRZ91" s="564"/>
      <c r="BSA91" s="565"/>
      <c r="BSB91" s="566"/>
      <c r="BSC91" s="560"/>
      <c r="BSD91" s="561"/>
      <c r="BSE91" s="562"/>
      <c r="BSF91" s="563"/>
      <c r="BSG91" s="564"/>
      <c r="BSH91" s="565"/>
      <c r="BSI91" s="566"/>
      <c r="BSJ91" s="560"/>
      <c r="BSK91" s="561"/>
      <c r="BSL91" s="562"/>
      <c r="BSM91" s="563"/>
      <c r="BSN91" s="564"/>
      <c r="BSO91" s="565"/>
      <c r="BSP91" s="566"/>
      <c r="BSQ91" s="560"/>
      <c r="BSR91" s="561"/>
      <c r="BSS91" s="562"/>
      <c r="BST91" s="563"/>
      <c r="BSU91" s="564"/>
      <c r="BSV91" s="565"/>
      <c r="BSW91" s="566"/>
      <c r="BSX91" s="560"/>
      <c r="BSY91" s="561"/>
      <c r="BSZ91" s="562"/>
      <c r="BTA91" s="563"/>
      <c r="BTB91" s="564"/>
      <c r="BTC91" s="565"/>
      <c r="BTD91" s="566"/>
      <c r="BTE91" s="560"/>
      <c r="BTF91" s="561"/>
      <c r="BTG91" s="562"/>
      <c r="BTH91" s="563"/>
      <c r="BTI91" s="564"/>
      <c r="BTJ91" s="565"/>
      <c r="BTK91" s="566"/>
      <c r="BTL91" s="560"/>
      <c r="BTM91" s="561"/>
      <c r="BTN91" s="562"/>
      <c r="BTO91" s="563"/>
      <c r="BTP91" s="564"/>
      <c r="BTQ91" s="565"/>
      <c r="BTR91" s="566"/>
      <c r="BTS91" s="560"/>
      <c r="BTT91" s="561"/>
      <c r="BTU91" s="562"/>
      <c r="BTV91" s="563"/>
      <c r="BTW91" s="564"/>
      <c r="BTX91" s="565"/>
      <c r="BTY91" s="566"/>
      <c r="BTZ91" s="560"/>
      <c r="BUA91" s="561"/>
      <c r="BUB91" s="562"/>
      <c r="BUC91" s="563"/>
      <c r="BUD91" s="564"/>
      <c r="BUE91" s="565"/>
      <c r="BUF91" s="566"/>
      <c r="BUG91" s="560"/>
      <c r="BUH91" s="561"/>
      <c r="BUI91" s="562"/>
      <c r="BUJ91" s="563"/>
      <c r="BUK91" s="564"/>
      <c r="BUL91" s="565"/>
      <c r="BUM91" s="566"/>
      <c r="BUN91" s="560"/>
      <c r="BUO91" s="561"/>
      <c r="BUP91" s="562"/>
      <c r="BUQ91" s="563"/>
      <c r="BUR91" s="564"/>
      <c r="BUS91" s="565"/>
      <c r="BUT91" s="566"/>
      <c r="BUU91" s="560"/>
      <c r="BUV91" s="561"/>
      <c r="BUW91" s="562"/>
      <c r="BUX91" s="563"/>
      <c r="BUY91" s="564"/>
      <c r="BUZ91" s="565"/>
      <c r="BVA91" s="566"/>
      <c r="BVB91" s="560"/>
      <c r="BVC91" s="561"/>
      <c r="BVD91" s="562"/>
      <c r="BVE91" s="563"/>
      <c r="BVF91" s="564"/>
      <c r="BVG91" s="565"/>
      <c r="BVH91" s="566"/>
      <c r="BVI91" s="560"/>
      <c r="BVJ91" s="561"/>
      <c r="BVK91" s="562"/>
      <c r="BVL91" s="563"/>
      <c r="BVM91" s="564"/>
      <c r="BVN91" s="565"/>
      <c r="BVO91" s="566"/>
      <c r="BVP91" s="560"/>
      <c r="BVQ91" s="561"/>
      <c r="BVR91" s="562"/>
      <c r="BVS91" s="563"/>
      <c r="BVT91" s="564"/>
      <c r="BVU91" s="565"/>
      <c r="BVV91" s="566"/>
      <c r="BVW91" s="560"/>
      <c r="BVX91" s="561"/>
      <c r="BVY91" s="562"/>
      <c r="BVZ91" s="563"/>
      <c r="BWA91" s="564"/>
      <c r="BWB91" s="565"/>
      <c r="BWC91" s="566"/>
      <c r="BWD91" s="560"/>
      <c r="BWE91" s="561"/>
      <c r="BWF91" s="562"/>
      <c r="BWG91" s="563"/>
      <c r="BWH91" s="564"/>
      <c r="BWI91" s="565"/>
      <c r="BWJ91" s="566"/>
      <c r="BWK91" s="560"/>
      <c r="BWL91" s="561"/>
      <c r="BWM91" s="562"/>
      <c r="BWN91" s="563"/>
      <c r="BWO91" s="564"/>
      <c r="BWP91" s="565"/>
      <c r="BWQ91" s="566"/>
      <c r="BWR91" s="560"/>
      <c r="BWS91" s="561"/>
      <c r="BWT91" s="562"/>
      <c r="BWU91" s="563"/>
      <c r="BWV91" s="564"/>
      <c r="BWW91" s="565"/>
      <c r="BWX91" s="566"/>
      <c r="BWY91" s="560"/>
      <c r="BWZ91" s="561"/>
      <c r="BXA91" s="562"/>
      <c r="BXB91" s="563"/>
      <c r="BXC91" s="564"/>
      <c r="BXD91" s="565"/>
      <c r="BXE91" s="566"/>
      <c r="BXF91" s="560"/>
      <c r="BXG91" s="561"/>
      <c r="BXH91" s="562"/>
      <c r="BXI91" s="563"/>
      <c r="BXJ91" s="564"/>
      <c r="BXK91" s="565"/>
      <c r="BXL91" s="566"/>
      <c r="BXM91" s="560"/>
      <c r="BXN91" s="561"/>
      <c r="BXO91" s="562"/>
      <c r="BXP91" s="563"/>
      <c r="BXQ91" s="564"/>
      <c r="BXR91" s="565"/>
      <c r="BXS91" s="566"/>
      <c r="BXT91" s="560"/>
      <c r="BXU91" s="561"/>
      <c r="BXV91" s="562"/>
      <c r="BXW91" s="563"/>
      <c r="BXX91" s="564"/>
      <c r="BXY91" s="565"/>
      <c r="BXZ91" s="566"/>
      <c r="BYA91" s="560"/>
      <c r="BYB91" s="561"/>
      <c r="BYC91" s="562"/>
      <c r="BYD91" s="563"/>
      <c r="BYE91" s="564"/>
      <c r="BYF91" s="565"/>
      <c r="BYG91" s="566"/>
      <c r="BYH91" s="560"/>
      <c r="BYI91" s="561"/>
      <c r="BYJ91" s="562"/>
      <c r="BYK91" s="563"/>
      <c r="BYL91" s="564"/>
      <c r="BYM91" s="565"/>
      <c r="BYN91" s="566"/>
      <c r="BYO91" s="560"/>
      <c r="BYP91" s="561"/>
      <c r="BYQ91" s="562"/>
      <c r="BYR91" s="563"/>
      <c r="BYS91" s="564"/>
      <c r="BYT91" s="565"/>
      <c r="BYU91" s="566"/>
      <c r="BYV91" s="560"/>
      <c r="BYW91" s="561"/>
      <c r="BYX91" s="562"/>
      <c r="BYY91" s="563"/>
      <c r="BYZ91" s="564"/>
      <c r="BZA91" s="565"/>
      <c r="BZB91" s="566"/>
      <c r="BZC91" s="560"/>
      <c r="BZD91" s="561"/>
      <c r="BZE91" s="562"/>
      <c r="BZF91" s="563"/>
      <c r="BZG91" s="564"/>
      <c r="BZH91" s="565"/>
      <c r="BZI91" s="566"/>
      <c r="BZJ91" s="560"/>
      <c r="BZK91" s="561"/>
      <c r="BZL91" s="562"/>
      <c r="BZM91" s="563"/>
      <c r="BZN91" s="564"/>
      <c r="BZO91" s="565"/>
      <c r="BZP91" s="566"/>
      <c r="BZQ91" s="560"/>
      <c r="BZR91" s="561"/>
      <c r="BZS91" s="562"/>
      <c r="BZT91" s="563"/>
      <c r="BZU91" s="564"/>
      <c r="BZV91" s="565"/>
      <c r="BZW91" s="566"/>
      <c r="BZX91" s="560"/>
      <c r="BZY91" s="561"/>
      <c r="BZZ91" s="562"/>
      <c r="CAA91" s="563"/>
      <c r="CAB91" s="564"/>
      <c r="CAC91" s="565"/>
      <c r="CAD91" s="566"/>
      <c r="CAE91" s="560"/>
      <c r="CAF91" s="561"/>
      <c r="CAG91" s="562"/>
      <c r="CAH91" s="563"/>
      <c r="CAI91" s="564"/>
      <c r="CAJ91" s="565"/>
      <c r="CAK91" s="566"/>
      <c r="CAL91" s="560"/>
      <c r="CAM91" s="561"/>
      <c r="CAN91" s="562"/>
      <c r="CAO91" s="563"/>
      <c r="CAP91" s="564"/>
      <c r="CAQ91" s="565"/>
      <c r="CAR91" s="566"/>
      <c r="CAS91" s="560"/>
      <c r="CAT91" s="561"/>
      <c r="CAU91" s="562"/>
      <c r="CAV91" s="563"/>
      <c r="CAW91" s="564"/>
      <c r="CAX91" s="565"/>
      <c r="CAY91" s="566"/>
      <c r="CAZ91" s="560"/>
      <c r="CBA91" s="561"/>
      <c r="CBB91" s="562"/>
      <c r="CBC91" s="563"/>
      <c r="CBD91" s="564"/>
      <c r="CBE91" s="565"/>
      <c r="CBF91" s="566"/>
      <c r="CBG91" s="560"/>
      <c r="CBH91" s="561"/>
      <c r="CBI91" s="562"/>
      <c r="CBJ91" s="563"/>
      <c r="CBK91" s="564"/>
      <c r="CBL91" s="565"/>
      <c r="CBM91" s="566"/>
      <c r="CBN91" s="560"/>
      <c r="CBO91" s="561"/>
      <c r="CBP91" s="562"/>
      <c r="CBQ91" s="563"/>
      <c r="CBR91" s="564"/>
      <c r="CBS91" s="565"/>
      <c r="CBT91" s="566"/>
      <c r="CBU91" s="560"/>
      <c r="CBV91" s="561"/>
      <c r="CBW91" s="562"/>
      <c r="CBX91" s="563"/>
      <c r="CBY91" s="564"/>
      <c r="CBZ91" s="565"/>
      <c r="CCA91" s="566"/>
      <c r="CCB91" s="560"/>
      <c r="CCC91" s="561"/>
      <c r="CCD91" s="562"/>
      <c r="CCE91" s="563"/>
      <c r="CCF91" s="564"/>
      <c r="CCG91" s="565"/>
      <c r="CCH91" s="566"/>
      <c r="CCI91" s="560"/>
      <c r="CCJ91" s="561"/>
      <c r="CCK91" s="562"/>
      <c r="CCL91" s="563"/>
      <c r="CCM91" s="564"/>
      <c r="CCN91" s="565"/>
      <c r="CCO91" s="566"/>
      <c r="CCP91" s="560"/>
      <c r="CCQ91" s="561"/>
      <c r="CCR91" s="562"/>
      <c r="CCS91" s="563"/>
      <c r="CCT91" s="564"/>
      <c r="CCU91" s="565"/>
      <c r="CCV91" s="566"/>
      <c r="CCW91" s="560"/>
      <c r="CCX91" s="561"/>
      <c r="CCY91" s="562"/>
      <c r="CCZ91" s="563"/>
      <c r="CDA91" s="564"/>
      <c r="CDB91" s="565"/>
      <c r="CDC91" s="566"/>
      <c r="CDD91" s="560"/>
      <c r="CDE91" s="561"/>
      <c r="CDF91" s="562"/>
      <c r="CDG91" s="563"/>
      <c r="CDH91" s="564"/>
      <c r="CDI91" s="565"/>
      <c r="CDJ91" s="566"/>
      <c r="CDK91" s="560"/>
      <c r="CDL91" s="561"/>
      <c r="CDM91" s="562"/>
      <c r="CDN91" s="563"/>
      <c r="CDO91" s="564"/>
      <c r="CDP91" s="565"/>
      <c r="CDQ91" s="566"/>
      <c r="CDR91" s="560"/>
      <c r="CDS91" s="561"/>
      <c r="CDT91" s="562"/>
      <c r="CDU91" s="563"/>
      <c r="CDV91" s="564"/>
      <c r="CDW91" s="565"/>
      <c r="CDX91" s="566"/>
      <c r="CDY91" s="560"/>
      <c r="CDZ91" s="561"/>
      <c r="CEA91" s="562"/>
      <c r="CEB91" s="563"/>
      <c r="CEC91" s="564"/>
      <c r="CED91" s="565"/>
      <c r="CEE91" s="566"/>
      <c r="CEF91" s="560"/>
      <c r="CEG91" s="561"/>
      <c r="CEH91" s="562"/>
      <c r="CEI91" s="563"/>
      <c r="CEJ91" s="564"/>
      <c r="CEK91" s="565"/>
      <c r="CEL91" s="566"/>
      <c r="CEM91" s="560"/>
      <c r="CEN91" s="561"/>
      <c r="CEO91" s="562"/>
      <c r="CEP91" s="563"/>
      <c r="CEQ91" s="564"/>
      <c r="CER91" s="565"/>
      <c r="CES91" s="566"/>
      <c r="CET91" s="560"/>
      <c r="CEU91" s="561"/>
      <c r="CEV91" s="562"/>
      <c r="CEW91" s="563"/>
      <c r="CEX91" s="564"/>
      <c r="CEY91" s="565"/>
      <c r="CEZ91" s="566"/>
      <c r="CFA91" s="560"/>
      <c r="CFB91" s="561"/>
      <c r="CFC91" s="562"/>
      <c r="CFD91" s="563"/>
      <c r="CFE91" s="564"/>
      <c r="CFF91" s="565"/>
      <c r="CFG91" s="566"/>
      <c r="CFH91" s="560"/>
      <c r="CFI91" s="561"/>
      <c r="CFJ91" s="562"/>
      <c r="CFK91" s="563"/>
      <c r="CFL91" s="564"/>
      <c r="CFM91" s="565"/>
      <c r="CFN91" s="566"/>
      <c r="CFO91" s="560"/>
      <c r="CFP91" s="561"/>
      <c r="CFQ91" s="562"/>
      <c r="CFR91" s="563"/>
      <c r="CFS91" s="564"/>
      <c r="CFT91" s="565"/>
      <c r="CFU91" s="566"/>
      <c r="CFV91" s="560"/>
      <c r="CFW91" s="561"/>
      <c r="CFX91" s="562"/>
      <c r="CFY91" s="563"/>
      <c r="CFZ91" s="564"/>
      <c r="CGA91" s="565"/>
      <c r="CGB91" s="566"/>
      <c r="CGC91" s="560"/>
      <c r="CGD91" s="561"/>
      <c r="CGE91" s="562"/>
      <c r="CGF91" s="563"/>
      <c r="CGG91" s="564"/>
      <c r="CGH91" s="565"/>
      <c r="CGI91" s="566"/>
      <c r="CGJ91" s="560"/>
      <c r="CGK91" s="561"/>
      <c r="CGL91" s="562"/>
      <c r="CGM91" s="563"/>
      <c r="CGN91" s="564"/>
      <c r="CGO91" s="565"/>
      <c r="CGP91" s="566"/>
      <c r="CGQ91" s="560"/>
      <c r="CGR91" s="561"/>
      <c r="CGS91" s="562"/>
      <c r="CGT91" s="563"/>
      <c r="CGU91" s="564"/>
      <c r="CGV91" s="565"/>
      <c r="CGW91" s="566"/>
      <c r="CGX91" s="560"/>
      <c r="CGY91" s="561"/>
      <c r="CGZ91" s="562"/>
      <c r="CHA91" s="563"/>
      <c r="CHB91" s="564"/>
      <c r="CHC91" s="565"/>
      <c r="CHD91" s="566"/>
      <c r="CHE91" s="560"/>
      <c r="CHF91" s="561"/>
      <c r="CHG91" s="562"/>
      <c r="CHH91" s="563"/>
      <c r="CHI91" s="564"/>
      <c r="CHJ91" s="565"/>
      <c r="CHK91" s="566"/>
      <c r="CHL91" s="560"/>
      <c r="CHM91" s="561"/>
      <c r="CHN91" s="562"/>
      <c r="CHO91" s="563"/>
      <c r="CHP91" s="564"/>
      <c r="CHQ91" s="565"/>
      <c r="CHR91" s="566"/>
      <c r="CHS91" s="560"/>
      <c r="CHT91" s="561"/>
      <c r="CHU91" s="562"/>
      <c r="CHV91" s="563"/>
      <c r="CHW91" s="564"/>
      <c r="CHX91" s="565"/>
      <c r="CHY91" s="566"/>
      <c r="CHZ91" s="560"/>
      <c r="CIA91" s="561"/>
      <c r="CIB91" s="562"/>
      <c r="CIC91" s="563"/>
      <c r="CID91" s="564"/>
      <c r="CIE91" s="565"/>
      <c r="CIF91" s="566"/>
      <c r="CIG91" s="560"/>
      <c r="CIH91" s="561"/>
      <c r="CII91" s="562"/>
      <c r="CIJ91" s="563"/>
      <c r="CIK91" s="564"/>
      <c r="CIL91" s="565"/>
      <c r="CIM91" s="566"/>
      <c r="CIN91" s="560"/>
      <c r="CIO91" s="561"/>
      <c r="CIP91" s="562"/>
      <c r="CIQ91" s="563"/>
      <c r="CIR91" s="564"/>
      <c r="CIS91" s="565"/>
      <c r="CIT91" s="566"/>
      <c r="CIU91" s="560"/>
      <c r="CIV91" s="561"/>
      <c r="CIW91" s="562"/>
      <c r="CIX91" s="563"/>
      <c r="CIY91" s="564"/>
      <c r="CIZ91" s="565"/>
      <c r="CJA91" s="566"/>
      <c r="CJB91" s="560"/>
      <c r="CJC91" s="561"/>
      <c r="CJD91" s="562"/>
      <c r="CJE91" s="563"/>
      <c r="CJF91" s="564"/>
      <c r="CJG91" s="565"/>
      <c r="CJH91" s="566"/>
      <c r="CJI91" s="560"/>
      <c r="CJJ91" s="561"/>
      <c r="CJK91" s="562"/>
      <c r="CJL91" s="563"/>
      <c r="CJM91" s="564"/>
      <c r="CJN91" s="565"/>
      <c r="CJO91" s="566"/>
      <c r="CJP91" s="560"/>
      <c r="CJQ91" s="561"/>
      <c r="CJR91" s="562"/>
      <c r="CJS91" s="563"/>
      <c r="CJT91" s="564"/>
      <c r="CJU91" s="565"/>
      <c r="CJV91" s="566"/>
      <c r="CJW91" s="560"/>
      <c r="CJX91" s="561"/>
      <c r="CJY91" s="562"/>
      <c r="CJZ91" s="563"/>
      <c r="CKA91" s="564"/>
      <c r="CKB91" s="565"/>
      <c r="CKC91" s="566"/>
      <c r="CKD91" s="560"/>
      <c r="CKE91" s="561"/>
      <c r="CKF91" s="562"/>
      <c r="CKG91" s="563"/>
      <c r="CKH91" s="564"/>
      <c r="CKI91" s="565"/>
      <c r="CKJ91" s="566"/>
      <c r="CKK91" s="560"/>
      <c r="CKL91" s="561"/>
      <c r="CKM91" s="562"/>
      <c r="CKN91" s="563"/>
      <c r="CKO91" s="564"/>
      <c r="CKP91" s="565"/>
      <c r="CKQ91" s="566"/>
      <c r="CKR91" s="560"/>
      <c r="CKS91" s="561"/>
      <c r="CKT91" s="562"/>
      <c r="CKU91" s="563"/>
      <c r="CKV91" s="564"/>
      <c r="CKW91" s="565"/>
      <c r="CKX91" s="566"/>
      <c r="CKY91" s="560"/>
      <c r="CKZ91" s="561"/>
      <c r="CLA91" s="562"/>
      <c r="CLB91" s="563"/>
      <c r="CLC91" s="564"/>
      <c r="CLD91" s="565"/>
      <c r="CLE91" s="566"/>
      <c r="CLF91" s="560"/>
      <c r="CLG91" s="561"/>
      <c r="CLH91" s="562"/>
      <c r="CLI91" s="563"/>
      <c r="CLJ91" s="564"/>
      <c r="CLK91" s="565"/>
      <c r="CLL91" s="566"/>
      <c r="CLM91" s="560"/>
      <c r="CLN91" s="561"/>
      <c r="CLO91" s="562"/>
      <c r="CLP91" s="563"/>
      <c r="CLQ91" s="564"/>
      <c r="CLR91" s="565"/>
      <c r="CLS91" s="566"/>
      <c r="CLT91" s="560"/>
      <c r="CLU91" s="561"/>
      <c r="CLV91" s="562"/>
      <c r="CLW91" s="563"/>
      <c r="CLX91" s="564"/>
      <c r="CLY91" s="565"/>
      <c r="CLZ91" s="566"/>
      <c r="CMA91" s="560"/>
      <c r="CMB91" s="561"/>
      <c r="CMC91" s="562"/>
      <c r="CMD91" s="563"/>
      <c r="CME91" s="564"/>
      <c r="CMF91" s="565"/>
      <c r="CMG91" s="566"/>
      <c r="CMH91" s="560"/>
      <c r="CMI91" s="561"/>
      <c r="CMJ91" s="562"/>
      <c r="CMK91" s="563"/>
      <c r="CML91" s="564"/>
      <c r="CMM91" s="565"/>
      <c r="CMN91" s="566"/>
      <c r="CMO91" s="560"/>
      <c r="CMP91" s="561"/>
      <c r="CMQ91" s="562"/>
      <c r="CMR91" s="563"/>
      <c r="CMS91" s="564"/>
      <c r="CMT91" s="565"/>
      <c r="CMU91" s="566"/>
      <c r="CMV91" s="560"/>
      <c r="CMW91" s="561"/>
      <c r="CMX91" s="562"/>
      <c r="CMY91" s="563"/>
      <c r="CMZ91" s="564"/>
      <c r="CNA91" s="565"/>
      <c r="CNB91" s="566"/>
      <c r="CNC91" s="560"/>
      <c r="CND91" s="561"/>
      <c r="CNE91" s="562"/>
      <c r="CNF91" s="563"/>
      <c r="CNG91" s="564"/>
      <c r="CNH91" s="565"/>
      <c r="CNI91" s="566"/>
      <c r="CNJ91" s="560"/>
      <c r="CNK91" s="561"/>
      <c r="CNL91" s="562"/>
      <c r="CNM91" s="563"/>
      <c r="CNN91" s="564"/>
      <c r="CNO91" s="565"/>
      <c r="CNP91" s="566"/>
      <c r="CNQ91" s="560"/>
      <c r="CNR91" s="561"/>
      <c r="CNS91" s="562"/>
      <c r="CNT91" s="563"/>
      <c r="CNU91" s="564"/>
      <c r="CNV91" s="565"/>
      <c r="CNW91" s="566"/>
      <c r="CNX91" s="560"/>
      <c r="CNY91" s="561"/>
      <c r="CNZ91" s="562"/>
      <c r="COA91" s="563"/>
      <c r="COB91" s="564"/>
      <c r="COC91" s="565"/>
      <c r="COD91" s="566"/>
      <c r="COE91" s="560"/>
      <c r="COF91" s="561"/>
      <c r="COG91" s="562"/>
      <c r="COH91" s="563"/>
      <c r="COI91" s="564"/>
      <c r="COJ91" s="565"/>
      <c r="COK91" s="566"/>
      <c r="COL91" s="560"/>
      <c r="COM91" s="561"/>
      <c r="CON91" s="562"/>
      <c r="COO91" s="563"/>
      <c r="COP91" s="564"/>
      <c r="COQ91" s="565"/>
      <c r="COR91" s="566"/>
      <c r="COS91" s="560"/>
      <c r="COT91" s="561"/>
      <c r="COU91" s="562"/>
      <c r="COV91" s="563"/>
      <c r="COW91" s="564"/>
      <c r="COX91" s="565"/>
      <c r="COY91" s="566"/>
      <c r="COZ91" s="560"/>
      <c r="CPA91" s="561"/>
      <c r="CPB91" s="562"/>
      <c r="CPC91" s="563"/>
      <c r="CPD91" s="564"/>
      <c r="CPE91" s="565"/>
      <c r="CPF91" s="566"/>
      <c r="CPG91" s="560"/>
      <c r="CPH91" s="561"/>
      <c r="CPI91" s="562"/>
      <c r="CPJ91" s="563"/>
      <c r="CPK91" s="564"/>
      <c r="CPL91" s="565"/>
      <c r="CPM91" s="566"/>
      <c r="CPN91" s="560"/>
      <c r="CPO91" s="561"/>
      <c r="CPP91" s="562"/>
      <c r="CPQ91" s="563"/>
      <c r="CPR91" s="564"/>
      <c r="CPS91" s="565"/>
      <c r="CPT91" s="566"/>
      <c r="CPU91" s="560"/>
      <c r="CPV91" s="561"/>
      <c r="CPW91" s="562"/>
      <c r="CPX91" s="563"/>
      <c r="CPY91" s="564"/>
      <c r="CPZ91" s="565"/>
      <c r="CQA91" s="566"/>
      <c r="CQB91" s="560"/>
      <c r="CQC91" s="561"/>
      <c r="CQD91" s="562"/>
      <c r="CQE91" s="563"/>
      <c r="CQF91" s="564"/>
      <c r="CQG91" s="565"/>
      <c r="CQH91" s="566"/>
      <c r="CQI91" s="560"/>
      <c r="CQJ91" s="561"/>
      <c r="CQK91" s="562"/>
      <c r="CQL91" s="563"/>
      <c r="CQM91" s="564"/>
      <c r="CQN91" s="565"/>
      <c r="CQO91" s="566"/>
      <c r="CQP91" s="560"/>
      <c r="CQQ91" s="561"/>
      <c r="CQR91" s="562"/>
      <c r="CQS91" s="563"/>
      <c r="CQT91" s="564"/>
      <c r="CQU91" s="565"/>
      <c r="CQV91" s="566"/>
      <c r="CQW91" s="560"/>
      <c r="CQX91" s="561"/>
      <c r="CQY91" s="562"/>
      <c r="CQZ91" s="563"/>
      <c r="CRA91" s="564"/>
      <c r="CRB91" s="565"/>
      <c r="CRC91" s="566"/>
      <c r="CRD91" s="560"/>
      <c r="CRE91" s="561"/>
      <c r="CRF91" s="562"/>
      <c r="CRG91" s="563"/>
      <c r="CRH91" s="564"/>
      <c r="CRI91" s="565"/>
      <c r="CRJ91" s="566"/>
      <c r="CRK91" s="560"/>
      <c r="CRL91" s="561"/>
      <c r="CRM91" s="562"/>
      <c r="CRN91" s="563"/>
      <c r="CRO91" s="564"/>
      <c r="CRP91" s="565"/>
      <c r="CRQ91" s="566"/>
      <c r="CRR91" s="560"/>
      <c r="CRS91" s="561"/>
      <c r="CRT91" s="562"/>
      <c r="CRU91" s="563"/>
      <c r="CRV91" s="564"/>
      <c r="CRW91" s="565"/>
      <c r="CRX91" s="566"/>
      <c r="CRY91" s="560"/>
      <c r="CRZ91" s="561"/>
      <c r="CSA91" s="562"/>
      <c r="CSB91" s="563"/>
      <c r="CSC91" s="564"/>
      <c r="CSD91" s="565"/>
      <c r="CSE91" s="566"/>
      <c r="CSF91" s="560"/>
      <c r="CSG91" s="561"/>
      <c r="CSH91" s="562"/>
      <c r="CSI91" s="563"/>
      <c r="CSJ91" s="564"/>
      <c r="CSK91" s="565"/>
      <c r="CSL91" s="566"/>
      <c r="CSM91" s="560"/>
      <c r="CSN91" s="561"/>
      <c r="CSO91" s="562"/>
      <c r="CSP91" s="563"/>
      <c r="CSQ91" s="564"/>
      <c r="CSR91" s="565"/>
      <c r="CSS91" s="566"/>
      <c r="CST91" s="560"/>
      <c r="CSU91" s="561"/>
      <c r="CSV91" s="562"/>
      <c r="CSW91" s="563"/>
      <c r="CSX91" s="564"/>
      <c r="CSY91" s="565"/>
      <c r="CSZ91" s="566"/>
      <c r="CTA91" s="560"/>
      <c r="CTB91" s="561"/>
      <c r="CTC91" s="562"/>
      <c r="CTD91" s="563"/>
      <c r="CTE91" s="564"/>
      <c r="CTF91" s="565"/>
      <c r="CTG91" s="566"/>
      <c r="CTH91" s="560"/>
      <c r="CTI91" s="561"/>
      <c r="CTJ91" s="562"/>
      <c r="CTK91" s="563"/>
      <c r="CTL91" s="564"/>
      <c r="CTM91" s="565"/>
      <c r="CTN91" s="566"/>
      <c r="CTO91" s="560"/>
      <c r="CTP91" s="561"/>
      <c r="CTQ91" s="562"/>
      <c r="CTR91" s="563"/>
      <c r="CTS91" s="564"/>
      <c r="CTT91" s="565"/>
      <c r="CTU91" s="566"/>
      <c r="CTV91" s="560"/>
      <c r="CTW91" s="561"/>
      <c r="CTX91" s="562"/>
      <c r="CTY91" s="563"/>
      <c r="CTZ91" s="564"/>
      <c r="CUA91" s="565"/>
      <c r="CUB91" s="566"/>
      <c r="CUC91" s="560"/>
      <c r="CUD91" s="561"/>
      <c r="CUE91" s="562"/>
      <c r="CUF91" s="563"/>
      <c r="CUG91" s="564"/>
      <c r="CUH91" s="565"/>
      <c r="CUI91" s="566"/>
      <c r="CUJ91" s="560"/>
      <c r="CUK91" s="561"/>
      <c r="CUL91" s="562"/>
      <c r="CUM91" s="563"/>
      <c r="CUN91" s="564"/>
      <c r="CUO91" s="565"/>
      <c r="CUP91" s="566"/>
      <c r="CUQ91" s="560"/>
      <c r="CUR91" s="561"/>
      <c r="CUS91" s="562"/>
      <c r="CUT91" s="563"/>
      <c r="CUU91" s="564"/>
      <c r="CUV91" s="565"/>
      <c r="CUW91" s="566"/>
      <c r="CUX91" s="560"/>
      <c r="CUY91" s="561"/>
      <c r="CUZ91" s="562"/>
      <c r="CVA91" s="563"/>
      <c r="CVB91" s="564"/>
      <c r="CVC91" s="565"/>
      <c r="CVD91" s="566"/>
      <c r="CVE91" s="560"/>
      <c r="CVF91" s="561"/>
      <c r="CVG91" s="562"/>
      <c r="CVH91" s="563"/>
      <c r="CVI91" s="564"/>
      <c r="CVJ91" s="565"/>
      <c r="CVK91" s="566"/>
      <c r="CVL91" s="560"/>
      <c r="CVM91" s="561"/>
      <c r="CVN91" s="562"/>
      <c r="CVO91" s="563"/>
      <c r="CVP91" s="564"/>
      <c r="CVQ91" s="565"/>
      <c r="CVR91" s="566"/>
      <c r="CVS91" s="560"/>
      <c r="CVT91" s="561"/>
      <c r="CVU91" s="562"/>
      <c r="CVV91" s="563"/>
      <c r="CVW91" s="564"/>
      <c r="CVX91" s="565"/>
      <c r="CVY91" s="566"/>
      <c r="CVZ91" s="560"/>
      <c r="CWA91" s="561"/>
      <c r="CWB91" s="562"/>
      <c r="CWC91" s="563"/>
      <c r="CWD91" s="564"/>
      <c r="CWE91" s="565"/>
      <c r="CWF91" s="566"/>
      <c r="CWG91" s="560"/>
      <c r="CWH91" s="561"/>
      <c r="CWI91" s="562"/>
      <c r="CWJ91" s="563"/>
      <c r="CWK91" s="564"/>
      <c r="CWL91" s="565"/>
      <c r="CWM91" s="566"/>
      <c r="CWN91" s="560"/>
      <c r="CWO91" s="561"/>
      <c r="CWP91" s="562"/>
      <c r="CWQ91" s="563"/>
      <c r="CWR91" s="564"/>
      <c r="CWS91" s="565"/>
      <c r="CWT91" s="566"/>
      <c r="CWU91" s="560"/>
      <c r="CWV91" s="561"/>
      <c r="CWW91" s="562"/>
      <c r="CWX91" s="563"/>
      <c r="CWY91" s="564"/>
      <c r="CWZ91" s="565"/>
      <c r="CXA91" s="566"/>
      <c r="CXB91" s="560"/>
      <c r="CXC91" s="561"/>
      <c r="CXD91" s="562"/>
      <c r="CXE91" s="563"/>
      <c r="CXF91" s="564"/>
      <c r="CXG91" s="565"/>
      <c r="CXH91" s="566"/>
      <c r="CXI91" s="560"/>
      <c r="CXJ91" s="561"/>
      <c r="CXK91" s="562"/>
      <c r="CXL91" s="563"/>
      <c r="CXM91" s="564"/>
      <c r="CXN91" s="565"/>
      <c r="CXO91" s="566"/>
      <c r="CXP91" s="560"/>
      <c r="CXQ91" s="561"/>
      <c r="CXR91" s="562"/>
      <c r="CXS91" s="563"/>
      <c r="CXT91" s="564"/>
      <c r="CXU91" s="565"/>
      <c r="CXV91" s="566"/>
      <c r="CXW91" s="560"/>
      <c r="CXX91" s="561"/>
      <c r="CXY91" s="562"/>
      <c r="CXZ91" s="563"/>
      <c r="CYA91" s="564"/>
      <c r="CYB91" s="565"/>
      <c r="CYC91" s="566"/>
      <c r="CYD91" s="560"/>
      <c r="CYE91" s="561"/>
      <c r="CYF91" s="562"/>
      <c r="CYG91" s="563"/>
      <c r="CYH91" s="564"/>
      <c r="CYI91" s="565"/>
      <c r="CYJ91" s="566"/>
      <c r="CYK91" s="560"/>
      <c r="CYL91" s="561"/>
      <c r="CYM91" s="562"/>
      <c r="CYN91" s="563"/>
      <c r="CYO91" s="564"/>
      <c r="CYP91" s="565"/>
      <c r="CYQ91" s="566"/>
      <c r="CYR91" s="560"/>
      <c r="CYS91" s="561"/>
      <c r="CYT91" s="562"/>
      <c r="CYU91" s="563"/>
      <c r="CYV91" s="564"/>
      <c r="CYW91" s="565"/>
      <c r="CYX91" s="566"/>
      <c r="CYY91" s="560"/>
      <c r="CYZ91" s="561"/>
      <c r="CZA91" s="562"/>
      <c r="CZB91" s="563"/>
      <c r="CZC91" s="564"/>
      <c r="CZD91" s="565"/>
      <c r="CZE91" s="566"/>
      <c r="CZF91" s="560"/>
      <c r="CZG91" s="561"/>
      <c r="CZH91" s="562"/>
      <c r="CZI91" s="563"/>
      <c r="CZJ91" s="564"/>
      <c r="CZK91" s="565"/>
      <c r="CZL91" s="566"/>
      <c r="CZM91" s="560"/>
      <c r="CZN91" s="561"/>
      <c r="CZO91" s="562"/>
      <c r="CZP91" s="563"/>
      <c r="CZQ91" s="564"/>
      <c r="CZR91" s="565"/>
      <c r="CZS91" s="566"/>
      <c r="CZT91" s="560"/>
      <c r="CZU91" s="561"/>
      <c r="CZV91" s="562"/>
      <c r="CZW91" s="563"/>
      <c r="CZX91" s="564"/>
      <c r="CZY91" s="565"/>
      <c r="CZZ91" s="566"/>
      <c r="DAA91" s="560"/>
      <c r="DAB91" s="561"/>
      <c r="DAC91" s="562"/>
      <c r="DAD91" s="563"/>
      <c r="DAE91" s="564"/>
      <c r="DAF91" s="565"/>
      <c r="DAG91" s="566"/>
      <c r="DAH91" s="560"/>
      <c r="DAI91" s="561"/>
      <c r="DAJ91" s="562"/>
      <c r="DAK91" s="563"/>
      <c r="DAL91" s="564"/>
      <c r="DAM91" s="565"/>
      <c r="DAN91" s="566"/>
      <c r="DAO91" s="560"/>
      <c r="DAP91" s="561"/>
      <c r="DAQ91" s="562"/>
      <c r="DAR91" s="563"/>
      <c r="DAS91" s="564"/>
      <c r="DAT91" s="565"/>
      <c r="DAU91" s="566"/>
      <c r="DAV91" s="560"/>
      <c r="DAW91" s="561"/>
      <c r="DAX91" s="562"/>
      <c r="DAY91" s="563"/>
      <c r="DAZ91" s="564"/>
      <c r="DBA91" s="565"/>
      <c r="DBB91" s="566"/>
      <c r="DBC91" s="560"/>
      <c r="DBD91" s="561"/>
      <c r="DBE91" s="562"/>
      <c r="DBF91" s="563"/>
      <c r="DBG91" s="564"/>
      <c r="DBH91" s="565"/>
      <c r="DBI91" s="566"/>
      <c r="DBJ91" s="560"/>
      <c r="DBK91" s="561"/>
      <c r="DBL91" s="562"/>
      <c r="DBM91" s="563"/>
      <c r="DBN91" s="564"/>
      <c r="DBO91" s="565"/>
      <c r="DBP91" s="566"/>
      <c r="DBQ91" s="560"/>
      <c r="DBR91" s="561"/>
      <c r="DBS91" s="562"/>
      <c r="DBT91" s="563"/>
      <c r="DBU91" s="564"/>
      <c r="DBV91" s="565"/>
      <c r="DBW91" s="566"/>
      <c r="DBX91" s="560"/>
      <c r="DBY91" s="561"/>
      <c r="DBZ91" s="562"/>
      <c r="DCA91" s="563"/>
      <c r="DCB91" s="564"/>
      <c r="DCC91" s="565"/>
      <c r="DCD91" s="566"/>
      <c r="DCE91" s="560"/>
      <c r="DCF91" s="561"/>
      <c r="DCG91" s="562"/>
      <c r="DCH91" s="563"/>
      <c r="DCI91" s="564"/>
      <c r="DCJ91" s="565"/>
      <c r="DCK91" s="566"/>
      <c r="DCL91" s="560"/>
      <c r="DCM91" s="561"/>
      <c r="DCN91" s="562"/>
      <c r="DCO91" s="563"/>
      <c r="DCP91" s="564"/>
      <c r="DCQ91" s="565"/>
      <c r="DCR91" s="566"/>
      <c r="DCS91" s="560"/>
      <c r="DCT91" s="561"/>
      <c r="DCU91" s="562"/>
      <c r="DCV91" s="563"/>
      <c r="DCW91" s="564"/>
      <c r="DCX91" s="565"/>
      <c r="DCY91" s="566"/>
      <c r="DCZ91" s="560"/>
      <c r="DDA91" s="561"/>
      <c r="DDB91" s="562"/>
      <c r="DDC91" s="563"/>
      <c r="DDD91" s="564"/>
      <c r="DDE91" s="565"/>
      <c r="DDF91" s="566"/>
      <c r="DDG91" s="560"/>
      <c r="DDH91" s="561"/>
      <c r="DDI91" s="562"/>
      <c r="DDJ91" s="563"/>
      <c r="DDK91" s="564"/>
      <c r="DDL91" s="565"/>
      <c r="DDM91" s="566"/>
      <c r="DDN91" s="560"/>
      <c r="DDO91" s="561"/>
      <c r="DDP91" s="562"/>
      <c r="DDQ91" s="563"/>
      <c r="DDR91" s="564"/>
      <c r="DDS91" s="565"/>
      <c r="DDT91" s="566"/>
      <c r="DDU91" s="560"/>
      <c r="DDV91" s="561"/>
      <c r="DDW91" s="562"/>
      <c r="DDX91" s="563"/>
      <c r="DDY91" s="564"/>
      <c r="DDZ91" s="565"/>
      <c r="DEA91" s="566"/>
      <c r="DEB91" s="560"/>
      <c r="DEC91" s="561"/>
      <c r="DED91" s="562"/>
      <c r="DEE91" s="563"/>
      <c r="DEF91" s="564"/>
      <c r="DEG91" s="565"/>
      <c r="DEH91" s="566"/>
      <c r="DEI91" s="560"/>
      <c r="DEJ91" s="561"/>
      <c r="DEK91" s="562"/>
      <c r="DEL91" s="563"/>
      <c r="DEM91" s="564"/>
      <c r="DEN91" s="565"/>
      <c r="DEO91" s="566"/>
      <c r="DEP91" s="560"/>
      <c r="DEQ91" s="561"/>
      <c r="DER91" s="562"/>
      <c r="DES91" s="563"/>
      <c r="DET91" s="564"/>
      <c r="DEU91" s="565"/>
      <c r="DEV91" s="566"/>
      <c r="DEW91" s="560"/>
      <c r="DEX91" s="561"/>
      <c r="DEY91" s="562"/>
      <c r="DEZ91" s="563"/>
      <c r="DFA91" s="564"/>
      <c r="DFB91" s="565"/>
      <c r="DFC91" s="566"/>
      <c r="DFD91" s="560"/>
      <c r="DFE91" s="561"/>
      <c r="DFF91" s="562"/>
      <c r="DFG91" s="563"/>
      <c r="DFH91" s="564"/>
      <c r="DFI91" s="565"/>
      <c r="DFJ91" s="566"/>
      <c r="DFK91" s="560"/>
      <c r="DFL91" s="561"/>
      <c r="DFM91" s="562"/>
      <c r="DFN91" s="563"/>
      <c r="DFO91" s="564"/>
      <c r="DFP91" s="565"/>
      <c r="DFQ91" s="566"/>
      <c r="DFR91" s="560"/>
      <c r="DFS91" s="561"/>
      <c r="DFT91" s="562"/>
      <c r="DFU91" s="563"/>
      <c r="DFV91" s="564"/>
      <c r="DFW91" s="565"/>
      <c r="DFX91" s="566"/>
      <c r="DFY91" s="560"/>
      <c r="DFZ91" s="561"/>
      <c r="DGA91" s="562"/>
      <c r="DGB91" s="563"/>
      <c r="DGC91" s="564"/>
      <c r="DGD91" s="565"/>
      <c r="DGE91" s="566"/>
      <c r="DGF91" s="560"/>
      <c r="DGG91" s="561"/>
      <c r="DGH91" s="562"/>
      <c r="DGI91" s="563"/>
      <c r="DGJ91" s="564"/>
      <c r="DGK91" s="565"/>
      <c r="DGL91" s="566"/>
      <c r="DGM91" s="560"/>
      <c r="DGN91" s="561"/>
      <c r="DGO91" s="562"/>
      <c r="DGP91" s="563"/>
      <c r="DGQ91" s="564"/>
      <c r="DGR91" s="565"/>
      <c r="DGS91" s="566"/>
      <c r="DGT91" s="560"/>
      <c r="DGU91" s="561"/>
      <c r="DGV91" s="562"/>
      <c r="DGW91" s="563"/>
      <c r="DGX91" s="564"/>
      <c r="DGY91" s="565"/>
      <c r="DGZ91" s="566"/>
      <c r="DHA91" s="560"/>
      <c r="DHB91" s="561"/>
      <c r="DHC91" s="562"/>
      <c r="DHD91" s="563"/>
      <c r="DHE91" s="564"/>
      <c r="DHF91" s="565"/>
      <c r="DHG91" s="566"/>
      <c r="DHH91" s="560"/>
      <c r="DHI91" s="561"/>
      <c r="DHJ91" s="562"/>
      <c r="DHK91" s="563"/>
      <c r="DHL91" s="564"/>
      <c r="DHM91" s="565"/>
      <c r="DHN91" s="566"/>
      <c r="DHO91" s="560"/>
      <c r="DHP91" s="561"/>
      <c r="DHQ91" s="562"/>
      <c r="DHR91" s="563"/>
      <c r="DHS91" s="564"/>
      <c r="DHT91" s="565"/>
      <c r="DHU91" s="566"/>
      <c r="DHV91" s="560"/>
      <c r="DHW91" s="561"/>
      <c r="DHX91" s="562"/>
      <c r="DHY91" s="563"/>
      <c r="DHZ91" s="564"/>
      <c r="DIA91" s="565"/>
      <c r="DIB91" s="566"/>
      <c r="DIC91" s="560"/>
      <c r="DID91" s="561"/>
      <c r="DIE91" s="562"/>
      <c r="DIF91" s="563"/>
      <c r="DIG91" s="564"/>
      <c r="DIH91" s="565"/>
      <c r="DII91" s="566"/>
      <c r="DIJ91" s="560"/>
      <c r="DIK91" s="561"/>
      <c r="DIL91" s="562"/>
      <c r="DIM91" s="563"/>
      <c r="DIN91" s="564"/>
      <c r="DIO91" s="565"/>
      <c r="DIP91" s="566"/>
      <c r="DIQ91" s="560"/>
      <c r="DIR91" s="561"/>
      <c r="DIS91" s="562"/>
      <c r="DIT91" s="563"/>
      <c r="DIU91" s="564"/>
      <c r="DIV91" s="565"/>
      <c r="DIW91" s="566"/>
      <c r="DIX91" s="560"/>
      <c r="DIY91" s="561"/>
      <c r="DIZ91" s="562"/>
      <c r="DJA91" s="563"/>
      <c r="DJB91" s="564"/>
      <c r="DJC91" s="565"/>
      <c r="DJD91" s="566"/>
      <c r="DJE91" s="560"/>
      <c r="DJF91" s="561"/>
      <c r="DJG91" s="562"/>
      <c r="DJH91" s="563"/>
      <c r="DJI91" s="564"/>
      <c r="DJJ91" s="565"/>
      <c r="DJK91" s="566"/>
      <c r="DJL91" s="560"/>
      <c r="DJM91" s="561"/>
      <c r="DJN91" s="562"/>
      <c r="DJO91" s="563"/>
      <c r="DJP91" s="564"/>
      <c r="DJQ91" s="565"/>
      <c r="DJR91" s="566"/>
      <c r="DJS91" s="560"/>
      <c r="DJT91" s="561"/>
      <c r="DJU91" s="562"/>
      <c r="DJV91" s="563"/>
      <c r="DJW91" s="564"/>
      <c r="DJX91" s="565"/>
      <c r="DJY91" s="566"/>
      <c r="DJZ91" s="560"/>
      <c r="DKA91" s="561"/>
      <c r="DKB91" s="562"/>
      <c r="DKC91" s="563"/>
      <c r="DKD91" s="564"/>
      <c r="DKE91" s="565"/>
      <c r="DKF91" s="566"/>
      <c r="DKG91" s="560"/>
      <c r="DKH91" s="561"/>
      <c r="DKI91" s="562"/>
      <c r="DKJ91" s="563"/>
      <c r="DKK91" s="564"/>
      <c r="DKL91" s="565"/>
      <c r="DKM91" s="566"/>
      <c r="DKN91" s="560"/>
      <c r="DKO91" s="561"/>
      <c r="DKP91" s="562"/>
      <c r="DKQ91" s="563"/>
      <c r="DKR91" s="564"/>
      <c r="DKS91" s="565"/>
      <c r="DKT91" s="566"/>
      <c r="DKU91" s="560"/>
      <c r="DKV91" s="561"/>
      <c r="DKW91" s="562"/>
      <c r="DKX91" s="563"/>
      <c r="DKY91" s="564"/>
      <c r="DKZ91" s="565"/>
      <c r="DLA91" s="566"/>
      <c r="DLB91" s="560"/>
      <c r="DLC91" s="561"/>
      <c r="DLD91" s="562"/>
      <c r="DLE91" s="563"/>
      <c r="DLF91" s="564"/>
      <c r="DLG91" s="565"/>
      <c r="DLH91" s="566"/>
      <c r="DLI91" s="560"/>
      <c r="DLJ91" s="561"/>
      <c r="DLK91" s="562"/>
      <c r="DLL91" s="563"/>
      <c r="DLM91" s="564"/>
      <c r="DLN91" s="565"/>
      <c r="DLO91" s="566"/>
      <c r="DLP91" s="560"/>
      <c r="DLQ91" s="561"/>
      <c r="DLR91" s="562"/>
      <c r="DLS91" s="563"/>
      <c r="DLT91" s="564"/>
      <c r="DLU91" s="565"/>
      <c r="DLV91" s="566"/>
      <c r="DLW91" s="560"/>
      <c r="DLX91" s="561"/>
      <c r="DLY91" s="562"/>
      <c r="DLZ91" s="563"/>
      <c r="DMA91" s="564"/>
      <c r="DMB91" s="565"/>
      <c r="DMC91" s="566"/>
      <c r="DMD91" s="560"/>
      <c r="DME91" s="561"/>
      <c r="DMF91" s="562"/>
      <c r="DMG91" s="563"/>
      <c r="DMH91" s="564"/>
      <c r="DMI91" s="565"/>
      <c r="DMJ91" s="566"/>
      <c r="DMK91" s="560"/>
      <c r="DML91" s="561"/>
      <c r="DMM91" s="562"/>
      <c r="DMN91" s="563"/>
      <c r="DMO91" s="564"/>
      <c r="DMP91" s="565"/>
      <c r="DMQ91" s="566"/>
      <c r="DMR91" s="560"/>
      <c r="DMS91" s="561"/>
      <c r="DMT91" s="562"/>
      <c r="DMU91" s="563"/>
      <c r="DMV91" s="564"/>
      <c r="DMW91" s="565"/>
      <c r="DMX91" s="566"/>
      <c r="DMY91" s="560"/>
      <c r="DMZ91" s="561"/>
      <c r="DNA91" s="562"/>
      <c r="DNB91" s="563"/>
      <c r="DNC91" s="564"/>
      <c r="DND91" s="565"/>
      <c r="DNE91" s="566"/>
      <c r="DNF91" s="560"/>
      <c r="DNG91" s="561"/>
      <c r="DNH91" s="562"/>
      <c r="DNI91" s="563"/>
      <c r="DNJ91" s="564"/>
      <c r="DNK91" s="565"/>
      <c r="DNL91" s="566"/>
      <c r="DNM91" s="560"/>
      <c r="DNN91" s="561"/>
      <c r="DNO91" s="562"/>
      <c r="DNP91" s="563"/>
      <c r="DNQ91" s="564"/>
      <c r="DNR91" s="565"/>
      <c r="DNS91" s="566"/>
      <c r="DNT91" s="560"/>
      <c r="DNU91" s="561"/>
      <c r="DNV91" s="562"/>
      <c r="DNW91" s="563"/>
      <c r="DNX91" s="564"/>
      <c r="DNY91" s="565"/>
      <c r="DNZ91" s="566"/>
      <c r="DOA91" s="560"/>
      <c r="DOB91" s="561"/>
      <c r="DOC91" s="562"/>
      <c r="DOD91" s="563"/>
      <c r="DOE91" s="564"/>
      <c r="DOF91" s="565"/>
      <c r="DOG91" s="566"/>
      <c r="DOH91" s="560"/>
      <c r="DOI91" s="561"/>
      <c r="DOJ91" s="562"/>
      <c r="DOK91" s="563"/>
      <c r="DOL91" s="564"/>
      <c r="DOM91" s="565"/>
      <c r="DON91" s="566"/>
      <c r="DOO91" s="560"/>
      <c r="DOP91" s="561"/>
      <c r="DOQ91" s="562"/>
      <c r="DOR91" s="563"/>
      <c r="DOS91" s="564"/>
      <c r="DOT91" s="565"/>
      <c r="DOU91" s="566"/>
      <c r="DOV91" s="560"/>
      <c r="DOW91" s="561"/>
      <c r="DOX91" s="562"/>
      <c r="DOY91" s="563"/>
      <c r="DOZ91" s="564"/>
      <c r="DPA91" s="565"/>
      <c r="DPB91" s="566"/>
      <c r="DPC91" s="560"/>
      <c r="DPD91" s="561"/>
      <c r="DPE91" s="562"/>
      <c r="DPF91" s="563"/>
      <c r="DPG91" s="564"/>
      <c r="DPH91" s="565"/>
      <c r="DPI91" s="566"/>
      <c r="DPJ91" s="560"/>
      <c r="DPK91" s="561"/>
      <c r="DPL91" s="562"/>
      <c r="DPM91" s="563"/>
      <c r="DPN91" s="564"/>
      <c r="DPO91" s="565"/>
      <c r="DPP91" s="566"/>
      <c r="DPQ91" s="560"/>
      <c r="DPR91" s="561"/>
      <c r="DPS91" s="562"/>
      <c r="DPT91" s="563"/>
      <c r="DPU91" s="564"/>
      <c r="DPV91" s="565"/>
      <c r="DPW91" s="566"/>
      <c r="DPX91" s="560"/>
      <c r="DPY91" s="561"/>
      <c r="DPZ91" s="562"/>
      <c r="DQA91" s="563"/>
      <c r="DQB91" s="564"/>
      <c r="DQC91" s="565"/>
      <c r="DQD91" s="566"/>
      <c r="DQE91" s="560"/>
      <c r="DQF91" s="561"/>
      <c r="DQG91" s="562"/>
      <c r="DQH91" s="563"/>
      <c r="DQI91" s="564"/>
      <c r="DQJ91" s="565"/>
      <c r="DQK91" s="566"/>
      <c r="DQL91" s="560"/>
      <c r="DQM91" s="561"/>
      <c r="DQN91" s="562"/>
      <c r="DQO91" s="563"/>
      <c r="DQP91" s="564"/>
      <c r="DQQ91" s="565"/>
      <c r="DQR91" s="566"/>
      <c r="DQS91" s="560"/>
      <c r="DQT91" s="561"/>
      <c r="DQU91" s="562"/>
      <c r="DQV91" s="563"/>
      <c r="DQW91" s="564"/>
      <c r="DQX91" s="565"/>
      <c r="DQY91" s="566"/>
      <c r="DQZ91" s="560"/>
      <c r="DRA91" s="561"/>
      <c r="DRB91" s="562"/>
      <c r="DRC91" s="563"/>
      <c r="DRD91" s="564"/>
      <c r="DRE91" s="565"/>
      <c r="DRF91" s="566"/>
      <c r="DRG91" s="560"/>
      <c r="DRH91" s="561"/>
      <c r="DRI91" s="562"/>
      <c r="DRJ91" s="563"/>
      <c r="DRK91" s="564"/>
      <c r="DRL91" s="565"/>
      <c r="DRM91" s="566"/>
      <c r="DRN91" s="560"/>
      <c r="DRO91" s="561"/>
      <c r="DRP91" s="562"/>
      <c r="DRQ91" s="563"/>
      <c r="DRR91" s="564"/>
      <c r="DRS91" s="565"/>
      <c r="DRT91" s="566"/>
      <c r="DRU91" s="560"/>
      <c r="DRV91" s="561"/>
      <c r="DRW91" s="562"/>
      <c r="DRX91" s="563"/>
      <c r="DRY91" s="564"/>
      <c r="DRZ91" s="565"/>
      <c r="DSA91" s="566"/>
      <c r="DSB91" s="560"/>
      <c r="DSC91" s="561"/>
      <c r="DSD91" s="562"/>
      <c r="DSE91" s="563"/>
      <c r="DSF91" s="564"/>
      <c r="DSG91" s="565"/>
      <c r="DSH91" s="566"/>
      <c r="DSI91" s="560"/>
      <c r="DSJ91" s="561"/>
      <c r="DSK91" s="562"/>
      <c r="DSL91" s="563"/>
      <c r="DSM91" s="564"/>
      <c r="DSN91" s="565"/>
      <c r="DSO91" s="566"/>
      <c r="DSP91" s="560"/>
      <c r="DSQ91" s="561"/>
      <c r="DSR91" s="562"/>
      <c r="DSS91" s="563"/>
      <c r="DST91" s="564"/>
      <c r="DSU91" s="565"/>
      <c r="DSV91" s="566"/>
      <c r="DSW91" s="560"/>
      <c r="DSX91" s="561"/>
      <c r="DSY91" s="562"/>
      <c r="DSZ91" s="563"/>
      <c r="DTA91" s="564"/>
      <c r="DTB91" s="565"/>
      <c r="DTC91" s="566"/>
      <c r="DTD91" s="560"/>
      <c r="DTE91" s="561"/>
      <c r="DTF91" s="562"/>
      <c r="DTG91" s="563"/>
      <c r="DTH91" s="564"/>
      <c r="DTI91" s="565"/>
      <c r="DTJ91" s="566"/>
      <c r="DTK91" s="560"/>
      <c r="DTL91" s="561"/>
      <c r="DTM91" s="562"/>
      <c r="DTN91" s="563"/>
      <c r="DTO91" s="564"/>
      <c r="DTP91" s="565"/>
      <c r="DTQ91" s="566"/>
      <c r="DTR91" s="560"/>
      <c r="DTS91" s="561"/>
      <c r="DTT91" s="562"/>
      <c r="DTU91" s="563"/>
      <c r="DTV91" s="564"/>
      <c r="DTW91" s="565"/>
      <c r="DTX91" s="566"/>
      <c r="DTY91" s="560"/>
      <c r="DTZ91" s="561"/>
      <c r="DUA91" s="562"/>
      <c r="DUB91" s="563"/>
      <c r="DUC91" s="564"/>
      <c r="DUD91" s="565"/>
      <c r="DUE91" s="566"/>
      <c r="DUF91" s="560"/>
      <c r="DUG91" s="561"/>
      <c r="DUH91" s="562"/>
      <c r="DUI91" s="563"/>
      <c r="DUJ91" s="564"/>
      <c r="DUK91" s="565"/>
      <c r="DUL91" s="566"/>
      <c r="DUM91" s="560"/>
      <c r="DUN91" s="561"/>
      <c r="DUO91" s="562"/>
      <c r="DUP91" s="563"/>
      <c r="DUQ91" s="564"/>
      <c r="DUR91" s="565"/>
      <c r="DUS91" s="566"/>
      <c r="DUT91" s="560"/>
      <c r="DUU91" s="561"/>
      <c r="DUV91" s="562"/>
      <c r="DUW91" s="563"/>
      <c r="DUX91" s="564"/>
      <c r="DUY91" s="565"/>
      <c r="DUZ91" s="566"/>
      <c r="DVA91" s="560"/>
      <c r="DVB91" s="561"/>
      <c r="DVC91" s="562"/>
      <c r="DVD91" s="563"/>
      <c r="DVE91" s="564"/>
      <c r="DVF91" s="565"/>
      <c r="DVG91" s="566"/>
      <c r="DVH91" s="560"/>
      <c r="DVI91" s="561"/>
      <c r="DVJ91" s="562"/>
      <c r="DVK91" s="563"/>
      <c r="DVL91" s="564"/>
      <c r="DVM91" s="565"/>
      <c r="DVN91" s="566"/>
      <c r="DVO91" s="560"/>
      <c r="DVP91" s="561"/>
      <c r="DVQ91" s="562"/>
      <c r="DVR91" s="563"/>
      <c r="DVS91" s="564"/>
      <c r="DVT91" s="565"/>
      <c r="DVU91" s="566"/>
      <c r="DVV91" s="560"/>
      <c r="DVW91" s="561"/>
      <c r="DVX91" s="562"/>
      <c r="DVY91" s="563"/>
      <c r="DVZ91" s="564"/>
      <c r="DWA91" s="565"/>
      <c r="DWB91" s="566"/>
      <c r="DWC91" s="560"/>
      <c r="DWD91" s="561"/>
      <c r="DWE91" s="562"/>
      <c r="DWF91" s="563"/>
      <c r="DWG91" s="564"/>
      <c r="DWH91" s="565"/>
      <c r="DWI91" s="566"/>
      <c r="DWJ91" s="560"/>
      <c r="DWK91" s="561"/>
      <c r="DWL91" s="562"/>
      <c r="DWM91" s="563"/>
      <c r="DWN91" s="564"/>
      <c r="DWO91" s="565"/>
      <c r="DWP91" s="566"/>
      <c r="DWQ91" s="560"/>
      <c r="DWR91" s="561"/>
      <c r="DWS91" s="562"/>
      <c r="DWT91" s="563"/>
      <c r="DWU91" s="564"/>
      <c r="DWV91" s="565"/>
      <c r="DWW91" s="566"/>
      <c r="DWX91" s="560"/>
      <c r="DWY91" s="561"/>
      <c r="DWZ91" s="562"/>
      <c r="DXA91" s="563"/>
      <c r="DXB91" s="564"/>
      <c r="DXC91" s="565"/>
      <c r="DXD91" s="566"/>
      <c r="DXE91" s="560"/>
      <c r="DXF91" s="561"/>
      <c r="DXG91" s="562"/>
      <c r="DXH91" s="563"/>
      <c r="DXI91" s="564"/>
      <c r="DXJ91" s="565"/>
      <c r="DXK91" s="566"/>
      <c r="DXL91" s="560"/>
      <c r="DXM91" s="561"/>
      <c r="DXN91" s="562"/>
      <c r="DXO91" s="563"/>
      <c r="DXP91" s="564"/>
      <c r="DXQ91" s="565"/>
      <c r="DXR91" s="566"/>
      <c r="DXS91" s="560"/>
      <c r="DXT91" s="561"/>
      <c r="DXU91" s="562"/>
      <c r="DXV91" s="563"/>
      <c r="DXW91" s="564"/>
      <c r="DXX91" s="565"/>
      <c r="DXY91" s="566"/>
      <c r="DXZ91" s="560"/>
      <c r="DYA91" s="561"/>
      <c r="DYB91" s="562"/>
      <c r="DYC91" s="563"/>
      <c r="DYD91" s="564"/>
      <c r="DYE91" s="565"/>
      <c r="DYF91" s="566"/>
      <c r="DYG91" s="560"/>
      <c r="DYH91" s="561"/>
      <c r="DYI91" s="562"/>
      <c r="DYJ91" s="563"/>
      <c r="DYK91" s="564"/>
      <c r="DYL91" s="565"/>
      <c r="DYM91" s="566"/>
      <c r="DYN91" s="560"/>
      <c r="DYO91" s="561"/>
      <c r="DYP91" s="562"/>
      <c r="DYQ91" s="563"/>
      <c r="DYR91" s="564"/>
      <c r="DYS91" s="565"/>
      <c r="DYT91" s="566"/>
      <c r="DYU91" s="560"/>
      <c r="DYV91" s="561"/>
      <c r="DYW91" s="562"/>
      <c r="DYX91" s="563"/>
      <c r="DYY91" s="564"/>
      <c r="DYZ91" s="565"/>
      <c r="DZA91" s="566"/>
      <c r="DZB91" s="560"/>
      <c r="DZC91" s="561"/>
      <c r="DZD91" s="562"/>
      <c r="DZE91" s="563"/>
      <c r="DZF91" s="564"/>
      <c r="DZG91" s="565"/>
      <c r="DZH91" s="566"/>
      <c r="DZI91" s="560"/>
      <c r="DZJ91" s="561"/>
      <c r="DZK91" s="562"/>
      <c r="DZL91" s="563"/>
      <c r="DZM91" s="564"/>
      <c r="DZN91" s="565"/>
      <c r="DZO91" s="566"/>
      <c r="DZP91" s="560"/>
      <c r="DZQ91" s="561"/>
      <c r="DZR91" s="562"/>
      <c r="DZS91" s="563"/>
      <c r="DZT91" s="564"/>
      <c r="DZU91" s="565"/>
      <c r="DZV91" s="566"/>
      <c r="DZW91" s="560"/>
      <c r="DZX91" s="561"/>
      <c r="DZY91" s="562"/>
      <c r="DZZ91" s="563"/>
      <c r="EAA91" s="564"/>
      <c r="EAB91" s="565"/>
      <c r="EAC91" s="566"/>
      <c r="EAD91" s="560"/>
      <c r="EAE91" s="561"/>
      <c r="EAF91" s="562"/>
      <c r="EAG91" s="563"/>
      <c r="EAH91" s="564"/>
      <c r="EAI91" s="565"/>
      <c r="EAJ91" s="566"/>
      <c r="EAK91" s="560"/>
      <c r="EAL91" s="561"/>
      <c r="EAM91" s="562"/>
      <c r="EAN91" s="563"/>
      <c r="EAO91" s="564"/>
      <c r="EAP91" s="565"/>
      <c r="EAQ91" s="566"/>
      <c r="EAR91" s="560"/>
      <c r="EAS91" s="561"/>
      <c r="EAT91" s="562"/>
      <c r="EAU91" s="563"/>
      <c r="EAV91" s="564"/>
      <c r="EAW91" s="565"/>
      <c r="EAX91" s="566"/>
      <c r="EAY91" s="560"/>
      <c r="EAZ91" s="561"/>
      <c r="EBA91" s="562"/>
      <c r="EBB91" s="563"/>
      <c r="EBC91" s="564"/>
      <c r="EBD91" s="565"/>
      <c r="EBE91" s="566"/>
      <c r="EBF91" s="560"/>
      <c r="EBG91" s="561"/>
      <c r="EBH91" s="562"/>
      <c r="EBI91" s="563"/>
      <c r="EBJ91" s="564"/>
      <c r="EBK91" s="565"/>
      <c r="EBL91" s="566"/>
      <c r="EBM91" s="560"/>
      <c r="EBN91" s="561"/>
      <c r="EBO91" s="562"/>
      <c r="EBP91" s="563"/>
      <c r="EBQ91" s="564"/>
      <c r="EBR91" s="565"/>
      <c r="EBS91" s="566"/>
      <c r="EBT91" s="560"/>
      <c r="EBU91" s="561"/>
      <c r="EBV91" s="562"/>
      <c r="EBW91" s="563"/>
      <c r="EBX91" s="564"/>
      <c r="EBY91" s="565"/>
      <c r="EBZ91" s="566"/>
      <c r="ECA91" s="560"/>
      <c r="ECB91" s="561"/>
      <c r="ECC91" s="562"/>
      <c r="ECD91" s="563"/>
      <c r="ECE91" s="564"/>
      <c r="ECF91" s="565"/>
      <c r="ECG91" s="566"/>
      <c r="ECH91" s="560"/>
      <c r="ECI91" s="561"/>
      <c r="ECJ91" s="562"/>
      <c r="ECK91" s="563"/>
      <c r="ECL91" s="564"/>
      <c r="ECM91" s="565"/>
      <c r="ECN91" s="566"/>
      <c r="ECO91" s="560"/>
      <c r="ECP91" s="561"/>
      <c r="ECQ91" s="562"/>
      <c r="ECR91" s="563"/>
      <c r="ECS91" s="564"/>
      <c r="ECT91" s="565"/>
      <c r="ECU91" s="566"/>
      <c r="ECV91" s="560"/>
      <c r="ECW91" s="561"/>
      <c r="ECX91" s="562"/>
      <c r="ECY91" s="563"/>
      <c r="ECZ91" s="564"/>
      <c r="EDA91" s="565"/>
      <c r="EDB91" s="566"/>
      <c r="EDC91" s="560"/>
      <c r="EDD91" s="561"/>
      <c r="EDE91" s="562"/>
      <c r="EDF91" s="563"/>
      <c r="EDG91" s="564"/>
      <c r="EDH91" s="565"/>
      <c r="EDI91" s="566"/>
      <c r="EDJ91" s="560"/>
      <c r="EDK91" s="561"/>
      <c r="EDL91" s="562"/>
      <c r="EDM91" s="563"/>
      <c r="EDN91" s="564"/>
      <c r="EDO91" s="565"/>
      <c r="EDP91" s="566"/>
      <c r="EDQ91" s="560"/>
      <c r="EDR91" s="561"/>
      <c r="EDS91" s="562"/>
      <c r="EDT91" s="563"/>
      <c r="EDU91" s="564"/>
      <c r="EDV91" s="565"/>
      <c r="EDW91" s="566"/>
      <c r="EDX91" s="560"/>
      <c r="EDY91" s="561"/>
      <c r="EDZ91" s="562"/>
      <c r="EEA91" s="563"/>
      <c r="EEB91" s="564"/>
      <c r="EEC91" s="565"/>
      <c r="EED91" s="566"/>
      <c r="EEE91" s="560"/>
      <c r="EEF91" s="561"/>
      <c r="EEG91" s="562"/>
      <c r="EEH91" s="563"/>
      <c r="EEI91" s="564"/>
      <c r="EEJ91" s="565"/>
      <c r="EEK91" s="566"/>
      <c r="EEL91" s="560"/>
      <c r="EEM91" s="561"/>
      <c r="EEN91" s="562"/>
      <c r="EEO91" s="563"/>
      <c r="EEP91" s="564"/>
      <c r="EEQ91" s="565"/>
      <c r="EER91" s="566"/>
      <c r="EES91" s="560"/>
      <c r="EET91" s="561"/>
      <c r="EEU91" s="562"/>
      <c r="EEV91" s="563"/>
      <c r="EEW91" s="564"/>
      <c r="EEX91" s="565"/>
      <c r="EEY91" s="566"/>
      <c r="EEZ91" s="560"/>
      <c r="EFA91" s="561"/>
      <c r="EFB91" s="562"/>
      <c r="EFC91" s="563"/>
      <c r="EFD91" s="564"/>
      <c r="EFE91" s="565"/>
      <c r="EFF91" s="566"/>
      <c r="EFG91" s="560"/>
      <c r="EFH91" s="561"/>
      <c r="EFI91" s="562"/>
      <c r="EFJ91" s="563"/>
      <c r="EFK91" s="564"/>
      <c r="EFL91" s="565"/>
      <c r="EFM91" s="566"/>
      <c r="EFN91" s="560"/>
      <c r="EFO91" s="561"/>
      <c r="EFP91" s="562"/>
      <c r="EFQ91" s="563"/>
      <c r="EFR91" s="564"/>
      <c r="EFS91" s="565"/>
      <c r="EFT91" s="566"/>
      <c r="EFU91" s="560"/>
      <c r="EFV91" s="561"/>
      <c r="EFW91" s="562"/>
      <c r="EFX91" s="563"/>
      <c r="EFY91" s="564"/>
      <c r="EFZ91" s="565"/>
      <c r="EGA91" s="566"/>
      <c r="EGB91" s="560"/>
      <c r="EGC91" s="561"/>
      <c r="EGD91" s="562"/>
      <c r="EGE91" s="563"/>
      <c r="EGF91" s="564"/>
      <c r="EGG91" s="565"/>
      <c r="EGH91" s="566"/>
      <c r="EGI91" s="560"/>
      <c r="EGJ91" s="561"/>
      <c r="EGK91" s="562"/>
      <c r="EGL91" s="563"/>
      <c r="EGM91" s="564"/>
      <c r="EGN91" s="565"/>
      <c r="EGO91" s="566"/>
      <c r="EGP91" s="560"/>
      <c r="EGQ91" s="561"/>
      <c r="EGR91" s="562"/>
      <c r="EGS91" s="563"/>
      <c r="EGT91" s="564"/>
      <c r="EGU91" s="565"/>
      <c r="EGV91" s="566"/>
      <c r="EGW91" s="560"/>
      <c r="EGX91" s="561"/>
      <c r="EGY91" s="562"/>
      <c r="EGZ91" s="563"/>
      <c r="EHA91" s="564"/>
      <c r="EHB91" s="565"/>
      <c r="EHC91" s="566"/>
      <c r="EHD91" s="560"/>
      <c r="EHE91" s="561"/>
      <c r="EHF91" s="562"/>
      <c r="EHG91" s="563"/>
      <c r="EHH91" s="564"/>
      <c r="EHI91" s="565"/>
      <c r="EHJ91" s="566"/>
      <c r="EHK91" s="560"/>
      <c r="EHL91" s="561"/>
      <c r="EHM91" s="562"/>
      <c r="EHN91" s="563"/>
      <c r="EHO91" s="564"/>
      <c r="EHP91" s="565"/>
      <c r="EHQ91" s="566"/>
      <c r="EHR91" s="560"/>
      <c r="EHS91" s="561"/>
      <c r="EHT91" s="562"/>
      <c r="EHU91" s="563"/>
      <c r="EHV91" s="564"/>
      <c r="EHW91" s="565"/>
      <c r="EHX91" s="566"/>
      <c r="EHY91" s="560"/>
      <c r="EHZ91" s="561"/>
      <c r="EIA91" s="562"/>
      <c r="EIB91" s="563"/>
      <c r="EIC91" s="564"/>
      <c r="EID91" s="565"/>
      <c r="EIE91" s="566"/>
      <c r="EIF91" s="560"/>
      <c r="EIG91" s="561"/>
      <c r="EIH91" s="562"/>
      <c r="EII91" s="563"/>
      <c r="EIJ91" s="564"/>
      <c r="EIK91" s="565"/>
      <c r="EIL91" s="566"/>
      <c r="EIM91" s="560"/>
      <c r="EIN91" s="561"/>
      <c r="EIO91" s="562"/>
      <c r="EIP91" s="563"/>
      <c r="EIQ91" s="564"/>
      <c r="EIR91" s="565"/>
      <c r="EIS91" s="566"/>
      <c r="EIT91" s="560"/>
      <c r="EIU91" s="561"/>
      <c r="EIV91" s="562"/>
      <c r="EIW91" s="563"/>
      <c r="EIX91" s="564"/>
      <c r="EIY91" s="565"/>
      <c r="EIZ91" s="566"/>
      <c r="EJA91" s="560"/>
      <c r="EJB91" s="561"/>
      <c r="EJC91" s="562"/>
      <c r="EJD91" s="563"/>
      <c r="EJE91" s="564"/>
      <c r="EJF91" s="565"/>
      <c r="EJG91" s="566"/>
      <c r="EJH91" s="560"/>
      <c r="EJI91" s="561"/>
      <c r="EJJ91" s="562"/>
      <c r="EJK91" s="563"/>
      <c r="EJL91" s="564"/>
      <c r="EJM91" s="565"/>
      <c r="EJN91" s="566"/>
      <c r="EJO91" s="560"/>
      <c r="EJP91" s="561"/>
      <c r="EJQ91" s="562"/>
      <c r="EJR91" s="563"/>
      <c r="EJS91" s="564"/>
      <c r="EJT91" s="565"/>
      <c r="EJU91" s="566"/>
      <c r="EJV91" s="560"/>
      <c r="EJW91" s="561"/>
      <c r="EJX91" s="562"/>
      <c r="EJY91" s="563"/>
      <c r="EJZ91" s="564"/>
      <c r="EKA91" s="565"/>
      <c r="EKB91" s="566"/>
      <c r="EKC91" s="560"/>
      <c r="EKD91" s="561"/>
      <c r="EKE91" s="562"/>
      <c r="EKF91" s="563"/>
      <c r="EKG91" s="564"/>
      <c r="EKH91" s="565"/>
      <c r="EKI91" s="566"/>
      <c r="EKJ91" s="560"/>
      <c r="EKK91" s="561"/>
      <c r="EKL91" s="562"/>
      <c r="EKM91" s="563"/>
      <c r="EKN91" s="564"/>
      <c r="EKO91" s="565"/>
      <c r="EKP91" s="566"/>
      <c r="EKQ91" s="560"/>
      <c r="EKR91" s="561"/>
      <c r="EKS91" s="562"/>
      <c r="EKT91" s="563"/>
      <c r="EKU91" s="564"/>
      <c r="EKV91" s="565"/>
      <c r="EKW91" s="566"/>
      <c r="EKX91" s="560"/>
      <c r="EKY91" s="561"/>
      <c r="EKZ91" s="562"/>
      <c r="ELA91" s="563"/>
      <c r="ELB91" s="564"/>
      <c r="ELC91" s="565"/>
      <c r="ELD91" s="566"/>
      <c r="ELE91" s="560"/>
      <c r="ELF91" s="561"/>
      <c r="ELG91" s="562"/>
      <c r="ELH91" s="563"/>
      <c r="ELI91" s="564"/>
      <c r="ELJ91" s="565"/>
      <c r="ELK91" s="566"/>
      <c r="ELL91" s="560"/>
      <c r="ELM91" s="561"/>
      <c r="ELN91" s="562"/>
      <c r="ELO91" s="563"/>
      <c r="ELP91" s="564"/>
      <c r="ELQ91" s="565"/>
      <c r="ELR91" s="566"/>
      <c r="ELS91" s="560"/>
      <c r="ELT91" s="561"/>
      <c r="ELU91" s="562"/>
      <c r="ELV91" s="563"/>
      <c r="ELW91" s="564"/>
      <c r="ELX91" s="565"/>
      <c r="ELY91" s="566"/>
      <c r="ELZ91" s="560"/>
      <c r="EMA91" s="561"/>
      <c r="EMB91" s="562"/>
      <c r="EMC91" s="563"/>
      <c r="EMD91" s="564"/>
      <c r="EME91" s="565"/>
      <c r="EMF91" s="566"/>
      <c r="EMG91" s="560"/>
      <c r="EMH91" s="561"/>
      <c r="EMI91" s="562"/>
      <c r="EMJ91" s="563"/>
      <c r="EMK91" s="564"/>
      <c r="EML91" s="565"/>
      <c r="EMM91" s="566"/>
      <c r="EMN91" s="560"/>
      <c r="EMO91" s="561"/>
      <c r="EMP91" s="562"/>
      <c r="EMQ91" s="563"/>
      <c r="EMR91" s="564"/>
      <c r="EMS91" s="565"/>
      <c r="EMT91" s="566"/>
      <c r="EMU91" s="560"/>
      <c r="EMV91" s="561"/>
      <c r="EMW91" s="562"/>
      <c r="EMX91" s="563"/>
      <c r="EMY91" s="564"/>
      <c r="EMZ91" s="565"/>
      <c r="ENA91" s="566"/>
      <c r="ENB91" s="560"/>
      <c r="ENC91" s="561"/>
      <c r="END91" s="562"/>
      <c r="ENE91" s="563"/>
      <c r="ENF91" s="564"/>
      <c r="ENG91" s="565"/>
      <c r="ENH91" s="566"/>
      <c r="ENI91" s="560"/>
      <c r="ENJ91" s="561"/>
      <c r="ENK91" s="562"/>
      <c r="ENL91" s="563"/>
      <c r="ENM91" s="564"/>
      <c r="ENN91" s="565"/>
      <c r="ENO91" s="566"/>
      <c r="ENP91" s="560"/>
      <c r="ENQ91" s="561"/>
      <c r="ENR91" s="562"/>
      <c r="ENS91" s="563"/>
      <c r="ENT91" s="564"/>
      <c r="ENU91" s="565"/>
      <c r="ENV91" s="566"/>
      <c r="ENW91" s="560"/>
      <c r="ENX91" s="561"/>
      <c r="ENY91" s="562"/>
      <c r="ENZ91" s="563"/>
      <c r="EOA91" s="564"/>
      <c r="EOB91" s="565"/>
      <c r="EOC91" s="566"/>
      <c r="EOD91" s="560"/>
      <c r="EOE91" s="561"/>
      <c r="EOF91" s="562"/>
      <c r="EOG91" s="563"/>
      <c r="EOH91" s="564"/>
      <c r="EOI91" s="565"/>
      <c r="EOJ91" s="566"/>
      <c r="EOK91" s="560"/>
      <c r="EOL91" s="561"/>
      <c r="EOM91" s="562"/>
      <c r="EON91" s="563"/>
      <c r="EOO91" s="564"/>
      <c r="EOP91" s="565"/>
      <c r="EOQ91" s="566"/>
      <c r="EOR91" s="560"/>
      <c r="EOS91" s="561"/>
      <c r="EOT91" s="562"/>
      <c r="EOU91" s="563"/>
      <c r="EOV91" s="564"/>
      <c r="EOW91" s="565"/>
      <c r="EOX91" s="566"/>
      <c r="EOY91" s="560"/>
      <c r="EOZ91" s="561"/>
      <c r="EPA91" s="562"/>
      <c r="EPB91" s="563"/>
      <c r="EPC91" s="564"/>
      <c r="EPD91" s="565"/>
      <c r="EPE91" s="566"/>
      <c r="EPF91" s="560"/>
      <c r="EPG91" s="561"/>
      <c r="EPH91" s="562"/>
      <c r="EPI91" s="563"/>
      <c r="EPJ91" s="564"/>
      <c r="EPK91" s="565"/>
      <c r="EPL91" s="566"/>
      <c r="EPM91" s="560"/>
      <c r="EPN91" s="561"/>
      <c r="EPO91" s="562"/>
      <c r="EPP91" s="563"/>
      <c r="EPQ91" s="564"/>
      <c r="EPR91" s="565"/>
      <c r="EPS91" s="566"/>
      <c r="EPT91" s="560"/>
      <c r="EPU91" s="561"/>
      <c r="EPV91" s="562"/>
      <c r="EPW91" s="563"/>
      <c r="EPX91" s="564"/>
      <c r="EPY91" s="565"/>
      <c r="EPZ91" s="566"/>
      <c r="EQA91" s="560"/>
      <c r="EQB91" s="561"/>
      <c r="EQC91" s="562"/>
      <c r="EQD91" s="563"/>
      <c r="EQE91" s="564"/>
      <c r="EQF91" s="565"/>
      <c r="EQG91" s="566"/>
      <c r="EQH91" s="560"/>
      <c r="EQI91" s="561"/>
      <c r="EQJ91" s="562"/>
      <c r="EQK91" s="563"/>
      <c r="EQL91" s="564"/>
      <c r="EQM91" s="565"/>
      <c r="EQN91" s="566"/>
      <c r="EQO91" s="560"/>
      <c r="EQP91" s="561"/>
      <c r="EQQ91" s="562"/>
      <c r="EQR91" s="563"/>
      <c r="EQS91" s="564"/>
      <c r="EQT91" s="565"/>
      <c r="EQU91" s="566"/>
      <c r="EQV91" s="560"/>
      <c r="EQW91" s="561"/>
      <c r="EQX91" s="562"/>
      <c r="EQY91" s="563"/>
      <c r="EQZ91" s="564"/>
      <c r="ERA91" s="565"/>
      <c r="ERB91" s="566"/>
      <c r="ERC91" s="560"/>
      <c r="ERD91" s="561"/>
      <c r="ERE91" s="562"/>
      <c r="ERF91" s="563"/>
      <c r="ERG91" s="564"/>
      <c r="ERH91" s="565"/>
      <c r="ERI91" s="566"/>
      <c r="ERJ91" s="560"/>
      <c r="ERK91" s="561"/>
      <c r="ERL91" s="562"/>
      <c r="ERM91" s="563"/>
      <c r="ERN91" s="564"/>
      <c r="ERO91" s="565"/>
      <c r="ERP91" s="566"/>
      <c r="ERQ91" s="560"/>
      <c r="ERR91" s="561"/>
      <c r="ERS91" s="562"/>
      <c r="ERT91" s="563"/>
      <c r="ERU91" s="564"/>
      <c r="ERV91" s="565"/>
      <c r="ERW91" s="566"/>
      <c r="ERX91" s="560"/>
      <c r="ERY91" s="561"/>
      <c r="ERZ91" s="562"/>
      <c r="ESA91" s="563"/>
      <c r="ESB91" s="564"/>
      <c r="ESC91" s="565"/>
      <c r="ESD91" s="566"/>
      <c r="ESE91" s="560"/>
      <c r="ESF91" s="561"/>
      <c r="ESG91" s="562"/>
      <c r="ESH91" s="563"/>
      <c r="ESI91" s="564"/>
      <c r="ESJ91" s="565"/>
      <c r="ESK91" s="566"/>
      <c r="ESL91" s="560"/>
      <c r="ESM91" s="561"/>
      <c r="ESN91" s="562"/>
      <c r="ESO91" s="563"/>
      <c r="ESP91" s="564"/>
      <c r="ESQ91" s="565"/>
      <c r="ESR91" s="566"/>
      <c r="ESS91" s="560"/>
      <c r="EST91" s="561"/>
      <c r="ESU91" s="562"/>
      <c r="ESV91" s="563"/>
      <c r="ESW91" s="564"/>
      <c r="ESX91" s="565"/>
      <c r="ESY91" s="566"/>
      <c r="ESZ91" s="560"/>
      <c r="ETA91" s="561"/>
      <c r="ETB91" s="562"/>
      <c r="ETC91" s="563"/>
      <c r="ETD91" s="564"/>
      <c r="ETE91" s="565"/>
      <c r="ETF91" s="566"/>
      <c r="ETG91" s="560"/>
      <c r="ETH91" s="561"/>
      <c r="ETI91" s="562"/>
      <c r="ETJ91" s="563"/>
      <c r="ETK91" s="564"/>
      <c r="ETL91" s="565"/>
      <c r="ETM91" s="566"/>
      <c r="ETN91" s="560"/>
      <c r="ETO91" s="561"/>
      <c r="ETP91" s="562"/>
      <c r="ETQ91" s="563"/>
      <c r="ETR91" s="564"/>
      <c r="ETS91" s="565"/>
      <c r="ETT91" s="566"/>
      <c r="ETU91" s="560"/>
      <c r="ETV91" s="561"/>
      <c r="ETW91" s="562"/>
      <c r="ETX91" s="563"/>
      <c r="ETY91" s="564"/>
      <c r="ETZ91" s="565"/>
      <c r="EUA91" s="566"/>
      <c r="EUB91" s="560"/>
      <c r="EUC91" s="561"/>
      <c r="EUD91" s="562"/>
      <c r="EUE91" s="563"/>
      <c r="EUF91" s="564"/>
      <c r="EUG91" s="565"/>
      <c r="EUH91" s="566"/>
      <c r="EUI91" s="560"/>
      <c r="EUJ91" s="561"/>
      <c r="EUK91" s="562"/>
      <c r="EUL91" s="563"/>
      <c r="EUM91" s="564"/>
      <c r="EUN91" s="565"/>
      <c r="EUO91" s="566"/>
      <c r="EUP91" s="560"/>
      <c r="EUQ91" s="561"/>
      <c r="EUR91" s="562"/>
      <c r="EUS91" s="563"/>
      <c r="EUT91" s="564"/>
      <c r="EUU91" s="565"/>
      <c r="EUV91" s="566"/>
      <c r="EUW91" s="560"/>
      <c r="EUX91" s="561"/>
      <c r="EUY91" s="562"/>
      <c r="EUZ91" s="563"/>
      <c r="EVA91" s="564"/>
      <c r="EVB91" s="565"/>
      <c r="EVC91" s="566"/>
      <c r="EVD91" s="560"/>
      <c r="EVE91" s="561"/>
      <c r="EVF91" s="562"/>
      <c r="EVG91" s="563"/>
      <c r="EVH91" s="564"/>
      <c r="EVI91" s="565"/>
      <c r="EVJ91" s="566"/>
      <c r="EVK91" s="560"/>
      <c r="EVL91" s="561"/>
      <c r="EVM91" s="562"/>
      <c r="EVN91" s="563"/>
      <c r="EVO91" s="564"/>
      <c r="EVP91" s="565"/>
      <c r="EVQ91" s="566"/>
      <c r="EVR91" s="560"/>
      <c r="EVS91" s="561"/>
      <c r="EVT91" s="562"/>
      <c r="EVU91" s="563"/>
      <c r="EVV91" s="564"/>
      <c r="EVW91" s="565"/>
      <c r="EVX91" s="566"/>
      <c r="EVY91" s="560"/>
      <c r="EVZ91" s="561"/>
      <c r="EWA91" s="562"/>
      <c r="EWB91" s="563"/>
      <c r="EWC91" s="564"/>
      <c r="EWD91" s="565"/>
      <c r="EWE91" s="566"/>
      <c r="EWF91" s="560"/>
      <c r="EWG91" s="561"/>
      <c r="EWH91" s="562"/>
      <c r="EWI91" s="563"/>
      <c r="EWJ91" s="564"/>
      <c r="EWK91" s="565"/>
      <c r="EWL91" s="566"/>
      <c r="EWM91" s="560"/>
      <c r="EWN91" s="561"/>
      <c r="EWO91" s="562"/>
      <c r="EWP91" s="563"/>
      <c r="EWQ91" s="564"/>
      <c r="EWR91" s="565"/>
      <c r="EWS91" s="566"/>
      <c r="EWT91" s="560"/>
      <c r="EWU91" s="561"/>
      <c r="EWV91" s="562"/>
      <c r="EWW91" s="563"/>
      <c r="EWX91" s="564"/>
      <c r="EWY91" s="565"/>
      <c r="EWZ91" s="566"/>
      <c r="EXA91" s="560"/>
      <c r="EXB91" s="561"/>
      <c r="EXC91" s="562"/>
      <c r="EXD91" s="563"/>
      <c r="EXE91" s="564"/>
      <c r="EXF91" s="565"/>
      <c r="EXG91" s="566"/>
      <c r="EXH91" s="560"/>
      <c r="EXI91" s="561"/>
      <c r="EXJ91" s="562"/>
      <c r="EXK91" s="563"/>
      <c r="EXL91" s="564"/>
      <c r="EXM91" s="565"/>
      <c r="EXN91" s="566"/>
      <c r="EXO91" s="560"/>
      <c r="EXP91" s="561"/>
      <c r="EXQ91" s="562"/>
      <c r="EXR91" s="563"/>
      <c r="EXS91" s="564"/>
      <c r="EXT91" s="565"/>
      <c r="EXU91" s="566"/>
      <c r="EXV91" s="560"/>
      <c r="EXW91" s="561"/>
      <c r="EXX91" s="562"/>
      <c r="EXY91" s="563"/>
      <c r="EXZ91" s="564"/>
      <c r="EYA91" s="565"/>
      <c r="EYB91" s="566"/>
      <c r="EYC91" s="560"/>
      <c r="EYD91" s="561"/>
      <c r="EYE91" s="562"/>
      <c r="EYF91" s="563"/>
      <c r="EYG91" s="564"/>
      <c r="EYH91" s="565"/>
      <c r="EYI91" s="566"/>
      <c r="EYJ91" s="560"/>
      <c r="EYK91" s="561"/>
      <c r="EYL91" s="562"/>
      <c r="EYM91" s="563"/>
      <c r="EYN91" s="564"/>
      <c r="EYO91" s="565"/>
      <c r="EYP91" s="566"/>
      <c r="EYQ91" s="560"/>
      <c r="EYR91" s="561"/>
      <c r="EYS91" s="562"/>
      <c r="EYT91" s="563"/>
      <c r="EYU91" s="564"/>
      <c r="EYV91" s="565"/>
      <c r="EYW91" s="566"/>
      <c r="EYX91" s="560"/>
      <c r="EYY91" s="561"/>
      <c r="EYZ91" s="562"/>
      <c r="EZA91" s="563"/>
      <c r="EZB91" s="564"/>
      <c r="EZC91" s="565"/>
      <c r="EZD91" s="566"/>
      <c r="EZE91" s="560"/>
      <c r="EZF91" s="561"/>
      <c r="EZG91" s="562"/>
      <c r="EZH91" s="563"/>
      <c r="EZI91" s="564"/>
      <c r="EZJ91" s="565"/>
      <c r="EZK91" s="566"/>
      <c r="EZL91" s="560"/>
      <c r="EZM91" s="561"/>
      <c r="EZN91" s="562"/>
      <c r="EZO91" s="563"/>
      <c r="EZP91" s="564"/>
      <c r="EZQ91" s="565"/>
      <c r="EZR91" s="566"/>
      <c r="EZS91" s="560"/>
      <c r="EZT91" s="561"/>
      <c r="EZU91" s="562"/>
      <c r="EZV91" s="563"/>
      <c r="EZW91" s="564"/>
      <c r="EZX91" s="565"/>
      <c r="EZY91" s="566"/>
      <c r="EZZ91" s="560"/>
      <c r="FAA91" s="561"/>
      <c r="FAB91" s="562"/>
      <c r="FAC91" s="563"/>
      <c r="FAD91" s="564"/>
      <c r="FAE91" s="565"/>
      <c r="FAF91" s="566"/>
      <c r="FAG91" s="560"/>
      <c r="FAH91" s="561"/>
      <c r="FAI91" s="562"/>
      <c r="FAJ91" s="563"/>
      <c r="FAK91" s="564"/>
      <c r="FAL91" s="565"/>
      <c r="FAM91" s="566"/>
      <c r="FAN91" s="560"/>
      <c r="FAO91" s="561"/>
      <c r="FAP91" s="562"/>
      <c r="FAQ91" s="563"/>
      <c r="FAR91" s="564"/>
      <c r="FAS91" s="565"/>
      <c r="FAT91" s="566"/>
      <c r="FAU91" s="560"/>
      <c r="FAV91" s="561"/>
      <c r="FAW91" s="562"/>
      <c r="FAX91" s="563"/>
      <c r="FAY91" s="564"/>
      <c r="FAZ91" s="565"/>
      <c r="FBA91" s="566"/>
      <c r="FBB91" s="560"/>
      <c r="FBC91" s="561"/>
      <c r="FBD91" s="562"/>
      <c r="FBE91" s="563"/>
      <c r="FBF91" s="564"/>
      <c r="FBG91" s="565"/>
      <c r="FBH91" s="566"/>
      <c r="FBI91" s="560"/>
      <c r="FBJ91" s="561"/>
      <c r="FBK91" s="562"/>
      <c r="FBL91" s="563"/>
      <c r="FBM91" s="564"/>
      <c r="FBN91" s="565"/>
      <c r="FBO91" s="566"/>
      <c r="FBP91" s="560"/>
      <c r="FBQ91" s="561"/>
      <c r="FBR91" s="562"/>
      <c r="FBS91" s="563"/>
      <c r="FBT91" s="564"/>
      <c r="FBU91" s="565"/>
      <c r="FBV91" s="566"/>
      <c r="FBW91" s="560"/>
      <c r="FBX91" s="561"/>
      <c r="FBY91" s="562"/>
      <c r="FBZ91" s="563"/>
      <c r="FCA91" s="564"/>
      <c r="FCB91" s="565"/>
      <c r="FCC91" s="566"/>
      <c r="FCD91" s="560"/>
      <c r="FCE91" s="561"/>
      <c r="FCF91" s="562"/>
      <c r="FCG91" s="563"/>
      <c r="FCH91" s="564"/>
      <c r="FCI91" s="565"/>
      <c r="FCJ91" s="566"/>
      <c r="FCK91" s="560"/>
      <c r="FCL91" s="561"/>
      <c r="FCM91" s="562"/>
      <c r="FCN91" s="563"/>
      <c r="FCO91" s="564"/>
      <c r="FCP91" s="565"/>
      <c r="FCQ91" s="566"/>
      <c r="FCR91" s="560"/>
      <c r="FCS91" s="561"/>
      <c r="FCT91" s="562"/>
      <c r="FCU91" s="563"/>
      <c r="FCV91" s="564"/>
      <c r="FCW91" s="565"/>
      <c r="FCX91" s="566"/>
      <c r="FCY91" s="560"/>
      <c r="FCZ91" s="561"/>
      <c r="FDA91" s="562"/>
      <c r="FDB91" s="563"/>
      <c r="FDC91" s="564"/>
      <c r="FDD91" s="565"/>
      <c r="FDE91" s="566"/>
      <c r="FDF91" s="560"/>
      <c r="FDG91" s="561"/>
      <c r="FDH91" s="562"/>
      <c r="FDI91" s="563"/>
      <c r="FDJ91" s="564"/>
      <c r="FDK91" s="565"/>
      <c r="FDL91" s="566"/>
      <c r="FDM91" s="560"/>
      <c r="FDN91" s="561"/>
      <c r="FDO91" s="562"/>
      <c r="FDP91" s="563"/>
      <c r="FDQ91" s="564"/>
      <c r="FDR91" s="565"/>
      <c r="FDS91" s="566"/>
      <c r="FDT91" s="560"/>
      <c r="FDU91" s="561"/>
      <c r="FDV91" s="562"/>
      <c r="FDW91" s="563"/>
      <c r="FDX91" s="564"/>
      <c r="FDY91" s="565"/>
      <c r="FDZ91" s="566"/>
      <c r="FEA91" s="560"/>
      <c r="FEB91" s="561"/>
      <c r="FEC91" s="562"/>
      <c r="FED91" s="563"/>
      <c r="FEE91" s="564"/>
      <c r="FEF91" s="565"/>
      <c r="FEG91" s="566"/>
      <c r="FEH91" s="560"/>
      <c r="FEI91" s="561"/>
      <c r="FEJ91" s="562"/>
      <c r="FEK91" s="563"/>
      <c r="FEL91" s="564"/>
      <c r="FEM91" s="565"/>
      <c r="FEN91" s="566"/>
      <c r="FEO91" s="560"/>
      <c r="FEP91" s="561"/>
      <c r="FEQ91" s="562"/>
      <c r="FER91" s="563"/>
      <c r="FES91" s="564"/>
      <c r="FET91" s="565"/>
      <c r="FEU91" s="566"/>
      <c r="FEV91" s="560"/>
      <c r="FEW91" s="561"/>
      <c r="FEX91" s="562"/>
      <c r="FEY91" s="563"/>
      <c r="FEZ91" s="564"/>
      <c r="FFA91" s="565"/>
      <c r="FFB91" s="566"/>
      <c r="FFC91" s="560"/>
      <c r="FFD91" s="561"/>
      <c r="FFE91" s="562"/>
      <c r="FFF91" s="563"/>
      <c r="FFG91" s="564"/>
      <c r="FFH91" s="565"/>
      <c r="FFI91" s="566"/>
      <c r="FFJ91" s="560"/>
      <c r="FFK91" s="561"/>
      <c r="FFL91" s="562"/>
      <c r="FFM91" s="563"/>
      <c r="FFN91" s="564"/>
      <c r="FFO91" s="565"/>
      <c r="FFP91" s="566"/>
      <c r="FFQ91" s="560"/>
      <c r="FFR91" s="561"/>
      <c r="FFS91" s="562"/>
      <c r="FFT91" s="563"/>
      <c r="FFU91" s="564"/>
      <c r="FFV91" s="565"/>
      <c r="FFW91" s="566"/>
      <c r="FFX91" s="560"/>
      <c r="FFY91" s="561"/>
      <c r="FFZ91" s="562"/>
      <c r="FGA91" s="563"/>
      <c r="FGB91" s="564"/>
      <c r="FGC91" s="565"/>
      <c r="FGD91" s="566"/>
      <c r="FGE91" s="560"/>
      <c r="FGF91" s="561"/>
      <c r="FGG91" s="562"/>
      <c r="FGH91" s="563"/>
      <c r="FGI91" s="564"/>
      <c r="FGJ91" s="565"/>
      <c r="FGK91" s="566"/>
      <c r="FGL91" s="560"/>
      <c r="FGM91" s="561"/>
      <c r="FGN91" s="562"/>
      <c r="FGO91" s="563"/>
      <c r="FGP91" s="564"/>
      <c r="FGQ91" s="565"/>
      <c r="FGR91" s="566"/>
      <c r="FGS91" s="560"/>
      <c r="FGT91" s="561"/>
      <c r="FGU91" s="562"/>
      <c r="FGV91" s="563"/>
      <c r="FGW91" s="564"/>
      <c r="FGX91" s="565"/>
      <c r="FGY91" s="566"/>
      <c r="FGZ91" s="560"/>
      <c r="FHA91" s="561"/>
      <c r="FHB91" s="562"/>
      <c r="FHC91" s="563"/>
      <c r="FHD91" s="564"/>
      <c r="FHE91" s="565"/>
      <c r="FHF91" s="566"/>
      <c r="FHG91" s="560"/>
      <c r="FHH91" s="561"/>
      <c r="FHI91" s="562"/>
      <c r="FHJ91" s="563"/>
      <c r="FHK91" s="564"/>
      <c r="FHL91" s="565"/>
      <c r="FHM91" s="566"/>
      <c r="FHN91" s="560"/>
      <c r="FHO91" s="561"/>
      <c r="FHP91" s="562"/>
      <c r="FHQ91" s="563"/>
      <c r="FHR91" s="564"/>
      <c r="FHS91" s="565"/>
      <c r="FHT91" s="566"/>
      <c r="FHU91" s="560"/>
      <c r="FHV91" s="561"/>
      <c r="FHW91" s="562"/>
      <c r="FHX91" s="563"/>
      <c r="FHY91" s="564"/>
      <c r="FHZ91" s="565"/>
      <c r="FIA91" s="566"/>
      <c r="FIB91" s="560"/>
      <c r="FIC91" s="561"/>
      <c r="FID91" s="562"/>
      <c r="FIE91" s="563"/>
      <c r="FIF91" s="564"/>
      <c r="FIG91" s="565"/>
      <c r="FIH91" s="566"/>
      <c r="FII91" s="560"/>
      <c r="FIJ91" s="561"/>
      <c r="FIK91" s="562"/>
      <c r="FIL91" s="563"/>
      <c r="FIM91" s="564"/>
      <c r="FIN91" s="565"/>
      <c r="FIO91" s="566"/>
      <c r="FIP91" s="560"/>
      <c r="FIQ91" s="561"/>
      <c r="FIR91" s="562"/>
      <c r="FIS91" s="563"/>
      <c r="FIT91" s="564"/>
      <c r="FIU91" s="565"/>
      <c r="FIV91" s="566"/>
      <c r="FIW91" s="560"/>
      <c r="FIX91" s="561"/>
      <c r="FIY91" s="562"/>
      <c r="FIZ91" s="563"/>
      <c r="FJA91" s="564"/>
      <c r="FJB91" s="565"/>
      <c r="FJC91" s="566"/>
      <c r="FJD91" s="560"/>
      <c r="FJE91" s="561"/>
      <c r="FJF91" s="562"/>
      <c r="FJG91" s="563"/>
      <c r="FJH91" s="564"/>
      <c r="FJI91" s="565"/>
      <c r="FJJ91" s="566"/>
      <c r="FJK91" s="560"/>
      <c r="FJL91" s="561"/>
      <c r="FJM91" s="562"/>
      <c r="FJN91" s="563"/>
      <c r="FJO91" s="564"/>
      <c r="FJP91" s="565"/>
      <c r="FJQ91" s="566"/>
      <c r="FJR91" s="560"/>
      <c r="FJS91" s="561"/>
      <c r="FJT91" s="562"/>
      <c r="FJU91" s="563"/>
      <c r="FJV91" s="564"/>
      <c r="FJW91" s="565"/>
      <c r="FJX91" s="566"/>
      <c r="FJY91" s="560"/>
      <c r="FJZ91" s="561"/>
      <c r="FKA91" s="562"/>
      <c r="FKB91" s="563"/>
      <c r="FKC91" s="564"/>
      <c r="FKD91" s="565"/>
      <c r="FKE91" s="566"/>
      <c r="FKF91" s="560"/>
      <c r="FKG91" s="561"/>
      <c r="FKH91" s="562"/>
      <c r="FKI91" s="563"/>
      <c r="FKJ91" s="564"/>
      <c r="FKK91" s="565"/>
      <c r="FKL91" s="566"/>
      <c r="FKM91" s="560"/>
      <c r="FKN91" s="561"/>
      <c r="FKO91" s="562"/>
      <c r="FKP91" s="563"/>
      <c r="FKQ91" s="564"/>
      <c r="FKR91" s="565"/>
      <c r="FKS91" s="566"/>
      <c r="FKT91" s="560"/>
      <c r="FKU91" s="561"/>
      <c r="FKV91" s="562"/>
      <c r="FKW91" s="563"/>
      <c r="FKX91" s="564"/>
      <c r="FKY91" s="565"/>
      <c r="FKZ91" s="566"/>
      <c r="FLA91" s="560"/>
      <c r="FLB91" s="561"/>
      <c r="FLC91" s="562"/>
      <c r="FLD91" s="563"/>
      <c r="FLE91" s="564"/>
      <c r="FLF91" s="565"/>
      <c r="FLG91" s="566"/>
      <c r="FLH91" s="560"/>
      <c r="FLI91" s="561"/>
      <c r="FLJ91" s="562"/>
      <c r="FLK91" s="563"/>
      <c r="FLL91" s="564"/>
      <c r="FLM91" s="565"/>
      <c r="FLN91" s="566"/>
      <c r="FLO91" s="560"/>
      <c r="FLP91" s="561"/>
      <c r="FLQ91" s="562"/>
      <c r="FLR91" s="563"/>
      <c r="FLS91" s="564"/>
      <c r="FLT91" s="565"/>
      <c r="FLU91" s="566"/>
      <c r="FLV91" s="560"/>
      <c r="FLW91" s="561"/>
      <c r="FLX91" s="562"/>
      <c r="FLY91" s="563"/>
      <c r="FLZ91" s="564"/>
      <c r="FMA91" s="565"/>
      <c r="FMB91" s="566"/>
      <c r="FMC91" s="560"/>
      <c r="FMD91" s="561"/>
      <c r="FME91" s="562"/>
      <c r="FMF91" s="563"/>
      <c r="FMG91" s="564"/>
      <c r="FMH91" s="565"/>
      <c r="FMI91" s="566"/>
      <c r="FMJ91" s="560"/>
      <c r="FMK91" s="561"/>
      <c r="FML91" s="562"/>
      <c r="FMM91" s="563"/>
      <c r="FMN91" s="564"/>
      <c r="FMO91" s="565"/>
      <c r="FMP91" s="566"/>
      <c r="FMQ91" s="560"/>
      <c r="FMR91" s="561"/>
      <c r="FMS91" s="562"/>
      <c r="FMT91" s="563"/>
      <c r="FMU91" s="564"/>
      <c r="FMV91" s="565"/>
      <c r="FMW91" s="566"/>
      <c r="FMX91" s="560"/>
      <c r="FMY91" s="561"/>
      <c r="FMZ91" s="562"/>
      <c r="FNA91" s="563"/>
      <c r="FNB91" s="564"/>
      <c r="FNC91" s="565"/>
      <c r="FND91" s="566"/>
      <c r="FNE91" s="560"/>
      <c r="FNF91" s="561"/>
      <c r="FNG91" s="562"/>
      <c r="FNH91" s="563"/>
      <c r="FNI91" s="564"/>
      <c r="FNJ91" s="565"/>
      <c r="FNK91" s="566"/>
      <c r="FNL91" s="560"/>
      <c r="FNM91" s="561"/>
      <c r="FNN91" s="562"/>
      <c r="FNO91" s="563"/>
      <c r="FNP91" s="564"/>
      <c r="FNQ91" s="565"/>
      <c r="FNR91" s="566"/>
      <c r="FNS91" s="560"/>
      <c r="FNT91" s="561"/>
      <c r="FNU91" s="562"/>
      <c r="FNV91" s="563"/>
      <c r="FNW91" s="564"/>
      <c r="FNX91" s="565"/>
      <c r="FNY91" s="566"/>
      <c r="FNZ91" s="560"/>
      <c r="FOA91" s="561"/>
      <c r="FOB91" s="562"/>
      <c r="FOC91" s="563"/>
      <c r="FOD91" s="564"/>
      <c r="FOE91" s="565"/>
      <c r="FOF91" s="566"/>
      <c r="FOG91" s="560"/>
      <c r="FOH91" s="561"/>
      <c r="FOI91" s="562"/>
      <c r="FOJ91" s="563"/>
      <c r="FOK91" s="564"/>
      <c r="FOL91" s="565"/>
      <c r="FOM91" s="566"/>
      <c r="FON91" s="560"/>
      <c r="FOO91" s="561"/>
      <c r="FOP91" s="562"/>
      <c r="FOQ91" s="563"/>
      <c r="FOR91" s="564"/>
      <c r="FOS91" s="565"/>
      <c r="FOT91" s="566"/>
      <c r="FOU91" s="560"/>
      <c r="FOV91" s="561"/>
      <c r="FOW91" s="562"/>
      <c r="FOX91" s="563"/>
      <c r="FOY91" s="564"/>
      <c r="FOZ91" s="565"/>
      <c r="FPA91" s="566"/>
      <c r="FPB91" s="560"/>
      <c r="FPC91" s="561"/>
      <c r="FPD91" s="562"/>
      <c r="FPE91" s="563"/>
      <c r="FPF91" s="564"/>
      <c r="FPG91" s="565"/>
      <c r="FPH91" s="566"/>
      <c r="FPI91" s="560"/>
      <c r="FPJ91" s="561"/>
      <c r="FPK91" s="562"/>
      <c r="FPL91" s="563"/>
      <c r="FPM91" s="564"/>
      <c r="FPN91" s="565"/>
      <c r="FPO91" s="566"/>
      <c r="FPP91" s="560"/>
      <c r="FPQ91" s="561"/>
      <c r="FPR91" s="562"/>
      <c r="FPS91" s="563"/>
      <c r="FPT91" s="564"/>
      <c r="FPU91" s="565"/>
      <c r="FPV91" s="566"/>
      <c r="FPW91" s="560"/>
      <c r="FPX91" s="561"/>
      <c r="FPY91" s="562"/>
      <c r="FPZ91" s="563"/>
      <c r="FQA91" s="564"/>
      <c r="FQB91" s="565"/>
      <c r="FQC91" s="566"/>
      <c r="FQD91" s="560"/>
      <c r="FQE91" s="561"/>
      <c r="FQF91" s="562"/>
      <c r="FQG91" s="563"/>
      <c r="FQH91" s="564"/>
      <c r="FQI91" s="565"/>
      <c r="FQJ91" s="566"/>
      <c r="FQK91" s="560"/>
      <c r="FQL91" s="561"/>
      <c r="FQM91" s="562"/>
      <c r="FQN91" s="563"/>
      <c r="FQO91" s="564"/>
      <c r="FQP91" s="565"/>
      <c r="FQQ91" s="566"/>
      <c r="FQR91" s="560"/>
      <c r="FQS91" s="561"/>
      <c r="FQT91" s="562"/>
      <c r="FQU91" s="563"/>
      <c r="FQV91" s="564"/>
      <c r="FQW91" s="565"/>
      <c r="FQX91" s="566"/>
      <c r="FQY91" s="560"/>
      <c r="FQZ91" s="561"/>
      <c r="FRA91" s="562"/>
      <c r="FRB91" s="563"/>
      <c r="FRC91" s="564"/>
      <c r="FRD91" s="565"/>
      <c r="FRE91" s="566"/>
      <c r="FRF91" s="560"/>
      <c r="FRG91" s="561"/>
      <c r="FRH91" s="562"/>
      <c r="FRI91" s="563"/>
      <c r="FRJ91" s="564"/>
      <c r="FRK91" s="565"/>
      <c r="FRL91" s="566"/>
      <c r="FRM91" s="560"/>
      <c r="FRN91" s="561"/>
      <c r="FRO91" s="562"/>
      <c r="FRP91" s="563"/>
      <c r="FRQ91" s="564"/>
      <c r="FRR91" s="565"/>
      <c r="FRS91" s="566"/>
      <c r="FRT91" s="560"/>
      <c r="FRU91" s="561"/>
      <c r="FRV91" s="562"/>
      <c r="FRW91" s="563"/>
      <c r="FRX91" s="564"/>
      <c r="FRY91" s="565"/>
      <c r="FRZ91" s="566"/>
      <c r="FSA91" s="560"/>
      <c r="FSB91" s="561"/>
      <c r="FSC91" s="562"/>
      <c r="FSD91" s="563"/>
      <c r="FSE91" s="564"/>
      <c r="FSF91" s="565"/>
      <c r="FSG91" s="566"/>
      <c r="FSH91" s="560"/>
      <c r="FSI91" s="561"/>
      <c r="FSJ91" s="562"/>
      <c r="FSK91" s="563"/>
      <c r="FSL91" s="564"/>
      <c r="FSM91" s="565"/>
      <c r="FSN91" s="566"/>
      <c r="FSO91" s="560"/>
      <c r="FSP91" s="561"/>
      <c r="FSQ91" s="562"/>
      <c r="FSR91" s="563"/>
      <c r="FSS91" s="564"/>
      <c r="FST91" s="565"/>
      <c r="FSU91" s="566"/>
      <c r="FSV91" s="560"/>
      <c r="FSW91" s="561"/>
      <c r="FSX91" s="562"/>
      <c r="FSY91" s="563"/>
      <c r="FSZ91" s="564"/>
      <c r="FTA91" s="565"/>
      <c r="FTB91" s="566"/>
      <c r="FTC91" s="560"/>
      <c r="FTD91" s="561"/>
      <c r="FTE91" s="562"/>
      <c r="FTF91" s="563"/>
      <c r="FTG91" s="564"/>
      <c r="FTH91" s="565"/>
      <c r="FTI91" s="566"/>
      <c r="FTJ91" s="560"/>
      <c r="FTK91" s="561"/>
      <c r="FTL91" s="562"/>
      <c r="FTM91" s="563"/>
      <c r="FTN91" s="564"/>
      <c r="FTO91" s="565"/>
      <c r="FTP91" s="566"/>
      <c r="FTQ91" s="560"/>
      <c r="FTR91" s="561"/>
      <c r="FTS91" s="562"/>
      <c r="FTT91" s="563"/>
      <c r="FTU91" s="564"/>
      <c r="FTV91" s="565"/>
      <c r="FTW91" s="566"/>
      <c r="FTX91" s="560"/>
      <c r="FTY91" s="561"/>
      <c r="FTZ91" s="562"/>
      <c r="FUA91" s="563"/>
      <c r="FUB91" s="564"/>
      <c r="FUC91" s="565"/>
      <c r="FUD91" s="566"/>
      <c r="FUE91" s="560"/>
      <c r="FUF91" s="561"/>
      <c r="FUG91" s="562"/>
      <c r="FUH91" s="563"/>
      <c r="FUI91" s="564"/>
      <c r="FUJ91" s="565"/>
      <c r="FUK91" s="566"/>
      <c r="FUL91" s="560"/>
      <c r="FUM91" s="561"/>
      <c r="FUN91" s="562"/>
      <c r="FUO91" s="563"/>
      <c r="FUP91" s="564"/>
      <c r="FUQ91" s="565"/>
      <c r="FUR91" s="566"/>
      <c r="FUS91" s="560"/>
      <c r="FUT91" s="561"/>
      <c r="FUU91" s="562"/>
      <c r="FUV91" s="563"/>
      <c r="FUW91" s="564"/>
      <c r="FUX91" s="565"/>
      <c r="FUY91" s="566"/>
      <c r="FUZ91" s="560"/>
      <c r="FVA91" s="561"/>
      <c r="FVB91" s="562"/>
      <c r="FVC91" s="563"/>
      <c r="FVD91" s="564"/>
      <c r="FVE91" s="565"/>
      <c r="FVF91" s="566"/>
      <c r="FVG91" s="560"/>
      <c r="FVH91" s="561"/>
      <c r="FVI91" s="562"/>
      <c r="FVJ91" s="563"/>
      <c r="FVK91" s="564"/>
      <c r="FVL91" s="565"/>
      <c r="FVM91" s="566"/>
      <c r="FVN91" s="560"/>
      <c r="FVO91" s="561"/>
      <c r="FVP91" s="562"/>
      <c r="FVQ91" s="563"/>
      <c r="FVR91" s="564"/>
      <c r="FVS91" s="565"/>
      <c r="FVT91" s="566"/>
      <c r="FVU91" s="560"/>
      <c r="FVV91" s="561"/>
      <c r="FVW91" s="562"/>
      <c r="FVX91" s="563"/>
      <c r="FVY91" s="564"/>
      <c r="FVZ91" s="565"/>
      <c r="FWA91" s="566"/>
      <c r="FWB91" s="560"/>
      <c r="FWC91" s="561"/>
      <c r="FWD91" s="562"/>
      <c r="FWE91" s="563"/>
      <c r="FWF91" s="564"/>
      <c r="FWG91" s="565"/>
      <c r="FWH91" s="566"/>
      <c r="FWI91" s="560"/>
      <c r="FWJ91" s="561"/>
      <c r="FWK91" s="562"/>
      <c r="FWL91" s="563"/>
      <c r="FWM91" s="564"/>
      <c r="FWN91" s="565"/>
      <c r="FWO91" s="566"/>
      <c r="FWP91" s="560"/>
      <c r="FWQ91" s="561"/>
      <c r="FWR91" s="562"/>
      <c r="FWS91" s="563"/>
      <c r="FWT91" s="564"/>
      <c r="FWU91" s="565"/>
      <c r="FWV91" s="566"/>
      <c r="FWW91" s="560"/>
      <c r="FWX91" s="561"/>
      <c r="FWY91" s="562"/>
      <c r="FWZ91" s="563"/>
      <c r="FXA91" s="564"/>
      <c r="FXB91" s="565"/>
      <c r="FXC91" s="566"/>
      <c r="FXD91" s="560"/>
      <c r="FXE91" s="561"/>
      <c r="FXF91" s="562"/>
      <c r="FXG91" s="563"/>
      <c r="FXH91" s="564"/>
      <c r="FXI91" s="565"/>
      <c r="FXJ91" s="566"/>
      <c r="FXK91" s="560"/>
      <c r="FXL91" s="561"/>
      <c r="FXM91" s="562"/>
      <c r="FXN91" s="563"/>
      <c r="FXO91" s="564"/>
      <c r="FXP91" s="565"/>
      <c r="FXQ91" s="566"/>
      <c r="FXR91" s="560"/>
      <c r="FXS91" s="561"/>
      <c r="FXT91" s="562"/>
      <c r="FXU91" s="563"/>
      <c r="FXV91" s="564"/>
      <c r="FXW91" s="565"/>
      <c r="FXX91" s="566"/>
      <c r="FXY91" s="560"/>
      <c r="FXZ91" s="561"/>
      <c r="FYA91" s="562"/>
      <c r="FYB91" s="563"/>
      <c r="FYC91" s="564"/>
      <c r="FYD91" s="565"/>
      <c r="FYE91" s="566"/>
      <c r="FYF91" s="560"/>
      <c r="FYG91" s="561"/>
      <c r="FYH91" s="562"/>
      <c r="FYI91" s="563"/>
      <c r="FYJ91" s="564"/>
      <c r="FYK91" s="565"/>
      <c r="FYL91" s="566"/>
      <c r="FYM91" s="560"/>
      <c r="FYN91" s="561"/>
      <c r="FYO91" s="562"/>
      <c r="FYP91" s="563"/>
      <c r="FYQ91" s="564"/>
      <c r="FYR91" s="565"/>
      <c r="FYS91" s="566"/>
      <c r="FYT91" s="560"/>
      <c r="FYU91" s="561"/>
      <c r="FYV91" s="562"/>
      <c r="FYW91" s="563"/>
      <c r="FYX91" s="564"/>
      <c r="FYY91" s="565"/>
      <c r="FYZ91" s="566"/>
      <c r="FZA91" s="560"/>
      <c r="FZB91" s="561"/>
      <c r="FZC91" s="562"/>
      <c r="FZD91" s="563"/>
      <c r="FZE91" s="564"/>
      <c r="FZF91" s="565"/>
      <c r="FZG91" s="566"/>
      <c r="FZH91" s="560"/>
      <c r="FZI91" s="561"/>
      <c r="FZJ91" s="562"/>
      <c r="FZK91" s="563"/>
      <c r="FZL91" s="564"/>
      <c r="FZM91" s="565"/>
      <c r="FZN91" s="566"/>
      <c r="FZO91" s="560"/>
      <c r="FZP91" s="561"/>
      <c r="FZQ91" s="562"/>
      <c r="FZR91" s="563"/>
      <c r="FZS91" s="564"/>
      <c r="FZT91" s="565"/>
      <c r="FZU91" s="566"/>
      <c r="FZV91" s="560"/>
      <c r="FZW91" s="561"/>
      <c r="FZX91" s="562"/>
      <c r="FZY91" s="563"/>
      <c r="FZZ91" s="564"/>
      <c r="GAA91" s="565"/>
      <c r="GAB91" s="566"/>
      <c r="GAC91" s="560"/>
      <c r="GAD91" s="561"/>
      <c r="GAE91" s="562"/>
      <c r="GAF91" s="563"/>
      <c r="GAG91" s="564"/>
      <c r="GAH91" s="565"/>
      <c r="GAI91" s="566"/>
      <c r="GAJ91" s="560"/>
      <c r="GAK91" s="561"/>
      <c r="GAL91" s="562"/>
      <c r="GAM91" s="563"/>
      <c r="GAN91" s="564"/>
      <c r="GAO91" s="565"/>
      <c r="GAP91" s="566"/>
      <c r="GAQ91" s="560"/>
      <c r="GAR91" s="561"/>
      <c r="GAS91" s="562"/>
      <c r="GAT91" s="563"/>
      <c r="GAU91" s="564"/>
      <c r="GAV91" s="565"/>
      <c r="GAW91" s="566"/>
      <c r="GAX91" s="560"/>
      <c r="GAY91" s="561"/>
      <c r="GAZ91" s="562"/>
      <c r="GBA91" s="563"/>
      <c r="GBB91" s="564"/>
      <c r="GBC91" s="565"/>
      <c r="GBD91" s="566"/>
      <c r="GBE91" s="560"/>
      <c r="GBF91" s="561"/>
      <c r="GBG91" s="562"/>
      <c r="GBH91" s="563"/>
      <c r="GBI91" s="564"/>
      <c r="GBJ91" s="565"/>
      <c r="GBK91" s="566"/>
      <c r="GBL91" s="560"/>
      <c r="GBM91" s="561"/>
      <c r="GBN91" s="562"/>
      <c r="GBO91" s="563"/>
      <c r="GBP91" s="564"/>
      <c r="GBQ91" s="565"/>
      <c r="GBR91" s="566"/>
      <c r="GBS91" s="560"/>
      <c r="GBT91" s="561"/>
      <c r="GBU91" s="562"/>
      <c r="GBV91" s="563"/>
      <c r="GBW91" s="564"/>
      <c r="GBX91" s="565"/>
      <c r="GBY91" s="566"/>
      <c r="GBZ91" s="560"/>
      <c r="GCA91" s="561"/>
      <c r="GCB91" s="562"/>
      <c r="GCC91" s="563"/>
      <c r="GCD91" s="564"/>
      <c r="GCE91" s="565"/>
      <c r="GCF91" s="566"/>
      <c r="GCG91" s="560"/>
      <c r="GCH91" s="561"/>
      <c r="GCI91" s="562"/>
      <c r="GCJ91" s="563"/>
      <c r="GCK91" s="564"/>
      <c r="GCL91" s="565"/>
      <c r="GCM91" s="566"/>
      <c r="GCN91" s="560"/>
      <c r="GCO91" s="561"/>
      <c r="GCP91" s="562"/>
      <c r="GCQ91" s="563"/>
      <c r="GCR91" s="564"/>
      <c r="GCS91" s="565"/>
      <c r="GCT91" s="566"/>
      <c r="GCU91" s="560"/>
      <c r="GCV91" s="561"/>
      <c r="GCW91" s="562"/>
      <c r="GCX91" s="563"/>
      <c r="GCY91" s="564"/>
      <c r="GCZ91" s="565"/>
      <c r="GDA91" s="566"/>
      <c r="GDB91" s="560"/>
      <c r="GDC91" s="561"/>
      <c r="GDD91" s="562"/>
      <c r="GDE91" s="563"/>
      <c r="GDF91" s="564"/>
      <c r="GDG91" s="565"/>
      <c r="GDH91" s="566"/>
      <c r="GDI91" s="560"/>
      <c r="GDJ91" s="561"/>
      <c r="GDK91" s="562"/>
      <c r="GDL91" s="563"/>
      <c r="GDM91" s="564"/>
      <c r="GDN91" s="565"/>
      <c r="GDO91" s="566"/>
      <c r="GDP91" s="560"/>
      <c r="GDQ91" s="561"/>
      <c r="GDR91" s="562"/>
      <c r="GDS91" s="563"/>
      <c r="GDT91" s="564"/>
      <c r="GDU91" s="565"/>
      <c r="GDV91" s="566"/>
      <c r="GDW91" s="560"/>
      <c r="GDX91" s="561"/>
      <c r="GDY91" s="562"/>
      <c r="GDZ91" s="563"/>
      <c r="GEA91" s="564"/>
      <c r="GEB91" s="565"/>
      <c r="GEC91" s="566"/>
      <c r="GED91" s="560"/>
      <c r="GEE91" s="561"/>
      <c r="GEF91" s="562"/>
      <c r="GEG91" s="563"/>
      <c r="GEH91" s="564"/>
      <c r="GEI91" s="565"/>
      <c r="GEJ91" s="566"/>
      <c r="GEK91" s="560"/>
      <c r="GEL91" s="561"/>
      <c r="GEM91" s="562"/>
      <c r="GEN91" s="563"/>
      <c r="GEO91" s="564"/>
      <c r="GEP91" s="565"/>
      <c r="GEQ91" s="566"/>
      <c r="GER91" s="560"/>
      <c r="GES91" s="561"/>
      <c r="GET91" s="562"/>
      <c r="GEU91" s="563"/>
      <c r="GEV91" s="564"/>
      <c r="GEW91" s="565"/>
      <c r="GEX91" s="566"/>
      <c r="GEY91" s="560"/>
      <c r="GEZ91" s="561"/>
      <c r="GFA91" s="562"/>
      <c r="GFB91" s="563"/>
      <c r="GFC91" s="564"/>
      <c r="GFD91" s="565"/>
      <c r="GFE91" s="566"/>
      <c r="GFF91" s="560"/>
      <c r="GFG91" s="561"/>
      <c r="GFH91" s="562"/>
      <c r="GFI91" s="563"/>
      <c r="GFJ91" s="564"/>
      <c r="GFK91" s="565"/>
      <c r="GFL91" s="566"/>
      <c r="GFM91" s="560"/>
      <c r="GFN91" s="561"/>
      <c r="GFO91" s="562"/>
      <c r="GFP91" s="563"/>
      <c r="GFQ91" s="564"/>
      <c r="GFR91" s="565"/>
      <c r="GFS91" s="566"/>
      <c r="GFT91" s="560"/>
      <c r="GFU91" s="561"/>
      <c r="GFV91" s="562"/>
      <c r="GFW91" s="563"/>
      <c r="GFX91" s="564"/>
      <c r="GFY91" s="565"/>
      <c r="GFZ91" s="566"/>
      <c r="GGA91" s="560"/>
      <c r="GGB91" s="561"/>
      <c r="GGC91" s="562"/>
      <c r="GGD91" s="563"/>
      <c r="GGE91" s="564"/>
      <c r="GGF91" s="565"/>
      <c r="GGG91" s="566"/>
      <c r="GGH91" s="560"/>
      <c r="GGI91" s="561"/>
      <c r="GGJ91" s="562"/>
      <c r="GGK91" s="563"/>
      <c r="GGL91" s="564"/>
      <c r="GGM91" s="565"/>
      <c r="GGN91" s="566"/>
      <c r="GGO91" s="560"/>
      <c r="GGP91" s="561"/>
      <c r="GGQ91" s="562"/>
      <c r="GGR91" s="563"/>
      <c r="GGS91" s="564"/>
      <c r="GGT91" s="565"/>
      <c r="GGU91" s="566"/>
      <c r="GGV91" s="560"/>
      <c r="GGW91" s="561"/>
      <c r="GGX91" s="562"/>
      <c r="GGY91" s="563"/>
      <c r="GGZ91" s="564"/>
      <c r="GHA91" s="565"/>
      <c r="GHB91" s="566"/>
      <c r="GHC91" s="560"/>
      <c r="GHD91" s="561"/>
      <c r="GHE91" s="562"/>
      <c r="GHF91" s="563"/>
      <c r="GHG91" s="564"/>
      <c r="GHH91" s="565"/>
      <c r="GHI91" s="566"/>
      <c r="GHJ91" s="560"/>
      <c r="GHK91" s="561"/>
      <c r="GHL91" s="562"/>
      <c r="GHM91" s="563"/>
      <c r="GHN91" s="564"/>
      <c r="GHO91" s="565"/>
      <c r="GHP91" s="566"/>
      <c r="GHQ91" s="560"/>
      <c r="GHR91" s="561"/>
      <c r="GHS91" s="562"/>
      <c r="GHT91" s="563"/>
      <c r="GHU91" s="564"/>
      <c r="GHV91" s="565"/>
      <c r="GHW91" s="566"/>
      <c r="GHX91" s="560"/>
      <c r="GHY91" s="561"/>
      <c r="GHZ91" s="562"/>
      <c r="GIA91" s="563"/>
      <c r="GIB91" s="564"/>
      <c r="GIC91" s="565"/>
      <c r="GID91" s="566"/>
      <c r="GIE91" s="560"/>
      <c r="GIF91" s="561"/>
      <c r="GIG91" s="562"/>
      <c r="GIH91" s="563"/>
      <c r="GII91" s="564"/>
      <c r="GIJ91" s="565"/>
      <c r="GIK91" s="566"/>
      <c r="GIL91" s="560"/>
      <c r="GIM91" s="561"/>
      <c r="GIN91" s="562"/>
      <c r="GIO91" s="563"/>
      <c r="GIP91" s="564"/>
      <c r="GIQ91" s="565"/>
      <c r="GIR91" s="566"/>
      <c r="GIS91" s="560"/>
      <c r="GIT91" s="561"/>
      <c r="GIU91" s="562"/>
      <c r="GIV91" s="563"/>
      <c r="GIW91" s="564"/>
      <c r="GIX91" s="565"/>
      <c r="GIY91" s="566"/>
      <c r="GIZ91" s="560"/>
      <c r="GJA91" s="561"/>
      <c r="GJB91" s="562"/>
      <c r="GJC91" s="563"/>
      <c r="GJD91" s="564"/>
      <c r="GJE91" s="565"/>
      <c r="GJF91" s="566"/>
      <c r="GJG91" s="560"/>
      <c r="GJH91" s="561"/>
      <c r="GJI91" s="562"/>
      <c r="GJJ91" s="563"/>
      <c r="GJK91" s="564"/>
      <c r="GJL91" s="565"/>
      <c r="GJM91" s="566"/>
      <c r="GJN91" s="560"/>
      <c r="GJO91" s="561"/>
      <c r="GJP91" s="562"/>
      <c r="GJQ91" s="563"/>
      <c r="GJR91" s="564"/>
      <c r="GJS91" s="565"/>
      <c r="GJT91" s="566"/>
      <c r="GJU91" s="560"/>
      <c r="GJV91" s="561"/>
      <c r="GJW91" s="562"/>
      <c r="GJX91" s="563"/>
      <c r="GJY91" s="564"/>
      <c r="GJZ91" s="565"/>
      <c r="GKA91" s="566"/>
      <c r="GKB91" s="560"/>
      <c r="GKC91" s="561"/>
      <c r="GKD91" s="562"/>
      <c r="GKE91" s="563"/>
      <c r="GKF91" s="564"/>
      <c r="GKG91" s="565"/>
      <c r="GKH91" s="566"/>
      <c r="GKI91" s="560"/>
      <c r="GKJ91" s="561"/>
      <c r="GKK91" s="562"/>
      <c r="GKL91" s="563"/>
      <c r="GKM91" s="564"/>
      <c r="GKN91" s="565"/>
      <c r="GKO91" s="566"/>
      <c r="GKP91" s="560"/>
      <c r="GKQ91" s="561"/>
      <c r="GKR91" s="562"/>
      <c r="GKS91" s="563"/>
      <c r="GKT91" s="564"/>
      <c r="GKU91" s="565"/>
      <c r="GKV91" s="566"/>
      <c r="GKW91" s="560"/>
      <c r="GKX91" s="561"/>
      <c r="GKY91" s="562"/>
      <c r="GKZ91" s="563"/>
      <c r="GLA91" s="564"/>
      <c r="GLB91" s="565"/>
      <c r="GLC91" s="566"/>
      <c r="GLD91" s="560"/>
      <c r="GLE91" s="561"/>
      <c r="GLF91" s="562"/>
      <c r="GLG91" s="563"/>
      <c r="GLH91" s="564"/>
      <c r="GLI91" s="565"/>
      <c r="GLJ91" s="566"/>
      <c r="GLK91" s="560"/>
      <c r="GLL91" s="561"/>
      <c r="GLM91" s="562"/>
      <c r="GLN91" s="563"/>
      <c r="GLO91" s="564"/>
      <c r="GLP91" s="565"/>
      <c r="GLQ91" s="566"/>
      <c r="GLR91" s="560"/>
      <c r="GLS91" s="561"/>
      <c r="GLT91" s="562"/>
      <c r="GLU91" s="563"/>
      <c r="GLV91" s="564"/>
      <c r="GLW91" s="565"/>
      <c r="GLX91" s="566"/>
      <c r="GLY91" s="560"/>
      <c r="GLZ91" s="561"/>
      <c r="GMA91" s="562"/>
      <c r="GMB91" s="563"/>
      <c r="GMC91" s="564"/>
      <c r="GMD91" s="565"/>
      <c r="GME91" s="566"/>
      <c r="GMF91" s="560"/>
      <c r="GMG91" s="561"/>
      <c r="GMH91" s="562"/>
      <c r="GMI91" s="563"/>
      <c r="GMJ91" s="564"/>
      <c r="GMK91" s="565"/>
      <c r="GML91" s="566"/>
      <c r="GMM91" s="560"/>
      <c r="GMN91" s="561"/>
      <c r="GMO91" s="562"/>
      <c r="GMP91" s="563"/>
      <c r="GMQ91" s="564"/>
      <c r="GMR91" s="565"/>
      <c r="GMS91" s="566"/>
      <c r="GMT91" s="560"/>
      <c r="GMU91" s="561"/>
      <c r="GMV91" s="562"/>
      <c r="GMW91" s="563"/>
      <c r="GMX91" s="564"/>
      <c r="GMY91" s="565"/>
      <c r="GMZ91" s="566"/>
      <c r="GNA91" s="560"/>
      <c r="GNB91" s="561"/>
      <c r="GNC91" s="562"/>
      <c r="GND91" s="563"/>
      <c r="GNE91" s="564"/>
      <c r="GNF91" s="565"/>
      <c r="GNG91" s="566"/>
      <c r="GNH91" s="560"/>
      <c r="GNI91" s="561"/>
      <c r="GNJ91" s="562"/>
      <c r="GNK91" s="563"/>
      <c r="GNL91" s="564"/>
      <c r="GNM91" s="565"/>
      <c r="GNN91" s="566"/>
      <c r="GNO91" s="560"/>
      <c r="GNP91" s="561"/>
      <c r="GNQ91" s="562"/>
      <c r="GNR91" s="563"/>
      <c r="GNS91" s="564"/>
      <c r="GNT91" s="565"/>
      <c r="GNU91" s="566"/>
      <c r="GNV91" s="560"/>
      <c r="GNW91" s="561"/>
      <c r="GNX91" s="562"/>
      <c r="GNY91" s="563"/>
      <c r="GNZ91" s="564"/>
      <c r="GOA91" s="565"/>
      <c r="GOB91" s="566"/>
      <c r="GOC91" s="560"/>
      <c r="GOD91" s="561"/>
      <c r="GOE91" s="562"/>
      <c r="GOF91" s="563"/>
      <c r="GOG91" s="564"/>
      <c r="GOH91" s="565"/>
      <c r="GOI91" s="566"/>
      <c r="GOJ91" s="560"/>
      <c r="GOK91" s="561"/>
      <c r="GOL91" s="562"/>
      <c r="GOM91" s="563"/>
      <c r="GON91" s="564"/>
      <c r="GOO91" s="565"/>
      <c r="GOP91" s="566"/>
      <c r="GOQ91" s="560"/>
      <c r="GOR91" s="561"/>
      <c r="GOS91" s="562"/>
      <c r="GOT91" s="563"/>
      <c r="GOU91" s="564"/>
      <c r="GOV91" s="565"/>
      <c r="GOW91" s="566"/>
      <c r="GOX91" s="560"/>
      <c r="GOY91" s="561"/>
      <c r="GOZ91" s="562"/>
      <c r="GPA91" s="563"/>
      <c r="GPB91" s="564"/>
      <c r="GPC91" s="565"/>
      <c r="GPD91" s="566"/>
      <c r="GPE91" s="560"/>
      <c r="GPF91" s="561"/>
      <c r="GPG91" s="562"/>
      <c r="GPH91" s="563"/>
      <c r="GPI91" s="564"/>
      <c r="GPJ91" s="565"/>
      <c r="GPK91" s="566"/>
      <c r="GPL91" s="560"/>
      <c r="GPM91" s="561"/>
      <c r="GPN91" s="562"/>
      <c r="GPO91" s="563"/>
      <c r="GPP91" s="564"/>
      <c r="GPQ91" s="565"/>
      <c r="GPR91" s="566"/>
      <c r="GPS91" s="560"/>
      <c r="GPT91" s="561"/>
      <c r="GPU91" s="562"/>
      <c r="GPV91" s="563"/>
      <c r="GPW91" s="564"/>
      <c r="GPX91" s="565"/>
      <c r="GPY91" s="566"/>
      <c r="GPZ91" s="560"/>
      <c r="GQA91" s="561"/>
      <c r="GQB91" s="562"/>
      <c r="GQC91" s="563"/>
      <c r="GQD91" s="564"/>
      <c r="GQE91" s="565"/>
      <c r="GQF91" s="566"/>
      <c r="GQG91" s="560"/>
      <c r="GQH91" s="561"/>
      <c r="GQI91" s="562"/>
      <c r="GQJ91" s="563"/>
      <c r="GQK91" s="564"/>
      <c r="GQL91" s="565"/>
      <c r="GQM91" s="566"/>
      <c r="GQN91" s="560"/>
      <c r="GQO91" s="561"/>
      <c r="GQP91" s="562"/>
      <c r="GQQ91" s="563"/>
      <c r="GQR91" s="564"/>
      <c r="GQS91" s="565"/>
      <c r="GQT91" s="566"/>
      <c r="GQU91" s="560"/>
      <c r="GQV91" s="561"/>
      <c r="GQW91" s="562"/>
      <c r="GQX91" s="563"/>
      <c r="GQY91" s="564"/>
      <c r="GQZ91" s="565"/>
      <c r="GRA91" s="566"/>
      <c r="GRB91" s="560"/>
      <c r="GRC91" s="561"/>
      <c r="GRD91" s="562"/>
      <c r="GRE91" s="563"/>
      <c r="GRF91" s="564"/>
      <c r="GRG91" s="565"/>
      <c r="GRH91" s="566"/>
      <c r="GRI91" s="560"/>
      <c r="GRJ91" s="561"/>
      <c r="GRK91" s="562"/>
      <c r="GRL91" s="563"/>
      <c r="GRM91" s="564"/>
      <c r="GRN91" s="565"/>
      <c r="GRO91" s="566"/>
      <c r="GRP91" s="560"/>
      <c r="GRQ91" s="561"/>
      <c r="GRR91" s="562"/>
      <c r="GRS91" s="563"/>
      <c r="GRT91" s="564"/>
      <c r="GRU91" s="565"/>
      <c r="GRV91" s="566"/>
      <c r="GRW91" s="560"/>
      <c r="GRX91" s="561"/>
      <c r="GRY91" s="562"/>
      <c r="GRZ91" s="563"/>
      <c r="GSA91" s="564"/>
      <c r="GSB91" s="565"/>
      <c r="GSC91" s="566"/>
      <c r="GSD91" s="560"/>
      <c r="GSE91" s="561"/>
      <c r="GSF91" s="562"/>
      <c r="GSG91" s="563"/>
      <c r="GSH91" s="564"/>
      <c r="GSI91" s="565"/>
      <c r="GSJ91" s="566"/>
      <c r="GSK91" s="560"/>
      <c r="GSL91" s="561"/>
      <c r="GSM91" s="562"/>
      <c r="GSN91" s="563"/>
      <c r="GSO91" s="564"/>
      <c r="GSP91" s="565"/>
      <c r="GSQ91" s="566"/>
      <c r="GSR91" s="560"/>
      <c r="GSS91" s="561"/>
      <c r="GST91" s="562"/>
      <c r="GSU91" s="563"/>
      <c r="GSV91" s="564"/>
      <c r="GSW91" s="565"/>
      <c r="GSX91" s="566"/>
      <c r="GSY91" s="560"/>
      <c r="GSZ91" s="561"/>
      <c r="GTA91" s="562"/>
      <c r="GTB91" s="563"/>
      <c r="GTC91" s="564"/>
      <c r="GTD91" s="565"/>
      <c r="GTE91" s="566"/>
      <c r="GTF91" s="560"/>
      <c r="GTG91" s="561"/>
      <c r="GTH91" s="562"/>
      <c r="GTI91" s="563"/>
      <c r="GTJ91" s="564"/>
      <c r="GTK91" s="565"/>
      <c r="GTL91" s="566"/>
      <c r="GTM91" s="560"/>
      <c r="GTN91" s="561"/>
      <c r="GTO91" s="562"/>
      <c r="GTP91" s="563"/>
      <c r="GTQ91" s="564"/>
      <c r="GTR91" s="565"/>
      <c r="GTS91" s="566"/>
      <c r="GTT91" s="560"/>
      <c r="GTU91" s="561"/>
      <c r="GTV91" s="562"/>
      <c r="GTW91" s="563"/>
      <c r="GTX91" s="564"/>
      <c r="GTY91" s="565"/>
      <c r="GTZ91" s="566"/>
      <c r="GUA91" s="560"/>
      <c r="GUB91" s="561"/>
      <c r="GUC91" s="562"/>
      <c r="GUD91" s="563"/>
      <c r="GUE91" s="564"/>
      <c r="GUF91" s="565"/>
      <c r="GUG91" s="566"/>
      <c r="GUH91" s="560"/>
      <c r="GUI91" s="561"/>
      <c r="GUJ91" s="562"/>
      <c r="GUK91" s="563"/>
      <c r="GUL91" s="564"/>
      <c r="GUM91" s="565"/>
      <c r="GUN91" s="566"/>
      <c r="GUO91" s="560"/>
      <c r="GUP91" s="561"/>
      <c r="GUQ91" s="562"/>
      <c r="GUR91" s="563"/>
      <c r="GUS91" s="564"/>
      <c r="GUT91" s="565"/>
      <c r="GUU91" s="566"/>
      <c r="GUV91" s="560"/>
      <c r="GUW91" s="561"/>
      <c r="GUX91" s="562"/>
      <c r="GUY91" s="563"/>
      <c r="GUZ91" s="564"/>
      <c r="GVA91" s="565"/>
      <c r="GVB91" s="566"/>
      <c r="GVC91" s="560"/>
      <c r="GVD91" s="561"/>
      <c r="GVE91" s="562"/>
      <c r="GVF91" s="563"/>
      <c r="GVG91" s="564"/>
      <c r="GVH91" s="565"/>
      <c r="GVI91" s="566"/>
      <c r="GVJ91" s="560"/>
      <c r="GVK91" s="561"/>
      <c r="GVL91" s="562"/>
      <c r="GVM91" s="563"/>
      <c r="GVN91" s="564"/>
      <c r="GVO91" s="565"/>
      <c r="GVP91" s="566"/>
      <c r="GVQ91" s="560"/>
      <c r="GVR91" s="561"/>
      <c r="GVS91" s="562"/>
      <c r="GVT91" s="563"/>
      <c r="GVU91" s="564"/>
      <c r="GVV91" s="565"/>
      <c r="GVW91" s="566"/>
      <c r="GVX91" s="560"/>
      <c r="GVY91" s="561"/>
      <c r="GVZ91" s="562"/>
      <c r="GWA91" s="563"/>
      <c r="GWB91" s="564"/>
      <c r="GWC91" s="565"/>
      <c r="GWD91" s="566"/>
      <c r="GWE91" s="560"/>
      <c r="GWF91" s="561"/>
      <c r="GWG91" s="562"/>
      <c r="GWH91" s="563"/>
      <c r="GWI91" s="564"/>
      <c r="GWJ91" s="565"/>
      <c r="GWK91" s="566"/>
      <c r="GWL91" s="560"/>
      <c r="GWM91" s="561"/>
      <c r="GWN91" s="562"/>
      <c r="GWO91" s="563"/>
      <c r="GWP91" s="564"/>
      <c r="GWQ91" s="565"/>
      <c r="GWR91" s="566"/>
      <c r="GWS91" s="560"/>
      <c r="GWT91" s="561"/>
      <c r="GWU91" s="562"/>
      <c r="GWV91" s="563"/>
      <c r="GWW91" s="564"/>
      <c r="GWX91" s="565"/>
      <c r="GWY91" s="566"/>
      <c r="GWZ91" s="560"/>
      <c r="GXA91" s="561"/>
      <c r="GXB91" s="562"/>
      <c r="GXC91" s="563"/>
      <c r="GXD91" s="564"/>
      <c r="GXE91" s="565"/>
      <c r="GXF91" s="566"/>
      <c r="GXG91" s="560"/>
      <c r="GXH91" s="561"/>
      <c r="GXI91" s="562"/>
      <c r="GXJ91" s="563"/>
      <c r="GXK91" s="564"/>
      <c r="GXL91" s="565"/>
      <c r="GXM91" s="566"/>
      <c r="GXN91" s="560"/>
      <c r="GXO91" s="561"/>
      <c r="GXP91" s="562"/>
      <c r="GXQ91" s="563"/>
      <c r="GXR91" s="564"/>
      <c r="GXS91" s="565"/>
      <c r="GXT91" s="566"/>
      <c r="GXU91" s="560"/>
      <c r="GXV91" s="561"/>
      <c r="GXW91" s="562"/>
      <c r="GXX91" s="563"/>
      <c r="GXY91" s="564"/>
      <c r="GXZ91" s="565"/>
      <c r="GYA91" s="566"/>
      <c r="GYB91" s="560"/>
      <c r="GYC91" s="561"/>
      <c r="GYD91" s="562"/>
      <c r="GYE91" s="563"/>
      <c r="GYF91" s="564"/>
      <c r="GYG91" s="565"/>
      <c r="GYH91" s="566"/>
      <c r="GYI91" s="560"/>
      <c r="GYJ91" s="561"/>
      <c r="GYK91" s="562"/>
      <c r="GYL91" s="563"/>
      <c r="GYM91" s="564"/>
      <c r="GYN91" s="565"/>
      <c r="GYO91" s="566"/>
      <c r="GYP91" s="560"/>
      <c r="GYQ91" s="561"/>
      <c r="GYR91" s="562"/>
      <c r="GYS91" s="563"/>
      <c r="GYT91" s="564"/>
      <c r="GYU91" s="565"/>
      <c r="GYV91" s="566"/>
      <c r="GYW91" s="560"/>
      <c r="GYX91" s="561"/>
      <c r="GYY91" s="562"/>
      <c r="GYZ91" s="563"/>
      <c r="GZA91" s="564"/>
      <c r="GZB91" s="565"/>
      <c r="GZC91" s="566"/>
      <c r="GZD91" s="560"/>
      <c r="GZE91" s="561"/>
      <c r="GZF91" s="562"/>
      <c r="GZG91" s="563"/>
      <c r="GZH91" s="564"/>
      <c r="GZI91" s="565"/>
      <c r="GZJ91" s="566"/>
      <c r="GZK91" s="560"/>
      <c r="GZL91" s="561"/>
      <c r="GZM91" s="562"/>
      <c r="GZN91" s="563"/>
      <c r="GZO91" s="564"/>
      <c r="GZP91" s="565"/>
      <c r="GZQ91" s="566"/>
      <c r="GZR91" s="560"/>
      <c r="GZS91" s="561"/>
      <c r="GZT91" s="562"/>
      <c r="GZU91" s="563"/>
      <c r="GZV91" s="564"/>
      <c r="GZW91" s="565"/>
      <c r="GZX91" s="566"/>
      <c r="GZY91" s="560"/>
      <c r="GZZ91" s="561"/>
      <c r="HAA91" s="562"/>
      <c r="HAB91" s="563"/>
      <c r="HAC91" s="564"/>
      <c r="HAD91" s="565"/>
      <c r="HAE91" s="566"/>
      <c r="HAF91" s="560"/>
      <c r="HAG91" s="561"/>
      <c r="HAH91" s="562"/>
      <c r="HAI91" s="563"/>
      <c r="HAJ91" s="564"/>
      <c r="HAK91" s="565"/>
      <c r="HAL91" s="566"/>
      <c r="HAM91" s="560"/>
      <c r="HAN91" s="561"/>
      <c r="HAO91" s="562"/>
      <c r="HAP91" s="563"/>
      <c r="HAQ91" s="564"/>
      <c r="HAR91" s="565"/>
      <c r="HAS91" s="566"/>
      <c r="HAT91" s="560"/>
      <c r="HAU91" s="561"/>
      <c r="HAV91" s="562"/>
      <c r="HAW91" s="563"/>
      <c r="HAX91" s="564"/>
      <c r="HAY91" s="565"/>
      <c r="HAZ91" s="566"/>
      <c r="HBA91" s="560"/>
      <c r="HBB91" s="561"/>
      <c r="HBC91" s="562"/>
      <c r="HBD91" s="563"/>
      <c r="HBE91" s="564"/>
      <c r="HBF91" s="565"/>
      <c r="HBG91" s="566"/>
      <c r="HBH91" s="560"/>
      <c r="HBI91" s="561"/>
      <c r="HBJ91" s="562"/>
      <c r="HBK91" s="563"/>
      <c r="HBL91" s="564"/>
      <c r="HBM91" s="565"/>
      <c r="HBN91" s="566"/>
      <c r="HBO91" s="560"/>
      <c r="HBP91" s="561"/>
      <c r="HBQ91" s="562"/>
      <c r="HBR91" s="563"/>
      <c r="HBS91" s="564"/>
      <c r="HBT91" s="565"/>
      <c r="HBU91" s="566"/>
      <c r="HBV91" s="560"/>
      <c r="HBW91" s="561"/>
      <c r="HBX91" s="562"/>
      <c r="HBY91" s="563"/>
      <c r="HBZ91" s="564"/>
      <c r="HCA91" s="565"/>
      <c r="HCB91" s="566"/>
      <c r="HCC91" s="560"/>
      <c r="HCD91" s="561"/>
      <c r="HCE91" s="562"/>
      <c r="HCF91" s="563"/>
      <c r="HCG91" s="564"/>
      <c r="HCH91" s="565"/>
      <c r="HCI91" s="566"/>
      <c r="HCJ91" s="560"/>
      <c r="HCK91" s="561"/>
      <c r="HCL91" s="562"/>
      <c r="HCM91" s="563"/>
      <c r="HCN91" s="564"/>
      <c r="HCO91" s="565"/>
      <c r="HCP91" s="566"/>
      <c r="HCQ91" s="560"/>
      <c r="HCR91" s="561"/>
      <c r="HCS91" s="562"/>
      <c r="HCT91" s="563"/>
      <c r="HCU91" s="564"/>
      <c r="HCV91" s="565"/>
      <c r="HCW91" s="566"/>
      <c r="HCX91" s="560"/>
      <c r="HCY91" s="561"/>
      <c r="HCZ91" s="562"/>
      <c r="HDA91" s="563"/>
      <c r="HDB91" s="564"/>
      <c r="HDC91" s="565"/>
      <c r="HDD91" s="566"/>
      <c r="HDE91" s="560"/>
      <c r="HDF91" s="561"/>
      <c r="HDG91" s="562"/>
      <c r="HDH91" s="563"/>
      <c r="HDI91" s="564"/>
      <c r="HDJ91" s="565"/>
      <c r="HDK91" s="566"/>
      <c r="HDL91" s="560"/>
      <c r="HDM91" s="561"/>
      <c r="HDN91" s="562"/>
      <c r="HDO91" s="563"/>
      <c r="HDP91" s="564"/>
      <c r="HDQ91" s="565"/>
      <c r="HDR91" s="566"/>
      <c r="HDS91" s="560"/>
      <c r="HDT91" s="561"/>
      <c r="HDU91" s="562"/>
      <c r="HDV91" s="563"/>
      <c r="HDW91" s="564"/>
      <c r="HDX91" s="565"/>
      <c r="HDY91" s="566"/>
      <c r="HDZ91" s="560"/>
      <c r="HEA91" s="561"/>
      <c r="HEB91" s="562"/>
      <c r="HEC91" s="563"/>
      <c r="HED91" s="564"/>
      <c r="HEE91" s="565"/>
      <c r="HEF91" s="566"/>
      <c r="HEG91" s="560"/>
      <c r="HEH91" s="561"/>
      <c r="HEI91" s="562"/>
      <c r="HEJ91" s="563"/>
      <c r="HEK91" s="564"/>
      <c r="HEL91" s="565"/>
      <c r="HEM91" s="566"/>
      <c r="HEN91" s="560"/>
      <c r="HEO91" s="561"/>
      <c r="HEP91" s="562"/>
      <c r="HEQ91" s="563"/>
      <c r="HER91" s="564"/>
      <c r="HES91" s="565"/>
      <c r="HET91" s="566"/>
      <c r="HEU91" s="560"/>
      <c r="HEV91" s="561"/>
      <c r="HEW91" s="562"/>
      <c r="HEX91" s="563"/>
      <c r="HEY91" s="564"/>
      <c r="HEZ91" s="565"/>
      <c r="HFA91" s="566"/>
      <c r="HFB91" s="560"/>
      <c r="HFC91" s="561"/>
      <c r="HFD91" s="562"/>
      <c r="HFE91" s="563"/>
      <c r="HFF91" s="564"/>
      <c r="HFG91" s="565"/>
      <c r="HFH91" s="566"/>
      <c r="HFI91" s="560"/>
      <c r="HFJ91" s="561"/>
      <c r="HFK91" s="562"/>
      <c r="HFL91" s="563"/>
      <c r="HFM91" s="564"/>
      <c r="HFN91" s="565"/>
      <c r="HFO91" s="566"/>
      <c r="HFP91" s="560"/>
      <c r="HFQ91" s="561"/>
      <c r="HFR91" s="562"/>
      <c r="HFS91" s="563"/>
      <c r="HFT91" s="564"/>
      <c r="HFU91" s="565"/>
      <c r="HFV91" s="566"/>
      <c r="HFW91" s="560"/>
      <c r="HFX91" s="561"/>
      <c r="HFY91" s="562"/>
      <c r="HFZ91" s="563"/>
      <c r="HGA91" s="564"/>
      <c r="HGB91" s="565"/>
      <c r="HGC91" s="566"/>
      <c r="HGD91" s="560"/>
      <c r="HGE91" s="561"/>
      <c r="HGF91" s="562"/>
      <c r="HGG91" s="563"/>
      <c r="HGH91" s="564"/>
      <c r="HGI91" s="565"/>
      <c r="HGJ91" s="566"/>
      <c r="HGK91" s="560"/>
      <c r="HGL91" s="561"/>
      <c r="HGM91" s="562"/>
      <c r="HGN91" s="563"/>
      <c r="HGO91" s="564"/>
      <c r="HGP91" s="565"/>
      <c r="HGQ91" s="566"/>
      <c r="HGR91" s="560"/>
      <c r="HGS91" s="561"/>
      <c r="HGT91" s="562"/>
      <c r="HGU91" s="563"/>
      <c r="HGV91" s="564"/>
      <c r="HGW91" s="565"/>
      <c r="HGX91" s="566"/>
      <c r="HGY91" s="560"/>
      <c r="HGZ91" s="561"/>
      <c r="HHA91" s="562"/>
      <c r="HHB91" s="563"/>
      <c r="HHC91" s="564"/>
      <c r="HHD91" s="565"/>
      <c r="HHE91" s="566"/>
      <c r="HHF91" s="560"/>
      <c r="HHG91" s="561"/>
      <c r="HHH91" s="562"/>
      <c r="HHI91" s="563"/>
      <c r="HHJ91" s="564"/>
      <c r="HHK91" s="565"/>
      <c r="HHL91" s="566"/>
      <c r="HHM91" s="560"/>
      <c r="HHN91" s="561"/>
      <c r="HHO91" s="562"/>
      <c r="HHP91" s="563"/>
      <c r="HHQ91" s="564"/>
      <c r="HHR91" s="565"/>
      <c r="HHS91" s="566"/>
      <c r="HHT91" s="560"/>
      <c r="HHU91" s="561"/>
      <c r="HHV91" s="562"/>
      <c r="HHW91" s="563"/>
      <c r="HHX91" s="564"/>
      <c r="HHY91" s="565"/>
      <c r="HHZ91" s="566"/>
      <c r="HIA91" s="560"/>
      <c r="HIB91" s="561"/>
      <c r="HIC91" s="562"/>
      <c r="HID91" s="563"/>
      <c r="HIE91" s="564"/>
      <c r="HIF91" s="565"/>
      <c r="HIG91" s="566"/>
      <c r="HIH91" s="560"/>
      <c r="HII91" s="561"/>
      <c r="HIJ91" s="562"/>
      <c r="HIK91" s="563"/>
      <c r="HIL91" s="564"/>
      <c r="HIM91" s="565"/>
      <c r="HIN91" s="566"/>
      <c r="HIO91" s="560"/>
      <c r="HIP91" s="561"/>
      <c r="HIQ91" s="562"/>
      <c r="HIR91" s="563"/>
      <c r="HIS91" s="564"/>
      <c r="HIT91" s="565"/>
      <c r="HIU91" s="566"/>
      <c r="HIV91" s="560"/>
      <c r="HIW91" s="561"/>
      <c r="HIX91" s="562"/>
      <c r="HIY91" s="563"/>
      <c r="HIZ91" s="564"/>
      <c r="HJA91" s="565"/>
      <c r="HJB91" s="566"/>
      <c r="HJC91" s="560"/>
      <c r="HJD91" s="561"/>
      <c r="HJE91" s="562"/>
      <c r="HJF91" s="563"/>
      <c r="HJG91" s="564"/>
      <c r="HJH91" s="565"/>
      <c r="HJI91" s="566"/>
      <c r="HJJ91" s="560"/>
      <c r="HJK91" s="561"/>
      <c r="HJL91" s="562"/>
      <c r="HJM91" s="563"/>
      <c r="HJN91" s="564"/>
      <c r="HJO91" s="565"/>
      <c r="HJP91" s="566"/>
      <c r="HJQ91" s="560"/>
      <c r="HJR91" s="561"/>
      <c r="HJS91" s="562"/>
      <c r="HJT91" s="563"/>
      <c r="HJU91" s="564"/>
      <c r="HJV91" s="565"/>
      <c r="HJW91" s="566"/>
      <c r="HJX91" s="560"/>
      <c r="HJY91" s="561"/>
      <c r="HJZ91" s="562"/>
      <c r="HKA91" s="563"/>
      <c r="HKB91" s="564"/>
      <c r="HKC91" s="565"/>
      <c r="HKD91" s="566"/>
      <c r="HKE91" s="560"/>
      <c r="HKF91" s="561"/>
      <c r="HKG91" s="562"/>
      <c r="HKH91" s="563"/>
      <c r="HKI91" s="564"/>
      <c r="HKJ91" s="565"/>
      <c r="HKK91" s="566"/>
      <c r="HKL91" s="560"/>
      <c r="HKM91" s="561"/>
      <c r="HKN91" s="562"/>
      <c r="HKO91" s="563"/>
      <c r="HKP91" s="564"/>
      <c r="HKQ91" s="565"/>
      <c r="HKR91" s="566"/>
      <c r="HKS91" s="560"/>
      <c r="HKT91" s="561"/>
      <c r="HKU91" s="562"/>
      <c r="HKV91" s="563"/>
      <c r="HKW91" s="564"/>
      <c r="HKX91" s="565"/>
      <c r="HKY91" s="566"/>
      <c r="HKZ91" s="560"/>
      <c r="HLA91" s="561"/>
      <c r="HLB91" s="562"/>
      <c r="HLC91" s="563"/>
      <c r="HLD91" s="564"/>
      <c r="HLE91" s="565"/>
      <c r="HLF91" s="566"/>
      <c r="HLG91" s="560"/>
      <c r="HLH91" s="561"/>
      <c r="HLI91" s="562"/>
      <c r="HLJ91" s="563"/>
      <c r="HLK91" s="564"/>
      <c r="HLL91" s="565"/>
      <c r="HLM91" s="566"/>
      <c r="HLN91" s="560"/>
      <c r="HLO91" s="561"/>
      <c r="HLP91" s="562"/>
      <c r="HLQ91" s="563"/>
      <c r="HLR91" s="564"/>
      <c r="HLS91" s="565"/>
      <c r="HLT91" s="566"/>
      <c r="HLU91" s="560"/>
      <c r="HLV91" s="561"/>
      <c r="HLW91" s="562"/>
      <c r="HLX91" s="563"/>
      <c r="HLY91" s="564"/>
      <c r="HLZ91" s="565"/>
      <c r="HMA91" s="566"/>
      <c r="HMB91" s="560"/>
      <c r="HMC91" s="561"/>
      <c r="HMD91" s="562"/>
      <c r="HME91" s="563"/>
      <c r="HMF91" s="564"/>
      <c r="HMG91" s="565"/>
      <c r="HMH91" s="566"/>
      <c r="HMI91" s="560"/>
      <c r="HMJ91" s="561"/>
      <c r="HMK91" s="562"/>
      <c r="HML91" s="563"/>
      <c r="HMM91" s="564"/>
      <c r="HMN91" s="565"/>
      <c r="HMO91" s="566"/>
      <c r="HMP91" s="560"/>
      <c r="HMQ91" s="561"/>
      <c r="HMR91" s="562"/>
      <c r="HMS91" s="563"/>
      <c r="HMT91" s="564"/>
      <c r="HMU91" s="565"/>
      <c r="HMV91" s="566"/>
      <c r="HMW91" s="560"/>
      <c r="HMX91" s="561"/>
      <c r="HMY91" s="562"/>
      <c r="HMZ91" s="563"/>
      <c r="HNA91" s="564"/>
      <c r="HNB91" s="565"/>
      <c r="HNC91" s="566"/>
      <c r="HND91" s="560"/>
      <c r="HNE91" s="561"/>
      <c r="HNF91" s="562"/>
      <c r="HNG91" s="563"/>
      <c r="HNH91" s="564"/>
      <c r="HNI91" s="565"/>
      <c r="HNJ91" s="566"/>
      <c r="HNK91" s="560"/>
      <c r="HNL91" s="561"/>
      <c r="HNM91" s="562"/>
      <c r="HNN91" s="563"/>
      <c r="HNO91" s="564"/>
      <c r="HNP91" s="565"/>
      <c r="HNQ91" s="566"/>
      <c r="HNR91" s="560"/>
      <c r="HNS91" s="561"/>
      <c r="HNT91" s="562"/>
      <c r="HNU91" s="563"/>
      <c r="HNV91" s="564"/>
      <c r="HNW91" s="565"/>
      <c r="HNX91" s="566"/>
      <c r="HNY91" s="560"/>
      <c r="HNZ91" s="561"/>
      <c r="HOA91" s="562"/>
      <c r="HOB91" s="563"/>
      <c r="HOC91" s="564"/>
      <c r="HOD91" s="565"/>
      <c r="HOE91" s="566"/>
      <c r="HOF91" s="560"/>
      <c r="HOG91" s="561"/>
      <c r="HOH91" s="562"/>
      <c r="HOI91" s="563"/>
      <c r="HOJ91" s="564"/>
      <c r="HOK91" s="565"/>
      <c r="HOL91" s="566"/>
      <c r="HOM91" s="560"/>
      <c r="HON91" s="561"/>
      <c r="HOO91" s="562"/>
      <c r="HOP91" s="563"/>
      <c r="HOQ91" s="564"/>
      <c r="HOR91" s="565"/>
      <c r="HOS91" s="566"/>
      <c r="HOT91" s="560"/>
      <c r="HOU91" s="561"/>
      <c r="HOV91" s="562"/>
      <c r="HOW91" s="563"/>
      <c r="HOX91" s="564"/>
      <c r="HOY91" s="565"/>
      <c r="HOZ91" s="566"/>
      <c r="HPA91" s="560"/>
      <c r="HPB91" s="561"/>
      <c r="HPC91" s="562"/>
      <c r="HPD91" s="563"/>
      <c r="HPE91" s="564"/>
      <c r="HPF91" s="565"/>
      <c r="HPG91" s="566"/>
      <c r="HPH91" s="560"/>
      <c r="HPI91" s="561"/>
      <c r="HPJ91" s="562"/>
      <c r="HPK91" s="563"/>
      <c r="HPL91" s="564"/>
      <c r="HPM91" s="565"/>
      <c r="HPN91" s="566"/>
      <c r="HPO91" s="560"/>
      <c r="HPP91" s="561"/>
      <c r="HPQ91" s="562"/>
      <c r="HPR91" s="563"/>
      <c r="HPS91" s="564"/>
      <c r="HPT91" s="565"/>
      <c r="HPU91" s="566"/>
      <c r="HPV91" s="560"/>
      <c r="HPW91" s="561"/>
      <c r="HPX91" s="562"/>
      <c r="HPY91" s="563"/>
      <c r="HPZ91" s="564"/>
      <c r="HQA91" s="565"/>
      <c r="HQB91" s="566"/>
      <c r="HQC91" s="560"/>
      <c r="HQD91" s="561"/>
      <c r="HQE91" s="562"/>
      <c r="HQF91" s="563"/>
      <c r="HQG91" s="564"/>
      <c r="HQH91" s="565"/>
      <c r="HQI91" s="566"/>
      <c r="HQJ91" s="560"/>
      <c r="HQK91" s="561"/>
      <c r="HQL91" s="562"/>
      <c r="HQM91" s="563"/>
      <c r="HQN91" s="564"/>
      <c r="HQO91" s="565"/>
      <c r="HQP91" s="566"/>
      <c r="HQQ91" s="560"/>
      <c r="HQR91" s="561"/>
      <c r="HQS91" s="562"/>
      <c r="HQT91" s="563"/>
      <c r="HQU91" s="564"/>
      <c r="HQV91" s="565"/>
      <c r="HQW91" s="566"/>
      <c r="HQX91" s="560"/>
      <c r="HQY91" s="561"/>
      <c r="HQZ91" s="562"/>
      <c r="HRA91" s="563"/>
      <c r="HRB91" s="564"/>
      <c r="HRC91" s="565"/>
      <c r="HRD91" s="566"/>
      <c r="HRE91" s="560"/>
      <c r="HRF91" s="561"/>
      <c r="HRG91" s="562"/>
      <c r="HRH91" s="563"/>
      <c r="HRI91" s="564"/>
      <c r="HRJ91" s="565"/>
      <c r="HRK91" s="566"/>
      <c r="HRL91" s="560"/>
      <c r="HRM91" s="561"/>
      <c r="HRN91" s="562"/>
      <c r="HRO91" s="563"/>
      <c r="HRP91" s="564"/>
      <c r="HRQ91" s="565"/>
      <c r="HRR91" s="566"/>
      <c r="HRS91" s="560"/>
      <c r="HRT91" s="561"/>
      <c r="HRU91" s="562"/>
      <c r="HRV91" s="563"/>
      <c r="HRW91" s="564"/>
      <c r="HRX91" s="565"/>
      <c r="HRY91" s="566"/>
      <c r="HRZ91" s="560"/>
      <c r="HSA91" s="561"/>
      <c r="HSB91" s="562"/>
      <c r="HSC91" s="563"/>
      <c r="HSD91" s="564"/>
      <c r="HSE91" s="565"/>
      <c r="HSF91" s="566"/>
      <c r="HSG91" s="560"/>
      <c r="HSH91" s="561"/>
      <c r="HSI91" s="562"/>
      <c r="HSJ91" s="563"/>
      <c r="HSK91" s="564"/>
      <c r="HSL91" s="565"/>
      <c r="HSM91" s="566"/>
      <c r="HSN91" s="560"/>
      <c r="HSO91" s="561"/>
      <c r="HSP91" s="562"/>
      <c r="HSQ91" s="563"/>
      <c r="HSR91" s="564"/>
      <c r="HSS91" s="565"/>
      <c r="HST91" s="566"/>
      <c r="HSU91" s="560"/>
      <c r="HSV91" s="561"/>
      <c r="HSW91" s="562"/>
      <c r="HSX91" s="563"/>
      <c r="HSY91" s="564"/>
      <c r="HSZ91" s="565"/>
      <c r="HTA91" s="566"/>
      <c r="HTB91" s="560"/>
      <c r="HTC91" s="561"/>
      <c r="HTD91" s="562"/>
      <c r="HTE91" s="563"/>
      <c r="HTF91" s="564"/>
      <c r="HTG91" s="565"/>
      <c r="HTH91" s="566"/>
      <c r="HTI91" s="560"/>
      <c r="HTJ91" s="561"/>
      <c r="HTK91" s="562"/>
      <c r="HTL91" s="563"/>
      <c r="HTM91" s="564"/>
      <c r="HTN91" s="565"/>
      <c r="HTO91" s="566"/>
      <c r="HTP91" s="560"/>
      <c r="HTQ91" s="561"/>
      <c r="HTR91" s="562"/>
      <c r="HTS91" s="563"/>
      <c r="HTT91" s="564"/>
      <c r="HTU91" s="565"/>
      <c r="HTV91" s="566"/>
      <c r="HTW91" s="560"/>
      <c r="HTX91" s="561"/>
      <c r="HTY91" s="562"/>
      <c r="HTZ91" s="563"/>
      <c r="HUA91" s="564"/>
      <c r="HUB91" s="565"/>
      <c r="HUC91" s="566"/>
      <c r="HUD91" s="560"/>
      <c r="HUE91" s="561"/>
      <c r="HUF91" s="562"/>
      <c r="HUG91" s="563"/>
      <c r="HUH91" s="564"/>
      <c r="HUI91" s="565"/>
      <c r="HUJ91" s="566"/>
      <c r="HUK91" s="560"/>
      <c r="HUL91" s="561"/>
      <c r="HUM91" s="562"/>
      <c r="HUN91" s="563"/>
      <c r="HUO91" s="564"/>
      <c r="HUP91" s="565"/>
      <c r="HUQ91" s="566"/>
      <c r="HUR91" s="560"/>
      <c r="HUS91" s="561"/>
      <c r="HUT91" s="562"/>
      <c r="HUU91" s="563"/>
      <c r="HUV91" s="564"/>
      <c r="HUW91" s="565"/>
      <c r="HUX91" s="566"/>
      <c r="HUY91" s="560"/>
      <c r="HUZ91" s="561"/>
      <c r="HVA91" s="562"/>
      <c r="HVB91" s="563"/>
      <c r="HVC91" s="564"/>
      <c r="HVD91" s="565"/>
      <c r="HVE91" s="566"/>
      <c r="HVF91" s="560"/>
      <c r="HVG91" s="561"/>
      <c r="HVH91" s="562"/>
      <c r="HVI91" s="563"/>
      <c r="HVJ91" s="564"/>
      <c r="HVK91" s="565"/>
      <c r="HVL91" s="566"/>
      <c r="HVM91" s="560"/>
      <c r="HVN91" s="561"/>
      <c r="HVO91" s="562"/>
      <c r="HVP91" s="563"/>
      <c r="HVQ91" s="564"/>
      <c r="HVR91" s="565"/>
      <c r="HVS91" s="566"/>
      <c r="HVT91" s="560"/>
      <c r="HVU91" s="561"/>
      <c r="HVV91" s="562"/>
      <c r="HVW91" s="563"/>
      <c r="HVX91" s="564"/>
      <c r="HVY91" s="565"/>
      <c r="HVZ91" s="566"/>
      <c r="HWA91" s="560"/>
      <c r="HWB91" s="561"/>
      <c r="HWC91" s="562"/>
      <c r="HWD91" s="563"/>
      <c r="HWE91" s="564"/>
      <c r="HWF91" s="565"/>
      <c r="HWG91" s="566"/>
      <c r="HWH91" s="560"/>
      <c r="HWI91" s="561"/>
      <c r="HWJ91" s="562"/>
      <c r="HWK91" s="563"/>
      <c r="HWL91" s="564"/>
      <c r="HWM91" s="565"/>
      <c r="HWN91" s="566"/>
      <c r="HWO91" s="560"/>
      <c r="HWP91" s="561"/>
      <c r="HWQ91" s="562"/>
      <c r="HWR91" s="563"/>
      <c r="HWS91" s="564"/>
      <c r="HWT91" s="565"/>
      <c r="HWU91" s="566"/>
      <c r="HWV91" s="560"/>
      <c r="HWW91" s="561"/>
      <c r="HWX91" s="562"/>
      <c r="HWY91" s="563"/>
      <c r="HWZ91" s="564"/>
      <c r="HXA91" s="565"/>
      <c r="HXB91" s="566"/>
      <c r="HXC91" s="560"/>
      <c r="HXD91" s="561"/>
      <c r="HXE91" s="562"/>
      <c r="HXF91" s="563"/>
      <c r="HXG91" s="564"/>
      <c r="HXH91" s="565"/>
      <c r="HXI91" s="566"/>
      <c r="HXJ91" s="560"/>
      <c r="HXK91" s="561"/>
      <c r="HXL91" s="562"/>
      <c r="HXM91" s="563"/>
      <c r="HXN91" s="564"/>
      <c r="HXO91" s="565"/>
      <c r="HXP91" s="566"/>
      <c r="HXQ91" s="560"/>
      <c r="HXR91" s="561"/>
      <c r="HXS91" s="562"/>
      <c r="HXT91" s="563"/>
      <c r="HXU91" s="564"/>
      <c r="HXV91" s="565"/>
      <c r="HXW91" s="566"/>
      <c r="HXX91" s="560"/>
      <c r="HXY91" s="561"/>
      <c r="HXZ91" s="562"/>
      <c r="HYA91" s="563"/>
      <c r="HYB91" s="564"/>
      <c r="HYC91" s="565"/>
      <c r="HYD91" s="566"/>
      <c r="HYE91" s="560"/>
      <c r="HYF91" s="561"/>
      <c r="HYG91" s="562"/>
      <c r="HYH91" s="563"/>
      <c r="HYI91" s="564"/>
      <c r="HYJ91" s="565"/>
      <c r="HYK91" s="566"/>
      <c r="HYL91" s="560"/>
      <c r="HYM91" s="561"/>
      <c r="HYN91" s="562"/>
      <c r="HYO91" s="563"/>
      <c r="HYP91" s="564"/>
      <c r="HYQ91" s="565"/>
      <c r="HYR91" s="566"/>
      <c r="HYS91" s="560"/>
      <c r="HYT91" s="561"/>
      <c r="HYU91" s="562"/>
      <c r="HYV91" s="563"/>
      <c r="HYW91" s="564"/>
      <c r="HYX91" s="565"/>
      <c r="HYY91" s="566"/>
      <c r="HYZ91" s="560"/>
      <c r="HZA91" s="561"/>
      <c r="HZB91" s="562"/>
      <c r="HZC91" s="563"/>
      <c r="HZD91" s="564"/>
      <c r="HZE91" s="565"/>
      <c r="HZF91" s="566"/>
      <c r="HZG91" s="560"/>
      <c r="HZH91" s="561"/>
      <c r="HZI91" s="562"/>
      <c r="HZJ91" s="563"/>
      <c r="HZK91" s="564"/>
      <c r="HZL91" s="565"/>
      <c r="HZM91" s="566"/>
      <c r="HZN91" s="560"/>
      <c r="HZO91" s="561"/>
      <c r="HZP91" s="562"/>
      <c r="HZQ91" s="563"/>
      <c r="HZR91" s="564"/>
      <c r="HZS91" s="565"/>
      <c r="HZT91" s="566"/>
      <c r="HZU91" s="560"/>
      <c r="HZV91" s="561"/>
      <c r="HZW91" s="562"/>
      <c r="HZX91" s="563"/>
      <c r="HZY91" s="564"/>
      <c r="HZZ91" s="565"/>
      <c r="IAA91" s="566"/>
      <c r="IAB91" s="560"/>
      <c r="IAC91" s="561"/>
      <c r="IAD91" s="562"/>
      <c r="IAE91" s="563"/>
      <c r="IAF91" s="564"/>
      <c r="IAG91" s="565"/>
      <c r="IAH91" s="566"/>
      <c r="IAI91" s="560"/>
      <c r="IAJ91" s="561"/>
      <c r="IAK91" s="562"/>
      <c r="IAL91" s="563"/>
      <c r="IAM91" s="564"/>
      <c r="IAN91" s="565"/>
      <c r="IAO91" s="566"/>
      <c r="IAP91" s="560"/>
      <c r="IAQ91" s="561"/>
      <c r="IAR91" s="562"/>
      <c r="IAS91" s="563"/>
      <c r="IAT91" s="564"/>
      <c r="IAU91" s="565"/>
      <c r="IAV91" s="566"/>
      <c r="IAW91" s="560"/>
      <c r="IAX91" s="561"/>
      <c r="IAY91" s="562"/>
      <c r="IAZ91" s="563"/>
      <c r="IBA91" s="564"/>
      <c r="IBB91" s="565"/>
      <c r="IBC91" s="566"/>
      <c r="IBD91" s="560"/>
      <c r="IBE91" s="561"/>
      <c r="IBF91" s="562"/>
      <c r="IBG91" s="563"/>
      <c r="IBH91" s="564"/>
      <c r="IBI91" s="565"/>
      <c r="IBJ91" s="566"/>
      <c r="IBK91" s="560"/>
      <c r="IBL91" s="561"/>
      <c r="IBM91" s="562"/>
      <c r="IBN91" s="563"/>
      <c r="IBO91" s="564"/>
      <c r="IBP91" s="565"/>
      <c r="IBQ91" s="566"/>
      <c r="IBR91" s="560"/>
      <c r="IBS91" s="561"/>
      <c r="IBT91" s="562"/>
      <c r="IBU91" s="563"/>
      <c r="IBV91" s="564"/>
      <c r="IBW91" s="565"/>
      <c r="IBX91" s="566"/>
      <c r="IBY91" s="560"/>
      <c r="IBZ91" s="561"/>
      <c r="ICA91" s="562"/>
      <c r="ICB91" s="563"/>
      <c r="ICC91" s="564"/>
      <c r="ICD91" s="565"/>
      <c r="ICE91" s="566"/>
      <c r="ICF91" s="560"/>
      <c r="ICG91" s="561"/>
      <c r="ICH91" s="562"/>
      <c r="ICI91" s="563"/>
      <c r="ICJ91" s="564"/>
      <c r="ICK91" s="565"/>
      <c r="ICL91" s="566"/>
      <c r="ICM91" s="560"/>
      <c r="ICN91" s="561"/>
      <c r="ICO91" s="562"/>
      <c r="ICP91" s="563"/>
      <c r="ICQ91" s="564"/>
      <c r="ICR91" s="565"/>
      <c r="ICS91" s="566"/>
      <c r="ICT91" s="560"/>
      <c r="ICU91" s="561"/>
      <c r="ICV91" s="562"/>
      <c r="ICW91" s="563"/>
      <c r="ICX91" s="564"/>
      <c r="ICY91" s="565"/>
      <c r="ICZ91" s="566"/>
      <c r="IDA91" s="560"/>
      <c r="IDB91" s="561"/>
      <c r="IDC91" s="562"/>
      <c r="IDD91" s="563"/>
      <c r="IDE91" s="564"/>
      <c r="IDF91" s="565"/>
      <c r="IDG91" s="566"/>
      <c r="IDH91" s="560"/>
      <c r="IDI91" s="561"/>
      <c r="IDJ91" s="562"/>
      <c r="IDK91" s="563"/>
      <c r="IDL91" s="564"/>
      <c r="IDM91" s="565"/>
      <c r="IDN91" s="566"/>
      <c r="IDO91" s="560"/>
      <c r="IDP91" s="561"/>
      <c r="IDQ91" s="562"/>
      <c r="IDR91" s="563"/>
      <c r="IDS91" s="564"/>
      <c r="IDT91" s="565"/>
      <c r="IDU91" s="566"/>
      <c r="IDV91" s="560"/>
      <c r="IDW91" s="561"/>
      <c r="IDX91" s="562"/>
      <c r="IDY91" s="563"/>
      <c r="IDZ91" s="564"/>
      <c r="IEA91" s="565"/>
      <c r="IEB91" s="566"/>
      <c r="IEC91" s="560"/>
      <c r="IED91" s="561"/>
      <c r="IEE91" s="562"/>
      <c r="IEF91" s="563"/>
      <c r="IEG91" s="564"/>
      <c r="IEH91" s="565"/>
      <c r="IEI91" s="566"/>
      <c r="IEJ91" s="560"/>
      <c r="IEK91" s="561"/>
      <c r="IEL91" s="562"/>
      <c r="IEM91" s="563"/>
      <c r="IEN91" s="564"/>
      <c r="IEO91" s="565"/>
      <c r="IEP91" s="566"/>
      <c r="IEQ91" s="560"/>
      <c r="IER91" s="561"/>
      <c r="IES91" s="562"/>
      <c r="IET91" s="563"/>
      <c r="IEU91" s="564"/>
      <c r="IEV91" s="565"/>
      <c r="IEW91" s="566"/>
      <c r="IEX91" s="560"/>
      <c r="IEY91" s="561"/>
      <c r="IEZ91" s="562"/>
      <c r="IFA91" s="563"/>
      <c r="IFB91" s="564"/>
      <c r="IFC91" s="565"/>
      <c r="IFD91" s="566"/>
      <c r="IFE91" s="560"/>
      <c r="IFF91" s="561"/>
      <c r="IFG91" s="562"/>
      <c r="IFH91" s="563"/>
      <c r="IFI91" s="564"/>
      <c r="IFJ91" s="565"/>
      <c r="IFK91" s="566"/>
      <c r="IFL91" s="560"/>
      <c r="IFM91" s="561"/>
      <c r="IFN91" s="562"/>
      <c r="IFO91" s="563"/>
      <c r="IFP91" s="564"/>
      <c r="IFQ91" s="565"/>
      <c r="IFR91" s="566"/>
      <c r="IFS91" s="560"/>
      <c r="IFT91" s="561"/>
      <c r="IFU91" s="562"/>
      <c r="IFV91" s="563"/>
      <c r="IFW91" s="564"/>
      <c r="IFX91" s="565"/>
      <c r="IFY91" s="566"/>
      <c r="IFZ91" s="560"/>
      <c r="IGA91" s="561"/>
      <c r="IGB91" s="562"/>
      <c r="IGC91" s="563"/>
      <c r="IGD91" s="564"/>
      <c r="IGE91" s="565"/>
      <c r="IGF91" s="566"/>
      <c r="IGG91" s="560"/>
      <c r="IGH91" s="561"/>
      <c r="IGI91" s="562"/>
      <c r="IGJ91" s="563"/>
      <c r="IGK91" s="564"/>
      <c r="IGL91" s="565"/>
      <c r="IGM91" s="566"/>
      <c r="IGN91" s="560"/>
      <c r="IGO91" s="561"/>
      <c r="IGP91" s="562"/>
      <c r="IGQ91" s="563"/>
      <c r="IGR91" s="564"/>
      <c r="IGS91" s="565"/>
      <c r="IGT91" s="566"/>
      <c r="IGU91" s="560"/>
      <c r="IGV91" s="561"/>
      <c r="IGW91" s="562"/>
      <c r="IGX91" s="563"/>
      <c r="IGY91" s="564"/>
      <c r="IGZ91" s="565"/>
      <c r="IHA91" s="566"/>
      <c r="IHB91" s="560"/>
      <c r="IHC91" s="561"/>
      <c r="IHD91" s="562"/>
      <c r="IHE91" s="563"/>
      <c r="IHF91" s="564"/>
      <c r="IHG91" s="565"/>
      <c r="IHH91" s="566"/>
      <c r="IHI91" s="560"/>
      <c r="IHJ91" s="561"/>
      <c r="IHK91" s="562"/>
      <c r="IHL91" s="563"/>
      <c r="IHM91" s="564"/>
      <c r="IHN91" s="565"/>
      <c r="IHO91" s="566"/>
      <c r="IHP91" s="560"/>
      <c r="IHQ91" s="561"/>
      <c r="IHR91" s="562"/>
      <c r="IHS91" s="563"/>
      <c r="IHT91" s="564"/>
      <c r="IHU91" s="565"/>
      <c r="IHV91" s="566"/>
      <c r="IHW91" s="560"/>
      <c r="IHX91" s="561"/>
      <c r="IHY91" s="562"/>
      <c r="IHZ91" s="563"/>
      <c r="IIA91" s="564"/>
      <c r="IIB91" s="565"/>
      <c r="IIC91" s="566"/>
      <c r="IID91" s="560"/>
      <c r="IIE91" s="561"/>
      <c r="IIF91" s="562"/>
      <c r="IIG91" s="563"/>
      <c r="IIH91" s="564"/>
      <c r="III91" s="565"/>
      <c r="IIJ91" s="566"/>
      <c r="IIK91" s="560"/>
      <c r="IIL91" s="561"/>
      <c r="IIM91" s="562"/>
      <c r="IIN91" s="563"/>
      <c r="IIO91" s="564"/>
      <c r="IIP91" s="565"/>
      <c r="IIQ91" s="566"/>
      <c r="IIR91" s="560"/>
      <c r="IIS91" s="561"/>
      <c r="IIT91" s="562"/>
      <c r="IIU91" s="563"/>
      <c r="IIV91" s="564"/>
      <c r="IIW91" s="565"/>
      <c r="IIX91" s="566"/>
      <c r="IIY91" s="560"/>
      <c r="IIZ91" s="561"/>
      <c r="IJA91" s="562"/>
      <c r="IJB91" s="563"/>
      <c r="IJC91" s="564"/>
      <c r="IJD91" s="565"/>
      <c r="IJE91" s="566"/>
      <c r="IJF91" s="560"/>
      <c r="IJG91" s="561"/>
      <c r="IJH91" s="562"/>
      <c r="IJI91" s="563"/>
      <c r="IJJ91" s="564"/>
      <c r="IJK91" s="565"/>
      <c r="IJL91" s="566"/>
      <c r="IJM91" s="560"/>
      <c r="IJN91" s="561"/>
      <c r="IJO91" s="562"/>
      <c r="IJP91" s="563"/>
      <c r="IJQ91" s="564"/>
      <c r="IJR91" s="565"/>
      <c r="IJS91" s="566"/>
      <c r="IJT91" s="560"/>
      <c r="IJU91" s="561"/>
      <c r="IJV91" s="562"/>
      <c r="IJW91" s="563"/>
      <c r="IJX91" s="564"/>
      <c r="IJY91" s="565"/>
      <c r="IJZ91" s="566"/>
      <c r="IKA91" s="560"/>
      <c r="IKB91" s="561"/>
      <c r="IKC91" s="562"/>
      <c r="IKD91" s="563"/>
      <c r="IKE91" s="564"/>
      <c r="IKF91" s="565"/>
      <c r="IKG91" s="566"/>
      <c r="IKH91" s="560"/>
      <c r="IKI91" s="561"/>
      <c r="IKJ91" s="562"/>
      <c r="IKK91" s="563"/>
      <c r="IKL91" s="564"/>
      <c r="IKM91" s="565"/>
      <c r="IKN91" s="566"/>
      <c r="IKO91" s="560"/>
      <c r="IKP91" s="561"/>
      <c r="IKQ91" s="562"/>
      <c r="IKR91" s="563"/>
      <c r="IKS91" s="564"/>
      <c r="IKT91" s="565"/>
      <c r="IKU91" s="566"/>
      <c r="IKV91" s="560"/>
      <c r="IKW91" s="561"/>
      <c r="IKX91" s="562"/>
      <c r="IKY91" s="563"/>
      <c r="IKZ91" s="564"/>
      <c r="ILA91" s="565"/>
      <c r="ILB91" s="566"/>
      <c r="ILC91" s="560"/>
      <c r="ILD91" s="561"/>
      <c r="ILE91" s="562"/>
      <c r="ILF91" s="563"/>
      <c r="ILG91" s="564"/>
      <c r="ILH91" s="565"/>
      <c r="ILI91" s="566"/>
      <c r="ILJ91" s="560"/>
      <c r="ILK91" s="561"/>
      <c r="ILL91" s="562"/>
      <c r="ILM91" s="563"/>
      <c r="ILN91" s="564"/>
      <c r="ILO91" s="565"/>
      <c r="ILP91" s="566"/>
      <c r="ILQ91" s="560"/>
      <c r="ILR91" s="561"/>
      <c r="ILS91" s="562"/>
      <c r="ILT91" s="563"/>
      <c r="ILU91" s="564"/>
      <c r="ILV91" s="565"/>
      <c r="ILW91" s="566"/>
      <c r="ILX91" s="560"/>
      <c r="ILY91" s="561"/>
      <c r="ILZ91" s="562"/>
      <c r="IMA91" s="563"/>
      <c r="IMB91" s="564"/>
      <c r="IMC91" s="565"/>
      <c r="IMD91" s="566"/>
      <c r="IME91" s="560"/>
      <c r="IMF91" s="561"/>
      <c r="IMG91" s="562"/>
      <c r="IMH91" s="563"/>
      <c r="IMI91" s="564"/>
      <c r="IMJ91" s="565"/>
      <c r="IMK91" s="566"/>
      <c r="IML91" s="560"/>
      <c r="IMM91" s="561"/>
      <c r="IMN91" s="562"/>
      <c r="IMO91" s="563"/>
      <c r="IMP91" s="564"/>
      <c r="IMQ91" s="565"/>
      <c r="IMR91" s="566"/>
      <c r="IMS91" s="560"/>
      <c r="IMT91" s="561"/>
      <c r="IMU91" s="562"/>
      <c r="IMV91" s="563"/>
      <c r="IMW91" s="564"/>
      <c r="IMX91" s="565"/>
      <c r="IMY91" s="566"/>
      <c r="IMZ91" s="560"/>
      <c r="INA91" s="561"/>
      <c r="INB91" s="562"/>
      <c r="INC91" s="563"/>
      <c r="IND91" s="564"/>
      <c r="INE91" s="565"/>
      <c r="INF91" s="566"/>
      <c r="ING91" s="560"/>
      <c r="INH91" s="561"/>
      <c r="INI91" s="562"/>
      <c r="INJ91" s="563"/>
      <c r="INK91" s="564"/>
      <c r="INL91" s="565"/>
      <c r="INM91" s="566"/>
      <c r="INN91" s="560"/>
      <c r="INO91" s="561"/>
      <c r="INP91" s="562"/>
      <c r="INQ91" s="563"/>
      <c r="INR91" s="564"/>
      <c r="INS91" s="565"/>
      <c r="INT91" s="566"/>
      <c r="INU91" s="560"/>
      <c r="INV91" s="561"/>
      <c r="INW91" s="562"/>
      <c r="INX91" s="563"/>
      <c r="INY91" s="564"/>
      <c r="INZ91" s="565"/>
      <c r="IOA91" s="566"/>
      <c r="IOB91" s="560"/>
      <c r="IOC91" s="561"/>
      <c r="IOD91" s="562"/>
      <c r="IOE91" s="563"/>
      <c r="IOF91" s="564"/>
      <c r="IOG91" s="565"/>
      <c r="IOH91" s="566"/>
      <c r="IOI91" s="560"/>
      <c r="IOJ91" s="561"/>
      <c r="IOK91" s="562"/>
      <c r="IOL91" s="563"/>
      <c r="IOM91" s="564"/>
      <c r="ION91" s="565"/>
      <c r="IOO91" s="566"/>
      <c r="IOP91" s="560"/>
      <c r="IOQ91" s="561"/>
      <c r="IOR91" s="562"/>
      <c r="IOS91" s="563"/>
      <c r="IOT91" s="564"/>
      <c r="IOU91" s="565"/>
      <c r="IOV91" s="566"/>
      <c r="IOW91" s="560"/>
      <c r="IOX91" s="561"/>
      <c r="IOY91" s="562"/>
      <c r="IOZ91" s="563"/>
      <c r="IPA91" s="564"/>
      <c r="IPB91" s="565"/>
      <c r="IPC91" s="566"/>
      <c r="IPD91" s="560"/>
      <c r="IPE91" s="561"/>
      <c r="IPF91" s="562"/>
      <c r="IPG91" s="563"/>
      <c r="IPH91" s="564"/>
      <c r="IPI91" s="565"/>
      <c r="IPJ91" s="566"/>
      <c r="IPK91" s="560"/>
      <c r="IPL91" s="561"/>
      <c r="IPM91" s="562"/>
      <c r="IPN91" s="563"/>
      <c r="IPO91" s="564"/>
      <c r="IPP91" s="565"/>
      <c r="IPQ91" s="566"/>
      <c r="IPR91" s="560"/>
      <c r="IPS91" s="561"/>
      <c r="IPT91" s="562"/>
      <c r="IPU91" s="563"/>
      <c r="IPV91" s="564"/>
      <c r="IPW91" s="565"/>
      <c r="IPX91" s="566"/>
      <c r="IPY91" s="560"/>
      <c r="IPZ91" s="561"/>
      <c r="IQA91" s="562"/>
      <c r="IQB91" s="563"/>
      <c r="IQC91" s="564"/>
      <c r="IQD91" s="565"/>
      <c r="IQE91" s="566"/>
      <c r="IQF91" s="560"/>
      <c r="IQG91" s="561"/>
      <c r="IQH91" s="562"/>
      <c r="IQI91" s="563"/>
      <c r="IQJ91" s="564"/>
      <c r="IQK91" s="565"/>
      <c r="IQL91" s="566"/>
      <c r="IQM91" s="560"/>
      <c r="IQN91" s="561"/>
      <c r="IQO91" s="562"/>
      <c r="IQP91" s="563"/>
      <c r="IQQ91" s="564"/>
      <c r="IQR91" s="565"/>
      <c r="IQS91" s="566"/>
      <c r="IQT91" s="560"/>
      <c r="IQU91" s="561"/>
      <c r="IQV91" s="562"/>
      <c r="IQW91" s="563"/>
      <c r="IQX91" s="564"/>
      <c r="IQY91" s="565"/>
      <c r="IQZ91" s="566"/>
      <c r="IRA91" s="560"/>
      <c r="IRB91" s="561"/>
      <c r="IRC91" s="562"/>
      <c r="IRD91" s="563"/>
      <c r="IRE91" s="564"/>
      <c r="IRF91" s="565"/>
      <c r="IRG91" s="566"/>
      <c r="IRH91" s="560"/>
      <c r="IRI91" s="561"/>
      <c r="IRJ91" s="562"/>
      <c r="IRK91" s="563"/>
      <c r="IRL91" s="564"/>
      <c r="IRM91" s="565"/>
      <c r="IRN91" s="566"/>
      <c r="IRO91" s="560"/>
      <c r="IRP91" s="561"/>
      <c r="IRQ91" s="562"/>
      <c r="IRR91" s="563"/>
      <c r="IRS91" s="564"/>
      <c r="IRT91" s="565"/>
      <c r="IRU91" s="566"/>
      <c r="IRV91" s="560"/>
      <c r="IRW91" s="561"/>
      <c r="IRX91" s="562"/>
      <c r="IRY91" s="563"/>
      <c r="IRZ91" s="564"/>
      <c r="ISA91" s="565"/>
      <c r="ISB91" s="566"/>
      <c r="ISC91" s="560"/>
      <c r="ISD91" s="561"/>
      <c r="ISE91" s="562"/>
      <c r="ISF91" s="563"/>
      <c r="ISG91" s="564"/>
      <c r="ISH91" s="565"/>
      <c r="ISI91" s="566"/>
      <c r="ISJ91" s="560"/>
      <c r="ISK91" s="561"/>
      <c r="ISL91" s="562"/>
      <c r="ISM91" s="563"/>
      <c r="ISN91" s="564"/>
      <c r="ISO91" s="565"/>
      <c r="ISP91" s="566"/>
      <c r="ISQ91" s="560"/>
      <c r="ISR91" s="561"/>
      <c r="ISS91" s="562"/>
      <c r="IST91" s="563"/>
      <c r="ISU91" s="564"/>
      <c r="ISV91" s="565"/>
      <c r="ISW91" s="566"/>
      <c r="ISX91" s="560"/>
      <c r="ISY91" s="561"/>
      <c r="ISZ91" s="562"/>
      <c r="ITA91" s="563"/>
      <c r="ITB91" s="564"/>
      <c r="ITC91" s="565"/>
      <c r="ITD91" s="566"/>
      <c r="ITE91" s="560"/>
      <c r="ITF91" s="561"/>
      <c r="ITG91" s="562"/>
      <c r="ITH91" s="563"/>
      <c r="ITI91" s="564"/>
      <c r="ITJ91" s="565"/>
      <c r="ITK91" s="566"/>
      <c r="ITL91" s="560"/>
      <c r="ITM91" s="561"/>
      <c r="ITN91" s="562"/>
      <c r="ITO91" s="563"/>
      <c r="ITP91" s="564"/>
      <c r="ITQ91" s="565"/>
      <c r="ITR91" s="566"/>
      <c r="ITS91" s="560"/>
      <c r="ITT91" s="561"/>
      <c r="ITU91" s="562"/>
      <c r="ITV91" s="563"/>
      <c r="ITW91" s="564"/>
      <c r="ITX91" s="565"/>
      <c r="ITY91" s="566"/>
      <c r="ITZ91" s="560"/>
      <c r="IUA91" s="561"/>
      <c r="IUB91" s="562"/>
      <c r="IUC91" s="563"/>
      <c r="IUD91" s="564"/>
      <c r="IUE91" s="565"/>
      <c r="IUF91" s="566"/>
      <c r="IUG91" s="560"/>
      <c r="IUH91" s="561"/>
      <c r="IUI91" s="562"/>
      <c r="IUJ91" s="563"/>
      <c r="IUK91" s="564"/>
      <c r="IUL91" s="565"/>
      <c r="IUM91" s="566"/>
      <c r="IUN91" s="560"/>
      <c r="IUO91" s="561"/>
      <c r="IUP91" s="562"/>
      <c r="IUQ91" s="563"/>
      <c r="IUR91" s="564"/>
      <c r="IUS91" s="565"/>
      <c r="IUT91" s="566"/>
      <c r="IUU91" s="560"/>
      <c r="IUV91" s="561"/>
      <c r="IUW91" s="562"/>
      <c r="IUX91" s="563"/>
      <c r="IUY91" s="564"/>
      <c r="IUZ91" s="565"/>
      <c r="IVA91" s="566"/>
      <c r="IVB91" s="560"/>
      <c r="IVC91" s="561"/>
      <c r="IVD91" s="562"/>
      <c r="IVE91" s="563"/>
      <c r="IVF91" s="564"/>
      <c r="IVG91" s="565"/>
      <c r="IVH91" s="566"/>
      <c r="IVI91" s="560"/>
      <c r="IVJ91" s="561"/>
      <c r="IVK91" s="562"/>
      <c r="IVL91" s="563"/>
      <c r="IVM91" s="564"/>
      <c r="IVN91" s="565"/>
      <c r="IVO91" s="566"/>
      <c r="IVP91" s="560"/>
      <c r="IVQ91" s="561"/>
      <c r="IVR91" s="562"/>
      <c r="IVS91" s="563"/>
      <c r="IVT91" s="564"/>
      <c r="IVU91" s="565"/>
      <c r="IVV91" s="566"/>
      <c r="IVW91" s="560"/>
      <c r="IVX91" s="561"/>
      <c r="IVY91" s="562"/>
      <c r="IVZ91" s="563"/>
      <c r="IWA91" s="564"/>
      <c r="IWB91" s="565"/>
      <c r="IWC91" s="566"/>
      <c r="IWD91" s="560"/>
      <c r="IWE91" s="561"/>
      <c r="IWF91" s="562"/>
      <c r="IWG91" s="563"/>
      <c r="IWH91" s="564"/>
      <c r="IWI91" s="565"/>
      <c r="IWJ91" s="566"/>
      <c r="IWK91" s="560"/>
      <c r="IWL91" s="561"/>
      <c r="IWM91" s="562"/>
      <c r="IWN91" s="563"/>
      <c r="IWO91" s="564"/>
      <c r="IWP91" s="565"/>
      <c r="IWQ91" s="566"/>
      <c r="IWR91" s="560"/>
      <c r="IWS91" s="561"/>
      <c r="IWT91" s="562"/>
      <c r="IWU91" s="563"/>
      <c r="IWV91" s="564"/>
      <c r="IWW91" s="565"/>
      <c r="IWX91" s="566"/>
      <c r="IWY91" s="560"/>
      <c r="IWZ91" s="561"/>
      <c r="IXA91" s="562"/>
      <c r="IXB91" s="563"/>
      <c r="IXC91" s="564"/>
      <c r="IXD91" s="565"/>
      <c r="IXE91" s="566"/>
      <c r="IXF91" s="560"/>
      <c r="IXG91" s="561"/>
      <c r="IXH91" s="562"/>
      <c r="IXI91" s="563"/>
      <c r="IXJ91" s="564"/>
      <c r="IXK91" s="565"/>
      <c r="IXL91" s="566"/>
      <c r="IXM91" s="560"/>
      <c r="IXN91" s="561"/>
      <c r="IXO91" s="562"/>
      <c r="IXP91" s="563"/>
      <c r="IXQ91" s="564"/>
      <c r="IXR91" s="565"/>
      <c r="IXS91" s="566"/>
      <c r="IXT91" s="560"/>
      <c r="IXU91" s="561"/>
      <c r="IXV91" s="562"/>
      <c r="IXW91" s="563"/>
      <c r="IXX91" s="564"/>
      <c r="IXY91" s="565"/>
      <c r="IXZ91" s="566"/>
      <c r="IYA91" s="560"/>
      <c r="IYB91" s="561"/>
      <c r="IYC91" s="562"/>
      <c r="IYD91" s="563"/>
      <c r="IYE91" s="564"/>
      <c r="IYF91" s="565"/>
      <c r="IYG91" s="566"/>
      <c r="IYH91" s="560"/>
      <c r="IYI91" s="561"/>
      <c r="IYJ91" s="562"/>
      <c r="IYK91" s="563"/>
      <c r="IYL91" s="564"/>
      <c r="IYM91" s="565"/>
      <c r="IYN91" s="566"/>
      <c r="IYO91" s="560"/>
      <c r="IYP91" s="561"/>
      <c r="IYQ91" s="562"/>
      <c r="IYR91" s="563"/>
      <c r="IYS91" s="564"/>
      <c r="IYT91" s="565"/>
      <c r="IYU91" s="566"/>
      <c r="IYV91" s="560"/>
      <c r="IYW91" s="561"/>
      <c r="IYX91" s="562"/>
      <c r="IYY91" s="563"/>
      <c r="IYZ91" s="564"/>
      <c r="IZA91" s="565"/>
      <c r="IZB91" s="566"/>
      <c r="IZC91" s="560"/>
      <c r="IZD91" s="561"/>
      <c r="IZE91" s="562"/>
      <c r="IZF91" s="563"/>
      <c r="IZG91" s="564"/>
      <c r="IZH91" s="565"/>
      <c r="IZI91" s="566"/>
      <c r="IZJ91" s="560"/>
      <c r="IZK91" s="561"/>
      <c r="IZL91" s="562"/>
      <c r="IZM91" s="563"/>
      <c r="IZN91" s="564"/>
      <c r="IZO91" s="565"/>
      <c r="IZP91" s="566"/>
      <c r="IZQ91" s="560"/>
      <c r="IZR91" s="561"/>
      <c r="IZS91" s="562"/>
      <c r="IZT91" s="563"/>
      <c r="IZU91" s="564"/>
      <c r="IZV91" s="565"/>
      <c r="IZW91" s="566"/>
      <c r="IZX91" s="560"/>
      <c r="IZY91" s="561"/>
      <c r="IZZ91" s="562"/>
      <c r="JAA91" s="563"/>
      <c r="JAB91" s="564"/>
      <c r="JAC91" s="565"/>
      <c r="JAD91" s="566"/>
      <c r="JAE91" s="560"/>
      <c r="JAF91" s="561"/>
      <c r="JAG91" s="562"/>
      <c r="JAH91" s="563"/>
      <c r="JAI91" s="564"/>
      <c r="JAJ91" s="565"/>
      <c r="JAK91" s="566"/>
      <c r="JAL91" s="560"/>
      <c r="JAM91" s="561"/>
      <c r="JAN91" s="562"/>
      <c r="JAO91" s="563"/>
      <c r="JAP91" s="564"/>
      <c r="JAQ91" s="565"/>
      <c r="JAR91" s="566"/>
      <c r="JAS91" s="560"/>
      <c r="JAT91" s="561"/>
      <c r="JAU91" s="562"/>
      <c r="JAV91" s="563"/>
      <c r="JAW91" s="564"/>
      <c r="JAX91" s="565"/>
      <c r="JAY91" s="566"/>
      <c r="JAZ91" s="560"/>
      <c r="JBA91" s="561"/>
      <c r="JBB91" s="562"/>
      <c r="JBC91" s="563"/>
      <c r="JBD91" s="564"/>
      <c r="JBE91" s="565"/>
      <c r="JBF91" s="566"/>
      <c r="JBG91" s="560"/>
      <c r="JBH91" s="561"/>
      <c r="JBI91" s="562"/>
      <c r="JBJ91" s="563"/>
      <c r="JBK91" s="564"/>
      <c r="JBL91" s="565"/>
      <c r="JBM91" s="566"/>
      <c r="JBN91" s="560"/>
      <c r="JBO91" s="561"/>
      <c r="JBP91" s="562"/>
      <c r="JBQ91" s="563"/>
      <c r="JBR91" s="564"/>
      <c r="JBS91" s="565"/>
      <c r="JBT91" s="566"/>
      <c r="JBU91" s="560"/>
      <c r="JBV91" s="561"/>
      <c r="JBW91" s="562"/>
      <c r="JBX91" s="563"/>
      <c r="JBY91" s="564"/>
      <c r="JBZ91" s="565"/>
      <c r="JCA91" s="566"/>
      <c r="JCB91" s="560"/>
      <c r="JCC91" s="561"/>
      <c r="JCD91" s="562"/>
      <c r="JCE91" s="563"/>
      <c r="JCF91" s="564"/>
      <c r="JCG91" s="565"/>
      <c r="JCH91" s="566"/>
      <c r="JCI91" s="560"/>
      <c r="JCJ91" s="561"/>
      <c r="JCK91" s="562"/>
      <c r="JCL91" s="563"/>
      <c r="JCM91" s="564"/>
      <c r="JCN91" s="565"/>
      <c r="JCO91" s="566"/>
      <c r="JCP91" s="560"/>
      <c r="JCQ91" s="561"/>
      <c r="JCR91" s="562"/>
      <c r="JCS91" s="563"/>
      <c r="JCT91" s="564"/>
      <c r="JCU91" s="565"/>
      <c r="JCV91" s="566"/>
      <c r="JCW91" s="560"/>
      <c r="JCX91" s="561"/>
      <c r="JCY91" s="562"/>
      <c r="JCZ91" s="563"/>
      <c r="JDA91" s="564"/>
      <c r="JDB91" s="565"/>
      <c r="JDC91" s="566"/>
      <c r="JDD91" s="560"/>
      <c r="JDE91" s="561"/>
      <c r="JDF91" s="562"/>
      <c r="JDG91" s="563"/>
      <c r="JDH91" s="564"/>
      <c r="JDI91" s="565"/>
      <c r="JDJ91" s="566"/>
      <c r="JDK91" s="560"/>
      <c r="JDL91" s="561"/>
      <c r="JDM91" s="562"/>
      <c r="JDN91" s="563"/>
      <c r="JDO91" s="564"/>
      <c r="JDP91" s="565"/>
      <c r="JDQ91" s="566"/>
      <c r="JDR91" s="560"/>
      <c r="JDS91" s="561"/>
      <c r="JDT91" s="562"/>
      <c r="JDU91" s="563"/>
      <c r="JDV91" s="564"/>
      <c r="JDW91" s="565"/>
      <c r="JDX91" s="566"/>
      <c r="JDY91" s="560"/>
      <c r="JDZ91" s="561"/>
      <c r="JEA91" s="562"/>
      <c r="JEB91" s="563"/>
      <c r="JEC91" s="564"/>
      <c r="JED91" s="565"/>
      <c r="JEE91" s="566"/>
      <c r="JEF91" s="560"/>
      <c r="JEG91" s="561"/>
      <c r="JEH91" s="562"/>
      <c r="JEI91" s="563"/>
      <c r="JEJ91" s="564"/>
      <c r="JEK91" s="565"/>
      <c r="JEL91" s="566"/>
      <c r="JEM91" s="560"/>
      <c r="JEN91" s="561"/>
      <c r="JEO91" s="562"/>
      <c r="JEP91" s="563"/>
      <c r="JEQ91" s="564"/>
      <c r="JER91" s="565"/>
      <c r="JES91" s="566"/>
      <c r="JET91" s="560"/>
      <c r="JEU91" s="561"/>
      <c r="JEV91" s="562"/>
      <c r="JEW91" s="563"/>
      <c r="JEX91" s="564"/>
      <c r="JEY91" s="565"/>
      <c r="JEZ91" s="566"/>
      <c r="JFA91" s="560"/>
      <c r="JFB91" s="561"/>
      <c r="JFC91" s="562"/>
      <c r="JFD91" s="563"/>
      <c r="JFE91" s="564"/>
      <c r="JFF91" s="565"/>
      <c r="JFG91" s="566"/>
      <c r="JFH91" s="560"/>
      <c r="JFI91" s="561"/>
      <c r="JFJ91" s="562"/>
      <c r="JFK91" s="563"/>
      <c r="JFL91" s="564"/>
      <c r="JFM91" s="565"/>
      <c r="JFN91" s="566"/>
      <c r="JFO91" s="560"/>
      <c r="JFP91" s="561"/>
      <c r="JFQ91" s="562"/>
      <c r="JFR91" s="563"/>
      <c r="JFS91" s="564"/>
      <c r="JFT91" s="565"/>
      <c r="JFU91" s="566"/>
      <c r="JFV91" s="560"/>
      <c r="JFW91" s="561"/>
      <c r="JFX91" s="562"/>
      <c r="JFY91" s="563"/>
      <c r="JFZ91" s="564"/>
      <c r="JGA91" s="565"/>
      <c r="JGB91" s="566"/>
      <c r="JGC91" s="560"/>
      <c r="JGD91" s="561"/>
      <c r="JGE91" s="562"/>
      <c r="JGF91" s="563"/>
      <c r="JGG91" s="564"/>
      <c r="JGH91" s="565"/>
      <c r="JGI91" s="566"/>
      <c r="JGJ91" s="560"/>
      <c r="JGK91" s="561"/>
      <c r="JGL91" s="562"/>
      <c r="JGM91" s="563"/>
      <c r="JGN91" s="564"/>
      <c r="JGO91" s="565"/>
      <c r="JGP91" s="566"/>
      <c r="JGQ91" s="560"/>
      <c r="JGR91" s="561"/>
      <c r="JGS91" s="562"/>
      <c r="JGT91" s="563"/>
      <c r="JGU91" s="564"/>
      <c r="JGV91" s="565"/>
      <c r="JGW91" s="566"/>
      <c r="JGX91" s="560"/>
      <c r="JGY91" s="561"/>
      <c r="JGZ91" s="562"/>
      <c r="JHA91" s="563"/>
      <c r="JHB91" s="564"/>
      <c r="JHC91" s="565"/>
      <c r="JHD91" s="566"/>
      <c r="JHE91" s="560"/>
      <c r="JHF91" s="561"/>
      <c r="JHG91" s="562"/>
      <c r="JHH91" s="563"/>
      <c r="JHI91" s="564"/>
      <c r="JHJ91" s="565"/>
      <c r="JHK91" s="566"/>
      <c r="JHL91" s="560"/>
      <c r="JHM91" s="561"/>
      <c r="JHN91" s="562"/>
      <c r="JHO91" s="563"/>
      <c r="JHP91" s="564"/>
      <c r="JHQ91" s="565"/>
      <c r="JHR91" s="566"/>
      <c r="JHS91" s="560"/>
      <c r="JHT91" s="561"/>
      <c r="JHU91" s="562"/>
      <c r="JHV91" s="563"/>
      <c r="JHW91" s="564"/>
      <c r="JHX91" s="565"/>
      <c r="JHY91" s="566"/>
      <c r="JHZ91" s="560"/>
      <c r="JIA91" s="561"/>
      <c r="JIB91" s="562"/>
      <c r="JIC91" s="563"/>
      <c r="JID91" s="564"/>
      <c r="JIE91" s="565"/>
      <c r="JIF91" s="566"/>
      <c r="JIG91" s="560"/>
      <c r="JIH91" s="561"/>
      <c r="JII91" s="562"/>
      <c r="JIJ91" s="563"/>
      <c r="JIK91" s="564"/>
      <c r="JIL91" s="565"/>
      <c r="JIM91" s="566"/>
      <c r="JIN91" s="560"/>
      <c r="JIO91" s="561"/>
      <c r="JIP91" s="562"/>
      <c r="JIQ91" s="563"/>
      <c r="JIR91" s="564"/>
      <c r="JIS91" s="565"/>
      <c r="JIT91" s="566"/>
      <c r="JIU91" s="560"/>
      <c r="JIV91" s="561"/>
      <c r="JIW91" s="562"/>
      <c r="JIX91" s="563"/>
      <c r="JIY91" s="564"/>
      <c r="JIZ91" s="565"/>
      <c r="JJA91" s="566"/>
      <c r="JJB91" s="560"/>
      <c r="JJC91" s="561"/>
      <c r="JJD91" s="562"/>
      <c r="JJE91" s="563"/>
      <c r="JJF91" s="564"/>
      <c r="JJG91" s="565"/>
      <c r="JJH91" s="566"/>
      <c r="JJI91" s="560"/>
      <c r="JJJ91" s="561"/>
      <c r="JJK91" s="562"/>
      <c r="JJL91" s="563"/>
      <c r="JJM91" s="564"/>
      <c r="JJN91" s="565"/>
      <c r="JJO91" s="566"/>
      <c r="JJP91" s="560"/>
      <c r="JJQ91" s="561"/>
      <c r="JJR91" s="562"/>
      <c r="JJS91" s="563"/>
      <c r="JJT91" s="564"/>
      <c r="JJU91" s="565"/>
      <c r="JJV91" s="566"/>
      <c r="JJW91" s="560"/>
      <c r="JJX91" s="561"/>
      <c r="JJY91" s="562"/>
      <c r="JJZ91" s="563"/>
      <c r="JKA91" s="564"/>
      <c r="JKB91" s="565"/>
      <c r="JKC91" s="566"/>
      <c r="JKD91" s="560"/>
      <c r="JKE91" s="561"/>
      <c r="JKF91" s="562"/>
      <c r="JKG91" s="563"/>
      <c r="JKH91" s="564"/>
      <c r="JKI91" s="565"/>
      <c r="JKJ91" s="566"/>
      <c r="JKK91" s="560"/>
      <c r="JKL91" s="561"/>
      <c r="JKM91" s="562"/>
      <c r="JKN91" s="563"/>
      <c r="JKO91" s="564"/>
      <c r="JKP91" s="565"/>
      <c r="JKQ91" s="566"/>
      <c r="JKR91" s="560"/>
      <c r="JKS91" s="561"/>
      <c r="JKT91" s="562"/>
      <c r="JKU91" s="563"/>
      <c r="JKV91" s="564"/>
      <c r="JKW91" s="565"/>
      <c r="JKX91" s="566"/>
      <c r="JKY91" s="560"/>
      <c r="JKZ91" s="561"/>
      <c r="JLA91" s="562"/>
      <c r="JLB91" s="563"/>
      <c r="JLC91" s="564"/>
      <c r="JLD91" s="565"/>
      <c r="JLE91" s="566"/>
      <c r="JLF91" s="560"/>
      <c r="JLG91" s="561"/>
      <c r="JLH91" s="562"/>
      <c r="JLI91" s="563"/>
      <c r="JLJ91" s="564"/>
      <c r="JLK91" s="565"/>
      <c r="JLL91" s="566"/>
      <c r="JLM91" s="560"/>
      <c r="JLN91" s="561"/>
      <c r="JLO91" s="562"/>
      <c r="JLP91" s="563"/>
      <c r="JLQ91" s="564"/>
      <c r="JLR91" s="565"/>
      <c r="JLS91" s="566"/>
      <c r="JLT91" s="560"/>
      <c r="JLU91" s="561"/>
      <c r="JLV91" s="562"/>
      <c r="JLW91" s="563"/>
      <c r="JLX91" s="564"/>
      <c r="JLY91" s="565"/>
      <c r="JLZ91" s="566"/>
      <c r="JMA91" s="560"/>
      <c r="JMB91" s="561"/>
      <c r="JMC91" s="562"/>
      <c r="JMD91" s="563"/>
      <c r="JME91" s="564"/>
      <c r="JMF91" s="565"/>
      <c r="JMG91" s="566"/>
      <c r="JMH91" s="560"/>
      <c r="JMI91" s="561"/>
      <c r="JMJ91" s="562"/>
      <c r="JMK91" s="563"/>
      <c r="JML91" s="564"/>
      <c r="JMM91" s="565"/>
      <c r="JMN91" s="566"/>
      <c r="JMO91" s="560"/>
      <c r="JMP91" s="561"/>
      <c r="JMQ91" s="562"/>
      <c r="JMR91" s="563"/>
      <c r="JMS91" s="564"/>
      <c r="JMT91" s="565"/>
      <c r="JMU91" s="566"/>
      <c r="JMV91" s="560"/>
      <c r="JMW91" s="561"/>
      <c r="JMX91" s="562"/>
      <c r="JMY91" s="563"/>
      <c r="JMZ91" s="564"/>
      <c r="JNA91" s="565"/>
      <c r="JNB91" s="566"/>
      <c r="JNC91" s="560"/>
      <c r="JND91" s="561"/>
      <c r="JNE91" s="562"/>
      <c r="JNF91" s="563"/>
      <c r="JNG91" s="564"/>
      <c r="JNH91" s="565"/>
      <c r="JNI91" s="566"/>
      <c r="JNJ91" s="560"/>
      <c r="JNK91" s="561"/>
      <c r="JNL91" s="562"/>
      <c r="JNM91" s="563"/>
      <c r="JNN91" s="564"/>
      <c r="JNO91" s="565"/>
      <c r="JNP91" s="566"/>
      <c r="JNQ91" s="560"/>
      <c r="JNR91" s="561"/>
      <c r="JNS91" s="562"/>
      <c r="JNT91" s="563"/>
      <c r="JNU91" s="564"/>
      <c r="JNV91" s="565"/>
      <c r="JNW91" s="566"/>
      <c r="JNX91" s="560"/>
      <c r="JNY91" s="561"/>
      <c r="JNZ91" s="562"/>
      <c r="JOA91" s="563"/>
      <c r="JOB91" s="564"/>
      <c r="JOC91" s="565"/>
      <c r="JOD91" s="566"/>
      <c r="JOE91" s="560"/>
      <c r="JOF91" s="561"/>
      <c r="JOG91" s="562"/>
      <c r="JOH91" s="563"/>
      <c r="JOI91" s="564"/>
      <c r="JOJ91" s="565"/>
      <c r="JOK91" s="566"/>
      <c r="JOL91" s="560"/>
      <c r="JOM91" s="561"/>
      <c r="JON91" s="562"/>
      <c r="JOO91" s="563"/>
      <c r="JOP91" s="564"/>
      <c r="JOQ91" s="565"/>
      <c r="JOR91" s="566"/>
      <c r="JOS91" s="560"/>
      <c r="JOT91" s="561"/>
      <c r="JOU91" s="562"/>
      <c r="JOV91" s="563"/>
      <c r="JOW91" s="564"/>
      <c r="JOX91" s="565"/>
      <c r="JOY91" s="566"/>
      <c r="JOZ91" s="560"/>
      <c r="JPA91" s="561"/>
      <c r="JPB91" s="562"/>
      <c r="JPC91" s="563"/>
      <c r="JPD91" s="564"/>
      <c r="JPE91" s="565"/>
      <c r="JPF91" s="566"/>
      <c r="JPG91" s="560"/>
      <c r="JPH91" s="561"/>
      <c r="JPI91" s="562"/>
      <c r="JPJ91" s="563"/>
      <c r="JPK91" s="564"/>
      <c r="JPL91" s="565"/>
      <c r="JPM91" s="566"/>
      <c r="JPN91" s="560"/>
      <c r="JPO91" s="561"/>
      <c r="JPP91" s="562"/>
      <c r="JPQ91" s="563"/>
      <c r="JPR91" s="564"/>
      <c r="JPS91" s="565"/>
      <c r="JPT91" s="566"/>
      <c r="JPU91" s="560"/>
      <c r="JPV91" s="561"/>
      <c r="JPW91" s="562"/>
      <c r="JPX91" s="563"/>
      <c r="JPY91" s="564"/>
      <c r="JPZ91" s="565"/>
      <c r="JQA91" s="566"/>
      <c r="JQB91" s="560"/>
      <c r="JQC91" s="561"/>
      <c r="JQD91" s="562"/>
      <c r="JQE91" s="563"/>
      <c r="JQF91" s="564"/>
      <c r="JQG91" s="565"/>
      <c r="JQH91" s="566"/>
      <c r="JQI91" s="560"/>
      <c r="JQJ91" s="561"/>
      <c r="JQK91" s="562"/>
      <c r="JQL91" s="563"/>
      <c r="JQM91" s="564"/>
      <c r="JQN91" s="565"/>
      <c r="JQO91" s="566"/>
      <c r="JQP91" s="560"/>
      <c r="JQQ91" s="561"/>
      <c r="JQR91" s="562"/>
      <c r="JQS91" s="563"/>
      <c r="JQT91" s="564"/>
      <c r="JQU91" s="565"/>
      <c r="JQV91" s="566"/>
      <c r="JQW91" s="560"/>
      <c r="JQX91" s="561"/>
      <c r="JQY91" s="562"/>
      <c r="JQZ91" s="563"/>
      <c r="JRA91" s="564"/>
      <c r="JRB91" s="565"/>
      <c r="JRC91" s="566"/>
      <c r="JRD91" s="560"/>
      <c r="JRE91" s="561"/>
      <c r="JRF91" s="562"/>
      <c r="JRG91" s="563"/>
      <c r="JRH91" s="564"/>
      <c r="JRI91" s="565"/>
      <c r="JRJ91" s="566"/>
      <c r="JRK91" s="560"/>
      <c r="JRL91" s="561"/>
      <c r="JRM91" s="562"/>
      <c r="JRN91" s="563"/>
      <c r="JRO91" s="564"/>
      <c r="JRP91" s="565"/>
      <c r="JRQ91" s="566"/>
      <c r="JRR91" s="560"/>
      <c r="JRS91" s="561"/>
      <c r="JRT91" s="562"/>
      <c r="JRU91" s="563"/>
      <c r="JRV91" s="564"/>
      <c r="JRW91" s="565"/>
      <c r="JRX91" s="566"/>
      <c r="JRY91" s="560"/>
      <c r="JRZ91" s="561"/>
      <c r="JSA91" s="562"/>
      <c r="JSB91" s="563"/>
      <c r="JSC91" s="564"/>
      <c r="JSD91" s="565"/>
      <c r="JSE91" s="566"/>
      <c r="JSF91" s="560"/>
      <c r="JSG91" s="561"/>
      <c r="JSH91" s="562"/>
      <c r="JSI91" s="563"/>
      <c r="JSJ91" s="564"/>
      <c r="JSK91" s="565"/>
      <c r="JSL91" s="566"/>
      <c r="JSM91" s="560"/>
      <c r="JSN91" s="561"/>
      <c r="JSO91" s="562"/>
      <c r="JSP91" s="563"/>
      <c r="JSQ91" s="564"/>
      <c r="JSR91" s="565"/>
      <c r="JSS91" s="566"/>
      <c r="JST91" s="560"/>
      <c r="JSU91" s="561"/>
      <c r="JSV91" s="562"/>
      <c r="JSW91" s="563"/>
      <c r="JSX91" s="564"/>
      <c r="JSY91" s="565"/>
      <c r="JSZ91" s="566"/>
      <c r="JTA91" s="560"/>
      <c r="JTB91" s="561"/>
      <c r="JTC91" s="562"/>
      <c r="JTD91" s="563"/>
      <c r="JTE91" s="564"/>
      <c r="JTF91" s="565"/>
      <c r="JTG91" s="566"/>
      <c r="JTH91" s="560"/>
      <c r="JTI91" s="561"/>
      <c r="JTJ91" s="562"/>
      <c r="JTK91" s="563"/>
      <c r="JTL91" s="564"/>
      <c r="JTM91" s="565"/>
      <c r="JTN91" s="566"/>
      <c r="JTO91" s="560"/>
      <c r="JTP91" s="561"/>
      <c r="JTQ91" s="562"/>
      <c r="JTR91" s="563"/>
      <c r="JTS91" s="564"/>
      <c r="JTT91" s="565"/>
      <c r="JTU91" s="566"/>
      <c r="JTV91" s="560"/>
      <c r="JTW91" s="561"/>
      <c r="JTX91" s="562"/>
      <c r="JTY91" s="563"/>
      <c r="JTZ91" s="564"/>
      <c r="JUA91" s="565"/>
      <c r="JUB91" s="566"/>
      <c r="JUC91" s="560"/>
      <c r="JUD91" s="561"/>
      <c r="JUE91" s="562"/>
      <c r="JUF91" s="563"/>
      <c r="JUG91" s="564"/>
      <c r="JUH91" s="565"/>
      <c r="JUI91" s="566"/>
      <c r="JUJ91" s="560"/>
      <c r="JUK91" s="561"/>
      <c r="JUL91" s="562"/>
      <c r="JUM91" s="563"/>
      <c r="JUN91" s="564"/>
      <c r="JUO91" s="565"/>
      <c r="JUP91" s="566"/>
      <c r="JUQ91" s="560"/>
      <c r="JUR91" s="561"/>
      <c r="JUS91" s="562"/>
      <c r="JUT91" s="563"/>
      <c r="JUU91" s="564"/>
      <c r="JUV91" s="565"/>
      <c r="JUW91" s="566"/>
      <c r="JUX91" s="560"/>
      <c r="JUY91" s="561"/>
      <c r="JUZ91" s="562"/>
      <c r="JVA91" s="563"/>
      <c r="JVB91" s="564"/>
      <c r="JVC91" s="565"/>
      <c r="JVD91" s="566"/>
      <c r="JVE91" s="560"/>
      <c r="JVF91" s="561"/>
      <c r="JVG91" s="562"/>
      <c r="JVH91" s="563"/>
      <c r="JVI91" s="564"/>
      <c r="JVJ91" s="565"/>
      <c r="JVK91" s="566"/>
      <c r="JVL91" s="560"/>
      <c r="JVM91" s="561"/>
      <c r="JVN91" s="562"/>
      <c r="JVO91" s="563"/>
      <c r="JVP91" s="564"/>
      <c r="JVQ91" s="565"/>
      <c r="JVR91" s="566"/>
      <c r="JVS91" s="560"/>
      <c r="JVT91" s="561"/>
      <c r="JVU91" s="562"/>
      <c r="JVV91" s="563"/>
      <c r="JVW91" s="564"/>
      <c r="JVX91" s="565"/>
      <c r="JVY91" s="566"/>
      <c r="JVZ91" s="560"/>
      <c r="JWA91" s="561"/>
      <c r="JWB91" s="562"/>
      <c r="JWC91" s="563"/>
      <c r="JWD91" s="564"/>
      <c r="JWE91" s="565"/>
      <c r="JWF91" s="566"/>
      <c r="JWG91" s="560"/>
      <c r="JWH91" s="561"/>
      <c r="JWI91" s="562"/>
      <c r="JWJ91" s="563"/>
      <c r="JWK91" s="564"/>
      <c r="JWL91" s="565"/>
      <c r="JWM91" s="566"/>
      <c r="JWN91" s="560"/>
      <c r="JWO91" s="561"/>
      <c r="JWP91" s="562"/>
      <c r="JWQ91" s="563"/>
      <c r="JWR91" s="564"/>
      <c r="JWS91" s="565"/>
      <c r="JWT91" s="566"/>
      <c r="JWU91" s="560"/>
      <c r="JWV91" s="561"/>
      <c r="JWW91" s="562"/>
      <c r="JWX91" s="563"/>
      <c r="JWY91" s="564"/>
      <c r="JWZ91" s="565"/>
      <c r="JXA91" s="566"/>
      <c r="JXB91" s="560"/>
      <c r="JXC91" s="561"/>
      <c r="JXD91" s="562"/>
      <c r="JXE91" s="563"/>
      <c r="JXF91" s="564"/>
      <c r="JXG91" s="565"/>
      <c r="JXH91" s="566"/>
      <c r="JXI91" s="560"/>
      <c r="JXJ91" s="561"/>
      <c r="JXK91" s="562"/>
      <c r="JXL91" s="563"/>
      <c r="JXM91" s="564"/>
      <c r="JXN91" s="565"/>
      <c r="JXO91" s="566"/>
      <c r="JXP91" s="560"/>
      <c r="JXQ91" s="561"/>
      <c r="JXR91" s="562"/>
      <c r="JXS91" s="563"/>
      <c r="JXT91" s="564"/>
      <c r="JXU91" s="565"/>
      <c r="JXV91" s="566"/>
      <c r="JXW91" s="560"/>
      <c r="JXX91" s="561"/>
      <c r="JXY91" s="562"/>
      <c r="JXZ91" s="563"/>
      <c r="JYA91" s="564"/>
      <c r="JYB91" s="565"/>
      <c r="JYC91" s="566"/>
      <c r="JYD91" s="560"/>
      <c r="JYE91" s="561"/>
      <c r="JYF91" s="562"/>
      <c r="JYG91" s="563"/>
      <c r="JYH91" s="564"/>
      <c r="JYI91" s="565"/>
      <c r="JYJ91" s="566"/>
      <c r="JYK91" s="560"/>
      <c r="JYL91" s="561"/>
      <c r="JYM91" s="562"/>
      <c r="JYN91" s="563"/>
      <c r="JYO91" s="564"/>
      <c r="JYP91" s="565"/>
      <c r="JYQ91" s="566"/>
      <c r="JYR91" s="560"/>
      <c r="JYS91" s="561"/>
      <c r="JYT91" s="562"/>
      <c r="JYU91" s="563"/>
      <c r="JYV91" s="564"/>
      <c r="JYW91" s="565"/>
      <c r="JYX91" s="566"/>
      <c r="JYY91" s="560"/>
      <c r="JYZ91" s="561"/>
      <c r="JZA91" s="562"/>
      <c r="JZB91" s="563"/>
      <c r="JZC91" s="564"/>
      <c r="JZD91" s="565"/>
      <c r="JZE91" s="566"/>
      <c r="JZF91" s="560"/>
      <c r="JZG91" s="561"/>
      <c r="JZH91" s="562"/>
      <c r="JZI91" s="563"/>
      <c r="JZJ91" s="564"/>
      <c r="JZK91" s="565"/>
      <c r="JZL91" s="566"/>
      <c r="JZM91" s="560"/>
      <c r="JZN91" s="561"/>
      <c r="JZO91" s="562"/>
      <c r="JZP91" s="563"/>
      <c r="JZQ91" s="564"/>
      <c r="JZR91" s="565"/>
      <c r="JZS91" s="566"/>
      <c r="JZT91" s="560"/>
      <c r="JZU91" s="561"/>
      <c r="JZV91" s="562"/>
      <c r="JZW91" s="563"/>
      <c r="JZX91" s="564"/>
      <c r="JZY91" s="565"/>
      <c r="JZZ91" s="566"/>
      <c r="KAA91" s="560"/>
      <c r="KAB91" s="561"/>
      <c r="KAC91" s="562"/>
      <c r="KAD91" s="563"/>
      <c r="KAE91" s="564"/>
      <c r="KAF91" s="565"/>
      <c r="KAG91" s="566"/>
      <c r="KAH91" s="560"/>
      <c r="KAI91" s="561"/>
      <c r="KAJ91" s="562"/>
      <c r="KAK91" s="563"/>
      <c r="KAL91" s="564"/>
      <c r="KAM91" s="565"/>
      <c r="KAN91" s="566"/>
      <c r="KAO91" s="560"/>
      <c r="KAP91" s="561"/>
      <c r="KAQ91" s="562"/>
      <c r="KAR91" s="563"/>
      <c r="KAS91" s="564"/>
      <c r="KAT91" s="565"/>
      <c r="KAU91" s="566"/>
      <c r="KAV91" s="560"/>
      <c r="KAW91" s="561"/>
      <c r="KAX91" s="562"/>
      <c r="KAY91" s="563"/>
      <c r="KAZ91" s="564"/>
      <c r="KBA91" s="565"/>
      <c r="KBB91" s="566"/>
      <c r="KBC91" s="560"/>
      <c r="KBD91" s="561"/>
      <c r="KBE91" s="562"/>
      <c r="KBF91" s="563"/>
      <c r="KBG91" s="564"/>
      <c r="KBH91" s="565"/>
      <c r="KBI91" s="566"/>
      <c r="KBJ91" s="560"/>
      <c r="KBK91" s="561"/>
      <c r="KBL91" s="562"/>
      <c r="KBM91" s="563"/>
      <c r="KBN91" s="564"/>
      <c r="KBO91" s="565"/>
      <c r="KBP91" s="566"/>
      <c r="KBQ91" s="560"/>
      <c r="KBR91" s="561"/>
      <c r="KBS91" s="562"/>
      <c r="KBT91" s="563"/>
      <c r="KBU91" s="564"/>
      <c r="KBV91" s="565"/>
      <c r="KBW91" s="566"/>
      <c r="KBX91" s="560"/>
      <c r="KBY91" s="561"/>
      <c r="KBZ91" s="562"/>
      <c r="KCA91" s="563"/>
      <c r="KCB91" s="564"/>
      <c r="KCC91" s="565"/>
      <c r="KCD91" s="566"/>
      <c r="KCE91" s="560"/>
      <c r="KCF91" s="561"/>
      <c r="KCG91" s="562"/>
      <c r="KCH91" s="563"/>
      <c r="KCI91" s="564"/>
      <c r="KCJ91" s="565"/>
      <c r="KCK91" s="566"/>
      <c r="KCL91" s="560"/>
      <c r="KCM91" s="561"/>
      <c r="KCN91" s="562"/>
      <c r="KCO91" s="563"/>
      <c r="KCP91" s="564"/>
      <c r="KCQ91" s="565"/>
      <c r="KCR91" s="566"/>
      <c r="KCS91" s="560"/>
      <c r="KCT91" s="561"/>
      <c r="KCU91" s="562"/>
      <c r="KCV91" s="563"/>
      <c r="KCW91" s="564"/>
      <c r="KCX91" s="565"/>
      <c r="KCY91" s="566"/>
      <c r="KCZ91" s="560"/>
      <c r="KDA91" s="561"/>
      <c r="KDB91" s="562"/>
      <c r="KDC91" s="563"/>
      <c r="KDD91" s="564"/>
      <c r="KDE91" s="565"/>
      <c r="KDF91" s="566"/>
      <c r="KDG91" s="560"/>
      <c r="KDH91" s="561"/>
      <c r="KDI91" s="562"/>
      <c r="KDJ91" s="563"/>
      <c r="KDK91" s="564"/>
      <c r="KDL91" s="565"/>
      <c r="KDM91" s="566"/>
      <c r="KDN91" s="560"/>
      <c r="KDO91" s="561"/>
      <c r="KDP91" s="562"/>
      <c r="KDQ91" s="563"/>
      <c r="KDR91" s="564"/>
      <c r="KDS91" s="565"/>
      <c r="KDT91" s="566"/>
      <c r="KDU91" s="560"/>
      <c r="KDV91" s="561"/>
      <c r="KDW91" s="562"/>
      <c r="KDX91" s="563"/>
      <c r="KDY91" s="564"/>
      <c r="KDZ91" s="565"/>
      <c r="KEA91" s="566"/>
      <c r="KEB91" s="560"/>
      <c r="KEC91" s="561"/>
      <c r="KED91" s="562"/>
      <c r="KEE91" s="563"/>
      <c r="KEF91" s="564"/>
      <c r="KEG91" s="565"/>
      <c r="KEH91" s="566"/>
      <c r="KEI91" s="560"/>
      <c r="KEJ91" s="561"/>
      <c r="KEK91" s="562"/>
      <c r="KEL91" s="563"/>
      <c r="KEM91" s="564"/>
      <c r="KEN91" s="565"/>
      <c r="KEO91" s="566"/>
      <c r="KEP91" s="560"/>
      <c r="KEQ91" s="561"/>
      <c r="KER91" s="562"/>
      <c r="KES91" s="563"/>
      <c r="KET91" s="564"/>
      <c r="KEU91" s="565"/>
      <c r="KEV91" s="566"/>
      <c r="KEW91" s="560"/>
      <c r="KEX91" s="561"/>
      <c r="KEY91" s="562"/>
      <c r="KEZ91" s="563"/>
      <c r="KFA91" s="564"/>
      <c r="KFB91" s="565"/>
      <c r="KFC91" s="566"/>
      <c r="KFD91" s="560"/>
      <c r="KFE91" s="561"/>
      <c r="KFF91" s="562"/>
      <c r="KFG91" s="563"/>
      <c r="KFH91" s="564"/>
      <c r="KFI91" s="565"/>
      <c r="KFJ91" s="566"/>
      <c r="KFK91" s="560"/>
      <c r="KFL91" s="561"/>
      <c r="KFM91" s="562"/>
      <c r="KFN91" s="563"/>
      <c r="KFO91" s="564"/>
      <c r="KFP91" s="565"/>
      <c r="KFQ91" s="566"/>
      <c r="KFR91" s="560"/>
      <c r="KFS91" s="561"/>
      <c r="KFT91" s="562"/>
      <c r="KFU91" s="563"/>
      <c r="KFV91" s="564"/>
      <c r="KFW91" s="565"/>
      <c r="KFX91" s="566"/>
      <c r="KFY91" s="560"/>
      <c r="KFZ91" s="561"/>
      <c r="KGA91" s="562"/>
      <c r="KGB91" s="563"/>
      <c r="KGC91" s="564"/>
      <c r="KGD91" s="565"/>
      <c r="KGE91" s="566"/>
      <c r="KGF91" s="560"/>
      <c r="KGG91" s="561"/>
      <c r="KGH91" s="562"/>
      <c r="KGI91" s="563"/>
      <c r="KGJ91" s="564"/>
      <c r="KGK91" s="565"/>
      <c r="KGL91" s="566"/>
      <c r="KGM91" s="560"/>
      <c r="KGN91" s="561"/>
      <c r="KGO91" s="562"/>
      <c r="KGP91" s="563"/>
      <c r="KGQ91" s="564"/>
      <c r="KGR91" s="565"/>
      <c r="KGS91" s="566"/>
      <c r="KGT91" s="560"/>
      <c r="KGU91" s="561"/>
      <c r="KGV91" s="562"/>
      <c r="KGW91" s="563"/>
      <c r="KGX91" s="564"/>
      <c r="KGY91" s="565"/>
      <c r="KGZ91" s="566"/>
      <c r="KHA91" s="560"/>
      <c r="KHB91" s="561"/>
      <c r="KHC91" s="562"/>
      <c r="KHD91" s="563"/>
      <c r="KHE91" s="564"/>
      <c r="KHF91" s="565"/>
      <c r="KHG91" s="566"/>
      <c r="KHH91" s="560"/>
      <c r="KHI91" s="561"/>
      <c r="KHJ91" s="562"/>
      <c r="KHK91" s="563"/>
      <c r="KHL91" s="564"/>
      <c r="KHM91" s="565"/>
      <c r="KHN91" s="566"/>
      <c r="KHO91" s="560"/>
      <c r="KHP91" s="561"/>
      <c r="KHQ91" s="562"/>
      <c r="KHR91" s="563"/>
      <c r="KHS91" s="564"/>
      <c r="KHT91" s="565"/>
      <c r="KHU91" s="566"/>
      <c r="KHV91" s="560"/>
      <c r="KHW91" s="561"/>
      <c r="KHX91" s="562"/>
      <c r="KHY91" s="563"/>
      <c r="KHZ91" s="564"/>
      <c r="KIA91" s="565"/>
      <c r="KIB91" s="566"/>
      <c r="KIC91" s="560"/>
      <c r="KID91" s="561"/>
      <c r="KIE91" s="562"/>
      <c r="KIF91" s="563"/>
      <c r="KIG91" s="564"/>
      <c r="KIH91" s="565"/>
      <c r="KII91" s="566"/>
      <c r="KIJ91" s="560"/>
      <c r="KIK91" s="561"/>
      <c r="KIL91" s="562"/>
      <c r="KIM91" s="563"/>
      <c r="KIN91" s="564"/>
      <c r="KIO91" s="565"/>
      <c r="KIP91" s="566"/>
      <c r="KIQ91" s="560"/>
      <c r="KIR91" s="561"/>
      <c r="KIS91" s="562"/>
      <c r="KIT91" s="563"/>
      <c r="KIU91" s="564"/>
      <c r="KIV91" s="565"/>
      <c r="KIW91" s="566"/>
      <c r="KIX91" s="560"/>
      <c r="KIY91" s="561"/>
      <c r="KIZ91" s="562"/>
      <c r="KJA91" s="563"/>
      <c r="KJB91" s="564"/>
      <c r="KJC91" s="565"/>
      <c r="KJD91" s="566"/>
      <c r="KJE91" s="560"/>
      <c r="KJF91" s="561"/>
      <c r="KJG91" s="562"/>
      <c r="KJH91" s="563"/>
      <c r="KJI91" s="564"/>
      <c r="KJJ91" s="565"/>
      <c r="KJK91" s="566"/>
      <c r="KJL91" s="560"/>
      <c r="KJM91" s="561"/>
      <c r="KJN91" s="562"/>
      <c r="KJO91" s="563"/>
      <c r="KJP91" s="564"/>
      <c r="KJQ91" s="565"/>
      <c r="KJR91" s="566"/>
      <c r="KJS91" s="560"/>
      <c r="KJT91" s="561"/>
      <c r="KJU91" s="562"/>
      <c r="KJV91" s="563"/>
      <c r="KJW91" s="564"/>
      <c r="KJX91" s="565"/>
      <c r="KJY91" s="566"/>
      <c r="KJZ91" s="560"/>
      <c r="KKA91" s="561"/>
      <c r="KKB91" s="562"/>
      <c r="KKC91" s="563"/>
      <c r="KKD91" s="564"/>
      <c r="KKE91" s="565"/>
      <c r="KKF91" s="566"/>
      <c r="KKG91" s="560"/>
      <c r="KKH91" s="561"/>
      <c r="KKI91" s="562"/>
      <c r="KKJ91" s="563"/>
      <c r="KKK91" s="564"/>
      <c r="KKL91" s="565"/>
      <c r="KKM91" s="566"/>
      <c r="KKN91" s="560"/>
      <c r="KKO91" s="561"/>
      <c r="KKP91" s="562"/>
      <c r="KKQ91" s="563"/>
      <c r="KKR91" s="564"/>
      <c r="KKS91" s="565"/>
      <c r="KKT91" s="566"/>
      <c r="KKU91" s="560"/>
      <c r="KKV91" s="561"/>
      <c r="KKW91" s="562"/>
      <c r="KKX91" s="563"/>
      <c r="KKY91" s="564"/>
      <c r="KKZ91" s="565"/>
      <c r="KLA91" s="566"/>
      <c r="KLB91" s="560"/>
      <c r="KLC91" s="561"/>
      <c r="KLD91" s="562"/>
      <c r="KLE91" s="563"/>
      <c r="KLF91" s="564"/>
      <c r="KLG91" s="565"/>
      <c r="KLH91" s="566"/>
      <c r="KLI91" s="560"/>
      <c r="KLJ91" s="561"/>
      <c r="KLK91" s="562"/>
      <c r="KLL91" s="563"/>
      <c r="KLM91" s="564"/>
      <c r="KLN91" s="565"/>
      <c r="KLO91" s="566"/>
      <c r="KLP91" s="560"/>
      <c r="KLQ91" s="561"/>
      <c r="KLR91" s="562"/>
      <c r="KLS91" s="563"/>
      <c r="KLT91" s="564"/>
      <c r="KLU91" s="565"/>
      <c r="KLV91" s="566"/>
      <c r="KLW91" s="560"/>
      <c r="KLX91" s="561"/>
      <c r="KLY91" s="562"/>
      <c r="KLZ91" s="563"/>
      <c r="KMA91" s="564"/>
      <c r="KMB91" s="565"/>
      <c r="KMC91" s="566"/>
      <c r="KMD91" s="560"/>
      <c r="KME91" s="561"/>
      <c r="KMF91" s="562"/>
      <c r="KMG91" s="563"/>
      <c r="KMH91" s="564"/>
      <c r="KMI91" s="565"/>
      <c r="KMJ91" s="566"/>
      <c r="KMK91" s="560"/>
      <c r="KML91" s="561"/>
      <c r="KMM91" s="562"/>
      <c r="KMN91" s="563"/>
      <c r="KMO91" s="564"/>
      <c r="KMP91" s="565"/>
      <c r="KMQ91" s="566"/>
      <c r="KMR91" s="560"/>
      <c r="KMS91" s="561"/>
      <c r="KMT91" s="562"/>
      <c r="KMU91" s="563"/>
      <c r="KMV91" s="564"/>
      <c r="KMW91" s="565"/>
      <c r="KMX91" s="566"/>
      <c r="KMY91" s="560"/>
      <c r="KMZ91" s="561"/>
      <c r="KNA91" s="562"/>
      <c r="KNB91" s="563"/>
      <c r="KNC91" s="564"/>
      <c r="KND91" s="565"/>
      <c r="KNE91" s="566"/>
      <c r="KNF91" s="560"/>
      <c r="KNG91" s="561"/>
      <c r="KNH91" s="562"/>
      <c r="KNI91" s="563"/>
      <c r="KNJ91" s="564"/>
      <c r="KNK91" s="565"/>
      <c r="KNL91" s="566"/>
      <c r="KNM91" s="560"/>
      <c r="KNN91" s="561"/>
      <c r="KNO91" s="562"/>
      <c r="KNP91" s="563"/>
      <c r="KNQ91" s="564"/>
      <c r="KNR91" s="565"/>
      <c r="KNS91" s="566"/>
      <c r="KNT91" s="560"/>
      <c r="KNU91" s="561"/>
      <c r="KNV91" s="562"/>
      <c r="KNW91" s="563"/>
      <c r="KNX91" s="564"/>
      <c r="KNY91" s="565"/>
      <c r="KNZ91" s="566"/>
      <c r="KOA91" s="560"/>
      <c r="KOB91" s="561"/>
      <c r="KOC91" s="562"/>
      <c r="KOD91" s="563"/>
      <c r="KOE91" s="564"/>
      <c r="KOF91" s="565"/>
      <c r="KOG91" s="566"/>
      <c r="KOH91" s="560"/>
      <c r="KOI91" s="561"/>
      <c r="KOJ91" s="562"/>
      <c r="KOK91" s="563"/>
      <c r="KOL91" s="564"/>
      <c r="KOM91" s="565"/>
      <c r="KON91" s="566"/>
      <c r="KOO91" s="560"/>
      <c r="KOP91" s="561"/>
      <c r="KOQ91" s="562"/>
      <c r="KOR91" s="563"/>
      <c r="KOS91" s="564"/>
      <c r="KOT91" s="565"/>
      <c r="KOU91" s="566"/>
      <c r="KOV91" s="560"/>
      <c r="KOW91" s="561"/>
      <c r="KOX91" s="562"/>
      <c r="KOY91" s="563"/>
      <c r="KOZ91" s="564"/>
      <c r="KPA91" s="565"/>
      <c r="KPB91" s="566"/>
      <c r="KPC91" s="560"/>
      <c r="KPD91" s="561"/>
      <c r="KPE91" s="562"/>
      <c r="KPF91" s="563"/>
      <c r="KPG91" s="564"/>
      <c r="KPH91" s="565"/>
      <c r="KPI91" s="566"/>
      <c r="KPJ91" s="560"/>
      <c r="KPK91" s="561"/>
      <c r="KPL91" s="562"/>
      <c r="KPM91" s="563"/>
      <c r="KPN91" s="564"/>
      <c r="KPO91" s="565"/>
      <c r="KPP91" s="566"/>
      <c r="KPQ91" s="560"/>
      <c r="KPR91" s="561"/>
      <c r="KPS91" s="562"/>
      <c r="KPT91" s="563"/>
      <c r="KPU91" s="564"/>
      <c r="KPV91" s="565"/>
      <c r="KPW91" s="566"/>
      <c r="KPX91" s="560"/>
      <c r="KPY91" s="561"/>
      <c r="KPZ91" s="562"/>
      <c r="KQA91" s="563"/>
      <c r="KQB91" s="564"/>
      <c r="KQC91" s="565"/>
      <c r="KQD91" s="566"/>
      <c r="KQE91" s="560"/>
      <c r="KQF91" s="561"/>
      <c r="KQG91" s="562"/>
      <c r="KQH91" s="563"/>
      <c r="KQI91" s="564"/>
      <c r="KQJ91" s="565"/>
      <c r="KQK91" s="566"/>
      <c r="KQL91" s="560"/>
      <c r="KQM91" s="561"/>
      <c r="KQN91" s="562"/>
      <c r="KQO91" s="563"/>
      <c r="KQP91" s="564"/>
      <c r="KQQ91" s="565"/>
      <c r="KQR91" s="566"/>
      <c r="KQS91" s="560"/>
      <c r="KQT91" s="561"/>
      <c r="KQU91" s="562"/>
      <c r="KQV91" s="563"/>
      <c r="KQW91" s="564"/>
      <c r="KQX91" s="565"/>
      <c r="KQY91" s="566"/>
      <c r="KQZ91" s="560"/>
      <c r="KRA91" s="561"/>
      <c r="KRB91" s="562"/>
      <c r="KRC91" s="563"/>
      <c r="KRD91" s="564"/>
      <c r="KRE91" s="565"/>
      <c r="KRF91" s="566"/>
      <c r="KRG91" s="560"/>
      <c r="KRH91" s="561"/>
      <c r="KRI91" s="562"/>
      <c r="KRJ91" s="563"/>
      <c r="KRK91" s="564"/>
      <c r="KRL91" s="565"/>
      <c r="KRM91" s="566"/>
      <c r="KRN91" s="560"/>
      <c r="KRO91" s="561"/>
      <c r="KRP91" s="562"/>
      <c r="KRQ91" s="563"/>
      <c r="KRR91" s="564"/>
      <c r="KRS91" s="565"/>
      <c r="KRT91" s="566"/>
      <c r="KRU91" s="560"/>
      <c r="KRV91" s="561"/>
      <c r="KRW91" s="562"/>
      <c r="KRX91" s="563"/>
      <c r="KRY91" s="564"/>
      <c r="KRZ91" s="565"/>
      <c r="KSA91" s="566"/>
      <c r="KSB91" s="560"/>
      <c r="KSC91" s="561"/>
      <c r="KSD91" s="562"/>
      <c r="KSE91" s="563"/>
      <c r="KSF91" s="564"/>
      <c r="KSG91" s="565"/>
      <c r="KSH91" s="566"/>
      <c r="KSI91" s="560"/>
      <c r="KSJ91" s="561"/>
      <c r="KSK91" s="562"/>
      <c r="KSL91" s="563"/>
      <c r="KSM91" s="564"/>
      <c r="KSN91" s="565"/>
      <c r="KSO91" s="566"/>
      <c r="KSP91" s="560"/>
      <c r="KSQ91" s="561"/>
      <c r="KSR91" s="562"/>
      <c r="KSS91" s="563"/>
      <c r="KST91" s="564"/>
      <c r="KSU91" s="565"/>
      <c r="KSV91" s="566"/>
      <c r="KSW91" s="560"/>
      <c r="KSX91" s="561"/>
      <c r="KSY91" s="562"/>
      <c r="KSZ91" s="563"/>
      <c r="KTA91" s="564"/>
      <c r="KTB91" s="565"/>
      <c r="KTC91" s="566"/>
      <c r="KTD91" s="560"/>
      <c r="KTE91" s="561"/>
      <c r="KTF91" s="562"/>
      <c r="KTG91" s="563"/>
      <c r="KTH91" s="564"/>
      <c r="KTI91" s="565"/>
      <c r="KTJ91" s="566"/>
      <c r="KTK91" s="560"/>
      <c r="KTL91" s="561"/>
      <c r="KTM91" s="562"/>
      <c r="KTN91" s="563"/>
      <c r="KTO91" s="564"/>
      <c r="KTP91" s="565"/>
      <c r="KTQ91" s="566"/>
      <c r="KTR91" s="560"/>
      <c r="KTS91" s="561"/>
      <c r="KTT91" s="562"/>
      <c r="KTU91" s="563"/>
      <c r="KTV91" s="564"/>
      <c r="KTW91" s="565"/>
      <c r="KTX91" s="566"/>
      <c r="KTY91" s="560"/>
      <c r="KTZ91" s="561"/>
      <c r="KUA91" s="562"/>
      <c r="KUB91" s="563"/>
      <c r="KUC91" s="564"/>
      <c r="KUD91" s="565"/>
      <c r="KUE91" s="566"/>
      <c r="KUF91" s="560"/>
      <c r="KUG91" s="561"/>
      <c r="KUH91" s="562"/>
      <c r="KUI91" s="563"/>
      <c r="KUJ91" s="564"/>
      <c r="KUK91" s="565"/>
      <c r="KUL91" s="566"/>
      <c r="KUM91" s="560"/>
      <c r="KUN91" s="561"/>
      <c r="KUO91" s="562"/>
      <c r="KUP91" s="563"/>
      <c r="KUQ91" s="564"/>
      <c r="KUR91" s="565"/>
      <c r="KUS91" s="566"/>
      <c r="KUT91" s="560"/>
      <c r="KUU91" s="561"/>
      <c r="KUV91" s="562"/>
      <c r="KUW91" s="563"/>
      <c r="KUX91" s="564"/>
      <c r="KUY91" s="565"/>
      <c r="KUZ91" s="566"/>
      <c r="KVA91" s="560"/>
      <c r="KVB91" s="561"/>
      <c r="KVC91" s="562"/>
      <c r="KVD91" s="563"/>
      <c r="KVE91" s="564"/>
      <c r="KVF91" s="565"/>
      <c r="KVG91" s="566"/>
      <c r="KVH91" s="560"/>
      <c r="KVI91" s="561"/>
      <c r="KVJ91" s="562"/>
      <c r="KVK91" s="563"/>
      <c r="KVL91" s="564"/>
      <c r="KVM91" s="565"/>
      <c r="KVN91" s="566"/>
      <c r="KVO91" s="560"/>
      <c r="KVP91" s="561"/>
      <c r="KVQ91" s="562"/>
      <c r="KVR91" s="563"/>
      <c r="KVS91" s="564"/>
      <c r="KVT91" s="565"/>
      <c r="KVU91" s="566"/>
      <c r="KVV91" s="560"/>
      <c r="KVW91" s="561"/>
      <c r="KVX91" s="562"/>
      <c r="KVY91" s="563"/>
      <c r="KVZ91" s="564"/>
      <c r="KWA91" s="565"/>
      <c r="KWB91" s="566"/>
      <c r="KWC91" s="560"/>
      <c r="KWD91" s="561"/>
      <c r="KWE91" s="562"/>
      <c r="KWF91" s="563"/>
      <c r="KWG91" s="564"/>
      <c r="KWH91" s="565"/>
      <c r="KWI91" s="566"/>
      <c r="KWJ91" s="560"/>
      <c r="KWK91" s="561"/>
      <c r="KWL91" s="562"/>
      <c r="KWM91" s="563"/>
      <c r="KWN91" s="564"/>
      <c r="KWO91" s="565"/>
      <c r="KWP91" s="566"/>
      <c r="KWQ91" s="560"/>
      <c r="KWR91" s="561"/>
      <c r="KWS91" s="562"/>
      <c r="KWT91" s="563"/>
      <c r="KWU91" s="564"/>
      <c r="KWV91" s="565"/>
      <c r="KWW91" s="566"/>
      <c r="KWX91" s="560"/>
      <c r="KWY91" s="561"/>
      <c r="KWZ91" s="562"/>
      <c r="KXA91" s="563"/>
      <c r="KXB91" s="564"/>
      <c r="KXC91" s="565"/>
      <c r="KXD91" s="566"/>
      <c r="KXE91" s="560"/>
      <c r="KXF91" s="561"/>
      <c r="KXG91" s="562"/>
      <c r="KXH91" s="563"/>
      <c r="KXI91" s="564"/>
      <c r="KXJ91" s="565"/>
      <c r="KXK91" s="566"/>
      <c r="KXL91" s="560"/>
      <c r="KXM91" s="561"/>
      <c r="KXN91" s="562"/>
      <c r="KXO91" s="563"/>
      <c r="KXP91" s="564"/>
      <c r="KXQ91" s="565"/>
      <c r="KXR91" s="566"/>
      <c r="KXS91" s="560"/>
      <c r="KXT91" s="561"/>
      <c r="KXU91" s="562"/>
      <c r="KXV91" s="563"/>
      <c r="KXW91" s="564"/>
      <c r="KXX91" s="565"/>
      <c r="KXY91" s="566"/>
      <c r="KXZ91" s="560"/>
      <c r="KYA91" s="561"/>
      <c r="KYB91" s="562"/>
      <c r="KYC91" s="563"/>
      <c r="KYD91" s="564"/>
      <c r="KYE91" s="565"/>
      <c r="KYF91" s="566"/>
      <c r="KYG91" s="560"/>
      <c r="KYH91" s="561"/>
      <c r="KYI91" s="562"/>
      <c r="KYJ91" s="563"/>
      <c r="KYK91" s="564"/>
      <c r="KYL91" s="565"/>
      <c r="KYM91" s="566"/>
      <c r="KYN91" s="560"/>
      <c r="KYO91" s="561"/>
      <c r="KYP91" s="562"/>
      <c r="KYQ91" s="563"/>
      <c r="KYR91" s="564"/>
      <c r="KYS91" s="565"/>
      <c r="KYT91" s="566"/>
      <c r="KYU91" s="560"/>
      <c r="KYV91" s="561"/>
      <c r="KYW91" s="562"/>
      <c r="KYX91" s="563"/>
      <c r="KYY91" s="564"/>
      <c r="KYZ91" s="565"/>
      <c r="KZA91" s="566"/>
      <c r="KZB91" s="560"/>
      <c r="KZC91" s="561"/>
      <c r="KZD91" s="562"/>
      <c r="KZE91" s="563"/>
      <c r="KZF91" s="564"/>
      <c r="KZG91" s="565"/>
      <c r="KZH91" s="566"/>
      <c r="KZI91" s="560"/>
      <c r="KZJ91" s="561"/>
      <c r="KZK91" s="562"/>
      <c r="KZL91" s="563"/>
      <c r="KZM91" s="564"/>
      <c r="KZN91" s="565"/>
      <c r="KZO91" s="566"/>
      <c r="KZP91" s="560"/>
      <c r="KZQ91" s="561"/>
      <c r="KZR91" s="562"/>
      <c r="KZS91" s="563"/>
      <c r="KZT91" s="564"/>
      <c r="KZU91" s="565"/>
      <c r="KZV91" s="566"/>
      <c r="KZW91" s="560"/>
      <c r="KZX91" s="561"/>
      <c r="KZY91" s="562"/>
      <c r="KZZ91" s="563"/>
      <c r="LAA91" s="564"/>
      <c r="LAB91" s="565"/>
      <c r="LAC91" s="566"/>
      <c r="LAD91" s="560"/>
      <c r="LAE91" s="561"/>
      <c r="LAF91" s="562"/>
      <c r="LAG91" s="563"/>
      <c r="LAH91" s="564"/>
      <c r="LAI91" s="565"/>
      <c r="LAJ91" s="566"/>
      <c r="LAK91" s="560"/>
      <c r="LAL91" s="561"/>
      <c r="LAM91" s="562"/>
      <c r="LAN91" s="563"/>
      <c r="LAO91" s="564"/>
      <c r="LAP91" s="565"/>
      <c r="LAQ91" s="566"/>
      <c r="LAR91" s="560"/>
      <c r="LAS91" s="561"/>
      <c r="LAT91" s="562"/>
      <c r="LAU91" s="563"/>
      <c r="LAV91" s="564"/>
      <c r="LAW91" s="565"/>
      <c r="LAX91" s="566"/>
      <c r="LAY91" s="560"/>
      <c r="LAZ91" s="561"/>
      <c r="LBA91" s="562"/>
      <c r="LBB91" s="563"/>
      <c r="LBC91" s="564"/>
      <c r="LBD91" s="565"/>
      <c r="LBE91" s="566"/>
      <c r="LBF91" s="560"/>
      <c r="LBG91" s="561"/>
      <c r="LBH91" s="562"/>
      <c r="LBI91" s="563"/>
      <c r="LBJ91" s="564"/>
      <c r="LBK91" s="565"/>
      <c r="LBL91" s="566"/>
      <c r="LBM91" s="560"/>
      <c r="LBN91" s="561"/>
      <c r="LBO91" s="562"/>
      <c r="LBP91" s="563"/>
      <c r="LBQ91" s="564"/>
      <c r="LBR91" s="565"/>
      <c r="LBS91" s="566"/>
      <c r="LBT91" s="560"/>
      <c r="LBU91" s="561"/>
      <c r="LBV91" s="562"/>
      <c r="LBW91" s="563"/>
      <c r="LBX91" s="564"/>
      <c r="LBY91" s="565"/>
      <c r="LBZ91" s="566"/>
      <c r="LCA91" s="560"/>
      <c r="LCB91" s="561"/>
      <c r="LCC91" s="562"/>
      <c r="LCD91" s="563"/>
      <c r="LCE91" s="564"/>
      <c r="LCF91" s="565"/>
      <c r="LCG91" s="566"/>
      <c r="LCH91" s="560"/>
      <c r="LCI91" s="561"/>
      <c r="LCJ91" s="562"/>
      <c r="LCK91" s="563"/>
      <c r="LCL91" s="564"/>
      <c r="LCM91" s="565"/>
      <c r="LCN91" s="566"/>
      <c r="LCO91" s="560"/>
      <c r="LCP91" s="561"/>
      <c r="LCQ91" s="562"/>
      <c r="LCR91" s="563"/>
      <c r="LCS91" s="564"/>
      <c r="LCT91" s="565"/>
      <c r="LCU91" s="566"/>
      <c r="LCV91" s="560"/>
      <c r="LCW91" s="561"/>
      <c r="LCX91" s="562"/>
      <c r="LCY91" s="563"/>
      <c r="LCZ91" s="564"/>
      <c r="LDA91" s="565"/>
      <c r="LDB91" s="566"/>
      <c r="LDC91" s="560"/>
      <c r="LDD91" s="561"/>
      <c r="LDE91" s="562"/>
      <c r="LDF91" s="563"/>
      <c r="LDG91" s="564"/>
      <c r="LDH91" s="565"/>
      <c r="LDI91" s="566"/>
      <c r="LDJ91" s="560"/>
      <c r="LDK91" s="561"/>
      <c r="LDL91" s="562"/>
      <c r="LDM91" s="563"/>
      <c r="LDN91" s="564"/>
      <c r="LDO91" s="565"/>
      <c r="LDP91" s="566"/>
      <c r="LDQ91" s="560"/>
      <c r="LDR91" s="561"/>
      <c r="LDS91" s="562"/>
      <c r="LDT91" s="563"/>
      <c r="LDU91" s="564"/>
      <c r="LDV91" s="565"/>
      <c r="LDW91" s="566"/>
      <c r="LDX91" s="560"/>
      <c r="LDY91" s="561"/>
      <c r="LDZ91" s="562"/>
      <c r="LEA91" s="563"/>
      <c r="LEB91" s="564"/>
      <c r="LEC91" s="565"/>
      <c r="LED91" s="566"/>
      <c r="LEE91" s="560"/>
      <c r="LEF91" s="561"/>
      <c r="LEG91" s="562"/>
      <c r="LEH91" s="563"/>
      <c r="LEI91" s="564"/>
      <c r="LEJ91" s="565"/>
      <c r="LEK91" s="566"/>
      <c r="LEL91" s="560"/>
      <c r="LEM91" s="561"/>
      <c r="LEN91" s="562"/>
      <c r="LEO91" s="563"/>
      <c r="LEP91" s="564"/>
      <c r="LEQ91" s="565"/>
      <c r="LER91" s="566"/>
      <c r="LES91" s="560"/>
      <c r="LET91" s="561"/>
      <c r="LEU91" s="562"/>
      <c r="LEV91" s="563"/>
      <c r="LEW91" s="564"/>
      <c r="LEX91" s="565"/>
      <c r="LEY91" s="566"/>
      <c r="LEZ91" s="560"/>
      <c r="LFA91" s="561"/>
      <c r="LFB91" s="562"/>
      <c r="LFC91" s="563"/>
      <c r="LFD91" s="564"/>
      <c r="LFE91" s="565"/>
      <c r="LFF91" s="566"/>
      <c r="LFG91" s="560"/>
      <c r="LFH91" s="561"/>
      <c r="LFI91" s="562"/>
      <c r="LFJ91" s="563"/>
      <c r="LFK91" s="564"/>
      <c r="LFL91" s="565"/>
      <c r="LFM91" s="566"/>
      <c r="LFN91" s="560"/>
      <c r="LFO91" s="561"/>
      <c r="LFP91" s="562"/>
      <c r="LFQ91" s="563"/>
      <c r="LFR91" s="564"/>
      <c r="LFS91" s="565"/>
      <c r="LFT91" s="566"/>
      <c r="LFU91" s="560"/>
      <c r="LFV91" s="561"/>
      <c r="LFW91" s="562"/>
      <c r="LFX91" s="563"/>
      <c r="LFY91" s="564"/>
      <c r="LFZ91" s="565"/>
      <c r="LGA91" s="566"/>
      <c r="LGB91" s="560"/>
      <c r="LGC91" s="561"/>
      <c r="LGD91" s="562"/>
      <c r="LGE91" s="563"/>
      <c r="LGF91" s="564"/>
      <c r="LGG91" s="565"/>
      <c r="LGH91" s="566"/>
      <c r="LGI91" s="560"/>
      <c r="LGJ91" s="561"/>
      <c r="LGK91" s="562"/>
      <c r="LGL91" s="563"/>
      <c r="LGM91" s="564"/>
      <c r="LGN91" s="565"/>
      <c r="LGO91" s="566"/>
      <c r="LGP91" s="560"/>
      <c r="LGQ91" s="561"/>
      <c r="LGR91" s="562"/>
      <c r="LGS91" s="563"/>
      <c r="LGT91" s="564"/>
      <c r="LGU91" s="565"/>
      <c r="LGV91" s="566"/>
      <c r="LGW91" s="560"/>
      <c r="LGX91" s="561"/>
      <c r="LGY91" s="562"/>
      <c r="LGZ91" s="563"/>
      <c r="LHA91" s="564"/>
      <c r="LHB91" s="565"/>
      <c r="LHC91" s="566"/>
      <c r="LHD91" s="560"/>
      <c r="LHE91" s="561"/>
      <c r="LHF91" s="562"/>
      <c r="LHG91" s="563"/>
      <c r="LHH91" s="564"/>
      <c r="LHI91" s="565"/>
      <c r="LHJ91" s="566"/>
      <c r="LHK91" s="560"/>
      <c r="LHL91" s="561"/>
      <c r="LHM91" s="562"/>
      <c r="LHN91" s="563"/>
      <c r="LHO91" s="564"/>
      <c r="LHP91" s="565"/>
      <c r="LHQ91" s="566"/>
      <c r="LHR91" s="560"/>
      <c r="LHS91" s="561"/>
      <c r="LHT91" s="562"/>
      <c r="LHU91" s="563"/>
      <c r="LHV91" s="564"/>
      <c r="LHW91" s="565"/>
      <c r="LHX91" s="566"/>
      <c r="LHY91" s="560"/>
      <c r="LHZ91" s="561"/>
      <c r="LIA91" s="562"/>
      <c r="LIB91" s="563"/>
      <c r="LIC91" s="564"/>
      <c r="LID91" s="565"/>
      <c r="LIE91" s="566"/>
      <c r="LIF91" s="560"/>
      <c r="LIG91" s="561"/>
      <c r="LIH91" s="562"/>
      <c r="LII91" s="563"/>
      <c r="LIJ91" s="564"/>
      <c r="LIK91" s="565"/>
      <c r="LIL91" s="566"/>
      <c r="LIM91" s="560"/>
      <c r="LIN91" s="561"/>
      <c r="LIO91" s="562"/>
      <c r="LIP91" s="563"/>
      <c r="LIQ91" s="564"/>
      <c r="LIR91" s="565"/>
      <c r="LIS91" s="566"/>
      <c r="LIT91" s="560"/>
      <c r="LIU91" s="561"/>
      <c r="LIV91" s="562"/>
      <c r="LIW91" s="563"/>
      <c r="LIX91" s="564"/>
      <c r="LIY91" s="565"/>
      <c r="LIZ91" s="566"/>
      <c r="LJA91" s="560"/>
      <c r="LJB91" s="561"/>
      <c r="LJC91" s="562"/>
      <c r="LJD91" s="563"/>
      <c r="LJE91" s="564"/>
      <c r="LJF91" s="565"/>
      <c r="LJG91" s="566"/>
      <c r="LJH91" s="560"/>
      <c r="LJI91" s="561"/>
      <c r="LJJ91" s="562"/>
      <c r="LJK91" s="563"/>
      <c r="LJL91" s="564"/>
      <c r="LJM91" s="565"/>
      <c r="LJN91" s="566"/>
      <c r="LJO91" s="560"/>
      <c r="LJP91" s="561"/>
      <c r="LJQ91" s="562"/>
      <c r="LJR91" s="563"/>
      <c r="LJS91" s="564"/>
      <c r="LJT91" s="565"/>
      <c r="LJU91" s="566"/>
      <c r="LJV91" s="560"/>
      <c r="LJW91" s="561"/>
      <c r="LJX91" s="562"/>
      <c r="LJY91" s="563"/>
      <c r="LJZ91" s="564"/>
      <c r="LKA91" s="565"/>
      <c r="LKB91" s="566"/>
      <c r="LKC91" s="560"/>
      <c r="LKD91" s="561"/>
      <c r="LKE91" s="562"/>
      <c r="LKF91" s="563"/>
      <c r="LKG91" s="564"/>
      <c r="LKH91" s="565"/>
      <c r="LKI91" s="566"/>
      <c r="LKJ91" s="560"/>
      <c r="LKK91" s="561"/>
      <c r="LKL91" s="562"/>
      <c r="LKM91" s="563"/>
      <c r="LKN91" s="564"/>
      <c r="LKO91" s="565"/>
      <c r="LKP91" s="566"/>
      <c r="LKQ91" s="560"/>
      <c r="LKR91" s="561"/>
      <c r="LKS91" s="562"/>
      <c r="LKT91" s="563"/>
      <c r="LKU91" s="564"/>
      <c r="LKV91" s="565"/>
      <c r="LKW91" s="566"/>
      <c r="LKX91" s="560"/>
      <c r="LKY91" s="561"/>
      <c r="LKZ91" s="562"/>
      <c r="LLA91" s="563"/>
      <c r="LLB91" s="564"/>
      <c r="LLC91" s="565"/>
      <c r="LLD91" s="566"/>
      <c r="LLE91" s="560"/>
      <c r="LLF91" s="561"/>
      <c r="LLG91" s="562"/>
      <c r="LLH91" s="563"/>
      <c r="LLI91" s="564"/>
      <c r="LLJ91" s="565"/>
      <c r="LLK91" s="566"/>
      <c r="LLL91" s="560"/>
      <c r="LLM91" s="561"/>
      <c r="LLN91" s="562"/>
      <c r="LLO91" s="563"/>
      <c r="LLP91" s="564"/>
      <c r="LLQ91" s="565"/>
      <c r="LLR91" s="566"/>
      <c r="LLS91" s="560"/>
      <c r="LLT91" s="561"/>
      <c r="LLU91" s="562"/>
      <c r="LLV91" s="563"/>
      <c r="LLW91" s="564"/>
      <c r="LLX91" s="565"/>
      <c r="LLY91" s="566"/>
      <c r="LLZ91" s="560"/>
      <c r="LMA91" s="561"/>
      <c r="LMB91" s="562"/>
      <c r="LMC91" s="563"/>
      <c r="LMD91" s="564"/>
      <c r="LME91" s="565"/>
      <c r="LMF91" s="566"/>
      <c r="LMG91" s="560"/>
      <c r="LMH91" s="561"/>
      <c r="LMI91" s="562"/>
      <c r="LMJ91" s="563"/>
      <c r="LMK91" s="564"/>
      <c r="LML91" s="565"/>
      <c r="LMM91" s="566"/>
      <c r="LMN91" s="560"/>
      <c r="LMO91" s="561"/>
      <c r="LMP91" s="562"/>
      <c r="LMQ91" s="563"/>
      <c r="LMR91" s="564"/>
      <c r="LMS91" s="565"/>
      <c r="LMT91" s="566"/>
      <c r="LMU91" s="560"/>
      <c r="LMV91" s="561"/>
      <c r="LMW91" s="562"/>
      <c r="LMX91" s="563"/>
      <c r="LMY91" s="564"/>
      <c r="LMZ91" s="565"/>
      <c r="LNA91" s="566"/>
      <c r="LNB91" s="560"/>
      <c r="LNC91" s="561"/>
      <c r="LND91" s="562"/>
      <c r="LNE91" s="563"/>
      <c r="LNF91" s="564"/>
      <c r="LNG91" s="565"/>
      <c r="LNH91" s="566"/>
      <c r="LNI91" s="560"/>
      <c r="LNJ91" s="561"/>
      <c r="LNK91" s="562"/>
      <c r="LNL91" s="563"/>
      <c r="LNM91" s="564"/>
      <c r="LNN91" s="565"/>
      <c r="LNO91" s="566"/>
      <c r="LNP91" s="560"/>
      <c r="LNQ91" s="561"/>
      <c r="LNR91" s="562"/>
      <c r="LNS91" s="563"/>
      <c r="LNT91" s="564"/>
      <c r="LNU91" s="565"/>
      <c r="LNV91" s="566"/>
      <c r="LNW91" s="560"/>
      <c r="LNX91" s="561"/>
      <c r="LNY91" s="562"/>
      <c r="LNZ91" s="563"/>
      <c r="LOA91" s="564"/>
      <c r="LOB91" s="565"/>
      <c r="LOC91" s="566"/>
      <c r="LOD91" s="560"/>
      <c r="LOE91" s="561"/>
      <c r="LOF91" s="562"/>
      <c r="LOG91" s="563"/>
      <c r="LOH91" s="564"/>
      <c r="LOI91" s="565"/>
      <c r="LOJ91" s="566"/>
      <c r="LOK91" s="560"/>
      <c r="LOL91" s="561"/>
      <c r="LOM91" s="562"/>
      <c r="LON91" s="563"/>
      <c r="LOO91" s="564"/>
      <c r="LOP91" s="565"/>
      <c r="LOQ91" s="566"/>
      <c r="LOR91" s="560"/>
      <c r="LOS91" s="561"/>
      <c r="LOT91" s="562"/>
      <c r="LOU91" s="563"/>
      <c r="LOV91" s="564"/>
      <c r="LOW91" s="565"/>
      <c r="LOX91" s="566"/>
      <c r="LOY91" s="560"/>
      <c r="LOZ91" s="561"/>
      <c r="LPA91" s="562"/>
      <c r="LPB91" s="563"/>
      <c r="LPC91" s="564"/>
      <c r="LPD91" s="565"/>
      <c r="LPE91" s="566"/>
      <c r="LPF91" s="560"/>
      <c r="LPG91" s="561"/>
      <c r="LPH91" s="562"/>
      <c r="LPI91" s="563"/>
      <c r="LPJ91" s="564"/>
      <c r="LPK91" s="565"/>
      <c r="LPL91" s="566"/>
      <c r="LPM91" s="560"/>
      <c r="LPN91" s="561"/>
      <c r="LPO91" s="562"/>
      <c r="LPP91" s="563"/>
      <c r="LPQ91" s="564"/>
      <c r="LPR91" s="565"/>
      <c r="LPS91" s="566"/>
      <c r="LPT91" s="560"/>
      <c r="LPU91" s="561"/>
      <c r="LPV91" s="562"/>
      <c r="LPW91" s="563"/>
      <c r="LPX91" s="564"/>
      <c r="LPY91" s="565"/>
      <c r="LPZ91" s="566"/>
      <c r="LQA91" s="560"/>
      <c r="LQB91" s="561"/>
      <c r="LQC91" s="562"/>
      <c r="LQD91" s="563"/>
      <c r="LQE91" s="564"/>
      <c r="LQF91" s="565"/>
      <c r="LQG91" s="566"/>
      <c r="LQH91" s="560"/>
      <c r="LQI91" s="561"/>
      <c r="LQJ91" s="562"/>
      <c r="LQK91" s="563"/>
      <c r="LQL91" s="564"/>
      <c r="LQM91" s="565"/>
      <c r="LQN91" s="566"/>
      <c r="LQO91" s="560"/>
      <c r="LQP91" s="561"/>
      <c r="LQQ91" s="562"/>
      <c r="LQR91" s="563"/>
      <c r="LQS91" s="564"/>
      <c r="LQT91" s="565"/>
      <c r="LQU91" s="566"/>
      <c r="LQV91" s="560"/>
      <c r="LQW91" s="561"/>
      <c r="LQX91" s="562"/>
      <c r="LQY91" s="563"/>
      <c r="LQZ91" s="564"/>
      <c r="LRA91" s="565"/>
      <c r="LRB91" s="566"/>
      <c r="LRC91" s="560"/>
      <c r="LRD91" s="561"/>
      <c r="LRE91" s="562"/>
      <c r="LRF91" s="563"/>
      <c r="LRG91" s="564"/>
      <c r="LRH91" s="565"/>
      <c r="LRI91" s="566"/>
      <c r="LRJ91" s="560"/>
      <c r="LRK91" s="561"/>
      <c r="LRL91" s="562"/>
      <c r="LRM91" s="563"/>
      <c r="LRN91" s="564"/>
      <c r="LRO91" s="565"/>
      <c r="LRP91" s="566"/>
      <c r="LRQ91" s="560"/>
      <c r="LRR91" s="561"/>
      <c r="LRS91" s="562"/>
      <c r="LRT91" s="563"/>
      <c r="LRU91" s="564"/>
      <c r="LRV91" s="565"/>
      <c r="LRW91" s="566"/>
      <c r="LRX91" s="560"/>
      <c r="LRY91" s="561"/>
      <c r="LRZ91" s="562"/>
      <c r="LSA91" s="563"/>
      <c r="LSB91" s="564"/>
      <c r="LSC91" s="565"/>
      <c r="LSD91" s="566"/>
      <c r="LSE91" s="560"/>
      <c r="LSF91" s="561"/>
      <c r="LSG91" s="562"/>
      <c r="LSH91" s="563"/>
      <c r="LSI91" s="564"/>
      <c r="LSJ91" s="565"/>
      <c r="LSK91" s="566"/>
      <c r="LSL91" s="560"/>
      <c r="LSM91" s="561"/>
      <c r="LSN91" s="562"/>
      <c r="LSO91" s="563"/>
      <c r="LSP91" s="564"/>
      <c r="LSQ91" s="565"/>
      <c r="LSR91" s="566"/>
      <c r="LSS91" s="560"/>
      <c r="LST91" s="561"/>
      <c r="LSU91" s="562"/>
      <c r="LSV91" s="563"/>
      <c r="LSW91" s="564"/>
      <c r="LSX91" s="565"/>
      <c r="LSY91" s="566"/>
      <c r="LSZ91" s="560"/>
      <c r="LTA91" s="561"/>
      <c r="LTB91" s="562"/>
      <c r="LTC91" s="563"/>
      <c r="LTD91" s="564"/>
      <c r="LTE91" s="565"/>
      <c r="LTF91" s="566"/>
      <c r="LTG91" s="560"/>
      <c r="LTH91" s="561"/>
      <c r="LTI91" s="562"/>
      <c r="LTJ91" s="563"/>
      <c r="LTK91" s="564"/>
      <c r="LTL91" s="565"/>
      <c r="LTM91" s="566"/>
      <c r="LTN91" s="560"/>
      <c r="LTO91" s="561"/>
      <c r="LTP91" s="562"/>
      <c r="LTQ91" s="563"/>
      <c r="LTR91" s="564"/>
      <c r="LTS91" s="565"/>
      <c r="LTT91" s="566"/>
      <c r="LTU91" s="560"/>
      <c r="LTV91" s="561"/>
      <c r="LTW91" s="562"/>
      <c r="LTX91" s="563"/>
      <c r="LTY91" s="564"/>
      <c r="LTZ91" s="565"/>
      <c r="LUA91" s="566"/>
      <c r="LUB91" s="560"/>
      <c r="LUC91" s="561"/>
      <c r="LUD91" s="562"/>
      <c r="LUE91" s="563"/>
      <c r="LUF91" s="564"/>
      <c r="LUG91" s="565"/>
      <c r="LUH91" s="566"/>
      <c r="LUI91" s="560"/>
      <c r="LUJ91" s="561"/>
      <c r="LUK91" s="562"/>
      <c r="LUL91" s="563"/>
      <c r="LUM91" s="564"/>
      <c r="LUN91" s="565"/>
      <c r="LUO91" s="566"/>
      <c r="LUP91" s="560"/>
      <c r="LUQ91" s="561"/>
      <c r="LUR91" s="562"/>
      <c r="LUS91" s="563"/>
      <c r="LUT91" s="564"/>
      <c r="LUU91" s="565"/>
      <c r="LUV91" s="566"/>
      <c r="LUW91" s="560"/>
      <c r="LUX91" s="561"/>
      <c r="LUY91" s="562"/>
      <c r="LUZ91" s="563"/>
      <c r="LVA91" s="564"/>
      <c r="LVB91" s="565"/>
      <c r="LVC91" s="566"/>
      <c r="LVD91" s="560"/>
      <c r="LVE91" s="561"/>
      <c r="LVF91" s="562"/>
      <c r="LVG91" s="563"/>
      <c r="LVH91" s="564"/>
      <c r="LVI91" s="565"/>
      <c r="LVJ91" s="566"/>
      <c r="LVK91" s="560"/>
      <c r="LVL91" s="561"/>
      <c r="LVM91" s="562"/>
      <c r="LVN91" s="563"/>
      <c r="LVO91" s="564"/>
      <c r="LVP91" s="565"/>
      <c r="LVQ91" s="566"/>
      <c r="LVR91" s="560"/>
      <c r="LVS91" s="561"/>
      <c r="LVT91" s="562"/>
      <c r="LVU91" s="563"/>
      <c r="LVV91" s="564"/>
      <c r="LVW91" s="565"/>
      <c r="LVX91" s="566"/>
      <c r="LVY91" s="560"/>
      <c r="LVZ91" s="561"/>
      <c r="LWA91" s="562"/>
      <c r="LWB91" s="563"/>
      <c r="LWC91" s="564"/>
      <c r="LWD91" s="565"/>
      <c r="LWE91" s="566"/>
      <c r="LWF91" s="560"/>
      <c r="LWG91" s="561"/>
      <c r="LWH91" s="562"/>
      <c r="LWI91" s="563"/>
      <c r="LWJ91" s="564"/>
      <c r="LWK91" s="565"/>
      <c r="LWL91" s="566"/>
      <c r="LWM91" s="560"/>
      <c r="LWN91" s="561"/>
      <c r="LWO91" s="562"/>
      <c r="LWP91" s="563"/>
      <c r="LWQ91" s="564"/>
      <c r="LWR91" s="565"/>
      <c r="LWS91" s="566"/>
      <c r="LWT91" s="560"/>
      <c r="LWU91" s="561"/>
      <c r="LWV91" s="562"/>
      <c r="LWW91" s="563"/>
      <c r="LWX91" s="564"/>
      <c r="LWY91" s="565"/>
      <c r="LWZ91" s="566"/>
      <c r="LXA91" s="560"/>
      <c r="LXB91" s="561"/>
      <c r="LXC91" s="562"/>
      <c r="LXD91" s="563"/>
      <c r="LXE91" s="564"/>
      <c r="LXF91" s="565"/>
      <c r="LXG91" s="566"/>
      <c r="LXH91" s="560"/>
      <c r="LXI91" s="561"/>
      <c r="LXJ91" s="562"/>
      <c r="LXK91" s="563"/>
      <c r="LXL91" s="564"/>
      <c r="LXM91" s="565"/>
      <c r="LXN91" s="566"/>
      <c r="LXO91" s="560"/>
      <c r="LXP91" s="561"/>
      <c r="LXQ91" s="562"/>
      <c r="LXR91" s="563"/>
      <c r="LXS91" s="564"/>
      <c r="LXT91" s="565"/>
      <c r="LXU91" s="566"/>
      <c r="LXV91" s="560"/>
      <c r="LXW91" s="561"/>
      <c r="LXX91" s="562"/>
      <c r="LXY91" s="563"/>
      <c r="LXZ91" s="564"/>
      <c r="LYA91" s="565"/>
      <c r="LYB91" s="566"/>
      <c r="LYC91" s="560"/>
      <c r="LYD91" s="561"/>
      <c r="LYE91" s="562"/>
      <c r="LYF91" s="563"/>
      <c r="LYG91" s="564"/>
      <c r="LYH91" s="565"/>
      <c r="LYI91" s="566"/>
      <c r="LYJ91" s="560"/>
      <c r="LYK91" s="561"/>
      <c r="LYL91" s="562"/>
      <c r="LYM91" s="563"/>
      <c r="LYN91" s="564"/>
      <c r="LYO91" s="565"/>
      <c r="LYP91" s="566"/>
      <c r="LYQ91" s="560"/>
      <c r="LYR91" s="561"/>
      <c r="LYS91" s="562"/>
      <c r="LYT91" s="563"/>
      <c r="LYU91" s="564"/>
      <c r="LYV91" s="565"/>
      <c r="LYW91" s="566"/>
      <c r="LYX91" s="560"/>
      <c r="LYY91" s="561"/>
      <c r="LYZ91" s="562"/>
      <c r="LZA91" s="563"/>
      <c r="LZB91" s="564"/>
      <c r="LZC91" s="565"/>
      <c r="LZD91" s="566"/>
      <c r="LZE91" s="560"/>
      <c r="LZF91" s="561"/>
      <c r="LZG91" s="562"/>
      <c r="LZH91" s="563"/>
      <c r="LZI91" s="564"/>
      <c r="LZJ91" s="565"/>
      <c r="LZK91" s="566"/>
      <c r="LZL91" s="560"/>
      <c r="LZM91" s="561"/>
      <c r="LZN91" s="562"/>
      <c r="LZO91" s="563"/>
      <c r="LZP91" s="564"/>
      <c r="LZQ91" s="565"/>
      <c r="LZR91" s="566"/>
      <c r="LZS91" s="560"/>
      <c r="LZT91" s="561"/>
      <c r="LZU91" s="562"/>
      <c r="LZV91" s="563"/>
      <c r="LZW91" s="564"/>
      <c r="LZX91" s="565"/>
      <c r="LZY91" s="566"/>
      <c r="LZZ91" s="560"/>
      <c r="MAA91" s="561"/>
      <c r="MAB91" s="562"/>
      <c r="MAC91" s="563"/>
      <c r="MAD91" s="564"/>
      <c r="MAE91" s="565"/>
      <c r="MAF91" s="566"/>
      <c r="MAG91" s="560"/>
      <c r="MAH91" s="561"/>
      <c r="MAI91" s="562"/>
      <c r="MAJ91" s="563"/>
      <c r="MAK91" s="564"/>
      <c r="MAL91" s="565"/>
      <c r="MAM91" s="566"/>
      <c r="MAN91" s="560"/>
      <c r="MAO91" s="561"/>
      <c r="MAP91" s="562"/>
      <c r="MAQ91" s="563"/>
      <c r="MAR91" s="564"/>
      <c r="MAS91" s="565"/>
      <c r="MAT91" s="566"/>
      <c r="MAU91" s="560"/>
      <c r="MAV91" s="561"/>
      <c r="MAW91" s="562"/>
      <c r="MAX91" s="563"/>
      <c r="MAY91" s="564"/>
      <c r="MAZ91" s="565"/>
      <c r="MBA91" s="566"/>
      <c r="MBB91" s="560"/>
      <c r="MBC91" s="561"/>
      <c r="MBD91" s="562"/>
      <c r="MBE91" s="563"/>
      <c r="MBF91" s="564"/>
      <c r="MBG91" s="565"/>
      <c r="MBH91" s="566"/>
      <c r="MBI91" s="560"/>
      <c r="MBJ91" s="561"/>
      <c r="MBK91" s="562"/>
      <c r="MBL91" s="563"/>
      <c r="MBM91" s="564"/>
      <c r="MBN91" s="565"/>
      <c r="MBO91" s="566"/>
      <c r="MBP91" s="560"/>
      <c r="MBQ91" s="561"/>
      <c r="MBR91" s="562"/>
      <c r="MBS91" s="563"/>
      <c r="MBT91" s="564"/>
      <c r="MBU91" s="565"/>
      <c r="MBV91" s="566"/>
      <c r="MBW91" s="560"/>
      <c r="MBX91" s="561"/>
      <c r="MBY91" s="562"/>
      <c r="MBZ91" s="563"/>
      <c r="MCA91" s="564"/>
      <c r="MCB91" s="565"/>
      <c r="MCC91" s="566"/>
      <c r="MCD91" s="560"/>
      <c r="MCE91" s="561"/>
      <c r="MCF91" s="562"/>
      <c r="MCG91" s="563"/>
      <c r="MCH91" s="564"/>
      <c r="MCI91" s="565"/>
      <c r="MCJ91" s="566"/>
      <c r="MCK91" s="560"/>
      <c r="MCL91" s="561"/>
      <c r="MCM91" s="562"/>
      <c r="MCN91" s="563"/>
      <c r="MCO91" s="564"/>
      <c r="MCP91" s="565"/>
      <c r="MCQ91" s="566"/>
      <c r="MCR91" s="560"/>
      <c r="MCS91" s="561"/>
      <c r="MCT91" s="562"/>
      <c r="MCU91" s="563"/>
      <c r="MCV91" s="564"/>
      <c r="MCW91" s="565"/>
      <c r="MCX91" s="566"/>
      <c r="MCY91" s="560"/>
      <c r="MCZ91" s="561"/>
      <c r="MDA91" s="562"/>
      <c r="MDB91" s="563"/>
      <c r="MDC91" s="564"/>
      <c r="MDD91" s="565"/>
      <c r="MDE91" s="566"/>
      <c r="MDF91" s="560"/>
      <c r="MDG91" s="561"/>
      <c r="MDH91" s="562"/>
      <c r="MDI91" s="563"/>
      <c r="MDJ91" s="564"/>
      <c r="MDK91" s="565"/>
      <c r="MDL91" s="566"/>
      <c r="MDM91" s="560"/>
      <c r="MDN91" s="561"/>
      <c r="MDO91" s="562"/>
      <c r="MDP91" s="563"/>
      <c r="MDQ91" s="564"/>
      <c r="MDR91" s="565"/>
      <c r="MDS91" s="566"/>
      <c r="MDT91" s="560"/>
      <c r="MDU91" s="561"/>
      <c r="MDV91" s="562"/>
      <c r="MDW91" s="563"/>
      <c r="MDX91" s="564"/>
      <c r="MDY91" s="565"/>
      <c r="MDZ91" s="566"/>
      <c r="MEA91" s="560"/>
      <c r="MEB91" s="561"/>
      <c r="MEC91" s="562"/>
      <c r="MED91" s="563"/>
      <c r="MEE91" s="564"/>
      <c r="MEF91" s="565"/>
      <c r="MEG91" s="566"/>
      <c r="MEH91" s="560"/>
      <c r="MEI91" s="561"/>
      <c r="MEJ91" s="562"/>
      <c r="MEK91" s="563"/>
      <c r="MEL91" s="564"/>
      <c r="MEM91" s="565"/>
      <c r="MEN91" s="566"/>
      <c r="MEO91" s="560"/>
      <c r="MEP91" s="561"/>
      <c r="MEQ91" s="562"/>
      <c r="MER91" s="563"/>
      <c r="MES91" s="564"/>
      <c r="MET91" s="565"/>
      <c r="MEU91" s="566"/>
      <c r="MEV91" s="560"/>
      <c r="MEW91" s="561"/>
      <c r="MEX91" s="562"/>
      <c r="MEY91" s="563"/>
      <c r="MEZ91" s="564"/>
      <c r="MFA91" s="565"/>
      <c r="MFB91" s="566"/>
      <c r="MFC91" s="560"/>
      <c r="MFD91" s="561"/>
      <c r="MFE91" s="562"/>
      <c r="MFF91" s="563"/>
      <c r="MFG91" s="564"/>
      <c r="MFH91" s="565"/>
      <c r="MFI91" s="566"/>
      <c r="MFJ91" s="560"/>
      <c r="MFK91" s="561"/>
      <c r="MFL91" s="562"/>
      <c r="MFM91" s="563"/>
      <c r="MFN91" s="564"/>
      <c r="MFO91" s="565"/>
      <c r="MFP91" s="566"/>
      <c r="MFQ91" s="560"/>
      <c r="MFR91" s="561"/>
      <c r="MFS91" s="562"/>
      <c r="MFT91" s="563"/>
      <c r="MFU91" s="564"/>
      <c r="MFV91" s="565"/>
      <c r="MFW91" s="566"/>
      <c r="MFX91" s="560"/>
      <c r="MFY91" s="561"/>
      <c r="MFZ91" s="562"/>
      <c r="MGA91" s="563"/>
      <c r="MGB91" s="564"/>
      <c r="MGC91" s="565"/>
      <c r="MGD91" s="566"/>
      <c r="MGE91" s="560"/>
      <c r="MGF91" s="561"/>
      <c r="MGG91" s="562"/>
      <c r="MGH91" s="563"/>
      <c r="MGI91" s="564"/>
      <c r="MGJ91" s="565"/>
      <c r="MGK91" s="566"/>
      <c r="MGL91" s="560"/>
      <c r="MGM91" s="561"/>
      <c r="MGN91" s="562"/>
      <c r="MGO91" s="563"/>
      <c r="MGP91" s="564"/>
      <c r="MGQ91" s="565"/>
      <c r="MGR91" s="566"/>
      <c r="MGS91" s="560"/>
      <c r="MGT91" s="561"/>
      <c r="MGU91" s="562"/>
      <c r="MGV91" s="563"/>
      <c r="MGW91" s="564"/>
      <c r="MGX91" s="565"/>
      <c r="MGY91" s="566"/>
      <c r="MGZ91" s="560"/>
      <c r="MHA91" s="561"/>
      <c r="MHB91" s="562"/>
      <c r="MHC91" s="563"/>
      <c r="MHD91" s="564"/>
      <c r="MHE91" s="565"/>
      <c r="MHF91" s="566"/>
      <c r="MHG91" s="560"/>
      <c r="MHH91" s="561"/>
      <c r="MHI91" s="562"/>
      <c r="MHJ91" s="563"/>
      <c r="MHK91" s="564"/>
      <c r="MHL91" s="565"/>
      <c r="MHM91" s="566"/>
      <c r="MHN91" s="560"/>
      <c r="MHO91" s="561"/>
      <c r="MHP91" s="562"/>
      <c r="MHQ91" s="563"/>
      <c r="MHR91" s="564"/>
      <c r="MHS91" s="565"/>
      <c r="MHT91" s="566"/>
      <c r="MHU91" s="560"/>
      <c r="MHV91" s="561"/>
      <c r="MHW91" s="562"/>
      <c r="MHX91" s="563"/>
      <c r="MHY91" s="564"/>
      <c r="MHZ91" s="565"/>
      <c r="MIA91" s="566"/>
      <c r="MIB91" s="560"/>
      <c r="MIC91" s="561"/>
      <c r="MID91" s="562"/>
      <c r="MIE91" s="563"/>
      <c r="MIF91" s="564"/>
      <c r="MIG91" s="565"/>
      <c r="MIH91" s="566"/>
      <c r="MII91" s="560"/>
      <c r="MIJ91" s="561"/>
      <c r="MIK91" s="562"/>
      <c r="MIL91" s="563"/>
      <c r="MIM91" s="564"/>
      <c r="MIN91" s="565"/>
      <c r="MIO91" s="566"/>
      <c r="MIP91" s="560"/>
      <c r="MIQ91" s="561"/>
      <c r="MIR91" s="562"/>
      <c r="MIS91" s="563"/>
      <c r="MIT91" s="564"/>
      <c r="MIU91" s="565"/>
      <c r="MIV91" s="566"/>
      <c r="MIW91" s="560"/>
      <c r="MIX91" s="561"/>
      <c r="MIY91" s="562"/>
      <c r="MIZ91" s="563"/>
      <c r="MJA91" s="564"/>
      <c r="MJB91" s="565"/>
      <c r="MJC91" s="566"/>
      <c r="MJD91" s="560"/>
      <c r="MJE91" s="561"/>
      <c r="MJF91" s="562"/>
      <c r="MJG91" s="563"/>
      <c r="MJH91" s="564"/>
      <c r="MJI91" s="565"/>
      <c r="MJJ91" s="566"/>
      <c r="MJK91" s="560"/>
      <c r="MJL91" s="561"/>
      <c r="MJM91" s="562"/>
      <c r="MJN91" s="563"/>
      <c r="MJO91" s="564"/>
      <c r="MJP91" s="565"/>
      <c r="MJQ91" s="566"/>
      <c r="MJR91" s="560"/>
      <c r="MJS91" s="561"/>
      <c r="MJT91" s="562"/>
      <c r="MJU91" s="563"/>
      <c r="MJV91" s="564"/>
      <c r="MJW91" s="565"/>
      <c r="MJX91" s="566"/>
      <c r="MJY91" s="560"/>
      <c r="MJZ91" s="561"/>
      <c r="MKA91" s="562"/>
      <c r="MKB91" s="563"/>
      <c r="MKC91" s="564"/>
      <c r="MKD91" s="565"/>
      <c r="MKE91" s="566"/>
      <c r="MKF91" s="560"/>
      <c r="MKG91" s="561"/>
      <c r="MKH91" s="562"/>
      <c r="MKI91" s="563"/>
      <c r="MKJ91" s="564"/>
      <c r="MKK91" s="565"/>
      <c r="MKL91" s="566"/>
      <c r="MKM91" s="560"/>
      <c r="MKN91" s="561"/>
      <c r="MKO91" s="562"/>
      <c r="MKP91" s="563"/>
      <c r="MKQ91" s="564"/>
      <c r="MKR91" s="565"/>
      <c r="MKS91" s="566"/>
      <c r="MKT91" s="560"/>
      <c r="MKU91" s="561"/>
      <c r="MKV91" s="562"/>
      <c r="MKW91" s="563"/>
      <c r="MKX91" s="564"/>
      <c r="MKY91" s="565"/>
      <c r="MKZ91" s="566"/>
      <c r="MLA91" s="560"/>
      <c r="MLB91" s="561"/>
      <c r="MLC91" s="562"/>
      <c r="MLD91" s="563"/>
      <c r="MLE91" s="564"/>
      <c r="MLF91" s="565"/>
      <c r="MLG91" s="566"/>
      <c r="MLH91" s="560"/>
      <c r="MLI91" s="561"/>
      <c r="MLJ91" s="562"/>
      <c r="MLK91" s="563"/>
      <c r="MLL91" s="564"/>
      <c r="MLM91" s="565"/>
      <c r="MLN91" s="566"/>
      <c r="MLO91" s="560"/>
      <c r="MLP91" s="561"/>
      <c r="MLQ91" s="562"/>
      <c r="MLR91" s="563"/>
      <c r="MLS91" s="564"/>
      <c r="MLT91" s="565"/>
      <c r="MLU91" s="566"/>
      <c r="MLV91" s="560"/>
      <c r="MLW91" s="561"/>
      <c r="MLX91" s="562"/>
      <c r="MLY91" s="563"/>
      <c r="MLZ91" s="564"/>
      <c r="MMA91" s="565"/>
      <c r="MMB91" s="566"/>
      <c r="MMC91" s="560"/>
      <c r="MMD91" s="561"/>
      <c r="MME91" s="562"/>
      <c r="MMF91" s="563"/>
      <c r="MMG91" s="564"/>
      <c r="MMH91" s="565"/>
      <c r="MMI91" s="566"/>
      <c r="MMJ91" s="560"/>
      <c r="MMK91" s="561"/>
      <c r="MML91" s="562"/>
      <c r="MMM91" s="563"/>
      <c r="MMN91" s="564"/>
      <c r="MMO91" s="565"/>
      <c r="MMP91" s="566"/>
      <c r="MMQ91" s="560"/>
      <c r="MMR91" s="561"/>
      <c r="MMS91" s="562"/>
      <c r="MMT91" s="563"/>
      <c r="MMU91" s="564"/>
      <c r="MMV91" s="565"/>
      <c r="MMW91" s="566"/>
      <c r="MMX91" s="560"/>
      <c r="MMY91" s="561"/>
      <c r="MMZ91" s="562"/>
      <c r="MNA91" s="563"/>
      <c r="MNB91" s="564"/>
      <c r="MNC91" s="565"/>
      <c r="MND91" s="566"/>
      <c r="MNE91" s="560"/>
      <c r="MNF91" s="561"/>
      <c r="MNG91" s="562"/>
      <c r="MNH91" s="563"/>
      <c r="MNI91" s="564"/>
      <c r="MNJ91" s="565"/>
      <c r="MNK91" s="566"/>
      <c r="MNL91" s="560"/>
      <c r="MNM91" s="561"/>
      <c r="MNN91" s="562"/>
      <c r="MNO91" s="563"/>
      <c r="MNP91" s="564"/>
      <c r="MNQ91" s="565"/>
      <c r="MNR91" s="566"/>
      <c r="MNS91" s="560"/>
      <c r="MNT91" s="561"/>
      <c r="MNU91" s="562"/>
      <c r="MNV91" s="563"/>
      <c r="MNW91" s="564"/>
      <c r="MNX91" s="565"/>
      <c r="MNY91" s="566"/>
      <c r="MNZ91" s="560"/>
      <c r="MOA91" s="561"/>
      <c r="MOB91" s="562"/>
      <c r="MOC91" s="563"/>
      <c r="MOD91" s="564"/>
      <c r="MOE91" s="565"/>
      <c r="MOF91" s="566"/>
      <c r="MOG91" s="560"/>
      <c r="MOH91" s="561"/>
      <c r="MOI91" s="562"/>
      <c r="MOJ91" s="563"/>
      <c r="MOK91" s="564"/>
      <c r="MOL91" s="565"/>
      <c r="MOM91" s="566"/>
      <c r="MON91" s="560"/>
      <c r="MOO91" s="561"/>
      <c r="MOP91" s="562"/>
      <c r="MOQ91" s="563"/>
      <c r="MOR91" s="564"/>
      <c r="MOS91" s="565"/>
      <c r="MOT91" s="566"/>
      <c r="MOU91" s="560"/>
      <c r="MOV91" s="561"/>
      <c r="MOW91" s="562"/>
      <c r="MOX91" s="563"/>
      <c r="MOY91" s="564"/>
      <c r="MOZ91" s="565"/>
      <c r="MPA91" s="566"/>
      <c r="MPB91" s="560"/>
      <c r="MPC91" s="561"/>
      <c r="MPD91" s="562"/>
      <c r="MPE91" s="563"/>
      <c r="MPF91" s="564"/>
      <c r="MPG91" s="565"/>
      <c r="MPH91" s="566"/>
      <c r="MPI91" s="560"/>
      <c r="MPJ91" s="561"/>
      <c r="MPK91" s="562"/>
      <c r="MPL91" s="563"/>
      <c r="MPM91" s="564"/>
      <c r="MPN91" s="565"/>
      <c r="MPO91" s="566"/>
      <c r="MPP91" s="560"/>
      <c r="MPQ91" s="561"/>
      <c r="MPR91" s="562"/>
      <c r="MPS91" s="563"/>
      <c r="MPT91" s="564"/>
      <c r="MPU91" s="565"/>
      <c r="MPV91" s="566"/>
      <c r="MPW91" s="560"/>
      <c r="MPX91" s="561"/>
      <c r="MPY91" s="562"/>
      <c r="MPZ91" s="563"/>
      <c r="MQA91" s="564"/>
      <c r="MQB91" s="565"/>
      <c r="MQC91" s="566"/>
      <c r="MQD91" s="560"/>
      <c r="MQE91" s="561"/>
      <c r="MQF91" s="562"/>
      <c r="MQG91" s="563"/>
      <c r="MQH91" s="564"/>
      <c r="MQI91" s="565"/>
      <c r="MQJ91" s="566"/>
      <c r="MQK91" s="560"/>
      <c r="MQL91" s="561"/>
      <c r="MQM91" s="562"/>
      <c r="MQN91" s="563"/>
      <c r="MQO91" s="564"/>
      <c r="MQP91" s="565"/>
      <c r="MQQ91" s="566"/>
      <c r="MQR91" s="560"/>
      <c r="MQS91" s="561"/>
      <c r="MQT91" s="562"/>
      <c r="MQU91" s="563"/>
      <c r="MQV91" s="564"/>
      <c r="MQW91" s="565"/>
      <c r="MQX91" s="566"/>
      <c r="MQY91" s="560"/>
      <c r="MQZ91" s="561"/>
      <c r="MRA91" s="562"/>
      <c r="MRB91" s="563"/>
      <c r="MRC91" s="564"/>
      <c r="MRD91" s="565"/>
      <c r="MRE91" s="566"/>
      <c r="MRF91" s="560"/>
      <c r="MRG91" s="561"/>
      <c r="MRH91" s="562"/>
      <c r="MRI91" s="563"/>
      <c r="MRJ91" s="564"/>
      <c r="MRK91" s="565"/>
      <c r="MRL91" s="566"/>
      <c r="MRM91" s="560"/>
      <c r="MRN91" s="561"/>
      <c r="MRO91" s="562"/>
      <c r="MRP91" s="563"/>
      <c r="MRQ91" s="564"/>
      <c r="MRR91" s="565"/>
      <c r="MRS91" s="566"/>
      <c r="MRT91" s="560"/>
      <c r="MRU91" s="561"/>
      <c r="MRV91" s="562"/>
      <c r="MRW91" s="563"/>
      <c r="MRX91" s="564"/>
      <c r="MRY91" s="565"/>
      <c r="MRZ91" s="566"/>
      <c r="MSA91" s="560"/>
      <c r="MSB91" s="561"/>
      <c r="MSC91" s="562"/>
      <c r="MSD91" s="563"/>
      <c r="MSE91" s="564"/>
      <c r="MSF91" s="565"/>
      <c r="MSG91" s="566"/>
      <c r="MSH91" s="560"/>
      <c r="MSI91" s="561"/>
      <c r="MSJ91" s="562"/>
      <c r="MSK91" s="563"/>
      <c r="MSL91" s="564"/>
      <c r="MSM91" s="565"/>
      <c r="MSN91" s="566"/>
      <c r="MSO91" s="560"/>
      <c r="MSP91" s="561"/>
      <c r="MSQ91" s="562"/>
      <c r="MSR91" s="563"/>
      <c r="MSS91" s="564"/>
      <c r="MST91" s="565"/>
      <c r="MSU91" s="566"/>
      <c r="MSV91" s="560"/>
      <c r="MSW91" s="561"/>
      <c r="MSX91" s="562"/>
      <c r="MSY91" s="563"/>
      <c r="MSZ91" s="564"/>
      <c r="MTA91" s="565"/>
      <c r="MTB91" s="566"/>
      <c r="MTC91" s="560"/>
      <c r="MTD91" s="561"/>
      <c r="MTE91" s="562"/>
      <c r="MTF91" s="563"/>
      <c r="MTG91" s="564"/>
      <c r="MTH91" s="565"/>
      <c r="MTI91" s="566"/>
      <c r="MTJ91" s="560"/>
      <c r="MTK91" s="561"/>
      <c r="MTL91" s="562"/>
      <c r="MTM91" s="563"/>
      <c r="MTN91" s="564"/>
      <c r="MTO91" s="565"/>
      <c r="MTP91" s="566"/>
      <c r="MTQ91" s="560"/>
      <c r="MTR91" s="561"/>
      <c r="MTS91" s="562"/>
      <c r="MTT91" s="563"/>
      <c r="MTU91" s="564"/>
      <c r="MTV91" s="565"/>
      <c r="MTW91" s="566"/>
      <c r="MTX91" s="560"/>
      <c r="MTY91" s="561"/>
      <c r="MTZ91" s="562"/>
      <c r="MUA91" s="563"/>
      <c r="MUB91" s="564"/>
      <c r="MUC91" s="565"/>
      <c r="MUD91" s="566"/>
      <c r="MUE91" s="560"/>
      <c r="MUF91" s="561"/>
      <c r="MUG91" s="562"/>
      <c r="MUH91" s="563"/>
      <c r="MUI91" s="564"/>
      <c r="MUJ91" s="565"/>
      <c r="MUK91" s="566"/>
      <c r="MUL91" s="560"/>
      <c r="MUM91" s="561"/>
      <c r="MUN91" s="562"/>
      <c r="MUO91" s="563"/>
      <c r="MUP91" s="564"/>
      <c r="MUQ91" s="565"/>
      <c r="MUR91" s="566"/>
      <c r="MUS91" s="560"/>
      <c r="MUT91" s="561"/>
      <c r="MUU91" s="562"/>
      <c r="MUV91" s="563"/>
      <c r="MUW91" s="564"/>
      <c r="MUX91" s="565"/>
      <c r="MUY91" s="566"/>
      <c r="MUZ91" s="560"/>
      <c r="MVA91" s="561"/>
      <c r="MVB91" s="562"/>
      <c r="MVC91" s="563"/>
      <c r="MVD91" s="564"/>
      <c r="MVE91" s="565"/>
      <c r="MVF91" s="566"/>
      <c r="MVG91" s="560"/>
      <c r="MVH91" s="561"/>
      <c r="MVI91" s="562"/>
      <c r="MVJ91" s="563"/>
      <c r="MVK91" s="564"/>
      <c r="MVL91" s="565"/>
      <c r="MVM91" s="566"/>
      <c r="MVN91" s="560"/>
      <c r="MVO91" s="561"/>
      <c r="MVP91" s="562"/>
      <c r="MVQ91" s="563"/>
      <c r="MVR91" s="564"/>
      <c r="MVS91" s="565"/>
      <c r="MVT91" s="566"/>
      <c r="MVU91" s="560"/>
      <c r="MVV91" s="561"/>
      <c r="MVW91" s="562"/>
      <c r="MVX91" s="563"/>
      <c r="MVY91" s="564"/>
      <c r="MVZ91" s="565"/>
      <c r="MWA91" s="566"/>
      <c r="MWB91" s="560"/>
      <c r="MWC91" s="561"/>
      <c r="MWD91" s="562"/>
      <c r="MWE91" s="563"/>
      <c r="MWF91" s="564"/>
      <c r="MWG91" s="565"/>
      <c r="MWH91" s="566"/>
      <c r="MWI91" s="560"/>
      <c r="MWJ91" s="561"/>
      <c r="MWK91" s="562"/>
      <c r="MWL91" s="563"/>
      <c r="MWM91" s="564"/>
      <c r="MWN91" s="565"/>
      <c r="MWO91" s="566"/>
      <c r="MWP91" s="560"/>
      <c r="MWQ91" s="561"/>
      <c r="MWR91" s="562"/>
      <c r="MWS91" s="563"/>
      <c r="MWT91" s="564"/>
      <c r="MWU91" s="565"/>
      <c r="MWV91" s="566"/>
      <c r="MWW91" s="560"/>
      <c r="MWX91" s="561"/>
      <c r="MWY91" s="562"/>
      <c r="MWZ91" s="563"/>
      <c r="MXA91" s="564"/>
      <c r="MXB91" s="565"/>
      <c r="MXC91" s="566"/>
      <c r="MXD91" s="560"/>
      <c r="MXE91" s="561"/>
      <c r="MXF91" s="562"/>
      <c r="MXG91" s="563"/>
      <c r="MXH91" s="564"/>
      <c r="MXI91" s="565"/>
      <c r="MXJ91" s="566"/>
      <c r="MXK91" s="560"/>
      <c r="MXL91" s="561"/>
      <c r="MXM91" s="562"/>
      <c r="MXN91" s="563"/>
      <c r="MXO91" s="564"/>
      <c r="MXP91" s="565"/>
      <c r="MXQ91" s="566"/>
      <c r="MXR91" s="560"/>
      <c r="MXS91" s="561"/>
      <c r="MXT91" s="562"/>
      <c r="MXU91" s="563"/>
      <c r="MXV91" s="564"/>
      <c r="MXW91" s="565"/>
      <c r="MXX91" s="566"/>
      <c r="MXY91" s="560"/>
      <c r="MXZ91" s="561"/>
      <c r="MYA91" s="562"/>
      <c r="MYB91" s="563"/>
      <c r="MYC91" s="564"/>
      <c r="MYD91" s="565"/>
      <c r="MYE91" s="566"/>
      <c r="MYF91" s="560"/>
      <c r="MYG91" s="561"/>
      <c r="MYH91" s="562"/>
      <c r="MYI91" s="563"/>
      <c r="MYJ91" s="564"/>
      <c r="MYK91" s="565"/>
      <c r="MYL91" s="566"/>
      <c r="MYM91" s="560"/>
      <c r="MYN91" s="561"/>
      <c r="MYO91" s="562"/>
      <c r="MYP91" s="563"/>
      <c r="MYQ91" s="564"/>
      <c r="MYR91" s="565"/>
      <c r="MYS91" s="566"/>
      <c r="MYT91" s="560"/>
      <c r="MYU91" s="561"/>
      <c r="MYV91" s="562"/>
      <c r="MYW91" s="563"/>
      <c r="MYX91" s="564"/>
      <c r="MYY91" s="565"/>
      <c r="MYZ91" s="566"/>
      <c r="MZA91" s="560"/>
      <c r="MZB91" s="561"/>
      <c r="MZC91" s="562"/>
      <c r="MZD91" s="563"/>
      <c r="MZE91" s="564"/>
      <c r="MZF91" s="565"/>
      <c r="MZG91" s="566"/>
      <c r="MZH91" s="560"/>
      <c r="MZI91" s="561"/>
      <c r="MZJ91" s="562"/>
      <c r="MZK91" s="563"/>
      <c r="MZL91" s="564"/>
      <c r="MZM91" s="565"/>
      <c r="MZN91" s="566"/>
      <c r="MZO91" s="560"/>
      <c r="MZP91" s="561"/>
      <c r="MZQ91" s="562"/>
      <c r="MZR91" s="563"/>
      <c r="MZS91" s="564"/>
      <c r="MZT91" s="565"/>
      <c r="MZU91" s="566"/>
      <c r="MZV91" s="560"/>
      <c r="MZW91" s="561"/>
      <c r="MZX91" s="562"/>
      <c r="MZY91" s="563"/>
      <c r="MZZ91" s="564"/>
      <c r="NAA91" s="565"/>
      <c r="NAB91" s="566"/>
      <c r="NAC91" s="560"/>
      <c r="NAD91" s="561"/>
      <c r="NAE91" s="562"/>
      <c r="NAF91" s="563"/>
      <c r="NAG91" s="564"/>
      <c r="NAH91" s="565"/>
      <c r="NAI91" s="566"/>
      <c r="NAJ91" s="560"/>
      <c r="NAK91" s="561"/>
      <c r="NAL91" s="562"/>
      <c r="NAM91" s="563"/>
      <c r="NAN91" s="564"/>
      <c r="NAO91" s="565"/>
      <c r="NAP91" s="566"/>
      <c r="NAQ91" s="560"/>
      <c r="NAR91" s="561"/>
      <c r="NAS91" s="562"/>
      <c r="NAT91" s="563"/>
      <c r="NAU91" s="564"/>
      <c r="NAV91" s="565"/>
      <c r="NAW91" s="566"/>
      <c r="NAX91" s="560"/>
      <c r="NAY91" s="561"/>
      <c r="NAZ91" s="562"/>
      <c r="NBA91" s="563"/>
      <c r="NBB91" s="564"/>
      <c r="NBC91" s="565"/>
      <c r="NBD91" s="566"/>
      <c r="NBE91" s="560"/>
      <c r="NBF91" s="561"/>
      <c r="NBG91" s="562"/>
      <c r="NBH91" s="563"/>
      <c r="NBI91" s="564"/>
      <c r="NBJ91" s="565"/>
      <c r="NBK91" s="566"/>
      <c r="NBL91" s="560"/>
      <c r="NBM91" s="561"/>
      <c r="NBN91" s="562"/>
      <c r="NBO91" s="563"/>
      <c r="NBP91" s="564"/>
      <c r="NBQ91" s="565"/>
      <c r="NBR91" s="566"/>
      <c r="NBS91" s="560"/>
      <c r="NBT91" s="561"/>
      <c r="NBU91" s="562"/>
      <c r="NBV91" s="563"/>
      <c r="NBW91" s="564"/>
      <c r="NBX91" s="565"/>
      <c r="NBY91" s="566"/>
      <c r="NBZ91" s="560"/>
      <c r="NCA91" s="561"/>
      <c r="NCB91" s="562"/>
      <c r="NCC91" s="563"/>
      <c r="NCD91" s="564"/>
      <c r="NCE91" s="565"/>
      <c r="NCF91" s="566"/>
      <c r="NCG91" s="560"/>
      <c r="NCH91" s="561"/>
      <c r="NCI91" s="562"/>
      <c r="NCJ91" s="563"/>
      <c r="NCK91" s="564"/>
      <c r="NCL91" s="565"/>
      <c r="NCM91" s="566"/>
      <c r="NCN91" s="560"/>
      <c r="NCO91" s="561"/>
      <c r="NCP91" s="562"/>
      <c r="NCQ91" s="563"/>
      <c r="NCR91" s="564"/>
      <c r="NCS91" s="565"/>
      <c r="NCT91" s="566"/>
      <c r="NCU91" s="560"/>
      <c r="NCV91" s="561"/>
      <c r="NCW91" s="562"/>
      <c r="NCX91" s="563"/>
      <c r="NCY91" s="564"/>
      <c r="NCZ91" s="565"/>
      <c r="NDA91" s="566"/>
      <c r="NDB91" s="560"/>
      <c r="NDC91" s="561"/>
      <c r="NDD91" s="562"/>
      <c r="NDE91" s="563"/>
      <c r="NDF91" s="564"/>
      <c r="NDG91" s="565"/>
      <c r="NDH91" s="566"/>
      <c r="NDI91" s="560"/>
      <c r="NDJ91" s="561"/>
      <c r="NDK91" s="562"/>
      <c r="NDL91" s="563"/>
      <c r="NDM91" s="564"/>
      <c r="NDN91" s="565"/>
      <c r="NDO91" s="566"/>
      <c r="NDP91" s="560"/>
      <c r="NDQ91" s="561"/>
      <c r="NDR91" s="562"/>
      <c r="NDS91" s="563"/>
      <c r="NDT91" s="564"/>
      <c r="NDU91" s="565"/>
      <c r="NDV91" s="566"/>
      <c r="NDW91" s="560"/>
      <c r="NDX91" s="561"/>
      <c r="NDY91" s="562"/>
      <c r="NDZ91" s="563"/>
      <c r="NEA91" s="564"/>
      <c r="NEB91" s="565"/>
      <c r="NEC91" s="566"/>
      <c r="NED91" s="560"/>
      <c r="NEE91" s="561"/>
      <c r="NEF91" s="562"/>
      <c r="NEG91" s="563"/>
      <c r="NEH91" s="564"/>
      <c r="NEI91" s="565"/>
      <c r="NEJ91" s="566"/>
      <c r="NEK91" s="560"/>
      <c r="NEL91" s="561"/>
      <c r="NEM91" s="562"/>
      <c r="NEN91" s="563"/>
      <c r="NEO91" s="564"/>
      <c r="NEP91" s="565"/>
      <c r="NEQ91" s="566"/>
      <c r="NER91" s="560"/>
      <c r="NES91" s="561"/>
      <c r="NET91" s="562"/>
      <c r="NEU91" s="563"/>
      <c r="NEV91" s="564"/>
      <c r="NEW91" s="565"/>
      <c r="NEX91" s="566"/>
      <c r="NEY91" s="560"/>
      <c r="NEZ91" s="561"/>
      <c r="NFA91" s="562"/>
      <c r="NFB91" s="563"/>
      <c r="NFC91" s="564"/>
      <c r="NFD91" s="565"/>
      <c r="NFE91" s="566"/>
      <c r="NFF91" s="560"/>
      <c r="NFG91" s="561"/>
      <c r="NFH91" s="562"/>
      <c r="NFI91" s="563"/>
      <c r="NFJ91" s="564"/>
      <c r="NFK91" s="565"/>
      <c r="NFL91" s="566"/>
      <c r="NFM91" s="560"/>
      <c r="NFN91" s="561"/>
      <c r="NFO91" s="562"/>
      <c r="NFP91" s="563"/>
      <c r="NFQ91" s="564"/>
      <c r="NFR91" s="565"/>
      <c r="NFS91" s="566"/>
      <c r="NFT91" s="560"/>
      <c r="NFU91" s="561"/>
      <c r="NFV91" s="562"/>
      <c r="NFW91" s="563"/>
      <c r="NFX91" s="564"/>
      <c r="NFY91" s="565"/>
      <c r="NFZ91" s="566"/>
      <c r="NGA91" s="560"/>
      <c r="NGB91" s="561"/>
      <c r="NGC91" s="562"/>
      <c r="NGD91" s="563"/>
      <c r="NGE91" s="564"/>
      <c r="NGF91" s="565"/>
      <c r="NGG91" s="566"/>
      <c r="NGH91" s="560"/>
      <c r="NGI91" s="561"/>
      <c r="NGJ91" s="562"/>
      <c r="NGK91" s="563"/>
      <c r="NGL91" s="564"/>
      <c r="NGM91" s="565"/>
      <c r="NGN91" s="566"/>
      <c r="NGO91" s="560"/>
      <c r="NGP91" s="561"/>
      <c r="NGQ91" s="562"/>
      <c r="NGR91" s="563"/>
      <c r="NGS91" s="564"/>
      <c r="NGT91" s="565"/>
      <c r="NGU91" s="566"/>
      <c r="NGV91" s="560"/>
      <c r="NGW91" s="561"/>
      <c r="NGX91" s="562"/>
      <c r="NGY91" s="563"/>
      <c r="NGZ91" s="564"/>
      <c r="NHA91" s="565"/>
      <c r="NHB91" s="566"/>
      <c r="NHC91" s="560"/>
      <c r="NHD91" s="561"/>
      <c r="NHE91" s="562"/>
      <c r="NHF91" s="563"/>
      <c r="NHG91" s="564"/>
      <c r="NHH91" s="565"/>
      <c r="NHI91" s="566"/>
      <c r="NHJ91" s="560"/>
      <c r="NHK91" s="561"/>
      <c r="NHL91" s="562"/>
      <c r="NHM91" s="563"/>
      <c r="NHN91" s="564"/>
      <c r="NHO91" s="565"/>
      <c r="NHP91" s="566"/>
      <c r="NHQ91" s="560"/>
      <c r="NHR91" s="561"/>
      <c r="NHS91" s="562"/>
      <c r="NHT91" s="563"/>
      <c r="NHU91" s="564"/>
      <c r="NHV91" s="565"/>
      <c r="NHW91" s="566"/>
      <c r="NHX91" s="560"/>
      <c r="NHY91" s="561"/>
      <c r="NHZ91" s="562"/>
      <c r="NIA91" s="563"/>
      <c r="NIB91" s="564"/>
      <c r="NIC91" s="565"/>
      <c r="NID91" s="566"/>
      <c r="NIE91" s="560"/>
      <c r="NIF91" s="561"/>
      <c r="NIG91" s="562"/>
      <c r="NIH91" s="563"/>
      <c r="NII91" s="564"/>
      <c r="NIJ91" s="565"/>
      <c r="NIK91" s="566"/>
      <c r="NIL91" s="560"/>
      <c r="NIM91" s="561"/>
      <c r="NIN91" s="562"/>
      <c r="NIO91" s="563"/>
      <c r="NIP91" s="564"/>
      <c r="NIQ91" s="565"/>
      <c r="NIR91" s="566"/>
      <c r="NIS91" s="560"/>
      <c r="NIT91" s="561"/>
      <c r="NIU91" s="562"/>
      <c r="NIV91" s="563"/>
      <c r="NIW91" s="564"/>
      <c r="NIX91" s="565"/>
      <c r="NIY91" s="566"/>
      <c r="NIZ91" s="560"/>
      <c r="NJA91" s="561"/>
      <c r="NJB91" s="562"/>
      <c r="NJC91" s="563"/>
      <c r="NJD91" s="564"/>
      <c r="NJE91" s="565"/>
      <c r="NJF91" s="566"/>
      <c r="NJG91" s="560"/>
      <c r="NJH91" s="561"/>
      <c r="NJI91" s="562"/>
      <c r="NJJ91" s="563"/>
      <c r="NJK91" s="564"/>
      <c r="NJL91" s="565"/>
      <c r="NJM91" s="566"/>
      <c r="NJN91" s="560"/>
      <c r="NJO91" s="561"/>
      <c r="NJP91" s="562"/>
      <c r="NJQ91" s="563"/>
      <c r="NJR91" s="564"/>
      <c r="NJS91" s="565"/>
      <c r="NJT91" s="566"/>
      <c r="NJU91" s="560"/>
      <c r="NJV91" s="561"/>
      <c r="NJW91" s="562"/>
      <c r="NJX91" s="563"/>
      <c r="NJY91" s="564"/>
      <c r="NJZ91" s="565"/>
      <c r="NKA91" s="566"/>
      <c r="NKB91" s="560"/>
      <c r="NKC91" s="561"/>
      <c r="NKD91" s="562"/>
      <c r="NKE91" s="563"/>
      <c r="NKF91" s="564"/>
      <c r="NKG91" s="565"/>
      <c r="NKH91" s="566"/>
      <c r="NKI91" s="560"/>
      <c r="NKJ91" s="561"/>
      <c r="NKK91" s="562"/>
      <c r="NKL91" s="563"/>
      <c r="NKM91" s="564"/>
      <c r="NKN91" s="565"/>
      <c r="NKO91" s="566"/>
      <c r="NKP91" s="560"/>
      <c r="NKQ91" s="561"/>
      <c r="NKR91" s="562"/>
      <c r="NKS91" s="563"/>
      <c r="NKT91" s="564"/>
      <c r="NKU91" s="565"/>
      <c r="NKV91" s="566"/>
      <c r="NKW91" s="560"/>
      <c r="NKX91" s="561"/>
      <c r="NKY91" s="562"/>
      <c r="NKZ91" s="563"/>
      <c r="NLA91" s="564"/>
      <c r="NLB91" s="565"/>
      <c r="NLC91" s="566"/>
      <c r="NLD91" s="560"/>
      <c r="NLE91" s="561"/>
      <c r="NLF91" s="562"/>
      <c r="NLG91" s="563"/>
      <c r="NLH91" s="564"/>
      <c r="NLI91" s="565"/>
      <c r="NLJ91" s="566"/>
      <c r="NLK91" s="560"/>
      <c r="NLL91" s="561"/>
      <c r="NLM91" s="562"/>
      <c r="NLN91" s="563"/>
      <c r="NLO91" s="564"/>
      <c r="NLP91" s="565"/>
      <c r="NLQ91" s="566"/>
      <c r="NLR91" s="560"/>
      <c r="NLS91" s="561"/>
      <c r="NLT91" s="562"/>
      <c r="NLU91" s="563"/>
      <c r="NLV91" s="564"/>
      <c r="NLW91" s="565"/>
      <c r="NLX91" s="566"/>
      <c r="NLY91" s="560"/>
      <c r="NLZ91" s="561"/>
      <c r="NMA91" s="562"/>
      <c r="NMB91" s="563"/>
      <c r="NMC91" s="564"/>
      <c r="NMD91" s="565"/>
      <c r="NME91" s="566"/>
      <c r="NMF91" s="560"/>
      <c r="NMG91" s="561"/>
      <c r="NMH91" s="562"/>
      <c r="NMI91" s="563"/>
      <c r="NMJ91" s="564"/>
      <c r="NMK91" s="565"/>
      <c r="NML91" s="566"/>
      <c r="NMM91" s="560"/>
      <c r="NMN91" s="561"/>
      <c r="NMO91" s="562"/>
      <c r="NMP91" s="563"/>
      <c r="NMQ91" s="564"/>
      <c r="NMR91" s="565"/>
      <c r="NMS91" s="566"/>
      <c r="NMT91" s="560"/>
      <c r="NMU91" s="561"/>
      <c r="NMV91" s="562"/>
      <c r="NMW91" s="563"/>
      <c r="NMX91" s="564"/>
      <c r="NMY91" s="565"/>
      <c r="NMZ91" s="566"/>
      <c r="NNA91" s="560"/>
      <c r="NNB91" s="561"/>
      <c r="NNC91" s="562"/>
      <c r="NND91" s="563"/>
      <c r="NNE91" s="564"/>
      <c r="NNF91" s="565"/>
      <c r="NNG91" s="566"/>
      <c r="NNH91" s="560"/>
      <c r="NNI91" s="561"/>
      <c r="NNJ91" s="562"/>
      <c r="NNK91" s="563"/>
      <c r="NNL91" s="564"/>
      <c r="NNM91" s="565"/>
      <c r="NNN91" s="566"/>
      <c r="NNO91" s="560"/>
      <c r="NNP91" s="561"/>
      <c r="NNQ91" s="562"/>
      <c r="NNR91" s="563"/>
      <c r="NNS91" s="564"/>
      <c r="NNT91" s="565"/>
      <c r="NNU91" s="566"/>
      <c r="NNV91" s="560"/>
      <c r="NNW91" s="561"/>
      <c r="NNX91" s="562"/>
      <c r="NNY91" s="563"/>
      <c r="NNZ91" s="564"/>
      <c r="NOA91" s="565"/>
      <c r="NOB91" s="566"/>
      <c r="NOC91" s="560"/>
      <c r="NOD91" s="561"/>
      <c r="NOE91" s="562"/>
      <c r="NOF91" s="563"/>
      <c r="NOG91" s="564"/>
      <c r="NOH91" s="565"/>
      <c r="NOI91" s="566"/>
      <c r="NOJ91" s="560"/>
      <c r="NOK91" s="561"/>
      <c r="NOL91" s="562"/>
      <c r="NOM91" s="563"/>
      <c r="NON91" s="564"/>
      <c r="NOO91" s="565"/>
      <c r="NOP91" s="566"/>
      <c r="NOQ91" s="560"/>
      <c r="NOR91" s="561"/>
      <c r="NOS91" s="562"/>
      <c r="NOT91" s="563"/>
      <c r="NOU91" s="564"/>
      <c r="NOV91" s="565"/>
      <c r="NOW91" s="566"/>
      <c r="NOX91" s="560"/>
      <c r="NOY91" s="561"/>
      <c r="NOZ91" s="562"/>
      <c r="NPA91" s="563"/>
      <c r="NPB91" s="564"/>
      <c r="NPC91" s="565"/>
      <c r="NPD91" s="566"/>
      <c r="NPE91" s="560"/>
      <c r="NPF91" s="561"/>
      <c r="NPG91" s="562"/>
      <c r="NPH91" s="563"/>
      <c r="NPI91" s="564"/>
      <c r="NPJ91" s="565"/>
      <c r="NPK91" s="566"/>
      <c r="NPL91" s="560"/>
      <c r="NPM91" s="561"/>
      <c r="NPN91" s="562"/>
      <c r="NPO91" s="563"/>
      <c r="NPP91" s="564"/>
      <c r="NPQ91" s="565"/>
      <c r="NPR91" s="566"/>
      <c r="NPS91" s="560"/>
      <c r="NPT91" s="561"/>
      <c r="NPU91" s="562"/>
      <c r="NPV91" s="563"/>
      <c r="NPW91" s="564"/>
      <c r="NPX91" s="565"/>
      <c r="NPY91" s="566"/>
      <c r="NPZ91" s="560"/>
      <c r="NQA91" s="561"/>
      <c r="NQB91" s="562"/>
      <c r="NQC91" s="563"/>
      <c r="NQD91" s="564"/>
      <c r="NQE91" s="565"/>
      <c r="NQF91" s="566"/>
      <c r="NQG91" s="560"/>
      <c r="NQH91" s="561"/>
      <c r="NQI91" s="562"/>
      <c r="NQJ91" s="563"/>
      <c r="NQK91" s="564"/>
      <c r="NQL91" s="565"/>
      <c r="NQM91" s="566"/>
      <c r="NQN91" s="560"/>
      <c r="NQO91" s="561"/>
      <c r="NQP91" s="562"/>
      <c r="NQQ91" s="563"/>
      <c r="NQR91" s="564"/>
      <c r="NQS91" s="565"/>
      <c r="NQT91" s="566"/>
      <c r="NQU91" s="560"/>
      <c r="NQV91" s="561"/>
      <c r="NQW91" s="562"/>
      <c r="NQX91" s="563"/>
      <c r="NQY91" s="564"/>
      <c r="NQZ91" s="565"/>
      <c r="NRA91" s="566"/>
      <c r="NRB91" s="560"/>
      <c r="NRC91" s="561"/>
      <c r="NRD91" s="562"/>
      <c r="NRE91" s="563"/>
      <c r="NRF91" s="564"/>
      <c r="NRG91" s="565"/>
      <c r="NRH91" s="566"/>
      <c r="NRI91" s="560"/>
      <c r="NRJ91" s="561"/>
      <c r="NRK91" s="562"/>
      <c r="NRL91" s="563"/>
      <c r="NRM91" s="564"/>
      <c r="NRN91" s="565"/>
      <c r="NRO91" s="566"/>
      <c r="NRP91" s="560"/>
      <c r="NRQ91" s="561"/>
      <c r="NRR91" s="562"/>
      <c r="NRS91" s="563"/>
      <c r="NRT91" s="564"/>
      <c r="NRU91" s="565"/>
      <c r="NRV91" s="566"/>
      <c r="NRW91" s="560"/>
      <c r="NRX91" s="561"/>
      <c r="NRY91" s="562"/>
      <c r="NRZ91" s="563"/>
      <c r="NSA91" s="564"/>
      <c r="NSB91" s="565"/>
      <c r="NSC91" s="566"/>
      <c r="NSD91" s="560"/>
      <c r="NSE91" s="561"/>
      <c r="NSF91" s="562"/>
      <c r="NSG91" s="563"/>
      <c r="NSH91" s="564"/>
      <c r="NSI91" s="565"/>
      <c r="NSJ91" s="566"/>
      <c r="NSK91" s="560"/>
      <c r="NSL91" s="561"/>
      <c r="NSM91" s="562"/>
      <c r="NSN91" s="563"/>
      <c r="NSO91" s="564"/>
      <c r="NSP91" s="565"/>
      <c r="NSQ91" s="566"/>
      <c r="NSR91" s="560"/>
      <c r="NSS91" s="561"/>
      <c r="NST91" s="562"/>
      <c r="NSU91" s="563"/>
      <c r="NSV91" s="564"/>
      <c r="NSW91" s="565"/>
      <c r="NSX91" s="566"/>
      <c r="NSY91" s="560"/>
      <c r="NSZ91" s="561"/>
      <c r="NTA91" s="562"/>
      <c r="NTB91" s="563"/>
      <c r="NTC91" s="564"/>
      <c r="NTD91" s="565"/>
      <c r="NTE91" s="566"/>
      <c r="NTF91" s="560"/>
      <c r="NTG91" s="561"/>
      <c r="NTH91" s="562"/>
      <c r="NTI91" s="563"/>
      <c r="NTJ91" s="564"/>
      <c r="NTK91" s="565"/>
      <c r="NTL91" s="566"/>
      <c r="NTM91" s="560"/>
      <c r="NTN91" s="561"/>
      <c r="NTO91" s="562"/>
      <c r="NTP91" s="563"/>
      <c r="NTQ91" s="564"/>
      <c r="NTR91" s="565"/>
      <c r="NTS91" s="566"/>
      <c r="NTT91" s="560"/>
      <c r="NTU91" s="561"/>
      <c r="NTV91" s="562"/>
      <c r="NTW91" s="563"/>
      <c r="NTX91" s="564"/>
      <c r="NTY91" s="565"/>
      <c r="NTZ91" s="566"/>
      <c r="NUA91" s="560"/>
      <c r="NUB91" s="561"/>
      <c r="NUC91" s="562"/>
      <c r="NUD91" s="563"/>
      <c r="NUE91" s="564"/>
      <c r="NUF91" s="565"/>
      <c r="NUG91" s="566"/>
      <c r="NUH91" s="560"/>
      <c r="NUI91" s="561"/>
      <c r="NUJ91" s="562"/>
      <c r="NUK91" s="563"/>
      <c r="NUL91" s="564"/>
      <c r="NUM91" s="565"/>
      <c r="NUN91" s="566"/>
      <c r="NUO91" s="560"/>
      <c r="NUP91" s="561"/>
      <c r="NUQ91" s="562"/>
      <c r="NUR91" s="563"/>
      <c r="NUS91" s="564"/>
      <c r="NUT91" s="565"/>
      <c r="NUU91" s="566"/>
      <c r="NUV91" s="560"/>
      <c r="NUW91" s="561"/>
      <c r="NUX91" s="562"/>
      <c r="NUY91" s="563"/>
      <c r="NUZ91" s="564"/>
      <c r="NVA91" s="565"/>
      <c r="NVB91" s="566"/>
      <c r="NVC91" s="560"/>
      <c r="NVD91" s="561"/>
      <c r="NVE91" s="562"/>
      <c r="NVF91" s="563"/>
      <c r="NVG91" s="564"/>
      <c r="NVH91" s="565"/>
      <c r="NVI91" s="566"/>
      <c r="NVJ91" s="560"/>
      <c r="NVK91" s="561"/>
      <c r="NVL91" s="562"/>
      <c r="NVM91" s="563"/>
      <c r="NVN91" s="564"/>
      <c r="NVO91" s="565"/>
      <c r="NVP91" s="566"/>
      <c r="NVQ91" s="560"/>
      <c r="NVR91" s="561"/>
      <c r="NVS91" s="562"/>
      <c r="NVT91" s="563"/>
      <c r="NVU91" s="564"/>
      <c r="NVV91" s="565"/>
      <c r="NVW91" s="566"/>
      <c r="NVX91" s="560"/>
      <c r="NVY91" s="561"/>
      <c r="NVZ91" s="562"/>
      <c r="NWA91" s="563"/>
      <c r="NWB91" s="564"/>
      <c r="NWC91" s="565"/>
      <c r="NWD91" s="566"/>
      <c r="NWE91" s="560"/>
      <c r="NWF91" s="561"/>
      <c r="NWG91" s="562"/>
      <c r="NWH91" s="563"/>
      <c r="NWI91" s="564"/>
      <c r="NWJ91" s="565"/>
      <c r="NWK91" s="566"/>
      <c r="NWL91" s="560"/>
      <c r="NWM91" s="561"/>
      <c r="NWN91" s="562"/>
      <c r="NWO91" s="563"/>
      <c r="NWP91" s="564"/>
      <c r="NWQ91" s="565"/>
      <c r="NWR91" s="566"/>
      <c r="NWS91" s="560"/>
      <c r="NWT91" s="561"/>
      <c r="NWU91" s="562"/>
      <c r="NWV91" s="563"/>
      <c r="NWW91" s="564"/>
      <c r="NWX91" s="565"/>
      <c r="NWY91" s="566"/>
      <c r="NWZ91" s="560"/>
      <c r="NXA91" s="561"/>
      <c r="NXB91" s="562"/>
      <c r="NXC91" s="563"/>
      <c r="NXD91" s="564"/>
      <c r="NXE91" s="565"/>
      <c r="NXF91" s="566"/>
      <c r="NXG91" s="560"/>
      <c r="NXH91" s="561"/>
      <c r="NXI91" s="562"/>
      <c r="NXJ91" s="563"/>
      <c r="NXK91" s="564"/>
      <c r="NXL91" s="565"/>
      <c r="NXM91" s="566"/>
      <c r="NXN91" s="560"/>
      <c r="NXO91" s="561"/>
      <c r="NXP91" s="562"/>
      <c r="NXQ91" s="563"/>
      <c r="NXR91" s="564"/>
      <c r="NXS91" s="565"/>
      <c r="NXT91" s="566"/>
      <c r="NXU91" s="560"/>
      <c r="NXV91" s="561"/>
      <c r="NXW91" s="562"/>
      <c r="NXX91" s="563"/>
      <c r="NXY91" s="564"/>
      <c r="NXZ91" s="565"/>
      <c r="NYA91" s="566"/>
      <c r="NYB91" s="560"/>
      <c r="NYC91" s="561"/>
      <c r="NYD91" s="562"/>
      <c r="NYE91" s="563"/>
      <c r="NYF91" s="564"/>
      <c r="NYG91" s="565"/>
      <c r="NYH91" s="566"/>
      <c r="NYI91" s="560"/>
      <c r="NYJ91" s="561"/>
      <c r="NYK91" s="562"/>
      <c r="NYL91" s="563"/>
      <c r="NYM91" s="564"/>
      <c r="NYN91" s="565"/>
      <c r="NYO91" s="566"/>
      <c r="NYP91" s="560"/>
      <c r="NYQ91" s="561"/>
      <c r="NYR91" s="562"/>
      <c r="NYS91" s="563"/>
      <c r="NYT91" s="564"/>
      <c r="NYU91" s="565"/>
      <c r="NYV91" s="566"/>
      <c r="NYW91" s="560"/>
      <c r="NYX91" s="561"/>
      <c r="NYY91" s="562"/>
      <c r="NYZ91" s="563"/>
      <c r="NZA91" s="564"/>
      <c r="NZB91" s="565"/>
      <c r="NZC91" s="566"/>
      <c r="NZD91" s="560"/>
      <c r="NZE91" s="561"/>
      <c r="NZF91" s="562"/>
      <c r="NZG91" s="563"/>
      <c r="NZH91" s="564"/>
      <c r="NZI91" s="565"/>
      <c r="NZJ91" s="566"/>
      <c r="NZK91" s="560"/>
      <c r="NZL91" s="561"/>
      <c r="NZM91" s="562"/>
      <c r="NZN91" s="563"/>
      <c r="NZO91" s="564"/>
      <c r="NZP91" s="565"/>
      <c r="NZQ91" s="566"/>
      <c r="NZR91" s="560"/>
      <c r="NZS91" s="561"/>
      <c r="NZT91" s="562"/>
      <c r="NZU91" s="563"/>
      <c r="NZV91" s="564"/>
      <c r="NZW91" s="565"/>
      <c r="NZX91" s="566"/>
      <c r="NZY91" s="560"/>
      <c r="NZZ91" s="561"/>
      <c r="OAA91" s="562"/>
      <c r="OAB91" s="563"/>
      <c r="OAC91" s="564"/>
      <c r="OAD91" s="565"/>
      <c r="OAE91" s="566"/>
      <c r="OAF91" s="560"/>
      <c r="OAG91" s="561"/>
      <c r="OAH91" s="562"/>
      <c r="OAI91" s="563"/>
      <c r="OAJ91" s="564"/>
      <c r="OAK91" s="565"/>
      <c r="OAL91" s="566"/>
      <c r="OAM91" s="560"/>
      <c r="OAN91" s="561"/>
      <c r="OAO91" s="562"/>
      <c r="OAP91" s="563"/>
      <c r="OAQ91" s="564"/>
      <c r="OAR91" s="565"/>
      <c r="OAS91" s="566"/>
      <c r="OAT91" s="560"/>
      <c r="OAU91" s="561"/>
      <c r="OAV91" s="562"/>
      <c r="OAW91" s="563"/>
      <c r="OAX91" s="564"/>
      <c r="OAY91" s="565"/>
      <c r="OAZ91" s="566"/>
      <c r="OBA91" s="560"/>
      <c r="OBB91" s="561"/>
      <c r="OBC91" s="562"/>
      <c r="OBD91" s="563"/>
      <c r="OBE91" s="564"/>
      <c r="OBF91" s="565"/>
      <c r="OBG91" s="566"/>
      <c r="OBH91" s="560"/>
      <c r="OBI91" s="561"/>
      <c r="OBJ91" s="562"/>
      <c r="OBK91" s="563"/>
      <c r="OBL91" s="564"/>
      <c r="OBM91" s="565"/>
      <c r="OBN91" s="566"/>
      <c r="OBO91" s="560"/>
      <c r="OBP91" s="561"/>
      <c r="OBQ91" s="562"/>
      <c r="OBR91" s="563"/>
      <c r="OBS91" s="564"/>
      <c r="OBT91" s="565"/>
      <c r="OBU91" s="566"/>
      <c r="OBV91" s="560"/>
      <c r="OBW91" s="561"/>
      <c r="OBX91" s="562"/>
      <c r="OBY91" s="563"/>
      <c r="OBZ91" s="564"/>
      <c r="OCA91" s="565"/>
      <c r="OCB91" s="566"/>
      <c r="OCC91" s="560"/>
      <c r="OCD91" s="561"/>
      <c r="OCE91" s="562"/>
      <c r="OCF91" s="563"/>
      <c r="OCG91" s="564"/>
      <c r="OCH91" s="565"/>
      <c r="OCI91" s="566"/>
      <c r="OCJ91" s="560"/>
      <c r="OCK91" s="561"/>
      <c r="OCL91" s="562"/>
      <c r="OCM91" s="563"/>
      <c r="OCN91" s="564"/>
      <c r="OCO91" s="565"/>
      <c r="OCP91" s="566"/>
      <c r="OCQ91" s="560"/>
      <c r="OCR91" s="561"/>
      <c r="OCS91" s="562"/>
      <c r="OCT91" s="563"/>
      <c r="OCU91" s="564"/>
      <c r="OCV91" s="565"/>
      <c r="OCW91" s="566"/>
      <c r="OCX91" s="560"/>
      <c r="OCY91" s="561"/>
      <c r="OCZ91" s="562"/>
      <c r="ODA91" s="563"/>
      <c r="ODB91" s="564"/>
      <c r="ODC91" s="565"/>
      <c r="ODD91" s="566"/>
      <c r="ODE91" s="560"/>
      <c r="ODF91" s="561"/>
      <c r="ODG91" s="562"/>
      <c r="ODH91" s="563"/>
      <c r="ODI91" s="564"/>
      <c r="ODJ91" s="565"/>
      <c r="ODK91" s="566"/>
      <c r="ODL91" s="560"/>
      <c r="ODM91" s="561"/>
      <c r="ODN91" s="562"/>
      <c r="ODO91" s="563"/>
      <c r="ODP91" s="564"/>
      <c r="ODQ91" s="565"/>
      <c r="ODR91" s="566"/>
      <c r="ODS91" s="560"/>
      <c r="ODT91" s="561"/>
      <c r="ODU91" s="562"/>
      <c r="ODV91" s="563"/>
      <c r="ODW91" s="564"/>
      <c r="ODX91" s="565"/>
      <c r="ODY91" s="566"/>
      <c r="ODZ91" s="560"/>
      <c r="OEA91" s="561"/>
      <c r="OEB91" s="562"/>
      <c r="OEC91" s="563"/>
      <c r="OED91" s="564"/>
      <c r="OEE91" s="565"/>
      <c r="OEF91" s="566"/>
      <c r="OEG91" s="560"/>
      <c r="OEH91" s="561"/>
      <c r="OEI91" s="562"/>
      <c r="OEJ91" s="563"/>
      <c r="OEK91" s="564"/>
      <c r="OEL91" s="565"/>
      <c r="OEM91" s="566"/>
      <c r="OEN91" s="560"/>
      <c r="OEO91" s="561"/>
      <c r="OEP91" s="562"/>
      <c r="OEQ91" s="563"/>
      <c r="OER91" s="564"/>
      <c r="OES91" s="565"/>
      <c r="OET91" s="566"/>
      <c r="OEU91" s="560"/>
      <c r="OEV91" s="561"/>
      <c r="OEW91" s="562"/>
      <c r="OEX91" s="563"/>
      <c r="OEY91" s="564"/>
      <c r="OEZ91" s="565"/>
      <c r="OFA91" s="566"/>
      <c r="OFB91" s="560"/>
      <c r="OFC91" s="561"/>
      <c r="OFD91" s="562"/>
      <c r="OFE91" s="563"/>
      <c r="OFF91" s="564"/>
      <c r="OFG91" s="565"/>
      <c r="OFH91" s="566"/>
      <c r="OFI91" s="560"/>
      <c r="OFJ91" s="561"/>
      <c r="OFK91" s="562"/>
      <c r="OFL91" s="563"/>
      <c r="OFM91" s="564"/>
      <c r="OFN91" s="565"/>
      <c r="OFO91" s="566"/>
      <c r="OFP91" s="560"/>
      <c r="OFQ91" s="561"/>
      <c r="OFR91" s="562"/>
      <c r="OFS91" s="563"/>
      <c r="OFT91" s="564"/>
      <c r="OFU91" s="565"/>
      <c r="OFV91" s="566"/>
      <c r="OFW91" s="560"/>
      <c r="OFX91" s="561"/>
      <c r="OFY91" s="562"/>
      <c r="OFZ91" s="563"/>
      <c r="OGA91" s="564"/>
      <c r="OGB91" s="565"/>
      <c r="OGC91" s="566"/>
      <c r="OGD91" s="560"/>
      <c r="OGE91" s="561"/>
      <c r="OGF91" s="562"/>
      <c r="OGG91" s="563"/>
      <c r="OGH91" s="564"/>
      <c r="OGI91" s="565"/>
      <c r="OGJ91" s="566"/>
      <c r="OGK91" s="560"/>
      <c r="OGL91" s="561"/>
      <c r="OGM91" s="562"/>
      <c r="OGN91" s="563"/>
      <c r="OGO91" s="564"/>
      <c r="OGP91" s="565"/>
      <c r="OGQ91" s="566"/>
      <c r="OGR91" s="560"/>
      <c r="OGS91" s="561"/>
      <c r="OGT91" s="562"/>
      <c r="OGU91" s="563"/>
      <c r="OGV91" s="564"/>
      <c r="OGW91" s="565"/>
      <c r="OGX91" s="566"/>
      <c r="OGY91" s="560"/>
      <c r="OGZ91" s="561"/>
      <c r="OHA91" s="562"/>
      <c r="OHB91" s="563"/>
      <c r="OHC91" s="564"/>
      <c r="OHD91" s="565"/>
      <c r="OHE91" s="566"/>
      <c r="OHF91" s="560"/>
      <c r="OHG91" s="561"/>
      <c r="OHH91" s="562"/>
      <c r="OHI91" s="563"/>
      <c r="OHJ91" s="564"/>
      <c r="OHK91" s="565"/>
      <c r="OHL91" s="566"/>
      <c r="OHM91" s="560"/>
      <c r="OHN91" s="561"/>
      <c r="OHO91" s="562"/>
      <c r="OHP91" s="563"/>
      <c r="OHQ91" s="564"/>
      <c r="OHR91" s="565"/>
      <c r="OHS91" s="566"/>
      <c r="OHT91" s="560"/>
      <c r="OHU91" s="561"/>
      <c r="OHV91" s="562"/>
      <c r="OHW91" s="563"/>
      <c r="OHX91" s="564"/>
      <c r="OHY91" s="565"/>
      <c r="OHZ91" s="566"/>
      <c r="OIA91" s="560"/>
      <c r="OIB91" s="561"/>
      <c r="OIC91" s="562"/>
      <c r="OID91" s="563"/>
      <c r="OIE91" s="564"/>
      <c r="OIF91" s="565"/>
      <c r="OIG91" s="566"/>
      <c r="OIH91" s="560"/>
      <c r="OII91" s="561"/>
      <c r="OIJ91" s="562"/>
      <c r="OIK91" s="563"/>
      <c r="OIL91" s="564"/>
      <c r="OIM91" s="565"/>
      <c r="OIN91" s="566"/>
      <c r="OIO91" s="560"/>
      <c r="OIP91" s="561"/>
      <c r="OIQ91" s="562"/>
      <c r="OIR91" s="563"/>
      <c r="OIS91" s="564"/>
      <c r="OIT91" s="565"/>
      <c r="OIU91" s="566"/>
      <c r="OIV91" s="560"/>
      <c r="OIW91" s="561"/>
      <c r="OIX91" s="562"/>
      <c r="OIY91" s="563"/>
      <c r="OIZ91" s="564"/>
      <c r="OJA91" s="565"/>
      <c r="OJB91" s="566"/>
      <c r="OJC91" s="560"/>
      <c r="OJD91" s="561"/>
      <c r="OJE91" s="562"/>
      <c r="OJF91" s="563"/>
      <c r="OJG91" s="564"/>
      <c r="OJH91" s="565"/>
      <c r="OJI91" s="566"/>
      <c r="OJJ91" s="560"/>
      <c r="OJK91" s="561"/>
      <c r="OJL91" s="562"/>
      <c r="OJM91" s="563"/>
      <c r="OJN91" s="564"/>
      <c r="OJO91" s="565"/>
      <c r="OJP91" s="566"/>
      <c r="OJQ91" s="560"/>
      <c r="OJR91" s="561"/>
      <c r="OJS91" s="562"/>
      <c r="OJT91" s="563"/>
      <c r="OJU91" s="564"/>
      <c r="OJV91" s="565"/>
      <c r="OJW91" s="566"/>
      <c r="OJX91" s="560"/>
      <c r="OJY91" s="561"/>
      <c r="OJZ91" s="562"/>
      <c r="OKA91" s="563"/>
      <c r="OKB91" s="564"/>
      <c r="OKC91" s="565"/>
      <c r="OKD91" s="566"/>
      <c r="OKE91" s="560"/>
      <c r="OKF91" s="561"/>
      <c r="OKG91" s="562"/>
      <c r="OKH91" s="563"/>
      <c r="OKI91" s="564"/>
      <c r="OKJ91" s="565"/>
      <c r="OKK91" s="566"/>
      <c r="OKL91" s="560"/>
      <c r="OKM91" s="561"/>
      <c r="OKN91" s="562"/>
      <c r="OKO91" s="563"/>
      <c r="OKP91" s="564"/>
      <c r="OKQ91" s="565"/>
      <c r="OKR91" s="566"/>
      <c r="OKS91" s="560"/>
      <c r="OKT91" s="561"/>
      <c r="OKU91" s="562"/>
      <c r="OKV91" s="563"/>
      <c r="OKW91" s="564"/>
      <c r="OKX91" s="565"/>
      <c r="OKY91" s="566"/>
      <c r="OKZ91" s="560"/>
      <c r="OLA91" s="561"/>
      <c r="OLB91" s="562"/>
      <c r="OLC91" s="563"/>
      <c r="OLD91" s="564"/>
      <c r="OLE91" s="565"/>
      <c r="OLF91" s="566"/>
      <c r="OLG91" s="560"/>
      <c r="OLH91" s="561"/>
      <c r="OLI91" s="562"/>
      <c r="OLJ91" s="563"/>
      <c r="OLK91" s="564"/>
      <c r="OLL91" s="565"/>
      <c r="OLM91" s="566"/>
      <c r="OLN91" s="560"/>
      <c r="OLO91" s="561"/>
      <c r="OLP91" s="562"/>
      <c r="OLQ91" s="563"/>
      <c r="OLR91" s="564"/>
      <c r="OLS91" s="565"/>
      <c r="OLT91" s="566"/>
      <c r="OLU91" s="560"/>
      <c r="OLV91" s="561"/>
      <c r="OLW91" s="562"/>
      <c r="OLX91" s="563"/>
      <c r="OLY91" s="564"/>
      <c r="OLZ91" s="565"/>
      <c r="OMA91" s="566"/>
      <c r="OMB91" s="560"/>
      <c r="OMC91" s="561"/>
      <c r="OMD91" s="562"/>
      <c r="OME91" s="563"/>
      <c r="OMF91" s="564"/>
      <c r="OMG91" s="565"/>
      <c r="OMH91" s="566"/>
      <c r="OMI91" s="560"/>
      <c r="OMJ91" s="561"/>
      <c r="OMK91" s="562"/>
      <c r="OML91" s="563"/>
      <c r="OMM91" s="564"/>
      <c r="OMN91" s="565"/>
      <c r="OMO91" s="566"/>
      <c r="OMP91" s="560"/>
      <c r="OMQ91" s="561"/>
      <c r="OMR91" s="562"/>
      <c r="OMS91" s="563"/>
      <c r="OMT91" s="564"/>
      <c r="OMU91" s="565"/>
      <c r="OMV91" s="566"/>
      <c r="OMW91" s="560"/>
      <c r="OMX91" s="561"/>
      <c r="OMY91" s="562"/>
      <c r="OMZ91" s="563"/>
      <c r="ONA91" s="564"/>
      <c r="ONB91" s="565"/>
      <c r="ONC91" s="566"/>
      <c r="OND91" s="560"/>
      <c r="ONE91" s="561"/>
      <c r="ONF91" s="562"/>
      <c r="ONG91" s="563"/>
      <c r="ONH91" s="564"/>
      <c r="ONI91" s="565"/>
      <c r="ONJ91" s="566"/>
      <c r="ONK91" s="560"/>
      <c r="ONL91" s="561"/>
      <c r="ONM91" s="562"/>
      <c r="ONN91" s="563"/>
      <c r="ONO91" s="564"/>
      <c r="ONP91" s="565"/>
      <c r="ONQ91" s="566"/>
      <c r="ONR91" s="560"/>
      <c r="ONS91" s="561"/>
      <c r="ONT91" s="562"/>
      <c r="ONU91" s="563"/>
      <c r="ONV91" s="564"/>
      <c r="ONW91" s="565"/>
      <c r="ONX91" s="566"/>
      <c r="ONY91" s="560"/>
      <c r="ONZ91" s="561"/>
      <c r="OOA91" s="562"/>
      <c r="OOB91" s="563"/>
      <c r="OOC91" s="564"/>
      <c r="OOD91" s="565"/>
      <c r="OOE91" s="566"/>
      <c r="OOF91" s="560"/>
      <c r="OOG91" s="561"/>
      <c r="OOH91" s="562"/>
      <c r="OOI91" s="563"/>
      <c r="OOJ91" s="564"/>
      <c r="OOK91" s="565"/>
      <c r="OOL91" s="566"/>
      <c r="OOM91" s="560"/>
      <c r="OON91" s="561"/>
      <c r="OOO91" s="562"/>
      <c r="OOP91" s="563"/>
      <c r="OOQ91" s="564"/>
      <c r="OOR91" s="565"/>
      <c r="OOS91" s="566"/>
      <c r="OOT91" s="560"/>
      <c r="OOU91" s="561"/>
      <c r="OOV91" s="562"/>
      <c r="OOW91" s="563"/>
      <c r="OOX91" s="564"/>
      <c r="OOY91" s="565"/>
      <c r="OOZ91" s="566"/>
      <c r="OPA91" s="560"/>
      <c r="OPB91" s="561"/>
      <c r="OPC91" s="562"/>
      <c r="OPD91" s="563"/>
      <c r="OPE91" s="564"/>
      <c r="OPF91" s="565"/>
      <c r="OPG91" s="566"/>
      <c r="OPH91" s="560"/>
      <c r="OPI91" s="561"/>
      <c r="OPJ91" s="562"/>
      <c r="OPK91" s="563"/>
      <c r="OPL91" s="564"/>
      <c r="OPM91" s="565"/>
      <c r="OPN91" s="566"/>
      <c r="OPO91" s="560"/>
      <c r="OPP91" s="561"/>
      <c r="OPQ91" s="562"/>
      <c r="OPR91" s="563"/>
      <c r="OPS91" s="564"/>
      <c r="OPT91" s="565"/>
      <c r="OPU91" s="566"/>
      <c r="OPV91" s="560"/>
      <c r="OPW91" s="561"/>
      <c r="OPX91" s="562"/>
      <c r="OPY91" s="563"/>
      <c r="OPZ91" s="564"/>
      <c r="OQA91" s="565"/>
      <c r="OQB91" s="566"/>
      <c r="OQC91" s="560"/>
      <c r="OQD91" s="561"/>
      <c r="OQE91" s="562"/>
      <c r="OQF91" s="563"/>
      <c r="OQG91" s="564"/>
      <c r="OQH91" s="565"/>
      <c r="OQI91" s="566"/>
      <c r="OQJ91" s="560"/>
      <c r="OQK91" s="561"/>
      <c r="OQL91" s="562"/>
      <c r="OQM91" s="563"/>
      <c r="OQN91" s="564"/>
      <c r="OQO91" s="565"/>
      <c r="OQP91" s="566"/>
      <c r="OQQ91" s="560"/>
      <c r="OQR91" s="561"/>
      <c r="OQS91" s="562"/>
      <c r="OQT91" s="563"/>
      <c r="OQU91" s="564"/>
      <c r="OQV91" s="565"/>
      <c r="OQW91" s="566"/>
      <c r="OQX91" s="560"/>
      <c r="OQY91" s="561"/>
      <c r="OQZ91" s="562"/>
      <c r="ORA91" s="563"/>
      <c r="ORB91" s="564"/>
      <c r="ORC91" s="565"/>
      <c r="ORD91" s="566"/>
      <c r="ORE91" s="560"/>
      <c r="ORF91" s="561"/>
      <c r="ORG91" s="562"/>
      <c r="ORH91" s="563"/>
      <c r="ORI91" s="564"/>
      <c r="ORJ91" s="565"/>
      <c r="ORK91" s="566"/>
      <c r="ORL91" s="560"/>
      <c r="ORM91" s="561"/>
      <c r="ORN91" s="562"/>
      <c r="ORO91" s="563"/>
      <c r="ORP91" s="564"/>
      <c r="ORQ91" s="565"/>
      <c r="ORR91" s="566"/>
      <c r="ORS91" s="560"/>
      <c r="ORT91" s="561"/>
      <c r="ORU91" s="562"/>
      <c r="ORV91" s="563"/>
      <c r="ORW91" s="564"/>
      <c r="ORX91" s="565"/>
      <c r="ORY91" s="566"/>
      <c r="ORZ91" s="560"/>
      <c r="OSA91" s="561"/>
      <c r="OSB91" s="562"/>
      <c r="OSC91" s="563"/>
      <c r="OSD91" s="564"/>
      <c r="OSE91" s="565"/>
      <c r="OSF91" s="566"/>
      <c r="OSG91" s="560"/>
      <c r="OSH91" s="561"/>
      <c r="OSI91" s="562"/>
      <c r="OSJ91" s="563"/>
      <c r="OSK91" s="564"/>
      <c r="OSL91" s="565"/>
      <c r="OSM91" s="566"/>
      <c r="OSN91" s="560"/>
      <c r="OSO91" s="561"/>
      <c r="OSP91" s="562"/>
      <c r="OSQ91" s="563"/>
      <c r="OSR91" s="564"/>
      <c r="OSS91" s="565"/>
      <c r="OST91" s="566"/>
      <c r="OSU91" s="560"/>
      <c r="OSV91" s="561"/>
      <c r="OSW91" s="562"/>
      <c r="OSX91" s="563"/>
      <c r="OSY91" s="564"/>
      <c r="OSZ91" s="565"/>
      <c r="OTA91" s="566"/>
      <c r="OTB91" s="560"/>
      <c r="OTC91" s="561"/>
      <c r="OTD91" s="562"/>
      <c r="OTE91" s="563"/>
      <c r="OTF91" s="564"/>
      <c r="OTG91" s="565"/>
      <c r="OTH91" s="566"/>
      <c r="OTI91" s="560"/>
      <c r="OTJ91" s="561"/>
      <c r="OTK91" s="562"/>
      <c r="OTL91" s="563"/>
      <c r="OTM91" s="564"/>
      <c r="OTN91" s="565"/>
      <c r="OTO91" s="566"/>
      <c r="OTP91" s="560"/>
      <c r="OTQ91" s="561"/>
      <c r="OTR91" s="562"/>
      <c r="OTS91" s="563"/>
      <c r="OTT91" s="564"/>
      <c r="OTU91" s="565"/>
      <c r="OTV91" s="566"/>
      <c r="OTW91" s="560"/>
      <c r="OTX91" s="561"/>
      <c r="OTY91" s="562"/>
      <c r="OTZ91" s="563"/>
      <c r="OUA91" s="564"/>
      <c r="OUB91" s="565"/>
      <c r="OUC91" s="566"/>
      <c r="OUD91" s="560"/>
      <c r="OUE91" s="561"/>
      <c r="OUF91" s="562"/>
      <c r="OUG91" s="563"/>
      <c r="OUH91" s="564"/>
      <c r="OUI91" s="565"/>
      <c r="OUJ91" s="566"/>
      <c r="OUK91" s="560"/>
      <c r="OUL91" s="561"/>
      <c r="OUM91" s="562"/>
      <c r="OUN91" s="563"/>
      <c r="OUO91" s="564"/>
      <c r="OUP91" s="565"/>
      <c r="OUQ91" s="566"/>
      <c r="OUR91" s="560"/>
      <c r="OUS91" s="561"/>
      <c r="OUT91" s="562"/>
      <c r="OUU91" s="563"/>
      <c r="OUV91" s="564"/>
      <c r="OUW91" s="565"/>
      <c r="OUX91" s="566"/>
      <c r="OUY91" s="560"/>
      <c r="OUZ91" s="561"/>
      <c r="OVA91" s="562"/>
      <c r="OVB91" s="563"/>
      <c r="OVC91" s="564"/>
      <c r="OVD91" s="565"/>
      <c r="OVE91" s="566"/>
      <c r="OVF91" s="560"/>
      <c r="OVG91" s="561"/>
      <c r="OVH91" s="562"/>
      <c r="OVI91" s="563"/>
      <c r="OVJ91" s="564"/>
      <c r="OVK91" s="565"/>
      <c r="OVL91" s="566"/>
      <c r="OVM91" s="560"/>
      <c r="OVN91" s="561"/>
      <c r="OVO91" s="562"/>
      <c r="OVP91" s="563"/>
      <c r="OVQ91" s="564"/>
      <c r="OVR91" s="565"/>
      <c r="OVS91" s="566"/>
      <c r="OVT91" s="560"/>
      <c r="OVU91" s="561"/>
      <c r="OVV91" s="562"/>
      <c r="OVW91" s="563"/>
      <c r="OVX91" s="564"/>
      <c r="OVY91" s="565"/>
      <c r="OVZ91" s="566"/>
      <c r="OWA91" s="560"/>
      <c r="OWB91" s="561"/>
      <c r="OWC91" s="562"/>
      <c r="OWD91" s="563"/>
      <c r="OWE91" s="564"/>
      <c r="OWF91" s="565"/>
      <c r="OWG91" s="566"/>
      <c r="OWH91" s="560"/>
      <c r="OWI91" s="561"/>
      <c r="OWJ91" s="562"/>
      <c r="OWK91" s="563"/>
      <c r="OWL91" s="564"/>
      <c r="OWM91" s="565"/>
      <c r="OWN91" s="566"/>
      <c r="OWO91" s="560"/>
      <c r="OWP91" s="561"/>
      <c r="OWQ91" s="562"/>
      <c r="OWR91" s="563"/>
      <c r="OWS91" s="564"/>
      <c r="OWT91" s="565"/>
      <c r="OWU91" s="566"/>
      <c r="OWV91" s="560"/>
      <c r="OWW91" s="561"/>
      <c r="OWX91" s="562"/>
      <c r="OWY91" s="563"/>
      <c r="OWZ91" s="564"/>
      <c r="OXA91" s="565"/>
      <c r="OXB91" s="566"/>
      <c r="OXC91" s="560"/>
      <c r="OXD91" s="561"/>
      <c r="OXE91" s="562"/>
      <c r="OXF91" s="563"/>
      <c r="OXG91" s="564"/>
      <c r="OXH91" s="565"/>
      <c r="OXI91" s="566"/>
      <c r="OXJ91" s="560"/>
      <c r="OXK91" s="561"/>
      <c r="OXL91" s="562"/>
      <c r="OXM91" s="563"/>
      <c r="OXN91" s="564"/>
      <c r="OXO91" s="565"/>
      <c r="OXP91" s="566"/>
      <c r="OXQ91" s="560"/>
      <c r="OXR91" s="561"/>
      <c r="OXS91" s="562"/>
      <c r="OXT91" s="563"/>
      <c r="OXU91" s="564"/>
      <c r="OXV91" s="565"/>
      <c r="OXW91" s="566"/>
      <c r="OXX91" s="560"/>
      <c r="OXY91" s="561"/>
      <c r="OXZ91" s="562"/>
      <c r="OYA91" s="563"/>
      <c r="OYB91" s="564"/>
      <c r="OYC91" s="565"/>
      <c r="OYD91" s="566"/>
      <c r="OYE91" s="560"/>
      <c r="OYF91" s="561"/>
      <c r="OYG91" s="562"/>
      <c r="OYH91" s="563"/>
      <c r="OYI91" s="564"/>
      <c r="OYJ91" s="565"/>
      <c r="OYK91" s="566"/>
      <c r="OYL91" s="560"/>
      <c r="OYM91" s="561"/>
      <c r="OYN91" s="562"/>
      <c r="OYO91" s="563"/>
      <c r="OYP91" s="564"/>
      <c r="OYQ91" s="565"/>
      <c r="OYR91" s="566"/>
      <c r="OYS91" s="560"/>
      <c r="OYT91" s="561"/>
      <c r="OYU91" s="562"/>
      <c r="OYV91" s="563"/>
      <c r="OYW91" s="564"/>
      <c r="OYX91" s="565"/>
      <c r="OYY91" s="566"/>
      <c r="OYZ91" s="560"/>
      <c r="OZA91" s="561"/>
      <c r="OZB91" s="562"/>
      <c r="OZC91" s="563"/>
      <c r="OZD91" s="564"/>
      <c r="OZE91" s="565"/>
      <c r="OZF91" s="566"/>
      <c r="OZG91" s="560"/>
      <c r="OZH91" s="561"/>
      <c r="OZI91" s="562"/>
      <c r="OZJ91" s="563"/>
      <c r="OZK91" s="564"/>
      <c r="OZL91" s="565"/>
      <c r="OZM91" s="566"/>
      <c r="OZN91" s="560"/>
      <c r="OZO91" s="561"/>
      <c r="OZP91" s="562"/>
      <c r="OZQ91" s="563"/>
      <c r="OZR91" s="564"/>
      <c r="OZS91" s="565"/>
      <c r="OZT91" s="566"/>
      <c r="OZU91" s="560"/>
      <c r="OZV91" s="561"/>
      <c r="OZW91" s="562"/>
      <c r="OZX91" s="563"/>
      <c r="OZY91" s="564"/>
      <c r="OZZ91" s="565"/>
      <c r="PAA91" s="566"/>
      <c r="PAB91" s="560"/>
      <c r="PAC91" s="561"/>
      <c r="PAD91" s="562"/>
      <c r="PAE91" s="563"/>
      <c r="PAF91" s="564"/>
      <c r="PAG91" s="565"/>
      <c r="PAH91" s="566"/>
      <c r="PAI91" s="560"/>
      <c r="PAJ91" s="561"/>
      <c r="PAK91" s="562"/>
      <c r="PAL91" s="563"/>
      <c r="PAM91" s="564"/>
      <c r="PAN91" s="565"/>
      <c r="PAO91" s="566"/>
      <c r="PAP91" s="560"/>
      <c r="PAQ91" s="561"/>
      <c r="PAR91" s="562"/>
      <c r="PAS91" s="563"/>
      <c r="PAT91" s="564"/>
      <c r="PAU91" s="565"/>
      <c r="PAV91" s="566"/>
      <c r="PAW91" s="560"/>
      <c r="PAX91" s="561"/>
      <c r="PAY91" s="562"/>
      <c r="PAZ91" s="563"/>
      <c r="PBA91" s="564"/>
      <c r="PBB91" s="565"/>
      <c r="PBC91" s="566"/>
      <c r="PBD91" s="560"/>
      <c r="PBE91" s="561"/>
      <c r="PBF91" s="562"/>
      <c r="PBG91" s="563"/>
      <c r="PBH91" s="564"/>
      <c r="PBI91" s="565"/>
      <c r="PBJ91" s="566"/>
      <c r="PBK91" s="560"/>
      <c r="PBL91" s="561"/>
      <c r="PBM91" s="562"/>
      <c r="PBN91" s="563"/>
      <c r="PBO91" s="564"/>
      <c r="PBP91" s="565"/>
      <c r="PBQ91" s="566"/>
      <c r="PBR91" s="560"/>
      <c r="PBS91" s="561"/>
      <c r="PBT91" s="562"/>
      <c r="PBU91" s="563"/>
      <c r="PBV91" s="564"/>
      <c r="PBW91" s="565"/>
      <c r="PBX91" s="566"/>
      <c r="PBY91" s="560"/>
      <c r="PBZ91" s="561"/>
      <c r="PCA91" s="562"/>
      <c r="PCB91" s="563"/>
      <c r="PCC91" s="564"/>
      <c r="PCD91" s="565"/>
      <c r="PCE91" s="566"/>
      <c r="PCF91" s="560"/>
      <c r="PCG91" s="561"/>
      <c r="PCH91" s="562"/>
      <c r="PCI91" s="563"/>
      <c r="PCJ91" s="564"/>
      <c r="PCK91" s="565"/>
      <c r="PCL91" s="566"/>
      <c r="PCM91" s="560"/>
      <c r="PCN91" s="561"/>
      <c r="PCO91" s="562"/>
      <c r="PCP91" s="563"/>
      <c r="PCQ91" s="564"/>
      <c r="PCR91" s="565"/>
      <c r="PCS91" s="566"/>
      <c r="PCT91" s="560"/>
      <c r="PCU91" s="561"/>
      <c r="PCV91" s="562"/>
      <c r="PCW91" s="563"/>
      <c r="PCX91" s="564"/>
      <c r="PCY91" s="565"/>
      <c r="PCZ91" s="566"/>
      <c r="PDA91" s="560"/>
      <c r="PDB91" s="561"/>
      <c r="PDC91" s="562"/>
      <c r="PDD91" s="563"/>
      <c r="PDE91" s="564"/>
      <c r="PDF91" s="565"/>
      <c r="PDG91" s="566"/>
      <c r="PDH91" s="560"/>
      <c r="PDI91" s="561"/>
      <c r="PDJ91" s="562"/>
      <c r="PDK91" s="563"/>
      <c r="PDL91" s="564"/>
      <c r="PDM91" s="565"/>
      <c r="PDN91" s="566"/>
      <c r="PDO91" s="560"/>
      <c r="PDP91" s="561"/>
      <c r="PDQ91" s="562"/>
      <c r="PDR91" s="563"/>
      <c r="PDS91" s="564"/>
      <c r="PDT91" s="565"/>
      <c r="PDU91" s="566"/>
      <c r="PDV91" s="560"/>
      <c r="PDW91" s="561"/>
      <c r="PDX91" s="562"/>
      <c r="PDY91" s="563"/>
      <c r="PDZ91" s="564"/>
      <c r="PEA91" s="565"/>
      <c r="PEB91" s="566"/>
      <c r="PEC91" s="560"/>
      <c r="PED91" s="561"/>
      <c r="PEE91" s="562"/>
      <c r="PEF91" s="563"/>
      <c r="PEG91" s="564"/>
      <c r="PEH91" s="565"/>
      <c r="PEI91" s="566"/>
      <c r="PEJ91" s="560"/>
      <c r="PEK91" s="561"/>
      <c r="PEL91" s="562"/>
      <c r="PEM91" s="563"/>
      <c r="PEN91" s="564"/>
      <c r="PEO91" s="565"/>
      <c r="PEP91" s="566"/>
      <c r="PEQ91" s="560"/>
      <c r="PER91" s="561"/>
      <c r="PES91" s="562"/>
      <c r="PET91" s="563"/>
      <c r="PEU91" s="564"/>
      <c r="PEV91" s="565"/>
      <c r="PEW91" s="566"/>
      <c r="PEX91" s="560"/>
      <c r="PEY91" s="561"/>
      <c r="PEZ91" s="562"/>
      <c r="PFA91" s="563"/>
      <c r="PFB91" s="564"/>
      <c r="PFC91" s="565"/>
      <c r="PFD91" s="566"/>
      <c r="PFE91" s="560"/>
      <c r="PFF91" s="561"/>
      <c r="PFG91" s="562"/>
      <c r="PFH91" s="563"/>
      <c r="PFI91" s="564"/>
      <c r="PFJ91" s="565"/>
      <c r="PFK91" s="566"/>
      <c r="PFL91" s="560"/>
      <c r="PFM91" s="561"/>
      <c r="PFN91" s="562"/>
      <c r="PFO91" s="563"/>
      <c r="PFP91" s="564"/>
      <c r="PFQ91" s="565"/>
      <c r="PFR91" s="566"/>
      <c r="PFS91" s="560"/>
      <c r="PFT91" s="561"/>
      <c r="PFU91" s="562"/>
      <c r="PFV91" s="563"/>
      <c r="PFW91" s="564"/>
      <c r="PFX91" s="565"/>
      <c r="PFY91" s="566"/>
      <c r="PFZ91" s="560"/>
      <c r="PGA91" s="561"/>
      <c r="PGB91" s="562"/>
      <c r="PGC91" s="563"/>
      <c r="PGD91" s="564"/>
      <c r="PGE91" s="565"/>
      <c r="PGF91" s="566"/>
      <c r="PGG91" s="560"/>
      <c r="PGH91" s="561"/>
      <c r="PGI91" s="562"/>
      <c r="PGJ91" s="563"/>
      <c r="PGK91" s="564"/>
      <c r="PGL91" s="565"/>
      <c r="PGM91" s="566"/>
      <c r="PGN91" s="560"/>
      <c r="PGO91" s="561"/>
      <c r="PGP91" s="562"/>
      <c r="PGQ91" s="563"/>
      <c r="PGR91" s="564"/>
      <c r="PGS91" s="565"/>
      <c r="PGT91" s="566"/>
      <c r="PGU91" s="560"/>
      <c r="PGV91" s="561"/>
      <c r="PGW91" s="562"/>
      <c r="PGX91" s="563"/>
      <c r="PGY91" s="564"/>
      <c r="PGZ91" s="565"/>
      <c r="PHA91" s="566"/>
      <c r="PHB91" s="560"/>
      <c r="PHC91" s="561"/>
      <c r="PHD91" s="562"/>
      <c r="PHE91" s="563"/>
      <c r="PHF91" s="564"/>
      <c r="PHG91" s="565"/>
      <c r="PHH91" s="566"/>
      <c r="PHI91" s="560"/>
      <c r="PHJ91" s="561"/>
      <c r="PHK91" s="562"/>
      <c r="PHL91" s="563"/>
      <c r="PHM91" s="564"/>
      <c r="PHN91" s="565"/>
      <c r="PHO91" s="566"/>
      <c r="PHP91" s="560"/>
      <c r="PHQ91" s="561"/>
      <c r="PHR91" s="562"/>
      <c r="PHS91" s="563"/>
      <c r="PHT91" s="564"/>
      <c r="PHU91" s="565"/>
      <c r="PHV91" s="566"/>
      <c r="PHW91" s="560"/>
      <c r="PHX91" s="561"/>
      <c r="PHY91" s="562"/>
      <c r="PHZ91" s="563"/>
      <c r="PIA91" s="564"/>
      <c r="PIB91" s="565"/>
      <c r="PIC91" s="566"/>
      <c r="PID91" s="560"/>
      <c r="PIE91" s="561"/>
      <c r="PIF91" s="562"/>
      <c r="PIG91" s="563"/>
      <c r="PIH91" s="564"/>
      <c r="PII91" s="565"/>
      <c r="PIJ91" s="566"/>
      <c r="PIK91" s="560"/>
      <c r="PIL91" s="561"/>
      <c r="PIM91" s="562"/>
      <c r="PIN91" s="563"/>
      <c r="PIO91" s="564"/>
      <c r="PIP91" s="565"/>
      <c r="PIQ91" s="566"/>
      <c r="PIR91" s="560"/>
      <c r="PIS91" s="561"/>
      <c r="PIT91" s="562"/>
      <c r="PIU91" s="563"/>
      <c r="PIV91" s="564"/>
      <c r="PIW91" s="565"/>
      <c r="PIX91" s="566"/>
      <c r="PIY91" s="560"/>
      <c r="PIZ91" s="561"/>
      <c r="PJA91" s="562"/>
      <c r="PJB91" s="563"/>
      <c r="PJC91" s="564"/>
      <c r="PJD91" s="565"/>
      <c r="PJE91" s="566"/>
      <c r="PJF91" s="560"/>
      <c r="PJG91" s="561"/>
      <c r="PJH91" s="562"/>
      <c r="PJI91" s="563"/>
      <c r="PJJ91" s="564"/>
      <c r="PJK91" s="565"/>
      <c r="PJL91" s="566"/>
      <c r="PJM91" s="560"/>
      <c r="PJN91" s="561"/>
      <c r="PJO91" s="562"/>
      <c r="PJP91" s="563"/>
      <c r="PJQ91" s="564"/>
      <c r="PJR91" s="565"/>
      <c r="PJS91" s="566"/>
      <c r="PJT91" s="560"/>
      <c r="PJU91" s="561"/>
      <c r="PJV91" s="562"/>
      <c r="PJW91" s="563"/>
      <c r="PJX91" s="564"/>
      <c r="PJY91" s="565"/>
      <c r="PJZ91" s="566"/>
      <c r="PKA91" s="560"/>
      <c r="PKB91" s="561"/>
      <c r="PKC91" s="562"/>
      <c r="PKD91" s="563"/>
      <c r="PKE91" s="564"/>
      <c r="PKF91" s="565"/>
      <c r="PKG91" s="566"/>
      <c r="PKH91" s="560"/>
      <c r="PKI91" s="561"/>
      <c r="PKJ91" s="562"/>
      <c r="PKK91" s="563"/>
      <c r="PKL91" s="564"/>
      <c r="PKM91" s="565"/>
      <c r="PKN91" s="566"/>
      <c r="PKO91" s="560"/>
      <c r="PKP91" s="561"/>
      <c r="PKQ91" s="562"/>
      <c r="PKR91" s="563"/>
      <c r="PKS91" s="564"/>
      <c r="PKT91" s="565"/>
      <c r="PKU91" s="566"/>
      <c r="PKV91" s="560"/>
      <c r="PKW91" s="561"/>
      <c r="PKX91" s="562"/>
      <c r="PKY91" s="563"/>
      <c r="PKZ91" s="564"/>
      <c r="PLA91" s="565"/>
      <c r="PLB91" s="566"/>
      <c r="PLC91" s="560"/>
      <c r="PLD91" s="561"/>
      <c r="PLE91" s="562"/>
      <c r="PLF91" s="563"/>
      <c r="PLG91" s="564"/>
      <c r="PLH91" s="565"/>
      <c r="PLI91" s="566"/>
      <c r="PLJ91" s="560"/>
      <c r="PLK91" s="561"/>
      <c r="PLL91" s="562"/>
      <c r="PLM91" s="563"/>
      <c r="PLN91" s="564"/>
      <c r="PLO91" s="565"/>
      <c r="PLP91" s="566"/>
      <c r="PLQ91" s="560"/>
      <c r="PLR91" s="561"/>
      <c r="PLS91" s="562"/>
      <c r="PLT91" s="563"/>
      <c r="PLU91" s="564"/>
      <c r="PLV91" s="565"/>
      <c r="PLW91" s="566"/>
      <c r="PLX91" s="560"/>
      <c r="PLY91" s="561"/>
      <c r="PLZ91" s="562"/>
      <c r="PMA91" s="563"/>
      <c r="PMB91" s="564"/>
      <c r="PMC91" s="565"/>
      <c r="PMD91" s="566"/>
      <c r="PME91" s="560"/>
      <c r="PMF91" s="561"/>
      <c r="PMG91" s="562"/>
      <c r="PMH91" s="563"/>
      <c r="PMI91" s="564"/>
      <c r="PMJ91" s="565"/>
      <c r="PMK91" s="566"/>
      <c r="PML91" s="560"/>
      <c r="PMM91" s="561"/>
      <c r="PMN91" s="562"/>
      <c r="PMO91" s="563"/>
      <c r="PMP91" s="564"/>
      <c r="PMQ91" s="565"/>
      <c r="PMR91" s="566"/>
      <c r="PMS91" s="560"/>
      <c r="PMT91" s="561"/>
      <c r="PMU91" s="562"/>
      <c r="PMV91" s="563"/>
      <c r="PMW91" s="564"/>
      <c r="PMX91" s="565"/>
      <c r="PMY91" s="566"/>
      <c r="PMZ91" s="560"/>
      <c r="PNA91" s="561"/>
      <c r="PNB91" s="562"/>
      <c r="PNC91" s="563"/>
      <c r="PND91" s="564"/>
      <c r="PNE91" s="565"/>
      <c r="PNF91" s="566"/>
      <c r="PNG91" s="560"/>
      <c r="PNH91" s="561"/>
      <c r="PNI91" s="562"/>
      <c r="PNJ91" s="563"/>
      <c r="PNK91" s="564"/>
      <c r="PNL91" s="565"/>
      <c r="PNM91" s="566"/>
      <c r="PNN91" s="560"/>
      <c r="PNO91" s="561"/>
      <c r="PNP91" s="562"/>
      <c r="PNQ91" s="563"/>
      <c r="PNR91" s="564"/>
      <c r="PNS91" s="565"/>
      <c r="PNT91" s="566"/>
      <c r="PNU91" s="560"/>
      <c r="PNV91" s="561"/>
      <c r="PNW91" s="562"/>
      <c r="PNX91" s="563"/>
      <c r="PNY91" s="564"/>
      <c r="PNZ91" s="565"/>
      <c r="POA91" s="566"/>
      <c r="POB91" s="560"/>
      <c r="POC91" s="561"/>
      <c r="POD91" s="562"/>
      <c r="POE91" s="563"/>
      <c r="POF91" s="564"/>
      <c r="POG91" s="565"/>
      <c r="POH91" s="566"/>
      <c r="POI91" s="560"/>
      <c r="POJ91" s="561"/>
      <c r="POK91" s="562"/>
      <c r="POL91" s="563"/>
      <c r="POM91" s="564"/>
      <c r="PON91" s="565"/>
      <c r="POO91" s="566"/>
      <c r="POP91" s="560"/>
      <c r="POQ91" s="561"/>
      <c r="POR91" s="562"/>
      <c r="POS91" s="563"/>
      <c r="POT91" s="564"/>
      <c r="POU91" s="565"/>
      <c r="POV91" s="566"/>
      <c r="POW91" s="560"/>
      <c r="POX91" s="561"/>
      <c r="POY91" s="562"/>
      <c r="POZ91" s="563"/>
      <c r="PPA91" s="564"/>
      <c r="PPB91" s="565"/>
      <c r="PPC91" s="566"/>
      <c r="PPD91" s="560"/>
      <c r="PPE91" s="561"/>
      <c r="PPF91" s="562"/>
      <c r="PPG91" s="563"/>
      <c r="PPH91" s="564"/>
      <c r="PPI91" s="565"/>
      <c r="PPJ91" s="566"/>
      <c r="PPK91" s="560"/>
      <c r="PPL91" s="561"/>
      <c r="PPM91" s="562"/>
      <c r="PPN91" s="563"/>
      <c r="PPO91" s="564"/>
      <c r="PPP91" s="565"/>
      <c r="PPQ91" s="566"/>
      <c r="PPR91" s="560"/>
      <c r="PPS91" s="561"/>
      <c r="PPT91" s="562"/>
      <c r="PPU91" s="563"/>
      <c r="PPV91" s="564"/>
      <c r="PPW91" s="565"/>
      <c r="PPX91" s="566"/>
      <c r="PPY91" s="560"/>
      <c r="PPZ91" s="561"/>
      <c r="PQA91" s="562"/>
      <c r="PQB91" s="563"/>
      <c r="PQC91" s="564"/>
      <c r="PQD91" s="565"/>
      <c r="PQE91" s="566"/>
      <c r="PQF91" s="560"/>
      <c r="PQG91" s="561"/>
      <c r="PQH91" s="562"/>
      <c r="PQI91" s="563"/>
      <c r="PQJ91" s="564"/>
      <c r="PQK91" s="565"/>
      <c r="PQL91" s="566"/>
      <c r="PQM91" s="560"/>
      <c r="PQN91" s="561"/>
      <c r="PQO91" s="562"/>
      <c r="PQP91" s="563"/>
      <c r="PQQ91" s="564"/>
      <c r="PQR91" s="565"/>
      <c r="PQS91" s="566"/>
      <c r="PQT91" s="560"/>
      <c r="PQU91" s="561"/>
      <c r="PQV91" s="562"/>
      <c r="PQW91" s="563"/>
      <c r="PQX91" s="564"/>
      <c r="PQY91" s="565"/>
      <c r="PQZ91" s="566"/>
      <c r="PRA91" s="560"/>
      <c r="PRB91" s="561"/>
      <c r="PRC91" s="562"/>
      <c r="PRD91" s="563"/>
      <c r="PRE91" s="564"/>
      <c r="PRF91" s="565"/>
      <c r="PRG91" s="566"/>
      <c r="PRH91" s="560"/>
      <c r="PRI91" s="561"/>
      <c r="PRJ91" s="562"/>
      <c r="PRK91" s="563"/>
      <c r="PRL91" s="564"/>
      <c r="PRM91" s="565"/>
      <c r="PRN91" s="566"/>
      <c r="PRO91" s="560"/>
      <c r="PRP91" s="561"/>
      <c r="PRQ91" s="562"/>
      <c r="PRR91" s="563"/>
      <c r="PRS91" s="564"/>
      <c r="PRT91" s="565"/>
      <c r="PRU91" s="566"/>
      <c r="PRV91" s="560"/>
      <c r="PRW91" s="561"/>
      <c r="PRX91" s="562"/>
      <c r="PRY91" s="563"/>
      <c r="PRZ91" s="564"/>
      <c r="PSA91" s="565"/>
      <c r="PSB91" s="566"/>
      <c r="PSC91" s="560"/>
      <c r="PSD91" s="561"/>
      <c r="PSE91" s="562"/>
      <c r="PSF91" s="563"/>
      <c r="PSG91" s="564"/>
      <c r="PSH91" s="565"/>
      <c r="PSI91" s="566"/>
      <c r="PSJ91" s="560"/>
      <c r="PSK91" s="561"/>
      <c r="PSL91" s="562"/>
      <c r="PSM91" s="563"/>
      <c r="PSN91" s="564"/>
      <c r="PSO91" s="565"/>
      <c r="PSP91" s="566"/>
      <c r="PSQ91" s="560"/>
      <c r="PSR91" s="561"/>
      <c r="PSS91" s="562"/>
      <c r="PST91" s="563"/>
      <c r="PSU91" s="564"/>
      <c r="PSV91" s="565"/>
      <c r="PSW91" s="566"/>
      <c r="PSX91" s="560"/>
      <c r="PSY91" s="561"/>
      <c r="PSZ91" s="562"/>
      <c r="PTA91" s="563"/>
      <c r="PTB91" s="564"/>
      <c r="PTC91" s="565"/>
      <c r="PTD91" s="566"/>
      <c r="PTE91" s="560"/>
      <c r="PTF91" s="561"/>
      <c r="PTG91" s="562"/>
      <c r="PTH91" s="563"/>
      <c r="PTI91" s="564"/>
      <c r="PTJ91" s="565"/>
      <c r="PTK91" s="566"/>
      <c r="PTL91" s="560"/>
      <c r="PTM91" s="561"/>
      <c r="PTN91" s="562"/>
      <c r="PTO91" s="563"/>
      <c r="PTP91" s="564"/>
      <c r="PTQ91" s="565"/>
      <c r="PTR91" s="566"/>
      <c r="PTS91" s="560"/>
      <c r="PTT91" s="561"/>
      <c r="PTU91" s="562"/>
      <c r="PTV91" s="563"/>
      <c r="PTW91" s="564"/>
      <c r="PTX91" s="565"/>
      <c r="PTY91" s="566"/>
      <c r="PTZ91" s="560"/>
      <c r="PUA91" s="561"/>
      <c r="PUB91" s="562"/>
      <c r="PUC91" s="563"/>
      <c r="PUD91" s="564"/>
      <c r="PUE91" s="565"/>
      <c r="PUF91" s="566"/>
      <c r="PUG91" s="560"/>
      <c r="PUH91" s="561"/>
      <c r="PUI91" s="562"/>
      <c r="PUJ91" s="563"/>
      <c r="PUK91" s="564"/>
      <c r="PUL91" s="565"/>
      <c r="PUM91" s="566"/>
      <c r="PUN91" s="560"/>
      <c r="PUO91" s="561"/>
      <c r="PUP91" s="562"/>
      <c r="PUQ91" s="563"/>
      <c r="PUR91" s="564"/>
      <c r="PUS91" s="565"/>
      <c r="PUT91" s="566"/>
      <c r="PUU91" s="560"/>
      <c r="PUV91" s="561"/>
      <c r="PUW91" s="562"/>
      <c r="PUX91" s="563"/>
      <c r="PUY91" s="564"/>
      <c r="PUZ91" s="565"/>
      <c r="PVA91" s="566"/>
      <c r="PVB91" s="560"/>
      <c r="PVC91" s="561"/>
      <c r="PVD91" s="562"/>
      <c r="PVE91" s="563"/>
      <c r="PVF91" s="564"/>
      <c r="PVG91" s="565"/>
      <c r="PVH91" s="566"/>
      <c r="PVI91" s="560"/>
      <c r="PVJ91" s="561"/>
      <c r="PVK91" s="562"/>
      <c r="PVL91" s="563"/>
      <c r="PVM91" s="564"/>
      <c r="PVN91" s="565"/>
      <c r="PVO91" s="566"/>
      <c r="PVP91" s="560"/>
      <c r="PVQ91" s="561"/>
      <c r="PVR91" s="562"/>
      <c r="PVS91" s="563"/>
      <c r="PVT91" s="564"/>
      <c r="PVU91" s="565"/>
      <c r="PVV91" s="566"/>
      <c r="PVW91" s="560"/>
      <c r="PVX91" s="561"/>
      <c r="PVY91" s="562"/>
      <c r="PVZ91" s="563"/>
      <c r="PWA91" s="564"/>
      <c r="PWB91" s="565"/>
      <c r="PWC91" s="566"/>
      <c r="PWD91" s="560"/>
      <c r="PWE91" s="561"/>
      <c r="PWF91" s="562"/>
      <c r="PWG91" s="563"/>
      <c r="PWH91" s="564"/>
      <c r="PWI91" s="565"/>
      <c r="PWJ91" s="566"/>
      <c r="PWK91" s="560"/>
      <c r="PWL91" s="561"/>
      <c r="PWM91" s="562"/>
      <c r="PWN91" s="563"/>
      <c r="PWO91" s="564"/>
      <c r="PWP91" s="565"/>
      <c r="PWQ91" s="566"/>
      <c r="PWR91" s="560"/>
      <c r="PWS91" s="561"/>
      <c r="PWT91" s="562"/>
      <c r="PWU91" s="563"/>
      <c r="PWV91" s="564"/>
      <c r="PWW91" s="565"/>
      <c r="PWX91" s="566"/>
      <c r="PWY91" s="560"/>
      <c r="PWZ91" s="561"/>
      <c r="PXA91" s="562"/>
      <c r="PXB91" s="563"/>
      <c r="PXC91" s="564"/>
      <c r="PXD91" s="565"/>
      <c r="PXE91" s="566"/>
      <c r="PXF91" s="560"/>
      <c r="PXG91" s="561"/>
      <c r="PXH91" s="562"/>
      <c r="PXI91" s="563"/>
      <c r="PXJ91" s="564"/>
      <c r="PXK91" s="565"/>
      <c r="PXL91" s="566"/>
      <c r="PXM91" s="560"/>
      <c r="PXN91" s="561"/>
      <c r="PXO91" s="562"/>
      <c r="PXP91" s="563"/>
      <c r="PXQ91" s="564"/>
      <c r="PXR91" s="565"/>
      <c r="PXS91" s="566"/>
      <c r="PXT91" s="560"/>
      <c r="PXU91" s="561"/>
      <c r="PXV91" s="562"/>
      <c r="PXW91" s="563"/>
      <c r="PXX91" s="564"/>
      <c r="PXY91" s="565"/>
      <c r="PXZ91" s="566"/>
      <c r="PYA91" s="560"/>
      <c r="PYB91" s="561"/>
      <c r="PYC91" s="562"/>
      <c r="PYD91" s="563"/>
      <c r="PYE91" s="564"/>
      <c r="PYF91" s="565"/>
      <c r="PYG91" s="566"/>
      <c r="PYH91" s="560"/>
      <c r="PYI91" s="561"/>
      <c r="PYJ91" s="562"/>
      <c r="PYK91" s="563"/>
      <c r="PYL91" s="564"/>
      <c r="PYM91" s="565"/>
      <c r="PYN91" s="566"/>
      <c r="PYO91" s="560"/>
      <c r="PYP91" s="561"/>
      <c r="PYQ91" s="562"/>
      <c r="PYR91" s="563"/>
      <c r="PYS91" s="564"/>
      <c r="PYT91" s="565"/>
      <c r="PYU91" s="566"/>
      <c r="PYV91" s="560"/>
      <c r="PYW91" s="561"/>
      <c r="PYX91" s="562"/>
      <c r="PYY91" s="563"/>
      <c r="PYZ91" s="564"/>
      <c r="PZA91" s="565"/>
      <c r="PZB91" s="566"/>
      <c r="PZC91" s="560"/>
      <c r="PZD91" s="561"/>
      <c r="PZE91" s="562"/>
      <c r="PZF91" s="563"/>
      <c r="PZG91" s="564"/>
      <c r="PZH91" s="565"/>
      <c r="PZI91" s="566"/>
      <c r="PZJ91" s="560"/>
      <c r="PZK91" s="561"/>
      <c r="PZL91" s="562"/>
      <c r="PZM91" s="563"/>
      <c r="PZN91" s="564"/>
      <c r="PZO91" s="565"/>
      <c r="PZP91" s="566"/>
      <c r="PZQ91" s="560"/>
      <c r="PZR91" s="561"/>
      <c r="PZS91" s="562"/>
      <c r="PZT91" s="563"/>
      <c r="PZU91" s="564"/>
      <c r="PZV91" s="565"/>
      <c r="PZW91" s="566"/>
      <c r="PZX91" s="560"/>
      <c r="PZY91" s="561"/>
      <c r="PZZ91" s="562"/>
      <c r="QAA91" s="563"/>
      <c r="QAB91" s="564"/>
      <c r="QAC91" s="565"/>
      <c r="QAD91" s="566"/>
      <c r="QAE91" s="560"/>
      <c r="QAF91" s="561"/>
      <c r="QAG91" s="562"/>
      <c r="QAH91" s="563"/>
      <c r="QAI91" s="564"/>
      <c r="QAJ91" s="565"/>
      <c r="QAK91" s="566"/>
      <c r="QAL91" s="560"/>
      <c r="QAM91" s="561"/>
      <c r="QAN91" s="562"/>
      <c r="QAO91" s="563"/>
      <c r="QAP91" s="564"/>
      <c r="QAQ91" s="565"/>
      <c r="QAR91" s="566"/>
      <c r="QAS91" s="560"/>
      <c r="QAT91" s="561"/>
      <c r="QAU91" s="562"/>
      <c r="QAV91" s="563"/>
      <c r="QAW91" s="564"/>
      <c r="QAX91" s="565"/>
      <c r="QAY91" s="566"/>
      <c r="QAZ91" s="560"/>
      <c r="QBA91" s="561"/>
      <c r="QBB91" s="562"/>
      <c r="QBC91" s="563"/>
      <c r="QBD91" s="564"/>
      <c r="QBE91" s="565"/>
      <c r="QBF91" s="566"/>
      <c r="QBG91" s="560"/>
      <c r="QBH91" s="561"/>
      <c r="QBI91" s="562"/>
      <c r="QBJ91" s="563"/>
      <c r="QBK91" s="564"/>
      <c r="QBL91" s="565"/>
      <c r="QBM91" s="566"/>
      <c r="QBN91" s="560"/>
      <c r="QBO91" s="561"/>
      <c r="QBP91" s="562"/>
      <c r="QBQ91" s="563"/>
      <c r="QBR91" s="564"/>
      <c r="QBS91" s="565"/>
      <c r="QBT91" s="566"/>
      <c r="QBU91" s="560"/>
      <c r="QBV91" s="561"/>
      <c r="QBW91" s="562"/>
      <c r="QBX91" s="563"/>
      <c r="QBY91" s="564"/>
      <c r="QBZ91" s="565"/>
      <c r="QCA91" s="566"/>
      <c r="QCB91" s="560"/>
      <c r="QCC91" s="561"/>
      <c r="QCD91" s="562"/>
      <c r="QCE91" s="563"/>
      <c r="QCF91" s="564"/>
      <c r="QCG91" s="565"/>
      <c r="QCH91" s="566"/>
      <c r="QCI91" s="560"/>
      <c r="QCJ91" s="561"/>
      <c r="QCK91" s="562"/>
      <c r="QCL91" s="563"/>
      <c r="QCM91" s="564"/>
      <c r="QCN91" s="565"/>
      <c r="QCO91" s="566"/>
      <c r="QCP91" s="560"/>
      <c r="QCQ91" s="561"/>
      <c r="QCR91" s="562"/>
      <c r="QCS91" s="563"/>
      <c r="QCT91" s="564"/>
      <c r="QCU91" s="565"/>
      <c r="QCV91" s="566"/>
      <c r="QCW91" s="560"/>
      <c r="QCX91" s="561"/>
      <c r="QCY91" s="562"/>
      <c r="QCZ91" s="563"/>
      <c r="QDA91" s="564"/>
      <c r="QDB91" s="565"/>
      <c r="QDC91" s="566"/>
      <c r="QDD91" s="560"/>
      <c r="QDE91" s="561"/>
      <c r="QDF91" s="562"/>
      <c r="QDG91" s="563"/>
      <c r="QDH91" s="564"/>
      <c r="QDI91" s="565"/>
      <c r="QDJ91" s="566"/>
      <c r="QDK91" s="560"/>
      <c r="QDL91" s="561"/>
      <c r="QDM91" s="562"/>
      <c r="QDN91" s="563"/>
      <c r="QDO91" s="564"/>
      <c r="QDP91" s="565"/>
      <c r="QDQ91" s="566"/>
      <c r="QDR91" s="560"/>
      <c r="QDS91" s="561"/>
      <c r="QDT91" s="562"/>
      <c r="QDU91" s="563"/>
      <c r="QDV91" s="564"/>
      <c r="QDW91" s="565"/>
      <c r="QDX91" s="566"/>
      <c r="QDY91" s="560"/>
      <c r="QDZ91" s="561"/>
      <c r="QEA91" s="562"/>
      <c r="QEB91" s="563"/>
      <c r="QEC91" s="564"/>
      <c r="QED91" s="565"/>
      <c r="QEE91" s="566"/>
      <c r="QEF91" s="560"/>
      <c r="QEG91" s="561"/>
      <c r="QEH91" s="562"/>
      <c r="QEI91" s="563"/>
      <c r="QEJ91" s="564"/>
      <c r="QEK91" s="565"/>
      <c r="QEL91" s="566"/>
      <c r="QEM91" s="560"/>
      <c r="QEN91" s="561"/>
      <c r="QEO91" s="562"/>
      <c r="QEP91" s="563"/>
      <c r="QEQ91" s="564"/>
      <c r="QER91" s="565"/>
      <c r="QES91" s="566"/>
      <c r="QET91" s="560"/>
      <c r="QEU91" s="561"/>
      <c r="QEV91" s="562"/>
      <c r="QEW91" s="563"/>
      <c r="QEX91" s="564"/>
      <c r="QEY91" s="565"/>
      <c r="QEZ91" s="566"/>
      <c r="QFA91" s="560"/>
      <c r="QFB91" s="561"/>
      <c r="QFC91" s="562"/>
      <c r="QFD91" s="563"/>
      <c r="QFE91" s="564"/>
      <c r="QFF91" s="565"/>
      <c r="QFG91" s="566"/>
      <c r="QFH91" s="560"/>
      <c r="QFI91" s="561"/>
      <c r="QFJ91" s="562"/>
      <c r="QFK91" s="563"/>
      <c r="QFL91" s="564"/>
      <c r="QFM91" s="565"/>
      <c r="QFN91" s="566"/>
      <c r="QFO91" s="560"/>
      <c r="QFP91" s="561"/>
      <c r="QFQ91" s="562"/>
      <c r="QFR91" s="563"/>
      <c r="QFS91" s="564"/>
      <c r="QFT91" s="565"/>
      <c r="QFU91" s="566"/>
      <c r="QFV91" s="560"/>
      <c r="QFW91" s="561"/>
      <c r="QFX91" s="562"/>
      <c r="QFY91" s="563"/>
      <c r="QFZ91" s="564"/>
      <c r="QGA91" s="565"/>
      <c r="QGB91" s="566"/>
      <c r="QGC91" s="560"/>
      <c r="QGD91" s="561"/>
      <c r="QGE91" s="562"/>
      <c r="QGF91" s="563"/>
      <c r="QGG91" s="564"/>
      <c r="QGH91" s="565"/>
      <c r="QGI91" s="566"/>
      <c r="QGJ91" s="560"/>
      <c r="QGK91" s="561"/>
      <c r="QGL91" s="562"/>
      <c r="QGM91" s="563"/>
      <c r="QGN91" s="564"/>
      <c r="QGO91" s="565"/>
      <c r="QGP91" s="566"/>
      <c r="QGQ91" s="560"/>
      <c r="QGR91" s="561"/>
      <c r="QGS91" s="562"/>
      <c r="QGT91" s="563"/>
      <c r="QGU91" s="564"/>
      <c r="QGV91" s="565"/>
      <c r="QGW91" s="566"/>
      <c r="QGX91" s="560"/>
      <c r="QGY91" s="561"/>
      <c r="QGZ91" s="562"/>
      <c r="QHA91" s="563"/>
      <c r="QHB91" s="564"/>
      <c r="QHC91" s="565"/>
      <c r="QHD91" s="566"/>
      <c r="QHE91" s="560"/>
      <c r="QHF91" s="561"/>
      <c r="QHG91" s="562"/>
      <c r="QHH91" s="563"/>
      <c r="QHI91" s="564"/>
      <c r="QHJ91" s="565"/>
      <c r="QHK91" s="566"/>
      <c r="QHL91" s="560"/>
      <c r="QHM91" s="561"/>
      <c r="QHN91" s="562"/>
      <c r="QHO91" s="563"/>
      <c r="QHP91" s="564"/>
      <c r="QHQ91" s="565"/>
      <c r="QHR91" s="566"/>
      <c r="QHS91" s="560"/>
      <c r="QHT91" s="561"/>
      <c r="QHU91" s="562"/>
      <c r="QHV91" s="563"/>
      <c r="QHW91" s="564"/>
      <c r="QHX91" s="565"/>
      <c r="QHY91" s="566"/>
      <c r="QHZ91" s="560"/>
      <c r="QIA91" s="561"/>
      <c r="QIB91" s="562"/>
      <c r="QIC91" s="563"/>
      <c r="QID91" s="564"/>
      <c r="QIE91" s="565"/>
      <c r="QIF91" s="566"/>
      <c r="QIG91" s="560"/>
      <c r="QIH91" s="561"/>
      <c r="QII91" s="562"/>
      <c r="QIJ91" s="563"/>
      <c r="QIK91" s="564"/>
      <c r="QIL91" s="565"/>
      <c r="QIM91" s="566"/>
      <c r="QIN91" s="560"/>
      <c r="QIO91" s="561"/>
      <c r="QIP91" s="562"/>
      <c r="QIQ91" s="563"/>
      <c r="QIR91" s="564"/>
      <c r="QIS91" s="565"/>
      <c r="QIT91" s="566"/>
      <c r="QIU91" s="560"/>
      <c r="QIV91" s="561"/>
      <c r="QIW91" s="562"/>
      <c r="QIX91" s="563"/>
      <c r="QIY91" s="564"/>
      <c r="QIZ91" s="565"/>
      <c r="QJA91" s="566"/>
      <c r="QJB91" s="560"/>
      <c r="QJC91" s="561"/>
      <c r="QJD91" s="562"/>
      <c r="QJE91" s="563"/>
      <c r="QJF91" s="564"/>
      <c r="QJG91" s="565"/>
      <c r="QJH91" s="566"/>
      <c r="QJI91" s="560"/>
      <c r="QJJ91" s="561"/>
      <c r="QJK91" s="562"/>
      <c r="QJL91" s="563"/>
      <c r="QJM91" s="564"/>
      <c r="QJN91" s="565"/>
      <c r="QJO91" s="566"/>
      <c r="QJP91" s="560"/>
      <c r="QJQ91" s="561"/>
      <c r="QJR91" s="562"/>
      <c r="QJS91" s="563"/>
      <c r="QJT91" s="564"/>
      <c r="QJU91" s="565"/>
      <c r="QJV91" s="566"/>
      <c r="QJW91" s="560"/>
      <c r="QJX91" s="561"/>
      <c r="QJY91" s="562"/>
      <c r="QJZ91" s="563"/>
      <c r="QKA91" s="564"/>
      <c r="QKB91" s="565"/>
      <c r="QKC91" s="566"/>
      <c r="QKD91" s="560"/>
      <c r="QKE91" s="561"/>
      <c r="QKF91" s="562"/>
      <c r="QKG91" s="563"/>
      <c r="QKH91" s="564"/>
      <c r="QKI91" s="565"/>
      <c r="QKJ91" s="566"/>
      <c r="QKK91" s="560"/>
      <c r="QKL91" s="561"/>
      <c r="QKM91" s="562"/>
      <c r="QKN91" s="563"/>
      <c r="QKO91" s="564"/>
      <c r="QKP91" s="565"/>
      <c r="QKQ91" s="566"/>
      <c r="QKR91" s="560"/>
      <c r="QKS91" s="561"/>
      <c r="QKT91" s="562"/>
      <c r="QKU91" s="563"/>
      <c r="QKV91" s="564"/>
      <c r="QKW91" s="565"/>
      <c r="QKX91" s="566"/>
      <c r="QKY91" s="560"/>
      <c r="QKZ91" s="561"/>
      <c r="QLA91" s="562"/>
      <c r="QLB91" s="563"/>
      <c r="QLC91" s="564"/>
      <c r="QLD91" s="565"/>
      <c r="QLE91" s="566"/>
      <c r="QLF91" s="560"/>
      <c r="QLG91" s="561"/>
      <c r="QLH91" s="562"/>
      <c r="QLI91" s="563"/>
      <c r="QLJ91" s="564"/>
      <c r="QLK91" s="565"/>
      <c r="QLL91" s="566"/>
      <c r="QLM91" s="560"/>
      <c r="QLN91" s="561"/>
      <c r="QLO91" s="562"/>
      <c r="QLP91" s="563"/>
      <c r="QLQ91" s="564"/>
      <c r="QLR91" s="565"/>
      <c r="QLS91" s="566"/>
      <c r="QLT91" s="560"/>
      <c r="QLU91" s="561"/>
      <c r="QLV91" s="562"/>
      <c r="QLW91" s="563"/>
      <c r="QLX91" s="564"/>
      <c r="QLY91" s="565"/>
      <c r="QLZ91" s="566"/>
      <c r="QMA91" s="560"/>
      <c r="QMB91" s="561"/>
      <c r="QMC91" s="562"/>
      <c r="QMD91" s="563"/>
      <c r="QME91" s="564"/>
      <c r="QMF91" s="565"/>
      <c r="QMG91" s="566"/>
      <c r="QMH91" s="560"/>
      <c r="QMI91" s="561"/>
      <c r="QMJ91" s="562"/>
      <c r="QMK91" s="563"/>
      <c r="QML91" s="564"/>
      <c r="QMM91" s="565"/>
      <c r="QMN91" s="566"/>
      <c r="QMO91" s="560"/>
      <c r="QMP91" s="561"/>
      <c r="QMQ91" s="562"/>
      <c r="QMR91" s="563"/>
      <c r="QMS91" s="564"/>
      <c r="QMT91" s="565"/>
      <c r="QMU91" s="566"/>
      <c r="QMV91" s="560"/>
      <c r="QMW91" s="561"/>
      <c r="QMX91" s="562"/>
      <c r="QMY91" s="563"/>
      <c r="QMZ91" s="564"/>
      <c r="QNA91" s="565"/>
      <c r="QNB91" s="566"/>
      <c r="QNC91" s="560"/>
      <c r="QND91" s="561"/>
      <c r="QNE91" s="562"/>
      <c r="QNF91" s="563"/>
      <c r="QNG91" s="564"/>
      <c r="QNH91" s="565"/>
      <c r="QNI91" s="566"/>
      <c r="QNJ91" s="560"/>
      <c r="QNK91" s="561"/>
      <c r="QNL91" s="562"/>
      <c r="QNM91" s="563"/>
      <c r="QNN91" s="564"/>
      <c r="QNO91" s="565"/>
      <c r="QNP91" s="566"/>
      <c r="QNQ91" s="560"/>
      <c r="QNR91" s="561"/>
      <c r="QNS91" s="562"/>
      <c r="QNT91" s="563"/>
      <c r="QNU91" s="564"/>
      <c r="QNV91" s="565"/>
      <c r="QNW91" s="566"/>
      <c r="QNX91" s="560"/>
      <c r="QNY91" s="561"/>
      <c r="QNZ91" s="562"/>
      <c r="QOA91" s="563"/>
      <c r="QOB91" s="564"/>
      <c r="QOC91" s="565"/>
      <c r="QOD91" s="566"/>
      <c r="QOE91" s="560"/>
      <c r="QOF91" s="561"/>
      <c r="QOG91" s="562"/>
      <c r="QOH91" s="563"/>
      <c r="QOI91" s="564"/>
      <c r="QOJ91" s="565"/>
      <c r="QOK91" s="566"/>
      <c r="QOL91" s="560"/>
      <c r="QOM91" s="561"/>
      <c r="QON91" s="562"/>
      <c r="QOO91" s="563"/>
      <c r="QOP91" s="564"/>
      <c r="QOQ91" s="565"/>
      <c r="QOR91" s="566"/>
      <c r="QOS91" s="560"/>
      <c r="QOT91" s="561"/>
      <c r="QOU91" s="562"/>
      <c r="QOV91" s="563"/>
      <c r="QOW91" s="564"/>
      <c r="QOX91" s="565"/>
      <c r="QOY91" s="566"/>
      <c r="QOZ91" s="560"/>
      <c r="QPA91" s="561"/>
      <c r="QPB91" s="562"/>
      <c r="QPC91" s="563"/>
      <c r="QPD91" s="564"/>
      <c r="QPE91" s="565"/>
      <c r="QPF91" s="566"/>
      <c r="QPG91" s="560"/>
      <c r="QPH91" s="561"/>
      <c r="QPI91" s="562"/>
      <c r="QPJ91" s="563"/>
      <c r="QPK91" s="564"/>
      <c r="QPL91" s="565"/>
      <c r="QPM91" s="566"/>
      <c r="QPN91" s="560"/>
      <c r="QPO91" s="561"/>
      <c r="QPP91" s="562"/>
      <c r="QPQ91" s="563"/>
      <c r="QPR91" s="564"/>
      <c r="QPS91" s="565"/>
      <c r="QPT91" s="566"/>
      <c r="QPU91" s="560"/>
      <c r="QPV91" s="561"/>
      <c r="QPW91" s="562"/>
      <c r="QPX91" s="563"/>
      <c r="QPY91" s="564"/>
      <c r="QPZ91" s="565"/>
      <c r="QQA91" s="566"/>
      <c r="QQB91" s="560"/>
      <c r="QQC91" s="561"/>
      <c r="QQD91" s="562"/>
      <c r="QQE91" s="563"/>
      <c r="QQF91" s="564"/>
      <c r="QQG91" s="565"/>
      <c r="QQH91" s="566"/>
      <c r="QQI91" s="560"/>
      <c r="QQJ91" s="561"/>
      <c r="QQK91" s="562"/>
      <c r="QQL91" s="563"/>
      <c r="QQM91" s="564"/>
      <c r="QQN91" s="565"/>
      <c r="QQO91" s="566"/>
      <c r="QQP91" s="560"/>
      <c r="QQQ91" s="561"/>
      <c r="QQR91" s="562"/>
      <c r="QQS91" s="563"/>
      <c r="QQT91" s="564"/>
      <c r="QQU91" s="565"/>
      <c r="QQV91" s="566"/>
      <c r="QQW91" s="560"/>
      <c r="QQX91" s="561"/>
      <c r="QQY91" s="562"/>
      <c r="QQZ91" s="563"/>
      <c r="QRA91" s="564"/>
      <c r="QRB91" s="565"/>
      <c r="QRC91" s="566"/>
      <c r="QRD91" s="560"/>
      <c r="QRE91" s="561"/>
      <c r="QRF91" s="562"/>
      <c r="QRG91" s="563"/>
      <c r="QRH91" s="564"/>
      <c r="QRI91" s="565"/>
      <c r="QRJ91" s="566"/>
      <c r="QRK91" s="560"/>
      <c r="QRL91" s="561"/>
      <c r="QRM91" s="562"/>
      <c r="QRN91" s="563"/>
      <c r="QRO91" s="564"/>
      <c r="QRP91" s="565"/>
      <c r="QRQ91" s="566"/>
      <c r="QRR91" s="560"/>
      <c r="QRS91" s="561"/>
      <c r="QRT91" s="562"/>
      <c r="QRU91" s="563"/>
      <c r="QRV91" s="564"/>
      <c r="QRW91" s="565"/>
      <c r="QRX91" s="566"/>
      <c r="QRY91" s="560"/>
      <c r="QRZ91" s="561"/>
      <c r="QSA91" s="562"/>
      <c r="QSB91" s="563"/>
      <c r="QSC91" s="564"/>
      <c r="QSD91" s="565"/>
      <c r="QSE91" s="566"/>
      <c r="QSF91" s="560"/>
      <c r="QSG91" s="561"/>
      <c r="QSH91" s="562"/>
      <c r="QSI91" s="563"/>
      <c r="QSJ91" s="564"/>
      <c r="QSK91" s="565"/>
      <c r="QSL91" s="566"/>
      <c r="QSM91" s="560"/>
      <c r="QSN91" s="561"/>
      <c r="QSO91" s="562"/>
      <c r="QSP91" s="563"/>
      <c r="QSQ91" s="564"/>
      <c r="QSR91" s="565"/>
      <c r="QSS91" s="566"/>
      <c r="QST91" s="560"/>
      <c r="QSU91" s="561"/>
      <c r="QSV91" s="562"/>
      <c r="QSW91" s="563"/>
      <c r="QSX91" s="564"/>
      <c r="QSY91" s="565"/>
      <c r="QSZ91" s="566"/>
      <c r="QTA91" s="560"/>
      <c r="QTB91" s="561"/>
      <c r="QTC91" s="562"/>
      <c r="QTD91" s="563"/>
      <c r="QTE91" s="564"/>
      <c r="QTF91" s="565"/>
      <c r="QTG91" s="566"/>
      <c r="QTH91" s="560"/>
      <c r="QTI91" s="561"/>
      <c r="QTJ91" s="562"/>
      <c r="QTK91" s="563"/>
      <c r="QTL91" s="564"/>
      <c r="QTM91" s="565"/>
      <c r="QTN91" s="566"/>
      <c r="QTO91" s="560"/>
      <c r="QTP91" s="561"/>
      <c r="QTQ91" s="562"/>
      <c r="QTR91" s="563"/>
      <c r="QTS91" s="564"/>
      <c r="QTT91" s="565"/>
      <c r="QTU91" s="566"/>
      <c r="QTV91" s="560"/>
      <c r="QTW91" s="561"/>
      <c r="QTX91" s="562"/>
      <c r="QTY91" s="563"/>
      <c r="QTZ91" s="564"/>
      <c r="QUA91" s="565"/>
      <c r="QUB91" s="566"/>
      <c r="QUC91" s="560"/>
      <c r="QUD91" s="561"/>
      <c r="QUE91" s="562"/>
      <c r="QUF91" s="563"/>
      <c r="QUG91" s="564"/>
      <c r="QUH91" s="565"/>
      <c r="QUI91" s="566"/>
      <c r="QUJ91" s="560"/>
      <c r="QUK91" s="561"/>
      <c r="QUL91" s="562"/>
      <c r="QUM91" s="563"/>
      <c r="QUN91" s="564"/>
      <c r="QUO91" s="565"/>
      <c r="QUP91" s="566"/>
      <c r="QUQ91" s="560"/>
      <c r="QUR91" s="561"/>
      <c r="QUS91" s="562"/>
      <c r="QUT91" s="563"/>
      <c r="QUU91" s="564"/>
      <c r="QUV91" s="565"/>
      <c r="QUW91" s="566"/>
      <c r="QUX91" s="560"/>
      <c r="QUY91" s="561"/>
      <c r="QUZ91" s="562"/>
      <c r="QVA91" s="563"/>
      <c r="QVB91" s="564"/>
      <c r="QVC91" s="565"/>
      <c r="QVD91" s="566"/>
      <c r="QVE91" s="560"/>
      <c r="QVF91" s="561"/>
      <c r="QVG91" s="562"/>
      <c r="QVH91" s="563"/>
      <c r="QVI91" s="564"/>
      <c r="QVJ91" s="565"/>
      <c r="QVK91" s="566"/>
      <c r="QVL91" s="560"/>
      <c r="QVM91" s="561"/>
      <c r="QVN91" s="562"/>
      <c r="QVO91" s="563"/>
      <c r="QVP91" s="564"/>
      <c r="QVQ91" s="565"/>
      <c r="QVR91" s="566"/>
      <c r="QVS91" s="560"/>
      <c r="QVT91" s="561"/>
      <c r="QVU91" s="562"/>
      <c r="QVV91" s="563"/>
      <c r="QVW91" s="564"/>
      <c r="QVX91" s="565"/>
      <c r="QVY91" s="566"/>
      <c r="QVZ91" s="560"/>
      <c r="QWA91" s="561"/>
      <c r="QWB91" s="562"/>
      <c r="QWC91" s="563"/>
      <c r="QWD91" s="564"/>
      <c r="QWE91" s="565"/>
      <c r="QWF91" s="566"/>
      <c r="QWG91" s="560"/>
      <c r="QWH91" s="561"/>
      <c r="QWI91" s="562"/>
      <c r="QWJ91" s="563"/>
      <c r="QWK91" s="564"/>
      <c r="QWL91" s="565"/>
      <c r="QWM91" s="566"/>
      <c r="QWN91" s="560"/>
      <c r="QWO91" s="561"/>
      <c r="QWP91" s="562"/>
      <c r="QWQ91" s="563"/>
      <c r="QWR91" s="564"/>
      <c r="QWS91" s="565"/>
      <c r="QWT91" s="566"/>
      <c r="QWU91" s="560"/>
      <c r="QWV91" s="561"/>
      <c r="QWW91" s="562"/>
      <c r="QWX91" s="563"/>
      <c r="QWY91" s="564"/>
      <c r="QWZ91" s="565"/>
      <c r="QXA91" s="566"/>
      <c r="QXB91" s="560"/>
      <c r="QXC91" s="561"/>
      <c r="QXD91" s="562"/>
      <c r="QXE91" s="563"/>
      <c r="QXF91" s="564"/>
      <c r="QXG91" s="565"/>
      <c r="QXH91" s="566"/>
      <c r="QXI91" s="560"/>
      <c r="QXJ91" s="561"/>
      <c r="QXK91" s="562"/>
      <c r="QXL91" s="563"/>
      <c r="QXM91" s="564"/>
      <c r="QXN91" s="565"/>
      <c r="QXO91" s="566"/>
      <c r="QXP91" s="560"/>
      <c r="QXQ91" s="561"/>
      <c r="QXR91" s="562"/>
      <c r="QXS91" s="563"/>
      <c r="QXT91" s="564"/>
      <c r="QXU91" s="565"/>
      <c r="QXV91" s="566"/>
      <c r="QXW91" s="560"/>
      <c r="QXX91" s="561"/>
      <c r="QXY91" s="562"/>
      <c r="QXZ91" s="563"/>
      <c r="QYA91" s="564"/>
      <c r="QYB91" s="565"/>
      <c r="QYC91" s="566"/>
      <c r="QYD91" s="560"/>
      <c r="QYE91" s="561"/>
      <c r="QYF91" s="562"/>
      <c r="QYG91" s="563"/>
      <c r="QYH91" s="564"/>
      <c r="QYI91" s="565"/>
      <c r="QYJ91" s="566"/>
      <c r="QYK91" s="560"/>
      <c r="QYL91" s="561"/>
      <c r="QYM91" s="562"/>
      <c r="QYN91" s="563"/>
      <c r="QYO91" s="564"/>
      <c r="QYP91" s="565"/>
      <c r="QYQ91" s="566"/>
      <c r="QYR91" s="560"/>
      <c r="QYS91" s="561"/>
      <c r="QYT91" s="562"/>
      <c r="QYU91" s="563"/>
      <c r="QYV91" s="564"/>
      <c r="QYW91" s="565"/>
      <c r="QYX91" s="566"/>
      <c r="QYY91" s="560"/>
      <c r="QYZ91" s="561"/>
      <c r="QZA91" s="562"/>
      <c r="QZB91" s="563"/>
      <c r="QZC91" s="564"/>
      <c r="QZD91" s="565"/>
      <c r="QZE91" s="566"/>
      <c r="QZF91" s="560"/>
      <c r="QZG91" s="561"/>
      <c r="QZH91" s="562"/>
      <c r="QZI91" s="563"/>
      <c r="QZJ91" s="564"/>
      <c r="QZK91" s="565"/>
      <c r="QZL91" s="566"/>
      <c r="QZM91" s="560"/>
      <c r="QZN91" s="561"/>
      <c r="QZO91" s="562"/>
      <c r="QZP91" s="563"/>
      <c r="QZQ91" s="564"/>
      <c r="QZR91" s="565"/>
      <c r="QZS91" s="566"/>
      <c r="QZT91" s="560"/>
      <c r="QZU91" s="561"/>
      <c r="QZV91" s="562"/>
      <c r="QZW91" s="563"/>
      <c r="QZX91" s="564"/>
      <c r="QZY91" s="565"/>
      <c r="QZZ91" s="566"/>
      <c r="RAA91" s="560"/>
      <c r="RAB91" s="561"/>
      <c r="RAC91" s="562"/>
      <c r="RAD91" s="563"/>
      <c r="RAE91" s="564"/>
      <c r="RAF91" s="565"/>
      <c r="RAG91" s="566"/>
      <c r="RAH91" s="560"/>
      <c r="RAI91" s="561"/>
      <c r="RAJ91" s="562"/>
      <c r="RAK91" s="563"/>
      <c r="RAL91" s="564"/>
      <c r="RAM91" s="565"/>
      <c r="RAN91" s="566"/>
      <c r="RAO91" s="560"/>
      <c r="RAP91" s="561"/>
      <c r="RAQ91" s="562"/>
      <c r="RAR91" s="563"/>
      <c r="RAS91" s="564"/>
      <c r="RAT91" s="565"/>
      <c r="RAU91" s="566"/>
      <c r="RAV91" s="560"/>
      <c r="RAW91" s="561"/>
      <c r="RAX91" s="562"/>
      <c r="RAY91" s="563"/>
      <c r="RAZ91" s="564"/>
      <c r="RBA91" s="565"/>
      <c r="RBB91" s="566"/>
      <c r="RBC91" s="560"/>
      <c r="RBD91" s="561"/>
      <c r="RBE91" s="562"/>
      <c r="RBF91" s="563"/>
      <c r="RBG91" s="564"/>
      <c r="RBH91" s="565"/>
      <c r="RBI91" s="566"/>
      <c r="RBJ91" s="560"/>
      <c r="RBK91" s="561"/>
      <c r="RBL91" s="562"/>
      <c r="RBM91" s="563"/>
      <c r="RBN91" s="564"/>
      <c r="RBO91" s="565"/>
      <c r="RBP91" s="566"/>
      <c r="RBQ91" s="560"/>
      <c r="RBR91" s="561"/>
      <c r="RBS91" s="562"/>
      <c r="RBT91" s="563"/>
      <c r="RBU91" s="564"/>
      <c r="RBV91" s="565"/>
      <c r="RBW91" s="566"/>
      <c r="RBX91" s="560"/>
      <c r="RBY91" s="561"/>
      <c r="RBZ91" s="562"/>
      <c r="RCA91" s="563"/>
      <c r="RCB91" s="564"/>
      <c r="RCC91" s="565"/>
      <c r="RCD91" s="566"/>
      <c r="RCE91" s="560"/>
      <c r="RCF91" s="561"/>
      <c r="RCG91" s="562"/>
      <c r="RCH91" s="563"/>
      <c r="RCI91" s="564"/>
      <c r="RCJ91" s="565"/>
      <c r="RCK91" s="566"/>
      <c r="RCL91" s="560"/>
      <c r="RCM91" s="561"/>
      <c r="RCN91" s="562"/>
      <c r="RCO91" s="563"/>
      <c r="RCP91" s="564"/>
      <c r="RCQ91" s="565"/>
      <c r="RCR91" s="566"/>
      <c r="RCS91" s="560"/>
      <c r="RCT91" s="561"/>
      <c r="RCU91" s="562"/>
      <c r="RCV91" s="563"/>
      <c r="RCW91" s="564"/>
      <c r="RCX91" s="565"/>
      <c r="RCY91" s="566"/>
      <c r="RCZ91" s="560"/>
      <c r="RDA91" s="561"/>
      <c r="RDB91" s="562"/>
      <c r="RDC91" s="563"/>
      <c r="RDD91" s="564"/>
      <c r="RDE91" s="565"/>
      <c r="RDF91" s="566"/>
      <c r="RDG91" s="560"/>
      <c r="RDH91" s="561"/>
      <c r="RDI91" s="562"/>
      <c r="RDJ91" s="563"/>
      <c r="RDK91" s="564"/>
      <c r="RDL91" s="565"/>
      <c r="RDM91" s="566"/>
      <c r="RDN91" s="560"/>
      <c r="RDO91" s="561"/>
      <c r="RDP91" s="562"/>
      <c r="RDQ91" s="563"/>
      <c r="RDR91" s="564"/>
      <c r="RDS91" s="565"/>
      <c r="RDT91" s="566"/>
      <c r="RDU91" s="560"/>
      <c r="RDV91" s="561"/>
      <c r="RDW91" s="562"/>
      <c r="RDX91" s="563"/>
      <c r="RDY91" s="564"/>
      <c r="RDZ91" s="565"/>
      <c r="REA91" s="566"/>
      <c r="REB91" s="560"/>
      <c r="REC91" s="561"/>
      <c r="RED91" s="562"/>
      <c r="REE91" s="563"/>
      <c r="REF91" s="564"/>
      <c r="REG91" s="565"/>
      <c r="REH91" s="566"/>
      <c r="REI91" s="560"/>
      <c r="REJ91" s="561"/>
      <c r="REK91" s="562"/>
      <c r="REL91" s="563"/>
      <c r="REM91" s="564"/>
      <c r="REN91" s="565"/>
      <c r="REO91" s="566"/>
      <c r="REP91" s="560"/>
      <c r="REQ91" s="561"/>
      <c r="RER91" s="562"/>
      <c r="RES91" s="563"/>
      <c r="RET91" s="564"/>
      <c r="REU91" s="565"/>
      <c r="REV91" s="566"/>
      <c r="REW91" s="560"/>
      <c r="REX91" s="561"/>
      <c r="REY91" s="562"/>
      <c r="REZ91" s="563"/>
      <c r="RFA91" s="564"/>
      <c r="RFB91" s="565"/>
      <c r="RFC91" s="566"/>
      <c r="RFD91" s="560"/>
      <c r="RFE91" s="561"/>
      <c r="RFF91" s="562"/>
      <c r="RFG91" s="563"/>
      <c r="RFH91" s="564"/>
      <c r="RFI91" s="565"/>
      <c r="RFJ91" s="566"/>
      <c r="RFK91" s="560"/>
      <c r="RFL91" s="561"/>
      <c r="RFM91" s="562"/>
      <c r="RFN91" s="563"/>
      <c r="RFO91" s="564"/>
      <c r="RFP91" s="565"/>
      <c r="RFQ91" s="566"/>
      <c r="RFR91" s="560"/>
      <c r="RFS91" s="561"/>
      <c r="RFT91" s="562"/>
      <c r="RFU91" s="563"/>
      <c r="RFV91" s="564"/>
      <c r="RFW91" s="565"/>
      <c r="RFX91" s="566"/>
      <c r="RFY91" s="560"/>
      <c r="RFZ91" s="561"/>
      <c r="RGA91" s="562"/>
      <c r="RGB91" s="563"/>
      <c r="RGC91" s="564"/>
      <c r="RGD91" s="565"/>
      <c r="RGE91" s="566"/>
      <c r="RGF91" s="560"/>
      <c r="RGG91" s="561"/>
      <c r="RGH91" s="562"/>
      <c r="RGI91" s="563"/>
      <c r="RGJ91" s="564"/>
      <c r="RGK91" s="565"/>
      <c r="RGL91" s="566"/>
      <c r="RGM91" s="560"/>
      <c r="RGN91" s="561"/>
      <c r="RGO91" s="562"/>
      <c r="RGP91" s="563"/>
      <c r="RGQ91" s="564"/>
      <c r="RGR91" s="565"/>
      <c r="RGS91" s="566"/>
      <c r="RGT91" s="560"/>
      <c r="RGU91" s="561"/>
      <c r="RGV91" s="562"/>
      <c r="RGW91" s="563"/>
      <c r="RGX91" s="564"/>
      <c r="RGY91" s="565"/>
      <c r="RGZ91" s="566"/>
      <c r="RHA91" s="560"/>
      <c r="RHB91" s="561"/>
      <c r="RHC91" s="562"/>
      <c r="RHD91" s="563"/>
      <c r="RHE91" s="564"/>
      <c r="RHF91" s="565"/>
      <c r="RHG91" s="566"/>
      <c r="RHH91" s="560"/>
      <c r="RHI91" s="561"/>
      <c r="RHJ91" s="562"/>
      <c r="RHK91" s="563"/>
      <c r="RHL91" s="564"/>
      <c r="RHM91" s="565"/>
      <c r="RHN91" s="566"/>
      <c r="RHO91" s="560"/>
      <c r="RHP91" s="561"/>
      <c r="RHQ91" s="562"/>
      <c r="RHR91" s="563"/>
      <c r="RHS91" s="564"/>
      <c r="RHT91" s="565"/>
      <c r="RHU91" s="566"/>
      <c r="RHV91" s="560"/>
      <c r="RHW91" s="561"/>
      <c r="RHX91" s="562"/>
      <c r="RHY91" s="563"/>
      <c r="RHZ91" s="564"/>
      <c r="RIA91" s="565"/>
      <c r="RIB91" s="566"/>
      <c r="RIC91" s="560"/>
      <c r="RID91" s="561"/>
      <c r="RIE91" s="562"/>
      <c r="RIF91" s="563"/>
      <c r="RIG91" s="564"/>
      <c r="RIH91" s="565"/>
      <c r="RII91" s="566"/>
      <c r="RIJ91" s="560"/>
      <c r="RIK91" s="561"/>
      <c r="RIL91" s="562"/>
      <c r="RIM91" s="563"/>
      <c r="RIN91" s="564"/>
      <c r="RIO91" s="565"/>
      <c r="RIP91" s="566"/>
      <c r="RIQ91" s="560"/>
      <c r="RIR91" s="561"/>
      <c r="RIS91" s="562"/>
      <c r="RIT91" s="563"/>
      <c r="RIU91" s="564"/>
      <c r="RIV91" s="565"/>
      <c r="RIW91" s="566"/>
      <c r="RIX91" s="560"/>
      <c r="RIY91" s="561"/>
      <c r="RIZ91" s="562"/>
      <c r="RJA91" s="563"/>
      <c r="RJB91" s="564"/>
      <c r="RJC91" s="565"/>
      <c r="RJD91" s="566"/>
      <c r="RJE91" s="560"/>
      <c r="RJF91" s="561"/>
      <c r="RJG91" s="562"/>
      <c r="RJH91" s="563"/>
      <c r="RJI91" s="564"/>
      <c r="RJJ91" s="565"/>
      <c r="RJK91" s="566"/>
      <c r="RJL91" s="560"/>
      <c r="RJM91" s="561"/>
      <c r="RJN91" s="562"/>
      <c r="RJO91" s="563"/>
      <c r="RJP91" s="564"/>
      <c r="RJQ91" s="565"/>
      <c r="RJR91" s="566"/>
      <c r="RJS91" s="560"/>
      <c r="RJT91" s="561"/>
      <c r="RJU91" s="562"/>
      <c r="RJV91" s="563"/>
      <c r="RJW91" s="564"/>
      <c r="RJX91" s="565"/>
      <c r="RJY91" s="566"/>
      <c r="RJZ91" s="560"/>
      <c r="RKA91" s="561"/>
      <c r="RKB91" s="562"/>
      <c r="RKC91" s="563"/>
      <c r="RKD91" s="564"/>
      <c r="RKE91" s="565"/>
      <c r="RKF91" s="566"/>
      <c r="RKG91" s="560"/>
      <c r="RKH91" s="561"/>
      <c r="RKI91" s="562"/>
      <c r="RKJ91" s="563"/>
      <c r="RKK91" s="564"/>
      <c r="RKL91" s="565"/>
      <c r="RKM91" s="566"/>
      <c r="RKN91" s="560"/>
      <c r="RKO91" s="561"/>
      <c r="RKP91" s="562"/>
      <c r="RKQ91" s="563"/>
      <c r="RKR91" s="564"/>
      <c r="RKS91" s="565"/>
      <c r="RKT91" s="566"/>
      <c r="RKU91" s="560"/>
      <c r="RKV91" s="561"/>
      <c r="RKW91" s="562"/>
      <c r="RKX91" s="563"/>
      <c r="RKY91" s="564"/>
      <c r="RKZ91" s="565"/>
      <c r="RLA91" s="566"/>
      <c r="RLB91" s="560"/>
      <c r="RLC91" s="561"/>
      <c r="RLD91" s="562"/>
      <c r="RLE91" s="563"/>
      <c r="RLF91" s="564"/>
      <c r="RLG91" s="565"/>
      <c r="RLH91" s="566"/>
      <c r="RLI91" s="560"/>
      <c r="RLJ91" s="561"/>
      <c r="RLK91" s="562"/>
      <c r="RLL91" s="563"/>
      <c r="RLM91" s="564"/>
      <c r="RLN91" s="565"/>
      <c r="RLO91" s="566"/>
      <c r="RLP91" s="560"/>
      <c r="RLQ91" s="561"/>
      <c r="RLR91" s="562"/>
      <c r="RLS91" s="563"/>
      <c r="RLT91" s="564"/>
      <c r="RLU91" s="565"/>
      <c r="RLV91" s="566"/>
      <c r="RLW91" s="560"/>
      <c r="RLX91" s="561"/>
      <c r="RLY91" s="562"/>
      <c r="RLZ91" s="563"/>
      <c r="RMA91" s="564"/>
      <c r="RMB91" s="565"/>
      <c r="RMC91" s="566"/>
      <c r="RMD91" s="560"/>
      <c r="RME91" s="561"/>
      <c r="RMF91" s="562"/>
      <c r="RMG91" s="563"/>
      <c r="RMH91" s="564"/>
      <c r="RMI91" s="565"/>
      <c r="RMJ91" s="566"/>
      <c r="RMK91" s="560"/>
      <c r="RML91" s="561"/>
      <c r="RMM91" s="562"/>
      <c r="RMN91" s="563"/>
      <c r="RMO91" s="564"/>
      <c r="RMP91" s="565"/>
      <c r="RMQ91" s="566"/>
      <c r="RMR91" s="560"/>
      <c r="RMS91" s="561"/>
      <c r="RMT91" s="562"/>
      <c r="RMU91" s="563"/>
      <c r="RMV91" s="564"/>
      <c r="RMW91" s="565"/>
      <c r="RMX91" s="566"/>
      <c r="RMY91" s="560"/>
      <c r="RMZ91" s="561"/>
      <c r="RNA91" s="562"/>
      <c r="RNB91" s="563"/>
      <c r="RNC91" s="564"/>
      <c r="RND91" s="565"/>
      <c r="RNE91" s="566"/>
      <c r="RNF91" s="560"/>
      <c r="RNG91" s="561"/>
      <c r="RNH91" s="562"/>
      <c r="RNI91" s="563"/>
      <c r="RNJ91" s="564"/>
      <c r="RNK91" s="565"/>
      <c r="RNL91" s="566"/>
      <c r="RNM91" s="560"/>
      <c r="RNN91" s="561"/>
      <c r="RNO91" s="562"/>
      <c r="RNP91" s="563"/>
      <c r="RNQ91" s="564"/>
      <c r="RNR91" s="565"/>
      <c r="RNS91" s="566"/>
      <c r="RNT91" s="560"/>
      <c r="RNU91" s="561"/>
      <c r="RNV91" s="562"/>
      <c r="RNW91" s="563"/>
      <c r="RNX91" s="564"/>
      <c r="RNY91" s="565"/>
      <c r="RNZ91" s="566"/>
      <c r="ROA91" s="560"/>
      <c r="ROB91" s="561"/>
      <c r="ROC91" s="562"/>
      <c r="ROD91" s="563"/>
      <c r="ROE91" s="564"/>
      <c r="ROF91" s="565"/>
      <c r="ROG91" s="566"/>
      <c r="ROH91" s="560"/>
      <c r="ROI91" s="561"/>
      <c r="ROJ91" s="562"/>
      <c r="ROK91" s="563"/>
      <c r="ROL91" s="564"/>
      <c r="ROM91" s="565"/>
      <c r="RON91" s="566"/>
      <c r="ROO91" s="560"/>
      <c r="ROP91" s="561"/>
      <c r="ROQ91" s="562"/>
      <c r="ROR91" s="563"/>
      <c r="ROS91" s="564"/>
      <c r="ROT91" s="565"/>
      <c r="ROU91" s="566"/>
      <c r="ROV91" s="560"/>
      <c r="ROW91" s="561"/>
      <c r="ROX91" s="562"/>
      <c r="ROY91" s="563"/>
      <c r="ROZ91" s="564"/>
      <c r="RPA91" s="565"/>
      <c r="RPB91" s="566"/>
      <c r="RPC91" s="560"/>
      <c r="RPD91" s="561"/>
      <c r="RPE91" s="562"/>
      <c r="RPF91" s="563"/>
      <c r="RPG91" s="564"/>
      <c r="RPH91" s="565"/>
      <c r="RPI91" s="566"/>
      <c r="RPJ91" s="560"/>
      <c r="RPK91" s="561"/>
      <c r="RPL91" s="562"/>
      <c r="RPM91" s="563"/>
      <c r="RPN91" s="564"/>
      <c r="RPO91" s="565"/>
      <c r="RPP91" s="566"/>
      <c r="RPQ91" s="560"/>
      <c r="RPR91" s="561"/>
      <c r="RPS91" s="562"/>
      <c r="RPT91" s="563"/>
      <c r="RPU91" s="564"/>
      <c r="RPV91" s="565"/>
      <c r="RPW91" s="566"/>
      <c r="RPX91" s="560"/>
      <c r="RPY91" s="561"/>
      <c r="RPZ91" s="562"/>
      <c r="RQA91" s="563"/>
      <c r="RQB91" s="564"/>
      <c r="RQC91" s="565"/>
      <c r="RQD91" s="566"/>
      <c r="RQE91" s="560"/>
      <c r="RQF91" s="561"/>
      <c r="RQG91" s="562"/>
      <c r="RQH91" s="563"/>
      <c r="RQI91" s="564"/>
      <c r="RQJ91" s="565"/>
      <c r="RQK91" s="566"/>
      <c r="RQL91" s="560"/>
      <c r="RQM91" s="561"/>
      <c r="RQN91" s="562"/>
      <c r="RQO91" s="563"/>
      <c r="RQP91" s="564"/>
      <c r="RQQ91" s="565"/>
      <c r="RQR91" s="566"/>
      <c r="RQS91" s="560"/>
      <c r="RQT91" s="561"/>
      <c r="RQU91" s="562"/>
      <c r="RQV91" s="563"/>
      <c r="RQW91" s="564"/>
      <c r="RQX91" s="565"/>
      <c r="RQY91" s="566"/>
      <c r="RQZ91" s="560"/>
      <c r="RRA91" s="561"/>
      <c r="RRB91" s="562"/>
      <c r="RRC91" s="563"/>
      <c r="RRD91" s="564"/>
      <c r="RRE91" s="565"/>
      <c r="RRF91" s="566"/>
      <c r="RRG91" s="560"/>
      <c r="RRH91" s="561"/>
      <c r="RRI91" s="562"/>
      <c r="RRJ91" s="563"/>
      <c r="RRK91" s="564"/>
      <c r="RRL91" s="565"/>
      <c r="RRM91" s="566"/>
      <c r="RRN91" s="560"/>
      <c r="RRO91" s="561"/>
      <c r="RRP91" s="562"/>
      <c r="RRQ91" s="563"/>
      <c r="RRR91" s="564"/>
      <c r="RRS91" s="565"/>
      <c r="RRT91" s="566"/>
      <c r="RRU91" s="560"/>
      <c r="RRV91" s="561"/>
      <c r="RRW91" s="562"/>
      <c r="RRX91" s="563"/>
      <c r="RRY91" s="564"/>
      <c r="RRZ91" s="565"/>
      <c r="RSA91" s="566"/>
      <c r="RSB91" s="560"/>
      <c r="RSC91" s="561"/>
      <c r="RSD91" s="562"/>
      <c r="RSE91" s="563"/>
      <c r="RSF91" s="564"/>
      <c r="RSG91" s="565"/>
      <c r="RSH91" s="566"/>
      <c r="RSI91" s="560"/>
      <c r="RSJ91" s="561"/>
      <c r="RSK91" s="562"/>
      <c r="RSL91" s="563"/>
      <c r="RSM91" s="564"/>
      <c r="RSN91" s="565"/>
      <c r="RSO91" s="566"/>
      <c r="RSP91" s="560"/>
      <c r="RSQ91" s="561"/>
      <c r="RSR91" s="562"/>
      <c r="RSS91" s="563"/>
      <c r="RST91" s="564"/>
      <c r="RSU91" s="565"/>
      <c r="RSV91" s="566"/>
      <c r="RSW91" s="560"/>
      <c r="RSX91" s="561"/>
      <c r="RSY91" s="562"/>
      <c r="RSZ91" s="563"/>
      <c r="RTA91" s="564"/>
      <c r="RTB91" s="565"/>
      <c r="RTC91" s="566"/>
      <c r="RTD91" s="560"/>
      <c r="RTE91" s="561"/>
      <c r="RTF91" s="562"/>
      <c r="RTG91" s="563"/>
      <c r="RTH91" s="564"/>
      <c r="RTI91" s="565"/>
      <c r="RTJ91" s="566"/>
      <c r="RTK91" s="560"/>
      <c r="RTL91" s="561"/>
      <c r="RTM91" s="562"/>
      <c r="RTN91" s="563"/>
      <c r="RTO91" s="564"/>
      <c r="RTP91" s="565"/>
      <c r="RTQ91" s="566"/>
      <c r="RTR91" s="560"/>
      <c r="RTS91" s="561"/>
      <c r="RTT91" s="562"/>
      <c r="RTU91" s="563"/>
      <c r="RTV91" s="564"/>
      <c r="RTW91" s="565"/>
      <c r="RTX91" s="566"/>
      <c r="RTY91" s="560"/>
      <c r="RTZ91" s="561"/>
      <c r="RUA91" s="562"/>
      <c r="RUB91" s="563"/>
      <c r="RUC91" s="564"/>
      <c r="RUD91" s="565"/>
      <c r="RUE91" s="566"/>
      <c r="RUF91" s="560"/>
      <c r="RUG91" s="561"/>
      <c r="RUH91" s="562"/>
      <c r="RUI91" s="563"/>
      <c r="RUJ91" s="564"/>
      <c r="RUK91" s="565"/>
      <c r="RUL91" s="566"/>
      <c r="RUM91" s="560"/>
      <c r="RUN91" s="561"/>
      <c r="RUO91" s="562"/>
      <c r="RUP91" s="563"/>
      <c r="RUQ91" s="564"/>
      <c r="RUR91" s="565"/>
      <c r="RUS91" s="566"/>
      <c r="RUT91" s="560"/>
      <c r="RUU91" s="561"/>
      <c r="RUV91" s="562"/>
      <c r="RUW91" s="563"/>
      <c r="RUX91" s="564"/>
      <c r="RUY91" s="565"/>
      <c r="RUZ91" s="566"/>
      <c r="RVA91" s="560"/>
      <c r="RVB91" s="561"/>
      <c r="RVC91" s="562"/>
      <c r="RVD91" s="563"/>
      <c r="RVE91" s="564"/>
      <c r="RVF91" s="565"/>
      <c r="RVG91" s="566"/>
      <c r="RVH91" s="560"/>
      <c r="RVI91" s="561"/>
      <c r="RVJ91" s="562"/>
      <c r="RVK91" s="563"/>
      <c r="RVL91" s="564"/>
      <c r="RVM91" s="565"/>
      <c r="RVN91" s="566"/>
      <c r="RVO91" s="560"/>
      <c r="RVP91" s="561"/>
      <c r="RVQ91" s="562"/>
      <c r="RVR91" s="563"/>
      <c r="RVS91" s="564"/>
      <c r="RVT91" s="565"/>
      <c r="RVU91" s="566"/>
      <c r="RVV91" s="560"/>
      <c r="RVW91" s="561"/>
      <c r="RVX91" s="562"/>
      <c r="RVY91" s="563"/>
      <c r="RVZ91" s="564"/>
      <c r="RWA91" s="565"/>
      <c r="RWB91" s="566"/>
      <c r="RWC91" s="560"/>
      <c r="RWD91" s="561"/>
      <c r="RWE91" s="562"/>
      <c r="RWF91" s="563"/>
      <c r="RWG91" s="564"/>
      <c r="RWH91" s="565"/>
      <c r="RWI91" s="566"/>
      <c r="RWJ91" s="560"/>
      <c r="RWK91" s="561"/>
      <c r="RWL91" s="562"/>
      <c r="RWM91" s="563"/>
      <c r="RWN91" s="564"/>
      <c r="RWO91" s="565"/>
      <c r="RWP91" s="566"/>
      <c r="RWQ91" s="560"/>
      <c r="RWR91" s="561"/>
      <c r="RWS91" s="562"/>
      <c r="RWT91" s="563"/>
      <c r="RWU91" s="564"/>
      <c r="RWV91" s="565"/>
      <c r="RWW91" s="566"/>
      <c r="RWX91" s="560"/>
      <c r="RWY91" s="561"/>
      <c r="RWZ91" s="562"/>
      <c r="RXA91" s="563"/>
      <c r="RXB91" s="564"/>
      <c r="RXC91" s="565"/>
      <c r="RXD91" s="566"/>
      <c r="RXE91" s="560"/>
      <c r="RXF91" s="561"/>
      <c r="RXG91" s="562"/>
      <c r="RXH91" s="563"/>
      <c r="RXI91" s="564"/>
      <c r="RXJ91" s="565"/>
      <c r="RXK91" s="566"/>
      <c r="RXL91" s="560"/>
      <c r="RXM91" s="561"/>
      <c r="RXN91" s="562"/>
      <c r="RXO91" s="563"/>
      <c r="RXP91" s="564"/>
      <c r="RXQ91" s="565"/>
      <c r="RXR91" s="566"/>
      <c r="RXS91" s="560"/>
      <c r="RXT91" s="561"/>
      <c r="RXU91" s="562"/>
      <c r="RXV91" s="563"/>
      <c r="RXW91" s="564"/>
      <c r="RXX91" s="565"/>
      <c r="RXY91" s="566"/>
      <c r="RXZ91" s="560"/>
      <c r="RYA91" s="561"/>
      <c r="RYB91" s="562"/>
      <c r="RYC91" s="563"/>
      <c r="RYD91" s="564"/>
      <c r="RYE91" s="565"/>
      <c r="RYF91" s="566"/>
      <c r="RYG91" s="560"/>
      <c r="RYH91" s="561"/>
      <c r="RYI91" s="562"/>
      <c r="RYJ91" s="563"/>
      <c r="RYK91" s="564"/>
      <c r="RYL91" s="565"/>
      <c r="RYM91" s="566"/>
      <c r="RYN91" s="560"/>
      <c r="RYO91" s="561"/>
      <c r="RYP91" s="562"/>
      <c r="RYQ91" s="563"/>
      <c r="RYR91" s="564"/>
      <c r="RYS91" s="565"/>
      <c r="RYT91" s="566"/>
      <c r="RYU91" s="560"/>
      <c r="RYV91" s="561"/>
      <c r="RYW91" s="562"/>
      <c r="RYX91" s="563"/>
      <c r="RYY91" s="564"/>
      <c r="RYZ91" s="565"/>
      <c r="RZA91" s="566"/>
      <c r="RZB91" s="560"/>
      <c r="RZC91" s="561"/>
      <c r="RZD91" s="562"/>
      <c r="RZE91" s="563"/>
      <c r="RZF91" s="564"/>
      <c r="RZG91" s="565"/>
      <c r="RZH91" s="566"/>
      <c r="RZI91" s="560"/>
      <c r="RZJ91" s="561"/>
      <c r="RZK91" s="562"/>
      <c r="RZL91" s="563"/>
      <c r="RZM91" s="564"/>
      <c r="RZN91" s="565"/>
      <c r="RZO91" s="566"/>
      <c r="RZP91" s="560"/>
      <c r="RZQ91" s="561"/>
      <c r="RZR91" s="562"/>
      <c r="RZS91" s="563"/>
      <c r="RZT91" s="564"/>
      <c r="RZU91" s="565"/>
      <c r="RZV91" s="566"/>
      <c r="RZW91" s="560"/>
      <c r="RZX91" s="561"/>
      <c r="RZY91" s="562"/>
      <c r="RZZ91" s="563"/>
      <c r="SAA91" s="564"/>
      <c r="SAB91" s="565"/>
      <c r="SAC91" s="566"/>
      <c r="SAD91" s="560"/>
      <c r="SAE91" s="561"/>
      <c r="SAF91" s="562"/>
      <c r="SAG91" s="563"/>
      <c r="SAH91" s="564"/>
      <c r="SAI91" s="565"/>
      <c r="SAJ91" s="566"/>
      <c r="SAK91" s="560"/>
      <c r="SAL91" s="561"/>
      <c r="SAM91" s="562"/>
      <c r="SAN91" s="563"/>
      <c r="SAO91" s="564"/>
      <c r="SAP91" s="565"/>
      <c r="SAQ91" s="566"/>
      <c r="SAR91" s="560"/>
      <c r="SAS91" s="561"/>
      <c r="SAT91" s="562"/>
      <c r="SAU91" s="563"/>
      <c r="SAV91" s="564"/>
      <c r="SAW91" s="565"/>
      <c r="SAX91" s="566"/>
      <c r="SAY91" s="560"/>
      <c r="SAZ91" s="561"/>
      <c r="SBA91" s="562"/>
      <c r="SBB91" s="563"/>
      <c r="SBC91" s="564"/>
      <c r="SBD91" s="565"/>
      <c r="SBE91" s="566"/>
      <c r="SBF91" s="560"/>
      <c r="SBG91" s="561"/>
      <c r="SBH91" s="562"/>
      <c r="SBI91" s="563"/>
      <c r="SBJ91" s="564"/>
      <c r="SBK91" s="565"/>
      <c r="SBL91" s="566"/>
      <c r="SBM91" s="560"/>
      <c r="SBN91" s="561"/>
      <c r="SBO91" s="562"/>
      <c r="SBP91" s="563"/>
      <c r="SBQ91" s="564"/>
      <c r="SBR91" s="565"/>
      <c r="SBS91" s="566"/>
      <c r="SBT91" s="560"/>
      <c r="SBU91" s="561"/>
      <c r="SBV91" s="562"/>
      <c r="SBW91" s="563"/>
      <c r="SBX91" s="564"/>
      <c r="SBY91" s="565"/>
      <c r="SBZ91" s="566"/>
      <c r="SCA91" s="560"/>
      <c r="SCB91" s="561"/>
      <c r="SCC91" s="562"/>
      <c r="SCD91" s="563"/>
      <c r="SCE91" s="564"/>
      <c r="SCF91" s="565"/>
      <c r="SCG91" s="566"/>
      <c r="SCH91" s="560"/>
      <c r="SCI91" s="561"/>
      <c r="SCJ91" s="562"/>
      <c r="SCK91" s="563"/>
      <c r="SCL91" s="564"/>
      <c r="SCM91" s="565"/>
      <c r="SCN91" s="566"/>
      <c r="SCO91" s="560"/>
      <c r="SCP91" s="561"/>
      <c r="SCQ91" s="562"/>
      <c r="SCR91" s="563"/>
      <c r="SCS91" s="564"/>
      <c r="SCT91" s="565"/>
      <c r="SCU91" s="566"/>
      <c r="SCV91" s="560"/>
      <c r="SCW91" s="561"/>
      <c r="SCX91" s="562"/>
      <c r="SCY91" s="563"/>
      <c r="SCZ91" s="564"/>
      <c r="SDA91" s="565"/>
      <c r="SDB91" s="566"/>
      <c r="SDC91" s="560"/>
      <c r="SDD91" s="561"/>
      <c r="SDE91" s="562"/>
      <c r="SDF91" s="563"/>
      <c r="SDG91" s="564"/>
      <c r="SDH91" s="565"/>
      <c r="SDI91" s="566"/>
      <c r="SDJ91" s="560"/>
      <c r="SDK91" s="561"/>
      <c r="SDL91" s="562"/>
      <c r="SDM91" s="563"/>
      <c r="SDN91" s="564"/>
      <c r="SDO91" s="565"/>
      <c r="SDP91" s="566"/>
      <c r="SDQ91" s="560"/>
      <c r="SDR91" s="561"/>
      <c r="SDS91" s="562"/>
      <c r="SDT91" s="563"/>
      <c r="SDU91" s="564"/>
      <c r="SDV91" s="565"/>
      <c r="SDW91" s="566"/>
      <c r="SDX91" s="560"/>
      <c r="SDY91" s="561"/>
      <c r="SDZ91" s="562"/>
      <c r="SEA91" s="563"/>
      <c r="SEB91" s="564"/>
      <c r="SEC91" s="565"/>
      <c r="SED91" s="566"/>
      <c r="SEE91" s="560"/>
      <c r="SEF91" s="561"/>
      <c r="SEG91" s="562"/>
      <c r="SEH91" s="563"/>
      <c r="SEI91" s="564"/>
      <c r="SEJ91" s="565"/>
      <c r="SEK91" s="566"/>
      <c r="SEL91" s="560"/>
      <c r="SEM91" s="561"/>
      <c r="SEN91" s="562"/>
      <c r="SEO91" s="563"/>
      <c r="SEP91" s="564"/>
      <c r="SEQ91" s="565"/>
      <c r="SER91" s="566"/>
      <c r="SES91" s="560"/>
      <c r="SET91" s="561"/>
      <c r="SEU91" s="562"/>
      <c r="SEV91" s="563"/>
      <c r="SEW91" s="564"/>
      <c r="SEX91" s="565"/>
      <c r="SEY91" s="566"/>
      <c r="SEZ91" s="560"/>
      <c r="SFA91" s="561"/>
      <c r="SFB91" s="562"/>
      <c r="SFC91" s="563"/>
      <c r="SFD91" s="564"/>
      <c r="SFE91" s="565"/>
      <c r="SFF91" s="566"/>
      <c r="SFG91" s="560"/>
      <c r="SFH91" s="561"/>
      <c r="SFI91" s="562"/>
      <c r="SFJ91" s="563"/>
      <c r="SFK91" s="564"/>
      <c r="SFL91" s="565"/>
      <c r="SFM91" s="566"/>
      <c r="SFN91" s="560"/>
      <c r="SFO91" s="561"/>
      <c r="SFP91" s="562"/>
      <c r="SFQ91" s="563"/>
      <c r="SFR91" s="564"/>
      <c r="SFS91" s="565"/>
      <c r="SFT91" s="566"/>
      <c r="SFU91" s="560"/>
      <c r="SFV91" s="561"/>
      <c r="SFW91" s="562"/>
      <c r="SFX91" s="563"/>
      <c r="SFY91" s="564"/>
      <c r="SFZ91" s="565"/>
      <c r="SGA91" s="566"/>
      <c r="SGB91" s="560"/>
      <c r="SGC91" s="561"/>
      <c r="SGD91" s="562"/>
      <c r="SGE91" s="563"/>
      <c r="SGF91" s="564"/>
      <c r="SGG91" s="565"/>
      <c r="SGH91" s="566"/>
      <c r="SGI91" s="560"/>
      <c r="SGJ91" s="561"/>
      <c r="SGK91" s="562"/>
      <c r="SGL91" s="563"/>
      <c r="SGM91" s="564"/>
      <c r="SGN91" s="565"/>
      <c r="SGO91" s="566"/>
      <c r="SGP91" s="560"/>
      <c r="SGQ91" s="561"/>
      <c r="SGR91" s="562"/>
      <c r="SGS91" s="563"/>
      <c r="SGT91" s="564"/>
      <c r="SGU91" s="565"/>
      <c r="SGV91" s="566"/>
      <c r="SGW91" s="560"/>
      <c r="SGX91" s="561"/>
      <c r="SGY91" s="562"/>
      <c r="SGZ91" s="563"/>
      <c r="SHA91" s="564"/>
      <c r="SHB91" s="565"/>
      <c r="SHC91" s="566"/>
      <c r="SHD91" s="560"/>
      <c r="SHE91" s="561"/>
      <c r="SHF91" s="562"/>
      <c r="SHG91" s="563"/>
      <c r="SHH91" s="564"/>
      <c r="SHI91" s="565"/>
      <c r="SHJ91" s="566"/>
      <c r="SHK91" s="560"/>
      <c r="SHL91" s="561"/>
      <c r="SHM91" s="562"/>
      <c r="SHN91" s="563"/>
      <c r="SHO91" s="564"/>
      <c r="SHP91" s="565"/>
      <c r="SHQ91" s="566"/>
      <c r="SHR91" s="560"/>
      <c r="SHS91" s="561"/>
      <c r="SHT91" s="562"/>
      <c r="SHU91" s="563"/>
      <c r="SHV91" s="564"/>
      <c r="SHW91" s="565"/>
      <c r="SHX91" s="566"/>
      <c r="SHY91" s="560"/>
      <c r="SHZ91" s="561"/>
      <c r="SIA91" s="562"/>
      <c r="SIB91" s="563"/>
      <c r="SIC91" s="564"/>
      <c r="SID91" s="565"/>
      <c r="SIE91" s="566"/>
      <c r="SIF91" s="560"/>
      <c r="SIG91" s="561"/>
      <c r="SIH91" s="562"/>
      <c r="SII91" s="563"/>
      <c r="SIJ91" s="564"/>
      <c r="SIK91" s="565"/>
      <c r="SIL91" s="566"/>
      <c r="SIM91" s="560"/>
      <c r="SIN91" s="561"/>
      <c r="SIO91" s="562"/>
      <c r="SIP91" s="563"/>
      <c r="SIQ91" s="564"/>
      <c r="SIR91" s="565"/>
      <c r="SIS91" s="566"/>
      <c r="SIT91" s="560"/>
      <c r="SIU91" s="561"/>
      <c r="SIV91" s="562"/>
      <c r="SIW91" s="563"/>
      <c r="SIX91" s="564"/>
      <c r="SIY91" s="565"/>
      <c r="SIZ91" s="566"/>
      <c r="SJA91" s="560"/>
      <c r="SJB91" s="561"/>
      <c r="SJC91" s="562"/>
      <c r="SJD91" s="563"/>
      <c r="SJE91" s="564"/>
      <c r="SJF91" s="565"/>
      <c r="SJG91" s="566"/>
      <c r="SJH91" s="560"/>
      <c r="SJI91" s="561"/>
      <c r="SJJ91" s="562"/>
      <c r="SJK91" s="563"/>
      <c r="SJL91" s="564"/>
      <c r="SJM91" s="565"/>
      <c r="SJN91" s="566"/>
      <c r="SJO91" s="560"/>
      <c r="SJP91" s="561"/>
      <c r="SJQ91" s="562"/>
      <c r="SJR91" s="563"/>
      <c r="SJS91" s="564"/>
      <c r="SJT91" s="565"/>
      <c r="SJU91" s="566"/>
      <c r="SJV91" s="560"/>
      <c r="SJW91" s="561"/>
      <c r="SJX91" s="562"/>
      <c r="SJY91" s="563"/>
      <c r="SJZ91" s="564"/>
      <c r="SKA91" s="565"/>
      <c r="SKB91" s="566"/>
      <c r="SKC91" s="560"/>
      <c r="SKD91" s="561"/>
      <c r="SKE91" s="562"/>
      <c r="SKF91" s="563"/>
      <c r="SKG91" s="564"/>
      <c r="SKH91" s="565"/>
      <c r="SKI91" s="566"/>
      <c r="SKJ91" s="560"/>
      <c r="SKK91" s="561"/>
      <c r="SKL91" s="562"/>
      <c r="SKM91" s="563"/>
      <c r="SKN91" s="564"/>
      <c r="SKO91" s="565"/>
      <c r="SKP91" s="566"/>
      <c r="SKQ91" s="560"/>
      <c r="SKR91" s="561"/>
      <c r="SKS91" s="562"/>
      <c r="SKT91" s="563"/>
      <c r="SKU91" s="564"/>
      <c r="SKV91" s="565"/>
      <c r="SKW91" s="566"/>
      <c r="SKX91" s="560"/>
      <c r="SKY91" s="561"/>
      <c r="SKZ91" s="562"/>
      <c r="SLA91" s="563"/>
      <c r="SLB91" s="564"/>
      <c r="SLC91" s="565"/>
      <c r="SLD91" s="566"/>
      <c r="SLE91" s="560"/>
      <c r="SLF91" s="561"/>
      <c r="SLG91" s="562"/>
      <c r="SLH91" s="563"/>
      <c r="SLI91" s="564"/>
      <c r="SLJ91" s="565"/>
      <c r="SLK91" s="566"/>
      <c r="SLL91" s="560"/>
      <c r="SLM91" s="561"/>
      <c r="SLN91" s="562"/>
      <c r="SLO91" s="563"/>
      <c r="SLP91" s="564"/>
      <c r="SLQ91" s="565"/>
      <c r="SLR91" s="566"/>
      <c r="SLS91" s="560"/>
      <c r="SLT91" s="561"/>
      <c r="SLU91" s="562"/>
      <c r="SLV91" s="563"/>
      <c r="SLW91" s="564"/>
      <c r="SLX91" s="565"/>
      <c r="SLY91" s="566"/>
      <c r="SLZ91" s="560"/>
      <c r="SMA91" s="561"/>
      <c r="SMB91" s="562"/>
      <c r="SMC91" s="563"/>
      <c r="SMD91" s="564"/>
      <c r="SME91" s="565"/>
      <c r="SMF91" s="566"/>
      <c r="SMG91" s="560"/>
      <c r="SMH91" s="561"/>
      <c r="SMI91" s="562"/>
      <c r="SMJ91" s="563"/>
      <c r="SMK91" s="564"/>
      <c r="SML91" s="565"/>
      <c r="SMM91" s="566"/>
      <c r="SMN91" s="560"/>
      <c r="SMO91" s="561"/>
      <c r="SMP91" s="562"/>
      <c r="SMQ91" s="563"/>
      <c r="SMR91" s="564"/>
      <c r="SMS91" s="565"/>
      <c r="SMT91" s="566"/>
      <c r="SMU91" s="560"/>
      <c r="SMV91" s="561"/>
      <c r="SMW91" s="562"/>
      <c r="SMX91" s="563"/>
      <c r="SMY91" s="564"/>
      <c r="SMZ91" s="565"/>
      <c r="SNA91" s="566"/>
      <c r="SNB91" s="560"/>
      <c r="SNC91" s="561"/>
      <c r="SND91" s="562"/>
      <c r="SNE91" s="563"/>
      <c r="SNF91" s="564"/>
      <c r="SNG91" s="565"/>
      <c r="SNH91" s="566"/>
      <c r="SNI91" s="560"/>
      <c r="SNJ91" s="561"/>
      <c r="SNK91" s="562"/>
      <c r="SNL91" s="563"/>
      <c r="SNM91" s="564"/>
      <c r="SNN91" s="565"/>
      <c r="SNO91" s="566"/>
      <c r="SNP91" s="560"/>
      <c r="SNQ91" s="561"/>
      <c r="SNR91" s="562"/>
      <c r="SNS91" s="563"/>
      <c r="SNT91" s="564"/>
      <c r="SNU91" s="565"/>
      <c r="SNV91" s="566"/>
      <c r="SNW91" s="560"/>
      <c r="SNX91" s="561"/>
      <c r="SNY91" s="562"/>
      <c r="SNZ91" s="563"/>
      <c r="SOA91" s="564"/>
      <c r="SOB91" s="565"/>
      <c r="SOC91" s="566"/>
      <c r="SOD91" s="560"/>
      <c r="SOE91" s="561"/>
      <c r="SOF91" s="562"/>
      <c r="SOG91" s="563"/>
      <c r="SOH91" s="564"/>
      <c r="SOI91" s="565"/>
      <c r="SOJ91" s="566"/>
      <c r="SOK91" s="560"/>
      <c r="SOL91" s="561"/>
      <c r="SOM91" s="562"/>
      <c r="SON91" s="563"/>
      <c r="SOO91" s="564"/>
      <c r="SOP91" s="565"/>
      <c r="SOQ91" s="566"/>
      <c r="SOR91" s="560"/>
      <c r="SOS91" s="561"/>
      <c r="SOT91" s="562"/>
      <c r="SOU91" s="563"/>
      <c r="SOV91" s="564"/>
      <c r="SOW91" s="565"/>
      <c r="SOX91" s="566"/>
      <c r="SOY91" s="560"/>
      <c r="SOZ91" s="561"/>
      <c r="SPA91" s="562"/>
      <c r="SPB91" s="563"/>
      <c r="SPC91" s="564"/>
      <c r="SPD91" s="565"/>
      <c r="SPE91" s="566"/>
      <c r="SPF91" s="560"/>
      <c r="SPG91" s="561"/>
      <c r="SPH91" s="562"/>
      <c r="SPI91" s="563"/>
      <c r="SPJ91" s="564"/>
      <c r="SPK91" s="565"/>
      <c r="SPL91" s="566"/>
      <c r="SPM91" s="560"/>
      <c r="SPN91" s="561"/>
      <c r="SPO91" s="562"/>
      <c r="SPP91" s="563"/>
      <c r="SPQ91" s="564"/>
      <c r="SPR91" s="565"/>
      <c r="SPS91" s="566"/>
      <c r="SPT91" s="560"/>
      <c r="SPU91" s="561"/>
      <c r="SPV91" s="562"/>
      <c r="SPW91" s="563"/>
      <c r="SPX91" s="564"/>
      <c r="SPY91" s="565"/>
      <c r="SPZ91" s="566"/>
      <c r="SQA91" s="560"/>
      <c r="SQB91" s="561"/>
      <c r="SQC91" s="562"/>
      <c r="SQD91" s="563"/>
      <c r="SQE91" s="564"/>
      <c r="SQF91" s="565"/>
      <c r="SQG91" s="566"/>
      <c r="SQH91" s="560"/>
      <c r="SQI91" s="561"/>
      <c r="SQJ91" s="562"/>
      <c r="SQK91" s="563"/>
      <c r="SQL91" s="564"/>
      <c r="SQM91" s="565"/>
      <c r="SQN91" s="566"/>
      <c r="SQO91" s="560"/>
      <c r="SQP91" s="561"/>
      <c r="SQQ91" s="562"/>
      <c r="SQR91" s="563"/>
      <c r="SQS91" s="564"/>
      <c r="SQT91" s="565"/>
      <c r="SQU91" s="566"/>
      <c r="SQV91" s="560"/>
      <c r="SQW91" s="561"/>
      <c r="SQX91" s="562"/>
      <c r="SQY91" s="563"/>
      <c r="SQZ91" s="564"/>
      <c r="SRA91" s="565"/>
      <c r="SRB91" s="566"/>
      <c r="SRC91" s="560"/>
      <c r="SRD91" s="561"/>
      <c r="SRE91" s="562"/>
      <c r="SRF91" s="563"/>
      <c r="SRG91" s="564"/>
      <c r="SRH91" s="565"/>
      <c r="SRI91" s="566"/>
      <c r="SRJ91" s="560"/>
      <c r="SRK91" s="561"/>
      <c r="SRL91" s="562"/>
      <c r="SRM91" s="563"/>
      <c r="SRN91" s="564"/>
      <c r="SRO91" s="565"/>
      <c r="SRP91" s="566"/>
      <c r="SRQ91" s="560"/>
      <c r="SRR91" s="561"/>
      <c r="SRS91" s="562"/>
      <c r="SRT91" s="563"/>
      <c r="SRU91" s="564"/>
      <c r="SRV91" s="565"/>
      <c r="SRW91" s="566"/>
      <c r="SRX91" s="560"/>
      <c r="SRY91" s="561"/>
      <c r="SRZ91" s="562"/>
      <c r="SSA91" s="563"/>
      <c r="SSB91" s="564"/>
      <c r="SSC91" s="565"/>
      <c r="SSD91" s="566"/>
      <c r="SSE91" s="560"/>
      <c r="SSF91" s="561"/>
      <c r="SSG91" s="562"/>
      <c r="SSH91" s="563"/>
      <c r="SSI91" s="564"/>
      <c r="SSJ91" s="565"/>
      <c r="SSK91" s="566"/>
      <c r="SSL91" s="560"/>
      <c r="SSM91" s="561"/>
      <c r="SSN91" s="562"/>
      <c r="SSO91" s="563"/>
      <c r="SSP91" s="564"/>
      <c r="SSQ91" s="565"/>
      <c r="SSR91" s="566"/>
      <c r="SSS91" s="560"/>
      <c r="SST91" s="561"/>
      <c r="SSU91" s="562"/>
      <c r="SSV91" s="563"/>
      <c r="SSW91" s="564"/>
      <c r="SSX91" s="565"/>
      <c r="SSY91" s="566"/>
      <c r="SSZ91" s="560"/>
      <c r="STA91" s="561"/>
      <c r="STB91" s="562"/>
      <c r="STC91" s="563"/>
      <c r="STD91" s="564"/>
      <c r="STE91" s="565"/>
      <c r="STF91" s="566"/>
      <c r="STG91" s="560"/>
      <c r="STH91" s="561"/>
      <c r="STI91" s="562"/>
      <c r="STJ91" s="563"/>
      <c r="STK91" s="564"/>
      <c r="STL91" s="565"/>
      <c r="STM91" s="566"/>
      <c r="STN91" s="560"/>
      <c r="STO91" s="561"/>
      <c r="STP91" s="562"/>
      <c r="STQ91" s="563"/>
      <c r="STR91" s="564"/>
      <c r="STS91" s="565"/>
      <c r="STT91" s="566"/>
      <c r="STU91" s="560"/>
      <c r="STV91" s="561"/>
      <c r="STW91" s="562"/>
      <c r="STX91" s="563"/>
      <c r="STY91" s="564"/>
      <c r="STZ91" s="565"/>
      <c r="SUA91" s="566"/>
      <c r="SUB91" s="560"/>
      <c r="SUC91" s="561"/>
      <c r="SUD91" s="562"/>
      <c r="SUE91" s="563"/>
      <c r="SUF91" s="564"/>
      <c r="SUG91" s="565"/>
      <c r="SUH91" s="566"/>
      <c r="SUI91" s="560"/>
      <c r="SUJ91" s="561"/>
      <c r="SUK91" s="562"/>
      <c r="SUL91" s="563"/>
      <c r="SUM91" s="564"/>
      <c r="SUN91" s="565"/>
      <c r="SUO91" s="566"/>
      <c r="SUP91" s="560"/>
      <c r="SUQ91" s="561"/>
      <c r="SUR91" s="562"/>
      <c r="SUS91" s="563"/>
      <c r="SUT91" s="564"/>
      <c r="SUU91" s="565"/>
      <c r="SUV91" s="566"/>
      <c r="SUW91" s="560"/>
      <c r="SUX91" s="561"/>
      <c r="SUY91" s="562"/>
      <c r="SUZ91" s="563"/>
      <c r="SVA91" s="564"/>
      <c r="SVB91" s="565"/>
      <c r="SVC91" s="566"/>
      <c r="SVD91" s="560"/>
      <c r="SVE91" s="561"/>
      <c r="SVF91" s="562"/>
      <c r="SVG91" s="563"/>
      <c r="SVH91" s="564"/>
      <c r="SVI91" s="565"/>
      <c r="SVJ91" s="566"/>
      <c r="SVK91" s="560"/>
      <c r="SVL91" s="561"/>
      <c r="SVM91" s="562"/>
      <c r="SVN91" s="563"/>
      <c r="SVO91" s="564"/>
      <c r="SVP91" s="565"/>
      <c r="SVQ91" s="566"/>
      <c r="SVR91" s="560"/>
      <c r="SVS91" s="561"/>
      <c r="SVT91" s="562"/>
      <c r="SVU91" s="563"/>
      <c r="SVV91" s="564"/>
      <c r="SVW91" s="565"/>
      <c r="SVX91" s="566"/>
      <c r="SVY91" s="560"/>
      <c r="SVZ91" s="561"/>
      <c r="SWA91" s="562"/>
      <c r="SWB91" s="563"/>
      <c r="SWC91" s="564"/>
      <c r="SWD91" s="565"/>
      <c r="SWE91" s="566"/>
      <c r="SWF91" s="560"/>
      <c r="SWG91" s="561"/>
      <c r="SWH91" s="562"/>
      <c r="SWI91" s="563"/>
      <c r="SWJ91" s="564"/>
      <c r="SWK91" s="565"/>
      <c r="SWL91" s="566"/>
      <c r="SWM91" s="560"/>
      <c r="SWN91" s="561"/>
      <c r="SWO91" s="562"/>
      <c r="SWP91" s="563"/>
      <c r="SWQ91" s="564"/>
      <c r="SWR91" s="565"/>
      <c r="SWS91" s="566"/>
      <c r="SWT91" s="560"/>
      <c r="SWU91" s="561"/>
      <c r="SWV91" s="562"/>
      <c r="SWW91" s="563"/>
      <c r="SWX91" s="564"/>
      <c r="SWY91" s="565"/>
      <c r="SWZ91" s="566"/>
      <c r="SXA91" s="560"/>
      <c r="SXB91" s="561"/>
      <c r="SXC91" s="562"/>
      <c r="SXD91" s="563"/>
      <c r="SXE91" s="564"/>
      <c r="SXF91" s="565"/>
      <c r="SXG91" s="566"/>
      <c r="SXH91" s="560"/>
      <c r="SXI91" s="561"/>
      <c r="SXJ91" s="562"/>
      <c r="SXK91" s="563"/>
      <c r="SXL91" s="564"/>
      <c r="SXM91" s="565"/>
      <c r="SXN91" s="566"/>
      <c r="SXO91" s="560"/>
      <c r="SXP91" s="561"/>
      <c r="SXQ91" s="562"/>
      <c r="SXR91" s="563"/>
      <c r="SXS91" s="564"/>
      <c r="SXT91" s="565"/>
      <c r="SXU91" s="566"/>
      <c r="SXV91" s="560"/>
      <c r="SXW91" s="561"/>
      <c r="SXX91" s="562"/>
      <c r="SXY91" s="563"/>
      <c r="SXZ91" s="564"/>
      <c r="SYA91" s="565"/>
      <c r="SYB91" s="566"/>
      <c r="SYC91" s="560"/>
      <c r="SYD91" s="561"/>
      <c r="SYE91" s="562"/>
      <c r="SYF91" s="563"/>
      <c r="SYG91" s="564"/>
      <c r="SYH91" s="565"/>
      <c r="SYI91" s="566"/>
      <c r="SYJ91" s="560"/>
      <c r="SYK91" s="561"/>
      <c r="SYL91" s="562"/>
      <c r="SYM91" s="563"/>
      <c r="SYN91" s="564"/>
      <c r="SYO91" s="565"/>
      <c r="SYP91" s="566"/>
      <c r="SYQ91" s="560"/>
      <c r="SYR91" s="561"/>
      <c r="SYS91" s="562"/>
      <c r="SYT91" s="563"/>
      <c r="SYU91" s="564"/>
      <c r="SYV91" s="565"/>
      <c r="SYW91" s="566"/>
      <c r="SYX91" s="560"/>
      <c r="SYY91" s="561"/>
      <c r="SYZ91" s="562"/>
      <c r="SZA91" s="563"/>
      <c r="SZB91" s="564"/>
      <c r="SZC91" s="565"/>
      <c r="SZD91" s="566"/>
      <c r="SZE91" s="560"/>
      <c r="SZF91" s="561"/>
      <c r="SZG91" s="562"/>
      <c r="SZH91" s="563"/>
      <c r="SZI91" s="564"/>
      <c r="SZJ91" s="565"/>
      <c r="SZK91" s="566"/>
      <c r="SZL91" s="560"/>
      <c r="SZM91" s="561"/>
      <c r="SZN91" s="562"/>
      <c r="SZO91" s="563"/>
      <c r="SZP91" s="564"/>
      <c r="SZQ91" s="565"/>
      <c r="SZR91" s="566"/>
      <c r="SZS91" s="560"/>
      <c r="SZT91" s="561"/>
      <c r="SZU91" s="562"/>
      <c r="SZV91" s="563"/>
      <c r="SZW91" s="564"/>
      <c r="SZX91" s="565"/>
      <c r="SZY91" s="566"/>
      <c r="SZZ91" s="560"/>
      <c r="TAA91" s="561"/>
      <c r="TAB91" s="562"/>
      <c r="TAC91" s="563"/>
      <c r="TAD91" s="564"/>
      <c r="TAE91" s="565"/>
      <c r="TAF91" s="566"/>
      <c r="TAG91" s="560"/>
      <c r="TAH91" s="561"/>
      <c r="TAI91" s="562"/>
      <c r="TAJ91" s="563"/>
      <c r="TAK91" s="564"/>
      <c r="TAL91" s="565"/>
      <c r="TAM91" s="566"/>
      <c r="TAN91" s="560"/>
      <c r="TAO91" s="561"/>
      <c r="TAP91" s="562"/>
      <c r="TAQ91" s="563"/>
      <c r="TAR91" s="564"/>
      <c r="TAS91" s="565"/>
      <c r="TAT91" s="566"/>
      <c r="TAU91" s="560"/>
      <c r="TAV91" s="561"/>
      <c r="TAW91" s="562"/>
      <c r="TAX91" s="563"/>
      <c r="TAY91" s="564"/>
      <c r="TAZ91" s="565"/>
      <c r="TBA91" s="566"/>
      <c r="TBB91" s="560"/>
      <c r="TBC91" s="561"/>
      <c r="TBD91" s="562"/>
      <c r="TBE91" s="563"/>
      <c r="TBF91" s="564"/>
      <c r="TBG91" s="565"/>
      <c r="TBH91" s="566"/>
      <c r="TBI91" s="560"/>
      <c r="TBJ91" s="561"/>
      <c r="TBK91" s="562"/>
      <c r="TBL91" s="563"/>
      <c r="TBM91" s="564"/>
      <c r="TBN91" s="565"/>
      <c r="TBO91" s="566"/>
      <c r="TBP91" s="560"/>
      <c r="TBQ91" s="561"/>
      <c r="TBR91" s="562"/>
      <c r="TBS91" s="563"/>
      <c r="TBT91" s="564"/>
      <c r="TBU91" s="565"/>
      <c r="TBV91" s="566"/>
      <c r="TBW91" s="560"/>
      <c r="TBX91" s="561"/>
      <c r="TBY91" s="562"/>
      <c r="TBZ91" s="563"/>
      <c r="TCA91" s="564"/>
      <c r="TCB91" s="565"/>
      <c r="TCC91" s="566"/>
      <c r="TCD91" s="560"/>
      <c r="TCE91" s="561"/>
      <c r="TCF91" s="562"/>
      <c r="TCG91" s="563"/>
      <c r="TCH91" s="564"/>
      <c r="TCI91" s="565"/>
      <c r="TCJ91" s="566"/>
      <c r="TCK91" s="560"/>
      <c r="TCL91" s="561"/>
      <c r="TCM91" s="562"/>
      <c r="TCN91" s="563"/>
      <c r="TCO91" s="564"/>
      <c r="TCP91" s="565"/>
      <c r="TCQ91" s="566"/>
      <c r="TCR91" s="560"/>
      <c r="TCS91" s="561"/>
      <c r="TCT91" s="562"/>
      <c r="TCU91" s="563"/>
      <c r="TCV91" s="564"/>
      <c r="TCW91" s="565"/>
      <c r="TCX91" s="566"/>
      <c r="TCY91" s="560"/>
      <c r="TCZ91" s="561"/>
      <c r="TDA91" s="562"/>
      <c r="TDB91" s="563"/>
      <c r="TDC91" s="564"/>
      <c r="TDD91" s="565"/>
      <c r="TDE91" s="566"/>
      <c r="TDF91" s="560"/>
      <c r="TDG91" s="561"/>
      <c r="TDH91" s="562"/>
      <c r="TDI91" s="563"/>
      <c r="TDJ91" s="564"/>
      <c r="TDK91" s="565"/>
      <c r="TDL91" s="566"/>
      <c r="TDM91" s="560"/>
      <c r="TDN91" s="561"/>
      <c r="TDO91" s="562"/>
      <c r="TDP91" s="563"/>
      <c r="TDQ91" s="564"/>
      <c r="TDR91" s="565"/>
      <c r="TDS91" s="566"/>
      <c r="TDT91" s="560"/>
      <c r="TDU91" s="561"/>
      <c r="TDV91" s="562"/>
      <c r="TDW91" s="563"/>
      <c r="TDX91" s="564"/>
      <c r="TDY91" s="565"/>
      <c r="TDZ91" s="566"/>
      <c r="TEA91" s="560"/>
      <c r="TEB91" s="561"/>
      <c r="TEC91" s="562"/>
      <c r="TED91" s="563"/>
      <c r="TEE91" s="564"/>
      <c r="TEF91" s="565"/>
      <c r="TEG91" s="566"/>
      <c r="TEH91" s="560"/>
      <c r="TEI91" s="561"/>
      <c r="TEJ91" s="562"/>
      <c r="TEK91" s="563"/>
      <c r="TEL91" s="564"/>
      <c r="TEM91" s="565"/>
      <c r="TEN91" s="566"/>
      <c r="TEO91" s="560"/>
      <c r="TEP91" s="561"/>
      <c r="TEQ91" s="562"/>
      <c r="TER91" s="563"/>
      <c r="TES91" s="564"/>
      <c r="TET91" s="565"/>
      <c r="TEU91" s="566"/>
      <c r="TEV91" s="560"/>
      <c r="TEW91" s="561"/>
      <c r="TEX91" s="562"/>
      <c r="TEY91" s="563"/>
      <c r="TEZ91" s="564"/>
      <c r="TFA91" s="565"/>
      <c r="TFB91" s="566"/>
      <c r="TFC91" s="560"/>
      <c r="TFD91" s="561"/>
      <c r="TFE91" s="562"/>
      <c r="TFF91" s="563"/>
      <c r="TFG91" s="564"/>
      <c r="TFH91" s="565"/>
      <c r="TFI91" s="566"/>
      <c r="TFJ91" s="560"/>
      <c r="TFK91" s="561"/>
      <c r="TFL91" s="562"/>
      <c r="TFM91" s="563"/>
      <c r="TFN91" s="564"/>
      <c r="TFO91" s="565"/>
      <c r="TFP91" s="566"/>
      <c r="TFQ91" s="560"/>
      <c r="TFR91" s="561"/>
      <c r="TFS91" s="562"/>
      <c r="TFT91" s="563"/>
      <c r="TFU91" s="564"/>
      <c r="TFV91" s="565"/>
      <c r="TFW91" s="566"/>
      <c r="TFX91" s="560"/>
      <c r="TFY91" s="561"/>
      <c r="TFZ91" s="562"/>
      <c r="TGA91" s="563"/>
      <c r="TGB91" s="564"/>
      <c r="TGC91" s="565"/>
      <c r="TGD91" s="566"/>
      <c r="TGE91" s="560"/>
      <c r="TGF91" s="561"/>
      <c r="TGG91" s="562"/>
      <c r="TGH91" s="563"/>
      <c r="TGI91" s="564"/>
      <c r="TGJ91" s="565"/>
      <c r="TGK91" s="566"/>
      <c r="TGL91" s="560"/>
      <c r="TGM91" s="561"/>
      <c r="TGN91" s="562"/>
      <c r="TGO91" s="563"/>
      <c r="TGP91" s="564"/>
      <c r="TGQ91" s="565"/>
      <c r="TGR91" s="566"/>
      <c r="TGS91" s="560"/>
      <c r="TGT91" s="561"/>
      <c r="TGU91" s="562"/>
      <c r="TGV91" s="563"/>
      <c r="TGW91" s="564"/>
      <c r="TGX91" s="565"/>
      <c r="TGY91" s="566"/>
      <c r="TGZ91" s="560"/>
      <c r="THA91" s="561"/>
      <c r="THB91" s="562"/>
      <c r="THC91" s="563"/>
      <c r="THD91" s="564"/>
      <c r="THE91" s="565"/>
      <c r="THF91" s="566"/>
      <c r="THG91" s="560"/>
      <c r="THH91" s="561"/>
      <c r="THI91" s="562"/>
      <c r="THJ91" s="563"/>
      <c r="THK91" s="564"/>
      <c r="THL91" s="565"/>
      <c r="THM91" s="566"/>
      <c r="THN91" s="560"/>
      <c r="THO91" s="561"/>
      <c r="THP91" s="562"/>
      <c r="THQ91" s="563"/>
      <c r="THR91" s="564"/>
      <c r="THS91" s="565"/>
      <c r="THT91" s="566"/>
      <c r="THU91" s="560"/>
      <c r="THV91" s="561"/>
      <c r="THW91" s="562"/>
      <c r="THX91" s="563"/>
      <c r="THY91" s="564"/>
      <c r="THZ91" s="565"/>
      <c r="TIA91" s="566"/>
      <c r="TIB91" s="560"/>
      <c r="TIC91" s="561"/>
      <c r="TID91" s="562"/>
      <c r="TIE91" s="563"/>
      <c r="TIF91" s="564"/>
      <c r="TIG91" s="565"/>
      <c r="TIH91" s="566"/>
      <c r="TII91" s="560"/>
      <c r="TIJ91" s="561"/>
      <c r="TIK91" s="562"/>
      <c r="TIL91" s="563"/>
      <c r="TIM91" s="564"/>
      <c r="TIN91" s="565"/>
      <c r="TIO91" s="566"/>
      <c r="TIP91" s="560"/>
      <c r="TIQ91" s="561"/>
      <c r="TIR91" s="562"/>
      <c r="TIS91" s="563"/>
      <c r="TIT91" s="564"/>
      <c r="TIU91" s="565"/>
      <c r="TIV91" s="566"/>
      <c r="TIW91" s="560"/>
      <c r="TIX91" s="561"/>
      <c r="TIY91" s="562"/>
      <c r="TIZ91" s="563"/>
      <c r="TJA91" s="564"/>
      <c r="TJB91" s="565"/>
      <c r="TJC91" s="566"/>
      <c r="TJD91" s="560"/>
      <c r="TJE91" s="561"/>
      <c r="TJF91" s="562"/>
      <c r="TJG91" s="563"/>
      <c r="TJH91" s="564"/>
      <c r="TJI91" s="565"/>
      <c r="TJJ91" s="566"/>
      <c r="TJK91" s="560"/>
      <c r="TJL91" s="561"/>
      <c r="TJM91" s="562"/>
      <c r="TJN91" s="563"/>
      <c r="TJO91" s="564"/>
      <c r="TJP91" s="565"/>
      <c r="TJQ91" s="566"/>
      <c r="TJR91" s="560"/>
      <c r="TJS91" s="561"/>
      <c r="TJT91" s="562"/>
      <c r="TJU91" s="563"/>
      <c r="TJV91" s="564"/>
      <c r="TJW91" s="565"/>
      <c r="TJX91" s="566"/>
      <c r="TJY91" s="560"/>
      <c r="TJZ91" s="561"/>
      <c r="TKA91" s="562"/>
      <c r="TKB91" s="563"/>
      <c r="TKC91" s="564"/>
      <c r="TKD91" s="565"/>
      <c r="TKE91" s="566"/>
      <c r="TKF91" s="560"/>
      <c r="TKG91" s="561"/>
      <c r="TKH91" s="562"/>
      <c r="TKI91" s="563"/>
      <c r="TKJ91" s="564"/>
      <c r="TKK91" s="565"/>
      <c r="TKL91" s="566"/>
      <c r="TKM91" s="560"/>
      <c r="TKN91" s="561"/>
      <c r="TKO91" s="562"/>
      <c r="TKP91" s="563"/>
      <c r="TKQ91" s="564"/>
      <c r="TKR91" s="565"/>
      <c r="TKS91" s="566"/>
      <c r="TKT91" s="560"/>
      <c r="TKU91" s="561"/>
      <c r="TKV91" s="562"/>
      <c r="TKW91" s="563"/>
      <c r="TKX91" s="564"/>
      <c r="TKY91" s="565"/>
      <c r="TKZ91" s="566"/>
      <c r="TLA91" s="560"/>
      <c r="TLB91" s="561"/>
      <c r="TLC91" s="562"/>
      <c r="TLD91" s="563"/>
      <c r="TLE91" s="564"/>
      <c r="TLF91" s="565"/>
      <c r="TLG91" s="566"/>
      <c r="TLH91" s="560"/>
      <c r="TLI91" s="561"/>
      <c r="TLJ91" s="562"/>
      <c r="TLK91" s="563"/>
      <c r="TLL91" s="564"/>
      <c r="TLM91" s="565"/>
      <c r="TLN91" s="566"/>
      <c r="TLO91" s="560"/>
      <c r="TLP91" s="561"/>
      <c r="TLQ91" s="562"/>
      <c r="TLR91" s="563"/>
      <c r="TLS91" s="564"/>
      <c r="TLT91" s="565"/>
      <c r="TLU91" s="566"/>
      <c r="TLV91" s="560"/>
      <c r="TLW91" s="561"/>
      <c r="TLX91" s="562"/>
      <c r="TLY91" s="563"/>
      <c r="TLZ91" s="564"/>
      <c r="TMA91" s="565"/>
      <c r="TMB91" s="566"/>
      <c r="TMC91" s="560"/>
      <c r="TMD91" s="561"/>
      <c r="TME91" s="562"/>
      <c r="TMF91" s="563"/>
      <c r="TMG91" s="564"/>
      <c r="TMH91" s="565"/>
      <c r="TMI91" s="566"/>
      <c r="TMJ91" s="560"/>
      <c r="TMK91" s="561"/>
      <c r="TML91" s="562"/>
      <c r="TMM91" s="563"/>
      <c r="TMN91" s="564"/>
      <c r="TMO91" s="565"/>
      <c r="TMP91" s="566"/>
      <c r="TMQ91" s="560"/>
      <c r="TMR91" s="561"/>
      <c r="TMS91" s="562"/>
      <c r="TMT91" s="563"/>
      <c r="TMU91" s="564"/>
      <c r="TMV91" s="565"/>
      <c r="TMW91" s="566"/>
      <c r="TMX91" s="560"/>
      <c r="TMY91" s="561"/>
      <c r="TMZ91" s="562"/>
      <c r="TNA91" s="563"/>
      <c r="TNB91" s="564"/>
      <c r="TNC91" s="565"/>
      <c r="TND91" s="566"/>
      <c r="TNE91" s="560"/>
      <c r="TNF91" s="561"/>
      <c r="TNG91" s="562"/>
      <c r="TNH91" s="563"/>
      <c r="TNI91" s="564"/>
      <c r="TNJ91" s="565"/>
      <c r="TNK91" s="566"/>
      <c r="TNL91" s="560"/>
      <c r="TNM91" s="561"/>
      <c r="TNN91" s="562"/>
      <c r="TNO91" s="563"/>
      <c r="TNP91" s="564"/>
      <c r="TNQ91" s="565"/>
      <c r="TNR91" s="566"/>
      <c r="TNS91" s="560"/>
      <c r="TNT91" s="561"/>
      <c r="TNU91" s="562"/>
      <c r="TNV91" s="563"/>
      <c r="TNW91" s="564"/>
      <c r="TNX91" s="565"/>
      <c r="TNY91" s="566"/>
      <c r="TNZ91" s="560"/>
      <c r="TOA91" s="561"/>
      <c r="TOB91" s="562"/>
      <c r="TOC91" s="563"/>
      <c r="TOD91" s="564"/>
      <c r="TOE91" s="565"/>
      <c r="TOF91" s="566"/>
      <c r="TOG91" s="560"/>
      <c r="TOH91" s="561"/>
      <c r="TOI91" s="562"/>
      <c r="TOJ91" s="563"/>
      <c r="TOK91" s="564"/>
      <c r="TOL91" s="565"/>
      <c r="TOM91" s="566"/>
      <c r="TON91" s="560"/>
      <c r="TOO91" s="561"/>
      <c r="TOP91" s="562"/>
      <c r="TOQ91" s="563"/>
      <c r="TOR91" s="564"/>
      <c r="TOS91" s="565"/>
      <c r="TOT91" s="566"/>
      <c r="TOU91" s="560"/>
      <c r="TOV91" s="561"/>
      <c r="TOW91" s="562"/>
      <c r="TOX91" s="563"/>
      <c r="TOY91" s="564"/>
      <c r="TOZ91" s="565"/>
      <c r="TPA91" s="566"/>
      <c r="TPB91" s="560"/>
      <c r="TPC91" s="561"/>
      <c r="TPD91" s="562"/>
      <c r="TPE91" s="563"/>
      <c r="TPF91" s="564"/>
      <c r="TPG91" s="565"/>
      <c r="TPH91" s="566"/>
      <c r="TPI91" s="560"/>
      <c r="TPJ91" s="561"/>
      <c r="TPK91" s="562"/>
      <c r="TPL91" s="563"/>
      <c r="TPM91" s="564"/>
      <c r="TPN91" s="565"/>
      <c r="TPO91" s="566"/>
      <c r="TPP91" s="560"/>
      <c r="TPQ91" s="561"/>
      <c r="TPR91" s="562"/>
      <c r="TPS91" s="563"/>
      <c r="TPT91" s="564"/>
      <c r="TPU91" s="565"/>
      <c r="TPV91" s="566"/>
      <c r="TPW91" s="560"/>
      <c r="TPX91" s="561"/>
      <c r="TPY91" s="562"/>
      <c r="TPZ91" s="563"/>
      <c r="TQA91" s="564"/>
      <c r="TQB91" s="565"/>
      <c r="TQC91" s="566"/>
      <c r="TQD91" s="560"/>
      <c r="TQE91" s="561"/>
      <c r="TQF91" s="562"/>
      <c r="TQG91" s="563"/>
      <c r="TQH91" s="564"/>
      <c r="TQI91" s="565"/>
      <c r="TQJ91" s="566"/>
      <c r="TQK91" s="560"/>
      <c r="TQL91" s="561"/>
      <c r="TQM91" s="562"/>
      <c r="TQN91" s="563"/>
      <c r="TQO91" s="564"/>
      <c r="TQP91" s="565"/>
      <c r="TQQ91" s="566"/>
      <c r="TQR91" s="560"/>
      <c r="TQS91" s="561"/>
      <c r="TQT91" s="562"/>
      <c r="TQU91" s="563"/>
      <c r="TQV91" s="564"/>
      <c r="TQW91" s="565"/>
      <c r="TQX91" s="566"/>
      <c r="TQY91" s="560"/>
      <c r="TQZ91" s="561"/>
      <c r="TRA91" s="562"/>
      <c r="TRB91" s="563"/>
      <c r="TRC91" s="564"/>
      <c r="TRD91" s="565"/>
      <c r="TRE91" s="566"/>
      <c r="TRF91" s="560"/>
      <c r="TRG91" s="561"/>
      <c r="TRH91" s="562"/>
      <c r="TRI91" s="563"/>
      <c r="TRJ91" s="564"/>
      <c r="TRK91" s="565"/>
      <c r="TRL91" s="566"/>
      <c r="TRM91" s="560"/>
      <c r="TRN91" s="561"/>
      <c r="TRO91" s="562"/>
      <c r="TRP91" s="563"/>
      <c r="TRQ91" s="564"/>
      <c r="TRR91" s="565"/>
      <c r="TRS91" s="566"/>
      <c r="TRT91" s="560"/>
      <c r="TRU91" s="561"/>
      <c r="TRV91" s="562"/>
      <c r="TRW91" s="563"/>
      <c r="TRX91" s="564"/>
      <c r="TRY91" s="565"/>
      <c r="TRZ91" s="566"/>
      <c r="TSA91" s="560"/>
      <c r="TSB91" s="561"/>
      <c r="TSC91" s="562"/>
      <c r="TSD91" s="563"/>
      <c r="TSE91" s="564"/>
      <c r="TSF91" s="565"/>
      <c r="TSG91" s="566"/>
      <c r="TSH91" s="560"/>
      <c r="TSI91" s="561"/>
      <c r="TSJ91" s="562"/>
      <c r="TSK91" s="563"/>
      <c r="TSL91" s="564"/>
      <c r="TSM91" s="565"/>
      <c r="TSN91" s="566"/>
      <c r="TSO91" s="560"/>
      <c r="TSP91" s="561"/>
      <c r="TSQ91" s="562"/>
      <c r="TSR91" s="563"/>
      <c r="TSS91" s="564"/>
      <c r="TST91" s="565"/>
      <c r="TSU91" s="566"/>
      <c r="TSV91" s="560"/>
      <c r="TSW91" s="561"/>
      <c r="TSX91" s="562"/>
      <c r="TSY91" s="563"/>
      <c r="TSZ91" s="564"/>
      <c r="TTA91" s="565"/>
      <c r="TTB91" s="566"/>
      <c r="TTC91" s="560"/>
      <c r="TTD91" s="561"/>
      <c r="TTE91" s="562"/>
      <c r="TTF91" s="563"/>
      <c r="TTG91" s="564"/>
      <c r="TTH91" s="565"/>
      <c r="TTI91" s="566"/>
      <c r="TTJ91" s="560"/>
      <c r="TTK91" s="561"/>
      <c r="TTL91" s="562"/>
      <c r="TTM91" s="563"/>
      <c r="TTN91" s="564"/>
      <c r="TTO91" s="565"/>
      <c r="TTP91" s="566"/>
      <c r="TTQ91" s="560"/>
      <c r="TTR91" s="561"/>
      <c r="TTS91" s="562"/>
      <c r="TTT91" s="563"/>
      <c r="TTU91" s="564"/>
      <c r="TTV91" s="565"/>
      <c r="TTW91" s="566"/>
      <c r="TTX91" s="560"/>
      <c r="TTY91" s="561"/>
      <c r="TTZ91" s="562"/>
      <c r="TUA91" s="563"/>
      <c r="TUB91" s="564"/>
      <c r="TUC91" s="565"/>
      <c r="TUD91" s="566"/>
      <c r="TUE91" s="560"/>
      <c r="TUF91" s="561"/>
      <c r="TUG91" s="562"/>
      <c r="TUH91" s="563"/>
      <c r="TUI91" s="564"/>
      <c r="TUJ91" s="565"/>
      <c r="TUK91" s="566"/>
      <c r="TUL91" s="560"/>
      <c r="TUM91" s="561"/>
      <c r="TUN91" s="562"/>
      <c r="TUO91" s="563"/>
      <c r="TUP91" s="564"/>
      <c r="TUQ91" s="565"/>
      <c r="TUR91" s="566"/>
      <c r="TUS91" s="560"/>
      <c r="TUT91" s="561"/>
      <c r="TUU91" s="562"/>
      <c r="TUV91" s="563"/>
      <c r="TUW91" s="564"/>
      <c r="TUX91" s="565"/>
      <c r="TUY91" s="566"/>
      <c r="TUZ91" s="560"/>
      <c r="TVA91" s="561"/>
      <c r="TVB91" s="562"/>
      <c r="TVC91" s="563"/>
      <c r="TVD91" s="564"/>
      <c r="TVE91" s="565"/>
      <c r="TVF91" s="566"/>
      <c r="TVG91" s="560"/>
      <c r="TVH91" s="561"/>
      <c r="TVI91" s="562"/>
      <c r="TVJ91" s="563"/>
      <c r="TVK91" s="564"/>
      <c r="TVL91" s="565"/>
      <c r="TVM91" s="566"/>
      <c r="TVN91" s="560"/>
      <c r="TVO91" s="561"/>
      <c r="TVP91" s="562"/>
      <c r="TVQ91" s="563"/>
      <c r="TVR91" s="564"/>
      <c r="TVS91" s="565"/>
      <c r="TVT91" s="566"/>
      <c r="TVU91" s="560"/>
      <c r="TVV91" s="561"/>
      <c r="TVW91" s="562"/>
      <c r="TVX91" s="563"/>
      <c r="TVY91" s="564"/>
      <c r="TVZ91" s="565"/>
      <c r="TWA91" s="566"/>
      <c r="TWB91" s="560"/>
      <c r="TWC91" s="561"/>
      <c r="TWD91" s="562"/>
      <c r="TWE91" s="563"/>
      <c r="TWF91" s="564"/>
      <c r="TWG91" s="565"/>
      <c r="TWH91" s="566"/>
      <c r="TWI91" s="560"/>
      <c r="TWJ91" s="561"/>
      <c r="TWK91" s="562"/>
      <c r="TWL91" s="563"/>
      <c r="TWM91" s="564"/>
      <c r="TWN91" s="565"/>
      <c r="TWO91" s="566"/>
      <c r="TWP91" s="560"/>
      <c r="TWQ91" s="561"/>
      <c r="TWR91" s="562"/>
      <c r="TWS91" s="563"/>
      <c r="TWT91" s="564"/>
      <c r="TWU91" s="565"/>
      <c r="TWV91" s="566"/>
      <c r="TWW91" s="560"/>
      <c r="TWX91" s="561"/>
      <c r="TWY91" s="562"/>
      <c r="TWZ91" s="563"/>
      <c r="TXA91" s="564"/>
      <c r="TXB91" s="565"/>
      <c r="TXC91" s="566"/>
      <c r="TXD91" s="560"/>
      <c r="TXE91" s="561"/>
      <c r="TXF91" s="562"/>
      <c r="TXG91" s="563"/>
      <c r="TXH91" s="564"/>
      <c r="TXI91" s="565"/>
      <c r="TXJ91" s="566"/>
      <c r="TXK91" s="560"/>
      <c r="TXL91" s="561"/>
      <c r="TXM91" s="562"/>
      <c r="TXN91" s="563"/>
      <c r="TXO91" s="564"/>
      <c r="TXP91" s="565"/>
      <c r="TXQ91" s="566"/>
      <c r="TXR91" s="560"/>
      <c r="TXS91" s="561"/>
      <c r="TXT91" s="562"/>
      <c r="TXU91" s="563"/>
      <c r="TXV91" s="564"/>
      <c r="TXW91" s="565"/>
      <c r="TXX91" s="566"/>
      <c r="TXY91" s="560"/>
      <c r="TXZ91" s="561"/>
      <c r="TYA91" s="562"/>
      <c r="TYB91" s="563"/>
      <c r="TYC91" s="564"/>
      <c r="TYD91" s="565"/>
      <c r="TYE91" s="566"/>
      <c r="TYF91" s="560"/>
      <c r="TYG91" s="561"/>
      <c r="TYH91" s="562"/>
      <c r="TYI91" s="563"/>
      <c r="TYJ91" s="564"/>
      <c r="TYK91" s="565"/>
      <c r="TYL91" s="566"/>
      <c r="TYM91" s="560"/>
      <c r="TYN91" s="561"/>
      <c r="TYO91" s="562"/>
      <c r="TYP91" s="563"/>
      <c r="TYQ91" s="564"/>
      <c r="TYR91" s="565"/>
      <c r="TYS91" s="566"/>
      <c r="TYT91" s="560"/>
      <c r="TYU91" s="561"/>
      <c r="TYV91" s="562"/>
      <c r="TYW91" s="563"/>
      <c r="TYX91" s="564"/>
      <c r="TYY91" s="565"/>
      <c r="TYZ91" s="566"/>
      <c r="TZA91" s="560"/>
      <c r="TZB91" s="561"/>
      <c r="TZC91" s="562"/>
      <c r="TZD91" s="563"/>
      <c r="TZE91" s="564"/>
      <c r="TZF91" s="565"/>
      <c r="TZG91" s="566"/>
      <c r="TZH91" s="560"/>
      <c r="TZI91" s="561"/>
      <c r="TZJ91" s="562"/>
      <c r="TZK91" s="563"/>
      <c r="TZL91" s="564"/>
      <c r="TZM91" s="565"/>
      <c r="TZN91" s="566"/>
      <c r="TZO91" s="560"/>
      <c r="TZP91" s="561"/>
      <c r="TZQ91" s="562"/>
      <c r="TZR91" s="563"/>
      <c r="TZS91" s="564"/>
      <c r="TZT91" s="565"/>
      <c r="TZU91" s="566"/>
      <c r="TZV91" s="560"/>
      <c r="TZW91" s="561"/>
      <c r="TZX91" s="562"/>
      <c r="TZY91" s="563"/>
      <c r="TZZ91" s="564"/>
      <c r="UAA91" s="565"/>
      <c r="UAB91" s="566"/>
      <c r="UAC91" s="560"/>
      <c r="UAD91" s="561"/>
      <c r="UAE91" s="562"/>
      <c r="UAF91" s="563"/>
      <c r="UAG91" s="564"/>
      <c r="UAH91" s="565"/>
      <c r="UAI91" s="566"/>
      <c r="UAJ91" s="560"/>
      <c r="UAK91" s="561"/>
      <c r="UAL91" s="562"/>
      <c r="UAM91" s="563"/>
      <c r="UAN91" s="564"/>
      <c r="UAO91" s="565"/>
      <c r="UAP91" s="566"/>
      <c r="UAQ91" s="560"/>
      <c r="UAR91" s="561"/>
      <c r="UAS91" s="562"/>
      <c r="UAT91" s="563"/>
      <c r="UAU91" s="564"/>
      <c r="UAV91" s="565"/>
      <c r="UAW91" s="566"/>
      <c r="UAX91" s="560"/>
      <c r="UAY91" s="561"/>
      <c r="UAZ91" s="562"/>
      <c r="UBA91" s="563"/>
      <c r="UBB91" s="564"/>
      <c r="UBC91" s="565"/>
      <c r="UBD91" s="566"/>
      <c r="UBE91" s="560"/>
      <c r="UBF91" s="561"/>
      <c r="UBG91" s="562"/>
      <c r="UBH91" s="563"/>
      <c r="UBI91" s="564"/>
      <c r="UBJ91" s="565"/>
      <c r="UBK91" s="566"/>
      <c r="UBL91" s="560"/>
      <c r="UBM91" s="561"/>
      <c r="UBN91" s="562"/>
      <c r="UBO91" s="563"/>
      <c r="UBP91" s="564"/>
      <c r="UBQ91" s="565"/>
      <c r="UBR91" s="566"/>
      <c r="UBS91" s="560"/>
      <c r="UBT91" s="561"/>
      <c r="UBU91" s="562"/>
      <c r="UBV91" s="563"/>
      <c r="UBW91" s="564"/>
      <c r="UBX91" s="565"/>
      <c r="UBY91" s="566"/>
      <c r="UBZ91" s="560"/>
      <c r="UCA91" s="561"/>
      <c r="UCB91" s="562"/>
      <c r="UCC91" s="563"/>
      <c r="UCD91" s="564"/>
      <c r="UCE91" s="565"/>
      <c r="UCF91" s="566"/>
      <c r="UCG91" s="560"/>
      <c r="UCH91" s="561"/>
      <c r="UCI91" s="562"/>
      <c r="UCJ91" s="563"/>
      <c r="UCK91" s="564"/>
      <c r="UCL91" s="565"/>
      <c r="UCM91" s="566"/>
      <c r="UCN91" s="560"/>
      <c r="UCO91" s="561"/>
      <c r="UCP91" s="562"/>
      <c r="UCQ91" s="563"/>
      <c r="UCR91" s="564"/>
      <c r="UCS91" s="565"/>
      <c r="UCT91" s="566"/>
      <c r="UCU91" s="560"/>
      <c r="UCV91" s="561"/>
      <c r="UCW91" s="562"/>
      <c r="UCX91" s="563"/>
      <c r="UCY91" s="564"/>
      <c r="UCZ91" s="565"/>
      <c r="UDA91" s="566"/>
      <c r="UDB91" s="560"/>
      <c r="UDC91" s="561"/>
      <c r="UDD91" s="562"/>
      <c r="UDE91" s="563"/>
      <c r="UDF91" s="564"/>
      <c r="UDG91" s="565"/>
      <c r="UDH91" s="566"/>
      <c r="UDI91" s="560"/>
      <c r="UDJ91" s="561"/>
      <c r="UDK91" s="562"/>
      <c r="UDL91" s="563"/>
      <c r="UDM91" s="564"/>
      <c r="UDN91" s="565"/>
      <c r="UDO91" s="566"/>
      <c r="UDP91" s="560"/>
      <c r="UDQ91" s="561"/>
      <c r="UDR91" s="562"/>
      <c r="UDS91" s="563"/>
      <c r="UDT91" s="564"/>
      <c r="UDU91" s="565"/>
      <c r="UDV91" s="566"/>
      <c r="UDW91" s="560"/>
      <c r="UDX91" s="561"/>
      <c r="UDY91" s="562"/>
      <c r="UDZ91" s="563"/>
      <c r="UEA91" s="564"/>
      <c r="UEB91" s="565"/>
      <c r="UEC91" s="566"/>
      <c r="UED91" s="560"/>
      <c r="UEE91" s="561"/>
      <c r="UEF91" s="562"/>
      <c r="UEG91" s="563"/>
      <c r="UEH91" s="564"/>
      <c r="UEI91" s="565"/>
      <c r="UEJ91" s="566"/>
      <c r="UEK91" s="560"/>
      <c r="UEL91" s="561"/>
      <c r="UEM91" s="562"/>
      <c r="UEN91" s="563"/>
      <c r="UEO91" s="564"/>
      <c r="UEP91" s="565"/>
      <c r="UEQ91" s="566"/>
      <c r="UER91" s="560"/>
      <c r="UES91" s="561"/>
      <c r="UET91" s="562"/>
      <c r="UEU91" s="563"/>
      <c r="UEV91" s="564"/>
      <c r="UEW91" s="565"/>
      <c r="UEX91" s="566"/>
      <c r="UEY91" s="560"/>
      <c r="UEZ91" s="561"/>
      <c r="UFA91" s="562"/>
      <c r="UFB91" s="563"/>
      <c r="UFC91" s="564"/>
      <c r="UFD91" s="565"/>
      <c r="UFE91" s="566"/>
      <c r="UFF91" s="560"/>
      <c r="UFG91" s="561"/>
      <c r="UFH91" s="562"/>
      <c r="UFI91" s="563"/>
      <c r="UFJ91" s="564"/>
      <c r="UFK91" s="565"/>
      <c r="UFL91" s="566"/>
      <c r="UFM91" s="560"/>
      <c r="UFN91" s="561"/>
      <c r="UFO91" s="562"/>
      <c r="UFP91" s="563"/>
      <c r="UFQ91" s="564"/>
      <c r="UFR91" s="565"/>
      <c r="UFS91" s="566"/>
      <c r="UFT91" s="560"/>
      <c r="UFU91" s="561"/>
      <c r="UFV91" s="562"/>
      <c r="UFW91" s="563"/>
      <c r="UFX91" s="564"/>
      <c r="UFY91" s="565"/>
      <c r="UFZ91" s="566"/>
      <c r="UGA91" s="560"/>
      <c r="UGB91" s="561"/>
      <c r="UGC91" s="562"/>
      <c r="UGD91" s="563"/>
      <c r="UGE91" s="564"/>
      <c r="UGF91" s="565"/>
      <c r="UGG91" s="566"/>
      <c r="UGH91" s="560"/>
      <c r="UGI91" s="561"/>
      <c r="UGJ91" s="562"/>
      <c r="UGK91" s="563"/>
      <c r="UGL91" s="564"/>
      <c r="UGM91" s="565"/>
      <c r="UGN91" s="566"/>
      <c r="UGO91" s="560"/>
      <c r="UGP91" s="561"/>
      <c r="UGQ91" s="562"/>
      <c r="UGR91" s="563"/>
      <c r="UGS91" s="564"/>
      <c r="UGT91" s="565"/>
      <c r="UGU91" s="566"/>
      <c r="UGV91" s="560"/>
      <c r="UGW91" s="561"/>
      <c r="UGX91" s="562"/>
      <c r="UGY91" s="563"/>
      <c r="UGZ91" s="564"/>
      <c r="UHA91" s="565"/>
      <c r="UHB91" s="566"/>
      <c r="UHC91" s="560"/>
      <c r="UHD91" s="561"/>
      <c r="UHE91" s="562"/>
      <c r="UHF91" s="563"/>
      <c r="UHG91" s="564"/>
      <c r="UHH91" s="565"/>
      <c r="UHI91" s="566"/>
      <c r="UHJ91" s="560"/>
      <c r="UHK91" s="561"/>
      <c r="UHL91" s="562"/>
      <c r="UHM91" s="563"/>
      <c r="UHN91" s="564"/>
      <c r="UHO91" s="565"/>
      <c r="UHP91" s="566"/>
      <c r="UHQ91" s="560"/>
      <c r="UHR91" s="561"/>
      <c r="UHS91" s="562"/>
      <c r="UHT91" s="563"/>
      <c r="UHU91" s="564"/>
      <c r="UHV91" s="565"/>
      <c r="UHW91" s="566"/>
      <c r="UHX91" s="560"/>
      <c r="UHY91" s="561"/>
      <c r="UHZ91" s="562"/>
      <c r="UIA91" s="563"/>
      <c r="UIB91" s="564"/>
      <c r="UIC91" s="565"/>
      <c r="UID91" s="566"/>
      <c r="UIE91" s="560"/>
      <c r="UIF91" s="561"/>
      <c r="UIG91" s="562"/>
      <c r="UIH91" s="563"/>
      <c r="UII91" s="564"/>
      <c r="UIJ91" s="565"/>
      <c r="UIK91" s="566"/>
      <c r="UIL91" s="560"/>
      <c r="UIM91" s="561"/>
      <c r="UIN91" s="562"/>
      <c r="UIO91" s="563"/>
      <c r="UIP91" s="564"/>
      <c r="UIQ91" s="565"/>
      <c r="UIR91" s="566"/>
      <c r="UIS91" s="560"/>
      <c r="UIT91" s="561"/>
      <c r="UIU91" s="562"/>
      <c r="UIV91" s="563"/>
      <c r="UIW91" s="564"/>
      <c r="UIX91" s="565"/>
      <c r="UIY91" s="566"/>
      <c r="UIZ91" s="560"/>
      <c r="UJA91" s="561"/>
      <c r="UJB91" s="562"/>
      <c r="UJC91" s="563"/>
      <c r="UJD91" s="564"/>
      <c r="UJE91" s="565"/>
      <c r="UJF91" s="566"/>
      <c r="UJG91" s="560"/>
      <c r="UJH91" s="561"/>
      <c r="UJI91" s="562"/>
      <c r="UJJ91" s="563"/>
      <c r="UJK91" s="564"/>
      <c r="UJL91" s="565"/>
      <c r="UJM91" s="566"/>
      <c r="UJN91" s="560"/>
      <c r="UJO91" s="561"/>
      <c r="UJP91" s="562"/>
      <c r="UJQ91" s="563"/>
      <c r="UJR91" s="564"/>
      <c r="UJS91" s="565"/>
      <c r="UJT91" s="566"/>
      <c r="UJU91" s="560"/>
      <c r="UJV91" s="561"/>
      <c r="UJW91" s="562"/>
      <c r="UJX91" s="563"/>
      <c r="UJY91" s="564"/>
      <c r="UJZ91" s="565"/>
      <c r="UKA91" s="566"/>
      <c r="UKB91" s="560"/>
      <c r="UKC91" s="561"/>
      <c r="UKD91" s="562"/>
      <c r="UKE91" s="563"/>
      <c r="UKF91" s="564"/>
      <c r="UKG91" s="565"/>
      <c r="UKH91" s="566"/>
      <c r="UKI91" s="560"/>
      <c r="UKJ91" s="561"/>
      <c r="UKK91" s="562"/>
      <c r="UKL91" s="563"/>
      <c r="UKM91" s="564"/>
      <c r="UKN91" s="565"/>
      <c r="UKO91" s="566"/>
      <c r="UKP91" s="560"/>
      <c r="UKQ91" s="561"/>
      <c r="UKR91" s="562"/>
      <c r="UKS91" s="563"/>
      <c r="UKT91" s="564"/>
      <c r="UKU91" s="565"/>
      <c r="UKV91" s="566"/>
      <c r="UKW91" s="560"/>
      <c r="UKX91" s="561"/>
      <c r="UKY91" s="562"/>
      <c r="UKZ91" s="563"/>
      <c r="ULA91" s="564"/>
      <c r="ULB91" s="565"/>
      <c r="ULC91" s="566"/>
      <c r="ULD91" s="560"/>
      <c r="ULE91" s="561"/>
      <c r="ULF91" s="562"/>
      <c r="ULG91" s="563"/>
      <c r="ULH91" s="564"/>
      <c r="ULI91" s="565"/>
      <c r="ULJ91" s="566"/>
      <c r="ULK91" s="560"/>
      <c r="ULL91" s="561"/>
      <c r="ULM91" s="562"/>
      <c r="ULN91" s="563"/>
      <c r="ULO91" s="564"/>
      <c r="ULP91" s="565"/>
      <c r="ULQ91" s="566"/>
      <c r="ULR91" s="560"/>
      <c r="ULS91" s="561"/>
      <c r="ULT91" s="562"/>
      <c r="ULU91" s="563"/>
      <c r="ULV91" s="564"/>
      <c r="ULW91" s="565"/>
      <c r="ULX91" s="566"/>
      <c r="ULY91" s="560"/>
      <c r="ULZ91" s="561"/>
      <c r="UMA91" s="562"/>
      <c r="UMB91" s="563"/>
      <c r="UMC91" s="564"/>
      <c r="UMD91" s="565"/>
      <c r="UME91" s="566"/>
      <c r="UMF91" s="560"/>
      <c r="UMG91" s="561"/>
      <c r="UMH91" s="562"/>
      <c r="UMI91" s="563"/>
      <c r="UMJ91" s="564"/>
      <c r="UMK91" s="565"/>
      <c r="UML91" s="566"/>
      <c r="UMM91" s="560"/>
      <c r="UMN91" s="561"/>
      <c r="UMO91" s="562"/>
      <c r="UMP91" s="563"/>
      <c r="UMQ91" s="564"/>
      <c r="UMR91" s="565"/>
      <c r="UMS91" s="566"/>
      <c r="UMT91" s="560"/>
      <c r="UMU91" s="561"/>
      <c r="UMV91" s="562"/>
      <c r="UMW91" s="563"/>
      <c r="UMX91" s="564"/>
      <c r="UMY91" s="565"/>
      <c r="UMZ91" s="566"/>
      <c r="UNA91" s="560"/>
      <c r="UNB91" s="561"/>
      <c r="UNC91" s="562"/>
      <c r="UND91" s="563"/>
      <c r="UNE91" s="564"/>
      <c r="UNF91" s="565"/>
      <c r="UNG91" s="566"/>
      <c r="UNH91" s="560"/>
      <c r="UNI91" s="561"/>
      <c r="UNJ91" s="562"/>
      <c r="UNK91" s="563"/>
      <c r="UNL91" s="564"/>
      <c r="UNM91" s="565"/>
      <c r="UNN91" s="566"/>
      <c r="UNO91" s="560"/>
      <c r="UNP91" s="561"/>
      <c r="UNQ91" s="562"/>
      <c r="UNR91" s="563"/>
      <c r="UNS91" s="564"/>
      <c r="UNT91" s="565"/>
      <c r="UNU91" s="566"/>
      <c r="UNV91" s="560"/>
      <c r="UNW91" s="561"/>
      <c r="UNX91" s="562"/>
      <c r="UNY91" s="563"/>
      <c r="UNZ91" s="564"/>
      <c r="UOA91" s="565"/>
      <c r="UOB91" s="566"/>
      <c r="UOC91" s="560"/>
      <c r="UOD91" s="561"/>
      <c r="UOE91" s="562"/>
      <c r="UOF91" s="563"/>
      <c r="UOG91" s="564"/>
      <c r="UOH91" s="565"/>
      <c r="UOI91" s="566"/>
      <c r="UOJ91" s="560"/>
      <c r="UOK91" s="561"/>
      <c r="UOL91" s="562"/>
      <c r="UOM91" s="563"/>
      <c r="UON91" s="564"/>
      <c r="UOO91" s="565"/>
      <c r="UOP91" s="566"/>
      <c r="UOQ91" s="560"/>
      <c r="UOR91" s="561"/>
      <c r="UOS91" s="562"/>
      <c r="UOT91" s="563"/>
      <c r="UOU91" s="564"/>
      <c r="UOV91" s="565"/>
      <c r="UOW91" s="566"/>
      <c r="UOX91" s="560"/>
      <c r="UOY91" s="561"/>
      <c r="UOZ91" s="562"/>
      <c r="UPA91" s="563"/>
      <c r="UPB91" s="564"/>
      <c r="UPC91" s="565"/>
      <c r="UPD91" s="566"/>
      <c r="UPE91" s="560"/>
      <c r="UPF91" s="561"/>
      <c r="UPG91" s="562"/>
      <c r="UPH91" s="563"/>
      <c r="UPI91" s="564"/>
      <c r="UPJ91" s="565"/>
      <c r="UPK91" s="566"/>
      <c r="UPL91" s="560"/>
      <c r="UPM91" s="561"/>
      <c r="UPN91" s="562"/>
      <c r="UPO91" s="563"/>
      <c r="UPP91" s="564"/>
      <c r="UPQ91" s="565"/>
      <c r="UPR91" s="566"/>
      <c r="UPS91" s="560"/>
      <c r="UPT91" s="561"/>
      <c r="UPU91" s="562"/>
      <c r="UPV91" s="563"/>
      <c r="UPW91" s="564"/>
      <c r="UPX91" s="565"/>
      <c r="UPY91" s="566"/>
      <c r="UPZ91" s="560"/>
      <c r="UQA91" s="561"/>
      <c r="UQB91" s="562"/>
      <c r="UQC91" s="563"/>
      <c r="UQD91" s="564"/>
      <c r="UQE91" s="565"/>
      <c r="UQF91" s="566"/>
      <c r="UQG91" s="560"/>
      <c r="UQH91" s="561"/>
      <c r="UQI91" s="562"/>
      <c r="UQJ91" s="563"/>
      <c r="UQK91" s="564"/>
      <c r="UQL91" s="565"/>
      <c r="UQM91" s="566"/>
      <c r="UQN91" s="560"/>
      <c r="UQO91" s="561"/>
      <c r="UQP91" s="562"/>
      <c r="UQQ91" s="563"/>
      <c r="UQR91" s="564"/>
      <c r="UQS91" s="565"/>
      <c r="UQT91" s="566"/>
      <c r="UQU91" s="560"/>
      <c r="UQV91" s="561"/>
      <c r="UQW91" s="562"/>
      <c r="UQX91" s="563"/>
      <c r="UQY91" s="564"/>
      <c r="UQZ91" s="565"/>
      <c r="URA91" s="566"/>
      <c r="URB91" s="560"/>
      <c r="URC91" s="561"/>
      <c r="URD91" s="562"/>
      <c r="URE91" s="563"/>
      <c r="URF91" s="564"/>
      <c r="URG91" s="565"/>
      <c r="URH91" s="566"/>
      <c r="URI91" s="560"/>
      <c r="URJ91" s="561"/>
      <c r="URK91" s="562"/>
      <c r="URL91" s="563"/>
      <c r="URM91" s="564"/>
      <c r="URN91" s="565"/>
      <c r="URO91" s="566"/>
      <c r="URP91" s="560"/>
      <c r="URQ91" s="561"/>
      <c r="URR91" s="562"/>
      <c r="URS91" s="563"/>
      <c r="URT91" s="564"/>
      <c r="URU91" s="565"/>
      <c r="URV91" s="566"/>
      <c r="URW91" s="560"/>
      <c r="URX91" s="561"/>
      <c r="URY91" s="562"/>
      <c r="URZ91" s="563"/>
      <c r="USA91" s="564"/>
      <c r="USB91" s="565"/>
      <c r="USC91" s="566"/>
      <c r="USD91" s="560"/>
      <c r="USE91" s="561"/>
      <c r="USF91" s="562"/>
      <c r="USG91" s="563"/>
      <c r="USH91" s="564"/>
      <c r="USI91" s="565"/>
      <c r="USJ91" s="566"/>
      <c r="USK91" s="560"/>
      <c r="USL91" s="561"/>
      <c r="USM91" s="562"/>
      <c r="USN91" s="563"/>
      <c r="USO91" s="564"/>
      <c r="USP91" s="565"/>
      <c r="USQ91" s="566"/>
      <c r="USR91" s="560"/>
      <c r="USS91" s="561"/>
      <c r="UST91" s="562"/>
      <c r="USU91" s="563"/>
      <c r="USV91" s="564"/>
      <c r="USW91" s="565"/>
      <c r="USX91" s="566"/>
      <c r="USY91" s="560"/>
      <c r="USZ91" s="561"/>
      <c r="UTA91" s="562"/>
      <c r="UTB91" s="563"/>
      <c r="UTC91" s="564"/>
      <c r="UTD91" s="565"/>
      <c r="UTE91" s="566"/>
      <c r="UTF91" s="560"/>
      <c r="UTG91" s="561"/>
      <c r="UTH91" s="562"/>
      <c r="UTI91" s="563"/>
      <c r="UTJ91" s="564"/>
      <c r="UTK91" s="565"/>
      <c r="UTL91" s="566"/>
      <c r="UTM91" s="560"/>
      <c r="UTN91" s="561"/>
      <c r="UTO91" s="562"/>
      <c r="UTP91" s="563"/>
      <c r="UTQ91" s="564"/>
      <c r="UTR91" s="565"/>
      <c r="UTS91" s="566"/>
      <c r="UTT91" s="560"/>
      <c r="UTU91" s="561"/>
      <c r="UTV91" s="562"/>
      <c r="UTW91" s="563"/>
      <c r="UTX91" s="564"/>
      <c r="UTY91" s="565"/>
      <c r="UTZ91" s="566"/>
      <c r="UUA91" s="560"/>
      <c r="UUB91" s="561"/>
      <c r="UUC91" s="562"/>
      <c r="UUD91" s="563"/>
      <c r="UUE91" s="564"/>
      <c r="UUF91" s="565"/>
      <c r="UUG91" s="566"/>
      <c r="UUH91" s="560"/>
      <c r="UUI91" s="561"/>
      <c r="UUJ91" s="562"/>
      <c r="UUK91" s="563"/>
      <c r="UUL91" s="564"/>
      <c r="UUM91" s="565"/>
      <c r="UUN91" s="566"/>
      <c r="UUO91" s="560"/>
      <c r="UUP91" s="561"/>
      <c r="UUQ91" s="562"/>
      <c r="UUR91" s="563"/>
      <c r="UUS91" s="564"/>
      <c r="UUT91" s="565"/>
      <c r="UUU91" s="566"/>
      <c r="UUV91" s="560"/>
      <c r="UUW91" s="561"/>
      <c r="UUX91" s="562"/>
      <c r="UUY91" s="563"/>
      <c r="UUZ91" s="564"/>
      <c r="UVA91" s="565"/>
      <c r="UVB91" s="566"/>
      <c r="UVC91" s="560"/>
      <c r="UVD91" s="561"/>
      <c r="UVE91" s="562"/>
      <c r="UVF91" s="563"/>
      <c r="UVG91" s="564"/>
      <c r="UVH91" s="565"/>
      <c r="UVI91" s="566"/>
      <c r="UVJ91" s="560"/>
      <c r="UVK91" s="561"/>
      <c r="UVL91" s="562"/>
      <c r="UVM91" s="563"/>
      <c r="UVN91" s="564"/>
      <c r="UVO91" s="565"/>
      <c r="UVP91" s="566"/>
      <c r="UVQ91" s="560"/>
      <c r="UVR91" s="561"/>
      <c r="UVS91" s="562"/>
      <c r="UVT91" s="563"/>
      <c r="UVU91" s="564"/>
      <c r="UVV91" s="565"/>
      <c r="UVW91" s="566"/>
      <c r="UVX91" s="560"/>
      <c r="UVY91" s="561"/>
      <c r="UVZ91" s="562"/>
      <c r="UWA91" s="563"/>
      <c r="UWB91" s="564"/>
      <c r="UWC91" s="565"/>
      <c r="UWD91" s="566"/>
      <c r="UWE91" s="560"/>
      <c r="UWF91" s="561"/>
      <c r="UWG91" s="562"/>
      <c r="UWH91" s="563"/>
      <c r="UWI91" s="564"/>
      <c r="UWJ91" s="565"/>
      <c r="UWK91" s="566"/>
      <c r="UWL91" s="560"/>
      <c r="UWM91" s="561"/>
      <c r="UWN91" s="562"/>
      <c r="UWO91" s="563"/>
      <c r="UWP91" s="564"/>
      <c r="UWQ91" s="565"/>
      <c r="UWR91" s="566"/>
      <c r="UWS91" s="560"/>
      <c r="UWT91" s="561"/>
      <c r="UWU91" s="562"/>
      <c r="UWV91" s="563"/>
      <c r="UWW91" s="564"/>
      <c r="UWX91" s="565"/>
      <c r="UWY91" s="566"/>
      <c r="UWZ91" s="560"/>
      <c r="UXA91" s="561"/>
      <c r="UXB91" s="562"/>
      <c r="UXC91" s="563"/>
      <c r="UXD91" s="564"/>
      <c r="UXE91" s="565"/>
      <c r="UXF91" s="566"/>
      <c r="UXG91" s="560"/>
      <c r="UXH91" s="561"/>
      <c r="UXI91" s="562"/>
      <c r="UXJ91" s="563"/>
      <c r="UXK91" s="564"/>
      <c r="UXL91" s="565"/>
      <c r="UXM91" s="566"/>
      <c r="UXN91" s="560"/>
      <c r="UXO91" s="561"/>
      <c r="UXP91" s="562"/>
      <c r="UXQ91" s="563"/>
      <c r="UXR91" s="564"/>
      <c r="UXS91" s="565"/>
      <c r="UXT91" s="566"/>
      <c r="UXU91" s="560"/>
      <c r="UXV91" s="561"/>
      <c r="UXW91" s="562"/>
      <c r="UXX91" s="563"/>
      <c r="UXY91" s="564"/>
      <c r="UXZ91" s="565"/>
      <c r="UYA91" s="566"/>
      <c r="UYB91" s="560"/>
      <c r="UYC91" s="561"/>
      <c r="UYD91" s="562"/>
      <c r="UYE91" s="563"/>
      <c r="UYF91" s="564"/>
      <c r="UYG91" s="565"/>
      <c r="UYH91" s="566"/>
      <c r="UYI91" s="560"/>
      <c r="UYJ91" s="561"/>
      <c r="UYK91" s="562"/>
      <c r="UYL91" s="563"/>
      <c r="UYM91" s="564"/>
      <c r="UYN91" s="565"/>
      <c r="UYO91" s="566"/>
      <c r="UYP91" s="560"/>
      <c r="UYQ91" s="561"/>
      <c r="UYR91" s="562"/>
      <c r="UYS91" s="563"/>
      <c r="UYT91" s="564"/>
      <c r="UYU91" s="565"/>
      <c r="UYV91" s="566"/>
      <c r="UYW91" s="560"/>
      <c r="UYX91" s="561"/>
      <c r="UYY91" s="562"/>
      <c r="UYZ91" s="563"/>
      <c r="UZA91" s="564"/>
      <c r="UZB91" s="565"/>
      <c r="UZC91" s="566"/>
      <c r="UZD91" s="560"/>
      <c r="UZE91" s="561"/>
      <c r="UZF91" s="562"/>
      <c r="UZG91" s="563"/>
      <c r="UZH91" s="564"/>
      <c r="UZI91" s="565"/>
      <c r="UZJ91" s="566"/>
      <c r="UZK91" s="560"/>
      <c r="UZL91" s="561"/>
      <c r="UZM91" s="562"/>
      <c r="UZN91" s="563"/>
      <c r="UZO91" s="564"/>
      <c r="UZP91" s="565"/>
      <c r="UZQ91" s="566"/>
      <c r="UZR91" s="560"/>
      <c r="UZS91" s="561"/>
      <c r="UZT91" s="562"/>
      <c r="UZU91" s="563"/>
      <c r="UZV91" s="564"/>
      <c r="UZW91" s="565"/>
      <c r="UZX91" s="566"/>
      <c r="UZY91" s="560"/>
      <c r="UZZ91" s="561"/>
      <c r="VAA91" s="562"/>
      <c r="VAB91" s="563"/>
      <c r="VAC91" s="564"/>
      <c r="VAD91" s="565"/>
      <c r="VAE91" s="566"/>
      <c r="VAF91" s="560"/>
      <c r="VAG91" s="561"/>
      <c r="VAH91" s="562"/>
      <c r="VAI91" s="563"/>
      <c r="VAJ91" s="564"/>
      <c r="VAK91" s="565"/>
      <c r="VAL91" s="566"/>
      <c r="VAM91" s="560"/>
      <c r="VAN91" s="561"/>
      <c r="VAO91" s="562"/>
      <c r="VAP91" s="563"/>
      <c r="VAQ91" s="564"/>
      <c r="VAR91" s="565"/>
      <c r="VAS91" s="566"/>
      <c r="VAT91" s="560"/>
      <c r="VAU91" s="561"/>
      <c r="VAV91" s="562"/>
      <c r="VAW91" s="563"/>
      <c r="VAX91" s="564"/>
      <c r="VAY91" s="565"/>
      <c r="VAZ91" s="566"/>
      <c r="VBA91" s="560"/>
      <c r="VBB91" s="561"/>
      <c r="VBC91" s="562"/>
      <c r="VBD91" s="563"/>
      <c r="VBE91" s="564"/>
      <c r="VBF91" s="565"/>
      <c r="VBG91" s="566"/>
      <c r="VBH91" s="560"/>
      <c r="VBI91" s="561"/>
      <c r="VBJ91" s="562"/>
      <c r="VBK91" s="563"/>
      <c r="VBL91" s="564"/>
      <c r="VBM91" s="565"/>
      <c r="VBN91" s="566"/>
      <c r="VBO91" s="560"/>
      <c r="VBP91" s="561"/>
      <c r="VBQ91" s="562"/>
      <c r="VBR91" s="563"/>
      <c r="VBS91" s="564"/>
      <c r="VBT91" s="565"/>
      <c r="VBU91" s="566"/>
      <c r="VBV91" s="560"/>
      <c r="VBW91" s="561"/>
      <c r="VBX91" s="562"/>
      <c r="VBY91" s="563"/>
      <c r="VBZ91" s="564"/>
      <c r="VCA91" s="565"/>
      <c r="VCB91" s="566"/>
      <c r="VCC91" s="560"/>
      <c r="VCD91" s="561"/>
      <c r="VCE91" s="562"/>
      <c r="VCF91" s="563"/>
      <c r="VCG91" s="564"/>
      <c r="VCH91" s="565"/>
      <c r="VCI91" s="566"/>
      <c r="VCJ91" s="560"/>
      <c r="VCK91" s="561"/>
      <c r="VCL91" s="562"/>
      <c r="VCM91" s="563"/>
      <c r="VCN91" s="564"/>
      <c r="VCO91" s="565"/>
      <c r="VCP91" s="566"/>
      <c r="VCQ91" s="560"/>
      <c r="VCR91" s="561"/>
      <c r="VCS91" s="562"/>
      <c r="VCT91" s="563"/>
      <c r="VCU91" s="564"/>
      <c r="VCV91" s="565"/>
      <c r="VCW91" s="566"/>
      <c r="VCX91" s="560"/>
      <c r="VCY91" s="561"/>
      <c r="VCZ91" s="562"/>
      <c r="VDA91" s="563"/>
      <c r="VDB91" s="564"/>
      <c r="VDC91" s="565"/>
      <c r="VDD91" s="566"/>
      <c r="VDE91" s="560"/>
      <c r="VDF91" s="561"/>
      <c r="VDG91" s="562"/>
      <c r="VDH91" s="563"/>
      <c r="VDI91" s="564"/>
      <c r="VDJ91" s="565"/>
      <c r="VDK91" s="566"/>
      <c r="VDL91" s="560"/>
      <c r="VDM91" s="561"/>
      <c r="VDN91" s="562"/>
      <c r="VDO91" s="563"/>
      <c r="VDP91" s="564"/>
      <c r="VDQ91" s="565"/>
      <c r="VDR91" s="566"/>
      <c r="VDS91" s="560"/>
      <c r="VDT91" s="561"/>
      <c r="VDU91" s="562"/>
      <c r="VDV91" s="563"/>
      <c r="VDW91" s="564"/>
      <c r="VDX91" s="565"/>
      <c r="VDY91" s="566"/>
      <c r="VDZ91" s="560"/>
      <c r="VEA91" s="561"/>
      <c r="VEB91" s="562"/>
      <c r="VEC91" s="563"/>
      <c r="VED91" s="564"/>
      <c r="VEE91" s="565"/>
      <c r="VEF91" s="566"/>
      <c r="VEG91" s="560"/>
      <c r="VEH91" s="561"/>
      <c r="VEI91" s="562"/>
      <c r="VEJ91" s="563"/>
      <c r="VEK91" s="564"/>
      <c r="VEL91" s="565"/>
      <c r="VEM91" s="566"/>
      <c r="VEN91" s="560"/>
      <c r="VEO91" s="561"/>
      <c r="VEP91" s="562"/>
      <c r="VEQ91" s="563"/>
      <c r="VER91" s="564"/>
      <c r="VES91" s="565"/>
      <c r="VET91" s="566"/>
      <c r="VEU91" s="560"/>
      <c r="VEV91" s="561"/>
      <c r="VEW91" s="562"/>
      <c r="VEX91" s="563"/>
      <c r="VEY91" s="564"/>
      <c r="VEZ91" s="565"/>
      <c r="VFA91" s="566"/>
      <c r="VFB91" s="560"/>
      <c r="VFC91" s="561"/>
      <c r="VFD91" s="562"/>
      <c r="VFE91" s="563"/>
      <c r="VFF91" s="564"/>
      <c r="VFG91" s="565"/>
      <c r="VFH91" s="566"/>
      <c r="VFI91" s="560"/>
      <c r="VFJ91" s="561"/>
      <c r="VFK91" s="562"/>
      <c r="VFL91" s="563"/>
      <c r="VFM91" s="564"/>
      <c r="VFN91" s="565"/>
      <c r="VFO91" s="566"/>
      <c r="VFP91" s="560"/>
      <c r="VFQ91" s="561"/>
      <c r="VFR91" s="562"/>
      <c r="VFS91" s="563"/>
      <c r="VFT91" s="564"/>
      <c r="VFU91" s="565"/>
      <c r="VFV91" s="566"/>
      <c r="VFW91" s="560"/>
      <c r="VFX91" s="561"/>
      <c r="VFY91" s="562"/>
      <c r="VFZ91" s="563"/>
      <c r="VGA91" s="564"/>
      <c r="VGB91" s="565"/>
      <c r="VGC91" s="566"/>
      <c r="VGD91" s="560"/>
      <c r="VGE91" s="561"/>
      <c r="VGF91" s="562"/>
      <c r="VGG91" s="563"/>
      <c r="VGH91" s="564"/>
      <c r="VGI91" s="565"/>
      <c r="VGJ91" s="566"/>
      <c r="VGK91" s="560"/>
      <c r="VGL91" s="561"/>
      <c r="VGM91" s="562"/>
      <c r="VGN91" s="563"/>
      <c r="VGO91" s="564"/>
      <c r="VGP91" s="565"/>
      <c r="VGQ91" s="566"/>
      <c r="VGR91" s="560"/>
      <c r="VGS91" s="561"/>
      <c r="VGT91" s="562"/>
      <c r="VGU91" s="563"/>
      <c r="VGV91" s="564"/>
      <c r="VGW91" s="565"/>
      <c r="VGX91" s="566"/>
      <c r="VGY91" s="560"/>
      <c r="VGZ91" s="561"/>
      <c r="VHA91" s="562"/>
      <c r="VHB91" s="563"/>
      <c r="VHC91" s="564"/>
      <c r="VHD91" s="565"/>
      <c r="VHE91" s="566"/>
      <c r="VHF91" s="560"/>
      <c r="VHG91" s="561"/>
      <c r="VHH91" s="562"/>
      <c r="VHI91" s="563"/>
      <c r="VHJ91" s="564"/>
      <c r="VHK91" s="565"/>
      <c r="VHL91" s="566"/>
      <c r="VHM91" s="560"/>
      <c r="VHN91" s="561"/>
      <c r="VHO91" s="562"/>
      <c r="VHP91" s="563"/>
      <c r="VHQ91" s="564"/>
      <c r="VHR91" s="565"/>
      <c r="VHS91" s="566"/>
      <c r="VHT91" s="560"/>
      <c r="VHU91" s="561"/>
      <c r="VHV91" s="562"/>
      <c r="VHW91" s="563"/>
      <c r="VHX91" s="564"/>
      <c r="VHY91" s="565"/>
      <c r="VHZ91" s="566"/>
      <c r="VIA91" s="560"/>
      <c r="VIB91" s="561"/>
      <c r="VIC91" s="562"/>
      <c r="VID91" s="563"/>
      <c r="VIE91" s="564"/>
      <c r="VIF91" s="565"/>
      <c r="VIG91" s="566"/>
      <c r="VIH91" s="560"/>
      <c r="VII91" s="561"/>
      <c r="VIJ91" s="562"/>
      <c r="VIK91" s="563"/>
      <c r="VIL91" s="564"/>
      <c r="VIM91" s="565"/>
      <c r="VIN91" s="566"/>
      <c r="VIO91" s="560"/>
      <c r="VIP91" s="561"/>
      <c r="VIQ91" s="562"/>
      <c r="VIR91" s="563"/>
      <c r="VIS91" s="564"/>
      <c r="VIT91" s="565"/>
      <c r="VIU91" s="566"/>
      <c r="VIV91" s="560"/>
      <c r="VIW91" s="561"/>
      <c r="VIX91" s="562"/>
      <c r="VIY91" s="563"/>
      <c r="VIZ91" s="564"/>
      <c r="VJA91" s="565"/>
      <c r="VJB91" s="566"/>
      <c r="VJC91" s="560"/>
      <c r="VJD91" s="561"/>
      <c r="VJE91" s="562"/>
      <c r="VJF91" s="563"/>
      <c r="VJG91" s="564"/>
      <c r="VJH91" s="565"/>
      <c r="VJI91" s="566"/>
      <c r="VJJ91" s="560"/>
      <c r="VJK91" s="561"/>
      <c r="VJL91" s="562"/>
      <c r="VJM91" s="563"/>
      <c r="VJN91" s="564"/>
      <c r="VJO91" s="565"/>
      <c r="VJP91" s="566"/>
      <c r="VJQ91" s="560"/>
      <c r="VJR91" s="561"/>
      <c r="VJS91" s="562"/>
      <c r="VJT91" s="563"/>
      <c r="VJU91" s="564"/>
      <c r="VJV91" s="565"/>
      <c r="VJW91" s="566"/>
      <c r="VJX91" s="560"/>
      <c r="VJY91" s="561"/>
      <c r="VJZ91" s="562"/>
      <c r="VKA91" s="563"/>
      <c r="VKB91" s="564"/>
      <c r="VKC91" s="565"/>
      <c r="VKD91" s="566"/>
      <c r="VKE91" s="560"/>
      <c r="VKF91" s="561"/>
      <c r="VKG91" s="562"/>
      <c r="VKH91" s="563"/>
      <c r="VKI91" s="564"/>
      <c r="VKJ91" s="565"/>
      <c r="VKK91" s="566"/>
      <c r="VKL91" s="560"/>
      <c r="VKM91" s="561"/>
      <c r="VKN91" s="562"/>
      <c r="VKO91" s="563"/>
      <c r="VKP91" s="564"/>
      <c r="VKQ91" s="565"/>
      <c r="VKR91" s="566"/>
      <c r="VKS91" s="560"/>
      <c r="VKT91" s="561"/>
      <c r="VKU91" s="562"/>
      <c r="VKV91" s="563"/>
      <c r="VKW91" s="564"/>
      <c r="VKX91" s="565"/>
      <c r="VKY91" s="566"/>
      <c r="VKZ91" s="560"/>
      <c r="VLA91" s="561"/>
      <c r="VLB91" s="562"/>
      <c r="VLC91" s="563"/>
      <c r="VLD91" s="564"/>
      <c r="VLE91" s="565"/>
      <c r="VLF91" s="566"/>
      <c r="VLG91" s="560"/>
      <c r="VLH91" s="561"/>
      <c r="VLI91" s="562"/>
      <c r="VLJ91" s="563"/>
      <c r="VLK91" s="564"/>
      <c r="VLL91" s="565"/>
      <c r="VLM91" s="566"/>
      <c r="VLN91" s="560"/>
      <c r="VLO91" s="561"/>
      <c r="VLP91" s="562"/>
      <c r="VLQ91" s="563"/>
      <c r="VLR91" s="564"/>
      <c r="VLS91" s="565"/>
      <c r="VLT91" s="566"/>
      <c r="VLU91" s="560"/>
      <c r="VLV91" s="561"/>
      <c r="VLW91" s="562"/>
      <c r="VLX91" s="563"/>
      <c r="VLY91" s="564"/>
      <c r="VLZ91" s="565"/>
      <c r="VMA91" s="566"/>
      <c r="VMB91" s="560"/>
      <c r="VMC91" s="561"/>
      <c r="VMD91" s="562"/>
      <c r="VME91" s="563"/>
      <c r="VMF91" s="564"/>
      <c r="VMG91" s="565"/>
      <c r="VMH91" s="566"/>
      <c r="VMI91" s="560"/>
      <c r="VMJ91" s="561"/>
      <c r="VMK91" s="562"/>
      <c r="VML91" s="563"/>
      <c r="VMM91" s="564"/>
      <c r="VMN91" s="565"/>
      <c r="VMO91" s="566"/>
      <c r="VMP91" s="560"/>
      <c r="VMQ91" s="561"/>
      <c r="VMR91" s="562"/>
      <c r="VMS91" s="563"/>
      <c r="VMT91" s="564"/>
      <c r="VMU91" s="565"/>
      <c r="VMV91" s="566"/>
      <c r="VMW91" s="560"/>
      <c r="VMX91" s="561"/>
      <c r="VMY91" s="562"/>
      <c r="VMZ91" s="563"/>
      <c r="VNA91" s="564"/>
      <c r="VNB91" s="565"/>
      <c r="VNC91" s="566"/>
      <c r="VND91" s="560"/>
      <c r="VNE91" s="561"/>
      <c r="VNF91" s="562"/>
      <c r="VNG91" s="563"/>
      <c r="VNH91" s="564"/>
      <c r="VNI91" s="565"/>
      <c r="VNJ91" s="566"/>
      <c r="VNK91" s="560"/>
      <c r="VNL91" s="561"/>
      <c r="VNM91" s="562"/>
      <c r="VNN91" s="563"/>
      <c r="VNO91" s="564"/>
      <c r="VNP91" s="565"/>
      <c r="VNQ91" s="566"/>
      <c r="VNR91" s="560"/>
      <c r="VNS91" s="561"/>
      <c r="VNT91" s="562"/>
      <c r="VNU91" s="563"/>
      <c r="VNV91" s="564"/>
      <c r="VNW91" s="565"/>
      <c r="VNX91" s="566"/>
      <c r="VNY91" s="560"/>
      <c r="VNZ91" s="561"/>
      <c r="VOA91" s="562"/>
      <c r="VOB91" s="563"/>
      <c r="VOC91" s="564"/>
      <c r="VOD91" s="565"/>
      <c r="VOE91" s="566"/>
      <c r="VOF91" s="560"/>
      <c r="VOG91" s="561"/>
      <c r="VOH91" s="562"/>
      <c r="VOI91" s="563"/>
      <c r="VOJ91" s="564"/>
      <c r="VOK91" s="565"/>
      <c r="VOL91" s="566"/>
      <c r="VOM91" s="560"/>
      <c r="VON91" s="561"/>
      <c r="VOO91" s="562"/>
      <c r="VOP91" s="563"/>
      <c r="VOQ91" s="564"/>
      <c r="VOR91" s="565"/>
      <c r="VOS91" s="566"/>
      <c r="VOT91" s="560"/>
      <c r="VOU91" s="561"/>
      <c r="VOV91" s="562"/>
      <c r="VOW91" s="563"/>
      <c r="VOX91" s="564"/>
      <c r="VOY91" s="565"/>
      <c r="VOZ91" s="566"/>
      <c r="VPA91" s="560"/>
      <c r="VPB91" s="561"/>
      <c r="VPC91" s="562"/>
      <c r="VPD91" s="563"/>
      <c r="VPE91" s="564"/>
      <c r="VPF91" s="565"/>
      <c r="VPG91" s="566"/>
      <c r="VPH91" s="560"/>
      <c r="VPI91" s="561"/>
      <c r="VPJ91" s="562"/>
      <c r="VPK91" s="563"/>
      <c r="VPL91" s="564"/>
      <c r="VPM91" s="565"/>
      <c r="VPN91" s="566"/>
      <c r="VPO91" s="560"/>
      <c r="VPP91" s="561"/>
      <c r="VPQ91" s="562"/>
      <c r="VPR91" s="563"/>
      <c r="VPS91" s="564"/>
      <c r="VPT91" s="565"/>
      <c r="VPU91" s="566"/>
      <c r="VPV91" s="560"/>
      <c r="VPW91" s="561"/>
      <c r="VPX91" s="562"/>
      <c r="VPY91" s="563"/>
      <c r="VPZ91" s="564"/>
      <c r="VQA91" s="565"/>
      <c r="VQB91" s="566"/>
      <c r="VQC91" s="560"/>
      <c r="VQD91" s="561"/>
      <c r="VQE91" s="562"/>
      <c r="VQF91" s="563"/>
      <c r="VQG91" s="564"/>
      <c r="VQH91" s="565"/>
      <c r="VQI91" s="566"/>
      <c r="VQJ91" s="560"/>
      <c r="VQK91" s="561"/>
      <c r="VQL91" s="562"/>
      <c r="VQM91" s="563"/>
      <c r="VQN91" s="564"/>
      <c r="VQO91" s="565"/>
      <c r="VQP91" s="566"/>
      <c r="VQQ91" s="560"/>
      <c r="VQR91" s="561"/>
      <c r="VQS91" s="562"/>
      <c r="VQT91" s="563"/>
      <c r="VQU91" s="564"/>
      <c r="VQV91" s="565"/>
      <c r="VQW91" s="566"/>
      <c r="VQX91" s="560"/>
      <c r="VQY91" s="561"/>
      <c r="VQZ91" s="562"/>
      <c r="VRA91" s="563"/>
      <c r="VRB91" s="564"/>
      <c r="VRC91" s="565"/>
      <c r="VRD91" s="566"/>
      <c r="VRE91" s="560"/>
      <c r="VRF91" s="561"/>
      <c r="VRG91" s="562"/>
      <c r="VRH91" s="563"/>
      <c r="VRI91" s="564"/>
      <c r="VRJ91" s="565"/>
      <c r="VRK91" s="566"/>
      <c r="VRL91" s="560"/>
      <c r="VRM91" s="561"/>
      <c r="VRN91" s="562"/>
      <c r="VRO91" s="563"/>
      <c r="VRP91" s="564"/>
      <c r="VRQ91" s="565"/>
      <c r="VRR91" s="566"/>
      <c r="VRS91" s="560"/>
      <c r="VRT91" s="561"/>
      <c r="VRU91" s="562"/>
      <c r="VRV91" s="563"/>
      <c r="VRW91" s="564"/>
      <c r="VRX91" s="565"/>
      <c r="VRY91" s="566"/>
      <c r="VRZ91" s="560"/>
      <c r="VSA91" s="561"/>
      <c r="VSB91" s="562"/>
      <c r="VSC91" s="563"/>
      <c r="VSD91" s="564"/>
      <c r="VSE91" s="565"/>
      <c r="VSF91" s="566"/>
      <c r="VSG91" s="560"/>
      <c r="VSH91" s="561"/>
      <c r="VSI91" s="562"/>
      <c r="VSJ91" s="563"/>
      <c r="VSK91" s="564"/>
      <c r="VSL91" s="565"/>
      <c r="VSM91" s="566"/>
      <c r="VSN91" s="560"/>
      <c r="VSO91" s="561"/>
      <c r="VSP91" s="562"/>
      <c r="VSQ91" s="563"/>
      <c r="VSR91" s="564"/>
      <c r="VSS91" s="565"/>
      <c r="VST91" s="566"/>
      <c r="VSU91" s="560"/>
      <c r="VSV91" s="561"/>
      <c r="VSW91" s="562"/>
      <c r="VSX91" s="563"/>
      <c r="VSY91" s="564"/>
      <c r="VSZ91" s="565"/>
      <c r="VTA91" s="566"/>
      <c r="VTB91" s="560"/>
      <c r="VTC91" s="561"/>
      <c r="VTD91" s="562"/>
      <c r="VTE91" s="563"/>
      <c r="VTF91" s="564"/>
      <c r="VTG91" s="565"/>
      <c r="VTH91" s="566"/>
      <c r="VTI91" s="560"/>
      <c r="VTJ91" s="561"/>
      <c r="VTK91" s="562"/>
      <c r="VTL91" s="563"/>
      <c r="VTM91" s="564"/>
      <c r="VTN91" s="565"/>
      <c r="VTO91" s="566"/>
      <c r="VTP91" s="560"/>
      <c r="VTQ91" s="561"/>
      <c r="VTR91" s="562"/>
      <c r="VTS91" s="563"/>
      <c r="VTT91" s="564"/>
      <c r="VTU91" s="565"/>
      <c r="VTV91" s="566"/>
      <c r="VTW91" s="560"/>
      <c r="VTX91" s="561"/>
      <c r="VTY91" s="562"/>
      <c r="VTZ91" s="563"/>
      <c r="VUA91" s="564"/>
      <c r="VUB91" s="565"/>
      <c r="VUC91" s="566"/>
      <c r="VUD91" s="560"/>
      <c r="VUE91" s="561"/>
      <c r="VUF91" s="562"/>
      <c r="VUG91" s="563"/>
      <c r="VUH91" s="564"/>
      <c r="VUI91" s="565"/>
      <c r="VUJ91" s="566"/>
      <c r="VUK91" s="560"/>
      <c r="VUL91" s="561"/>
      <c r="VUM91" s="562"/>
      <c r="VUN91" s="563"/>
      <c r="VUO91" s="564"/>
      <c r="VUP91" s="565"/>
      <c r="VUQ91" s="566"/>
      <c r="VUR91" s="560"/>
      <c r="VUS91" s="561"/>
      <c r="VUT91" s="562"/>
      <c r="VUU91" s="563"/>
      <c r="VUV91" s="564"/>
      <c r="VUW91" s="565"/>
      <c r="VUX91" s="566"/>
      <c r="VUY91" s="560"/>
      <c r="VUZ91" s="561"/>
      <c r="VVA91" s="562"/>
      <c r="VVB91" s="563"/>
      <c r="VVC91" s="564"/>
      <c r="VVD91" s="565"/>
      <c r="VVE91" s="566"/>
      <c r="VVF91" s="560"/>
      <c r="VVG91" s="561"/>
      <c r="VVH91" s="562"/>
      <c r="VVI91" s="563"/>
      <c r="VVJ91" s="564"/>
      <c r="VVK91" s="565"/>
      <c r="VVL91" s="566"/>
      <c r="VVM91" s="560"/>
      <c r="VVN91" s="561"/>
      <c r="VVO91" s="562"/>
      <c r="VVP91" s="563"/>
      <c r="VVQ91" s="564"/>
      <c r="VVR91" s="565"/>
      <c r="VVS91" s="566"/>
      <c r="VVT91" s="560"/>
      <c r="VVU91" s="561"/>
      <c r="VVV91" s="562"/>
      <c r="VVW91" s="563"/>
      <c r="VVX91" s="564"/>
      <c r="VVY91" s="565"/>
      <c r="VVZ91" s="566"/>
      <c r="VWA91" s="560"/>
      <c r="VWB91" s="561"/>
      <c r="VWC91" s="562"/>
      <c r="VWD91" s="563"/>
      <c r="VWE91" s="564"/>
      <c r="VWF91" s="565"/>
      <c r="VWG91" s="566"/>
      <c r="VWH91" s="560"/>
      <c r="VWI91" s="561"/>
      <c r="VWJ91" s="562"/>
      <c r="VWK91" s="563"/>
      <c r="VWL91" s="564"/>
      <c r="VWM91" s="565"/>
      <c r="VWN91" s="566"/>
      <c r="VWO91" s="560"/>
      <c r="VWP91" s="561"/>
      <c r="VWQ91" s="562"/>
      <c r="VWR91" s="563"/>
      <c r="VWS91" s="564"/>
      <c r="VWT91" s="565"/>
      <c r="VWU91" s="566"/>
      <c r="VWV91" s="560"/>
      <c r="VWW91" s="561"/>
      <c r="VWX91" s="562"/>
      <c r="VWY91" s="563"/>
      <c r="VWZ91" s="564"/>
      <c r="VXA91" s="565"/>
      <c r="VXB91" s="566"/>
      <c r="VXC91" s="560"/>
      <c r="VXD91" s="561"/>
      <c r="VXE91" s="562"/>
      <c r="VXF91" s="563"/>
      <c r="VXG91" s="564"/>
      <c r="VXH91" s="565"/>
      <c r="VXI91" s="566"/>
      <c r="VXJ91" s="560"/>
      <c r="VXK91" s="561"/>
      <c r="VXL91" s="562"/>
      <c r="VXM91" s="563"/>
      <c r="VXN91" s="564"/>
      <c r="VXO91" s="565"/>
      <c r="VXP91" s="566"/>
      <c r="VXQ91" s="560"/>
      <c r="VXR91" s="561"/>
      <c r="VXS91" s="562"/>
      <c r="VXT91" s="563"/>
      <c r="VXU91" s="564"/>
      <c r="VXV91" s="565"/>
      <c r="VXW91" s="566"/>
      <c r="VXX91" s="560"/>
      <c r="VXY91" s="561"/>
      <c r="VXZ91" s="562"/>
      <c r="VYA91" s="563"/>
      <c r="VYB91" s="564"/>
      <c r="VYC91" s="565"/>
      <c r="VYD91" s="566"/>
      <c r="VYE91" s="560"/>
      <c r="VYF91" s="561"/>
      <c r="VYG91" s="562"/>
      <c r="VYH91" s="563"/>
      <c r="VYI91" s="564"/>
      <c r="VYJ91" s="565"/>
      <c r="VYK91" s="566"/>
      <c r="VYL91" s="560"/>
      <c r="VYM91" s="561"/>
      <c r="VYN91" s="562"/>
      <c r="VYO91" s="563"/>
      <c r="VYP91" s="564"/>
      <c r="VYQ91" s="565"/>
      <c r="VYR91" s="566"/>
      <c r="VYS91" s="560"/>
      <c r="VYT91" s="561"/>
      <c r="VYU91" s="562"/>
      <c r="VYV91" s="563"/>
      <c r="VYW91" s="564"/>
      <c r="VYX91" s="565"/>
      <c r="VYY91" s="566"/>
      <c r="VYZ91" s="560"/>
      <c r="VZA91" s="561"/>
      <c r="VZB91" s="562"/>
      <c r="VZC91" s="563"/>
      <c r="VZD91" s="564"/>
      <c r="VZE91" s="565"/>
      <c r="VZF91" s="566"/>
      <c r="VZG91" s="560"/>
      <c r="VZH91" s="561"/>
      <c r="VZI91" s="562"/>
      <c r="VZJ91" s="563"/>
      <c r="VZK91" s="564"/>
      <c r="VZL91" s="565"/>
      <c r="VZM91" s="566"/>
      <c r="VZN91" s="560"/>
      <c r="VZO91" s="561"/>
      <c r="VZP91" s="562"/>
      <c r="VZQ91" s="563"/>
      <c r="VZR91" s="564"/>
      <c r="VZS91" s="565"/>
      <c r="VZT91" s="566"/>
      <c r="VZU91" s="560"/>
      <c r="VZV91" s="561"/>
      <c r="VZW91" s="562"/>
      <c r="VZX91" s="563"/>
      <c r="VZY91" s="564"/>
      <c r="VZZ91" s="565"/>
      <c r="WAA91" s="566"/>
      <c r="WAB91" s="560"/>
      <c r="WAC91" s="561"/>
      <c r="WAD91" s="562"/>
      <c r="WAE91" s="563"/>
      <c r="WAF91" s="564"/>
      <c r="WAG91" s="565"/>
      <c r="WAH91" s="566"/>
      <c r="WAI91" s="560"/>
      <c r="WAJ91" s="561"/>
      <c r="WAK91" s="562"/>
      <c r="WAL91" s="563"/>
      <c r="WAM91" s="564"/>
      <c r="WAN91" s="565"/>
      <c r="WAO91" s="566"/>
      <c r="WAP91" s="560"/>
      <c r="WAQ91" s="561"/>
      <c r="WAR91" s="562"/>
      <c r="WAS91" s="563"/>
      <c r="WAT91" s="564"/>
      <c r="WAU91" s="565"/>
      <c r="WAV91" s="566"/>
      <c r="WAW91" s="560"/>
      <c r="WAX91" s="561"/>
      <c r="WAY91" s="562"/>
      <c r="WAZ91" s="563"/>
      <c r="WBA91" s="564"/>
      <c r="WBB91" s="565"/>
      <c r="WBC91" s="566"/>
      <c r="WBD91" s="560"/>
      <c r="WBE91" s="561"/>
      <c r="WBF91" s="562"/>
      <c r="WBG91" s="563"/>
      <c r="WBH91" s="564"/>
      <c r="WBI91" s="565"/>
      <c r="WBJ91" s="566"/>
      <c r="WBK91" s="560"/>
      <c r="WBL91" s="561"/>
      <c r="WBM91" s="562"/>
      <c r="WBN91" s="563"/>
      <c r="WBO91" s="564"/>
      <c r="WBP91" s="565"/>
      <c r="WBQ91" s="566"/>
      <c r="WBR91" s="560"/>
      <c r="WBS91" s="561"/>
      <c r="WBT91" s="562"/>
      <c r="WBU91" s="563"/>
      <c r="WBV91" s="564"/>
      <c r="WBW91" s="565"/>
      <c r="WBX91" s="566"/>
      <c r="WBY91" s="560"/>
      <c r="WBZ91" s="561"/>
      <c r="WCA91" s="562"/>
      <c r="WCB91" s="563"/>
      <c r="WCC91" s="564"/>
      <c r="WCD91" s="565"/>
      <c r="WCE91" s="566"/>
      <c r="WCF91" s="560"/>
      <c r="WCG91" s="561"/>
      <c r="WCH91" s="562"/>
      <c r="WCI91" s="563"/>
      <c r="WCJ91" s="564"/>
      <c r="WCK91" s="565"/>
      <c r="WCL91" s="566"/>
      <c r="WCM91" s="560"/>
      <c r="WCN91" s="561"/>
      <c r="WCO91" s="562"/>
      <c r="WCP91" s="563"/>
      <c r="WCQ91" s="564"/>
      <c r="WCR91" s="565"/>
      <c r="WCS91" s="566"/>
      <c r="WCT91" s="560"/>
      <c r="WCU91" s="561"/>
      <c r="WCV91" s="562"/>
      <c r="WCW91" s="563"/>
      <c r="WCX91" s="564"/>
      <c r="WCY91" s="565"/>
      <c r="WCZ91" s="566"/>
      <c r="WDA91" s="560"/>
      <c r="WDB91" s="561"/>
      <c r="WDC91" s="562"/>
      <c r="WDD91" s="563"/>
      <c r="WDE91" s="564"/>
      <c r="WDF91" s="565"/>
      <c r="WDG91" s="566"/>
      <c r="WDH91" s="560"/>
      <c r="WDI91" s="561"/>
      <c r="WDJ91" s="562"/>
      <c r="WDK91" s="563"/>
      <c r="WDL91" s="564"/>
      <c r="WDM91" s="565"/>
      <c r="WDN91" s="566"/>
      <c r="WDO91" s="560"/>
      <c r="WDP91" s="561"/>
      <c r="WDQ91" s="562"/>
      <c r="WDR91" s="563"/>
      <c r="WDS91" s="564"/>
      <c r="WDT91" s="565"/>
      <c r="WDU91" s="566"/>
      <c r="WDV91" s="560"/>
      <c r="WDW91" s="561"/>
      <c r="WDX91" s="562"/>
      <c r="WDY91" s="563"/>
      <c r="WDZ91" s="564"/>
      <c r="WEA91" s="565"/>
      <c r="WEB91" s="566"/>
      <c r="WEC91" s="560"/>
      <c r="WED91" s="561"/>
      <c r="WEE91" s="562"/>
      <c r="WEF91" s="563"/>
      <c r="WEG91" s="564"/>
      <c r="WEH91" s="565"/>
      <c r="WEI91" s="566"/>
      <c r="WEJ91" s="560"/>
      <c r="WEK91" s="561"/>
      <c r="WEL91" s="562"/>
      <c r="WEM91" s="563"/>
      <c r="WEN91" s="564"/>
      <c r="WEO91" s="565"/>
      <c r="WEP91" s="566"/>
      <c r="WEQ91" s="560"/>
      <c r="WER91" s="561"/>
      <c r="WES91" s="562"/>
      <c r="WET91" s="563"/>
      <c r="WEU91" s="564"/>
      <c r="WEV91" s="565"/>
      <c r="WEW91" s="566"/>
      <c r="WEX91" s="560"/>
      <c r="WEY91" s="561"/>
      <c r="WEZ91" s="562"/>
      <c r="WFA91" s="563"/>
      <c r="WFB91" s="564"/>
      <c r="WFC91" s="565"/>
      <c r="WFD91" s="566"/>
      <c r="WFE91" s="560"/>
      <c r="WFF91" s="561"/>
      <c r="WFG91" s="562"/>
      <c r="WFH91" s="563"/>
      <c r="WFI91" s="564"/>
      <c r="WFJ91" s="565"/>
      <c r="WFK91" s="566"/>
      <c r="WFL91" s="560"/>
      <c r="WFM91" s="561"/>
      <c r="WFN91" s="562"/>
      <c r="WFO91" s="563"/>
      <c r="WFP91" s="564"/>
      <c r="WFQ91" s="565"/>
      <c r="WFR91" s="566"/>
      <c r="WFS91" s="560"/>
      <c r="WFT91" s="561"/>
      <c r="WFU91" s="562"/>
      <c r="WFV91" s="563"/>
      <c r="WFW91" s="564"/>
      <c r="WFX91" s="565"/>
      <c r="WFY91" s="566"/>
      <c r="WFZ91" s="560"/>
      <c r="WGA91" s="561"/>
      <c r="WGB91" s="562"/>
      <c r="WGC91" s="563"/>
      <c r="WGD91" s="564"/>
      <c r="WGE91" s="565"/>
      <c r="WGF91" s="566"/>
      <c r="WGG91" s="560"/>
      <c r="WGH91" s="561"/>
      <c r="WGI91" s="562"/>
      <c r="WGJ91" s="563"/>
      <c r="WGK91" s="564"/>
      <c r="WGL91" s="565"/>
      <c r="WGM91" s="566"/>
      <c r="WGN91" s="560"/>
      <c r="WGO91" s="561"/>
      <c r="WGP91" s="562"/>
      <c r="WGQ91" s="563"/>
      <c r="WGR91" s="564"/>
      <c r="WGS91" s="565"/>
      <c r="WGT91" s="566"/>
      <c r="WGU91" s="560"/>
      <c r="WGV91" s="561"/>
      <c r="WGW91" s="562"/>
      <c r="WGX91" s="563"/>
      <c r="WGY91" s="564"/>
      <c r="WGZ91" s="565"/>
      <c r="WHA91" s="566"/>
      <c r="WHB91" s="560"/>
      <c r="WHC91" s="561"/>
      <c r="WHD91" s="562"/>
      <c r="WHE91" s="563"/>
      <c r="WHF91" s="564"/>
      <c r="WHG91" s="565"/>
      <c r="WHH91" s="566"/>
      <c r="WHI91" s="560"/>
      <c r="WHJ91" s="561"/>
      <c r="WHK91" s="562"/>
      <c r="WHL91" s="563"/>
      <c r="WHM91" s="564"/>
      <c r="WHN91" s="565"/>
      <c r="WHO91" s="566"/>
      <c r="WHP91" s="560"/>
      <c r="WHQ91" s="561"/>
      <c r="WHR91" s="562"/>
      <c r="WHS91" s="563"/>
      <c r="WHT91" s="564"/>
      <c r="WHU91" s="565"/>
      <c r="WHV91" s="566"/>
      <c r="WHW91" s="560"/>
      <c r="WHX91" s="561"/>
      <c r="WHY91" s="562"/>
      <c r="WHZ91" s="563"/>
      <c r="WIA91" s="564"/>
      <c r="WIB91" s="565"/>
      <c r="WIC91" s="566"/>
      <c r="WID91" s="560"/>
      <c r="WIE91" s="561"/>
      <c r="WIF91" s="562"/>
      <c r="WIG91" s="563"/>
      <c r="WIH91" s="564"/>
      <c r="WII91" s="565"/>
      <c r="WIJ91" s="566"/>
      <c r="WIK91" s="560"/>
      <c r="WIL91" s="561"/>
      <c r="WIM91" s="562"/>
      <c r="WIN91" s="563"/>
      <c r="WIO91" s="564"/>
      <c r="WIP91" s="565"/>
      <c r="WIQ91" s="566"/>
      <c r="WIR91" s="560"/>
      <c r="WIS91" s="561"/>
      <c r="WIT91" s="562"/>
      <c r="WIU91" s="563"/>
      <c r="WIV91" s="564"/>
      <c r="WIW91" s="565"/>
      <c r="WIX91" s="566"/>
      <c r="WIY91" s="560"/>
      <c r="WIZ91" s="561"/>
      <c r="WJA91" s="562"/>
      <c r="WJB91" s="563"/>
      <c r="WJC91" s="564"/>
      <c r="WJD91" s="565"/>
      <c r="WJE91" s="566"/>
      <c r="WJF91" s="560"/>
      <c r="WJG91" s="561"/>
      <c r="WJH91" s="562"/>
      <c r="WJI91" s="563"/>
      <c r="WJJ91" s="564"/>
      <c r="WJK91" s="565"/>
      <c r="WJL91" s="566"/>
      <c r="WJM91" s="560"/>
      <c r="WJN91" s="561"/>
      <c r="WJO91" s="562"/>
      <c r="WJP91" s="563"/>
      <c r="WJQ91" s="564"/>
      <c r="WJR91" s="565"/>
      <c r="WJS91" s="566"/>
      <c r="WJT91" s="560"/>
      <c r="WJU91" s="561"/>
      <c r="WJV91" s="562"/>
      <c r="WJW91" s="563"/>
      <c r="WJX91" s="564"/>
      <c r="WJY91" s="565"/>
      <c r="WJZ91" s="566"/>
      <c r="WKA91" s="560"/>
      <c r="WKB91" s="561"/>
      <c r="WKC91" s="562"/>
      <c r="WKD91" s="563"/>
      <c r="WKE91" s="564"/>
      <c r="WKF91" s="565"/>
      <c r="WKG91" s="566"/>
      <c r="WKH91" s="560"/>
      <c r="WKI91" s="561"/>
      <c r="WKJ91" s="562"/>
      <c r="WKK91" s="563"/>
      <c r="WKL91" s="564"/>
      <c r="WKM91" s="565"/>
      <c r="WKN91" s="566"/>
      <c r="WKO91" s="560"/>
      <c r="WKP91" s="561"/>
      <c r="WKQ91" s="562"/>
      <c r="WKR91" s="563"/>
      <c r="WKS91" s="564"/>
      <c r="WKT91" s="565"/>
      <c r="WKU91" s="566"/>
      <c r="WKV91" s="560"/>
      <c r="WKW91" s="561"/>
      <c r="WKX91" s="562"/>
      <c r="WKY91" s="563"/>
      <c r="WKZ91" s="564"/>
      <c r="WLA91" s="565"/>
      <c r="WLB91" s="566"/>
      <c r="WLC91" s="560"/>
      <c r="WLD91" s="561"/>
      <c r="WLE91" s="562"/>
      <c r="WLF91" s="563"/>
      <c r="WLG91" s="564"/>
      <c r="WLH91" s="565"/>
      <c r="WLI91" s="566"/>
      <c r="WLJ91" s="560"/>
      <c r="WLK91" s="561"/>
      <c r="WLL91" s="562"/>
      <c r="WLM91" s="563"/>
      <c r="WLN91" s="564"/>
      <c r="WLO91" s="565"/>
      <c r="WLP91" s="566"/>
      <c r="WLQ91" s="560"/>
      <c r="WLR91" s="561"/>
      <c r="WLS91" s="562"/>
      <c r="WLT91" s="563"/>
      <c r="WLU91" s="564"/>
      <c r="WLV91" s="565"/>
      <c r="WLW91" s="566"/>
      <c r="WLX91" s="560"/>
      <c r="WLY91" s="561"/>
      <c r="WLZ91" s="562"/>
      <c r="WMA91" s="563"/>
      <c r="WMB91" s="564"/>
      <c r="WMC91" s="565"/>
      <c r="WMD91" s="566"/>
      <c r="WME91" s="560"/>
      <c r="WMF91" s="561"/>
      <c r="WMG91" s="562"/>
      <c r="WMH91" s="563"/>
      <c r="WMI91" s="564"/>
      <c r="WMJ91" s="565"/>
      <c r="WMK91" s="566"/>
      <c r="WML91" s="560"/>
      <c r="WMM91" s="561"/>
      <c r="WMN91" s="562"/>
      <c r="WMO91" s="563"/>
      <c r="WMP91" s="564"/>
      <c r="WMQ91" s="565"/>
      <c r="WMR91" s="566"/>
      <c r="WMS91" s="560"/>
      <c r="WMT91" s="561"/>
      <c r="WMU91" s="562"/>
      <c r="WMV91" s="563"/>
      <c r="WMW91" s="564"/>
      <c r="WMX91" s="565"/>
      <c r="WMY91" s="566"/>
      <c r="WMZ91" s="560"/>
      <c r="WNA91" s="561"/>
      <c r="WNB91" s="562"/>
      <c r="WNC91" s="563"/>
      <c r="WND91" s="564"/>
      <c r="WNE91" s="565"/>
      <c r="WNF91" s="566"/>
      <c r="WNG91" s="560"/>
      <c r="WNH91" s="561"/>
      <c r="WNI91" s="562"/>
      <c r="WNJ91" s="563"/>
      <c r="WNK91" s="564"/>
      <c r="WNL91" s="565"/>
      <c r="WNM91" s="566"/>
      <c r="WNN91" s="560"/>
      <c r="WNO91" s="561"/>
      <c r="WNP91" s="562"/>
      <c r="WNQ91" s="563"/>
      <c r="WNR91" s="564"/>
      <c r="WNS91" s="565"/>
      <c r="WNT91" s="566"/>
      <c r="WNU91" s="560"/>
      <c r="WNV91" s="561"/>
      <c r="WNW91" s="562"/>
      <c r="WNX91" s="563"/>
      <c r="WNY91" s="564"/>
      <c r="WNZ91" s="565"/>
      <c r="WOA91" s="566"/>
      <c r="WOB91" s="560"/>
      <c r="WOC91" s="561"/>
      <c r="WOD91" s="562"/>
      <c r="WOE91" s="563"/>
      <c r="WOF91" s="564"/>
      <c r="WOG91" s="565"/>
      <c r="WOH91" s="566"/>
      <c r="WOI91" s="560"/>
      <c r="WOJ91" s="561"/>
      <c r="WOK91" s="562"/>
      <c r="WOL91" s="563"/>
      <c r="WOM91" s="564"/>
      <c r="WON91" s="565"/>
      <c r="WOO91" s="566"/>
      <c r="WOP91" s="560"/>
      <c r="WOQ91" s="561"/>
      <c r="WOR91" s="562"/>
      <c r="WOS91" s="563"/>
      <c r="WOT91" s="564"/>
      <c r="WOU91" s="565"/>
      <c r="WOV91" s="566"/>
      <c r="WOW91" s="560"/>
      <c r="WOX91" s="561"/>
      <c r="WOY91" s="562"/>
      <c r="WOZ91" s="563"/>
      <c r="WPA91" s="564"/>
      <c r="WPB91" s="565"/>
      <c r="WPC91" s="566"/>
      <c r="WPD91" s="560"/>
      <c r="WPE91" s="561"/>
      <c r="WPF91" s="562"/>
      <c r="WPG91" s="563"/>
      <c r="WPH91" s="564"/>
      <c r="WPI91" s="565"/>
      <c r="WPJ91" s="566"/>
      <c r="WPK91" s="560"/>
      <c r="WPL91" s="561"/>
      <c r="WPM91" s="562"/>
      <c r="WPN91" s="563"/>
      <c r="WPO91" s="564"/>
      <c r="WPP91" s="565"/>
      <c r="WPQ91" s="566"/>
      <c r="WPR91" s="560"/>
      <c r="WPS91" s="561"/>
      <c r="WPT91" s="562"/>
      <c r="WPU91" s="563"/>
      <c r="WPV91" s="564"/>
      <c r="WPW91" s="565"/>
      <c r="WPX91" s="566"/>
      <c r="WPY91" s="560"/>
      <c r="WPZ91" s="561"/>
      <c r="WQA91" s="562"/>
      <c r="WQB91" s="563"/>
      <c r="WQC91" s="564"/>
      <c r="WQD91" s="565"/>
      <c r="WQE91" s="566"/>
      <c r="WQF91" s="560"/>
      <c r="WQG91" s="561"/>
      <c r="WQH91" s="562"/>
      <c r="WQI91" s="563"/>
      <c r="WQJ91" s="564"/>
      <c r="WQK91" s="565"/>
      <c r="WQL91" s="566"/>
      <c r="WQM91" s="560"/>
      <c r="WQN91" s="561"/>
      <c r="WQO91" s="562"/>
      <c r="WQP91" s="563"/>
      <c r="WQQ91" s="564"/>
      <c r="WQR91" s="565"/>
      <c r="WQS91" s="566"/>
      <c r="WQT91" s="560"/>
      <c r="WQU91" s="561"/>
      <c r="WQV91" s="562"/>
      <c r="WQW91" s="563"/>
      <c r="WQX91" s="564"/>
      <c r="WQY91" s="565"/>
      <c r="WQZ91" s="566"/>
      <c r="WRA91" s="560"/>
      <c r="WRB91" s="561"/>
      <c r="WRC91" s="562"/>
      <c r="WRD91" s="563"/>
      <c r="WRE91" s="564"/>
      <c r="WRF91" s="565"/>
      <c r="WRG91" s="566"/>
      <c r="WRH91" s="560"/>
      <c r="WRI91" s="561"/>
      <c r="WRJ91" s="562"/>
      <c r="WRK91" s="563"/>
      <c r="WRL91" s="564"/>
      <c r="WRM91" s="565"/>
      <c r="WRN91" s="566"/>
      <c r="WRO91" s="560"/>
      <c r="WRP91" s="561"/>
      <c r="WRQ91" s="562"/>
      <c r="WRR91" s="563"/>
      <c r="WRS91" s="564"/>
      <c r="WRT91" s="565"/>
      <c r="WRU91" s="566"/>
      <c r="WRV91" s="560"/>
      <c r="WRW91" s="561"/>
      <c r="WRX91" s="562"/>
      <c r="WRY91" s="563"/>
      <c r="WRZ91" s="564"/>
      <c r="WSA91" s="565"/>
      <c r="WSB91" s="566"/>
      <c r="WSC91" s="560"/>
      <c r="WSD91" s="561"/>
      <c r="WSE91" s="562"/>
      <c r="WSF91" s="563"/>
      <c r="WSG91" s="564"/>
      <c r="WSH91" s="565"/>
      <c r="WSI91" s="566"/>
      <c r="WSJ91" s="560"/>
      <c r="WSK91" s="561"/>
      <c r="WSL91" s="562"/>
      <c r="WSM91" s="563"/>
      <c r="WSN91" s="564"/>
      <c r="WSO91" s="565"/>
      <c r="WSP91" s="566"/>
      <c r="WSQ91" s="560"/>
      <c r="WSR91" s="561"/>
      <c r="WSS91" s="562"/>
      <c r="WST91" s="563"/>
      <c r="WSU91" s="564"/>
      <c r="WSV91" s="565"/>
      <c r="WSW91" s="566"/>
      <c r="WSX91" s="560"/>
      <c r="WSY91" s="561"/>
      <c r="WSZ91" s="562"/>
      <c r="WTA91" s="563"/>
      <c r="WTB91" s="564"/>
      <c r="WTC91" s="565"/>
      <c r="WTD91" s="566"/>
      <c r="WTE91" s="560"/>
      <c r="WTF91" s="561"/>
      <c r="WTG91" s="562"/>
      <c r="WTH91" s="563"/>
      <c r="WTI91" s="564"/>
      <c r="WTJ91" s="565"/>
      <c r="WTK91" s="566"/>
      <c r="WTL91" s="560"/>
      <c r="WTM91" s="561"/>
      <c r="WTN91" s="562"/>
      <c r="WTO91" s="563"/>
      <c r="WTP91" s="564"/>
      <c r="WTQ91" s="565"/>
      <c r="WTR91" s="566"/>
      <c r="WTS91" s="560"/>
      <c r="WTT91" s="561"/>
      <c r="WTU91" s="562"/>
      <c r="WTV91" s="563"/>
      <c r="WTW91" s="564"/>
      <c r="WTX91" s="565"/>
      <c r="WTY91" s="566"/>
      <c r="WTZ91" s="560"/>
      <c r="WUA91" s="561"/>
      <c r="WUB91" s="562"/>
      <c r="WUC91" s="563"/>
      <c r="WUD91" s="564"/>
      <c r="WUE91" s="565"/>
      <c r="WUF91" s="566"/>
      <c r="WUG91" s="560"/>
      <c r="WUH91" s="561"/>
      <c r="WUI91" s="562"/>
      <c r="WUJ91" s="563"/>
      <c r="WUK91" s="564"/>
      <c r="WUL91" s="565"/>
      <c r="WUM91" s="566"/>
      <c r="WUN91" s="560"/>
      <c r="WUO91" s="561"/>
      <c r="WUP91" s="562"/>
      <c r="WUQ91" s="563"/>
      <c r="WUR91" s="564"/>
      <c r="WUS91" s="565"/>
      <c r="WUT91" s="566"/>
      <c r="WUU91" s="560"/>
      <c r="WUV91" s="561"/>
      <c r="WUW91" s="562"/>
      <c r="WUX91" s="563"/>
      <c r="WUY91" s="564"/>
      <c r="WUZ91" s="565"/>
      <c r="WVA91" s="566"/>
      <c r="WVB91" s="560"/>
      <c r="WVC91" s="561"/>
      <c r="WVD91" s="562"/>
      <c r="WVE91" s="563"/>
      <c r="WVF91" s="564"/>
      <c r="WVG91" s="565"/>
      <c r="WVH91" s="566"/>
      <c r="WVI91" s="560"/>
      <c r="WVJ91" s="561"/>
      <c r="WVK91" s="562"/>
      <c r="WVL91" s="563"/>
      <c r="WVM91" s="564"/>
      <c r="WVN91" s="565"/>
      <c r="WVO91" s="566"/>
      <c r="WVP91" s="560"/>
      <c r="WVQ91" s="561"/>
      <c r="WVR91" s="562"/>
      <c r="WVS91" s="563"/>
      <c r="WVT91" s="564"/>
      <c r="WVU91" s="565"/>
      <c r="WVV91" s="566"/>
      <c r="WVW91" s="560"/>
      <c r="WVX91" s="561"/>
      <c r="WVY91" s="562"/>
      <c r="WVZ91" s="563"/>
      <c r="WWA91" s="564"/>
      <c r="WWB91" s="565"/>
      <c r="WWC91" s="566"/>
      <c r="WWD91" s="560"/>
      <c r="WWE91" s="561"/>
      <c r="WWF91" s="562"/>
      <c r="WWG91" s="563"/>
      <c r="WWH91" s="564"/>
      <c r="WWI91" s="565"/>
      <c r="WWJ91" s="566"/>
      <c r="WWK91" s="560"/>
      <c r="WWL91" s="561"/>
      <c r="WWM91" s="562"/>
      <c r="WWN91" s="563"/>
      <c r="WWO91" s="564"/>
      <c r="WWP91" s="565"/>
      <c r="WWQ91" s="566"/>
      <c r="WWR91" s="560"/>
      <c r="WWS91" s="561"/>
      <c r="WWT91" s="562"/>
      <c r="WWU91" s="563"/>
      <c r="WWV91" s="564"/>
      <c r="WWW91" s="565"/>
      <c r="WWX91" s="566"/>
      <c r="WWY91" s="560"/>
      <c r="WWZ91" s="561"/>
      <c r="WXA91" s="562"/>
      <c r="WXB91" s="563"/>
      <c r="WXC91" s="564"/>
      <c r="WXD91" s="565"/>
      <c r="WXE91" s="566"/>
      <c r="WXF91" s="560"/>
      <c r="WXG91" s="561"/>
      <c r="WXH91" s="562"/>
      <c r="WXI91" s="563"/>
      <c r="WXJ91" s="564"/>
      <c r="WXK91" s="565"/>
      <c r="WXL91" s="566"/>
      <c r="WXM91" s="560"/>
      <c r="WXN91" s="561"/>
      <c r="WXO91" s="562"/>
      <c r="WXP91" s="563"/>
      <c r="WXQ91" s="564"/>
      <c r="WXR91" s="565"/>
      <c r="WXS91" s="566"/>
      <c r="WXT91" s="560"/>
      <c r="WXU91" s="561"/>
      <c r="WXV91" s="562"/>
      <c r="WXW91" s="563"/>
      <c r="WXX91" s="564"/>
      <c r="WXY91" s="565"/>
      <c r="WXZ91" s="566"/>
      <c r="WYA91" s="560"/>
      <c r="WYB91" s="561"/>
      <c r="WYC91" s="562"/>
      <c r="WYD91" s="563"/>
      <c r="WYE91" s="564"/>
      <c r="WYF91" s="565"/>
      <c r="WYG91" s="566"/>
      <c r="WYH91" s="560"/>
      <c r="WYI91" s="561"/>
      <c r="WYJ91" s="562"/>
      <c r="WYK91" s="563"/>
      <c r="WYL91" s="564"/>
      <c r="WYM91" s="565"/>
      <c r="WYN91" s="566"/>
      <c r="WYO91" s="560"/>
      <c r="WYP91" s="561"/>
      <c r="WYQ91" s="562"/>
      <c r="WYR91" s="563"/>
      <c r="WYS91" s="564"/>
      <c r="WYT91" s="565"/>
      <c r="WYU91" s="566"/>
      <c r="WYV91" s="560"/>
      <c r="WYW91" s="561"/>
      <c r="WYX91" s="562"/>
      <c r="WYY91" s="563"/>
      <c r="WYZ91" s="564"/>
      <c r="WZA91" s="565"/>
      <c r="WZB91" s="566"/>
      <c r="WZC91" s="560"/>
      <c r="WZD91" s="561"/>
      <c r="WZE91" s="562"/>
      <c r="WZF91" s="563"/>
      <c r="WZG91" s="564"/>
      <c r="WZH91" s="565"/>
      <c r="WZI91" s="566"/>
      <c r="WZJ91" s="560"/>
      <c r="WZK91" s="561"/>
      <c r="WZL91" s="562"/>
      <c r="WZM91" s="563"/>
      <c r="WZN91" s="564"/>
      <c r="WZO91" s="565"/>
      <c r="WZP91" s="566"/>
      <c r="WZQ91" s="560"/>
      <c r="WZR91" s="561"/>
      <c r="WZS91" s="562"/>
      <c r="WZT91" s="563"/>
      <c r="WZU91" s="564"/>
      <c r="WZV91" s="565"/>
      <c r="WZW91" s="566"/>
      <c r="WZX91" s="560"/>
      <c r="WZY91" s="561"/>
      <c r="WZZ91" s="562"/>
      <c r="XAA91" s="563"/>
      <c r="XAB91" s="564"/>
      <c r="XAC91" s="565"/>
      <c r="XAD91" s="566"/>
      <c r="XAE91" s="560"/>
      <c r="XAF91" s="561"/>
      <c r="XAG91" s="562"/>
      <c r="XAH91" s="563"/>
      <c r="XAI91" s="564"/>
      <c r="XAJ91" s="565"/>
      <c r="XAK91" s="566"/>
      <c r="XAL91" s="560"/>
      <c r="XAM91" s="561"/>
      <c r="XAN91" s="562"/>
      <c r="XAO91" s="563"/>
      <c r="XAP91" s="564"/>
      <c r="XAQ91" s="565"/>
      <c r="XAR91" s="566"/>
      <c r="XAS91" s="560"/>
      <c r="XAT91" s="561"/>
      <c r="XAU91" s="562"/>
      <c r="XAV91" s="563"/>
      <c r="XAW91" s="564"/>
      <c r="XAX91" s="565"/>
      <c r="XAY91" s="566"/>
      <c r="XAZ91" s="560"/>
      <c r="XBA91" s="561"/>
      <c r="XBB91" s="562"/>
      <c r="XBC91" s="563"/>
      <c r="XBD91" s="564"/>
      <c r="XBE91" s="565"/>
      <c r="XBF91" s="566"/>
      <c r="XBG91" s="560"/>
      <c r="XBH91" s="561"/>
      <c r="XBI91" s="562"/>
      <c r="XBJ91" s="563"/>
      <c r="XBK91" s="564"/>
      <c r="XBL91" s="565"/>
      <c r="XBM91" s="566"/>
      <c r="XBN91" s="560"/>
      <c r="XBO91" s="561"/>
      <c r="XBP91" s="562"/>
      <c r="XBQ91" s="563"/>
      <c r="XBR91" s="564"/>
      <c r="XBS91" s="565"/>
      <c r="XBT91" s="566"/>
      <c r="XBU91" s="560"/>
      <c r="XBV91" s="561"/>
      <c r="XBW91" s="562"/>
      <c r="XBX91" s="563"/>
      <c r="XBY91" s="564"/>
      <c r="XBZ91" s="565"/>
      <c r="XCA91" s="566"/>
      <c r="XCB91" s="560"/>
      <c r="XCC91" s="561"/>
      <c r="XCD91" s="562"/>
      <c r="XCE91" s="563"/>
      <c r="XCF91" s="564"/>
      <c r="XCG91" s="565"/>
      <c r="XCH91" s="566"/>
      <c r="XCI91" s="560"/>
      <c r="XCJ91" s="561"/>
      <c r="XCK91" s="562"/>
      <c r="XCL91" s="563"/>
      <c r="XCM91" s="564"/>
      <c r="XCN91" s="565"/>
      <c r="XCO91" s="566"/>
      <c r="XCP91" s="560"/>
      <c r="XCQ91" s="561"/>
      <c r="XCR91" s="562"/>
      <c r="XCS91" s="563"/>
      <c r="XCT91" s="564"/>
      <c r="XCU91" s="565"/>
      <c r="XCV91" s="566"/>
      <c r="XCW91" s="560"/>
      <c r="XCX91" s="561"/>
      <c r="XCY91" s="562"/>
      <c r="XCZ91" s="563"/>
      <c r="XDA91" s="564"/>
      <c r="XDB91" s="565"/>
      <c r="XDC91" s="566"/>
      <c r="XDD91" s="560"/>
      <c r="XDE91" s="561"/>
      <c r="XDF91" s="562"/>
      <c r="XDG91" s="563"/>
      <c r="XDH91" s="564"/>
      <c r="XDI91" s="565"/>
      <c r="XDJ91" s="566"/>
      <c r="XDK91" s="560"/>
      <c r="XDL91" s="561"/>
      <c r="XDM91" s="562"/>
      <c r="XDN91" s="563"/>
      <c r="XDO91" s="564"/>
      <c r="XDP91" s="565"/>
      <c r="XDQ91" s="566"/>
      <c r="XDR91" s="560"/>
      <c r="XDS91" s="561"/>
      <c r="XDT91" s="562"/>
      <c r="XDU91" s="563"/>
      <c r="XDV91" s="564"/>
      <c r="XDW91" s="565"/>
      <c r="XDX91" s="566"/>
      <c r="XDY91" s="560"/>
      <c r="XDZ91" s="561"/>
      <c r="XEA91" s="562"/>
      <c r="XEB91" s="563"/>
      <c r="XEC91" s="564"/>
      <c r="XED91" s="565"/>
      <c r="XEE91" s="566"/>
      <c r="XEF91" s="560"/>
      <c r="XEG91" s="561"/>
      <c r="XEH91" s="562"/>
      <c r="XEI91" s="563"/>
      <c r="XEJ91" s="564"/>
      <c r="XEK91" s="565"/>
      <c r="XEL91" s="566"/>
      <c r="XEM91" s="560"/>
      <c r="XEN91" s="561"/>
      <c r="XEO91" s="562"/>
      <c r="XEP91" s="563"/>
      <c r="XEQ91" s="564"/>
      <c r="XER91" s="565"/>
      <c r="XES91" s="566"/>
      <c r="XET91" s="560"/>
      <c r="XEU91" s="561"/>
      <c r="XEV91" s="562"/>
      <c r="XEW91" s="563"/>
      <c r="XEX91" s="564"/>
      <c r="XEY91" s="565"/>
      <c r="XEZ91" s="566"/>
      <c r="XFA91" s="560"/>
      <c r="XFB91" s="561"/>
      <c r="XFC91" s="562"/>
      <c r="XFD91" s="563"/>
    </row>
    <row r="92" spans="1:16384" s="10" customFormat="1" ht="67.5" x14ac:dyDescent="0.2">
      <c r="A92" s="695"/>
      <c r="B92" s="579" t="s">
        <v>978</v>
      </c>
      <c r="C92" s="537">
        <v>300000000</v>
      </c>
      <c r="D92" s="537"/>
      <c r="E92" s="534">
        <f t="shared" si="21"/>
        <v>300000000</v>
      </c>
      <c r="F92" s="540">
        <v>42563</v>
      </c>
      <c r="G92" s="554"/>
      <c r="H92" s="560"/>
      <c r="I92" s="561"/>
      <c r="J92" s="562"/>
      <c r="K92" s="563"/>
      <c r="L92" s="564"/>
      <c r="M92" s="565"/>
      <c r="N92" s="566"/>
      <c r="O92" s="560"/>
      <c r="P92" s="561"/>
      <c r="Q92" s="562"/>
      <c r="R92" s="563"/>
      <c r="S92" s="564"/>
      <c r="T92" s="565"/>
      <c r="U92" s="566"/>
      <c r="V92" s="560"/>
      <c r="W92" s="561"/>
      <c r="X92" s="562"/>
      <c r="Y92" s="563"/>
      <c r="Z92" s="564"/>
      <c r="AA92" s="565"/>
      <c r="AB92" s="566"/>
      <c r="AC92" s="560"/>
      <c r="AD92" s="561"/>
      <c r="AE92" s="562"/>
      <c r="AF92" s="563"/>
      <c r="AG92" s="564"/>
      <c r="AH92" s="565"/>
      <c r="AI92" s="566"/>
      <c r="AJ92" s="560"/>
      <c r="AK92" s="561"/>
      <c r="AL92" s="562"/>
      <c r="AM92" s="563"/>
      <c r="AN92" s="564"/>
      <c r="AO92" s="565"/>
      <c r="AP92" s="566"/>
      <c r="AQ92" s="560"/>
      <c r="AR92" s="561"/>
      <c r="AS92" s="562"/>
      <c r="AT92" s="563"/>
      <c r="AU92" s="564"/>
      <c r="AV92" s="565"/>
      <c r="AW92" s="566"/>
      <c r="AX92" s="560"/>
      <c r="AY92" s="561"/>
      <c r="AZ92" s="562"/>
      <c r="BA92" s="563"/>
      <c r="BB92" s="564"/>
      <c r="BC92" s="565"/>
      <c r="BD92" s="566"/>
      <c r="BE92" s="560"/>
      <c r="BF92" s="561"/>
      <c r="BG92" s="562"/>
      <c r="BH92" s="563"/>
      <c r="BI92" s="564"/>
      <c r="BJ92" s="565"/>
      <c r="BK92" s="566"/>
      <c r="BL92" s="560"/>
      <c r="BM92" s="561"/>
      <c r="BN92" s="562"/>
      <c r="BO92" s="563"/>
      <c r="BP92" s="564"/>
      <c r="BQ92" s="565"/>
      <c r="BR92" s="566"/>
      <c r="BS92" s="560"/>
      <c r="BT92" s="561"/>
      <c r="BU92" s="562"/>
      <c r="BV92" s="563"/>
      <c r="BW92" s="564"/>
      <c r="BX92" s="565"/>
      <c r="BY92" s="566"/>
      <c r="BZ92" s="560"/>
      <c r="CA92" s="561"/>
      <c r="CB92" s="562"/>
      <c r="CC92" s="563"/>
      <c r="CD92" s="564"/>
      <c r="CE92" s="565"/>
      <c r="CF92" s="566"/>
      <c r="CG92" s="560"/>
      <c r="CH92" s="561"/>
      <c r="CI92" s="562"/>
      <c r="CJ92" s="563"/>
      <c r="CK92" s="564"/>
      <c r="CL92" s="565"/>
      <c r="CM92" s="566"/>
      <c r="CN92" s="560"/>
      <c r="CO92" s="561"/>
      <c r="CP92" s="562"/>
      <c r="CQ92" s="563"/>
      <c r="CR92" s="564"/>
      <c r="CS92" s="565"/>
      <c r="CT92" s="566"/>
      <c r="CU92" s="560"/>
      <c r="CV92" s="561"/>
      <c r="CW92" s="562"/>
      <c r="CX92" s="563"/>
      <c r="CY92" s="564"/>
      <c r="CZ92" s="565"/>
      <c r="DA92" s="566"/>
      <c r="DB92" s="560"/>
      <c r="DC92" s="561"/>
      <c r="DD92" s="562"/>
      <c r="DE92" s="563"/>
      <c r="DF92" s="564"/>
      <c r="DG92" s="565"/>
      <c r="DH92" s="566"/>
      <c r="DI92" s="560"/>
      <c r="DJ92" s="561"/>
      <c r="DK92" s="562"/>
      <c r="DL92" s="563"/>
      <c r="DM92" s="564"/>
      <c r="DN92" s="565"/>
      <c r="DO92" s="566"/>
      <c r="DP92" s="560"/>
      <c r="DQ92" s="561"/>
      <c r="DR92" s="562"/>
      <c r="DS92" s="563"/>
      <c r="DT92" s="564"/>
      <c r="DU92" s="565"/>
      <c r="DV92" s="566"/>
      <c r="DW92" s="560"/>
      <c r="DX92" s="561"/>
      <c r="DY92" s="562"/>
      <c r="DZ92" s="563"/>
      <c r="EA92" s="564"/>
      <c r="EB92" s="565"/>
      <c r="EC92" s="566"/>
      <c r="ED92" s="560"/>
      <c r="EE92" s="561"/>
      <c r="EF92" s="562"/>
      <c r="EG92" s="563"/>
      <c r="EH92" s="564"/>
      <c r="EI92" s="565"/>
      <c r="EJ92" s="566"/>
      <c r="EK92" s="560"/>
      <c r="EL92" s="561"/>
      <c r="EM92" s="562"/>
      <c r="EN92" s="563"/>
      <c r="EO92" s="564"/>
      <c r="EP92" s="565"/>
      <c r="EQ92" s="566"/>
      <c r="ER92" s="560"/>
      <c r="ES92" s="561"/>
      <c r="ET92" s="562"/>
      <c r="EU92" s="563"/>
      <c r="EV92" s="564"/>
      <c r="EW92" s="565"/>
      <c r="EX92" s="566"/>
      <c r="EY92" s="560"/>
      <c r="EZ92" s="561"/>
      <c r="FA92" s="562"/>
      <c r="FB92" s="563"/>
      <c r="FC92" s="564"/>
      <c r="FD92" s="565"/>
      <c r="FE92" s="566"/>
      <c r="FF92" s="560"/>
      <c r="FG92" s="561"/>
      <c r="FH92" s="562"/>
      <c r="FI92" s="563"/>
      <c r="FJ92" s="564"/>
      <c r="FK92" s="565"/>
      <c r="FL92" s="566"/>
      <c r="FM92" s="560"/>
      <c r="FN92" s="561"/>
      <c r="FO92" s="562"/>
      <c r="FP92" s="563"/>
      <c r="FQ92" s="564"/>
      <c r="FR92" s="565"/>
      <c r="FS92" s="566"/>
      <c r="FT92" s="560"/>
      <c r="FU92" s="561"/>
      <c r="FV92" s="562"/>
      <c r="FW92" s="563"/>
      <c r="FX92" s="564"/>
      <c r="FY92" s="565"/>
      <c r="FZ92" s="566"/>
      <c r="GA92" s="560"/>
      <c r="GB92" s="561"/>
      <c r="GC92" s="562"/>
      <c r="GD92" s="563"/>
      <c r="GE92" s="564"/>
      <c r="GF92" s="565"/>
      <c r="GG92" s="566"/>
      <c r="GH92" s="560"/>
      <c r="GI92" s="561"/>
      <c r="GJ92" s="562"/>
      <c r="GK92" s="563"/>
      <c r="GL92" s="564"/>
      <c r="GM92" s="565"/>
      <c r="GN92" s="566"/>
      <c r="GO92" s="560"/>
      <c r="GP92" s="561"/>
      <c r="GQ92" s="562"/>
      <c r="GR92" s="563"/>
      <c r="GS92" s="564"/>
      <c r="GT92" s="565"/>
      <c r="GU92" s="566"/>
      <c r="GV92" s="560"/>
      <c r="GW92" s="561"/>
      <c r="GX92" s="562"/>
      <c r="GY92" s="563"/>
      <c r="GZ92" s="564"/>
      <c r="HA92" s="565"/>
      <c r="HB92" s="566"/>
      <c r="HC92" s="560"/>
      <c r="HD92" s="561"/>
      <c r="HE92" s="562"/>
      <c r="HF92" s="563"/>
      <c r="HG92" s="564"/>
      <c r="HH92" s="565"/>
      <c r="HI92" s="566"/>
      <c r="HJ92" s="560"/>
      <c r="HK92" s="561"/>
      <c r="HL92" s="562"/>
      <c r="HM92" s="563"/>
      <c r="HN92" s="564"/>
      <c r="HO92" s="565"/>
      <c r="HP92" s="566"/>
      <c r="HQ92" s="560"/>
      <c r="HR92" s="561"/>
      <c r="HS92" s="562"/>
      <c r="HT92" s="563"/>
      <c r="HU92" s="564"/>
      <c r="HV92" s="565"/>
      <c r="HW92" s="566"/>
      <c r="HX92" s="560"/>
      <c r="HY92" s="561"/>
      <c r="HZ92" s="562"/>
      <c r="IA92" s="563"/>
      <c r="IB92" s="564"/>
      <c r="IC92" s="565"/>
      <c r="ID92" s="566"/>
      <c r="IE92" s="560"/>
      <c r="IF92" s="561"/>
      <c r="IG92" s="562"/>
      <c r="IH92" s="563"/>
      <c r="II92" s="564"/>
      <c r="IJ92" s="565"/>
      <c r="IK92" s="566"/>
      <c r="IL92" s="560"/>
      <c r="IM92" s="561"/>
      <c r="IN92" s="562"/>
      <c r="IO92" s="563"/>
      <c r="IP92" s="564"/>
      <c r="IQ92" s="565"/>
      <c r="IR92" s="566"/>
      <c r="IS92" s="560"/>
      <c r="IT92" s="561"/>
      <c r="IU92" s="562"/>
      <c r="IV92" s="563"/>
      <c r="IW92" s="564"/>
      <c r="IX92" s="565"/>
      <c r="IY92" s="566"/>
      <c r="IZ92" s="560"/>
      <c r="JA92" s="561"/>
      <c r="JB92" s="562"/>
      <c r="JC92" s="563"/>
      <c r="JD92" s="564"/>
      <c r="JE92" s="565"/>
      <c r="JF92" s="566"/>
      <c r="JG92" s="560"/>
      <c r="JH92" s="561"/>
      <c r="JI92" s="562"/>
      <c r="JJ92" s="563"/>
      <c r="JK92" s="564"/>
      <c r="JL92" s="565"/>
      <c r="JM92" s="566"/>
      <c r="JN92" s="560"/>
      <c r="JO92" s="561"/>
      <c r="JP92" s="562"/>
      <c r="JQ92" s="563"/>
      <c r="JR92" s="564"/>
      <c r="JS92" s="565"/>
      <c r="JT92" s="566"/>
      <c r="JU92" s="560"/>
      <c r="JV92" s="561"/>
      <c r="JW92" s="562"/>
      <c r="JX92" s="563"/>
      <c r="JY92" s="564"/>
      <c r="JZ92" s="565"/>
      <c r="KA92" s="566"/>
      <c r="KB92" s="560"/>
      <c r="KC92" s="561"/>
      <c r="KD92" s="562"/>
      <c r="KE92" s="563"/>
      <c r="KF92" s="564"/>
      <c r="KG92" s="565"/>
      <c r="KH92" s="566"/>
      <c r="KI92" s="560"/>
      <c r="KJ92" s="561"/>
      <c r="KK92" s="562"/>
      <c r="KL92" s="563"/>
      <c r="KM92" s="564"/>
      <c r="KN92" s="565"/>
      <c r="KO92" s="566"/>
      <c r="KP92" s="560"/>
      <c r="KQ92" s="561"/>
      <c r="KR92" s="562"/>
      <c r="KS92" s="563"/>
      <c r="KT92" s="564"/>
      <c r="KU92" s="565"/>
      <c r="KV92" s="566"/>
      <c r="KW92" s="560"/>
      <c r="KX92" s="561"/>
      <c r="KY92" s="562"/>
      <c r="KZ92" s="563"/>
      <c r="LA92" s="564"/>
      <c r="LB92" s="565"/>
      <c r="LC92" s="566"/>
      <c r="LD92" s="560"/>
      <c r="LE92" s="561"/>
      <c r="LF92" s="562"/>
      <c r="LG92" s="563"/>
      <c r="LH92" s="564"/>
      <c r="LI92" s="565"/>
      <c r="LJ92" s="566"/>
      <c r="LK92" s="560"/>
      <c r="LL92" s="561"/>
      <c r="LM92" s="562"/>
      <c r="LN92" s="563"/>
      <c r="LO92" s="564"/>
      <c r="LP92" s="565"/>
      <c r="LQ92" s="566"/>
      <c r="LR92" s="560"/>
      <c r="LS92" s="561"/>
      <c r="LT92" s="562"/>
      <c r="LU92" s="563"/>
      <c r="LV92" s="564"/>
      <c r="LW92" s="565"/>
      <c r="LX92" s="566"/>
      <c r="LY92" s="560"/>
      <c r="LZ92" s="561"/>
      <c r="MA92" s="562"/>
      <c r="MB92" s="563"/>
      <c r="MC92" s="564"/>
      <c r="MD92" s="565"/>
      <c r="ME92" s="566"/>
      <c r="MF92" s="560"/>
      <c r="MG92" s="561"/>
      <c r="MH92" s="562"/>
      <c r="MI92" s="563"/>
      <c r="MJ92" s="564"/>
      <c r="MK92" s="565"/>
      <c r="ML92" s="566"/>
      <c r="MM92" s="560"/>
      <c r="MN92" s="561"/>
      <c r="MO92" s="562"/>
      <c r="MP92" s="563"/>
      <c r="MQ92" s="564"/>
      <c r="MR92" s="565"/>
      <c r="MS92" s="566"/>
      <c r="MT92" s="560"/>
      <c r="MU92" s="561"/>
      <c r="MV92" s="562"/>
      <c r="MW92" s="563"/>
      <c r="MX92" s="564"/>
      <c r="MY92" s="565"/>
      <c r="MZ92" s="566"/>
      <c r="NA92" s="560"/>
      <c r="NB92" s="561"/>
      <c r="NC92" s="562"/>
      <c r="ND92" s="563"/>
      <c r="NE92" s="564"/>
      <c r="NF92" s="565"/>
      <c r="NG92" s="566"/>
      <c r="NH92" s="560"/>
      <c r="NI92" s="561"/>
      <c r="NJ92" s="562"/>
      <c r="NK92" s="563"/>
      <c r="NL92" s="564"/>
      <c r="NM92" s="565"/>
      <c r="NN92" s="566"/>
      <c r="NO92" s="560"/>
      <c r="NP92" s="561"/>
      <c r="NQ92" s="562"/>
      <c r="NR92" s="563"/>
      <c r="NS92" s="564"/>
      <c r="NT92" s="565"/>
      <c r="NU92" s="566"/>
      <c r="NV92" s="560"/>
      <c r="NW92" s="561"/>
      <c r="NX92" s="562"/>
      <c r="NY92" s="563"/>
      <c r="NZ92" s="564"/>
      <c r="OA92" s="565"/>
      <c r="OB92" s="566"/>
      <c r="OC92" s="560"/>
      <c r="OD92" s="561"/>
      <c r="OE92" s="562"/>
      <c r="OF92" s="563"/>
      <c r="OG92" s="564"/>
      <c r="OH92" s="565"/>
      <c r="OI92" s="566"/>
      <c r="OJ92" s="560"/>
      <c r="OK92" s="561"/>
      <c r="OL92" s="562"/>
      <c r="OM92" s="563"/>
      <c r="ON92" s="564"/>
      <c r="OO92" s="565"/>
      <c r="OP92" s="566"/>
      <c r="OQ92" s="560"/>
      <c r="OR92" s="561"/>
      <c r="OS92" s="562"/>
      <c r="OT92" s="563"/>
      <c r="OU92" s="564"/>
      <c r="OV92" s="565"/>
      <c r="OW92" s="566"/>
      <c r="OX92" s="560"/>
      <c r="OY92" s="561"/>
      <c r="OZ92" s="562"/>
      <c r="PA92" s="563"/>
      <c r="PB92" s="564"/>
      <c r="PC92" s="565"/>
      <c r="PD92" s="566"/>
      <c r="PE92" s="560"/>
      <c r="PF92" s="561"/>
      <c r="PG92" s="562"/>
      <c r="PH92" s="563"/>
      <c r="PI92" s="564"/>
      <c r="PJ92" s="565"/>
      <c r="PK92" s="566"/>
      <c r="PL92" s="560"/>
      <c r="PM92" s="561"/>
      <c r="PN92" s="562"/>
      <c r="PO92" s="563"/>
      <c r="PP92" s="564"/>
      <c r="PQ92" s="565"/>
      <c r="PR92" s="566"/>
      <c r="PS92" s="560"/>
      <c r="PT92" s="561"/>
      <c r="PU92" s="562"/>
      <c r="PV92" s="563"/>
      <c r="PW92" s="564"/>
      <c r="PX92" s="565"/>
      <c r="PY92" s="566"/>
      <c r="PZ92" s="560"/>
      <c r="QA92" s="561"/>
      <c r="QB92" s="562"/>
      <c r="QC92" s="563"/>
      <c r="QD92" s="564"/>
      <c r="QE92" s="565"/>
      <c r="QF92" s="566"/>
      <c r="QG92" s="560"/>
      <c r="QH92" s="561"/>
      <c r="QI92" s="562"/>
      <c r="QJ92" s="563"/>
      <c r="QK92" s="564"/>
      <c r="QL92" s="565"/>
      <c r="QM92" s="566"/>
      <c r="QN92" s="560"/>
      <c r="QO92" s="561"/>
      <c r="QP92" s="562"/>
      <c r="QQ92" s="563"/>
      <c r="QR92" s="564"/>
      <c r="QS92" s="565"/>
      <c r="QT92" s="566"/>
      <c r="QU92" s="560"/>
      <c r="QV92" s="561"/>
      <c r="QW92" s="562"/>
      <c r="QX92" s="563"/>
      <c r="QY92" s="564"/>
      <c r="QZ92" s="565"/>
      <c r="RA92" s="566"/>
      <c r="RB92" s="560"/>
      <c r="RC92" s="561"/>
      <c r="RD92" s="562"/>
      <c r="RE92" s="563"/>
      <c r="RF92" s="564"/>
      <c r="RG92" s="565"/>
      <c r="RH92" s="566"/>
      <c r="RI92" s="560"/>
      <c r="RJ92" s="561"/>
      <c r="RK92" s="562"/>
      <c r="RL92" s="563"/>
      <c r="RM92" s="564"/>
      <c r="RN92" s="565"/>
      <c r="RO92" s="566"/>
      <c r="RP92" s="560"/>
      <c r="RQ92" s="561"/>
      <c r="RR92" s="562"/>
      <c r="RS92" s="563"/>
      <c r="RT92" s="564"/>
      <c r="RU92" s="565"/>
      <c r="RV92" s="566"/>
      <c r="RW92" s="560"/>
      <c r="RX92" s="561"/>
      <c r="RY92" s="562"/>
      <c r="RZ92" s="563"/>
      <c r="SA92" s="564"/>
      <c r="SB92" s="565"/>
      <c r="SC92" s="566"/>
      <c r="SD92" s="560"/>
      <c r="SE92" s="561"/>
      <c r="SF92" s="562"/>
      <c r="SG92" s="563"/>
      <c r="SH92" s="564"/>
      <c r="SI92" s="565"/>
      <c r="SJ92" s="566"/>
      <c r="SK92" s="560"/>
      <c r="SL92" s="561"/>
      <c r="SM92" s="562"/>
      <c r="SN92" s="563"/>
      <c r="SO92" s="564"/>
      <c r="SP92" s="565"/>
      <c r="SQ92" s="566"/>
      <c r="SR92" s="560"/>
      <c r="SS92" s="561"/>
      <c r="ST92" s="562"/>
      <c r="SU92" s="563"/>
      <c r="SV92" s="564"/>
      <c r="SW92" s="565"/>
      <c r="SX92" s="566"/>
      <c r="SY92" s="560"/>
      <c r="SZ92" s="561"/>
      <c r="TA92" s="562"/>
      <c r="TB92" s="563"/>
      <c r="TC92" s="564"/>
      <c r="TD92" s="565"/>
      <c r="TE92" s="566"/>
      <c r="TF92" s="560"/>
      <c r="TG92" s="561"/>
      <c r="TH92" s="562"/>
      <c r="TI92" s="563"/>
      <c r="TJ92" s="564"/>
      <c r="TK92" s="565"/>
      <c r="TL92" s="566"/>
      <c r="TM92" s="560"/>
      <c r="TN92" s="561"/>
      <c r="TO92" s="562"/>
      <c r="TP92" s="563"/>
      <c r="TQ92" s="564"/>
      <c r="TR92" s="565"/>
      <c r="TS92" s="566"/>
      <c r="TT92" s="560"/>
      <c r="TU92" s="561"/>
      <c r="TV92" s="562"/>
      <c r="TW92" s="563"/>
      <c r="TX92" s="564"/>
      <c r="TY92" s="565"/>
      <c r="TZ92" s="566"/>
      <c r="UA92" s="560"/>
      <c r="UB92" s="561"/>
      <c r="UC92" s="562"/>
      <c r="UD92" s="563"/>
      <c r="UE92" s="564"/>
      <c r="UF92" s="565"/>
      <c r="UG92" s="566"/>
      <c r="UH92" s="560"/>
      <c r="UI92" s="561"/>
      <c r="UJ92" s="562"/>
      <c r="UK92" s="563"/>
      <c r="UL92" s="564"/>
      <c r="UM92" s="565"/>
      <c r="UN92" s="566"/>
      <c r="UO92" s="560"/>
      <c r="UP92" s="561"/>
      <c r="UQ92" s="562"/>
      <c r="UR92" s="563"/>
      <c r="US92" s="564"/>
      <c r="UT92" s="565"/>
      <c r="UU92" s="566"/>
      <c r="UV92" s="560"/>
      <c r="UW92" s="561"/>
      <c r="UX92" s="562"/>
      <c r="UY92" s="563"/>
      <c r="UZ92" s="564"/>
      <c r="VA92" s="565"/>
      <c r="VB92" s="566"/>
      <c r="VC92" s="560"/>
      <c r="VD92" s="561"/>
      <c r="VE92" s="562"/>
      <c r="VF92" s="563"/>
      <c r="VG92" s="564"/>
      <c r="VH92" s="565"/>
      <c r="VI92" s="566"/>
      <c r="VJ92" s="560"/>
      <c r="VK92" s="561"/>
      <c r="VL92" s="562"/>
      <c r="VM92" s="563"/>
      <c r="VN92" s="564"/>
      <c r="VO92" s="565"/>
      <c r="VP92" s="566"/>
      <c r="VQ92" s="560"/>
      <c r="VR92" s="561"/>
      <c r="VS92" s="562"/>
      <c r="VT92" s="563"/>
      <c r="VU92" s="564"/>
      <c r="VV92" s="565"/>
      <c r="VW92" s="566"/>
      <c r="VX92" s="560"/>
      <c r="VY92" s="561"/>
      <c r="VZ92" s="562"/>
      <c r="WA92" s="563"/>
      <c r="WB92" s="564"/>
      <c r="WC92" s="565"/>
      <c r="WD92" s="566"/>
      <c r="WE92" s="560"/>
      <c r="WF92" s="561"/>
      <c r="WG92" s="562"/>
      <c r="WH92" s="563"/>
      <c r="WI92" s="564"/>
      <c r="WJ92" s="565"/>
      <c r="WK92" s="566"/>
      <c r="WL92" s="560"/>
      <c r="WM92" s="561"/>
      <c r="WN92" s="562"/>
      <c r="WO92" s="563"/>
      <c r="WP92" s="564"/>
      <c r="WQ92" s="565"/>
      <c r="WR92" s="566"/>
      <c r="WS92" s="560"/>
      <c r="WT92" s="561"/>
      <c r="WU92" s="562"/>
      <c r="WV92" s="563"/>
      <c r="WW92" s="564"/>
      <c r="WX92" s="565"/>
      <c r="WY92" s="566"/>
      <c r="WZ92" s="560"/>
      <c r="XA92" s="561"/>
      <c r="XB92" s="562"/>
      <c r="XC92" s="563"/>
      <c r="XD92" s="564"/>
      <c r="XE92" s="565"/>
      <c r="XF92" s="566"/>
      <c r="XG92" s="560"/>
      <c r="XH92" s="561"/>
      <c r="XI92" s="562"/>
      <c r="XJ92" s="563"/>
      <c r="XK92" s="564"/>
      <c r="XL92" s="565"/>
      <c r="XM92" s="566"/>
      <c r="XN92" s="560"/>
      <c r="XO92" s="561"/>
      <c r="XP92" s="562"/>
      <c r="XQ92" s="563"/>
      <c r="XR92" s="564"/>
      <c r="XS92" s="565"/>
      <c r="XT92" s="566"/>
      <c r="XU92" s="560"/>
      <c r="XV92" s="561"/>
      <c r="XW92" s="562"/>
      <c r="XX92" s="563"/>
      <c r="XY92" s="564"/>
      <c r="XZ92" s="565"/>
      <c r="YA92" s="566"/>
      <c r="YB92" s="560"/>
      <c r="YC92" s="561"/>
      <c r="YD92" s="562"/>
      <c r="YE92" s="563"/>
      <c r="YF92" s="564"/>
      <c r="YG92" s="565"/>
      <c r="YH92" s="566"/>
      <c r="YI92" s="560"/>
      <c r="YJ92" s="561"/>
      <c r="YK92" s="562"/>
      <c r="YL92" s="563"/>
      <c r="YM92" s="564"/>
      <c r="YN92" s="565"/>
      <c r="YO92" s="566"/>
      <c r="YP92" s="560"/>
      <c r="YQ92" s="561"/>
      <c r="YR92" s="562"/>
      <c r="YS92" s="563"/>
      <c r="YT92" s="564"/>
      <c r="YU92" s="565"/>
      <c r="YV92" s="566"/>
      <c r="YW92" s="560"/>
      <c r="YX92" s="561"/>
      <c r="YY92" s="562"/>
      <c r="YZ92" s="563"/>
      <c r="ZA92" s="564"/>
      <c r="ZB92" s="565"/>
      <c r="ZC92" s="566"/>
      <c r="ZD92" s="560"/>
      <c r="ZE92" s="561"/>
      <c r="ZF92" s="562"/>
      <c r="ZG92" s="563"/>
      <c r="ZH92" s="564"/>
      <c r="ZI92" s="565"/>
      <c r="ZJ92" s="566"/>
      <c r="ZK92" s="560"/>
      <c r="ZL92" s="561"/>
      <c r="ZM92" s="562"/>
      <c r="ZN92" s="563"/>
      <c r="ZO92" s="564"/>
      <c r="ZP92" s="565"/>
      <c r="ZQ92" s="566"/>
      <c r="ZR92" s="560"/>
      <c r="ZS92" s="561"/>
      <c r="ZT92" s="562"/>
      <c r="ZU92" s="563"/>
      <c r="ZV92" s="564"/>
      <c r="ZW92" s="565"/>
      <c r="ZX92" s="566"/>
      <c r="ZY92" s="560"/>
      <c r="ZZ92" s="561"/>
      <c r="AAA92" s="562"/>
      <c r="AAB92" s="563"/>
      <c r="AAC92" s="564"/>
      <c r="AAD92" s="565"/>
      <c r="AAE92" s="566"/>
      <c r="AAF92" s="560"/>
      <c r="AAG92" s="561"/>
      <c r="AAH92" s="562"/>
      <c r="AAI92" s="563"/>
      <c r="AAJ92" s="564"/>
      <c r="AAK92" s="565"/>
      <c r="AAL92" s="566"/>
      <c r="AAM92" s="560"/>
      <c r="AAN92" s="561"/>
      <c r="AAO92" s="562"/>
      <c r="AAP92" s="563"/>
      <c r="AAQ92" s="564"/>
      <c r="AAR92" s="565"/>
      <c r="AAS92" s="566"/>
      <c r="AAT92" s="560"/>
      <c r="AAU92" s="561"/>
      <c r="AAV92" s="562"/>
      <c r="AAW92" s="563"/>
      <c r="AAX92" s="564"/>
      <c r="AAY92" s="565"/>
      <c r="AAZ92" s="566"/>
      <c r="ABA92" s="560"/>
      <c r="ABB92" s="561"/>
      <c r="ABC92" s="562"/>
      <c r="ABD92" s="563"/>
      <c r="ABE92" s="564"/>
      <c r="ABF92" s="565"/>
      <c r="ABG92" s="566"/>
      <c r="ABH92" s="560"/>
      <c r="ABI92" s="561"/>
      <c r="ABJ92" s="562"/>
      <c r="ABK92" s="563"/>
      <c r="ABL92" s="564"/>
      <c r="ABM92" s="565"/>
      <c r="ABN92" s="566"/>
      <c r="ABO92" s="560"/>
      <c r="ABP92" s="561"/>
      <c r="ABQ92" s="562"/>
      <c r="ABR92" s="563"/>
      <c r="ABS92" s="564"/>
      <c r="ABT92" s="565"/>
      <c r="ABU92" s="566"/>
      <c r="ABV92" s="560"/>
      <c r="ABW92" s="561"/>
      <c r="ABX92" s="562"/>
      <c r="ABY92" s="563"/>
      <c r="ABZ92" s="564"/>
      <c r="ACA92" s="565"/>
      <c r="ACB92" s="566"/>
      <c r="ACC92" s="560"/>
      <c r="ACD92" s="561"/>
      <c r="ACE92" s="562"/>
      <c r="ACF92" s="563"/>
      <c r="ACG92" s="564"/>
      <c r="ACH92" s="565"/>
      <c r="ACI92" s="566"/>
      <c r="ACJ92" s="560"/>
      <c r="ACK92" s="561"/>
      <c r="ACL92" s="562"/>
      <c r="ACM92" s="563"/>
      <c r="ACN92" s="564"/>
      <c r="ACO92" s="565"/>
      <c r="ACP92" s="566"/>
      <c r="ACQ92" s="560"/>
      <c r="ACR92" s="561"/>
      <c r="ACS92" s="562"/>
      <c r="ACT92" s="563"/>
      <c r="ACU92" s="564"/>
      <c r="ACV92" s="565"/>
      <c r="ACW92" s="566"/>
      <c r="ACX92" s="560"/>
      <c r="ACY92" s="561"/>
      <c r="ACZ92" s="562"/>
      <c r="ADA92" s="563"/>
      <c r="ADB92" s="564"/>
      <c r="ADC92" s="565"/>
      <c r="ADD92" s="566"/>
      <c r="ADE92" s="560"/>
      <c r="ADF92" s="561"/>
      <c r="ADG92" s="562"/>
      <c r="ADH92" s="563"/>
      <c r="ADI92" s="564"/>
      <c r="ADJ92" s="565"/>
      <c r="ADK92" s="566"/>
      <c r="ADL92" s="560"/>
      <c r="ADM92" s="561"/>
      <c r="ADN92" s="562"/>
      <c r="ADO92" s="563"/>
      <c r="ADP92" s="564"/>
      <c r="ADQ92" s="565"/>
      <c r="ADR92" s="566"/>
      <c r="ADS92" s="560"/>
      <c r="ADT92" s="561"/>
      <c r="ADU92" s="562"/>
      <c r="ADV92" s="563"/>
      <c r="ADW92" s="564"/>
      <c r="ADX92" s="565"/>
      <c r="ADY92" s="566"/>
      <c r="ADZ92" s="560"/>
      <c r="AEA92" s="561"/>
      <c r="AEB92" s="562"/>
      <c r="AEC92" s="563"/>
      <c r="AED92" s="564"/>
      <c r="AEE92" s="565"/>
      <c r="AEF92" s="566"/>
      <c r="AEG92" s="560"/>
      <c r="AEH92" s="561"/>
      <c r="AEI92" s="562"/>
      <c r="AEJ92" s="563"/>
      <c r="AEK92" s="564"/>
      <c r="AEL92" s="565"/>
      <c r="AEM92" s="566"/>
      <c r="AEN92" s="560"/>
      <c r="AEO92" s="561"/>
      <c r="AEP92" s="562"/>
      <c r="AEQ92" s="563"/>
      <c r="AER92" s="564"/>
      <c r="AES92" s="565"/>
      <c r="AET92" s="566"/>
      <c r="AEU92" s="560"/>
      <c r="AEV92" s="561"/>
      <c r="AEW92" s="562"/>
      <c r="AEX92" s="563"/>
      <c r="AEY92" s="564"/>
      <c r="AEZ92" s="565"/>
      <c r="AFA92" s="566"/>
      <c r="AFB92" s="560"/>
      <c r="AFC92" s="561"/>
      <c r="AFD92" s="562"/>
      <c r="AFE92" s="563"/>
      <c r="AFF92" s="564"/>
      <c r="AFG92" s="565"/>
      <c r="AFH92" s="566"/>
      <c r="AFI92" s="560"/>
      <c r="AFJ92" s="561"/>
      <c r="AFK92" s="562"/>
      <c r="AFL92" s="563"/>
      <c r="AFM92" s="564"/>
      <c r="AFN92" s="565"/>
      <c r="AFO92" s="566"/>
      <c r="AFP92" s="560"/>
      <c r="AFQ92" s="561"/>
      <c r="AFR92" s="562"/>
      <c r="AFS92" s="563"/>
      <c r="AFT92" s="564"/>
      <c r="AFU92" s="565"/>
      <c r="AFV92" s="566"/>
      <c r="AFW92" s="560"/>
      <c r="AFX92" s="561"/>
      <c r="AFY92" s="562"/>
      <c r="AFZ92" s="563"/>
      <c r="AGA92" s="564"/>
      <c r="AGB92" s="565"/>
      <c r="AGC92" s="566"/>
      <c r="AGD92" s="560"/>
      <c r="AGE92" s="561"/>
      <c r="AGF92" s="562"/>
      <c r="AGG92" s="563"/>
      <c r="AGH92" s="564"/>
      <c r="AGI92" s="565"/>
      <c r="AGJ92" s="566"/>
      <c r="AGK92" s="560"/>
      <c r="AGL92" s="561"/>
      <c r="AGM92" s="562"/>
      <c r="AGN92" s="563"/>
      <c r="AGO92" s="564"/>
      <c r="AGP92" s="565"/>
      <c r="AGQ92" s="566"/>
      <c r="AGR92" s="560"/>
      <c r="AGS92" s="561"/>
      <c r="AGT92" s="562"/>
      <c r="AGU92" s="563"/>
      <c r="AGV92" s="564"/>
      <c r="AGW92" s="565"/>
      <c r="AGX92" s="566"/>
      <c r="AGY92" s="560"/>
      <c r="AGZ92" s="561"/>
      <c r="AHA92" s="562"/>
      <c r="AHB92" s="563"/>
      <c r="AHC92" s="564"/>
      <c r="AHD92" s="565"/>
      <c r="AHE92" s="566"/>
      <c r="AHF92" s="560"/>
      <c r="AHG92" s="561"/>
      <c r="AHH92" s="562"/>
      <c r="AHI92" s="563"/>
      <c r="AHJ92" s="564"/>
      <c r="AHK92" s="565"/>
      <c r="AHL92" s="566"/>
      <c r="AHM92" s="560"/>
      <c r="AHN92" s="561"/>
      <c r="AHO92" s="562"/>
      <c r="AHP92" s="563"/>
      <c r="AHQ92" s="564"/>
      <c r="AHR92" s="565"/>
      <c r="AHS92" s="566"/>
      <c r="AHT92" s="560"/>
      <c r="AHU92" s="561"/>
      <c r="AHV92" s="562"/>
      <c r="AHW92" s="563"/>
      <c r="AHX92" s="564"/>
      <c r="AHY92" s="565"/>
      <c r="AHZ92" s="566"/>
      <c r="AIA92" s="560"/>
      <c r="AIB92" s="561"/>
      <c r="AIC92" s="562"/>
      <c r="AID92" s="563"/>
      <c r="AIE92" s="564"/>
      <c r="AIF92" s="565"/>
      <c r="AIG92" s="566"/>
      <c r="AIH92" s="560"/>
      <c r="AII92" s="561"/>
      <c r="AIJ92" s="562"/>
      <c r="AIK92" s="563"/>
      <c r="AIL92" s="564"/>
      <c r="AIM92" s="565"/>
      <c r="AIN92" s="566"/>
      <c r="AIO92" s="560"/>
      <c r="AIP92" s="561"/>
      <c r="AIQ92" s="562"/>
      <c r="AIR92" s="563"/>
      <c r="AIS92" s="564"/>
      <c r="AIT92" s="565"/>
      <c r="AIU92" s="566"/>
      <c r="AIV92" s="560"/>
      <c r="AIW92" s="561"/>
      <c r="AIX92" s="562"/>
      <c r="AIY92" s="563"/>
      <c r="AIZ92" s="564"/>
      <c r="AJA92" s="565"/>
      <c r="AJB92" s="566"/>
      <c r="AJC92" s="560"/>
      <c r="AJD92" s="561"/>
      <c r="AJE92" s="562"/>
      <c r="AJF92" s="563"/>
      <c r="AJG92" s="564"/>
      <c r="AJH92" s="565"/>
      <c r="AJI92" s="566"/>
      <c r="AJJ92" s="560"/>
      <c r="AJK92" s="561"/>
      <c r="AJL92" s="562"/>
      <c r="AJM92" s="563"/>
      <c r="AJN92" s="564"/>
      <c r="AJO92" s="565"/>
      <c r="AJP92" s="566"/>
      <c r="AJQ92" s="560"/>
      <c r="AJR92" s="561"/>
      <c r="AJS92" s="562"/>
      <c r="AJT92" s="563"/>
      <c r="AJU92" s="564"/>
      <c r="AJV92" s="565"/>
      <c r="AJW92" s="566"/>
      <c r="AJX92" s="560"/>
      <c r="AJY92" s="561"/>
      <c r="AJZ92" s="562"/>
      <c r="AKA92" s="563"/>
      <c r="AKB92" s="564"/>
      <c r="AKC92" s="565"/>
      <c r="AKD92" s="566"/>
      <c r="AKE92" s="560"/>
      <c r="AKF92" s="561"/>
      <c r="AKG92" s="562"/>
      <c r="AKH92" s="563"/>
      <c r="AKI92" s="564"/>
      <c r="AKJ92" s="565"/>
      <c r="AKK92" s="566"/>
      <c r="AKL92" s="560"/>
      <c r="AKM92" s="561"/>
      <c r="AKN92" s="562"/>
      <c r="AKO92" s="563"/>
      <c r="AKP92" s="564"/>
      <c r="AKQ92" s="565"/>
      <c r="AKR92" s="566"/>
      <c r="AKS92" s="560"/>
      <c r="AKT92" s="561"/>
      <c r="AKU92" s="562"/>
      <c r="AKV92" s="563"/>
      <c r="AKW92" s="564"/>
      <c r="AKX92" s="565"/>
      <c r="AKY92" s="566"/>
      <c r="AKZ92" s="560"/>
      <c r="ALA92" s="561"/>
      <c r="ALB92" s="562"/>
      <c r="ALC92" s="563"/>
      <c r="ALD92" s="564"/>
      <c r="ALE92" s="565"/>
      <c r="ALF92" s="566"/>
      <c r="ALG92" s="560"/>
      <c r="ALH92" s="561"/>
      <c r="ALI92" s="562"/>
      <c r="ALJ92" s="563"/>
      <c r="ALK92" s="564"/>
      <c r="ALL92" s="565"/>
      <c r="ALM92" s="566"/>
      <c r="ALN92" s="560"/>
      <c r="ALO92" s="561"/>
      <c r="ALP92" s="562"/>
      <c r="ALQ92" s="563"/>
      <c r="ALR92" s="564"/>
      <c r="ALS92" s="565"/>
      <c r="ALT92" s="566"/>
      <c r="ALU92" s="560"/>
      <c r="ALV92" s="561"/>
      <c r="ALW92" s="562"/>
      <c r="ALX92" s="563"/>
      <c r="ALY92" s="564"/>
      <c r="ALZ92" s="565"/>
      <c r="AMA92" s="566"/>
      <c r="AMB92" s="560"/>
      <c r="AMC92" s="561"/>
      <c r="AMD92" s="562"/>
      <c r="AME92" s="563"/>
      <c r="AMF92" s="564"/>
      <c r="AMG92" s="565"/>
      <c r="AMH92" s="566"/>
      <c r="AMI92" s="560"/>
      <c r="AMJ92" s="561"/>
      <c r="AMK92" s="562"/>
      <c r="AML92" s="563"/>
      <c r="AMM92" s="564"/>
      <c r="AMN92" s="565"/>
      <c r="AMO92" s="566"/>
      <c r="AMP92" s="560"/>
      <c r="AMQ92" s="561"/>
      <c r="AMR92" s="562"/>
      <c r="AMS92" s="563"/>
      <c r="AMT92" s="564"/>
      <c r="AMU92" s="565"/>
      <c r="AMV92" s="566"/>
      <c r="AMW92" s="560"/>
      <c r="AMX92" s="561"/>
      <c r="AMY92" s="562"/>
      <c r="AMZ92" s="563"/>
      <c r="ANA92" s="564"/>
      <c r="ANB92" s="565"/>
      <c r="ANC92" s="566"/>
      <c r="AND92" s="560"/>
      <c r="ANE92" s="561"/>
      <c r="ANF92" s="562"/>
      <c r="ANG92" s="563"/>
      <c r="ANH92" s="564"/>
      <c r="ANI92" s="565"/>
      <c r="ANJ92" s="566"/>
      <c r="ANK92" s="560"/>
      <c r="ANL92" s="561"/>
      <c r="ANM92" s="562"/>
      <c r="ANN92" s="563"/>
      <c r="ANO92" s="564"/>
      <c r="ANP92" s="565"/>
      <c r="ANQ92" s="566"/>
      <c r="ANR92" s="560"/>
      <c r="ANS92" s="561"/>
      <c r="ANT92" s="562"/>
      <c r="ANU92" s="563"/>
      <c r="ANV92" s="564"/>
      <c r="ANW92" s="565"/>
      <c r="ANX92" s="566"/>
      <c r="ANY92" s="560"/>
      <c r="ANZ92" s="561"/>
      <c r="AOA92" s="562"/>
      <c r="AOB92" s="563"/>
      <c r="AOC92" s="564"/>
      <c r="AOD92" s="565"/>
      <c r="AOE92" s="566"/>
      <c r="AOF92" s="560"/>
      <c r="AOG92" s="561"/>
      <c r="AOH92" s="562"/>
      <c r="AOI92" s="563"/>
      <c r="AOJ92" s="564"/>
      <c r="AOK92" s="565"/>
      <c r="AOL92" s="566"/>
      <c r="AOM92" s="560"/>
      <c r="AON92" s="561"/>
      <c r="AOO92" s="562"/>
      <c r="AOP92" s="563"/>
      <c r="AOQ92" s="564"/>
      <c r="AOR92" s="565"/>
      <c r="AOS92" s="566"/>
      <c r="AOT92" s="560"/>
      <c r="AOU92" s="561"/>
      <c r="AOV92" s="562"/>
      <c r="AOW92" s="563"/>
      <c r="AOX92" s="564"/>
      <c r="AOY92" s="565"/>
      <c r="AOZ92" s="566"/>
      <c r="APA92" s="560"/>
      <c r="APB92" s="561"/>
      <c r="APC92" s="562"/>
      <c r="APD92" s="563"/>
      <c r="APE92" s="564"/>
      <c r="APF92" s="565"/>
      <c r="APG92" s="566"/>
      <c r="APH92" s="560"/>
      <c r="API92" s="561"/>
      <c r="APJ92" s="562"/>
      <c r="APK92" s="563"/>
      <c r="APL92" s="564"/>
      <c r="APM92" s="565"/>
      <c r="APN92" s="566"/>
      <c r="APO92" s="560"/>
      <c r="APP92" s="561"/>
      <c r="APQ92" s="562"/>
      <c r="APR92" s="563"/>
      <c r="APS92" s="564"/>
      <c r="APT92" s="565"/>
      <c r="APU92" s="566"/>
      <c r="APV92" s="560"/>
      <c r="APW92" s="561"/>
      <c r="APX92" s="562"/>
      <c r="APY92" s="563"/>
      <c r="APZ92" s="564"/>
      <c r="AQA92" s="565"/>
      <c r="AQB92" s="566"/>
      <c r="AQC92" s="560"/>
      <c r="AQD92" s="561"/>
      <c r="AQE92" s="562"/>
      <c r="AQF92" s="563"/>
      <c r="AQG92" s="564"/>
      <c r="AQH92" s="565"/>
      <c r="AQI92" s="566"/>
      <c r="AQJ92" s="560"/>
      <c r="AQK92" s="561"/>
      <c r="AQL92" s="562"/>
      <c r="AQM92" s="563"/>
      <c r="AQN92" s="564"/>
      <c r="AQO92" s="565"/>
      <c r="AQP92" s="566"/>
      <c r="AQQ92" s="560"/>
      <c r="AQR92" s="561"/>
      <c r="AQS92" s="562"/>
      <c r="AQT92" s="563"/>
      <c r="AQU92" s="564"/>
      <c r="AQV92" s="565"/>
      <c r="AQW92" s="566"/>
      <c r="AQX92" s="560"/>
      <c r="AQY92" s="561"/>
      <c r="AQZ92" s="562"/>
      <c r="ARA92" s="563"/>
      <c r="ARB92" s="564"/>
      <c r="ARC92" s="565"/>
      <c r="ARD92" s="566"/>
      <c r="ARE92" s="560"/>
      <c r="ARF92" s="561"/>
      <c r="ARG92" s="562"/>
      <c r="ARH92" s="563"/>
      <c r="ARI92" s="564"/>
      <c r="ARJ92" s="565"/>
      <c r="ARK92" s="566"/>
      <c r="ARL92" s="560"/>
      <c r="ARM92" s="561"/>
      <c r="ARN92" s="562"/>
      <c r="ARO92" s="563"/>
      <c r="ARP92" s="564"/>
      <c r="ARQ92" s="565"/>
      <c r="ARR92" s="566"/>
      <c r="ARS92" s="560"/>
      <c r="ART92" s="561"/>
      <c r="ARU92" s="562"/>
      <c r="ARV92" s="563"/>
      <c r="ARW92" s="564"/>
      <c r="ARX92" s="565"/>
      <c r="ARY92" s="566"/>
      <c r="ARZ92" s="560"/>
      <c r="ASA92" s="561"/>
      <c r="ASB92" s="562"/>
      <c r="ASC92" s="563"/>
      <c r="ASD92" s="564"/>
      <c r="ASE92" s="565"/>
      <c r="ASF92" s="566"/>
      <c r="ASG92" s="560"/>
      <c r="ASH92" s="561"/>
      <c r="ASI92" s="562"/>
      <c r="ASJ92" s="563"/>
      <c r="ASK92" s="564"/>
      <c r="ASL92" s="565"/>
      <c r="ASM92" s="566"/>
      <c r="ASN92" s="560"/>
      <c r="ASO92" s="561"/>
      <c r="ASP92" s="562"/>
      <c r="ASQ92" s="563"/>
      <c r="ASR92" s="564"/>
      <c r="ASS92" s="565"/>
      <c r="AST92" s="566"/>
      <c r="ASU92" s="560"/>
      <c r="ASV92" s="561"/>
      <c r="ASW92" s="562"/>
      <c r="ASX92" s="563"/>
      <c r="ASY92" s="564"/>
      <c r="ASZ92" s="565"/>
      <c r="ATA92" s="566"/>
      <c r="ATB92" s="560"/>
      <c r="ATC92" s="561"/>
      <c r="ATD92" s="562"/>
      <c r="ATE92" s="563"/>
      <c r="ATF92" s="564"/>
      <c r="ATG92" s="565"/>
      <c r="ATH92" s="566"/>
      <c r="ATI92" s="560"/>
      <c r="ATJ92" s="561"/>
      <c r="ATK92" s="562"/>
      <c r="ATL92" s="563"/>
      <c r="ATM92" s="564"/>
      <c r="ATN92" s="565"/>
      <c r="ATO92" s="566"/>
      <c r="ATP92" s="560"/>
      <c r="ATQ92" s="561"/>
      <c r="ATR92" s="562"/>
      <c r="ATS92" s="563"/>
      <c r="ATT92" s="564"/>
      <c r="ATU92" s="565"/>
      <c r="ATV92" s="566"/>
      <c r="ATW92" s="560"/>
      <c r="ATX92" s="561"/>
      <c r="ATY92" s="562"/>
      <c r="ATZ92" s="563"/>
      <c r="AUA92" s="564"/>
      <c r="AUB92" s="565"/>
      <c r="AUC92" s="566"/>
      <c r="AUD92" s="560"/>
      <c r="AUE92" s="561"/>
      <c r="AUF92" s="562"/>
      <c r="AUG92" s="563"/>
      <c r="AUH92" s="564"/>
      <c r="AUI92" s="565"/>
      <c r="AUJ92" s="566"/>
      <c r="AUK92" s="560"/>
      <c r="AUL92" s="561"/>
      <c r="AUM92" s="562"/>
      <c r="AUN92" s="563"/>
      <c r="AUO92" s="564"/>
      <c r="AUP92" s="565"/>
      <c r="AUQ92" s="566"/>
      <c r="AUR92" s="560"/>
      <c r="AUS92" s="561"/>
      <c r="AUT92" s="562"/>
      <c r="AUU92" s="563"/>
      <c r="AUV92" s="564"/>
      <c r="AUW92" s="565"/>
      <c r="AUX92" s="566"/>
      <c r="AUY92" s="560"/>
      <c r="AUZ92" s="561"/>
      <c r="AVA92" s="562"/>
      <c r="AVB92" s="563"/>
      <c r="AVC92" s="564"/>
      <c r="AVD92" s="565"/>
      <c r="AVE92" s="566"/>
      <c r="AVF92" s="560"/>
      <c r="AVG92" s="561"/>
      <c r="AVH92" s="562"/>
      <c r="AVI92" s="563"/>
      <c r="AVJ92" s="564"/>
      <c r="AVK92" s="565"/>
      <c r="AVL92" s="566"/>
      <c r="AVM92" s="560"/>
      <c r="AVN92" s="561"/>
      <c r="AVO92" s="562"/>
      <c r="AVP92" s="563"/>
      <c r="AVQ92" s="564"/>
      <c r="AVR92" s="565"/>
      <c r="AVS92" s="566"/>
      <c r="AVT92" s="560"/>
      <c r="AVU92" s="561"/>
      <c r="AVV92" s="562"/>
      <c r="AVW92" s="563"/>
      <c r="AVX92" s="564"/>
      <c r="AVY92" s="565"/>
      <c r="AVZ92" s="566"/>
      <c r="AWA92" s="560"/>
      <c r="AWB92" s="561"/>
      <c r="AWC92" s="562"/>
      <c r="AWD92" s="563"/>
      <c r="AWE92" s="564"/>
      <c r="AWF92" s="565"/>
      <c r="AWG92" s="566"/>
      <c r="AWH92" s="560"/>
      <c r="AWI92" s="561"/>
      <c r="AWJ92" s="562"/>
      <c r="AWK92" s="563"/>
      <c r="AWL92" s="564"/>
      <c r="AWM92" s="565"/>
      <c r="AWN92" s="566"/>
      <c r="AWO92" s="560"/>
      <c r="AWP92" s="561"/>
      <c r="AWQ92" s="562"/>
      <c r="AWR92" s="563"/>
      <c r="AWS92" s="564"/>
      <c r="AWT92" s="565"/>
      <c r="AWU92" s="566"/>
      <c r="AWV92" s="560"/>
      <c r="AWW92" s="561"/>
      <c r="AWX92" s="562"/>
      <c r="AWY92" s="563"/>
      <c r="AWZ92" s="564"/>
      <c r="AXA92" s="565"/>
      <c r="AXB92" s="566"/>
      <c r="AXC92" s="560"/>
      <c r="AXD92" s="561"/>
      <c r="AXE92" s="562"/>
      <c r="AXF92" s="563"/>
      <c r="AXG92" s="564"/>
      <c r="AXH92" s="565"/>
      <c r="AXI92" s="566"/>
      <c r="AXJ92" s="560"/>
      <c r="AXK92" s="561"/>
      <c r="AXL92" s="562"/>
      <c r="AXM92" s="563"/>
      <c r="AXN92" s="564"/>
      <c r="AXO92" s="565"/>
      <c r="AXP92" s="566"/>
      <c r="AXQ92" s="560"/>
      <c r="AXR92" s="561"/>
      <c r="AXS92" s="562"/>
      <c r="AXT92" s="563"/>
      <c r="AXU92" s="564"/>
      <c r="AXV92" s="565"/>
      <c r="AXW92" s="566"/>
      <c r="AXX92" s="560"/>
      <c r="AXY92" s="561"/>
      <c r="AXZ92" s="562"/>
      <c r="AYA92" s="563"/>
      <c r="AYB92" s="564"/>
      <c r="AYC92" s="565"/>
      <c r="AYD92" s="566"/>
      <c r="AYE92" s="560"/>
      <c r="AYF92" s="561"/>
      <c r="AYG92" s="562"/>
      <c r="AYH92" s="563"/>
      <c r="AYI92" s="564"/>
      <c r="AYJ92" s="565"/>
      <c r="AYK92" s="566"/>
      <c r="AYL92" s="560"/>
      <c r="AYM92" s="561"/>
      <c r="AYN92" s="562"/>
      <c r="AYO92" s="563"/>
      <c r="AYP92" s="564"/>
      <c r="AYQ92" s="565"/>
      <c r="AYR92" s="566"/>
      <c r="AYS92" s="560"/>
      <c r="AYT92" s="561"/>
      <c r="AYU92" s="562"/>
      <c r="AYV92" s="563"/>
      <c r="AYW92" s="564"/>
      <c r="AYX92" s="565"/>
      <c r="AYY92" s="566"/>
      <c r="AYZ92" s="560"/>
      <c r="AZA92" s="561"/>
      <c r="AZB92" s="562"/>
      <c r="AZC92" s="563"/>
      <c r="AZD92" s="564"/>
      <c r="AZE92" s="565"/>
      <c r="AZF92" s="566"/>
      <c r="AZG92" s="560"/>
      <c r="AZH92" s="561"/>
      <c r="AZI92" s="562"/>
      <c r="AZJ92" s="563"/>
      <c r="AZK92" s="564"/>
      <c r="AZL92" s="565"/>
      <c r="AZM92" s="566"/>
      <c r="AZN92" s="560"/>
      <c r="AZO92" s="561"/>
      <c r="AZP92" s="562"/>
      <c r="AZQ92" s="563"/>
      <c r="AZR92" s="564"/>
      <c r="AZS92" s="565"/>
      <c r="AZT92" s="566"/>
      <c r="AZU92" s="560"/>
      <c r="AZV92" s="561"/>
      <c r="AZW92" s="562"/>
      <c r="AZX92" s="563"/>
      <c r="AZY92" s="564"/>
      <c r="AZZ92" s="565"/>
      <c r="BAA92" s="566"/>
      <c r="BAB92" s="560"/>
      <c r="BAC92" s="561"/>
      <c r="BAD92" s="562"/>
      <c r="BAE92" s="563"/>
      <c r="BAF92" s="564"/>
      <c r="BAG92" s="565"/>
      <c r="BAH92" s="566"/>
      <c r="BAI92" s="560"/>
      <c r="BAJ92" s="561"/>
      <c r="BAK92" s="562"/>
      <c r="BAL92" s="563"/>
      <c r="BAM92" s="564"/>
      <c r="BAN92" s="565"/>
      <c r="BAO92" s="566"/>
      <c r="BAP92" s="560"/>
      <c r="BAQ92" s="561"/>
      <c r="BAR92" s="562"/>
      <c r="BAS92" s="563"/>
      <c r="BAT92" s="564"/>
      <c r="BAU92" s="565"/>
      <c r="BAV92" s="566"/>
      <c r="BAW92" s="560"/>
      <c r="BAX92" s="561"/>
      <c r="BAY92" s="562"/>
      <c r="BAZ92" s="563"/>
      <c r="BBA92" s="564"/>
      <c r="BBB92" s="565"/>
      <c r="BBC92" s="566"/>
      <c r="BBD92" s="560"/>
      <c r="BBE92" s="561"/>
      <c r="BBF92" s="562"/>
      <c r="BBG92" s="563"/>
      <c r="BBH92" s="564"/>
      <c r="BBI92" s="565"/>
      <c r="BBJ92" s="566"/>
      <c r="BBK92" s="560"/>
      <c r="BBL92" s="561"/>
      <c r="BBM92" s="562"/>
      <c r="BBN92" s="563"/>
      <c r="BBO92" s="564"/>
      <c r="BBP92" s="565"/>
      <c r="BBQ92" s="566"/>
      <c r="BBR92" s="560"/>
      <c r="BBS92" s="561"/>
      <c r="BBT92" s="562"/>
      <c r="BBU92" s="563"/>
      <c r="BBV92" s="564"/>
      <c r="BBW92" s="565"/>
      <c r="BBX92" s="566"/>
      <c r="BBY92" s="560"/>
      <c r="BBZ92" s="561"/>
      <c r="BCA92" s="562"/>
      <c r="BCB92" s="563"/>
      <c r="BCC92" s="564"/>
      <c r="BCD92" s="565"/>
      <c r="BCE92" s="566"/>
      <c r="BCF92" s="560"/>
      <c r="BCG92" s="561"/>
      <c r="BCH92" s="562"/>
      <c r="BCI92" s="563"/>
      <c r="BCJ92" s="564"/>
      <c r="BCK92" s="565"/>
      <c r="BCL92" s="566"/>
      <c r="BCM92" s="560"/>
      <c r="BCN92" s="561"/>
      <c r="BCO92" s="562"/>
      <c r="BCP92" s="563"/>
      <c r="BCQ92" s="564"/>
      <c r="BCR92" s="565"/>
      <c r="BCS92" s="566"/>
      <c r="BCT92" s="560"/>
      <c r="BCU92" s="561"/>
      <c r="BCV92" s="562"/>
      <c r="BCW92" s="563"/>
      <c r="BCX92" s="564"/>
      <c r="BCY92" s="565"/>
      <c r="BCZ92" s="566"/>
      <c r="BDA92" s="560"/>
      <c r="BDB92" s="561"/>
      <c r="BDC92" s="562"/>
      <c r="BDD92" s="563"/>
      <c r="BDE92" s="564"/>
      <c r="BDF92" s="565"/>
      <c r="BDG92" s="566"/>
      <c r="BDH92" s="560"/>
      <c r="BDI92" s="561"/>
      <c r="BDJ92" s="562"/>
      <c r="BDK92" s="563"/>
      <c r="BDL92" s="564"/>
      <c r="BDM92" s="565"/>
      <c r="BDN92" s="566"/>
      <c r="BDO92" s="560"/>
      <c r="BDP92" s="561"/>
      <c r="BDQ92" s="562"/>
      <c r="BDR92" s="563"/>
      <c r="BDS92" s="564"/>
      <c r="BDT92" s="565"/>
      <c r="BDU92" s="566"/>
      <c r="BDV92" s="560"/>
      <c r="BDW92" s="561"/>
      <c r="BDX92" s="562"/>
      <c r="BDY92" s="563"/>
      <c r="BDZ92" s="564"/>
      <c r="BEA92" s="565"/>
      <c r="BEB92" s="566"/>
      <c r="BEC92" s="560"/>
      <c r="BED92" s="561"/>
      <c r="BEE92" s="562"/>
      <c r="BEF92" s="563"/>
      <c r="BEG92" s="564"/>
      <c r="BEH92" s="565"/>
      <c r="BEI92" s="566"/>
      <c r="BEJ92" s="560"/>
      <c r="BEK92" s="561"/>
      <c r="BEL92" s="562"/>
      <c r="BEM92" s="563"/>
      <c r="BEN92" s="564"/>
      <c r="BEO92" s="565"/>
      <c r="BEP92" s="566"/>
      <c r="BEQ92" s="560"/>
      <c r="BER92" s="561"/>
      <c r="BES92" s="562"/>
      <c r="BET92" s="563"/>
      <c r="BEU92" s="564"/>
      <c r="BEV92" s="565"/>
      <c r="BEW92" s="566"/>
      <c r="BEX92" s="560"/>
      <c r="BEY92" s="561"/>
      <c r="BEZ92" s="562"/>
      <c r="BFA92" s="563"/>
      <c r="BFB92" s="564"/>
      <c r="BFC92" s="565"/>
      <c r="BFD92" s="566"/>
      <c r="BFE92" s="560"/>
      <c r="BFF92" s="561"/>
      <c r="BFG92" s="562"/>
      <c r="BFH92" s="563"/>
      <c r="BFI92" s="564"/>
      <c r="BFJ92" s="565"/>
      <c r="BFK92" s="566"/>
      <c r="BFL92" s="560"/>
      <c r="BFM92" s="561"/>
      <c r="BFN92" s="562"/>
      <c r="BFO92" s="563"/>
      <c r="BFP92" s="564"/>
      <c r="BFQ92" s="565"/>
      <c r="BFR92" s="566"/>
      <c r="BFS92" s="560"/>
      <c r="BFT92" s="561"/>
      <c r="BFU92" s="562"/>
      <c r="BFV92" s="563"/>
      <c r="BFW92" s="564"/>
      <c r="BFX92" s="565"/>
      <c r="BFY92" s="566"/>
      <c r="BFZ92" s="560"/>
      <c r="BGA92" s="561"/>
      <c r="BGB92" s="562"/>
      <c r="BGC92" s="563"/>
      <c r="BGD92" s="564"/>
      <c r="BGE92" s="565"/>
      <c r="BGF92" s="566"/>
      <c r="BGG92" s="560"/>
      <c r="BGH92" s="561"/>
      <c r="BGI92" s="562"/>
      <c r="BGJ92" s="563"/>
      <c r="BGK92" s="564"/>
      <c r="BGL92" s="565"/>
      <c r="BGM92" s="566"/>
      <c r="BGN92" s="560"/>
      <c r="BGO92" s="561"/>
      <c r="BGP92" s="562"/>
      <c r="BGQ92" s="563"/>
      <c r="BGR92" s="564"/>
      <c r="BGS92" s="565"/>
      <c r="BGT92" s="566"/>
      <c r="BGU92" s="560"/>
      <c r="BGV92" s="561"/>
      <c r="BGW92" s="562"/>
      <c r="BGX92" s="563"/>
      <c r="BGY92" s="564"/>
      <c r="BGZ92" s="565"/>
      <c r="BHA92" s="566"/>
      <c r="BHB92" s="560"/>
      <c r="BHC92" s="561"/>
      <c r="BHD92" s="562"/>
      <c r="BHE92" s="563"/>
      <c r="BHF92" s="564"/>
      <c r="BHG92" s="565"/>
      <c r="BHH92" s="566"/>
      <c r="BHI92" s="560"/>
      <c r="BHJ92" s="561"/>
      <c r="BHK92" s="562"/>
      <c r="BHL92" s="563"/>
      <c r="BHM92" s="564"/>
      <c r="BHN92" s="565"/>
      <c r="BHO92" s="566"/>
      <c r="BHP92" s="560"/>
      <c r="BHQ92" s="561"/>
      <c r="BHR92" s="562"/>
      <c r="BHS92" s="563"/>
      <c r="BHT92" s="564"/>
      <c r="BHU92" s="565"/>
      <c r="BHV92" s="566"/>
      <c r="BHW92" s="560"/>
      <c r="BHX92" s="561"/>
      <c r="BHY92" s="562"/>
      <c r="BHZ92" s="563"/>
      <c r="BIA92" s="564"/>
      <c r="BIB92" s="565"/>
      <c r="BIC92" s="566"/>
      <c r="BID92" s="560"/>
      <c r="BIE92" s="561"/>
      <c r="BIF92" s="562"/>
      <c r="BIG92" s="563"/>
      <c r="BIH92" s="564"/>
      <c r="BII92" s="565"/>
      <c r="BIJ92" s="566"/>
      <c r="BIK92" s="560"/>
      <c r="BIL92" s="561"/>
      <c r="BIM92" s="562"/>
      <c r="BIN92" s="563"/>
      <c r="BIO92" s="564"/>
      <c r="BIP92" s="565"/>
      <c r="BIQ92" s="566"/>
      <c r="BIR92" s="560"/>
      <c r="BIS92" s="561"/>
      <c r="BIT92" s="562"/>
      <c r="BIU92" s="563"/>
      <c r="BIV92" s="564"/>
      <c r="BIW92" s="565"/>
      <c r="BIX92" s="566"/>
      <c r="BIY92" s="560"/>
      <c r="BIZ92" s="561"/>
      <c r="BJA92" s="562"/>
      <c r="BJB92" s="563"/>
      <c r="BJC92" s="564"/>
      <c r="BJD92" s="565"/>
      <c r="BJE92" s="566"/>
      <c r="BJF92" s="560"/>
      <c r="BJG92" s="561"/>
      <c r="BJH92" s="562"/>
      <c r="BJI92" s="563"/>
      <c r="BJJ92" s="564"/>
      <c r="BJK92" s="565"/>
      <c r="BJL92" s="566"/>
      <c r="BJM92" s="560"/>
      <c r="BJN92" s="561"/>
      <c r="BJO92" s="562"/>
      <c r="BJP92" s="563"/>
      <c r="BJQ92" s="564"/>
      <c r="BJR92" s="565"/>
      <c r="BJS92" s="566"/>
      <c r="BJT92" s="560"/>
      <c r="BJU92" s="561"/>
      <c r="BJV92" s="562"/>
      <c r="BJW92" s="563"/>
      <c r="BJX92" s="564"/>
      <c r="BJY92" s="565"/>
      <c r="BJZ92" s="566"/>
      <c r="BKA92" s="560"/>
      <c r="BKB92" s="561"/>
      <c r="BKC92" s="562"/>
      <c r="BKD92" s="563"/>
      <c r="BKE92" s="564"/>
      <c r="BKF92" s="565"/>
      <c r="BKG92" s="566"/>
      <c r="BKH92" s="560"/>
      <c r="BKI92" s="561"/>
      <c r="BKJ92" s="562"/>
      <c r="BKK92" s="563"/>
      <c r="BKL92" s="564"/>
      <c r="BKM92" s="565"/>
      <c r="BKN92" s="566"/>
      <c r="BKO92" s="560"/>
      <c r="BKP92" s="561"/>
      <c r="BKQ92" s="562"/>
      <c r="BKR92" s="563"/>
      <c r="BKS92" s="564"/>
      <c r="BKT92" s="565"/>
      <c r="BKU92" s="566"/>
      <c r="BKV92" s="560"/>
      <c r="BKW92" s="561"/>
      <c r="BKX92" s="562"/>
      <c r="BKY92" s="563"/>
      <c r="BKZ92" s="564"/>
      <c r="BLA92" s="565"/>
      <c r="BLB92" s="566"/>
      <c r="BLC92" s="560"/>
      <c r="BLD92" s="561"/>
      <c r="BLE92" s="562"/>
      <c r="BLF92" s="563"/>
      <c r="BLG92" s="564"/>
      <c r="BLH92" s="565"/>
      <c r="BLI92" s="566"/>
      <c r="BLJ92" s="560"/>
      <c r="BLK92" s="561"/>
      <c r="BLL92" s="562"/>
      <c r="BLM92" s="563"/>
      <c r="BLN92" s="564"/>
      <c r="BLO92" s="565"/>
      <c r="BLP92" s="566"/>
      <c r="BLQ92" s="560"/>
      <c r="BLR92" s="561"/>
      <c r="BLS92" s="562"/>
      <c r="BLT92" s="563"/>
      <c r="BLU92" s="564"/>
      <c r="BLV92" s="565"/>
      <c r="BLW92" s="566"/>
      <c r="BLX92" s="560"/>
      <c r="BLY92" s="561"/>
      <c r="BLZ92" s="562"/>
      <c r="BMA92" s="563"/>
      <c r="BMB92" s="564"/>
      <c r="BMC92" s="565"/>
      <c r="BMD92" s="566"/>
      <c r="BME92" s="560"/>
      <c r="BMF92" s="561"/>
      <c r="BMG92" s="562"/>
      <c r="BMH92" s="563"/>
      <c r="BMI92" s="564"/>
      <c r="BMJ92" s="565"/>
      <c r="BMK92" s="566"/>
      <c r="BML92" s="560"/>
      <c r="BMM92" s="561"/>
      <c r="BMN92" s="562"/>
      <c r="BMO92" s="563"/>
      <c r="BMP92" s="564"/>
      <c r="BMQ92" s="565"/>
      <c r="BMR92" s="566"/>
      <c r="BMS92" s="560"/>
      <c r="BMT92" s="561"/>
      <c r="BMU92" s="562"/>
      <c r="BMV92" s="563"/>
      <c r="BMW92" s="564"/>
      <c r="BMX92" s="565"/>
      <c r="BMY92" s="566"/>
      <c r="BMZ92" s="560"/>
      <c r="BNA92" s="561"/>
      <c r="BNB92" s="562"/>
      <c r="BNC92" s="563"/>
      <c r="BND92" s="564"/>
      <c r="BNE92" s="565"/>
      <c r="BNF92" s="566"/>
      <c r="BNG92" s="560"/>
      <c r="BNH92" s="561"/>
      <c r="BNI92" s="562"/>
      <c r="BNJ92" s="563"/>
      <c r="BNK92" s="564"/>
      <c r="BNL92" s="565"/>
      <c r="BNM92" s="566"/>
      <c r="BNN92" s="560"/>
      <c r="BNO92" s="561"/>
      <c r="BNP92" s="562"/>
      <c r="BNQ92" s="563"/>
      <c r="BNR92" s="564"/>
      <c r="BNS92" s="565"/>
      <c r="BNT92" s="566"/>
      <c r="BNU92" s="560"/>
      <c r="BNV92" s="561"/>
      <c r="BNW92" s="562"/>
      <c r="BNX92" s="563"/>
      <c r="BNY92" s="564"/>
      <c r="BNZ92" s="565"/>
      <c r="BOA92" s="566"/>
      <c r="BOB92" s="560"/>
      <c r="BOC92" s="561"/>
      <c r="BOD92" s="562"/>
      <c r="BOE92" s="563"/>
      <c r="BOF92" s="564"/>
      <c r="BOG92" s="565"/>
      <c r="BOH92" s="566"/>
      <c r="BOI92" s="560"/>
      <c r="BOJ92" s="561"/>
      <c r="BOK92" s="562"/>
      <c r="BOL92" s="563"/>
      <c r="BOM92" s="564"/>
      <c r="BON92" s="565"/>
      <c r="BOO92" s="566"/>
      <c r="BOP92" s="560"/>
      <c r="BOQ92" s="561"/>
      <c r="BOR92" s="562"/>
      <c r="BOS92" s="563"/>
      <c r="BOT92" s="564"/>
      <c r="BOU92" s="565"/>
      <c r="BOV92" s="566"/>
      <c r="BOW92" s="560"/>
      <c r="BOX92" s="561"/>
      <c r="BOY92" s="562"/>
      <c r="BOZ92" s="563"/>
      <c r="BPA92" s="564"/>
      <c r="BPB92" s="565"/>
      <c r="BPC92" s="566"/>
      <c r="BPD92" s="560"/>
      <c r="BPE92" s="561"/>
      <c r="BPF92" s="562"/>
      <c r="BPG92" s="563"/>
      <c r="BPH92" s="564"/>
      <c r="BPI92" s="565"/>
      <c r="BPJ92" s="566"/>
      <c r="BPK92" s="560"/>
      <c r="BPL92" s="561"/>
      <c r="BPM92" s="562"/>
      <c r="BPN92" s="563"/>
      <c r="BPO92" s="564"/>
      <c r="BPP92" s="565"/>
      <c r="BPQ92" s="566"/>
      <c r="BPR92" s="560"/>
      <c r="BPS92" s="561"/>
      <c r="BPT92" s="562"/>
      <c r="BPU92" s="563"/>
      <c r="BPV92" s="564"/>
      <c r="BPW92" s="565"/>
      <c r="BPX92" s="566"/>
      <c r="BPY92" s="560"/>
      <c r="BPZ92" s="561"/>
      <c r="BQA92" s="562"/>
      <c r="BQB92" s="563"/>
      <c r="BQC92" s="564"/>
      <c r="BQD92" s="565"/>
      <c r="BQE92" s="566"/>
      <c r="BQF92" s="560"/>
      <c r="BQG92" s="561"/>
      <c r="BQH92" s="562"/>
      <c r="BQI92" s="563"/>
      <c r="BQJ92" s="564"/>
      <c r="BQK92" s="565"/>
      <c r="BQL92" s="566"/>
      <c r="BQM92" s="560"/>
      <c r="BQN92" s="561"/>
      <c r="BQO92" s="562"/>
      <c r="BQP92" s="563"/>
      <c r="BQQ92" s="564"/>
      <c r="BQR92" s="565"/>
      <c r="BQS92" s="566"/>
      <c r="BQT92" s="560"/>
      <c r="BQU92" s="561"/>
      <c r="BQV92" s="562"/>
      <c r="BQW92" s="563"/>
      <c r="BQX92" s="564"/>
      <c r="BQY92" s="565"/>
      <c r="BQZ92" s="566"/>
      <c r="BRA92" s="560"/>
      <c r="BRB92" s="561"/>
      <c r="BRC92" s="562"/>
      <c r="BRD92" s="563"/>
      <c r="BRE92" s="564"/>
      <c r="BRF92" s="565"/>
      <c r="BRG92" s="566"/>
      <c r="BRH92" s="560"/>
      <c r="BRI92" s="561"/>
      <c r="BRJ92" s="562"/>
      <c r="BRK92" s="563"/>
      <c r="BRL92" s="564"/>
      <c r="BRM92" s="565"/>
      <c r="BRN92" s="566"/>
      <c r="BRO92" s="560"/>
      <c r="BRP92" s="561"/>
      <c r="BRQ92" s="562"/>
      <c r="BRR92" s="563"/>
      <c r="BRS92" s="564"/>
      <c r="BRT92" s="565"/>
      <c r="BRU92" s="566"/>
      <c r="BRV92" s="560"/>
      <c r="BRW92" s="561"/>
      <c r="BRX92" s="562"/>
      <c r="BRY92" s="563"/>
      <c r="BRZ92" s="564"/>
      <c r="BSA92" s="565"/>
      <c r="BSB92" s="566"/>
      <c r="BSC92" s="560"/>
      <c r="BSD92" s="561"/>
      <c r="BSE92" s="562"/>
      <c r="BSF92" s="563"/>
      <c r="BSG92" s="564"/>
      <c r="BSH92" s="565"/>
      <c r="BSI92" s="566"/>
      <c r="BSJ92" s="560"/>
      <c r="BSK92" s="561"/>
      <c r="BSL92" s="562"/>
      <c r="BSM92" s="563"/>
      <c r="BSN92" s="564"/>
      <c r="BSO92" s="565"/>
      <c r="BSP92" s="566"/>
      <c r="BSQ92" s="560"/>
      <c r="BSR92" s="561"/>
      <c r="BSS92" s="562"/>
      <c r="BST92" s="563"/>
      <c r="BSU92" s="564"/>
      <c r="BSV92" s="565"/>
      <c r="BSW92" s="566"/>
      <c r="BSX92" s="560"/>
      <c r="BSY92" s="561"/>
      <c r="BSZ92" s="562"/>
      <c r="BTA92" s="563"/>
      <c r="BTB92" s="564"/>
      <c r="BTC92" s="565"/>
      <c r="BTD92" s="566"/>
      <c r="BTE92" s="560"/>
      <c r="BTF92" s="561"/>
      <c r="BTG92" s="562"/>
      <c r="BTH92" s="563"/>
      <c r="BTI92" s="564"/>
      <c r="BTJ92" s="565"/>
      <c r="BTK92" s="566"/>
      <c r="BTL92" s="560"/>
      <c r="BTM92" s="561"/>
      <c r="BTN92" s="562"/>
      <c r="BTO92" s="563"/>
      <c r="BTP92" s="564"/>
      <c r="BTQ92" s="565"/>
      <c r="BTR92" s="566"/>
      <c r="BTS92" s="560"/>
      <c r="BTT92" s="561"/>
      <c r="BTU92" s="562"/>
      <c r="BTV92" s="563"/>
      <c r="BTW92" s="564"/>
      <c r="BTX92" s="565"/>
      <c r="BTY92" s="566"/>
      <c r="BTZ92" s="560"/>
      <c r="BUA92" s="561"/>
      <c r="BUB92" s="562"/>
      <c r="BUC92" s="563"/>
      <c r="BUD92" s="564"/>
      <c r="BUE92" s="565"/>
      <c r="BUF92" s="566"/>
      <c r="BUG92" s="560"/>
      <c r="BUH92" s="561"/>
      <c r="BUI92" s="562"/>
      <c r="BUJ92" s="563"/>
      <c r="BUK92" s="564"/>
      <c r="BUL92" s="565"/>
      <c r="BUM92" s="566"/>
      <c r="BUN92" s="560"/>
      <c r="BUO92" s="561"/>
      <c r="BUP92" s="562"/>
      <c r="BUQ92" s="563"/>
      <c r="BUR92" s="564"/>
      <c r="BUS92" s="565"/>
      <c r="BUT92" s="566"/>
      <c r="BUU92" s="560"/>
      <c r="BUV92" s="561"/>
      <c r="BUW92" s="562"/>
      <c r="BUX92" s="563"/>
      <c r="BUY92" s="564"/>
      <c r="BUZ92" s="565"/>
      <c r="BVA92" s="566"/>
      <c r="BVB92" s="560"/>
      <c r="BVC92" s="561"/>
      <c r="BVD92" s="562"/>
      <c r="BVE92" s="563"/>
      <c r="BVF92" s="564"/>
      <c r="BVG92" s="565"/>
      <c r="BVH92" s="566"/>
      <c r="BVI92" s="560"/>
      <c r="BVJ92" s="561"/>
      <c r="BVK92" s="562"/>
      <c r="BVL92" s="563"/>
      <c r="BVM92" s="564"/>
      <c r="BVN92" s="565"/>
      <c r="BVO92" s="566"/>
      <c r="BVP92" s="560"/>
      <c r="BVQ92" s="561"/>
      <c r="BVR92" s="562"/>
      <c r="BVS92" s="563"/>
      <c r="BVT92" s="564"/>
      <c r="BVU92" s="565"/>
      <c r="BVV92" s="566"/>
      <c r="BVW92" s="560"/>
      <c r="BVX92" s="561"/>
      <c r="BVY92" s="562"/>
      <c r="BVZ92" s="563"/>
      <c r="BWA92" s="564"/>
      <c r="BWB92" s="565"/>
      <c r="BWC92" s="566"/>
      <c r="BWD92" s="560"/>
      <c r="BWE92" s="561"/>
      <c r="BWF92" s="562"/>
      <c r="BWG92" s="563"/>
      <c r="BWH92" s="564"/>
      <c r="BWI92" s="565"/>
      <c r="BWJ92" s="566"/>
      <c r="BWK92" s="560"/>
      <c r="BWL92" s="561"/>
      <c r="BWM92" s="562"/>
      <c r="BWN92" s="563"/>
      <c r="BWO92" s="564"/>
      <c r="BWP92" s="565"/>
      <c r="BWQ92" s="566"/>
      <c r="BWR92" s="560"/>
      <c r="BWS92" s="561"/>
      <c r="BWT92" s="562"/>
      <c r="BWU92" s="563"/>
      <c r="BWV92" s="564"/>
      <c r="BWW92" s="565"/>
      <c r="BWX92" s="566"/>
      <c r="BWY92" s="560"/>
      <c r="BWZ92" s="561"/>
      <c r="BXA92" s="562"/>
      <c r="BXB92" s="563"/>
      <c r="BXC92" s="564"/>
      <c r="BXD92" s="565"/>
      <c r="BXE92" s="566"/>
      <c r="BXF92" s="560"/>
      <c r="BXG92" s="561"/>
      <c r="BXH92" s="562"/>
      <c r="BXI92" s="563"/>
      <c r="BXJ92" s="564"/>
      <c r="BXK92" s="565"/>
      <c r="BXL92" s="566"/>
      <c r="BXM92" s="560"/>
      <c r="BXN92" s="561"/>
      <c r="BXO92" s="562"/>
      <c r="BXP92" s="563"/>
      <c r="BXQ92" s="564"/>
      <c r="BXR92" s="565"/>
      <c r="BXS92" s="566"/>
      <c r="BXT92" s="560"/>
      <c r="BXU92" s="561"/>
      <c r="BXV92" s="562"/>
      <c r="BXW92" s="563"/>
      <c r="BXX92" s="564"/>
      <c r="BXY92" s="565"/>
      <c r="BXZ92" s="566"/>
      <c r="BYA92" s="560"/>
      <c r="BYB92" s="561"/>
      <c r="BYC92" s="562"/>
      <c r="BYD92" s="563"/>
      <c r="BYE92" s="564"/>
      <c r="BYF92" s="565"/>
      <c r="BYG92" s="566"/>
      <c r="BYH92" s="560"/>
      <c r="BYI92" s="561"/>
      <c r="BYJ92" s="562"/>
      <c r="BYK92" s="563"/>
      <c r="BYL92" s="564"/>
      <c r="BYM92" s="565"/>
      <c r="BYN92" s="566"/>
      <c r="BYO92" s="560"/>
      <c r="BYP92" s="561"/>
      <c r="BYQ92" s="562"/>
      <c r="BYR92" s="563"/>
      <c r="BYS92" s="564"/>
      <c r="BYT92" s="565"/>
      <c r="BYU92" s="566"/>
      <c r="BYV92" s="560"/>
      <c r="BYW92" s="561"/>
      <c r="BYX92" s="562"/>
      <c r="BYY92" s="563"/>
      <c r="BYZ92" s="564"/>
      <c r="BZA92" s="565"/>
      <c r="BZB92" s="566"/>
      <c r="BZC92" s="560"/>
      <c r="BZD92" s="561"/>
      <c r="BZE92" s="562"/>
      <c r="BZF92" s="563"/>
      <c r="BZG92" s="564"/>
      <c r="BZH92" s="565"/>
      <c r="BZI92" s="566"/>
      <c r="BZJ92" s="560"/>
      <c r="BZK92" s="561"/>
      <c r="BZL92" s="562"/>
      <c r="BZM92" s="563"/>
      <c r="BZN92" s="564"/>
      <c r="BZO92" s="565"/>
      <c r="BZP92" s="566"/>
      <c r="BZQ92" s="560"/>
      <c r="BZR92" s="561"/>
      <c r="BZS92" s="562"/>
      <c r="BZT92" s="563"/>
      <c r="BZU92" s="564"/>
      <c r="BZV92" s="565"/>
      <c r="BZW92" s="566"/>
      <c r="BZX92" s="560"/>
      <c r="BZY92" s="561"/>
      <c r="BZZ92" s="562"/>
      <c r="CAA92" s="563"/>
      <c r="CAB92" s="564"/>
      <c r="CAC92" s="565"/>
      <c r="CAD92" s="566"/>
      <c r="CAE92" s="560"/>
      <c r="CAF92" s="561"/>
      <c r="CAG92" s="562"/>
      <c r="CAH92" s="563"/>
      <c r="CAI92" s="564"/>
      <c r="CAJ92" s="565"/>
      <c r="CAK92" s="566"/>
      <c r="CAL92" s="560"/>
      <c r="CAM92" s="561"/>
      <c r="CAN92" s="562"/>
      <c r="CAO92" s="563"/>
      <c r="CAP92" s="564"/>
      <c r="CAQ92" s="565"/>
      <c r="CAR92" s="566"/>
      <c r="CAS92" s="560"/>
      <c r="CAT92" s="561"/>
      <c r="CAU92" s="562"/>
      <c r="CAV92" s="563"/>
      <c r="CAW92" s="564"/>
      <c r="CAX92" s="565"/>
      <c r="CAY92" s="566"/>
      <c r="CAZ92" s="560"/>
      <c r="CBA92" s="561"/>
      <c r="CBB92" s="562"/>
      <c r="CBC92" s="563"/>
      <c r="CBD92" s="564"/>
      <c r="CBE92" s="565"/>
      <c r="CBF92" s="566"/>
      <c r="CBG92" s="560"/>
      <c r="CBH92" s="561"/>
      <c r="CBI92" s="562"/>
      <c r="CBJ92" s="563"/>
      <c r="CBK92" s="564"/>
      <c r="CBL92" s="565"/>
      <c r="CBM92" s="566"/>
      <c r="CBN92" s="560"/>
      <c r="CBO92" s="561"/>
      <c r="CBP92" s="562"/>
      <c r="CBQ92" s="563"/>
      <c r="CBR92" s="564"/>
      <c r="CBS92" s="565"/>
      <c r="CBT92" s="566"/>
      <c r="CBU92" s="560"/>
      <c r="CBV92" s="561"/>
      <c r="CBW92" s="562"/>
      <c r="CBX92" s="563"/>
      <c r="CBY92" s="564"/>
      <c r="CBZ92" s="565"/>
      <c r="CCA92" s="566"/>
      <c r="CCB92" s="560"/>
      <c r="CCC92" s="561"/>
      <c r="CCD92" s="562"/>
      <c r="CCE92" s="563"/>
      <c r="CCF92" s="564"/>
      <c r="CCG92" s="565"/>
      <c r="CCH92" s="566"/>
      <c r="CCI92" s="560"/>
      <c r="CCJ92" s="561"/>
      <c r="CCK92" s="562"/>
      <c r="CCL92" s="563"/>
      <c r="CCM92" s="564"/>
      <c r="CCN92" s="565"/>
      <c r="CCO92" s="566"/>
      <c r="CCP92" s="560"/>
      <c r="CCQ92" s="561"/>
      <c r="CCR92" s="562"/>
      <c r="CCS92" s="563"/>
      <c r="CCT92" s="564"/>
      <c r="CCU92" s="565"/>
      <c r="CCV92" s="566"/>
      <c r="CCW92" s="560"/>
      <c r="CCX92" s="561"/>
      <c r="CCY92" s="562"/>
      <c r="CCZ92" s="563"/>
      <c r="CDA92" s="564"/>
      <c r="CDB92" s="565"/>
      <c r="CDC92" s="566"/>
      <c r="CDD92" s="560"/>
      <c r="CDE92" s="561"/>
      <c r="CDF92" s="562"/>
      <c r="CDG92" s="563"/>
      <c r="CDH92" s="564"/>
      <c r="CDI92" s="565"/>
      <c r="CDJ92" s="566"/>
      <c r="CDK92" s="560"/>
      <c r="CDL92" s="561"/>
      <c r="CDM92" s="562"/>
      <c r="CDN92" s="563"/>
      <c r="CDO92" s="564"/>
      <c r="CDP92" s="565"/>
      <c r="CDQ92" s="566"/>
      <c r="CDR92" s="560"/>
      <c r="CDS92" s="561"/>
      <c r="CDT92" s="562"/>
      <c r="CDU92" s="563"/>
      <c r="CDV92" s="564"/>
      <c r="CDW92" s="565"/>
      <c r="CDX92" s="566"/>
      <c r="CDY92" s="560"/>
      <c r="CDZ92" s="561"/>
      <c r="CEA92" s="562"/>
      <c r="CEB92" s="563"/>
      <c r="CEC92" s="564"/>
      <c r="CED92" s="565"/>
      <c r="CEE92" s="566"/>
      <c r="CEF92" s="560"/>
      <c r="CEG92" s="561"/>
      <c r="CEH92" s="562"/>
      <c r="CEI92" s="563"/>
      <c r="CEJ92" s="564"/>
      <c r="CEK92" s="565"/>
      <c r="CEL92" s="566"/>
      <c r="CEM92" s="560"/>
      <c r="CEN92" s="561"/>
      <c r="CEO92" s="562"/>
      <c r="CEP92" s="563"/>
      <c r="CEQ92" s="564"/>
      <c r="CER92" s="565"/>
      <c r="CES92" s="566"/>
      <c r="CET92" s="560"/>
      <c r="CEU92" s="561"/>
      <c r="CEV92" s="562"/>
      <c r="CEW92" s="563"/>
      <c r="CEX92" s="564"/>
      <c r="CEY92" s="565"/>
      <c r="CEZ92" s="566"/>
      <c r="CFA92" s="560"/>
      <c r="CFB92" s="561"/>
      <c r="CFC92" s="562"/>
      <c r="CFD92" s="563"/>
      <c r="CFE92" s="564"/>
      <c r="CFF92" s="565"/>
      <c r="CFG92" s="566"/>
      <c r="CFH92" s="560"/>
      <c r="CFI92" s="561"/>
      <c r="CFJ92" s="562"/>
      <c r="CFK92" s="563"/>
      <c r="CFL92" s="564"/>
      <c r="CFM92" s="565"/>
      <c r="CFN92" s="566"/>
      <c r="CFO92" s="560"/>
      <c r="CFP92" s="561"/>
      <c r="CFQ92" s="562"/>
      <c r="CFR92" s="563"/>
      <c r="CFS92" s="564"/>
      <c r="CFT92" s="565"/>
      <c r="CFU92" s="566"/>
      <c r="CFV92" s="560"/>
      <c r="CFW92" s="561"/>
      <c r="CFX92" s="562"/>
      <c r="CFY92" s="563"/>
      <c r="CFZ92" s="564"/>
      <c r="CGA92" s="565"/>
      <c r="CGB92" s="566"/>
      <c r="CGC92" s="560"/>
      <c r="CGD92" s="561"/>
      <c r="CGE92" s="562"/>
      <c r="CGF92" s="563"/>
      <c r="CGG92" s="564"/>
      <c r="CGH92" s="565"/>
      <c r="CGI92" s="566"/>
      <c r="CGJ92" s="560"/>
      <c r="CGK92" s="561"/>
      <c r="CGL92" s="562"/>
      <c r="CGM92" s="563"/>
      <c r="CGN92" s="564"/>
      <c r="CGO92" s="565"/>
      <c r="CGP92" s="566"/>
      <c r="CGQ92" s="560"/>
      <c r="CGR92" s="561"/>
      <c r="CGS92" s="562"/>
      <c r="CGT92" s="563"/>
      <c r="CGU92" s="564"/>
      <c r="CGV92" s="565"/>
      <c r="CGW92" s="566"/>
      <c r="CGX92" s="560"/>
      <c r="CGY92" s="561"/>
      <c r="CGZ92" s="562"/>
      <c r="CHA92" s="563"/>
      <c r="CHB92" s="564"/>
      <c r="CHC92" s="565"/>
      <c r="CHD92" s="566"/>
      <c r="CHE92" s="560"/>
      <c r="CHF92" s="561"/>
      <c r="CHG92" s="562"/>
      <c r="CHH92" s="563"/>
      <c r="CHI92" s="564"/>
      <c r="CHJ92" s="565"/>
      <c r="CHK92" s="566"/>
      <c r="CHL92" s="560"/>
      <c r="CHM92" s="561"/>
      <c r="CHN92" s="562"/>
      <c r="CHO92" s="563"/>
      <c r="CHP92" s="564"/>
      <c r="CHQ92" s="565"/>
      <c r="CHR92" s="566"/>
      <c r="CHS92" s="560"/>
      <c r="CHT92" s="561"/>
      <c r="CHU92" s="562"/>
      <c r="CHV92" s="563"/>
      <c r="CHW92" s="564"/>
      <c r="CHX92" s="565"/>
      <c r="CHY92" s="566"/>
      <c r="CHZ92" s="560"/>
      <c r="CIA92" s="561"/>
      <c r="CIB92" s="562"/>
      <c r="CIC92" s="563"/>
      <c r="CID92" s="564"/>
      <c r="CIE92" s="565"/>
      <c r="CIF92" s="566"/>
      <c r="CIG92" s="560"/>
      <c r="CIH92" s="561"/>
      <c r="CII92" s="562"/>
      <c r="CIJ92" s="563"/>
      <c r="CIK92" s="564"/>
      <c r="CIL92" s="565"/>
      <c r="CIM92" s="566"/>
      <c r="CIN92" s="560"/>
      <c r="CIO92" s="561"/>
      <c r="CIP92" s="562"/>
      <c r="CIQ92" s="563"/>
      <c r="CIR92" s="564"/>
      <c r="CIS92" s="565"/>
      <c r="CIT92" s="566"/>
      <c r="CIU92" s="560"/>
      <c r="CIV92" s="561"/>
      <c r="CIW92" s="562"/>
      <c r="CIX92" s="563"/>
      <c r="CIY92" s="564"/>
      <c r="CIZ92" s="565"/>
      <c r="CJA92" s="566"/>
      <c r="CJB92" s="560"/>
      <c r="CJC92" s="561"/>
      <c r="CJD92" s="562"/>
      <c r="CJE92" s="563"/>
      <c r="CJF92" s="564"/>
      <c r="CJG92" s="565"/>
      <c r="CJH92" s="566"/>
      <c r="CJI92" s="560"/>
      <c r="CJJ92" s="561"/>
      <c r="CJK92" s="562"/>
      <c r="CJL92" s="563"/>
      <c r="CJM92" s="564"/>
      <c r="CJN92" s="565"/>
      <c r="CJO92" s="566"/>
      <c r="CJP92" s="560"/>
      <c r="CJQ92" s="561"/>
      <c r="CJR92" s="562"/>
      <c r="CJS92" s="563"/>
      <c r="CJT92" s="564"/>
      <c r="CJU92" s="565"/>
      <c r="CJV92" s="566"/>
      <c r="CJW92" s="560"/>
      <c r="CJX92" s="561"/>
      <c r="CJY92" s="562"/>
      <c r="CJZ92" s="563"/>
      <c r="CKA92" s="564"/>
      <c r="CKB92" s="565"/>
      <c r="CKC92" s="566"/>
      <c r="CKD92" s="560"/>
      <c r="CKE92" s="561"/>
      <c r="CKF92" s="562"/>
      <c r="CKG92" s="563"/>
      <c r="CKH92" s="564"/>
      <c r="CKI92" s="565"/>
      <c r="CKJ92" s="566"/>
      <c r="CKK92" s="560"/>
      <c r="CKL92" s="561"/>
      <c r="CKM92" s="562"/>
      <c r="CKN92" s="563"/>
      <c r="CKO92" s="564"/>
      <c r="CKP92" s="565"/>
      <c r="CKQ92" s="566"/>
      <c r="CKR92" s="560"/>
      <c r="CKS92" s="561"/>
      <c r="CKT92" s="562"/>
      <c r="CKU92" s="563"/>
      <c r="CKV92" s="564"/>
      <c r="CKW92" s="565"/>
      <c r="CKX92" s="566"/>
      <c r="CKY92" s="560"/>
      <c r="CKZ92" s="561"/>
      <c r="CLA92" s="562"/>
      <c r="CLB92" s="563"/>
      <c r="CLC92" s="564"/>
      <c r="CLD92" s="565"/>
      <c r="CLE92" s="566"/>
      <c r="CLF92" s="560"/>
      <c r="CLG92" s="561"/>
      <c r="CLH92" s="562"/>
      <c r="CLI92" s="563"/>
      <c r="CLJ92" s="564"/>
      <c r="CLK92" s="565"/>
      <c r="CLL92" s="566"/>
      <c r="CLM92" s="560"/>
      <c r="CLN92" s="561"/>
      <c r="CLO92" s="562"/>
      <c r="CLP92" s="563"/>
      <c r="CLQ92" s="564"/>
      <c r="CLR92" s="565"/>
      <c r="CLS92" s="566"/>
      <c r="CLT92" s="560"/>
      <c r="CLU92" s="561"/>
      <c r="CLV92" s="562"/>
      <c r="CLW92" s="563"/>
      <c r="CLX92" s="564"/>
      <c r="CLY92" s="565"/>
      <c r="CLZ92" s="566"/>
      <c r="CMA92" s="560"/>
      <c r="CMB92" s="561"/>
      <c r="CMC92" s="562"/>
      <c r="CMD92" s="563"/>
      <c r="CME92" s="564"/>
      <c r="CMF92" s="565"/>
      <c r="CMG92" s="566"/>
      <c r="CMH92" s="560"/>
      <c r="CMI92" s="561"/>
      <c r="CMJ92" s="562"/>
      <c r="CMK92" s="563"/>
      <c r="CML92" s="564"/>
      <c r="CMM92" s="565"/>
      <c r="CMN92" s="566"/>
      <c r="CMO92" s="560"/>
      <c r="CMP92" s="561"/>
      <c r="CMQ92" s="562"/>
      <c r="CMR92" s="563"/>
      <c r="CMS92" s="564"/>
      <c r="CMT92" s="565"/>
      <c r="CMU92" s="566"/>
      <c r="CMV92" s="560"/>
      <c r="CMW92" s="561"/>
      <c r="CMX92" s="562"/>
      <c r="CMY92" s="563"/>
      <c r="CMZ92" s="564"/>
      <c r="CNA92" s="565"/>
      <c r="CNB92" s="566"/>
      <c r="CNC92" s="560"/>
      <c r="CND92" s="561"/>
      <c r="CNE92" s="562"/>
      <c r="CNF92" s="563"/>
      <c r="CNG92" s="564"/>
      <c r="CNH92" s="565"/>
      <c r="CNI92" s="566"/>
      <c r="CNJ92" s="560"/>
      <c r="CNK92" s="561"/>
      <c r="CNL92" s="562"/>
      <c r="CNM92" s="563"/>
      <c r="CNN92" s="564"/>
      <c r="CNO92" s="565"/>
      <c r="CNP92" s="566"/>
      <c r="CNQ92" s="560"/>
      <c r="CNR92" s="561"/>
      <c r="CNS92" s="562"/>
      <c r="CNT92" s="563"/>
      <c r="CNU92" s="564"/>
      <c r="CNV92" s="565"/>
      <c r="CNW92" s="566"/>
      <c r="CNX92" s="560"/>
      <c r="CNY92" s="561"/>
      <c r="CNZ92" s="562"/>
      <c r="COA92" s="563"/>
      <c r="COB92" s="564"/>
      <c r="COC92" s="565"/>
      <c r="COD92" s="566"/>
      <c r="COE92" s="560"/>
      <c r="COF92" s="561"/>
      <c r="COG92" s="562"/>
      <c r="COH92" s="563"/>
      <c r="COI92" s="564"/>
      <c r="COJ92" s="565"/>
      <c r="COK92" s="566"/>
      <c r="COL92" s="560"/>
      <c r="COM92" s="561"/>
      <c r="CON92" s="562"/>
      <c r="COO92" s="563"/>
      <c r="COP92" s="564"/>
      <c r="COQ92" s="565"/>
      <c r="COR92" s="566"/>
      <c r="COS92" s="560"/>
      <c r="COT92" s="561"/>
      <c r="COU92" s="562"/>
      <c r="COV92" s="563"/>
      <c r="COW92" s="564"/>
      <c r="COX92" s="565"/>
      <c r="COY92" s="566"/>
      <c r="COZ92" s="560"/>
      <c r="CPA92" s="561"/>
      <c r="CPB92" s="562"/>
      <c r="CPC92" s="563"/>
      <c r="CPD92" s="564"/>
      <c r="CPE92" s="565"/>
      <c r="CPF92" s="566"/>
      <c r="CPG92" s="560"/>
      <c r="CPH92" s="561"/>
      <c r="CPI92" s="562"/>
      <c r="CPJ92" s="563"/>
      <c r="CPK92" s="564"/>
      <c r="CPL92" s="565"/>
      <c r="CPM92" s="566"/>
      <c r="CPN92" s="560"/>
      <c r="CPO92" s="561"/>
      <c r="CPP92" s="562"/>
      <c r="CPQ92" s="563"/>
      <c r="CPR92" s="564"/>
      <c r="CPS92" s="565"/>
      <c r="CPT92" s="566"/>
      <c r="CPU92" s="560"/>
      <c r="CPV92" s="561"/>
      <c r="CPW92" s="562"/>
      <c r="CPX92" s="563"/>
      <c r="CPY92" s="564"/>
      <c r="CPZ92" s="565"/>
      <c r="CQA92" s="566"/>
      <c r="CQB92" s="560"/>
      <c r="CQC92" s="561"/>
      <c r="CQD92" s="562"/>
      <c r="CQE92" s="563"/>
      <c r="CQF92" s="564"/>
      <c r="CQG92" s="565"/>
      <c r="CQH92" s="566"/>
      <c r="CQI92" s="560"/>
      <c r="CQJ92" s="561"/>
      <c r="CQK92" s="562"/>
      <c r="CQL92" s="563"/>
      <c r="CQM92" s="564"/>
      <c r="CQN92" s="565"/>
      <c r="CQO92" s="566"/>
      <c r="CQP92" s="560"/>
      <c r="CQQ92" s="561"/>
      <c r="CQR92" s="562"/>
      <c r="CQS92" s="563"/>
      <c r="CQT92" s="564"/>
      <c r="CQU92" s="565"/>
      <c r="CQV92" s="566"/>
      <c r="CQW92" s="560"/>
      <c r="CQX92" s="561"/>
      <c r="CQY92" s="562"/>
      <c r="CQZ92" s="563"/>
      <c r="CRA92" s="564"/>
      <c r="CRB92" s="565"/>
      <c r="CRC92" s="566"/>
      <c r="CRD92" s="560"/>
      <c r="CRE92" s="561"/>
      <c r="CRF92" s="562"/>
      <c r="CRG92" s="563"/>
      <c r="CRH92" s="564"/>
      <c r="CRI92" s="565"/>
      <c r="CRJ92" s="566"/>
      <c r="CRK92" s="560"/>
      <c r="CRL92" s="561"/>
      <c r="CRM92" s="562"/>
      <c r="CRN92" s="563"/>
      <c r="CRO92" s="564"/>
      <c r="CRP92" s="565"/>
      <c r="CRQ92" s="566"/>
      <c r="CRR92" s="560"/>
      <c r="CRS92" s="561"/>
      <c r="CRT92" s="562"/>
      <c r="CRU92" s="563"/>
      <c r="CRV92" s="564"/>
      <c r="CRW92" s="565"/>
      <c r="CRX92" s="566"/>
      <c r="CRY92" s="560"/>
      <c r="CRZ92" s="561"/>
      <c r="CSA92" s="562"/>
      <c r="CSB92" s="563"/>
      <c r="CSC92" s="564"/>
      <c r="CSD92" s="565"/>
      <c r="CSE92" s="566"/>
      <c r="CSF92" s="560"/>
      <c r="CSG92" s="561"/>
      <c r="CSH92" s="562"/>
      <c r="CSI92" s="563"/>
      <c r="CSJ92" s="564"/>
      <c r="CSK92" s="565"/>
      <c r="CSL92" s="566"/>
      <c r="CSM92" s="560"/>
      <c r="CSN92" s="561"/>
      <c r="CSO92" s="562"/>
      <c r="CSP92" s="563"/>
      <c r="CSQ92" s="564"/>
      <c r="CSR92" s="565"/>
      <c r="CSS92" s="566"/>
      <c r="CST92" s="560"/>
      <c r="CSU92" s="561"/>
      <c r="CSV92" s="562"/>
      <c r="CSW92" s="563"/>
      <c r="CSX92" s="564"/>
      <c r="CSY92" s="565"/>
      <c r="CSZ92" s="566"/>
      <c r="CTA92" s="560"/>
      <c r="CTB92" s="561"/>
      <c r="CTC92" s="562"/>
      <c r="CTD92" s="563"/>
      <c r="CTE92" s="564"/>
      <c r="CTF92" s="565"/>
      <c r="CTG92" s="566"/>
      <c r="CTH92" s="560"/>
      <c r="CTI92" s="561"/>
      <c r="CTJ92" s="562"/>
      <c r="CTK92" s="563"/>
      <c r="CTL92" s="564"/>
      <c r="CTM92" s="565"/>
      <c r="CTN92" s="566"/>
      <c r="CTO92" s="560"/>
      <c r="CTP92" s="561"/>
      <c r="CTQ92" s="562"/>
      <c r="CTR92" s="563"/>
      <c r="CTS92" s="564"/>
      <c r="CTT92" s="565"/>
      <c r="CTU92" s="566"/>
      <c r="CTV92" s="560"/>
      <c r="CTW92" s="561"/>
      <c r="CTX92" s="562"/>
      <c r="CTY92" s="563"/>
      <c r="CTZ92" s="564"/>
      <c r="CUA92" s="565"/>
      <c r="CUB92" s="566"/>
      <c r="CUC92" s="560"/>
      <c r="CUD92" s="561"/>
      <c r="CUE92" s="562"/>
      <c r="CUF92" s="563"/>
      <c r="CUG92" s="564"/>
      <c r="CUH92" s="565"/>
      <c r="CUI92" s="566"/>
      <c r="CUJ92" s="560"/>
      <c r="CUK92" s="561"/>
      <c r="CUL92" s="562"/>
      <c r="CUM92" s="563"/>
      <c r="CUN92" s="564"/>
      <c r="CUO92" s="565"/>
      <c r="CUP92" s="566"/>
      <c r="CUQ92" s="560"/>
      <c r="CUR92" s="561"/>
      <c r="CUS92" s="562"/>
      <c r="CUT92" s="563"/>
      <c r="CUU92" s="564"/>
      <c r="CUV92" s="565"/>
      <c r="CUW92" s="566"/>
      <c r="CUX92" s="560"/>
      <c r="CUY92" s="561"/>
      <c r="CUZ92" s="562"/>
      <c r="CVA92" s="563"/>
      <c r="CVB92" s="564"/>
      <c r="CVC92" s="565"/>
      <c r="CVD92" s="566"/>
      <c r="CVE92" s="560"/>
      <c r="CVF92" s="561"/>
      <c r="CVG92" s="562"/>
      <c r="CVH92" s="563"/>
      <c r="CVI92" s="564"/>
      <c r="CVJ92" s="565"/>
      <c r="CVK92" s="566"/>
      <c r="CVL92" s="560"/>
      <c r="CVM92" s="561"/>
      <c r="CVN92" s="562"/>
      <c r="CVO92" s="563"/>
      <c r="CVP92" s="564"/>
      <c r="CVQ92" s="565"/>
      <c r="CVR92" s="566"/>
      <c r="CVS92" s="560"/>
      <c r="CVT92" s="561"/>
      <c r="CVU92" s="562"/>
      <c r="CVV92" s="563"/>
      <c r="CVW92" s="564"/>
      <c r="CVX92" s="565"/>
      <c r="CVY92" s="566"/>
      <c r="CVZ92" s="560"/>
      <c r="CWA92" s="561"/>
      <c r="CWB92" s="562"/>
      <c r="CWC92" s="563"/>
      <c r="CWD92" s="564"/>
      <c r="CWE92" s="565"/>
      <c r="CWF92" s="566"/>
      <c r="CWG92" s="560"/>
      <c r="CWH92" s="561"/>
      <c r="CWI92" s="562"/>
      <c r="CWJ92" s="563"/>
      <c r="CWK92" s="564"/>
      <c r="CWL92" s="565"/>
      <c r="CWM92" s="566"/>
      <c r="CWN92" s="560"/>
      <c r="CWO92" s="561"/>
      <c r="CWP92" s="562"/>
      <c r="CWQ92" s="563"/>
      <c r="CWR92" s="564"/>
      <c r="CWS92" s="565"/>
      <c r="CWT92" s="566"/>
      <c r="CWU92" s="560"/>
      <c r="CWV92" s="561"/>
      <c r="CWW92" s="562"/>
      <c r="CWX92" s="563"/>
      <c r="CWY92" s="564"/>
      <c r="CWZ92" s="565"/>
      <c r="CXA92" s="566"/>
      <c r="CXB92" s="560"/>
      <c r="CXC92" s="561"/>
      <c r="CXD92" s="562"/>
      <c r="CXE92" s="563"/>
      <c r="CXF92" s="564"/>
      <c r="CXG92" s="565"/>
      <c r="CXH92" s="566"/>
      <c r="CXI92" s="560"/>
      <c r="CXJ92" s="561"/>
      <c r="CXK92" s="562"/>
      <c r="CXL92" s="563"/>
      <c r="CXM92" s="564"/>
      <c r="CXN92" s="565"/>
      <c r="CXO92" s="566"/>
      <c r="CXP92" s="560"/>
      <c r="CXQ92" s="561"/>
      <c r="CXR92" s="562"/>
      <c r="CXS92" s="563"/>
      <c r="CXT92" s="564"/>
      <c r="CXU92" s="565"/>
      <c r="CXV92" s="566"/>
      <c r="CXW92" s="560"/>
      <c r="CXX92" s="561"/>
      <c r="CXY92" s="562"/>
      <c r="CXZ92" s="563"/>
      <c r="CYA92" s="564"/>
      <c r="CYB92" s="565"/>
      <c r="CYC92" s="566"/>
      <c r="CYD92" s="560"/>
      <c r="CYE92" s="561"/>
      <c r="CYF92" s="562"/>
      <c r="CYG92" s="563"/>
      <c r="CYH92" s="564"/>
      <c r="CYI92" s="565"/>
      <c r="CYJ92" s="566"/>
      <c r="CYK92" s="560"/>
      <c r="CYL92" s="561"/>
      <c r="CYM92" s="562"/>
      <c r="CYN92" s="563"/>
      <c r="CYO92" s="564"/>
      <c r="CYP92" s="565"/>
      <c r="CYQ92" s="566"/>
      <c r="CYR92" s="560"/>
      <c r="CYS92" s="561"/>
      <c r="CYT92" s="562"/>
      <c r="CYU92" s="563"/>
      <c r="CYV92" s="564"/>
      <c r="CYW92" s="565"/>
      <c r="CYX92" s="566"/>
      <c r="CYY92" s="560"/>
      <c r="CYZ92" s="561"/>
      <c r="CZA92" s="562"/>
      <c r="CZB92" s="563"/>
      <c r="CZC92" s="564"/>
      <c r="CZD92" s="565"/>
      <c r="CZE92" s="566"/>
      <c r="CZF92" s="560"/>
      <c r="CZG92" s="561"/>
      <c r="CZH92" s="562"/>
      <c r="CZI92" s="563"/>
      <c r="CZJ92" s="564"/>
      <c r="CZK92" s="565"/>
      <c r="CZL92" s="566"/>
      <c r="CZM92" s="560"/>
      <c r="CZN92" s="561"/>
      <c r="CZO92" s="562"/>
      <c r="CZP92" s="563"/>
      <c r="CZQ92" s="564"/>
      <c r="CZR92" s="565"/>
      <c r="CZS92" s="566"/>
      <c r="CZT92" s="560"/>
      <c r="CZU92" s="561"/>
      <c r="CZV92" s="562"/>
      <c r="CZW92" s="563"/>
      <c r="CZX92" s="564"/>
      <c r="CZY92" s="565"/>
      <c r="CZZ92" s="566"/>
      <c r="DAA92" s="560"/>
      <c r="DAB92" s="561"/>
      <c r="DAC92" s="562"/>
      <c r="DAD92" s="563"/>
      <c r="DAE92" s="564"/>
      <c r="DAF92" s="565"/>
      <c r="DAG92" s="566"/>
      <c r="DAH92" s="560"/>
      <c r="DAI92" s="561"/>
      <c r="DAJ92" s="562"/>
      <c r="DAK92" s="563"/>
      <c r="DAL92" s="564"/>
      <c r="DAM92" s="565"/>
      <c r="DAN92" s="566"/>
      <c r="DAO92" s="560"/>
      <c r="DAP92" s="561"/>
      <c r="DAQ92" s="562"/>
      <c r="DAR92" s="563"/>
      <c r="DAS92" s="564"/>
      <c r="DAT92" s="565"/>
      <c r="DAU92" s="566"/>
      <c r="DAV92" s="560"/>
      <c r="DAW92" s="561"/>
      <c r="DAX92" s="562"/>
      <c r="DAY92" s="563"/>
      <c r="DAZ92" s="564"/>
      <c r="DBA92" s="565"/>
      <c r="DBB92" s="566"/>
      <c r="DBC92" s="560"/>
      <c r="DBD92" s="561"/>
      <c r="DBE92" s="562"/>
      <c r="DBF92" s="563"/>
      <c r="DBG92" s="564"/>
      <c r="DBH92" s="565"/>
      <c r="DBI92" s="566"/>
      <c r="DBJ92" s="560"/>
      <c r="DBK92" s="561"/>
      <c r="DBL92" s="562"/>
      <c r="DBM92" s="563"/>
      <c r="DBN92" s="564"/>
      <c r="DBO92" s="565"/>
      <c r="DBP92" s="566"/>
      <c r="DBQ92" s="560"/>
      <c r="DBR92" s="561"/>
      <c r="DBS92" s="562"/>
      <c r="DBT92" s="563"/>
      <c r="DBU92" s="564"/>
      <c r="DBV92" s="565"/>
      <c r="DBW92" s="566"/>
      <c r="DBX92" s="560"/>
      <c r="DBY92" s="561"/>
      <c r="DBZ92" s="562"/>
      <c r="DCA92" s="563"/>
      <c r="DCB92" s="564"/>
      <c r="DCC92" s="565"/>
      <c r="DCD92" s="566"/>
      <c r="DCE92" s="560"/>
      <c r="DCF92" s="561"/>
      <c r="DCG92" s="562"/>
      <c r="DCH92" s="563"/>
      <c r="DCI92" s="564"/>
      <c r="DCJ92" s="565"/>
      <c r="DCK92" s="566"/>
      <c r="DCL92" s="560"/>
      <c r="DCM92" s="561"/>
      <c r="DCN92" s="562"/>
      <c r="DCO92" s="563"/>
      <c r="DCP92" s="564"/>
      <c r="DCQ92" s="565"/>
      <c r="DCR92" s="566"/>
      <c r="DCS92" s="560"/>
      <c r="DCT92" s="561"/>
      <c r="DCU92" s="562"/>
      <c r="DCV92" s="563"/>
      <c r="DCW92" s="564"/>
      <c r="DCX92" s="565"/>
      <c r="DCY92" s="566"/>
      <c r="DCZ92" s="560"/>
      <c r="DDA92" s="561"/>
      <c r="DDB92" s="562"/>
      <c r="DDC92" s="563"/>
      <c r="DDD92" s="564"/>
      <c r="DDE92" s="565"/>
      <c r="DDF92" s="566"/>
      <c r="DDG92" s="560"/>
      <c r="DDH92" s="561"/>
      <c r="DDI92" s="562"/>
      <c r="DDJ92" s="563"/>
      <c r="DDK92" s="564"/>
      <c r="DDL92" s="565"/>
      <c r="DDM92" s="566"/>
      <c r="DDN92" s="560"/>
      <c r="DDO92" s="561"/>
      <c r="DDP92" s="562"/>
      <c r="DDQ92" s="563"/>
      <c r="DDR92" s="564"/>
      <c r="DDS92" s="565"/>
      <c r="DDT92" s="566"/>
      <c r="DDU92" s="560"/>
      <c r="DDV92" s="561"/>
      <c r="DDW92" s="562"/>
      <c r="DDX92" s="563"/>
      <c r="DDY92" s="564"/>
      <c r="DDZ92" s="565"/>
      <c r="DEA92" s="566"/>
      <c r="DEB92" s="560"/>
      <c r="DEC92" s="561"/>
      <c r="DED92" s="562"/>
      <c r="DEE92" s="563"/>
      <c r="DEF92" s="564"/>
      <c r="DEG92" s="565"/>
      <c r="DEH92" s="566"/>
      <c r="DEI92" s="560"/>
      <c r="DEJ92" s="561"/>
      <c r="DEK92" s="562"/>
      <c r="DEL92" s="563"/>
      <c r="DEM92" s="564"/>
      <c r="DEN92" s="565"/>
      <c r="DEO92" s="566"/>
      <c r="DEP92" s="560"/>
      <c r="DEQ92" s="561"/>
      <c r="DER92" s="562"/>
      <c r="DES92" s="563"/>
      <c r="DET92" s="564"/>
      <c r="DEU92" s="565"/>
      <c r="DEV92" s="566"/>
      <c r="DEW92" s="560"/>
      <c r="DEX92" s="561"/>
      <c r="DEY92" s="562"/>
      <c r="DEZ92" s="563"/>
      <c r="DFA92" s="564"/>
      <c r="DFB92" s="565"/>
      <c r="DFC92" s="566"/>
      <c r="DFD92" s="560"/>
      <c r="DFE92" s="561"/>
      <c r="DFF92" s="562"/>
      <c r="DFG92" s="563"/>
      <c r="DFH92" s="564"/>
      <c r="DFI92" s="565"/>
      <c r="DFJ92" s="566"/>
      <c r="DFK92" s="560"/>
      <c r="DFL92" s="561"/>
      <c r="DFM92" s="562"/>
      <c r="DFN92" s="563"/>
      <c r="DFO92" s="564"/>
      <c r="DFP92" s="565"/>
      <c r="DFQ92" s="566"/>
      <c r="DFR92" s="560"/>
      <c r="DFS92" s="561"/>
      <c r="DFT92" s="562"/>
      <c r="DFU92" s="563"/>
      <c r="DFV92" s="564"/>
      <c r="DFW92" s="565"/>
      <c r="DFX92" s="566"/>
      <c r="DFY92" s="560"/>
      <c r="DFZ92" s="561"/>
      <c r="DGA92" s="562"/>
      <c r="DGB92" s="563"/>
      <c r="DGC92" s="564"/>
      <c r="DGD92" s="565"/>
      <c r="DGE92" s="566"/>
      <c r="DGF92" s="560"/>
      <c r="DGG92" s="561"/>
      <c r="DGH92" s="562"/>
      <c r="DGI92" s="563"/>
      <c r="DGJ92" s="564"/>
      <c r="DGK92" s="565"/>
      <c r="DGL92" s="566"/>
      <c r="DGM92" s="560"/>
      <c r="DGN92" s="561"/>
      <c r="DGO92" s="562"/>
      <c r="DGP92" s="563"/>
      <c r="DGQ92" s="564"/>
      <c r="DGR92" s="565"/>
      <c r="DGS92" s="566"/>
      <c r="DGT92" s="560"/>
      <c r="DGU92" s="561"/>
      <c r="DGV92" s="562"/>
      <c r="DGW92" s="563"/>
      <c r="DGX92" s="564"/>
      <c r="DGY92" s="565"/>
      <c r="DGZ92" s="566"/>
      <c r="DHA92" s="560"/>
      <c r="DHB92" s="561"/>
      <c r="DHC92" s="562"/>
      <c r="DHD92" s="563"/>
      <c r="DHE92" s="564"/>
      <c r="DHF92" s="565"/>
      <c r="DHG92" s="566"/>
      <c r="DHH92" s="560"/>
      <c r="DHI92" s="561"/>
      <c r="DHJ92" s="562"/>
      <c r="DHK92" s="563"/>
      <c r="DHL92" s="564"/>
      <c r="DHM92" s="565"/>
      <c r="DHN92" s="566"/>
      <c r="DHO92" s="560"/>
      <c r="DHP92" s="561"/>
      <c r="DHQ92" s="562"/>
      <c r="DHR92" s="563"/>
      <c r="DHS92" s="564"/>
      <c r="DHT92" s="565"/>
      <c r="DHU92" s="566"/>
      <c r="DHV92" s="560"/>
      <c r="DHW92" s="561"/>
      <c r="DHX92" s="562"/>
      <c r="DHY92" s="563"/>
      <c r="DHZ92" s="564"/>
      <c r="DIA92" s="565"/>
      <c r="DIB92" s="566"/>
      <c r="DIC92" s="560"/>
      <c r="DID92" s="561"/>
      <c r="DIE92" s="562"/>
      <c r="DIF92" s="563"/>
      <c r="DIG92" s="564"/>
      <c r="DIH92" s="565"/>
      <c r="DII92" s="566"/>
      <c r="DIJ92" s="560"/>
      <c r="DIK92" s="561"/>
      <c r="DIL92" s="562"/>
      <c r="DIM92" s="563"/>
      <c r="DIN92" s="564"/>
      <c r="DIO92" s="565"/>
      <c r="DIP92" s="566"/>
      <c r="DIQ92" s="560"/>
      <c r="DIR92" s="561"/>
      <c r="DIS92" s="562"/>
      <c r="DIT92" s="563"/>
      <c r="DIU92" s="564"/>
      <c r="DIV92" s="565"/>
      <c r="DIW92" s="566"/>
      <c r="DIX92" s="560"/>
      <c r="DIY92" s="561"/>
      <c r="DIZ92" s="562"/>
      <c r="DJA92" s="563"/>
      <c r="DJB92" s="564"/>
      <c r="DJC92" s="565"/>
      <c r="DJD92" s="566"/>
      <c r="DJE92" s="560"/>
      <c r="DJF92" s="561"/>
      <c r="DJG92" s="562"/>
      <c r="DJH92" s="563"/>
      <c r="DJI92" s="564"/>
      <c r="DJJ92" s="565"/>
      <c r="DJK92" s="566"/>
      <c r="DJL92" s="560"/>
      <c r="DJM92" s="561"/>
      <c r="DJN92" s="562"/>
      <c r="DJO92" s="563"/>
      <c r="DJP92" s="564"/>
      <c r="DJQ92" s="565"/>
      <c r="DJR92" s="566"/>
      <c r="DJS92" s="560"/>
      <c r="DJT92" s="561"/>
      <c r="DJU92" s="562"/>
      <c r="DJV92" s="563"/>
      <c r="DJW92" s="564"/>
      <c r="DJX92" s="565"/>
      <c r="DJY92" s="566"/>
      <c r="DJZ92" s="560"/>
      <c r="DKA92" s="561"/>
      <c r="DKB92" s="562"/>
      <c r="DKC92" s="563"/>
      <c r="DKD92" s="564"/>
      <c r="DKE92" s="565"/>
      <c r="DKF92" s="566"/>
      <c r="DKG92" s="560"/>
      <c r="DKH92" s="561"/>
      <c r="DKI92" s="562"/>
      <c r="DKJ92" s="563"/>
      <c r="DKK92" s="564"/>
      <c r="DKL92" s="565"/>
      <c r="DKM92" s="566"/>
      <c r="DKN92" s="560"/>
      <c r="DKO92" s="561"/>
      <c r="DKP92" s="562"/>
      <c r="DKQ92" s="563"/>
      <c r="DKR92" s="564"/>
      <c r="DKS92" s="565"/>
      <c r="DKT92" s="566"/>
      <c r="DKU92" s="560"/>
      <c r="DKV92" s="561"/>
      <c r="DKW92" s="562"/>
      <c r="DKX92" s="563"/>
      <c r="DKY92" s="564"/>
      <c r="DKZ92" s="565"/>
      <c r="DLA92" s="566"/>
      <c r="DLB92" s="560"/>
      <c r="DLC92" s="561"/>
      <c r="DLD92" s="562"/>
      <c r="DLE92" s="563"/>
      <c r="DLF92" s="564"/>
      <c r="DLG92" s="565"/>
      <c r="DLH92" s="566"/>
      <c r="DLI92" s="560"/>
      <c r="DLJ92" s="561"/>
      <c r="DLK92" s="562"/>
      <c r="DLL92" s="563"/>
      <c r="DLM92" s="564"/>
      <c r="DLN92" s="565"/>
      <c r="DLO92" s="566"/>
      <c r="DLP92" s="560"/>
      <c r="DLQ92" s="561"/>
      <c r="DLR92" s="562"/>
      <c r="DLS92" s="563"/>
      <c r="DLT92" s="564"/>
      <c r="DLU92" s="565"/>
      <c r="DLV92" s="566"/>
      <c r="DLW92" s="560"/>
      <c r="DLX92" s="561"/>
      <c r="DLY92" s="562"/>
      <c r="DLZ92" s="563"/>
      <c r="DMA92" s="564"/>
      <c r="DMB92" s="565"/>
      <c r="DMC92" s="566"/>
      <c r="DMD92" s="560"/>
      <c r="DME92" s="561"/>
      <c r="DMF92" s="562"/>
      <c r="DMG92" s="563"/>
      <c r="DMH92" s="564"/>
      <c r="DMI92" s="565"/>
      <c r="DMJ92" s="566"/>
      <c r="DMK92" s="560"/>
      <c r="DML92" s="561"/>
      <c r="DMM92" s="562"/>
      <c r="DMN92" s="563"/>
      <c r="DMO92" s="564"/>
      <c r="DMP92" s="565"/>
      <c r="DMQ92" s="566"/>
      <c r="DMR92" s="560"/>
      <c r="DMS92" s="561"/>
      <c r="DMT92" s="562"/>
      <c r="DMU92" s="563"/>
      <c r="DMV92" s="564"/>
      <c r="DMW92" s="565"/>
      <c r="DMX92" s="566"/>
      <c r="DMY92" s="560"/>
      <c r="DMZ92" s="561"/>
      <c r="DNA92" s="562"/>
      <c r="DNB92" s="563"/>
      <c r="DNC92" s="564"/>
      <c r="DND92" s="565"/>
      <c r="DNE92" s="566"/>
      <c r="DNF92" s="560"/>
      <c r="DNG92" s="561"/>
      <c r="DNH92" s="562"/>
      <c r="DNI92" s="563"/>
      <c r="DNJ92" s="564"/>
      <c r="DNK92" s="565"/>
      <c r="DNL92" s="566"/>
      <c r="DNM92" s="560"/>
      <c r="DNN92" s="561"/>
      <c r="DNO92" s="562"/>
      <c r="DNP92" s="563"/>
      <c r="DNQ92" s="564"/>
      <c r="DNR92" s="565"/>
      <c r="DNS92" s="566"/>
      <c r="DNT92" s="560"/>
      <c r="DNU92" s="561"/>
      <c r="DNV92" s="562"/>
      <c r="DNW92" s="563"/>
      <c r="DNX92" s="564"/>
      <c r="DNY92" s="565"/>
      <c r="DNZ92" s="566"/>
      <c r="DOA92" s="560"/>
      <c r="DOB92" s="561"/>
      <c r="DOC92" s="562"/>
      <c r="DOD92" s="563"/>
      <c r="DOE92" s="564"/>
      <c r="DOF92" s="565"/>
      <c r="DOG92" s="566"/>
      <c r="DOH92" s="560"/>
      <c r="DOI92" s="561"/>
      <c r="DOJ92" s="562"/>
      <c r="DOK92" s="563"/>
      <c r="DOL92" s="564"/>
      <c r="DOM92" s="565"/>
      <c r="DON92" s="566"/>
      <c r="DOO92" s="560"/>
      <c r="DOP92" s="561"/>
      <c r="DOQ92" s="562"/>
      <c r="DOR92" s="563"/>
      <c r="DOS92" s="564"/>
      <c r="DOT92" s="565"/>
      <c r="DOU92" s="566"/>
      <c r="DOV92" s="560"/>
      <c r="DOW92" s="561"/>
      <c r="DOX92" s="562"/>
      <c r="DOY92" s="563"/>
      <c r="DOZ92" s="564"/>
      <c r="DPA92" s="565"/>
      <c r="DPB92" s="566"/>
      <c r="DPC92" s="560"/>
      <c r="DPD92" s="561"/>
      <c r="DPE92" s="562"/>
      <c r="DPF92" s="563"/>
      <c r="DPG92" s="564"/>
      <c r="DPH92" s="565"/>
      <c r="DPI92" s="566"/>
      <c r="DPJ92" s="560"/>
      <c r="DPK92" s="561"/>
      <c r="DPL92" s="562"/>
      <c r="DPM92" s="563"/>
      <c r="DPN92" s="564"/>
      <c r="DPO92" s="565"/>
      <c r="DPP92" s="566"/>
      <c r="DPQ92" s="560"/>
      <c r="DPR92" s="561"/>
      <c r="DPS92" s="562"/>
      <c r="DPT92" s="563"/>
      <c r="DPU92" s="564"/>
      <c r="DPV92" s="565"/>
      <c r="DPW92" s="566"/>
      <c r="DPX92" s="560"/>
      <c r="DPY92" s="561"/>
      <c r="DPZ92" s="562"/>
      <c r="DQA92" s="563"/>
      <c r="DQB92" s="564"/>
      <c r="DQC92" s="565"/>
      <c r="DQD92" s="566"/>
      <c r="DQE92" s="560"/>
      <c r="DQF92" s="561"/>
      <c r="DQG92" s="562"/>
      <c r="DQH92" s="563"/>
      <c r="DQI92" s="564"/>
      <c r="DQJ92" s="565"/>
      <c r="DQK92" s="566"/>
      <c r="DQL92" s="560"/>
      <c r="DQM92" s="561"/>
      <c r="DQN92" s="562"/>
      <c r="DQO92" s="563"/>
      <c r="DQP92" s="564"/>
      <c r="DQQ92" s="565"/>
      <c r="DQR92" s="566"/>
      <c r="DQS92" s="560"/>
      <c r="DQT92" s="561"/>
      <c r="DQU92" s="562"/>
      <c r="DQV92" s="563"/>
      <c r="DQW92" s="564"/>
      <c r="DQX92" s="565"/>
      <c r="DQY92" s="566"/>
      <c r="DQZ92" s="560"/>
      <c r="DRA92" s="561"/>
      <c r="DRB92" s="562"/>
      <c r="DRC92" s="563"/>
      <c r="DRD92" s="564"/>
      <c r="DRE92" s="565"/>
      <c r="DRF92" s="566"/>
      <c r="DRG92" s="560"/>
      <c r="DRH92" s="561"/>
      <c r="DRI92" s="562"/>
      <c r="DRJ92" s="563"/>
      <c r="DRK92" s="564"/>
      <c r="DRL92" s="565"/>
      <c r="DRM92" s="566"/>
      <c r="DRN92" s="560"/>
      <c r="DRO92" s="561"/>
      <c r="DRP92" s="562"/>
      <c r="DRQ92" s="563"/>
      <c r="DRR92" s="564"/>
      <c r="DRS92" s="565"/>
      <c r="DRT92" s="566"/>
      <c r="DRU92" s="560"/>
      <c r="DRV92" s="561"/>
      <c r="DRW92" s="562"/>
      <c r="DRX92" s="563"/>
      <c r="DRY92" s="564"/>
      <c r="DRZ92" s="565"/>
      <c r="DSA92" s="566"/>
      <c r="DSB92" s="560"/>
      <c r="DSC92" s="561"/>
      <c r="DSD92" s="562"/>
      <c r="DSE92" s="563"/>
      <c r="DSF92" s="564"/>
      <c r="DSG92" s="565"/>
      <c r="DSH92" s="566"/>
      <c r="DSI92" s="560"/>
      <c r="DSJ92" s="561"/>
      <c r="DSK92" s="562"/>
      <c r="DSL92" s="563"/>
      <c r="DSM92" s="564"/>
      <c r="DSN92" s="565"/>
      <c r="DSO92" s="566"/>
      <c r="DSP92" s="560"/>
      <c r="DSQ92" s="561"/>
      <c r="DSR92" s="562"/>
      <c r="DSS92" s="563"/>
      <c r="DST92" s="564"/>
      <c r="DSU92" s="565"/>
      <c r="DSV92" s="566"/>
      <c r="DSW92" s="560"/>
      <c r="DSX92" s="561"/>
      <c r="DSY92" s="562"/>
      <c r="DSZ92" s="563"/>
      <c r="DTA92" s="564"/>
      <c r="DTB92" s="565"/>
      <c r="DTC92" s="566"/>
      <c r="DTD92" s="560"/>
      <c r="DTE92" s="561"/>
      <c r="DTF92" s="562"/>
      <c r="DTG92" s="563"/>
      <c r="DTH92" s="564"/>
      <c r="DTI92" s="565"/>
      <c r="DTJ92" s="566"/>
      <c r="DTK92" s="560"/>
      <c r="DTL92" s="561"/>
      <c r="DTM92" s="562"/>
      <c r="DTN92" s="563"/>
      <c r="DTO92" s="564"/>
      <c r="DTP92" s="565"/>
      <c r="DTQ92" s="566"/>
      <c r="DTR92" s="560"/>
      <c r="DTS92" s="561"/>
      <c r="DTT92" s="562"/>
      <c r="DTU92" s="563"/>
      <c r="DTV92" s="564"/>
      <c r="DTW92" s="565"/>
      <c r="DTX92" s="566"/>
      <c r="DTY92" s="560"/>
      <c r="DTZ92" s="561"/>
      <c r="DUA92" s="562"/>
      <c r="DUB92" s="563"/>
      <c r="DUC92" s="564"/>
      <c r="DUD92" s="565"/>
      <c r="DUE92" s="566"/>
      <c r="DUF92" s="560"/>
      <c r="DUG92" s="561"/>
      <c r="DUH92" s="562"/>
      <c r="DUI92" s="563"/>
      <c r="DUJ92" s="564"/>
      <c r="DUK92" s="565"/>
      <c r="DUL92" s="566"/>
      <c r="DUM92" s="560"/>
      <c r="DUN92" s="561"/>
      <c r="DUO92" s="562"/>
      <c r="DUP92" s="563"/>
      <c r="DUQ92" s="564"/>
      <c r="DUR92" s="565"/>
      <c r="DUS92" s="566"/>
      <c r="DUT92" s="560"/>
      <c r="DUU92" s="561"/>
      <c r="DUV92" s="562"/>
      <c r="DUW92" s="563"/>
      <c r="DUX92" s="564"/>
      <c r="DUY92" s="565"/>
      <c r="DUZ92" s="566"/>
      <c r="DVA92" s="560"/>
      <c r="DVB92" s="561"/>
      <c r="DVC92" s="562"/>
      <c r="DVD92" s="563"/>
      <c r="DVE92" s="564"/>
      <c r="DVF92" s="565"/>
      <c r="DVG92" s="566"/>
      <c r="DVH92" s="560"/>
      <c r="DVI92" s="561"/>
      <c r="DVJ92" s="562"/>
      <c r="DVK92" s="563"/>
      <c r="DVL92" s="564"/>
      <c r="DVM92" s="565"/>
      <c r="DVN92" s="566"/>
      <c r="DVO92" s="560"/>
      <c r="DVP92" s="561"/>
      <c r="DVQ92" s="562"/>
      <c r="DVR92" s="563"/>
      <c r="DVS92" s="564"/>
      <c r="DVT92" s="565"/>
      <c r="DVU92" s="566"/>
      <c r="DVV92" s="560"/>
      <c r="DVW92" s="561"/>
      <c r="DVX92" s="562"/>
      <c r="DVY92" s="563"/>
      <c r="DVZ92" s="564"/>
      <c r="DWA92" s="565"/>
      <c r="DWB92" s="566"/>
      <c r="DWC92" s="560"/>
      <c r="DWD92" s="561"/>
      <c r="DWE92" s="562"/>
      <c r="DWF92" s="563"/>
      <c r="DWG92" s="564"/>
      <c r="DWH92" s="565"/>
      <c r="DWI92" s="566"/>
      <c r="DWJ92" s="560"/>
      <c r="DWK92" s="561"/>
      <c r="DWL92" s="562"/>
      <c r="DWM92" s="563"/>
      <c r="DWN92" s="564"/>
      <c r="DWO92" s="565"/>
      <c r="DWP92" s="566"/>
      <c r="DWQ92" s="560"/>
      <c r="DWR92" s="561"/>
      <c r="DWS92" s="562"/>
      <c r="DWT92" s="563"/>
      <c r="DWU92" s="564"/>
      <c r="DWV92" s="565"/>
      <c r="DWW92" s="566"/>
      <c r="DWX92" s="560"/>
      <c r="DWY92" s="561"/>
      <c r="DWZ92" s="562"/>
      <c r="DXA92" s="563"/>
      <c r="DXB92" s="564"/>
      <c r="DXC92" s="565"/>
      <c r="DXD92" s="566"/>
      <c r="DXE92" s="560"/>
      <c r="DXF92" s="561"/>
      <c r="DXG92" s="562"/>
      <c r="DXH92" s="563"/>
      <c r="DXI92" s="564"/>
      <c r="DXJ92" s="565"/>
      <c r="DXK92" s="566"/>
      <c r="DXL92" s="560"/>
      <c r="DXM92" s="561"/>
      <c r="DXN92" s="562"/>
      <c r="DXO92" s="563"/>
      <c r="DXP92" s="564"/>
      <c r="DXQ92" s="565"/>
      <c r="DXR92" s="566"/>
      <c r="DXS92" s="560"/>
      <c r="DXT92" s="561"/>
      <c r="DXU92" s="562"/>
      <c r="DXV92" s="563"/>
      <c r="DXW92" s="564"/>
      <c r="DXX92" s="565"/>
      <c r="DXY92" s="566"/>
      <c r="DXZ92" s="560"/>
      <c r="DYA92" s="561"/>
      <c r="DYB92" s="562"/>
      <c r="DYC92" s="563"/>
      <c r="DYD92" s="564"/>
      <c r="DYE92" s="565"/>
      <c r="DYF92" s="566"/>
      <c r="DYG92" s="560"/>
      <c r="DYH92" s="561"/>
      <c r="DYI92" s="562"/>
      <c r="DYJ92" s="563"/>
      <c r="DYK92" s="564"/>
      <c r="DYL92" s="565"/>
      <c r="DYM92" s="566"/>
      <c r="DYN92" s="560"/>
      <c r="DYO92" s="561"/>
      <c r="DYP92" s="562"/>
      <c r="DYQ92" s="563"/>
      <c r="DYR92" s="564"/>
      <c r="DYS92" s="565"/>
      <c r="DYT92" s="566"/>
      <c r="DYU92" s="560"/>
      <c r="DYV92" s="561"/>
      <c r="DYW92" s="562"/>
      <c r="DYX92" s="563"/>
      <c r="DYY92" s="564"/>
      <c r="DYZ92" s="565"/>
      <c r="DZA92" s="566"/>
      <c r="DZB92" s="560"/>
      <c r="DZC92" s="561"/>
      <c r="DZD92" s="562"/>
      <c r="DZE92" s="563"/>
      <c r="DZF92" s="564"/>
      <c r="DZG92" s="565"/>
      <c r="DZH92" s="566"/>
      <c r="DZI92" s="560"/>
      <c r="DZJ92" s="561"/>
      <c r="DZK92" s="562"/>
      <c r="DZL92" s="563"/>
      <c r="DZM92" s="564"/>
      <c r="DZN92" s="565"/>
      <c r="DZO92" s="566"/>
      <c r="DZP92" s="560"/>
      <c r="DZQ92" s="561"/>
      <c r="DZR92" s="562"/>
      <c r="DZS92" s="563"/>
      <c r="DZT92" s="564"/>
      <c r="DZU92" s="565"/>
      <c r="DZV92" s="566"/>
      <c r="DZW92" s="560"/>
      <c r="DZX92" s="561"/>
      <c r="DZY92" s="562"/>
      <c r="DZZ92" s="563"/>
      <c r="EAA92" s="564"/>
      <c r="EAB92" s="565"/>
      <c r="EAC92" s="566"/>
      <c r="EAD92" s="560"/>
      <c r="EAE92" s="561"/>
      <c r="EAF92" s="562"/>
      <c r="EAG92" s="563"/>
      <c r="EAH92" s="564"/>
      <c r="EAI92" s="565"/>
      <c r="EAJ92" s="566"/>
      <c r="EAK92" s="560"/>
      <c r="EAL92" s="561"/>
      <c r="EAM92" s="562"/>
      <c r="EAN92" s="563"/>
      <c r="EAO92" s="564"/>
      <c r="EAP92" s="565"/>
      <c r="EAQ92" s="566"/>
      <c r="EAR92" s="560"/>
      <c r="EAS92" s="561"/>
      <c r="EAT92" s="562"/>
      <c r="EAU92" s="563"/>
      <c r="EAV92" s="564"/>
      <c r="EAW92" s="565"/>
      <c r="EAX92" s="566"/>
      <c r="EAY92" s="560"/>
      <c r="EAZ92" s="561"/>
      <c r="EBA92" s="562"/>
      <c r="EBB92" s="563"/>
      <c r="EBC92" s="564"/>
      <c r="EBD92" s="565"/>
      <c r="EBE92" s="566"/>
      <c r="EBF92" s="560"/>
      <c r="EBG92" s="561"/>
      <c r="EBH92" s="562"/>
      <c r="EBI92" s="563"/>
      <c r="EBJ92" s="564"/>
      <c r="EBK92" s="565"/>
      <c r="EBL92" s="566"/>
      <c r="EBM92" s="560"/>
      <c r="EBN92" s="561"/>
      <c r="EBO92" s="562"/>
      <c r="EBP92" s="563"/>
      <c r="EBQ92" s="564"/>
      <c r="EBR92" s="565"/>
      <c r="EBS92" s="566"/>
      <c r="EBT92" s="560"/>
      <c r="EBU92" s="561"/>
      <c r="EBV92" s="562"/>
      <c r="EBW92" s="563"/>
      <c r="EBX92" s="564"/>
      <c r="EBY92" s="565"/>
      <c r="EBZ92" s="566"/>
      <c r="ECA92" s="560"/>
      <c r="ECB92" s="561"/>
      <c r="ECC92" s="562"/>
      <c r="ECD92" s="563"/>
      <c r="ECE92" s="564"/>
      <c r="ECF92" s="565"/>
      <c r="ECG92" s="566"/>
      <c r="ECH92" s="560"/>
      <c r="ECI92" s="561"/>
      <c r="ECJ92" s="562"/>
      <c r="ECK92" s="563"/>
      <c r="ECL92" s="564"/>
      <c r="ECM92" s="565"/>
      <c r="ECN92" s="566"/>
      <c r="ECO92" s="560"/>
      <c r="ECP92" s="561"/>
      <c r="ECQ92" s="562"/>
      <c r="ECR92" s="563"/>
      <c r="ECS92" s="564"/>
      <c r="ECT92" s="565"/>
      <c r="ECU92" s="566"/>
      <c r="ECV92" s="560"/>
      <c r="ECW92" s="561"/>
      <c r="ECX92" s="562"/>
      <c r="ECY92" s="563"/>
      <c r="ECZ92" s="564"/>
      <c r="EDA92" s="565"/>
      <c r="EDB92" s="566"/>
      <c r="EDC92" s="560"/>
      <c r="EDD92" s="561"/>
      <c r="EDE92" s="562"/>
      <c r="EDF92" s="563"/>
      <c r="EDG92" s="564"/>
      <c r="EDH92" s="565"/>
      <c r="EDI92" s="566"/>
      <c r="EDJ92" s="560"/>
      <c r="EDK92" s="561"/>
      <c r="EDL92" s="562"/>
      <c r="EDM92" s="563"/>
      <c r="EDN92" s="564"/>
      <c r="EDO92" s="565"/>
      <c r="EDP92" s="566"/>
      <c r="EDQ92" s="560"/>
      <c r="EDR92" s="561"/>
      <c r="EDS92" s="562"/>
      <c r="EDT92" s="563"/>
      <c r="EDU92" s="564"/>
      <c r="EDV92" s="565"/>
      <c r="EDW92" s="566"/>
      <c r="EDX92" s="560"/>
      <c r="EDY92" s="561"/>
      <c r="EDZ92" s="562"/>
      <c r="EEA92" s="563"/>
      <c r="EEB92" s="564"/>
      <c r="EEC92" s="565"/>
      <c r="EED92" s="566"/>
      <c r="EEE92" s="560"/>
      <c r="EEF92" s="561"/>
      <c r="EEG92" s="562"/>
      <c r="EEH92" s="563"/>
      <c r="EEI92" s="564"/>
      <c r="EEJ92" s="565"/>
      <c r="EEK92" s="566"/>
      <c r="EEL92" s="560"/>
      <c r="EEM92" s="561"/>
      <c r="EEN92" s="562"/>
      <c r="EEO92" s="563"/>
      <c r="EEP92" s="564"/>
      <c r="EEQ92" s="565"/>
      <c r="EER92" s="566"/>
      <c r="EES92" s="560"/>
      <c r="EET92" s="561"/>
      <c r="EEU92" s="562"/>
      <c r="EEV92" s="563"/>
      <c r="EEW92" s="564"/>
      <c r="EEX92" s="565"/>
      <c r="EEY92" s="566"/>
      <c r="EEZ92" s="560"/>
      <c r="EFA92" s="561"/>
      <c r="EFB92" s="562"/>
      <c r="EFC92" s="563"/>
      <c r="EFD92" s="564"/>
      <c r="EFE92" s="565"/>
      <c r="EFF92" s="566"/>
      <c r="EFG92" s="560"/>
      <c r="EFH92" s="561"/>
      <c r="EFI92" s="562"/>
      <c r="EFJ92" s="563"/>
      <c r="EFK92" s="564"/>
      <c r="EFL92" s="565"/>
      <c r="EFM92" s="566"/>
      <c r="EFN92" s="560"/>
      <c r="EFO92" s="561"/>
      <c r="EFP92" s="562"/>
      <c r="EFQ92" s="563"/>
      <c r="EFR92" s="564"/>
      <c r="EFS92" s="565"/>
      <c r="EFT92" s="566"/>
      <c r="EFU92" s="560"/>
      <c r="EFV92" s="561"/>
      <c r="EFW92" s="562"/>
      <c r="EFX92" s="563"/>
      <c r="EFY92" s="564"/>
      <c r="EFZ92" s="565"/>
      <c r="EGA92" s="566"/>
      <c r="EGB92" s="560"/>
      <c r="EGC92" s="561"/>
      <c r="EGD92" s="562"/>
      <c r="EGE92" s="563"/>
      <c r="EGF92" s="564"/>
      <c r="EGG92" s="565"/>
      <c r="EGH92" s="566"/>
      <c r="EGI92" s="560"/>
      <c r="EGJ92" s="561"/>
      <c r="EGK92" s="562"/>
      <c r="EGL92" s="563"/>
      <c r="EGM92" s="564"/>
      <c r="EGN92" s="565"/>
      <c r="EGO92" s="566"/>
      <c r="EGP92" s="560"/>
      <c r="EGQ92" s="561"/>
      <c r="EGR92" s="562"/>
      <c r="EGS92" s="563"/>
      <c r="EGT92" s="564"/>
      <c r="EGU92" s="565"/>
      <c r="EGV92" s="566"/>
      <c r="EGW92" s="560"/>
      <c r="EGX92" s="561"/>
      <c r="EGY92" s="562"/>
      <c r="EGZ92" s="563"/>
      <c r="EHA92" s="564"/>
      <c r="EHB92" s="565"/>
      <c r="EHC92" s="566"/>
      <c r="EHD92" s="560"/>
      <c r="EHE92" s="561"/>
      <c r="EHF92" s="562"/>
      <c r="EHG92" s="563"/>
      <c r="EHH92" s="564"/>
      <c r="EHI92" s="565"/>
      <c r="EHJ92" s="566"/>
      <c r="EHK92" s="560"/>
      <c r="EHL92" s="561"/>
      <c r="EHM92" s="562"/>
      <c r="EHN92" s="563"/>
      <c r="EHO92" s="564"/>
      <c r="EHP92" s="565"/>
      <c r="EHQ92" s="566"/>
      <c r="EHR92" s="560"/>
      <c r="EHS92" s="561"/>
      <c r="EHT92" s="562"/>
      <c r="EHU92" s="563"/>
      <c r="EHV92" s="564"/>
      <c r="EHW92" s="565"/>
      <c r="EHX92" s="566"/>
      <c r="EHY92" s="560"/>
      <c r="EHZ92" s="561"/>
      <c r="EIA92" s="562"/>
      <c r="EIB92" s="563"/>
      <c r="EIC92" s="564"/>
      <c r="EID92" s="565"/>
      <c r="EIE92" s="566"/>
      <c r="EIF92" s="560"/>
      <c r="EIG92" s="561"/>
      <c r="EIH92" s="562"/>
      <c r="EII92" s="563"/>
      <c r="EIJ92" s="564"/>
      <c r="EIK92" s="565"/>
      <c r="EIL92" s="566"/>
      <c r="EIM92" s="560"/>
      <c r="EIN92" s="561"/>
      <c r="EIO92" s="562"/>
      <c r="EIP92" s="563"/>
      <c r="EIQ92" s="564"/>
      <c r="EIR92" s="565"/>
      <c r="EIS92" s="566"/>
      <c r="EIT92" s="560"/>
      <c r="EIU92" s="561"/>
      <c r="EIV92" s="562"/>
      <c r="EIW92" s="563"/>
      <c r="EIX92" s="564"/>
      <c r="EIY92" s="565"/>
      <c r="EIZ92" s="566"/>
      <c r="EJA92" s="560"/>
      <c r="EJB92" s="561"/>
      <c r="EJC92" s="562"/>
      <c r="EJD92" s="563"/>
      <c r="EJE92" s="564"/>
      <c r="EJF92" s="565"/>
      <c r="EJG92" s="566"/>
      <c r="EJH92" s="560"/>
      <c r="EJI92" s="561"/>
      <c r="EJJ92" s="562"/>
      <c r="EJK92" s="563"/>
      <c r="EJL92" s="564"/>
      <c r="EJM92" s="565"/>
      <c r="EJN92" s="566"/>
      <c r="EJO92" s="560"/>
      <c r="EJP92" s="561"/>
      <c r="EJQ92" s="562"/>
      <c r="EJR92" s="563"/>
      <c r="EJS92" s="564"/>
      <c r="EJT92" s="565"/>
      <c r="EJU92" s="566"/>
      <c r="EJV92" s="560"/>
      <c r="EJW92" s="561"/>
      <c r="EJX92" s="562"/>
      <c r="EJY92" s="563"/>
      <c r="EJZ92" s="564"/>
      <c r="EKA92" s="565"/>
      <c r="EKB92" s="566"/>
      <c r="EKC92" s="560"/>
      <c r="EKD92" s="561"/>
      <c r="EKE92" s="562"/>
      <c r="EKF92" s="563"/>
      <c r="EKG92" s="564"/>
      <c r="EKH92" s="565"/>
      <c r="EKI92" s="566"/>
      <c r="EKJ92" s="560"/>
      <c r="EKK92" s="561"/>
      <c r="EKL92" s="562"/>
      <c r="EKM92" s="563"/>
      <c r="EKN92" s="564"/>
      <c r="EKO92" s="565"/>
      <c r="EKP92" s="566"/>
      <c r="EKQ92" s="560"/>
      <c r="EKR92" s="561"/>
      <c r="EKS92" s="562"/>
      <c r="EKT92" s="563"/>
      <c r="EKU92" s="564"/>
      <c r="EKV92" s="565"/>
      <c r="EKW92" s="566"/>
      <c r="EKX92" s="560"/>
      <c r="EKY92" s="561"/>
      <c r="EKZ92" s="562"/>
      <c r="ELA92" s="563"/>
      <c r="ELB92" s="564"/>
      <c r="ELC92" s="565"/>
      <c r="ELD92" s="566"/>
      <c r="ELE92" s="560"/>
      <c r="ELF92" s="561"/>
      <c r="ELG92" s="562"/>
      <c r="ELH92" s="563"/>
      <c r="ELI92" s="564"/>
      <c r="ELJ92" s="565"/>
      <c r="ELK92" s="566"/>
      <c r="ELL92" s="560"/>
      <c r="ELM92" s="561"/>
      <c r="ELN92" s="562"/>
      <c r="ELO92" s="563"/>
      <c r="ELP92" s="564"/>
      <c r="ELQ92" s="565"/>
      <c r="ELR92" s="566"/>
      <c r="ELS92" s="560"/>
      <c r="ELT92" s="561"/>
      <c r="ELU92" s="562"/>
      <c r="ELV92" s="563"/>
      <c r="ELW92" s="564"/>
      <c r="ELX92" s="565"/>
      <c r="ELY92" s="566"/>
      <c r="ELZ92" s="560"/>
      <c r="EMA92" s="561"/>
      <c r="EMB92" s="562"/>
      <c r="EMC92" s="563"/>
      <c r="EMD92" s="564"/>
      <c r="EME92" s="565"/>
      <c r="EMF92" s="566"/>
      <c r="EMG92" s="560"/>
      <c r="EMH92" s="561"/>
      <c r="EMI92" s="562"/>
      <c r="EMJ92" s="563"/>
      <c r="EMK92" s="564"/>
      <c r="EML92" s="565"/>
      <c r="EMM92" s="566"/>
      <c r="EMN92" s="560"/>
      <c r="EMO92" s="561"/>
      <c r="EMP92" s="562"/>
      <c r="EMQ92" s="563"/>
      <c r="EMR92" s="564"/>
      <c r="EMS92" s="565"/>
      <c r="EMT92" s="566"/>
      <c r="EMU92" s="560"/>
      <c r="EMV92" s="561"/>
      <c r="EMW92" s="562"/>
      <c r="EMX92" s="563"/>
      <c r="EMY92" s="564"/>
      <c r="EMZ92" s="565"/>
      <c r="ENA92" s="566"/>
      <c r="ENB92" s="560"/>
      <c r="ENC92" s="561"/>
      <c r="END92" s="562"/>
      <c r="ENE92" s="563"/>
      <c r="ENF92" s="564"/>
      <c r="ENG92" s="565"/>
      <c r="ENH92" s="566"/>
      <c r="ENI92" s="560"/>
      <c r="ENJ92" s="561"/>
      <c r="ENK92" s="562"/>
      <c r="ENL92" s="563"/>
      <c r="ENM92" s="564"/>
      <c r="ENN92" s="565"/>
      <c r="ENO92" s="566"/>
      <c r="ENP92" s="560"/>
      <c r="ENQ92" s="561"/>
      <c r="ENR92" s="562"/>
      <c r="ENS92" s="563"/>
      <c r="ENT92" s="564"/>
      <c r="ENU92" s="565"/>
      <c r="ENV92" s="566"/>
      <c r="ENW92" s="560"/>
      <c r="ENX92" s="561"/>
      <c r="ENY92" s="562"/>
      <c r="ENZ92" s="563"/>
      <c r="EOA92" s="564"/>
      <c r="EOB92" s="565"/>
      <c r="EOC92" s="566"/>
      <c r="EOD92" s="560"/>
      <c r="EOE92" s="561"/>
      <c r="EOF92" s="562"/>
      <c r="EOG92" s="563"/>
      <c r="EOH92" s="564"/>
      <c r="EOI92" s="565"/>
      <c r="EOJ92" s="566"/>
      <c r="EOK92" s="560"/>
      <c r="EOL92" s="561"/>
      <c r="EOM92" s="562"/>
      <c r="EON92" s="563"/>
      <c r="EOO92" s="564"/>
      <c r="EOP92" s="565"/>
      <c r="EOQ92" s="566"/>
      <c r="EOR92" s="560"/>
      <c r="EOS92" s="561"/>
      <c r="EOT92" s="562"/>
      <c r="EOU92" s="563"/>
      <c r="EOV92" s="564"/>
      <c r="EOW92" s="565"/>
      <c r="EOX92" s="566"/>
      <c r="EOY92" s="560"/>
      <c r="EOZ92" s="561"/>
      <c r="EPA92" s="562"/>
      <c r="EPB92" s="563"/>
      <c r="EPC92" s="564"/>
      <c r="EPD92" s="565"/>
      <c r="EPE92" s="566"/>
      <c r="EPF92" s="560"/>
      <c r="EPG92" s="561"/>
      <c r="EPH92" s="562"/>
      <c r="EPI92" s="563"/>
      <c r="EPJ92" s="564"/>
      <c r="EPK92" s="565"/>
      <c r="EPL92" s="566"/>
      <c r="EPM92" s="560"/>
      <c r="EPN92" s="561"/>
      <c r="EPO92" s="562"/>
      <c r="EPP92" s="563"/>
      <c r="EPQ92" s="564"/>
      <c r="EPR92" s="565"/>
      <c r="EPS92" s="566"/>
      <c r="EPT92" s="560"/>
      <c r="EPU92" s="561"/>
      <c r="EPV92" s="562"/>
      <c r="EPW92" s="563"/>
      <c r="EPX92" s="564"/>
      <c r="EPY92" s="565"/>
      <c r="EPZ92" s="566"/>
      <c r="EQA92" s="560"/>
      <c r="EQB92" s="561"/>
      <c r="EQC92" s="562"/>
      <c r="EQD92" s="563"/>
      <c r="EQE92" s="564"/>
      <c r="EQF92" s="565"/>
      <c r="EQG92" s="566"/>
      <c r="EQH92" s="560"/>
      <c r="EQI92" s="561"/>
      <c r="EQJ92" s="562"/>
      <c r="EQK92" s="563"/>
      <c r="EQL92" s="564"/>
      <c r="EQM92" s="565"/>
      <c r="EQN92" s="566"/>
      <c r="EQO92" s="560"/>
      <c r="EQP92" s="561"/>
      <c r="EQQ92" s="562"/>
      <c r="EQR92" s="563"/>
      <c r="EQS92" s="564"/>
      <c r="EQT92" s="565"/>
      <c r="EQU92" s="566"/>
      <c r="EQV92" s="560"/>
      <c r="EQW92" s="561"/>
      <c r="EQX92" s="562"/>
      <c r="EQY92" s="563"/>
      <c r="EQZ92" s="564"/>
      <c r="ERA92" s="565"/>
      <c r="ERB92" s="566"/>
      <c r="ERC92" s="560"/>
      <c r="ERD92" s="561"/>
      <c r="ERE92" s="562"/>
      <c r="ERF92" s="563"/>
      <c r="ERG92" s="564"/>
      <c r="ERH92" s="565"/>
      <c r="ERI92" s="566"/>
      <c r="ERJ92" s="560"/>
      <c r="ERK92" s="561"/>
      <c r="ERL92" s="562"/>
      <c r="ERM92" s="563"/>
      <c r="ERN92" s="564"/>
      <c r="ERO92" s="565"/>
      <c r="ERP92" s="566"/>
      <c r="ERQ92" s="560"/>
      <c r="ERR92" s="561"/>
      <c r="ERS92" s="562"/>
      <c r="ERT92" s="563"/>
      <c r="ERU92" s="564"/>
      <c r="ERV92" s="565"/>
      <c r="ERW92" s="566"/>
      <c r="ERX92" s="560"/>
      <c r="ERY92" s="561"/>
      <c r="ERZ92" s="562"/>
      <c r="ESA92" s="563"/>
      <c r="ESB92" s="564"/>
      <c r="ESC92" s="565"/>
      <c r="ESD92" s="566"/>
      <c r="ESE92" s="560"/>
      <c r="ESF92" s="561"/>
      <c r="ESG92" s="562"/>
      <c r="ESH92" s="563"/>
      <c r="ESI92" s="564"/>
      <c r="ESJ92" s="565"/>
      <c r="ESK92" s="566"/>
      <c r="ESL92" s="560"/>
      <c r="ESM92" s="561"/>
      <c r="ESN92" s="562"/>
      <c r="ESO92" s="563"/>
      <c r="ESP92" s="564"/>
      <c r="ESQ92" s="565"/>
      <c r="ESR92" s="566"/>
      <c r="ESS92" s="560"/>
      <c r="EST92" s="561"/>
      <c r="ESU92" s="562"/>
      <c r="ESV92" s="563"/>
      <c r="ESW92" s="564"/>
      <c r="ESX92" s="565"/>
      <c r="ESY92" s="566"/>
      <c r="ESZ92" s="560"/>
      <c r="ETA92" s="561"/>
      <c r="ETB92" s="562"/>
      <c r="ETC92" s="563"/>
      <c r="ETD92" s="564"/>
      <c r="ETE92" s="565"/>
      <c r="ETF92" s="566"/>
      <c r="ETG92" s="560"/>
      <c r="ETH92" s="561"/>
      <c r="ETI92" s="562"/>
      <c r="ETJ92" s="563"/>
      <c r="ETK92" s="564"/>
      <c r="ETL92" s="565"/>
      <c r="ETM92" s="566"/>
      <c r="ETN92" s="560"/>
      <c r="ETO92" s="561"/>
      <c r="ETP92" s="562"/>
      <c r="ETQ92" s="563"/>
      <c r="ETR92" s="564"/>
      <c r="ETS92" s="565"/>
      <c r="ETT92" s="566"/>
      <c r="ETU92" s="560"/>
      <c r="ETV92" s="561"/>
      <c r="ETW92" s="562"/>
      <c r="ETX92" s="563"/>
      <c r="ETY92" s="564"/>
      <c r="ETZ92" s="565"/>
      <c r="EUA92" s="566"/>
      <c r="EUB92" s="560"/>
      <c r="EUC92" s="561"/>
      <c r="EUD92" s="562"/>
      <c r="EUE92" s="563"/>
      <c r="EUF92" s="564"/>
      <c r="EUG92" s="565"/>
      <c r="EUH92" s="566"/>
      <c r="EUI92" s="560"/>
      <c r="EUJ92" s="561"/>
      <c r="EUK92" s="562"/>
      <c r="EUL92" s="563"/>
      <c r="EUM92" s="564"/>
      <c r="EUN92" s="565"/>
      <c r="EUO92" s="566"/>
      <c r="EUP92" s="560"/>
      <c r="EUQ92" s="561"/>
      <c r="EUR92" s="562"/>
      <c r="EUS92" s="563"/>
      <c r="EUT92" s="564"/>
      <c r="EUU92" s="565"/>
      <c r="EUV92" s="566"/>
      <c r="EUW92" s="560"/>
      <c r="EUX92" s="561"/>
      <c r="EUY92" s="562"/>
      <c r="EUZ92" s="563"/>
      <c r="EVA92" s="564"/>
      <c r="EVB92" s="565"/>
      <c r="EVC92" s="566"/>
      <c r="EVD92" s="560"/>
      <c r="EVE92" s="561"/>
      <c r="EVF92" s="562"/>
      <c r="EVG92" s="563"/>
      <c r="EVH92" s="564"/>
      <c r="EVI92" s="565"/>
      <c r="EVJ92" s="566"/>
      <c r="EVK92" s="560"/>
      <c r="EVL92" s="561"/>
      <c r="EVM92" s="562"/>
      <c r="EVN92" s="563"/>
      <c r="EVO92" s="564"/>
      <c r="EVP92" s="565"/>
      <c r="EVQ92" s="566"/>
      <c r="EVR92" s="560"/>
      <c r="EVS92" s="561"/>
      <c r="EVT92" s="562"/>
      <c r="EVU92" s="563"/>
      <c r="EVV92" s="564"/>
      <c r="EVW92" s="565"/>
      <c r="EVX92" s="566"/>
      <c r="EVY92" s="560"/>
      <c r="EVZ92" s="561"/>
      <c r="EWA92" s="562"/>
      <c r="EWB92" s="563"/>
      <c r="EWC92" s="564"/>
      <c r="EWD92" s="565"/>
      <c r="EWE92" s="566"/>
      <c r="EWF92" s="560"/>
      <c r="EWG92" s="561"/>
      <c r="EWH92" s="562"/>
      <c r="EWI92" s="563"/>
      <c r="EWJ92" s="564"/>
      <c r="EWK92" s="565"/>
      <c r="EWL92" s="566"/>
      <c r="EWM92" s="560"/>
      <c r="EWN92" s="561"/>
      <c r="EWO92" s="562"/>
      <c r="EWP92" s="563"/>
      <c r="EWQ92" s="564"/>
      <c r="EWR92" s="565"/>
      <c r="EWS92" s="566"/>
      <c r="EWT92" s="560"/>
      <c r="EWU92" s="561"/>
      <c r="EWV92" s="562"/>
      <c r="EWW92" s="563"/>
      <c r="EWX92" s="564"/>
      <c r="EWY92" s="565"/>
      <c r="EWZ92" s="566"/>
      <c r="EXA92" s="560"/>
      <c r="EXB92" s="561"/>
      <c r="EXC92" s="562"/>
      <c r="EXD92" s="563"/>
      <c r="EXE92" s="564"/>
      <c r="EXF92" s="565"/>
      <c r="EXG92" s="566"/>
      <c r="EXH92" s="560"/>
      <c r="EXI92" s="561"/>
      <c r="EXJ92" s="562"/>
      <c r="EXK92" s="563"/>
      <c r="EXL92" s="564"/>
      <c r="EXM92" s="565"/>
      <c r="EXN92" s="566"/>
      <c r="EXO92" s="560"/>
      <c r="EXP92" s="561"/>
      <c r="EXQ92" s="562"/>
      <c r="EXR92" s="563"/>
      <c r="EXS92" s="564"/>
      <c r="EXT92" s="565"/>
      <c r="EXU92" s="566"/>
      <c r="EXV92" s="560"/>
      <c r="EXW92" s="561"/>
      <c r="EXX92" s="562"/>
      <c r="EXY92" s="563"/>
      <c r="EXZ92" s="564"/>
      <c r="EYA92" s="565"/>
      <c r="EYB92" s="566"/>
      <c r="EYC92" s="560"/>
      <c r="EYD92" s="561"/>
      <c r="EYE92" s="562"/>
      <c r="EYF92" s="563"/>
      <c r="EYG92" s="564"/>
      <c r="EYH92" s="565"/>
      <c r="EYI92" s="566"/>
      <c r="EYJ92" s="560"/>
      <c r="EYK92" s="561"/>
      <c r="EYL92" s="562"/>
      <c r="EYM92" s="563"/>
      <c r="EYN92" s="564"/>
      <c r="EYO92" s="565"/>
      <c r="EYP92" s="566"/>
      <c r="EYQ92" s="560"/>
      <c r="EYR92" s="561"/>
      <c r="EYS92" s="562"/>
      <c r="EYT92" s="563"/>
      <c r="EYU92" s="564"/>
      <c r="EYV92" s="565"/>
      <c r="EYW92" s="566"/>
      <c r="EYX92" s="560"/>
      <c r="EYY92" s="561"/>
      <c r="EYZ92" s="562"/>
      <c r="EZA92" s="563"/>
      <c r="EZB92" s="564"/>
      <c r="EZC92" s="565"/>
      <c r="EZD92" s="566"/>
      <c r="EZE92" s="560"/>
      <c r="EZF92" s="561"/>
      <c r="EZG92" s="562"/>
      <c r="EZH92" s="563"/>
      <c r="EZI92" s="564"/>
      <c r="EZJ92" s="565"/>
      <c r="EZK92" s="566"/>
      <c r="EZL92" s="560"/>
      <c r="EZM92" s="561"/>
      <c r="EZN92" s="562"/>
      <c r="EZO92" s="563"/>
      <c r="EZP92" s="564"/>
      <c r="EZQ92" s="565"/>
      <c r="EZR92" s="566"/>
      <c r="EZS92" s="560"/>
      <c r="EZT92" s="561"/>
      <c r="EZU92" s="562"/>
      <c r="EZV92" s="563"/>
      <c r="EZW92" s="564"/>
      <c r="EZX92" s="565"/>
      <c r="EZY92" s="566"/>
      <c r="EZZ92" s="560"/>
      <c r="FAA92" s="561"/>
      <c r="FAB92" s="562"/>
      <c r="FAC92" s="563"/>
      <c r="FAD92" s="564"/>
      <c r="FAE92" s="565"/>
      <c r="FAF92" s="566"/>
      <c r="FAG92" s="560"/>
      <c r="FAH92" s="561"/>
      <c r="FAI92" s="562"/>
      <c r="FAJ92" s="563"/>
      <c r="FAK92" s="564"/>
      <c r="FAL92" s="565"/>
      <c r="FAM92" s="566"/>
      <c r="FAN92" s="560"/>
      <c r="FAO92" s="561"/>
      <c r="FAP92" s="562"/>
      <c r="FAQ92" s="563"/>
      <c r="FAR92" s="564"/>
      <c r="FAS92" s="565"/>
      <c r="FAT92" s="566"/>
      <c r="FAU92" s="560"/>
      <c r="FAV92" s="561"/>
      <c r="FAW92" s="562"/>
      <c r="FAX92" s="563"/>
      <c r="FAY92" s="564"/>
      <c r="FAZ92" s="565"/>
      <c r="FBA92" s="566"/>
      <c r="FBB92" s="560"/>
      <c r="FBC92" s="561"/>
      <c r="FBD92" s="562"/>
      <c r="FBE92" s="563"/>
      <c r="FBF92" s="564"/>
      <c r="FBG92" s="565"/>
      <c r="FBH92" s="566"/>
      <c r="FBI92" s="560"/>
      <c r="FBJ92" s="561"/>
      <c r="FBK92" s="562"/>
      <c r="FBL92" s="563"/>
      <c r="FBM92" s="564"/>
      <c r="FBN92" s="565"/>
      <c r="FBO92" s="566"/>
      <c r="FBP92" s="560"/>
      <c r="FBQ92" s="561"/>
      <c r="FBR92" s="562"/>
      <c r="FBS92" s="563"/>
      <c r="FBT92" s="564"/>
      <c r="FBU92" s="565"/>
      <c r="FBV92" s="566"/>
      <c r="FBW92" s="560"/>
      <c r="FBX92" s="561"/>
      <c r="FBY92" s="562"/>
      <c r="FBZ92" s="563"/>
      <c r="FCA92" s="564"/>
      <c r="FCB92" s="565"/>
      <c r="FCC92" s="566"/>
      <c r="FCD92" s="560"/>
      <c r="FCE92" s="561"/>
      <c r="FCF92" s="562"/>
      <c r="FCG92" s="563"/>
      <c r="FCH92" s="564"/>
      <c r="FCI92" s="565"/>
      <c r="FCJ92" s="566"/>
      <c r="FCK92" s="560"/>
      <c r="FCL92" s="561"/>
      <c r="FCM92" s="562"/>
      <c r="FCN92" s="563"/>
      <c r="FCO92" s="564"/>
      <c r="FCP92" s="565"/>
      <c r="FCQ92" s="566"/>
      <c r="FCR92" s="560"/>
      <c r="FCS92" s="561"/>
      <c r="FCT92" s="562"/>
      <c r="FCU92" s="563"/>
      <c r="FCV92" s="564"/>
      <c r="FCW92" s="565"/>
      <c r="FCX92" s="566"/>
      <c r="FCY92" s="560"/>
      <c r="FCZ92" s="561"/>
      <c r="FDA92" s="562"/>
      <c r="FDB92" s="563"/>
      <c r="FDC92" s="564"/>
      <c r="FDD92" s="565"/>
      <c r="FDE92" s="566"/>
      <c r="FDF92" s="560"/>
      <c r="FDG92" s="561"/>
      <c r="FDH92" s="562"/>
      <c r="FDI92" s="563"/>
      <c r="FDJ92" s="564"/>
      <c r="FDK92" s="565"/>
      <c r="FDL92" s="566"/>
      <c r="FDM92" s="560"/>
      <c r="FDN92" s="561"/>
      <c r="FDO92" s="562"/>
      <c r="FDP92" s="563"/>
      <c r="FDQ92" s="564"/>
      <c r="FDR92" s="565"/>
      <c r="FDS92" s="566"/>
      <c r="FDT92" s="560"/>
      <c r="FDU92" s="561"/>
      <c r="FDV92" s="562"/>
      <c r="FDW92" s="563"/>
      <c r="FDX92" s="564"/>
      <c r="FDY92" s="565"/>
      <c r="FDZ92" s="566"/>
      <c r="FEA92" s="560"/>
      <c r="FEB92" s="561"/>
      <c r="FEC92" s="562"/>
      <c r="FED92" s="563"/>
      <c r="FEE92" s="564"/>
      <c r="FEF92" s="565"/>
      <c r="FEG92" s="566"/>
      <c r="FEH92" s="560"/>
      <c r="FEI92" s="561"/>
      <c r="FEJ92" s="562"/>
      <c r="FEK92" s="563"/>
      <c r="FEL92" s="564"/>
      <c r="FEM92" s="565"/>
      <c r="FEN92" s="566"/>
      <c r="FEO92" s="560"/>
      <c r="FEP92" s="561"/>
      <c r="FEQ92" s="562"/>
      <c r="FER92" s="563"/>
      <c r="FES92" s="564"/>
      <c r="FET92" s="565"/>
      <c r="FEU92" s="566"/>
      <c r="FEV92" s="560"/>
      <c r="FEW92" s="561"/>
      <c r="FEX92" s="562"/>
      <c r="FEY92" s="563"/>
      <c r="FEZ92" s="564"/>
      <c r="FFA92" s="565"/>
      <c r="FFB92" s="566"/>
      <c r="FFC92" s="560"/>
      <c r="FFD92" s="561"/>
      <c r="FFE92" s="562"/>
      <c r="FFF92" s="563"/>
      <c r="FFG92" s="564"/>
      <c r="FFH92" s="565"/>
      <c r="FFI92" s="566"/>
      <c r="FFJ92" s="560"/>
      <c r="FFK92" s="561"/>
      <c r="FFL92" s="562"/>
      <c r="FFM92" s="563"/>
      <c r="FFN92" s="564"/>
      <c r="FFO92" s="565"/>
      <c r="FFP92" s="566"/>
      <c r="FFQ92" s="560"/>
      <c r="FFR92" s="561"/>
      <c r="FFS92" s="562"/>
      <c r="FFT92" s="563"/>
      <c r="FFU92" s="564"/>
      <c r="FFV92" s="565"/>
      <c r="FFW92" s="566"/>
      <c r="FFX92" s="560"/>
      <c r="FFY92" s="561"/>
      <c r="FFZ92" s="562"/>
      <c r="FGA92" s="563"/>
      <c r="FGB92" s="564"/>
      <c r="FGC92" s="565"/>
      <c r="FGD92" s="566"/>
      <c r="FGE92" s="560"/>
      <c r="FGF92" s="561"/>
      <c r="FGG92" s="562"/>
      <c r="FGH92" s="563"/>
      <c r="FGI92" s="564"/>
      <c r="FGJ92" s="565"/>
      <c r="FGK92" s="566"/>
      <c r="FGL92" s="560"/>
      <c r="FGM92" s="561"/>
      <c r="FGN92" s="562"/>
      <c r="FGO92" s="563"/>
      <c r="FGP92" s="564"/>
      <c r="FGQ92" s="565"/>
      <c r="FGR92" s="566"/>
      <c r="FGS92" s="560"/>
      <c r="FGT92" s="561"/>
      <c r="FGU92" s="562"/>
      <c r="FGV92" s="563"/>
      <c r="FGW92" s="564"/>
      <c r="FGX92" s="565"/>
      <c r="FGY92" s="566"/>
      <c r="FGZ92" s="560"/>
      <c r="FHA92" s="561"/>
      <c r="FHB92" s="562"/>
      <c r="FHC92" s="563"/>
      <c r="FHD92" s="564"/>
      <c r="FHE92" s="565"/>
      <c r="FHF92" s="566"/>
      <c r="FHG92" s="560"/>
      <c r="FHH92" s="561"/>
      <c r="FHI92" s="562"/>
      <c r="FHJ92" s="563"/>
      <c r="FHK92" s="564"/>
      <c r="FHL92" s="565"/>
      <c r="FHM92" s="566"/>
      <c r="FHN92" s="560"/>
      <c r="FHO92" s="561"/>
      <c r="FHP92" s="562"/>
      <c r="FHQ92" s="563"/>
      <c r="FHR92" s="564"/>
      <c r="FHS92" s="565"/>
      <c r="FHT92" s="566"/>
      <c r="FHU92" s="560"/>
      <c r="FHV92" s="561"/>
      <c r="FHW92" s="562"/>
      <c r="FHX92" s="563"/>
      <c r="FHY92" s="564"/>
      <c r="FHZ92" s="565"/>
      <c r="FIA92" s="566"/>
      <c r="FIB92" s="560"/>
      <c r="FIC92" s="561"/>
      <c r="FID92" s="562"/>
      <c r="FIE92" s="563"/>
      <c r="FIF92" s="564"/>
      <c r="FIG92" s="565"/>
      <c r="FIH92" s="566"/>
      <c r="FII92" s="560"/>
      <c r="FIJ92" s="561"/>
      <c r="FIK92" s="562"/>
      <c r="FIL92" s="563"/>
      <c r="FIM92" s="564"/>
      <c r="FIN92" s="565"/>
      <c r="FIO92" s="566"/>
      <c r="FIP92" s="560"/>
      <c r="FIQ92" s="561"/>
      <c r="FIR92" s="562"/>
      <c r="FIS92" s="563"/>
      <c r="FIT92" s="564"/>
      <c r="FIU92" s="565"/>
      <c r="FIV92" s="566"/>
      <c r="FIW92" s="560"/>
      <c r="FIX92" s="561"/>
      <c r="FIY92" s="562"/>
      <c r="FIZ92" s="563"/>
      <c r="FJA92" s="564"/>
      <c r="FJB92" s="565"/>
      <c r="FJC92" s="566"/>
      <c r="FJD92" s="560"/>
      <c r="FJE92" s="561"/>
      <c r="FJF92" s="562"/>
      <c r="FJG92" s="563"/>
      <c r="FJH92" s="564"/>
      <c r="FJI92" s="565"/>
      <c r="FJJ92" s="566"/>
      <c r="FJK92" s="560"/>
      <c r="FJL92" s="561"/>
      <c r="FJM92" s="562"/>
      <c r="FJN92" s="563"/>
      <c r="FJO92" s="564"/>
      <c r="FJP92" s="565"/>
      <c r="FJQ92" s="566"/>
      <c r="FJR92" s="560"/>
      <c r="FJS92" s="561"/>
      <c r="FJT92" s="562"/>
      <c r="FJU92" s="563"/>
      <c r="FJV92" s="564"/>
      <c r="FJW92" s="565"/>
      <c r="FJX92" s="566"/>
      <c r="FJY92" s="560"/>
      <c r="FJZ92" s="561"/>
      <c r="FKA92" s="562"/>
      <c r="FKB92" s="563"/>
      <c r="FKC92" s="564"/>
      <c r="FKD92" s="565"/>
      <c r="FKE92" s="566"/>
      <c r="FKF92" s="560"/>
      <c r="FKG92" s="561"/>
      <c r="FKH92" s="562"/>
      <c r="FKI92" s="563"/>
      <c r="FKJ92" s="564"/>
      <c r="FKK92" s="565"/>
      <c r="FKL92" s="566"/>
      <c r="FKM92" s="560"/>
      <c r="FKN92" s="561"/>
      <c r="FKO92" s="562"/>
      <c r="FKP92" s="563"/>
      <c r="FKQ92" s="564"/>
      <c r="FKR92" s="565"/>
      <c r="FKS92" s="566"/>
      <c r="FKT92" s="560"/>
      <c r="FKU92" s="561"/>
      <c r="FKV92" s="562"/>
      <c r="FKW92" s="563"/>
      <c r="FKX92" s="564"/>
      <c r="FKY92" s="565"/>
      <c r="FKZ92" s="566"/>
      <c r="FLA92" s="560"/>
      <c r="FLB92" s="561"/>
      <c r="FLC92" s="562"/>
      <c r="FLD92" s="563"/>
      <c r="FLE92" s="564"/>
      <c r="FLF92" s="565"/>
      <c r="FLG92" s="566"/>
      <c r="FLH92" s="560"/>
      <c r="FLI92" s="561"/>
      <c r="FLJ92" s="562"/>
      <c r="FLK92" s="563"/>
      <c r="FLL92" s="564"/>
      <c r="FLM92" s="565"/>
      <c r="FLN92" s="566"/>
      <c r="FLO92" s="560"/>
      <c r="FLP92" s="561"/>
      <c r="FLQ92" s="562"/>
      <c r="FLR92" s="563"/>
      <c r="FLS92" s="564"/>
      <c r="FLT92" s="565"/>
      <c r="FLU92" s="566"/>
      <c r="FLV92" s="560"/>
      <c r="FLW92" s="561"/>
      <c r="FLX92" s="562"/>
      <c r="FLY92" s="563"/>
      <c r="FLZ92" s="564"/>
      <c r="FMA92" s="565"/>
      <c r="FMB92" s="566"/>
      <c r="FMC92" s="560"/>
      <c r="FMD92" s="561"/>
      <c r="FME92" s="562"/>
      <c r="FMF92" s="563"/>
      <c r="FMG92" s="564"/>
      <c r="FMH92" s="565"/>
      <c r="FMI92" s="566"/>
      <c r="FMJ92" s="560"/>
      <c r="FMK92" s="561"/>
      <c r="FML92" s="562"/>
      <c r="FMM92" s="563"/>
      <c r="FMN92" s="564"/>
      <c r="FMO92" s="565"/>
      <c r="FMP92" s="566"/>
      <c r="FMQ92" s="560"/>
      <c r="FMR92" s="561"/>
      <c r="FMS92" s="562"/>
      <c r="FMT92" s="563"/>
      <c r="FMU92" s="564"/>
      <c r="FMV92" s="565"/>
      <c r="FMW92" s="566"/>
      <c r="FMX92" s="560"/>
      <c r="FMY92" s="561"/>
      <c r="FMZ92" s="562"/>
      <c r="FNA92" s="563"/>
      <c r="FNB92" s="564"/>
      <c r="FNC92" s="565"/>
      <c r="FND92" s="566"/>
      <c r="FNE92" s="560"/>
      <c r="FNF92" s="561"/>
      <c r="FNG92" s="562"/>
      <c r="FNH92" s="563"/>
      <c r="FNI92" s="564"/>
      <c r="FNJ92" s="565"/>
      <c r="FNK92" s="566"/>
      <c r="FNL92" s="560"/>
      <c r="FNM92" s="561"/>
      <c r="FNN92" s="562"/>
      <c r="FNO92" s="563"/>
      <c r="FNP92" s="564"/>
      <c r="FNQ92" s="565"/>
      <c r="FNR92" s="566"/>
      <c r="FNS92" s="560"/>
      <c r="FNT92" s="561"/>
      <c r="FNU92" s="562"/>
      <c r="FNV92" s="563"/>
      <c r="FNW92" s="564"/>
      <c r="FNX92" s="565"/>
      <c r="FNY92" s="566"/>
      <c r="FNZ92" s="560"/>
      <c r="FOA92" s="561"/>
      <c r="FOB92" s="562"/>
      <c r="FOC92" s="563"/>
      <c r="FOD92" s="564"/>
      <c r="FOE92" s="565"/>
      <c r="FOF92" s="566"/>
      <c r="FOG92" s="560"/>
      <c r="FOH92" s="561"/>
      <c r="FOI92" s="562"/>
      <c r="FOJ92" s="563"/>
      <c r="FOK92" s="564"/>
      <c r="FOL92" s="565"/>
      <c r="FOM92" s="566"/>
      <c r="FON92" s="560"/>
      <c r="FOO92" s="561"/>
      <c r="FOP92" s="562"/>
      <c r="FOQ92" s="563"/>
      <c r="FOR92" s="564"/>
      <c r="FOS92" s="565"/>
      <c r="FOT92" s="566"/>
      <c r="FOU92" s="560"/>
      <c r="FOV92" s="561"/>
      <c r="FOW92" s="562"/>
      <c r="FOX92" s="563"/>
      <c r="FOY92" s="564"/>
      <c r="FOZ92" s="565"/>
      <c r="FPA92" s="566"/>
      <c r="FPB92" s="560"/>
      <c r="FPC92" s="561"/>
      <c r="FPD92" s="562"/>
      <c r="FPE92" s="563"/>
      <c r="FPF92" s="564"/>
      <c r="FPG92" s="565"/>
      <c r="FPH92" s="566"/>
      <c r="FPI92" s="560"/>
      <c r="FPJ92" s="561"/>
      <c r="FPK92" s="562"/>
      <c r="FPL92" s="563"/>
      <c r="FPM92" s="564"/>
      <c r="FPN92" s="565"/>
      <c r="FPO92" s="566"/>
      <c r="FPP92" s="560"/>
      <c r="FPQ92" s="561"/>
      <c r="FPR92" s="562"/>
      <c r="FPS92" s="563"/>
      <c r="FPT92" s="564"/>
      <c r="FPU92" s="565"/>
      <c r="FPV92" s="566"/>
      <c r="FPW92" s="560"/>
      <c r="FPX92" s="561"/>
      <c r="FPY92" s="562"/>
      <c r="FPZ92" s="563"/>
      <c r="FQA92" s="564"/>
      <c r="FQB92" s="565"/>
      <c r="FQC92" s="566"/>
      <c r="FQD92" s="560"/>
      <c r="FQE92" s="561"/>
      <c r="FQF92" s="562"/>
      <c r="FQG92" s="563"/>
      <c r="FQH92" s="564"/>
      <c r="FQI92" s="565"/>
      <c r="FQJ92" s="566"/>
      <c r="FQK92" s="560"/>
      <c r="FQL92" s="561"/>
      <c r="FQM92" s="562"/>
      <c r="FQN92" s="563"/>
      <c r="FQO92" s="564"/>
      <c r="FQP92" s="565"/>
      <c r="FQQ92" s="566"/>
      <c r="FQR92" s="560"/>
      <c r="FQS92" s="561"/>
      <c r="FQT92" s="562"/>
      <c r="FQU92" s="563"/>
      <c r="FQV92" s="564"/>
      <c r="FQW92" s="565"/>
      <c r="FQX92" s="566"/>
      <c r="FQY92" s="560"/>
      <c r="FQZ92" s="561"/>
      <c r="FRA92" s="562"/>
      <c r="FRB92" s="563"/>
      <c r="FRC92" s="564"/>
      <c r="FRD92" s="565"/>
      <c r="FRE92" s="566"/>
      <c r="FRF92" s="560"/>
      <c r="FRG92" s="561"/>
      <c r="FRH92" s="562"/>
      <c r="FRI92" s="563"/>
      <c r="FRJ92" s="564"/>
      <c r="FRK92" s="565"/>
      <c r="FRL92" s="566"/>
      <c r="FRM92" s="560"/>
      <c r="FRN92" s="561"/>
      <c r="FRO92" s="562"/>
      <c r="FRP92" s="563"/>
      <c r="FRQ92" s="564"/>
      <c r="FRR92" s="565"/>
      <c r="FRS92" s="566"/>
      <c r="FRT92" s="560"/>
      <c r="FRU92" s="561"/>
      <c r="FRV92" s="562"/>
      <c r="FRW92" s="563"/>
      <c r="FRX92" s="564"/>
      <c r="FRY92" s="565"/>
      <c r="FRZ92" s="566"/>
      <c r="FSA92" s="560"/>
      <c r="FSB92" s="561"/>
      <c r="FSC92" s="562"/>
      <c r="FSD92" s="563"/>
      <c r="FSE92" s="564"/>
      <c r="FSF92" s="565"/>
      <c r="FSG92" s="566"/>
      <c r="FSH92" s="560"/>
      <c r="FSI92" s="561"/>
      <c r="FSJ92" s="562"/>
      <c r="FSK92" s="563"/>
      <c r="FSL92" s="564"/>
      <c r="FSM92" s="565"/>
      <c r="FSN92" s="566"/>
      <c r="FSO92" s="560"/>
      <c r="FSP92" s="561"/>
      <c r="FSQ92" s="562"/>
      <c r="FSR92" s="563"/>
      <c r="FSS92" s="564"/>
      <c r="FST92" s="565"/>
      <c r="FSU92" s="566"/>
      <c r="FSV92" s="560"/>
      <c r="FSW92" s="561"/>
      <c r="FSX92" s="562"/>
      <c r="FSY92" s="563"/>
      <c r="FSZ92" s="564"/>
      <c r="FTA92" s="565"/>
      <c r="FTB92" s="566"/>
      <c r="FTC92" s="560"/>
      <c r="FTD92" s="561"/>
      <c r="FTE92" s="562"/>
      <c r="FTF92" s="563"/>
      <c r="FTG92" s="564"/>
      <c r="FTH92" s="565"/>
      <c r="FTI92" s="566"/>
      <c r="FTJ92" s="560"/>
      <c r="FTK92" s="561"/>
      <c r="FTL92" s="562"/>
      <c r="FTM92" s="563"/>
      <c r="FTN92" s="564"/>
      <c r="FTO92" s="565"/>
      <c r="FTP92" s="566"/>
      <c r="FTQ92" s="560"/>
      <c r="FTR92" s="561"/>
      <c r="FTS92" s="562"/>
      <c r="FTT92" s="563"/>
      <c r="FTU92" s="564"/>
      <c r="FTV92" s="565"/>
      <c r="FTW92" s="566"/>
      <c r="FTX92" s="560"/>
      <c r="FTY92" s="561"/>
      <c r="FTZ92" s="562"/>
      <c r="FUA92" s="563"/>
      <c r="FUB92" s="564"/>
      <c r="FUC92" s="565"/>
      <c r="FUD92" s="566"/>
      <c r="FUE92" s="560"/>
      <c r="FUF92" s="561"/>
      <c r="FUG92" s="562"/>
      <c r="FUH92" s="563"/>
      <c r="FUI92" s="564"/>
      <c r="FUJ92" s="565"/>
      <c r="FUK92" s="566"/>
      <c r="FUL92" s="560"/>
      <c r="FUM92" s="561"/>
      <c r="FUN92" s="562"/>
      <c r="FUO92" s="563"/>
      <c r="FUP92" s="564"/>
      <c r="FUQ92" s="565"/>
      <c r="FUR92" s="566"/>
      <c r="FUS92" s="560"/>
      <c r="FUT92" s="561"/>
      <c r="FUU92" s="562"/>
      <c r="FUV92" s="563"/>
      <c r="FUW92" s="564"/>
      <c r="FUX92" s="565"/>
      <c r="FUY92" s="566"/>
      <c r="FUZ92" s="560"/>
      <c r="FVA92" s="561"/>
      <c r="FVB92" s="562"/>
      <c r="FVC92" s="563"/>
      <c r="FVD92" s="564"/>
      <c r="FVE92" s="565"/>
      <c r="FVF92" s="566"/>
      <c r="FVG92" s="560"/>
      <c r="FVH92" s="561"/>
      <c r="FVI92" s="562"/>
      <c r="FVJ92" s="563"/>
      <c r="FVK92" s="564"/>
      <c r="FVL92" s="565"/>
      <c r="FVM92" s="566"/>
      <c r="FVN92" s="560"/>
      <c r="FVO92" s="561"/>
      <c r="FVP92" s="562"/>
      <c r="FVQ92" s="563"/>
      <c r="FVR92" s="564"/>
      <c r="FVS92" s="565"/>
      <c r="FVT92" s="566"/>
      <c r="FVU92" s="560"/>
      <c r="FVV92" s="561"/>
      <c r="FVW92" s="562"/>
      <c r="FVX92" s="563"/>
      <c r="FVY92" s="564"/>
      <c r="FVZ92" s="565"/>
      <c r="FWA92" s="566"/>
      <c r="FWB92" s="560"/>
      <c r="FWC92" s="561"/>
      <c r="FWD92" s="562"/>
      <c r="FWE92" s="563"/>
      <c r="FWF92" s="564"/>
      <c r="FWG92" s="565"/>
      <c r="FWH92" s="566"/>
      <c r="FWI92" s="560"/>
      <c r="FWJ92" s="561"/>
      <c r="FWK92" s="562"/>
      <c r="FWL92" s="563"/>
      <c r="FWM92" s="564"/>
      <c r="FWN92" s="565"/>
      <c r="FWO92" s="566"/>
      <c r="FWP92" s="560"/>
      <c r="FWQ92" s="561"/>
      <c r="FWR92" s="562"/>
      <c r="FWS92" s="563"/>
      <c r="FWT92" s="564"/>
      <c r="FWU92" s="565"/>
      <c r="FWV92" s="566"/>
      <c r="FWW92" s="560"/>
      <c r="FWX92" s="561"/>
      <c r="FWY92" s="562"/>
      <c r="FWZ92" s="563"/>
      <c r="FXA92" s="564"/>
      <c r="FXB92" s="565"/>
      <c r="FXC92" s="566"/>
      <c r="FXD92" s="560"/>
      <c r="FXE92" s="561"/>
      <c r="FXF92" s="562"/>
      <c r="FXG92" s="563"/>
      <c r="FXH92" s="564"/>
      <c r="FXI92" s="565"/>
      <c r="FXJ92" s="566"/>
      <c r="FXK92" s="560"/>
      <c r="FXL92" s="561"/>
      <c r="FXM92" s="562"/>
      <c r="FXN92" s="563"/>
      <c r="FXO92" s="564"/>
      <c r="FXP92" s="565"/>
      <c r="FXQ92" s="566"/>
      <c r="FXR92" s="560"/>
      <c r="FXS92" s="561"/>
      <c r="FXT92" s="562"/>
      <c r="FXU92" s="563"/>
      <c r="FXV92" s="564"/>
      <c r="FXW92" s="565"/>
      <c r="FXX92" s="566"/>
      <c r="FXY92" s="560"/>
      <c r="FXZ92" s="561"/>
      <c r="FYA92" s="562"/>
      <c r="FYB92" s="563"/>
      <c r="FYC92" s="564"/>
      <c r="FYD92" s="565"/>
      <c r="FYE92" s="566"/>
      <c r="FYF92" s="560"/>
      <c r="FYG92" s="561"/>
      <c r="FYH92" s="562"/>
      <c r="FYI92" s="563"/>
      <c r="FYJ92" s="564"/>
      <c r="FYK92" s="565"/>
      <c r="FYL92" s="566"/>
      <c r="FYM92" s="560"/>
      <c r="FYN92" s="561"/>
      <c r="FYO92" s="562"/>
      <c r="FYP92" s="563"/>
      <c r="FYQ92" s="564"/>
      <c r="FYR92" s="565"/>
      <c r="FYS92" s="566"/>
      <c r="FYT92" s="560"/>
      <c r="FYU92" s="561"/>
      <c r="FYV92" s="562"/>
      <c r="FYW92" s="563"/>
      <c r="FYX92" s="564"/>
      <c r="FYY92" s="565"/>
      <c r="FYZ92" s="566"/>
      <c r="FZA92" s="560"/>
      <c r="FZB92" s="561"/>
      <c r="FZC92" s="562"/>
      <c r="FZD92" s="563"/>
      <c r="FZE92" s="564"/>
      <c r="FZF92" s="565"/>
      <c r="FZG92" s="566"/>
      <c r="FZH92" s="560"/>
      <c r="FZI92" s="561"/>
      <c r="FZJ92" s="562"/>
      <c r="FZK92" s="563"/>
      <c r="FZL92" s="564"/>
      <c r="FZM92" s="565"/>
      <c r="FZN92" s="566"/>
      <c r="FZO92" s="560"/>
      <c r="FZP92" s="561"/>
      <c r="FZQ92" s="562"/>
      <c r="FZR92" s="563"/>
      <c r="FZS92" s="564"/>
      <c r="FZT92" s="565"/>
      <c r="FZU92" s="566"/>
      <c r="FZV92" s="560"/>
      <c r="FZW92" s="561"/>
      <c r="FZX92" s="562"/>
      <c r="FZY92" s="563"/>
      <c r="FZZ92" s="564"/>
      <c r="GAA92" s="565"/>
      <c r="GAB92" s="566"/>
      <c r="GAC92" s="560"/>
      <c r="GAD92" s="561"/>
      <c r="GAE92" s="562"/>
      <c r="GAF92" s="563"/>
      <c r="GAG92" s="564"/>
      <c r="GAH92" s="565"/>
      <c r="GAI92" s="566"/>
      <c r="GAJ92" s="560"/>
      <c r="GAK92" s="561"/>
      <c r="GAL92" s="562"/>
      <c r="GAM92" s="563"/>
      <c r="GAN92" s="564"/>
      <c r="GAO92" s="565"/>
      <c r="GAP92" s="566"/>
      <c r="GAQ92" s="560"/>
      <c r="GAR92" s="561"/>
      <c r="GAS92" s="562"/>
      <c r="GAT92" s="563"/>
      <c r="GAU92" s="564"/>
      <c r="GAV92" s="565"/>
      <c r="GAW92" s="566"/>
      <c r="GAX92" s="560"/>
      <c r="GAY92" s="561"/>
      <c r="GAZ92" s="562"/>
      <c r="GBA92" s="563"/>
      <c r="GBB92" s="564"/>
      <c r="GBC92" s="565"/>
      <c r="GBD92" s="566"/>
      <c r="GBE92" s="560"/>
      <c r="GBF92" s="561"/>
      <c r="GBG92" s="562"/>
      <c r="GBH92" s="563"/>
      <c r="GBI92" s="564"/>
      <c r="GBJ92" s="565"/>
      <c r="GBK92" s="566"/>
      <c r="GBL92" s="560"/>
      <c r="GBM92" s="561"/>
      <c r="GBN92" s="562"/>
      <c r="GBO92" s="563"/>
      <c r="GBP92" s="564"/>
      <c r="GBQ92" s="565"/>
      <c r="GBR92" s="566"/>
      <c r="GBS92" s="560"/>
      <c r="GBT92" s="561"/>
      <c r="GBU92" s="562"/>
      <c r="GBV92" s="563"/>
      <c r="GBW92" s="564"/>
      <c r="GBX92" s="565"/>
      <c r="GBY92" s="566"/>
      <c r="GBZ92" s="560"/>
      <c r="GCA92" s="561"/>
      <c r="GCB92" s="562"/>
      <c r="GCC92" s="563"/>
      <c r="GCD92" s="564"/>
      <c r="GCE92" s="565"/>
      <c r="GCF92" s="566"/>
      <c r="GCG92" s="560"/>
      <c r="GCH92" s="561"/>
      <c r="GCI92" s="562"/>
      <c r="GCJ92" s="563"/>
      <c r="GCK92" s="564"/>
      <c r="GCL92" s="565"/>
      <c r="GCM92" s="566"/>
      <c r="GCN92" s="560"/>
      <c r="GCO92" s="561"/>
      <c r="GCP92" s="562"/>
      <c r="GCQ92" s="563"/>
      <c r="GCR92" s="564"/>
      <c r="GCS92" s="565"/>
      <c r="GCT92" s="566"/>
      <c r="GCU92" s="560"/>
      <c r="GCV92" s="561"/>
      <c r="GCW92" s="562"/>
      <c r="GCX92" s="563"/>
      <c r="GCY92" s="564"/>
      <c r="GCZ92" s="565"/>
      <c r="GDA92" s="566"/>
      <c r="GDB92" s="560"/>
      <c r="GDC92" s="561"/>
      <c r="GDD92" s="562"/>
      <c r="GDE92" s="563"/>
      <c r="GDF92" s="564"/>
      <c r="GDG92" s="565"/>
      <c r="GDH92" s="566"/>
      <c r="GDI92" s="560"/>
      <c r="GDJ92" s="561"/>
      <c r="GDK92" s="562"/>
      <c r="GDL92" s="563"/>
      <c r="GDM92" s="564"/>
      <c r="GDN92" s="565"/>
      <c r="GDO92" s="566"/>
      <c r="GDP92" s="560"/>
      <c r="GDQ92" s="561"/>
      <c r="GDR92" s="562"/>
      <c r="GDS92" s="563"/>
      <c r="GDT92" s="564"/>
      <c r="GDU92" s="565"/>
      <c r="GDV92" s="566"/>
      <c r="GDW92" s="560"/>
      <c r="GDX92" s="561"/>
      <c r="GDY92" s="562"/>
      <c r="GDZ92" s="563"/>
      <c r="GEA92" s="564"/>
      <c r="GEB92" s="565"/>
      <c r="GEC92" s="566"/>
      <c r="GED92" s="560"/>
      <c r="GEE92" s="561"/>
      <c r="GEF92" s="562"/>
      <c r="GEG92" s="563"/>
      <c r="GEH92" s="564"/>
      <c r="GEI92" s="565"/>
      <c r="GEJ92" s="566"/>
      <c r="GEK92" s="560"/>
      <c r="GEL92" s="561"/>
      <c r="GEM92" s="562"/>
      <c r="GEN92" s="563"/>
      <c r="GEO92" s="564"/>
      <c r="GEP92" s="565"/>
      <c r="GEQ92" s="566"/>
      <c r="GER92" s="560"/>
      <c r="GES92" s="561"/>
      <c r="GET92" s="562"/>
      <c r="GEU92" s="563"/>
      <c r="GEV92" s="564"/>
      <c r="GEW92" s="565"/>
      <c r="GEX92" s="566"/>
      <c r="GEY92" s="560"/>
      <c r="GEZ92" s="561"/>
      <c r="GFA92" s="562"/>
      <c r="GFB92" s="563"/>
      <c r="GFC92" s="564"/>
      <c r="GFD92" s="565"/>
      <c r="GFE92" s="566"/>
      <c r="GFF92" s="560"/>
      <c r="GFG92" s="561"/>
      <c r="GFH92" s="562"/>
      <c r="GFI92" s="563"/>
      <c r="GFJ92" s="564"/>
      <c r="GFK92" s="565"/>
      <c r="GFL92" s="566"/>
      <c r="GFM92" s="560"/>
      <c r="GFN92" s="561"/>
      <c r="GFO92" s="562"/>
      <c r="GFP92" s="563"/>
      <c r="GFQ92" s="564"/>
      <c r="GFR92" s="565"/>
      <c r="GFS92" s="566"/>
      <c r="GFT92" s="560"/>
      <c r="GFU92" s="561"/>
      <c r="GFV92" s="562"/>
      <c r="GFW92" s="563"/>
      <c r="GFX92" s="564"/>
      <c r="GFY92" s="565"/>
      <c r="GFZ92" s="566"/>
      <c r="GGA92" s="560"/>
      <c r="GGB92" s="561"/>
      <c r="GGC92" s="562"/>
      <c r="GGD92" s="563"/>
      <c r="GGE92" s="564"/>
      <c r="GGF92" s="565"/>
      <c r="GGG92" s="566"/>
      <c r="GGH92" s="560"/>
      <c r="GGI92" s="561"/>
      <c r="GGJ92" s="562"/>
      <c r="GGK92" s="563"/>
      <c r="GGL92" s="564"/>
      <c r="GGM92" s="565"/>
      <c r="GGN92" s="566"/>
      <c r="GGO92" s="560"/>
      <c r="GGP92" s="561"/>
      <c r="GGQ92" s="562"/>
      <c r="GGR92" s="563"/>
      <c r="GGS92" s="564"/>
      <c r="GGT92" s="565"/>
      <c r="GGU92" s="566"/>
      <c r="GGV92" s="560"/>
      <c r="GGW92" s="561"/>
      <c r="GGX92" s="562"/>
      <c r="GGY92" s="563"/>
      <c r="GGZ92" s="564"/>
      <c r="GHA92" s="565"/>
      <c r="GHB92" s="566"/>
      <c r="GHC92" s="560"/>
      <c r="GHD92" s="561"/>
      <c r="GHE92" s="562"/>
      <c r="GHF92" s="563"/>
      <c r="GHG92" s="564"/>
      <c r="GHH92" s="565"/>
      <c r="GHI92" s="566"/>
      <c r="GHJ92" s="560"/>
      <c r="GHK92" s="561"/>
      <c r="GHL92" s="562"/>
      <c r="GHM92" s="563"/>
      <c r="GHN92" s="564"/>
      <c r="GHO92" s="565"/>
      <c r="GHP92" s="566"/>
      <c r="GHQ92" s="560"/>
      <c r="GHR92" s="561"/>
      <c r="GHS92" s="562"/>
      <c r="GHT92" s="563"/>
      <c r="GHU92" s="564"/>
      <c r="GHV92" s="565"/>
      <c r="GHW92" s="566"/>
      <c r="GHX92" s="560"/>
      <c r="GHY92" s="561"/>
      <c r="GHZ92" s="562"/>
      <c r="GIA92" s="563"/>
      <c r="GIB92" s="564"/>
      <c r="GIC92" s="565"/>
      <c r="GID92" s="566"/>
      <c r="GIE92" s="560"/>
      <c r="GIF92" s="561"/>
      <c r="GIG92" s="562"/>
      <c r="GIH92" s="563"/>
      <c r="GII92" s="564"/>
      <c r="GIJ92" s="565"/>
      <c r="GIK92" s="566"/>
      <c r="GIL92" s="560"/>
      <c r="GIM92" s="561"/>
      <c r="GIN92" s="562"/>
      <c r="GIO92" s="563"/>
      <c r="GIP92" s="564"/>
      <c r="GIQ92" s="565"/>
      <c r="GIR92" s="566"/>
      <c r="GIS92" s="560"/>
      <c r="GIT92" s="561"/>
      <c r="GIU92" s="562"/>
      <c r="GIV92" s="563"/>
      <c r="GIW92" s="564"/>
      <c r="GIX92" s="565"/>
      <c r="GIY92" s="566"/>
      <c r="GIZ92" s="560"/>
      <c r="GJA92" s="561"/>
      <c r="GJB92" s="562"/>
      <c r="GJC92" s="563"/>
      <c r="GJD92" s="564"/>
      <c r="GJE92" s="565"/>
      <c r="GJF92" s="566"/>
      <c r="GJG92" s="560"/>
      <c r="GJH92" s="561"/>
      <c r="GJI92" s="562"/>
      <c r="GJJ92" s="563"/>
      <c r="GJK92" s="564"/>
      <c r="GJL92" s="565"/>
      <c r="GJM92" s="566"/>
      <c r="GJN92" s="560"/>
      <c r="GJO92" s="561"/>
      <c r="GJP92" s="562"/>
      <c r="GJQ92" s="563"/>
      <c r="GJR92" s="564"/>
      <c r="GJS92" s="565"/>
      <c r="GJT92" s="566"/>
      <c r="GJU92" s="560"/>
      <c r="GJV92" s="561"/>
      <c r="GJW92" s="562"/>
      <c r="GJX92" s="563"/>
      <c r="GJY92" s="564"/>
      <c r="GJZ92" s="565"/>
      <c r="GKA92" s="566"/>
      <c r="GKB92" s="560"/>
      <c r="GKC92" s="561"/>
      <c r="GKD92" s="562"/>
      <c r="GKE92" s="563"/>
      <c r="GKF92" s="564"/>
      <c r="GKG92" s="565"/>
      <c r="GKH92" s="566"/>
      <c r="GKI92" s="560"/>
      <c r="GKJ92" s="561"/>
      <c r="GKK92" s="562"/>
      <c r="GKL92" s="563"/>
      <c r="GKM92" s="564"/>
      <c r="GKN92" s="565"/>
      <c r="GKO92" s="566"/>
      <c r="GKP92" s="560"/>
      <c r="GKQ92" s="561"/>
      <c r="GKR92" s="562"/>
      <c r="GKS92" s="563"/>
      <c r="GKT92" s="564"/>
      <c r="GKU92" s="565"/>
      <c r="GKV92" s="566"/>
      <c r="GKW92" s="560"/>
      <c r="GKX92" s="561"/>
      <c r="GKY92" s="562"/>
      <c r="GKZ92" s="563"/>
      <c r="GLA92" s="564"/>
      <c r="GLB92" s="565"/>
      <c r="GLC92" s="566"/>
      <c r="GLD92" s="560"/>
      <c r="GLE92" s="561"/>
      <c r="GLF92" s="562"/>
      <c r="GLG92" s="563"/>
      <c r="GLH92" s="564"/>
      <c r="GLI92" s="565"/>
      <c r="GLJ92" s="566"/>
      <c r="GLK92" s="560"/>
      <c r="GLL92" s="561"/>
      <c r="GLM92" s="562"/>
      <c r="GLN92" s="563"/>
      <c r="GLO92" s="564"/>
      <c r="GLP92" s="565"/>
      <c r="GLQ92" s="566"/>
      <c r="GLR92" s="560"/>
      <c r="GLS92" s="561"/>
      <c r="GLT92" s="562"/>
      <c r="GLU92" s="563"/>
      <c r="GLV92" s="564"/>
      <c r="GLW92" s="565"/>
      <c r="GLX92" s="566"/>
      <c r="GLY92" s="560"/>
      <c r="GLZ92" s="561"/>
      <c r="GMA92" s="562"/>
      <c r="GMB92" s="563"/>
      <c r="GMC92" s="564"/>
      <c r="GMD92" s="565"/>
      <c r="GME92" s="566"/>
      <c r="GMF92" s="560"/>
      <c r="GMG92" s="561"/>
      <c r="GMH92" s="562"/>
      <c r="GMI92" s="563"/>
      <c r="GMJ92" s="564"/>
      <c r="GMK92" s="565"/>
      <c r="GML92" s="566"/>
      <c r="GMM92" s="560"/>
      <c r="GMN92" s="561"/>
      <c r="GMO92" s="562"/>
      <c r="GMP92" s="563"/>
      <c r="GMQ92" s="564"/>
      <c r="GMR92" s="565"/>
      <c r="GMS92" s="566"/>
      <c r="GMT92" s="560"/>
      <c r="GMU92" s="561"/>
      <c r="GMV92" s="562"/>
      <c r="GMW92" s="563"/>
      <c r="GMX92" s="564"/>
      <c r="GMY92" s="565"/>
      <c r="GMZ92" s="566"/>
      <c r="GNA92" s="560"/>
      <c r="GNB92" s="561"/>
      <c r="GNC92" s="562"/>
      <c r="GND92" s="563"/>
      <c r="GNE92" s="564"/>
      <c r="GNF92" s="565"/>
      <c r="GNG92" s="566"/>
      <c r="GNH92" s="560"/>
      <c r="GNI92" s="561"/>
      <c r="GNJ92" s="562"/>
      <c r="GNK92" s="563"/>
      <c r="GNL92" s="564"/>
      <c r="GNM92" s="565"/>
      <c r="GNN92" s="566"/>
      <c r="GNO92" s="560"/>
      <c r="GNP92" s="561"/>
      <c r="GNQ92" s="562"/>
      <c r="GNR92" s="563"/>
      <c r="GNS92" s="564"/>
      <c r="GNT92" s="565"/>
      <c r="GNU92" s="566"/>
      <c r="GNV92" s="560"/>
      <c r="GNW92" s="561"/>
      <c r="GNX92" s="562"/>
      <c r="GNY92" s="563"/>
      <c r="GNZ92" s="564"/>
      <c r="GOA92" s="565"/>
      <c r="GOB92" s="566"/>
      <c r="GOC92" s="560"/>
      <c r="GOD92" s="561"/>
      <c r="GOE92" s="562"/>
      <c r="GOF92" s="563"/>
      <c r="GOG92" s="564"/>
      <c r="GOH92" s="565"/>
      <c r="GOI92" s="566"/>
      <c r="GOJ92" s="560"/>
      <c r="GOK92" s="561"/>
      <c r="GOL92" s="562"/>
      <c r="GOM92" s="563"/>
      <c r="GON92" s="564"/>
      <c r="GOO92" s="565"/>
      <c r="GOP92" s="566"/>
      <c r="GOQ92" s="560"/>
      <c r="GOR92" s="561"/>
      <c r="GOS92" s="562"/>
      <c r="GOT92" s="563"/>
      <c r="GOU92" s="564"/>
      <c r="GOV92" s="565"/>
      <c r="GOW92" s="566"/>
      <c r="GOX92" s="560"/>
      <c r="GOY92" s="561"/>
      <c r="GOZ92" s="562"/>
      <c r="GPA92" s="563"/>
      <c r="GPB92" s="564"/>
      <c r="GPC92" s="565"/>
      <c r="GPD92" s="566"/>
      <c r="GPE92" s="560"/>
      <c r="GPF92" s="561"/>
      <c r="GPG92" s="562"/>
      <c r="GPH92" s="563"/>
      <c r="GPI92" s="564"/>
      <c r="GPJ92" s="565"/>
      <c r="GPK92" s="566"/>
      <c r="GPL92" s="560"/>
      <c r="GPM92" s="561"/>
      <c r="GPN92" s="562"/>
      <c r="GPO92" s="563"/>
      <c r="GPP92" s="564"/>
      <c r="GPQ92" s="565"/>
      <c r="GPR92" s="566"/>
      <c r="GPS92" s="560"/>
      <c r="GPT92" s="561"/>
      <c r="GPU92" s="562"/>
      <c r="GPV92" s="563"/>
      <c r="GPW92" s="564"/>
      <c r="GPX92" s="565"/>
      <c r="GPY92" s="566"/>
      <c r="GPZ92" s="560"/>
      <c r="GQA92" s="561"/>
      <c r="GQB92" s="562"/>
      <c r="GQC92" s="563"/>
      <c r="GQD92" s="564"/>
      <c r="GQE92" s="565"/>
      <c r="GQF92" s="566"/>
      <c r="GQG92" s="560"/>
      <c r="GQH92" s="561"/>
      <c r="GQI92" s="562"/>
      <c r="GQJ92" s="563"/>
      <c r="GQK92" s="564"/>
      <c r="GQL92" s="565"/>
      <c r="GQM92" s="566"/>
      <c r="GQN92" s="560"/>
      <c r="GQO92" s="561"/>
      <c r="GQP92" s="562"/>
      <c r="GQQ92" s="563"/>
      <c r="GQR92" s="564"/>
      <c r="GQS92" s="565"/>
      <c r="GQT92" s="566"/>
      <c r="GQU92" s="560"/>
      <c r="GQV92" s="561"/>
      <c r="GQW92" s="562"/>
      <c r="GQX92" s="563"/>
      <c r="GQY92" s="564"/>
      <c r="GQZ92" s="565"/>
      <c r="GRA92" s="566"/>
      <c r="GRB92" s="560"/>
      <c r="GRC92" s="561"/>
      <c r="GRD92" s="562"/>
      <c r="GRE92" s="563"/>
      <c r="GRF92" s="564"/>
      <c r="GRG92" s="565"/>
      <c r="GRH92" s="566"/>
      <c r="GRI92" s="560"/>
      <c r="GRJ92" s="561"/>
      <c r="GRK92" s="562"/>
      <c r="GRL92" s="563"/>
      <c r="GRM92" s="564"/>
      <c r="GRN92" s="565"/>
      <c r="GRO92" s="566"/>
      <c r="GRP92" s="560"/>
      <c r="GRQ92" s="561"/>
      <c r="GRR92" s="562"/>
      <c r="GRS92" s="563"/>
      <c r="GRT92" s="564"/>
      <c r="GRU92" s="565"/>
      <c r="GRV92" s="566"/>
      <c r="GRW92" s="560"/>
      <c r="GRX92" s="561"/>
      <c r="GRY92" s="562"/>
      <c r="GRZ92" s="563"/>
      <c r="GSA92" s="564"/>
      <c r="GSB92" s="565"/>
      <c r="GSC92" s="566"/>
      <c r="GSD92" s="560"/>
      <c r="GSE92" s="561"/>
      <c r="GSF92" s="562"/>
      <c r="GSG92" s="563"/>
      <c r="GSH92" s="564"/>
      <c r="GSI92" s="565"/>
      <c r="GSJ92" s="566"/>
      <c r="GSK92" s="560"/>
      <c r="GSL92" s="561"/>
      <c r="GSM92" s="562"/>
      <c r="GSN92" s="563"/>
      <c r="GSO92" s="564"/>
      <c r="GSP92" s="565"/>
      <c r="GSQ92" s="566"/>
      <c r="GSR92" s="560"/>
      <c r="GSS92" s="561"/>
      <c r="GST92" s="562"/>
      <c r="GSU92" s="563"/>
      <c r="GSV92" s="564"/>
      <c r="GSW92" s="565"/>
      <c r="GSX92" s="566"/>
      <c r="GSY92" s="560"/>
      <c r="GSZ92" s="561"/>
      <c r="GTA92" s="562"/>
      <c r="GTB92" s="563"/>
      <c r="GTC92" s="564"/>
      <c r="GTD92" s="565"/>
      <c r="GTE92" s="566"/>
      <c r="GTF92" s="560"/>
      <c r="GTG92" s="561"/>
      <c r="GTH92" s="562"/>
      <c r="GTI92" s="563"/>
      <c r="GTJ92" s="564"/>
      <c r="GTK92" s="565"/>
      <c r="GTL92" s="566"/>
      <c r="GTM92" s="560"/>
      <c r="GTN92" s="561"/>
      <c r="GTO92" s="562"/>
      <c r="GTP92" s="563"/>
      <c r="GTQ92" s="564"/>
      <c r="GTR92" s="565"/>
      <c r="GTS92" s="566"/>
      <c r="GTT92" s="560"/>
      <c r="GTU92" s="561"/>
      <c r="GTV92" s="562"/>
      <c r="GTW92" s="563"/>
      <c r="GTX92" s="564"/>
      <c r="GTY92" s="565"/>
      <c r="GTZ92" s="566"/>
      <c r="GUA92" s="560"/>
      <c r="GUB92" s="561"/>
      <c r="GUC92" s="562"/>
      <c r="GUD92" s="563"/>
      <c r="GUE92" s="564"/>
      <c r="GUF92" s="565"/>
      <c r="GUG92" s="566"/>
      <c r="GUH92" s="560"/>
      <c r="GUI92" s="561"/>
      <c r="GUJ92" s="562"/>
      <c r="GUK92" s="563"/>
      <c r="GUL92" s="564"/>
      <c r="GUM92" s="565"/>
      <c r="GUN92" s="566"/>
      <c r="GUO92" s="560"/>
      <c r="GUP92" s="561"/>
      <c r="GUQ92" s="562"/>
      <c r="GUR92" s="563"/>
      <c r="GUS92" s="564"/>
      <c r="GUT92" s="565"/>
      <c r="GUU92" s="566"/>
      <c r="GUV92" s="560"/>
      <c r="GUW92" s="561"/>
      <c r="GUX92" s="562"/>
      <c r="GUY92" s="563"/>
      <c r="GUZ92" s="564"/>
      <c r="GVA92" s="565"/>
      <c r="GVB92" s="566"/>
      <c r="GVC92" s="560"/>
      <c r="GVD92" s="561"/>
      <c r="GVE92" s="562"/>
      <c r="GVF92" s="563"/>
      <c r="GVG92" s="564"/>
      <c r="GVH92" s="565"/>
      <c r="GVI92" s="566"/>
      <c r="GVJ92" s="560"/>
      <c r="GVK92" s="561"/>
      <c r="GVL92" s="562"/>
      <c r="GVM92" s="563"/>
      <c r="GVN92" s="564"/>
      <c r="GVO92" s="565"/>
      <c r="GVP92" s="566"/>
      <c r="GVQ92" s="560"/>
      <c r="GVR92" s="561"/>
      <c r="GVS92" s="562"/>
      <c r="GVT92" s="563"/>
      <c r="GVU92" s="564"/>
      <c r="GVV92" s="565"/>
      <c r="GVW92" s="566"/>
      <c r="GVX92" s="560"/>
      <c r="GVY92" s="561"/>
      <c r="GVZ92" s="562"/>
      <c r="GWA92" s="563"/>
      <c r="GWB92" s="564"/>
      <c r="GWC92" s="565"/>
      <c r="GWD92" s="566"/>
      <c r="GWE92" s="560"/>
      <c r="GWF92" s="561"/>
      <c r="GWG92" s="562"/>
      <c r="GWH92" s="563"/>
      <c r="GWI92" s="564"/>
      <c r="GWJ92" s="565"/>
      <c r="GWK92" s="566"/>
      <c r="GWL92" s="560"/>
      <c r="GWM92" s="561"/>
      <c r="GWN92" s="562"/>
      <c r="GWO92" s="563"/>
      <c r="GWP92" s="564"/>
      <c r="GWQ92" s="565"/>
      <c r="GWR92" s="566"/>
      <c r="GWS92" s="560"/>
      <c r="GWT92" s="561"/>
      <c r="GWU92" s="562"/>
      <c r="GWV92" s="563"/>
      <c r="GWW92" s="564"/>
      <c r="GWX92" s="565"/>
      <c r="GWY92" s="566"/>
      <c r="GWZ92" s="560"/>
      <c r="GXA92" s="561"/>
      <c r="GXB92" s="562"/>
      <c r="GXC92" s="563"/>
      <c r="GXD92" s="564"/>
      <c r="GXE92" s="565"/>
      <c r="GXF92" s="566"/>
      <c r="GXG92" s="560"/>
      <c r="GXH92" s="561"/>
      <c r="GXI92" s="562"/>
      <c r="GXJ92" s="563"/>
      <c r="GXK92" s="564"/>
      <c r="GXL92" s="565"/>
      <c r="GXM92" s="566"/>
      <c r="GXN92" s="560"/>
      <c r="GXO92" s="561"/>
      <c r="GXP92" s="562"/>
      <c r="GXQ92" s="563"/>
      <c r="GXR92" s="564"/>
      <c r="GXS92" s="565"/>
      <c r="GXT92" s="566"/>
      <c r="GXU92" s="560"/>
      <c r="GXV92" s="561"/>
      <c r="GXW92" s="562"/>
      <c r="GXX92" s="563"/>
      <c r="GXY92" s="564"/>
      <c r="GXZ92" s="565"/>
      <c r="GYA92" s="566"/>
      <c r="GYB92" s="560"/>
      <c r="GYC92" s="561"/>
      <c r="GYD92" s="562"/>
      <c r="GYE92" s="563"/>
      <c r="GYF92" s="564"/>
      <c r="GYG92" s="565"/>
      <c r="GYH92" s="566"/>
      <c r="GYI92" s="560"/>
      <c r="GYJ92" s="561"/>
      <c r="GYK92" s="562"/>
      <c r="GYL92" s="563"/>
      <c r="GYM92" s="564"/>
      <c r="GYN92" s="565"/>
      <c r="GYO92" s="566"/>
      <c r="GYP92" s="560"/>
      <c r="GYQ92" s="561"/>
      <c r="GYR92" s="562"/>
      <c r="GYS92" s="563"/>
      <c r="GYT92" s="564"/>
      <c r="GYU92" s="565"/>
      <c r="GYV92" s="566"/>
      <c r="GYW92" s="560"/>
      <c r="GYX92" s="561"/>
      <c r="GYY92" s="562"/>
      <c r="GYZ92" s="563"/>
      <c r="GZA92" s="564"/>
      <c r="GZB92" s="565"/>
      <c r="GZC92" s="566"/>
      <c r="GZD92" s="560"/>
      <c r="GZE92" s="561"/>
      <c r="GZF92" s="562"/>
      <c r="GZG92" s="563"/>
      <c r="GZH92" s="564"/>
      <c r="GZI92" s="565"/>
      <c r="GZJ92" s="566"/>
      <c r="GZK92" s="560"/>
      <c r="GZL92" s="561"/>
      <c r="GZM92" s="562"/>
      <c r="GZN92" s="563"/>
      <c r="GZO92" s="564"/>
      <c r="GZP92" s="565"/>
      <c r="GZQ92" s="566"/>
      <c r="GZR92" s="560"/>
      <c r="GZS92" s="561"/>
      <c r="GZT92" s="562"/>
      <c r="GZU92" s="563"/>
      <c r="GZV92" s="564"/>
      <c r="GZW92" s="565"/>
      <c r="GZX92" s="566"/>
      <c r="GZY92" s="560"/>
      <c r="GZZ92" s="561"/>
      <c r="HAA92" s="562"/>
      <c r="HAB92" s="563"/>
      <c r="HAC92" s="564"/>
      <c r="HAD92" s="565"/>
      <c r="HAE92" s="566"/>
      <c r="HAF92" s="560"/>
      <c r="HAG92" s="561"/>
      <c r="HAH92" s="562"/>
      <c r="HAI92" s="563"/>
      <c r="HAJ92" s="564"/>
      <c r="HAK92" s="565"/>
      <c r="HAL92" s="566"/>
      <c r="HAM92" s="560"/>
      <c r="HAN92" s="561"/>
      <c r="HAO92" s="562"/>
      <c r="HAP92" s="563"/>
      <c r="HAQ92" s="564"/>
      <c r="HAR92" s="565"/>
      <c r="HAS92" s="566"/>
      <c r="HAT92" s="560"/>
      <c r="HAU92" s="561"/>
      <c r="HAV92" s="562"/>
      <c r="HAW92" s="563"/>
      <c r="HAX92" s="564"/>
      <c r="HAY92" s="565"/>
      <c r="HAZ92" s="566"/>
      <c r="HBA92" s="560"/>
      <c r="HBB92" s="561"/>
      <c r="HBC92" s="562"/>
      <c r="HBD92" s="563"/>
      <c r="HBE92" s="564"/>
      <c r="HBF92" s="565"/>
      <c r="HBG92" s="566"/>
      <c r="HBH92" s="560"/>
      <c r="HBI92" s="561"/>
      <c r="HBJ92" s="562"/>
      <c r="HBK92" s="563"/>
      <c r="HBL92" s="564"/>
      <c r="HBM92" s="565"/>
      <c r="HBN92" s="566"/>
      <c r="HBO92" s="560"/>
      <c r="HBP92" s="561"/>
      <c r="HBQ92" s="562"/>
      <c r="HBR92" s="563"/>
      <c r="HBS92" s="564"/>
      <c r="HBT92" s="565"/>
      <c r="HBU92" s="566"/>
      <c r="HBV92" s="560"/>
      <c r="HBW92" s="561"/>
      <c r="HBX92" s="562"/>
      <c r="HBY92" s="563"/>
      <c r="HBZ92" s="564"/>
      <c r="HCA92" s="565"/>
      <c r="HCB92" s="566"/>
      <c r="HCC92" s="560"/>
      <c r="HCD92" s="561"/>
      <c r="HCE92" s="562"/>
      <c r="HCF92" s="563"/>
      <c r="HCG92" s="564"/>
      <c r="HCH92" s="565"/>
      <c r="HCI92" s="566"/>
      <c r="HCJ92" s="560"/>
      <c r="HCK92" s="561"/>
      <c r="HCL92" s="562"/>
      <c r="HCM92" s="563"/>
      <c r="HCN92" s="564"/>
      <c r="HCO92" s="565"/>
      <c r="HCP92" s="566"/>
      <c r="HCQ92" s="560"/>
      <c r="HCR92" s="561"/>
      <c r="HCS92" s="562"/>
      <c r="HCT92" s="563"/>
      <c r="HCU92" s="564"/>
      <c r="HCV92" s="565"/>
      <c r="HCW92" s="566"/>
      <c r="HCX92" s="560"/>
      <c r="HCY92" s="561"/>
      <c r="HCZ92" s="562"/>
      <c r="HDA92" s="563"/>
      <c r="HDB92" s="564"/>
      <c r="HDC92" s="565"/>
      <c r="HDD92" s="566"/>
      <c r="HDE92" s="560"/>
      <c r="HDF92" s="561"/>
      <c r="HDG92" s="562"/>
      <c r="HDH92" s="563"/>
      <c r="HDI92" s="564"/>
      <c r="HDJ92" s="565"/>
      <c r="HDK92" s="566"/>
      <c r="HDL92" s="560"/>
      <c r="HDM92" s="561"/>
      <c r="HDN92" s="562"/>
      <c r="HDO92" s="563"/>
      <c r="HDP92" s="564"/>
      <c r="HDQ92" s="565"/>
      <c r="HDR92" s="566"/>
      <c r="HDS92" s="560"/>
      <c r="HDT92" s="561"/>
      <c r="HDU92" s="562"/>
      <c r="HDV92" s="563"/>
      <c r="HDW92" s="564"/>
      <c r="HDX92" s="565"/>
      <c r="HDY92" s="566"/>
      <c r="HDZ92" s="560"/>
      <c r="HEA92" s="561"/>
      <c r="HEB92" s="562"/>
      <c r="HEC92" s="563"/>
      <c r="HED92" s="564"/>
      <c r="HEE92" s="565"/>
      <c r="HEF92" s="566"/>
      <c r="HEG92" s="560"/>
      <c r="HEH92" s="561"/>
      <c r="HEI92" s="562"/>
      <c r="HEJ92" s="563"/>
      <c r="HEK92" s="564"/>
      <c r="HEL92" s="565"/>
      <c r="HEM92" s="566"/>
      <c r="HEN92" s="560"/>
      <c r="HEO92" s="561"/>
      <c r="HEP92" s="562"/>
      <c r="HEQ92" s="563"/>
      <c r="HER92" s="564"/>
      <c r="HES92" s="565"/>
      <c r="HET92" s="566"/>
      <c r="HEU92" s="560"/>
      <c r="HEV92" s="561"/>
      <c r="HEW92" s="562"/>
      <c r="HEX92" s="563"/>
      <c r="HEY92" s="564"/>
      <c r="HEZ92" s="565"/>
      <c r="HFA92" s="566"/>
      <c r="HFB92" s="560"/>
      <c r="HFC92" s="561"/>
      <c r="HFD92" s="562"/>
      <c r="HFE92" s="563"/>
      <c r="HFF92" s="564"/>
      <c r="HFG92" s="565"/>
      <c r="HFH92" s="566"/>
      <c r="HFI92" s="560"/>
      <c r="HFJ92" s="561"/>
      <c r="HFK92" s="562"/>
      <c r="HFL92" s="563"/>
      <c r="HFM92" s="564"/>
      <c r="HFN92" s="565"/>
      <c r="HFO92" s="566"/>
      <c r="HFP92" s="560"/>
      <c r="HFQ92" s="561"/>
      <c r="HFR92" s="562"/>
      <c r="HFS92" s="563"/>
      <c r="HFT92" s="564"/>
      <c r="HFU92" s="565"/>
      <c r="HFV92" s="566"/>
      <c r="HFW92" s="560"/>
      <c r="HFX92" s="561"/>
      <c r="HFY92" s="562"/>
      <c r="HFZ92" s="563"/>
      <c r="HGA92" s="564"/>
      <c r="HGB92" s="565"/>
      <c r="HGC92" s="566"/>
      <c r="HGD92" s="560"/>
      <c r="HGE92" s="561"/>
      <c r="HGF92" s="562"/>
      <c r="HGG92" s="563"/>
      <c r="HGH92" s="564"/>
      <c r="HGI92" s="565"/>
      <c r="HGJ92" s="566"/>
      <c r="HGK92" s="560"/>
      <c r="HGL92" s="561"/>
      <c r="HGM92" s="562"/>
      <c r="HGN92" s="563"/>
      <c r="HGO92" s="564"/>
      <c r="HGP92" s="565"/>
      <c r="HGQ92" s="566"/>
      <c r="HGR92" s="560"/>
      <c r="HGS92" s="561"/>
      <c r="HGT92" s="562"/>
      <c r="HGU92" s="563"/>
      <c r="HGV92" s="564"/>
      <c r="HGW92" s="565"/>
      <c r="HGX92" s="566"/>
      <c r="HGY92" s="560"/>
      <c r="HGZ92" s="561"/>
      <c r="HHA92" s="562"/>
      <c r="HHB92" s="563"/>
      <c r="HHC92" s="564"/>
      <c r="HHD92" s="565"/>
      <c r="HHE92" s="566"/>
      <c r="HHF92" s="560"/>
      <c r="HHG92" s="561"/>
      <c r="HHH92" s="562"/>
      <c r="HHI92" s="563"/>
      <c r="HHJ92" s="564"/>
      <c r="HHK92" s="565"/>
      <c r="HHL92" s="566"/>
      <c r="HHM92" s="560"/>
      <c r="HHN92" s="561"/>
      <c r="HHO92" s="562"/>
      <c r="HHP92" s="563"/>
      <c r="HHQ92" s="564"/>
      <c r="HHR92" s="565"/>
      <c r="HHS92" s="566"/>
      <c r="HHT92" s="560"/>
      <c r="HHU92" s="561"/>
      <c r="HHV92" s="562"/>
      <c r="HHW92" s="563"/>
      <c r="HHX92" s="564"/>
      <c r="HHY92" s="565"/>
      <c r="HHZ92" s="566"/>
      <c r="HIA92" s="560"/>
      <c r="HIB92" s="561"/>
      <c r="HIC92" s="562"/>
      <c r="HID92" s="563"/>
      <c r="HIE92" s="564"/>
      <c r="HIF92" s="565"/>
      <c r="HIG92" s="566"/>
      <c r="HIH92" s="560"/>
      <c r="HII92" s="561"/>
      <c r="HIJ92" s="562"/>
      <c r="HIK92" s="563"/>
      <c r="HIL92" s="564"/>
      <c r="HIM92" s="565"/>
      <c r="HIN92" s="566"/>
      <c r="HIO92" s="560"/>
      <c r="HIP92" s="561"/>
      <c r="HIQ92" s="562"/>
      <c r="HIR92" s="563"/>
      <c r="HIS92" s="564"/>
      <c r="HIT92" s="565"/>
      <c r="HIU92" s="566"/>
      <c r="HIV92" s="560"/>
      <c r="HIW92" s="561"/>
      <c r="HIX92" s="562"/>
      <c r="HIY92" s="563"/>
      <c r="HIZ92" s="564"/>
      <c r="HJA92" s="565"/>
      <c r="HJB92" s="566"/>
      <c r="HJC92" s="560"/>
      <c r="HJD92" s="561"/>
      <c r="HJE92" s="562"/>
      <c r="HJF92" s="563"/>
      <c r="HJG92" s="564"/>
      <c r="HJH92" s="565"/>
      <c r="HJI92" s="566"/>
      <c r="HJJ92" s="560"/>
      <c r="HJK92" s="561"/>
      <c r="HJL92" s="562"/>
      <c r="HJM92" s="563"/>
      <c r="HJN92" s="564"/>
      <c r="HJO92" s="565"/>
      <c r="HJP92" s="566"/>
      <c r="HJQ92" s="560"/>
      <c r="HJR92" s="561"/>
      <c r="HJS92" s="562"/>
      <c r="HJT92" s="563"/>
      <c r="HJU92" s="564"/>
      <c r="HJV92" s="565"/>
      <c r="HJW92" s="566"/>
      <c r="HJX92" s="560"/>
      <c r="HJY92" s="561"/>
      <c r="HJZ92" s="562"/>
      <c r="HKA92" s="563"/>
      <c r="HKB92" s="564"/>
      <c r="HKC92" s="565"/>
      <c r="HKD92" s="566"/>
      <c r="HKE92" s="560"/>
      <c r="HKF92" s="561"/>
      <c r="HKG92" s="562"/>
      <c r="HKH92" s="563"/>
      <c r="HKI92" s="564"/>
      <c r="HKJ92" s="565"/>
      <c r="HKK92" s="566"/>
      <c r="HKL92" s="560"/>
      <c r="HKM92" s="561"/>
      <c r="HKN92" s="562"/>
      <c r="HKO92" s="563"/>
      <c r="HKP92" s="564"/>
      <c r="HKQ92" s="565"/>
      <c r="HKR92" s="566"/>
      <c r="HKS92" s="560"/>
      <c r="HKT92" s="561"/>
      <c r="HKU92" s="562"/>
      <c r="HKV92" s="563"/>
      <c r="HKW92" s="564"/>
      <c r="HKX92" s="565"/>
      <c r="HKY92" s="566"/>
      <c r="HKZ92" s="560"/>
      <c r="HLA92" s="561"/>
      <c r="HLB92" s="562"/>
      <c r="HLC92" s="563"/>
      <c r="HLD92" s="564"/>
      <c r="HLE92" s="565"/>
      <c r="HLF92" s="566"/>
      <c r="HLG92" s="560"/>
      <c r="HLH92" s="561"/>
      <c r="HLI92" s="562"/>
      <c r="HLJ92" s="563"/>
      <c r="HLK92" s="564"/>
      <c r="HLL92" s="565"/>
      <c r="HLM92" s="566"/>
      <c r="HLN92" s="560"/>
      <c r="HLO92" s="561"/>
      <c r="HLP92" s="562"/>
      <c r="HLQ92" s="563"/>
      <c r="HLR92" s="564"/>
      <c r="HLS92" s="565"/>
      <c r="HLT92" s="566"/>
      <c r="HLU92" s="560"/>
      <c r="HLV92" s="561"/>
      <c r="HLW92" s="562"/>
      <c r="HLX92" s="563"/>
      <c r="HLY92" s="564"/>
      <c r="HLZ92" s="565"/>
      <c r="HMA92" s="566"/>
      <c r="HMB92" s="560"/>
      <c r="HMC92" s="561"/>
      <c r="HMD92" s="562"/>
      <c r="HME92" s="563"/>
      <c r="HMF92" s="564"/>
      <c r="HMG92" s="565"/>
      <c r="HMH92" s="566"/>
      <c r="HMI92" s="560"/>
      <c r="HMJ92" s="561"/>
      <c r="HMK92" s="562"/>
      <c r="HML92" s="563"/>
      <c r="HMM92" s="564"/>
      <c r="HMN92" s="565"/>
      <c r="HMO92" s="566"/>
      <c r="HMP92" s="560"/>
      <c r="HMQ92" s="561"/>
      <c r="HMR92" s="562"/>
      <c r="HMS92" s="563"/>
      <c r="HMT92" s="564"/>
      <c r="HMU92" s="565"/>
      <c r="HMV92" s="566"/>
      <c r="HMW92" s="560"/>
      <c r="HMX92" s="561"/>
      <c r="HMY92" s="562"/>
      <c r="HMZ92" s="563"/>
      <c r="HNA92" s="564"/>
      <c r="HNB92" s="565"/>
      <c r="HNC92" s="566"/>
      <c r="HND92" s="560"/>
      <c r="HNE92" s="561"/>
      <c r="HNF92" s="562"/>
      <c r="HNG92" s="563"/>
      <c r="HNH92" s="564"/>
      <c r="HNI92" s="565"/>
      <c r="HNJ92" s="566"/>
      <c r="HNK92" s="560"/>
      <c r="HNL92" s="561"/>
      <c r="HNM92" s="562"/>
      <c r="HNN92" s="563"/>
      <c r="HNO92" s="564"/>
      <c r="HNP92" s="565"/>
      <c r="HNQ92" s="566"/>
      <c r="HNR92" s="560"/>
      <c r="HNS92" s="561"/>
      <c r="HNT92" s="562"/>
      <c r="HNU92" s="563"/>
      <c r="HNV92" s="564"/>
      <c r="HNW92" s="565"/>
      <c r="HNX92" s="566"/>
      <c r="HNY92" s="560"/>
      <c r="HNZ92" s="561"/>
      <c r="HOA92" s="562"/>
      <c r="HOB92" s="563"/>
      <c r="HOC92" s="564"/>
      <c r="HOD92" s="565"/>
      <c r="HOE92" s="566"/>
      <c r="HOF92" s="560"/>
      <c r="HOG92" s="561"/>
      <c r="HOH92" s="562"/>
      <c r="HOI92" s="563"/>
      <c r="HOJ92" s="564"/>
      <c r="HOK92" s="565"/>
      <c r="HOL92" s="566"/>
      <c r="HOM92" s="560"/>
      <c r="HON92" s="561"/>
      <c r="HOO92" s="562"/>
      <c r="HOP92" s="563"/>
      <c r="HOQ92" s="564"/>
      <c r="HOR92" s="565"/>
      <c r="HOS92" s="566"/>
      <c r="HOT92" s="560"/>
      <c r="HOU92" s="561"/>
      <c r="HOV92" s="562"/>
      <c r="HOW92" s="563"/>
      <c r="HOX92" s="564"/>
      <c r="HOY92" s="565"/>
      <c r="HOZ92" s="566"/>
      <c r="HPA92" s="560"/>
      <c r="HPB92" s="561"/>
      <c r="HPC92" s="562"/>
      <c r="HPD92" s="563"/>
      <c r="HPE92" s="564"/>
      <c r="HPF92" s="565"/>
      <c r="HPG92" s="566"/>
      <c r="HPH92" s="560"/>
      <c r="HPI92" s="561"/>
      <c r="HPJ92" s="562"/>
      <c r="HPK92" s="563"/>
      <c r="HPL92" s="564"/>
      <c r="HPM92" s="565"/>
      <c r="HPN92" s="566"/>
      <c r="HPO92" s="560"/>
      <c r="HPP92" s="561"/>
      <c r="HPQ92" s="562"/>
      <c r="HPR92" s="563"/>
      <c r="HPS92" s="564"/>
      <c r="HPT92" s="565"/>
      <c r="HPU92" s="566"/>
      <c r="HPV92" s="560"/>
      <c r="HPW92" s="561"/>
      <c r="HPX92" s="562"/>
      <c r="HPY92" s="563"/>
      <c r="HPZ92" s="564"/>
      <c r="HQA92" s="565"/>
      <c r="HQB92" s="566"/>
      <c r="HQC92" s="560"/>
      <c r="HQD92" s="561"/>
      <c r="HQE92" s="562"/>
      <c r="HQF92" s="563"/>
      <c r="HQG92" s="564"/>
      <c r="HQH92" s="565"/>
      <c r="HQI92" s="566"/>
      <c r="HQJ92" s="560"/>
      <c r="HQK92" s="561"/>
      <c r="HQL92" s="562"/>
      <c r="HQM92" s="563"/>
      <c r="HQN92" s="564"/>
      <c r="HQO92" s="565"/>
      <c r="HQP92" s="566"/>
      <c r="HQQ92" s="560"/>
      <c r="HQR92" s="561"/>
      <c r="HQS92" s="562"/>
      <c r="HQT92" s="563"/>
      <c r="HQU92" s="564"/>
      <c r="HQV92" s="565"/>
      <c r="HQW92" s="566"/>
      <c r="HQX92" s="560"/>
      <c r="HQY92" s="561"/>
      <c r="HQZ92" s="562"/>
      <c r="HRA92" s="563"/>
      <c r="HRB92" s="564"/>
      <c r="HRC92" s="565"/>
      <c r="HRD92" s="566"/>
      <c r="HRE92" s="560"/>
      <c r="HRF92" s="561"/>
      <c r="HRG92" s="562"/>
      <c r="HRH92" s="563"/>
      <c r="HRI92" s="564"/>
      <c r="HRJ92" s="565"/>
      <c r="HRK92" s="566"/>
      <c r="HRL92" s="560"/>
      <c r="HRM92" s="561"/>
      <c r="HRN92" s="562"/>
      <c r="HRO92" s="563"/>
      <c r="HRP92" s="564"/>
      <c r="HRQ92" s="565"/>
      <c r="HRR92" s="566"/>
      <c r="HRS92" s="560"/>
      <c r="HRT92" s="561"/>
      <c r="HRU92" s="562"/>
      <c r="HRV92" s="563"/>
      <c r="HRW92" s="564"/>
      <c r="HRX92" s="565"/>
      <c r="HRY92" s="566"/>
      <c r="HRZ92" s="560"/>
      <c r="HSA92" s="561"/>
      <c r="HSB92" s="562"/>
      <c r="HSC92" s="563"/>
      <c r="HSD92" s="564"/>
      <c r="HSE92" s="565"/>
      <c r="HSF92" s="566"/>
      <c r="HSG92" s="560"/>
      <c r="HSH92" s="561"/>
      <c r="HSI92" s="562"/>
      <c r="HSJ92" s="563"/>
      <c r="HSK92" s="564"/>
      <c r="HSL92" s="565"/>
      <c r="HSM92" s="566"/>
      <c r="HSN92" s="560"/>
      <c r="HSO92" s="561"/>
      <c r="HSP92" s="562"/>
      <c r="HSQ92" s="563"/>
      <c r="HSR92" s="564"/>
      <c r="HSS92" s="565"/>
      <c r="HST92" s="566"/>
      <c r="HSU92" s="560"/>
      <c r="HSV92" s="561"/>
      <c r="HSW92" s="562"/>
      <c r="HSX92" s="563"/>
      <c r="HSY92" s="564"/>
      <c r="HSZ92" s="565"/>
      <c r="HTA92" s="566"/>
      <c r="HTB92" s="560"/>
      <c r="HTC92" s="561"/>
      <c r="HTD92" s="562"/>
      <c r="HTE92" s="563"/>
      <c r="HTF92" s="564"/>
      <c r="HTG92" s="565"/>
      <c r="HTH92" s="566"/>
      <c r="HTI92" s="560"/>
      <c r="HTJ92" s="561"/>
      <c r="HTK92" s="562"/>
      <c r="HTL92" s="563"/>
      <c r="HTM92" s="564"/>
      <c r="HTN92" s="565"/>
      <c r="HTO92" s="566"/>
      <c r="HTP92" s="560"/>
      <c r="HTQ92" s="561"/>
      <c r="HTR92" s="562"/>
      <c r="HTS92" s="563"/>
      <c r="HTT92" s="564"/>
      <c r="HTU92" s="565"/>
      <c r="HTV92" s="566"/>
      <c r="HTW92" s="560"/>
      <c r="HTX92" s="561"/>
      <c r="HTY92" s="562"/>
      <c r="HTZ92" s="563"/>
      <c r="HUA92" s="564"/>
      <c r="HUB92" s="565"/>
      <c r="HUC92" s="566"/>
      <c r="HUD92" s="560"/>
      <c r="HUE92" s="561"/>
      <c r="HUF92" s="562"/>
      <c r="HUG92" s="563"/>
      <c r="HUH92" s="564"/>
      <c r="HUI92" s="565"/>
      <c r="HUJ92" s="566"/>
      <c r="HUK92" s="560"/>
      <c r="HUL92" s="561"/>
      <c r="HUM92" s="562"/>
      <c r="HUN92" s="563"/>
      <c r="HUO92" s="564"/>
      <c r="HUP92" s="565"/>
      <c r="HUQ92" s="566"/>
      <c r="HUR92" s="560"/>
      <c r="HUS92" s="561"/>
      <c r="HUT92" s="562"/>
      <c r="HUU92" s="563"/>
      <c r="HUV92" s="564"/>
      <c r="HUW92" s="565"/>
      <c r="HUX92" s="566"/>
      <c r="HUY92" s="560"/>
      <c r="HUZ92" s="561"/>
      <c r="HVA92" s="562"/>
      <c r="HVB92" s="563"/>
      <c r="HVC92" s="564"/>
      <c r="HVD92" s="565"/>
      <c r="HVE92" s="566"/>
      <c r="HVF92" s="560"/>
      <c r="HVG92" s="561"/>
      <c r="HVH92" s="562"/>
      <c r="HVI92" s="563"/>
      <c r="HVJ92" s="564"/>
      <c r="HVK92" s="565"/>
      <c r="HVL92" s="566"/>
      <c r="HVM92" s="560"/>
      <c r="HVN92" s="561"/>
      <c r="HVO92" s="562"/>
      <c r="HVP92" s="563"/>
      <c r="HVQ92" s="564"/>
      <c r="HVR92" s="565"/>
      <c r="HVS92" s="566"/>
      <c r="HVT92" s="560"/>
      <c r="HVU92" s="561"/>
      <c r="HVV92" s="562"/>
      <c r="HVW92" s="563"/>
      <c r="HVX92" s="564"/>
      <c r="HVY92" s="565"/>
      <c r="HVZ92" s="566"/>
      <c r="HWA92" s="560"/>
      <c r="HWB92" s="561"/>
      <c r="HWC92" s="562"/>
      <c r="HWD92" s="563"/>
      <c r="HWE92" s="564"/>
      <c r="HWF92" s="565"/>
      <c r="HWG92" s="566"/>
      <c r="HWH92" s="560"/>
      <c r="HWI92" s="561"/>
      <c r="HWJ92" s="562"/>
      <c r="HWK92" s="563"/>
      <c r="HWL92" s="564"/>
      <c r="HWM92" s="565"/>
      <c r="HWN92" s="566"/>
      <c r="HWO92" s="560"/>
      <c r="HWP92" s="561"/>
      <c r="HWQ92" s="562"/>
      <c r="HWR92" s="563"/>
      <c r="HWS92" s="564"/>
      <c r="HWT92" s="565"/>
      <c r="HWU92" s="566"/>
      <c r="HWV92" s="560"/>
      <c r="HWW92" s="561"/>
      <c r="HWX92" s="562"/>
      <c r="HWY92" s="563"/>
      <c r="HWZ92" s="564"/>
      <c r="HXA92" s="565"/>
      <c r="HXB92" s="566"/>
      <c r="HXC92" s="560"/>
      <c r="HXD92" s="561"/>
      <c r="HXE92" s="562"/>
      <c r="HXF92" s="563"/>
      <c r="HXG92" s="564"/>
      <c r="HXH92" s="565"/>
      <c r="HXI92" s="566"/>
      <c r="HXJ92" s="560"/>
      <c r="HXK92" s="561"/>
      <c r="HXL92" s="562"/>
      <c r="HXM92" s="563"/>
      <c r="HXN92" s="564"/>
      <c r="HXO92" s="565"/>
      <c r="HXP92" s="566"/>
      <c r="HXQ92" s="560"/>
      <c r="HXR92" s="561"/>
      <c r="HXS92" s="562"/>
      <c r="HXT92" s="563"/>
      <c r="HXU92" s="564"/>
      <c r="HXV92" s="565"/>
      <c r="HXW92" s="566"/>
      <c r="HXX92" s="560"/>
      <c r="HXY92" s="561"/>
      <c r="HXZ92" s="562"/>
      <c r="HYA92" s="563"/>
      <c r="HYB92" s="564"/>
      <c r="HYC92" s="565"/>
      <c r="HYD92" s="566"/>
      <c r="HYE92" s="560"/>
      <c r="HYF92" s="561"/>
      <c r="HYG92" s="562"/>
      <c r="HYH92" s="563"/>
      <c r="HYI92" s="564"/>
      <c r="HYJ92" s="565"/>
      <c r="HYK92" s="566"/>
      <c r="HYL92" s="560"/>
      <c r="HYM92" s="561"/>
      <c r="HYN92" s="562"/>
      <c r="HYO92" s="563"/>
      <c r="HYP92" s="564"/>
      <c r="HYQ92" s="565"/>
      <c r="HYR92" s="566"/>
      <c r="HYS92" s="560"/>
      <c r="HYT92" s="561"/>
      <c r="HYU92" s="562"/>
      <c r="HYV92" s="563"/>
      <c r="HYW92" s="564"/>
      <c r="HYX92" s="565"/>
      <c r="HYY92" s="566"/>
      <c r="HYZ92" s="560"/>
      <c r="HZA92" s="561"/>
      <c r="HZB92" s="562"/>
      <c r="HZC92" s="563"/>
      <c r="HZD92" s="564"/>
      <c r="HZE92" s="565"/>
      <c r="HZF92" s="566"/>
      <c r="HZG92" s="560"/>
      <c r="HZH92" s="561"/>
      <c r="HZI92" s="562"/>
      <c r="HZJ92" s="563"/>
      <c r="HZK92" s="564"/>
      <c r="HZL92" s="565"/>
      <c r="HZM92" s="566"/>
      <c r="HZN92" s="560"/>
      <c r="HZO92" s="561"/>
      <c r="HZP92" s="562"/>
      <c r="HZQ92" s="563"/>
      <c r="HZR92" s="564"/>
      <c r="HZS92" s="565"/>
      <c r="HZT92" s="566"/>
      <c r="HZU92" s="560"/>
      <c r="HZV92" s="561"/>
      <c r="HZW92" s="562"/>
      <c r="HZX92" s="563"/>
      <c r="HZY92" s="564"/>
      <c r="HZZ92" s="565"/>
      <c r="IAA92" s="566"/>
      <c r="IAB92" s="560"/>
      <c r="IAC92" s="561"/>
      <c r="IAD92" s="562"/>
      <c r="IAE92" s="563"/>
      <c r="IAF92" s="564"/>
      <c r="IAG92" s="565"/>
      <c r="IAH92" s="566"/>
      <c r="IAI92" s="560"/>
      <c r="IAJ92" s="561"/>
      <c r="IAK92" s="562"/>
      <c r="IAL92" s="563"/>
      <c r="IAM92" s="564"/>
      <c r="IAN92" s="565"/>
      <c r="IAO92" s="566"/>
      <c r="IAP92" s="560"/>
      <c r="IAQ92" s="561"/>
      <c r="IAR92" s="562"/>
      <c r="IAS92" s="563"/>
      <c r="IAT92" s="564"/>
      <c r="IAU92" s="565"/>
      <c r="IAV92" s="566"/>
      <c r="IAW92" s="560"/>
      <c r="IAX92" s="561"/>
      <c r="IAY92" s="562"/>
      <c r="IAZ92" s="563"/>
      <c r="IBA92" s="564"/>
      <c r="IBB92" s="565"/>
      <c r="IBC92" s="566"/>
      <c r="IBD92" s="560"/>
      <c r="IBE92" s="561"/>
      <c r="IBF92" s="562"/>
      <c r="IBG92" s="563"/>
      <c r="IBH92" s="564"/>
      <c r="IBI92" s="565"/>
      <c r="IBJ92" s="566"/>
      <c r="IBK92" s="560"/>
      <c r="IBL92" s="561"/>
      <c r="IBM92" s="562"/>
      <c r="IBN92" s="563"/>
      <c r="IBO92" s="564"/>
      <c r="IBP92" s="565"/>
      <c r="IBQ92" s="566"/>
      <c r="IBR92" s="560"/>
      <c r="IBS92" s="561"/>
      <c r="IBT92" s="562"/>
      <c r="IBU92" s="563"/>
      <c r="IBV92" s="564"/>
      <c r="IBW92" s="565"/>
      <c r="IBX92" s="566"/>
      <c r="IBY92" s="560"/>
      <c r="IBZ92" s="561"/>
      <c r="ICA92" s="562"/>
      <c r="ICB92" s="563"/>
      <c r="ICC92" s="564"/>
      <c r="ICD92" s="565"/>
      <c r="ICE92" s="566"/>
      <c r="ICF92" s="560"/>
      <c r="ICG92" s="561"/>
      <c r="ICH92" s="562"/>
      <c r="ICI92" s="563"/>
      <c r="ICJ92" s="564"/>
      <c r="ICK92" s="565"/>
      <c r="ICL92" s="566"/>
      <c r="ICM92" s="560"/>
      <c r="ICN92" s="561"/>
      <c r="ICO92" s="562"/>
      <c r="ICP92" s="563"/>
      <c r="ICQ92" s="564"/>
      <c r="ICR92" s="565"/>
      <c r="ICS92" s="566"/>
      <c r="ICT92" s="560"/>
      <c r="ICU92" s="561"/>
      <c r="ICV92" s="562"/>
      <c r="ICW92" s="563"/>
      <c r="ICX92" s="564"/>
      <c r="ICY92" s="565"/>
      <c r="ICZ92" s="566"/>
      <c r="IDA92" s="560"/>
      <c r="IDB92" s="561"/>
      <c r="IDC92" s="562"/>
      <c r="IDD92" s="563"/>
      <c r="IDE92" s="564"/>
      <c r="IDF92" s="565"/>
      <c r="IDG92" s="566"/>
      <c r="IDH92" s="560"/>
      <c r="IDI92" s="561"/>
      <c r="IDJ92" s="562"/>
      <c r="IDK92" s="563"/>
      <c r="IDL92" s="564"/>
      <c r="IDM92" s="565"/>
      <c r="IDN92" s="566"/>
      <c r="IDO92" s="560"/>
      <c r="IDP92" s="561"/>
      <c r="IDQ92" s="562"/>
      <c r="IDR92" s="563"/>
      <c r="IDS92" s="564"/>
      <c r="IDT92" s="565"/>
      <c r="IDU92" s="566"/>
      <c r="IDV92" s="560"/>
      <c r="IDW92" s="561"/>
      <c r="IDX92" s="562"/>
      <c r="IDY92" s="563"/>
      <c r="IDZ92" s="564"/>
      <c r="IEA92" s="565"/>
      <c r="IEB92" s="566"/>
      <c r="IEC92" s="560"/>
      <c r="IED92" s="561"/>
      <c r="IEE92" s="562"/>
      <c r="IEF92" s="563"/>
      <c r="IEG92" s="564"/>
      <c r="IEH92" s="565"/>
      <c r="IEI92" s="566"/>
      <c r="IEJ92" s="560"/>
      <c r="IEK92" s="561"/>
      <c r="IEL92" s="562"/>
      <c r="IEM92" s="563"/>
      <c r="IEN92" s="564"/>
      <c r="IEO92" s="565"/>
      <c r="IEP92" s="566"/>
      <c r="IEQ92" s="560"/>
      <c r="IER92" s="561"/>
      <c r="IES92" s="562"/>
      <c r="IET92" s="563"/>
      <c r="IEU92" s="564"/>
      <c r="IEV92" s="565"/>
      <c r="IEW92" s="566"/>
      <c r="IEX92" s="560"/>
      <c r="IEY92" s="561"/>
      <c r="IEZ92" s="562"/>
      <c r="IFA92" s="563"/>
      <c r="IFB92" s="564"/>
      <c r="IFC92" s="565"/>
      <c r="IFD92" s="566"/>
      <c r="IFE92" s="560"/>
      <c r="IFF92" s="561"/>
      <c r="IFG92" s="562"/>
      <c r="IFH92" s="563"/>
      <c r="IFI92" s="564"/>
      <c r="IFJ92" s="565"/>
      <c r="IFK92" s="566"/>
      <c r="IFL92" s="560"/>
      <c r="IFM92" s="561"/>
      <c r="IFN92" s="562"/>
      <c r="IFO92" s="563"/>
      <c r="IFP92" s="564"/>
      <c r="IFQ92" s="565"/>
      <c r="IFR92" s="566"/>
      <c r="IFS92" s="560"/>
      <c r="IFT92" s="561"/>
      <c r="IFU92" s="562"/>
      <c r="IFV92" s="563"/>
      <c r="IFW92" s="564"/>
      <c r="IFX92" s="565"/>
      <c r="IFY92" s="566"/>
      <c r="IFZ92" s="560"/>
      <c r="IGA92" s="561"/>
      <c r="IGB92" s="562"/>
      <c r="IGC92" s="563"/>
      <c r="IGD92" s="564"/>
      <c r="IGE92" s="565"/>
      <c r="IGF92" s="566"/>
      <c r="IGG92" s="560"/>
      <c r="IGH92" s="561"/>
      <c r="IGI92" s="562"/>
      <c r="IGJ92" s="563"/>
      <c r="IGK92" s="564"/>
      <c r="IGL92" s="565"/>
      <c r="IGM92" s="566"/>
      <c r="IGN92" s="560"/>
      <c r="IGO92" s="561"/>
      <c r="IGP92" s="562"/>
      <c r="IGQ92" s="563"/>
      <c r="IGR92" s="564"/>
      <c r="IGS92" s="565"/>
      <c r="IGT92" s="566"/>
      <c r="IGU92" s="560"/>
      <c r="IGV92" s="561"/>
      <c r="IGW92" s="562"/>
      <c r="IGX92" s="563"/>
      <c r="IGY92" s="564"/>
      <c r="IGZ92" s="565"/>
      <c r="IHA92" s="566"/>
      <c r="IHB92" s="560"/>
      <c r="IHC92" s="561"/>
      <c r="IHD92" s="562"/>
      <c r="IHE92" s="563"/>
      <c r="IHF92" s="564"/>
      <c r="IHG92" s="565"/>
      <c r="IHH92" s="566"/>
      <c r="IHI92" s="560"/>
      <c r="IHJ92" s="561"/>
      <c r="IHK92" s="562"/>
      <c r="IHL92" s="563"/>
      <c r="IHM92" s="564"/>
      <c r="IHN92" s="565"/>
      <c r="IHO92" s="566"/>
      <c r="IHP92" s="560"/>
      <c r="IHQ92" s="561"/>
      <c r="IHR92" s="562"/>
      <c r="IHS92" s="563"/>
      <c r="IHT92" s="564"/>
      <c r="IHU92" s="565"/>
      <c r="IHV92" s="566"/>
      <c r="IHW92" s="560"/>
      <c r="IHX92" s="561"/>
      <c r="IHY92" s="562"/>
      <c r="IHZ92" s="563"/>
      <c r="IIA92" s="564"/>
      <c r="IIB92" s="565"/>
      <c r="IIC92" s="566"/>
      <c r="IID92" s="560"/>
      <c r="IIE92" s="561"/>
      <c r="IIF92" s="562"/>
      <c r="IIG92" s="563"/>
      <c r="IIH92" s="564"/>
      <c r="III92" s="565"/>
      <c r="IIJ92" s="566"/>
      <c r="IIK92" s="560"/>
      <c r="IIL92" s="561"/>
      <c r="IIM92" s="562"/>
      <c r="IIN92" s="563"/>
      <c r="IIO92" s="564"/>
      <c r="IIP92" s="565"/>
      <c r="IIQ92" s="566"/>
      <c r="IIR92" s="560"/>
      <c r="IIS92" s="561"/>
      <c r="IIT92" s="562"/>
      <c r="IIU92" s="563"/>
      <c r="IIV92" s="564"/>
      <c r="IIW92" s="565"/>
      <c r="IIX92" s="566"/>
      <c r="IIY92" s="560"/>
      <c r="IIZ92" s="561"/>
      <c r="IJA92" s="562"/>
      <c r="IJB92" s="563"/>
      <c r="IJC92" s="564"/>
      <c r="IJD92" s="565"/>
      <c r="IJE92" s="566"/>
      <c r="IJF92" s="560"/>
      <c r="IJG92" s="561"/>
      <c r="IJH92" s="562"/>
      <c r="IJI92" s="563"/>
      <c r="IJJ92" s="564"/>
      <c r="IJK92" s="565"/>
      <c r="IJL92" s="566"/>
      <c r="IJM92" s="560"/>
      <c r="IJN92" s="561"/>
      <c r="IJO92" s="562"/>
      <c r="IJP92" s="563"/>
      <c r="IJQ92" s="564"/>
      <c r="IJR92" s="565"/>
      <c r="IJS92" s="566"/>
      <c r="IJT92" s="560"/>
      <c r="IJU92" s="561"/>
      <c r="IJV92" s="562"/>
      <c r="IJW92" s="563"/>
      <c r="IJX92" s="564"/>
      <c r="IJY92" s="565"/>
      <c r="IJZ92" s="566"/>
      <c r="IKA92" s="560"/>
      <c r="IKB92" s="561"/>
      <c r="IKC92" s="562"/>
      <c r="IKD92" s="563"/>
      <c r="IKE92" s="564"/>
      <c r="IKF92" s="565"/>
      <c r="IKG92" s="566"/>
      <c r="IKH92" s="560"/>
      <c r="IKI92" s="561"/>
      <c r="IKJ92" s="562"/>
      <c r="IKK92" s="563"/>
      <c r="IKL92" s="564"/>
      <c r="IKM92" s="565"/>
      <c r="IKN92" s="566"/>
      <c r="IKO92" s="560"/>
      <c r="IKP92" s="561"/>
      <c r="IKQ92" s="562"/>
      <c r="IKR92" s="563"/>
      <c r="IKS92" s="564"/>
      <c r="IKT92" s="565"/>
      <c r="IKU92" s="566"/>
      <c r="IKV92" s="560"/>
      <c r="IKW92" s="561"/>
      <c r="IKX92" s="562"/>
      <c r="IKY92" s="563"/>
      <c r="IKZ92" s="564"/>
      <c r="ILA92" s="565"/>
      <c r="ILB92" s="566"/>
      <c r="ILC92" s="560"/>
      <c r="ILD92" s="561"/>
      <c r="ILE92" s="562"/>
      <c r="ILF92" s="563"/>
      <c r="ILG92" s="564"/>
      <c r="ILH92" s="565"/>
      <c r="ILI92" s="566"/>
      <c r="ILJ92" s="560"/>
      <c r="ILK92" s="561"/>
      <c r="ILL92" s="562"/>
      <c r="ILM92" s="563"/>
      <c r="ILN92" s="564"/>
      <c r="ILO92" s="565"/>
      <c r="ILP92" s="566"/>
      <c r="ILQ92" s="560"/>
      <c r="ILR92" s="561"/>
      <c r="ILS92" s="562"/>
      <c r="ILT92" s="563"/>
      <c r="ILU92" s="564"/>
      <c r="ILV92" s="565"/>
      <c r="ILW92" s="566"/>
      <c r="ILX92" s="560"/>
      <c r="ILY92" s="561"/>
      <c r="ILZ92" s="562"/>
      <c r="IMA92" s="563"/>
      <c r="IMB92" s="564"/>
      <c r="IMC92" s="565"/>
      <c r="IMD92" s="566"/>
      <c r="IME92" s="560"/>
      <c r="IMF92" s="561"/>
      <c r="IMG92" s="562"/>
      <c r="IMH92" s="563"/>
      <c r="IMI92" s="564"/>
      <c r="IMJ92" s="565"/>
      <c r="IMK92" s="566"/>
      <c r="IML92" s="560"/>
      <c r="IMM92" s="561"/>
      <c r="IMN92" s="562"/>
      <c r="IMO92" s="563"/>
      <c r="IMP92" s="564"/>
      <c r="IMQ92" s="565"/>
      <c r="IMR92" s="566"/>
      <c r="IMS92" s="560"/>
      <c r="IMT92" s="561"/>
      <c r="IMU92" s="562"/>
      <c r="IMV92" s="563"/>
      <c r="IMW92" s="564"/>
      <c r="IMX92" s="565"/>
      <c r="IMY92" s="566"/>
      <c r="IMZ92" s="560"/>
      <c r="INA92" s="561"/>
      <c r="INB92" s="562"/>
      <c r="INC92" s="563"/>
      <c r="IND92" s="564"/>
      <c r="INE92" s="565"/>
      <c r="INF92" s="566"/>
      <c r="ING92" s="560"/>
      <c r="INH92" s="561"/>
      <c r="INI92" s="562"/>
      <c r="INJ92" s="563"/>
      <c r="INK92" s="564"/>
      <c r="INL92" s="565"/>
      <c r="INM92" s="566"/>
      <c r="INN92" s="560"/>
      <c r="INO92" s="561"/>
      <c r="INP92" s="562"/>
      <c r="INQ92" s="563"/>
      <c r="INR92" s="564"/>
      <c r="INS92" s="565"/>
      <c r="INT92" s="566"/>
      <c r="INU92" s="560"/>
      <c r="INV92" s="561"/>
      <c r="INW92" s="562"/>
      <c r="INX92" s="563"/>
      <c r="INY92" s="564"/>
      <c r="INZ92" s="565"/>
      <c r="IOA92" s="566"/>
      <c r="IOB92" s="560"/>
      <c r="IOC92" s="561"/>
      <c r="IOD92" s="562"/>
      <c r="IOE92" s="563"/>
      <c r="IOF92" s="564"/>
      <c r="IOG92" s="565"/>
      <c r="IOH92" s="566"/>
      <c r="IOI92" s="560"/>
      <c r="IOJ92" s="561"/>
      <c r="IOK92" s="562"/>
      <c r="IOL92" s="563"/>
      <c r="IOM92" s="564"/>
      <c r="ION92" s="565"/>
      <c r="IOO92" s="566"/>
      <c r="IOP92" s="560"/>
      <c r="IOQ92" s="561"/>
      <c r="IOR92" s="562"/>
      <c r="IOS92" s="563"/>
      <c r="IOT92" s="564"/>
      <c r="IOU92" s="565"/>
      <c r="IOV92" s="566"/>
      <c r="IOW92" s="560"/>
      <c r="IOX92" s="561"/>
      <c r="IOY92" s="562"/>
      <c r="IOZ92" s="563"/>
      <c r="IPA92" s="564"/>
      <c r="IPB92" s="565"/>
      <c r="IPC92" s="566"/>
      <c r="IPD92" s="560"/>
      <c r="IPE92" s="561"/>
      <c r="IPF92" s="562"/>
      <c r="IPG92" s="563"/>
      <c r="IPH92" s="564"/>
      <c r="IPI92" s="565"/>
      <c r="IPJ92" s="566"/>
      <c r="IPK92" s="560"/>
      <c r="IPL92" s="561"/>
      <c r="IPM92" s="562"/>
      <c r="IPN92" s="563"/>
      <c r="IPO92" s="564"/>
      <c r="IPP92" s="565"/>
      <c r="IPQ92" s="566"/>
      <c r="IPR92" s="560"/>
      <c r="IPS92" s="561"/>
      <c r="IPT92" s="562"/>
      <c r="IPU92" s="563"/>
      <c r="IPV92" s="564"/>
      <c r="IPW92" s="565"/>
      <c r="IPX92" s="566"/>
      <c r="IPY92" s="560"/>
      <c r="IPZ92" s="561"/>
      <c r="IQA92" s="562"/>
      <c r="IQB92" s="563"/>
      <c r="IQC92" s="564"/>
      <c r="IQD92" s="565"/>
      <c r="IQE92" s="566"/>
      <c r="IQF92" s="560"/>
      <c r="IQG92" s="561"/>
      <c r="IQH92" s="562"/>
      <c r="IQI92" s="563"/>
      <c r="IQJ92" s="564"/>
      <c r="IQK92" s="565"/>
      <c r="IQL92" s="566"/>
      <c r="IQM92" s="560"/>
      <c r="IQN92" s="561"/>
      <c r="IQO92" s="562"/>
      <c r="IQP92" s="563"/>
      <c r="IQQ92" s="564"/>
      <c r="IQR92" s="565"/>
      <c r="IQS92" s="566"/>
      <c r="IQT92" s="560"/>
      <c r="IQU92" s="561"/>
      <c r="IQV92" s="562"/>
      <c r="IQW92" s="563"/>
      <c r="IQX92" s="564"/>
      <c r="IQY92" s="565"/>
      <c r="IQZ92" s="566"/>
      <c r="IRA92" s="560"/>
      <c r="IRB92" s="561"/>
      <c r="IRC92" s="562"/>
      <c r="IRD92" s="563"/>
      <c r="IRE92" s="564"/>
      <c r="IRF92" s="565"/>
      <c r="IRG92" s="566"/>
      <c r="IRH92" s="560"/>
      <c r="IRI92" s="561"/>
      <c r="IRJ92" s="562"/>
      <c r="IRK92" s="563"/>
      <c r="IRL92" s="564"/>
      <c r="IRM92" s="565"/>
      <c r="IRN92" s="566"/>
      <c r="IRO92" s="560"/>
      <c r="IRP92" s="561"/>
      <c r="IRQ92" s="562"/>
      <c r="IRR92" s="563"/>
      <c r="IRS92" s="564"/>
      <c r="IRT92" s="565"/>
      <c r="IRU92" s="566"/>
      <c r="IRV92" s="560"/>
      <c r="IRW92" s="561"/>
      <c r="IRX92" s="562"/>
      <c r="IRY92" s="563"/>
      <c r="IRZ92" s="564"/>
      <c r="ISA92" s="565"/>
      <c r="ISB92" s="566"/>
      <c r="ISC92" s="560"/>
      <c r="ISD92" s="561"/>
      <c r="ISE92" s="562"/>
      <c r="ISF92" s="563"/>
      <c r="ISG92" s="564"/>
      <c r="ISH92" s="565"/>
      <c r="ISI92" s="566"/>
      <c r="ISJ92" s="560"/>
      <c r="ISK92" s="561"/>
      <c r="ISL92" s="562"/>
      <c r="ISM92" s="563"/>
      <c r="ISN92" s="564"/>
      <c r="ISO92" s="565"/>
      <c r="ISP92" s="566"/>
      <c r="ISQ92" s="560"/>
      <c r="ISR92" s="561"/>
      <c r="ISS92" s="562"/>
      <c r="IST92" s="563"/>
      <c r="ISU92" s="564"/>
      <c r="ISV92" s="565"/>
      <c r="ISW92" s="566"/>
      <c r="ISX92" s="560"/>
      <c r="ISY92" s="561"/>
      <c r="ISZ92" s="562"/>
      <c r="ITA92" s="563"/>
      <c r="ITB92" s="564"/>
      <c r="ITC92" s="565"/>
      <c r="ITD92" s="566"/>
      <c r="ITE92" s="560"/>
      <c r="ITF92" s="561"/>
      <c r="ITG92" s="562"/>
      <c r="ITH92" s="563"/>
      <c r="ITI92" s="564"/>
      <c r="ITJ92" s="565"/>
      <c r="ITK92" s="566"/>
      <c r="ITL92" s="560"/>
      <c r="ITM92" s="561"/>
      <c r="ITN92" s="562"/>
      <c r="ITO92" s="563"/>
      <c r="ITP92" s="564"/>
      <c r="ITQ92" s="565"/>
      <c r="ITR92" s="566"/>
      <c r="ITS92" s="560"/>
      <c r="ITT92" s="561"/>
      <c r="ITU92" s="562"/>
      <c r="ITV92" s="563"/>
      <c r="ITW92" s="564"/>
      <c r="ITX92" s="565"/>
      <c r="ITY92" s="566"/>
      <c r="ITZ92" s="560"/>
      <c r="IUA92" s="561"/>
      <c r="IUB92" s="562"/>
      <c r="IUC92" s="563"/>
      <c r="IUD92" s="564"/>
      <c r="IUE92" s="565"/>
      <c r="IUF92" s="566"/>
      <c r="IUG92" s="560"/>
      <c r="IUH92" s="561"/>
      <c r="IUI92" s="562"/>
      <c r="IUJ92" s="563"/>
      <c r="IUK92" s="564"/>
      <c r="IUL92" s="565"/>
      <c r="IUM92" s="566"/>
      <c r="IUN92" s="560"/>
      <c r="IUO92" s="561"/>
      <c r="IUP92" s="562"/>
      <c r="IUQ92" s="563"/>
      <c r="IUR92" s="564"/>
      <c r="IUS92" s="565"/>
      <c r="IUT92" s="566"/>
      <c r="IUU92" s="560"/>
      <c r="IUV92" s="561"/>
      <c r="IUW92" s="562"/>
      <c r="IUX92" s="563"/>
      <c r="IUY92" s="564"/>
      <c r="IUZ92" s="565"/>
      <c r="IVA92" s="566"/>
      <c r="IVB92" s="560"/>
      <c r="IVC92" s="561"/>
      <c r="IVD92" s="562"/>
      <c r="IVE92" s="563"/>
      <c r="IVF92" s="564"/>
      <c r="IVG92" s="565"/>
      <c r="IVH92" s="566"/>
      <c r="IVI92" s="560"/>
      <c r="IVJ92" s="561"/>
      <c r="IVK92" s="562"/>
      <c r="IVL92" s="563"/>
      <c r="IVM92" s="564"/>
      <c r="IVN92" s="565"/>
      <c r="IVO92" s="566"/>
      <c r="IVP92" s="560"/>
      <c r="IVQ92" s="561"/>
      <c r="IVR92" s="562"/>
      <c r="IVS92" s="563"/>
      <c r="IVT92" s="564"/>
      <c r="IVU92" s="565"/>
      <c r="IVV92" s="566"/>
      <c r="IVW92" s="560"/>
      <c r="IVX92" s="561"/>
      <c r="IVY92" s="562"/>
      <c r="IVZ92" s="563"/>
      <c r="IWA92" s="564"/>
      <c r="IWB92" s="565"/>
      <c r="IWC92" s="566"/>
      <c r="IWD92" s="560"/>
      <c r="IWE92" s="561"/>
      <c r="IWF92" s="562"/>
      <c r="IWG92" s="563"/>
      <c r="IWH92" s="564"/>
      <c r="IWI92" s="565"/>
      <c r="IWJ92" s="566"/>
      <c r="IWK92" s="560"/>
      <c r="IWL92" s="561"/>
      <c r="IWM92" s="562"/>
      <c r="IWN92" s="563"/>
      <c r="IWO92" s="564"/>
      <c r="IWP92" s="565"/>
      <c r="IWQ92" s="566"/>
      <c r="IWR92" s="560"/>
      <c r="IWS92" s="561"/>
      <c r="IWT92" s="562"/>
      <c r="IWU92" s="563"/>
      <c r="IWV92" s="564"/>
      <c r="IWW92" s="565"/>
      <c r="IWX92" s="566"/>
      <c r="IWY92" s="560"/>
      <c r="IWZ92" s="561"/>
      <c r="IXA92" s="562"/>
      <c r="IXB92" s="563"/>
      <c r="IXC92" s="564"/>
      <c r="IXD92" s="565"/>
      <c r="IXE92" s="566"/>
      <c r="IXF92" s="560"/>
      <c r="IXG92" s="561"/>
      <c r="IXH92" s="562"/>
      <c r="IXI92" s="563"/>
      <c r="IXJ92" s="564"/>
      <c r="IXK92" s="565"/>
      <c r="IXL92" s="566"/>
      <c r="IXM92" s="560"/>
      <c r="IXN92" s="561"/>
      <c r="IXO92" s="562"/>
      <c r="IXP92" s="563"/>
      <c r="IXQ92" s="564"/>
      <c r="IXR92" s="565"/>
      <c r="IXS92" s="566"/>
      <c r="IXT92" s="560"/>
      <c r="IXU92" s="561"/>
      <c r="IXV92" s="562"/>
      <c r="IXW92" s="563"/>
      <c r="IXX92" s="564"/>
      <c r="IXY92" s="565"/>
      <c r="IXZ92" s="566"/>
      <c r="IYA92" s="560"/>
      <c r="IYB92" s="561"/>
      <c r="IYC92" s="562"/>
      <c r="IYD92" s="563"/>
      <c r="IYE92" s="564"/>
      <c r="IYF92" s="565"/>
      <c r="IYG92" s="566"/>
      <c r="IYH92" s="560"/>
      <c r="IYI92" s="561"/>
      <c r="IYJ92" s="562"/>
      <c r="IYK92" s="563"/>
      <c r="IYL92" s="564"/>
      <c r="IYM92" s="565"/>
      <c r="IYN92" s="566"/>
      <c r="IYO92" s="560"/>
      <c r="IYP92" s="561"/>
      <c r="IYQ92" s="562"/>
      <c r="IYR92" s="563"/>
      <c r="IYS92" s="564"/>
      <c r="IYT92" s="565"/>
      <c r="IYU92" s="566"/>
      <c r="IYV92" s="560"/>
      <c r="IYW92" s="561"/>
      <c r="IYX92" s="562"/>
      <c r="IYY92" s="563"/>
      <c r="IYZ92" s="564"/>
      <c r="IZA92" s="565"/>
      <c r="IZB92" s="566"/>
      <c r="IZC92" s="560"/>
      <c r="IZD92" s="561"/>
      <c r="IZE92" s="562"/>
      <c r="IZF92" s="563"/>
      <c r="IZG92" s="564"/>
      <c r="IZH92" s="565"/>
      <c r="IZI92" s="566"/>
      <c r="IZJ92" s="560"/>
      <c r="IZK92" s="561"/>
      <c r="IZL92" s="562"/>
      <c r="IZM92" s="563"/>
      <c r="IZN92" s="564"/>
      <c r="IZO92" s="565"/>
      <c r="IZP92" s="566"/>
      <c r="IZQ92" s="560"/>
      <c r="IZR92" s="561"/>
      <c r="IZS92" s="562"/>
      <c r="IZT92" s="563"/>
      <c r="IZU92" s="564"/>
      <c r="IZV92" s="565"/>
      <c r="IZW92" s="566"/>
      <c r="IZX92" s="560"/>
      <c r="IZY92" s="561"/>
      <c r="IZZ92" s="562"/>
      <c r="JAA92" s="563"/>
      <c r="JAB92" s="564"/>
      <c r="JAC92" s="565"/>
      <c r="JAD92" s="566"/>
      <c r="JAE92" s="560"/>
      <c r="JAF92" s="561"/>
      <c r="JAG92" s="562"/>
      <c r="JAH92" s="563"/>
      <c r="JAI92" s="564"/>
      <c r="JAJ92" s="565"/>
      <c r="JAK92" s="566"/>
      <c r="JAL92" s="560"/>
      <c r="JAM92" s="561"/>
      <c r="JAN92" s="562"/>
      <c r="JAO92" s="563"/>
      <c r="JAP92" s="564"/>
      <c r="JAQ92" s="565"/>
      <c r="JAR92" s="566"/>
      <c r="JAS92" s="560"/>
      <c r="JAT92" s="561"/>
      <c r="JAU92" s="562"/>
      <c r="JAV92" s="563"/>
      <c r="JAW92" s="564"/>
      <c r="JAX92" s="565"/>
      <c r="JAY92" s="566"/>
      <c r="JAZ92" s="560"/>
      <c r="JBA92" s="561"/>
      <c r="JBB92" s="562"/>
      <c r="JBC92" s="563"/>
      <c r="JBD92" s="564"/>
      <c r="JBE92" s="565"/>
      <c r="JBF92" s="566"/>
      <c r="JBG92" s="560"/>
      <c r="JBH92" s="561"/>
      <c r="JBI92" s="562"/>
      <c r="JBJ92" s="563"/>
      <c r="JBK92" s="564"/>
      <c r="JBL92" s="565"/>
      <c r="JBM92" s="566"/>
      <c r="JBN92" s="560"/>
      <c r="JBO92" s="561"/>
      <c r="JBP92" s="562"/>
      <c r="JBQ92" s="563"/>
      <c r="JBR92" s="564"/>
      <c r="JBS92" s="565"/>
      <c r="JBT92" s="566"/>
      <c r="JBU92" s="560"/>
      <c r="JBV92" s="561"/>
      <c r="JBW92" s="562"/>
      <c r="JBX92" s="563"/>
      <c r="JBY92" s="564"/>
      <c r="JBZ92" s="565"/>
      <c r="JCA92" s="566"/>
      <c r="JCB92" s="560"/>
      <c r="JCC92" s="561"/>
      <c r="JCD92" s="562"/>
      <c r="JCE92" s="563"/>
      <c r="JCF92" s="564"/>
      <c r="JCG92" s="565"/>
      <c r="JCH92" s="566"/>
      <c r="JCI92" s="560"/>
      <c r="JCJ92" s="561"/>
      <c r="JCK92" s="562"/>
      <c r="JCL92" s="563"/>
      <c r="JCM92" s="564"/>
      <c r="JCN92" s="565"/>
      <c r="JCO92" s="566"/>
      <c r="JCP92" s="560"/>
      <c r="JCQ92" s="561"/>
      <c r="JCR92" s="562"/>
      <c r="JCS92" s="563"/>
      <c r="JCT92" s="564"/>
      <c r="JCU92" s="565"/>
      <c r="JCV92" s="566"/>
      <c r="JCW92" s="560"/>
      <c r="JCX92" s="561"/>
      <c r="JCY92" s="562"/>
      <c r="JCZ92" s="563"/>
      <c r="JDA92" s="564"/>
      <c r="JDB92" s="565"/>
      <c r="JDC92" s="566"/>
      <c r="JDD92" s="560"/>
      <c r="JDE92" s="561"/>
      <c r="JDF92" s="562"/>
      <c r="JDG92" s="563"/>
      <c r="JDH92" s="564"/>
      <c r="JDI92" s="565"/>
      <c r="JDJ92" s="566"/>
      <c r="JDK92" s="560"/>
      <c r="JDL92" s="561"/>
      <c r="JDM92" s="562"/>
      <c r="JDN92" s="563"/>
      <c r="JDO92" s="564"/>
      <c r="JDP92" s="565"/>
      <c r="JDQ92" s="566"/>
      <c r="JDR92" s="560"/>
      <c r="JDS92" s="561"/>
      <c r="JDT92" s="562"/>
      <c r="JDU92" s="563"/>
      <c r="JDV92" s="564"/>
      <c r="JDW92" s="565"/>
      <c r="JDX92" s="566"/>
      <c r="JDY92" s="560"/>
      <c r="JDZ92" s="561"/>
      <c r="JEA92" s="562"/>
      <c r="JEB92" s="563"/>
      <c r="JEC92" s="564"/>
      <c r="JED92" s="565"/>
      <c r="JEE92" s="566"/>
      <c r="JEF92" s="560"/>
      <c r="JEG92" s="561"/>
      <c r="JEH92" s="562"/>
      <c r="JEI92" s="563"/>
      <c r="JEJ92" s="564"/>
      <c r="JEK92" s="565"/>
      <c r="JEL92" s="566"/>
      <c r="JEM92" s="560"/>
      <c r="JEN92" s="561"/>
      <c r="JEO92" s="562"/>
      <c r="JEP92" s="563"/>
      <c r="JEQ92" s="564"/>
      <c r="JER92" s="565"/>
      <c r="JES92" s="566"/>
      <c r="JET92" s="560"/>
      <c r="JEU92" s="561"/>
      <c r="JEV92" s="562"/>
      <c r="JEW92" s="563"/>
      <c r="JEX92" s="564"/>
      <c r="JEY92" s="565"/>
      <c r="JEZ92" s="566"/>
      <c r="JFA92" s="560"/>
      <c r="JFB92" s="561"/>
      <c r="JFC92" s="562"/>
      <c r="JFD92" s="563"/>
      <c r="JFE92" s="564"/>
      <c r="JFF92" s="565"/>
      <c r="JFG92" s="566"/>
      <c r="JFH92" s="560"/>
      <c r="JFI92" s="561"/>
      <c r="JFJ92" s="562"/>
      <c r="JFK92" s="563"/>
      <c r="JFL92" s="564"/>
      <c r="JFM92" s="565"/>
      <c r="JFN92" s="566"/>
      <c r="JFO92" s="560"/>
      <c r="JFP92" s="561"/>
      <c r="JFQ92" s="562"/>
      <c r="JFR92" s="563"/>
      <c r="JFS92" s="564"/>
      <c r="JFT92" s="565"/>
      <c r="JFU92" s="566"/>
      <c r="JFV92" s="560"/>
      <c r="JFW92" s="561"/>
      <c r="JFX92" s="562"/>
      <c r="JFY92" s="563"/>
      <c r="JFZ92" s="564"/>
      <c r="JGA92" s="565"/>
      <c r="JGB92" s="566"/>
      <c r="JGC92" s="560"/>
      <c r="JGD92" s="561"/>
      <c r="JGE92" s="562"/>
      <c r="JGF92" s="563"/>
      <c r="JGG92" s="564"/>
      <c r="JGH92" s="565"/>
      <c r="JGI92" s="566"/>
      <c r="JGJ92" s="560"/>
      <c r="JGK92" s="561"/>
      <c r="JGL92" s="562"/>
      <c r="JGM92" s="563"/>
      <c r="JGN92" s="564"/>
      <c r="JGO92" s="565"/>
      <c r="JGP92" s="566"/>
      <c r="JGQ92" s="560"/>
      <c r="JGR92" s="561"/>
      <c r="JGS92" s="562"/>
      <c r="JGT92" s="563"/>
      <c r="JGU92" s="564"/>
      <c r="JGV92" s="565"/>
      <c r="JGW92" s="566"/>
      <c r="JGX92" s="560"/>
      <c r="JGY92" s="561"/>
      <c r="JGZ92" s="562"/>
      <c r="JHA92" s="563"/>
      <c r="JHB92" s="564"/>
      <c r="JHC92" s="565"/>
      <c r="JHD92" s="566"/>
      <c r="JHE92" s="560"/>
      <c r="JHF92" s="561"/>
      <c r="JHG92" s="562"/>
      <c r="JHH92" s="563"/>
      <c r="JHI92" s="564"/>
      <c r="JHJ92" s="565"/>
      <c r="JHK92" s="566"/>
      <c r="JHL92" s="560"/>
      <c r="JHM92" s="561"/>
      <c r="JHN92" s="562"/>
      <c r="JHO92" s="563"/>
      <c r="JHP92" s="564"/>
      <c r="JHQ92" s="565"/>
      <c r="JHR92" s="566"/>
      <c r="JHS92" s="560"/>
      <c r="JHT92" s="561"/>
      <c r="JHU92" s="562"/>
      <c r="JHV92" s="563"/>
      <c r="JHW92" s="564"/>
      <c r="JHX92" s="565"/>
      <c r="JHY92" s="566"/>
      <c r="JHZ92" s="560"/>
      <c r="JIA92" s="561"/>
      <c r="JIB92" s="562"/>
      <c r="JIC92" s="563"/>
      <c r="JID92" s="564"/>
      <c r="JIE92" s="565"/>
      <c r="JIF92" s="566"/>
      <c r="JIG92" s="560"/>
      <c r="JIH92" s="561"/>
      <c r="JII92" s="562"/>
      <c r="JIJ92" s="563"/>
      <c r="JIK92" s="564"/>
      <c r="JIL92" s="565"/>
      <c r="JIM92" s="566"/>
      <c r="JIN92" s="560"/>
      <c r="JIO92" s="561"/>
      <c r="JIP92" s="562"/>
      <c r="JIQ92" s="563"/>
      <c r="JIR92" s="564"/>
      <c r="JIS92" s="565"/>
      <c r="JIT92" s="566"/>
      <c r="JIU92" s="560"/>
      <c r="JIV92" s="561"/>
      <c r="JIW92" s="562"/>
      <c r="JIX92" s="563"/>
      <c r="JIY92" s="564"/>
      <c r="JIZ92" s="565"/>
      <c r="JJA92" s="566"/>
      <c r="JJB92" s="560"/>
      <c r="JJC92" s="561"/>
      <c r="JJD92" s="562"/>
      <c r="JJE92" s="563"/>
      <c r="JJF92" s="564"/>
      <c r="JJG92" s="565"/>
      <c r="JJH92" s="566"/>
      <c r="JJI92" s="560"/>
      <c r="JJJ92" s="561"/>
      <c r="JJK92" s="562"/>
      <c r="JJL92" s="563"/>
      <c r="JJM92" s="564"/>
      <c r="JJN92" s="565"/>
      <c r="JJO92" s="566"/>
      <c r="JJP92" s="560"/>
      <c r="JJQ92" s="561"/>
      <c r="JJR92" s="562"/>
      <c r="JJS92" s="563"/>
      <c r="JJT92" s="564"/>
      <c r="JJU92" s="565"/>
      <c r="JJV92" s="566"/>
      <c r="JJW92" s="560"/>
      <c r="JJX92" s="561"/>
      <c r="JJY92" s="562"/>
      <c r="JJZ92" s="563"/>
      <c r="JKA92" s="564"/>
      <c r="JKB92" s="565"/>
      <c r="JKC92" s="566"/>
      <c r="JKD92" s="560"/>
      <c r="JKE92" s="561"/>
      <c r="JKF92" s="562"/>
      <c r="JKG92" s="563"/>
      <c r="JKH92" s="564"/>
      <c r="JKI92" s="565"/>
      <c r="JKJ92" s="566"/>
      <c r="JKK92" s="560"/>
      <c r="JKL92" s="561"/>
      <c r="JKM92" s="562"/>
      <c r="JKN92" s="563"/>
      <c r="JKO92" s="564"/>
      <c r="JKP92" s="565"/>
      <c r="JKQ92" s="566"/>
      <c r="JKR92" s="560"/>
      <c r="JKS92" s="561"/>
      <c r="JKT92" s="562"/>
      <c r="JKU92" s="563"/>
      <c r="JKV92" s="564"/>
      <c r="JKW92" s="565"/>
      <c r="JKX92" s="566"/>
      <c r="JKY92" s="560"/>
      <c r="JKZ92" s="561"/>
      <c r="JLA92" s="562"/>
      <c r="JLB92" s="563"/>
      <c r="JLC92" s="564"/>
      <c r="JLD92" s="565"/>
      <c r="JLE92" s="566"/>
      <c r="JLF92" s="560"/>
      <c r="JLG92" s="561"/>
      <c r="JLH92" s="562"/>
      <c r="JLI92" s="563"/>
      <c r="JLJ92" s="564"/>
      <c r="JLK92" s="565"/>
      <c r="JLL92" s="566"/>
      <c r="JLM92" s="560"/>
      <c r="JLN92" s="561"/>
      <c r="JLO92" s="562"/>
      <c r="JLP92" s="563"/>
      <c r="JLQ92" s="564"/>
      <c r="JLR92" s="565"/>
      <c r="JLS92" s="566"/>
      <c r="JLT92" s="560"/>
      <c r="JLU92" s="561"/>
      <c r="JLV92" s="562"/>
      <c r="JLW92" s="563"/>
      <c r="JLX92" s="564"/>
      <c r="JLY92" s="565"/>
      <c r="JLZ92" s="566"/>
      <c r="JMA92" s="560"/>
      <c r="JMB92" s="561"/>
      <c r="JMC92" s="562"/>
      <c r="JMD92" s="563"/>
      <c r="JME92" s="564"/>
      <c r="JMF92" s="565"/>
      <c r="JMG92" s="566"/>
      <c r="JMH92" s="560"/>
      <c r="JMI92" s="561"/>
      <c r="JMJ92" s="562"/>
      <c r="JMK92" s="563"/>
      <c r="JML92" s="564"/>
      <c r="JMM92" s="565"/>
      <c r="JMN92" s="566"/>
      <c r="JMO92" s="560"/>
      <c r="JMP92" s="561"/>
      <c r="JMQ92" s="562"/>
      <c r="JMR92" s="563"/>
      <c r="JMS92" s="564"/>
      <c r="JMT92" s="565"/>
      <c r="JMU92" s="566"/>
      <c r="JMV92" s="560"/>
      <c r="JMW92" s="561"/>
      <c r="JMX92" s="562"/>
      <c r="JMY92" s="563"/>
      <c r="JMZ92" s="564"/>
      <c r="JNA92" s="565"/>
      <c r="JNB92" s="566"/>
      <c r="JNC92" s="560"/>
      <c r="JND92" s="561"/>
      <c r="JNE92" s="562"/>
      <c r="JNF92" s="563"/>
      <c r="JNG92" s="564"/>
      <c r="JNH92" s="565"/>
      <c r="JNI92" s="566"/>
      <c r="JNJ92" s="560"/>
      <c r="JNK92" s="561"/>
      <c r="JNL92" s="562"/>
      <c r="JNM92" s="563"/>
      <c r="JNN92" s="564"/>
      <c r="JNO92" s="565"/>
      <c r="JNP92" s="566"/>
      <c r="JNQ92" s="560"/>
      <c r="JNR92" s="561"/>
      <c r="JNS92" s="562"/>
      <c r="JNT92" s="563"/>
      <c r="JNU92" s="564"/>
      <c r="JNV92" s="565"/>
      <c r="JNW92" s="566"/>
      <c r="JNX92" s="560"/>
      <c r="JNY92" s="561"/>
      <c r="JNZ92" s="562"/>
      <c r="JOA92" s="563"/>
      <c r="JOB92" s="564"/>
      <c r="JOC92" s="565"/>
      <c r="JOD92" s="566"/>
      <c r="JOE92" s="560"/>
      <c r="JOF92" s="561"/>
      <c r="JOG92" s="562"/>
      <c r="JOH92" s="563"/>
      <c r="JOI92" s="564"/>
      <c r="JOJ92" s="565"/>
      <c r="JOK92" s="566"/>
      <c r="JOL92" s="560"/>
      <c r="JOM92" s="561"/>
      <c r="JON92" s="562"/>
      <c r="JOO92" s="563"/>
      <c r="JOP92" s="564"/>
      <c r="JOQ92" s="565"/>
      <c r="JOR92" s="566"/>
      <c r="JOS92" s="560"/>
      <c r="JOT92" s="561"/>
      <c r="JOU92" s="562"/>
      <c r="JOV92" s="563"/>
      <c r="JOW92" s="564"/>
      <c r="JOX92" s="565"/>
      <c r="JOY92" s="566"/>
      <c r="JOZ92" s="560"/>
      <c r="JPA92" s="561"/>
      <c r="JPB92" s="562"/>
      <c r="JPC92" s="563"/>
      <c r="JPD92" s="564"/>
      <c r="JPE92" s="565"/>
      <c r="JPF92" s="566"/>
      <c r="JPG92" s="560"/>
      <c r="JPH92" s="561"/>
      <c r="JPI92" s="562"/>
      <c r="JPJ92" s="563"/>
      <c r="JPK92" s="564"/>
      <c r="JPL92" s="565"/>
      <c r="JPM92" s="566"/>
      <c r="JPN92" s="560"/>
      <c r="JPO92" s="561"/>
      <c r="JPP92" s="562"/>
      <c r="JPQ92" s="563"/>
      <c r="JPR92" s="564"/>
      <c r="JPS92" s="565"/>
      <c r="JPT92" s="566"/>
      <c r="JPU92" s="560"/>
      <c r="JPV92" s="561"/>
      <c r="JPW92" s="562"/>
      <c r="JPX92" s="563"/>
      <c r="JPY92" s="564"/>
      <c r="JPZ92" s="565"/>
      <c r="JQA92" s="566"/>
      <c r="JQB92" s="560"/>
      <c r="JQC92" s="561"/>
      <c r="JQD92" s="562"/>
      <c r="JQE92" s="563"/>
      <c r="JQF92" s="564"/>
      <c r="JQG92" s="565"/>
      <c r="JQH92" s="566"/>
      <c r="JQI92" s="560"/>
      <c r="JQJ92" s="561"/>
      <c r="JQK92" s="562"/>
      <c r="JQL92" s="563"/>
      <c r="JQM92" s="564"/>
      <c r="JQN92" s="565"/>
      <c r="JQO92" s="566"/>
      <c r="JQP92" s="560"/>
      <c r="JQQ92" s="561"/>
      <c r="JQR92" s="562"/>
      <c r="JQS92" s="563"/>
      <c r="JQT92" s="564"/>
      <c r="JQU92" s="565"/>
      <c r="JQV92" s="566"/>
      <c r="JQW92" s="560"/>
      <c r="JQX92" s="561"/>
      <c r="JQY92" s="562"/>
      <c r="JQZ92" s="563"/>
      <c r="JRA92" s="564"/>
      <c r="JRB92" s="565"/>
      <c r="JRC92" s="566"/>
      <c r="JRD92" s="560"/>
      <c r="JRE92" s="561"/>
      <c r="JRF92" s="562"/>
      <c r="JRG92" s="563"/>
      <c r="JRH92" s="564"/>
      <c r="JRI92" s="565"/>
      <c r="JRJ92" s="566"/>
      <c r="JRK92" s="560"/>
      <c r="JRL92" s="561"/>
      <c r="JRM92" s="562"/>
      <c r="JRN92" s="563"/>
      <c r="JRO92" s="564"/>
      <c r="JRP92" s="565"/>
      <c r="JRQ92" s="566"/>
      <c r="JRR92" s="560"/>
      <c r="JRS92" s="561"/>
      <c r="JRT92" s="562"/>
      <c r="JRU92" s="563"/>
      <c r="JRV92" s="564"/>
      <c r="JRW92" s="565"/>
      <c r="JRX92" s="566"/>
      <c r="JRY92" s="560"/>
      <c r="JRZ92" s="561"/>
      <c r="JSA92" s="562"/>
      <c r="JSB92" s="563"/>
      <c r="JSC92" s="564"/>
      <c r="JSD92" s="565"/>
      <c r="JSE92" s="566"/>
      <c r="JSF92" s="560"/>
      <c r="JSG92" s="561"/>
      <c r="JSH92" s="562"/>
      <c r="JSI92" s="563"/>
      <c r="JSJ92" s="564"/>
      <c r="JSK92" s="565"/>
      <c r="JSL92" s="566"/>
      <c r="JSM92" s="560"/>
      <c r="JSN92" s="561"/>
      <c r="JSO92" s="562"/>
      <c r="JSP92" s="563"/>
      <c r="JSQ92" s="564"/>
      <c r="JSR92" s="565"/>
      <c r="JSS92" s="566"/>
      <c r="JST92" s="560"/>
      <c r="JSU92" s="561"/>
      <c r="JSV92" s="562"/>
      <c r="JSW92" s="563"/>
      <c r="JSX92" s="564"/>
      <c r="JSY92" s="565"/>
      <c r="JSZ92" s="566"/>
      <c r="JTA92" s="560"/>
      <c r="JTB92" s="561"/>
      <c r="JTC92" s="562"/>
      <c r="JTD92" s="563"/>
      <c r="JTE92" s="564"/>
      <c r="JTF92" s="565"/>
      <c r="JTG92" s="566"/>
      <c r="JTH92" s="560"/>
      <c r="JTI92" s="561"/>
      <c r="JTJ92" s="562"/>
      <c r="JTK92" s="563"/>
      <c r="JTL92" s="564"/>
      <c r="JTM92" s="565"/>
      <c r="JTN92" s="566"/>
      <c r="JTO92" s="560"/>
      <c r="JTP92" s="561"/>
      <c r="JTQ92" s="562"/>
      <c r="JTR92" s="563"/>
      <c r="JTS92" s="564"/>
      <c r="JTT92" s="565"/>
      <c r="JTU92" s="566"/>
      <c r="JTV92" s="560"/>
      <c r="JTW92" s="561"/>
      <c r="JTX92" s="562"/>
      <c r="JTY92" s="563"/>
      <c r="JTZ92" s="564"/>
      <c r="JUA92" s="565"/>
      <c r="JUB92" s="566"/>
      <c r="JUC92" s="560"/>
      <c r="JUD92" s="561"/>
      <c r="JUE92" s="562"/>
      <c r="JUF92" s="563"/>
      <c r="JUG92" s="564"/>
      <c r="JUH92" s="565"/>
      <c r="JUI92" s="566"/>
      <c r="JUJ92" s="560"/>
      <c r="JUK92" s="561"/>
      <c r="JUL92" s="562"/>
      <c r="JUM92" s="563"/>
      <c r="JUN92" s="564"/>
      <c r="JUO92" s="565"/>
      <c r="JUP92" s="566"/>
      <c r="JUQ92" s="560"/>
      <c r="JUR92" s="561"/>
      <c r="JUS92" s="562"/>
      <c r="JUT92" s="563"/>
      <c r="JUU92" s="564"/>
      <c r="JUV92" s="565"/>
      <c r="JUW92" s="566"/>
      <c r="JUX92" s="560"/>
      <c r="JUY92" s="561"/>
      <c r="JUZ92" s="562"/>
      <c r="JVA92" s="563"/>
      <c r="JVB92" s="564"/>
      <c r="JVC92" s="565"/>
      <c r="JVD92" s="566"/>
      <c r="JVE92" s="560"/>
      <c r="JVF92" s="561"/>
      <c r="JVG92" s="562"/>
      <c r="JVH92" s="563"/>
      <c r="JVI92" s="564"/>
      <c r="JVJ92" s="565"/>
      <c r="JVK92" s="566"/>
      <c r="JVL92" s="560"/>
      <c r="JVM92" s="561"/>
      <c r="JVN92" s="562"/>
      <c r="JVO92" s="563"/>
      <c r="JVP92" s="564"/>
      <c r="JVQ92" s="565"/>
      <c r="JVR92" s="566"/>
      <c r="JVS92" s="560"/>
      <c r="JVT92" s="561"/>
      <c r="JVU92" s="562"/>
      <c r="JVV92" s="563"/>
      <c r="JVW92" s="564"/>
      <c r="JVX92" s="565"/>
      <c r="JVY92" s="566"/>
      <c r="JVZ92" s="560"/>
      <c r="JWA92" s="561"/>
      <c r="JWB92" s="562"/>
      <c r="JWC92" s="563"/>
      <c r="JWD92" s="564"/>
      <c r="JWE92" s="565"/>
      <c r="JWF92" s="566"/>
      <c r="JWG92" s="560"/>
      <c r="JWH92" s="561"/>
      <c r="JWI92" s="562"/>
      <c r="JWJ92" s="563"/>
      <c r="JWK92" s="564"/>
      <c r="JWL92" s="565"/>
      <c r="JWM92" s="566"/>
      <c r="JWN92" s="560"/>
      <c r="JWO92" s="561"/>
      <c r="JWP92" s="562"/>
      <c r="JWQ92" s="563"/>
      <c r="JWR92" s="564"/>
      <c r="JWS92" s="565"/>
      <c r="JWT92" s="566"/>
      <c r="JWU92" s="560"/>
      <c r="JWV92" s="561"/>
      <c r="JWW92" s="562"/>
      <c r="JWX92" s="563"/>
      <c r="JWY92" s="564"/>
      <c r="JWZ92" s="565"/>
      <c r="JXA92" s="566"/>
      <c r="JXB92" s="560"/>
      <c r="JXC92" s="561"/>
      <c r="JXD92" s="562"/>
      <c r="JXE92" s="563"/>
      <c r="JXF92" s="564"/>
      <c r="JXG92" s="565"/>
      <c r="JXH92" s="566"/>
      <c r="JXI92" s="560"/>
      <c r="JXJ92" s="561"/>
      <c r="JXK92" s="562"/>
      <c r="JXL92" s="563"/>
      <c r="JXM92" s="564"/>
      <c r="JXN92" s="565"/>
      <c r="JXO92" s="566"/>
      <c r="JXP92" s="560"/>
      <c r="JXQ92" s="561"/>
      <c r="JXR92" s="562"/>
      <c r="JXS92" s="563"/>
      <c r="JXT92" s="564"/>
      <c r="JXU92" s="565"/>
      <c r="JXV92" s="566"/>
      <c r="JXW92" s="560"/>
      <c r="JXX92" s="561"/>
      <c r="JXY92" s="562"/>
      <c r="JXZ92" s="563"/>
      <c r="JYA92" s="564"/>
      <c r="JYB92" s="565"/>
      <c r="JYC92" s="566"/>
      <c r="JYD92" s="560"/>
      <c r="JYE92" s="561"/>
      <c r="JYF92" s="562"/>
      <c r="JYG92" s="563"/>
      <c r="JYH92" s="564"/>
      <c r="JYI92" s="565"/>
      <c r="JYJ92" s="566"/>
      <c r="JYK92" s="560"/>
      <c r="JYL92" s="561"/>
      <c r="JYM92" s="562"/>
      <c r="JYN92" s="563"/>
      <c r="JYO92" s="564"/>
      <c r="JYP92" s="565"/>
      <c r="JYQ92" s="566"/>
      <c r="JYR92" s="560"/>
      <c r="JYS92" s="561"/>
      <c r="JYT92" s="562"/>
      <c r="JYU92" s="563"/>
      <c r="JYV92" s="564"/>
      <c r="JYW92" s="565"/>
      <c r="JYX92" s="566"/>
      <c r="JYY92" s="560"/>
      <c r="JYZ92" s="561"/>
      <c r="JZA92" s="562"/>
      <c r="JZB92" s="563"/>
      <c r="JZC92" s="564"/>
      <c r="JZD92" s="565"/>
      <c r="JZE92" s="566"/>
      <c r="JZF92" s="560"/>
      <c r="JZG92" s="561"/>
      <c r="JZH92" s="562"/>
      <c r="JZI92" s="563"/>
      <c r="JZJ92" s="564"/>
      <c r="JZK92" s="565"/>
      <c r="JZL92" s="566"/>
      <c r="JZM92" s="560"/>
      <c r="JZN92" s="561"/>
      <c r="JZO92" s="562"/>
      <c r="JZP92" s="563"/>
      <c r="JZQ92" s="564"/>
      <c r="JZR92" s="565"/>
      <c r="JZS92" s="566"/>
      <c r="JZT92" s="560"/>
      <c r="JZU92" s="561"/>
      <c r="JZV92" s="562"/>
      <c r="JZW92" s="563"/>
      <c r="JZX92" s="564"/>
      <c r="JZY92" s="565"/>
      <c r="JZZ92" s="566"/>
      <c r="KAA92" s="560"/>
      <c r="KAB92" s="561"/>
      <c r="KAC92" s="562"/>
      <c r="KAD92" s="563"/>
      <c r="KAE92" s="564"/>
      <c r="KAF92" s="565"/>
      <c r="KAG92" s="566"/>
      <c r="KAH92" s="560"/>
      <c r="KAI92" s="561"/>
      <c r="KAJ92" s="562"/>
      <c r="KAK92" s="563"/>
      <c r="KAL92" s="564"/>
      <c r="KAM92" s="565"/>
      <c r="KAN92" s="566"/>
      <c r="KAO92" s="560"/>
      <c r="KAP92" s="561"/>
      <c r="KAQ92" s="562"/>
      <c r="KAR92" s="563"/>
      <c r="KAS92" s="564"/>
      <c r="KAT92" s="565"/>
      <c r="KAU92" s="566"/>
      <c r="KAV92" s="560"/>
      <c r="KAW92" s="561"/>
      <c r="KAX92" s="562"/>
      <c r="KAY92" s="563"/>
      <c r="KAZ92" s="564"/>
      <c r="KBA92" s="565"/>
      <c r="KBB92" s="566"/>
      <c r="KBC92" s="560"/>
      <c r="KBD92" s="561"/>
      <c r="KBE92" s="562"/>
      <c r="KBF92" s="563"/>
      <c r="KBG92" s="564"/>
      <c r="KBH92" s="565"/>
      <c r="KBI92" s="566"/>
      <c r="KBJ92" s="560"/>
      <c r="KBK92" s="561"/>
      <c r="KBL92" s="562"/>
      <c r="KBM92" s="563"/>
      <c r="KBN92" s="564"/>
      <c r="KBO92" s="565"/>
      <c r="KBP92" s="566"/>
      <c r="KBQ92" s="560"/>
      <c r="KBR92" s="561"/>
      <c r="KBS92" s="562"/>
      <c r="KBT92" s="563"/>
      <c r="KBU92" s="564"/>
      <c r="KBV92" s="565"/>
      <c r="KBW92" s="566"/>
      <c r="KBX92" s="560"/>
      <c r="KBY92" s="561"/>
      <c r="KBZ92" s="562"/>
      <c r="KCA92" s="563"/>
      <c r="KCB92" s="564"/>
      <c r="KCC92" s="565"/>
      <c r="KCD92" s="566"/>
      <c r="KCE92" s="560"/>
      <c r="KCF92" s="561"/>
      <c r="KCG92" s="562"/>
      <c r="KCH92" s="563"/>
      <c r="KCI92" s="564"/>
      <c r="KCJ92" s="565"/>
      <c r="KCK92" s="566"/>
      <c r="KCL92" s="560"/>
      <c r="KCM92" s="561"/>
      <c r="KCN92" s="562"/>
      <c r="KCO92" s="563"/>
      <c r="KCP92" s="564"/>
      <c r="KCQ92" s="565"/>
      <c r="KCR92" s="566"/>
      <c r="KCS92" s="560"/>
      <c r="KCT92" s="561"/>
      <c r="KCU92" s="562"/>
      <c r="KCV92" s="563"/>
      <c r="KCW92" s="564"/>
      <c r="KCX92" s="565"/>
      <c r="KCY92" s="566"/>
      <c r="KCZ92" s="560"/>
      <c r="KDA92" s="561"/>
      <c r="KDB92" s="562"/>
      <c r="KDC92" s="563"/>
      <c r="KDD92" s="564"/>
      <c r="KDE92" s="565"/>
      <c r="KDF92" s="566"/>
      <c r="KDG92" s="560"/>
      <c r="KDH92" s="561"/>
      <c r="KDI92" s="562"/>
      <c r="KDJ92" s="563"/>
      <c r="KDK92" s="564"/>
      <c r="KDL92" s="565"/>
      <c r="KDM92" s="566"/>
      <c r="KDN92" s="560"/>
      <c r="KDO92" s="561"/>
      <c r="KDP92" s="562"/>
      <c r="KDQ92" s="563"/>
      <c r="KDR92" s="564"/>
      <c r="KDS92" s="565"/>
      <c r="KDT92" s="566"/>
      <c r="KDU92" s="560"/>
      <c r="KDV92" s="561"/>
      <c r="KDW92" s="562"/>
      <c r="KDX92" s="563"/>
      <c r="KDY92" s="564"/>
      <c r="KDZ92" s="565"/>
      <c r="KEA92" s="566"/>
      <c r="KEB92" s="560"/>
      <c r="KEC92" s="561"/>
      <c r="KED92" s="562"/>
      <c r="KEE92" s="563"/>
      <c r="KEF92" s="564"/>
      <c r="KEG92" s="565"/>
      <c r="KEH92" s="566"/>
      <c r="KEI92" s="560"/>
      <c r="KEJ92" s="561"/>
      <c r="KEK92" s="562"/>
      <c r="KEL92" s="563"/>
      <c r="KEM92" s="564"/>
      <c r="KEN92" s="565"/>
      <c r="KEO92" s="566"/>
      <c r="KEP92" s="560"/>
      <c r="KEQ92" s="561"/>
      <c r="KER92" s="562"/>
      <c r="KES92" s="563"/>
      <c r="KET92" s="564"/>
      <c r="KEU92" s="565"/>
      <c r="KEV92" s="566"/>
      <c r="KEW92" s="560"/>
      <c r="KEX92" s="561"/>
      <c r="KEY92" s="562"/>
      <c r="KEZ92" s="563"/>
      <c r="KFA92" s="564"/>
      <c r="KFB92" s="565"/>
      <c r="KFC92" s="566"/>
      <c r="KFD92" s="560"/>
      <c r="KFE92" s="561"/>
      <c r="KFF92" s="562"/>
      <c r="KFG92" s="563"/>
      <c r="KFH92" s="564"/>
      <c r="KFI92" s="565"/>
      <c r="KFJ92" s="566"/>
      <c r="KFK92" s="560"/>
      <c r="KFL92" s="561"/>
      <c r="KFM92" s="562"/>
      <c r="KFN92" s="563"/>
      <c r="KFO92" s="564"/>
      <c r="KFP92" s="565"/>
      <c r="KFQ92" s="566"/>
      <c r="KFR92" s="560"/>
      <c r="KFS92" s="561"/>
      <c r="KFT92" s="562"/>
      <c r="KFU92" s="563"/>
      <c r="KFV92" s="564"/>
      <c r="KFW92" s="565"/>
      <c r="KFX92" s="566"/>
      <c r="KFY92" s="560"/>
      <c r="KFZ92" s="561"/>
      <c r="KGA92" s="562"/>
      <c r="KGB92" s="563"/>
      <c r="KGC92" s="564"/>
      <c r="KGD92" s="565"/>
      <c r="KGE92" s="566"/>
      <c r="KGF92" s="560"/>
      <c r="KGG92" s="561"/>
      <c r="KGH92" s="562"/>
      <c r="KGI92" s="563"/>
      <c r="KGJ92" s="564"/>
      <c r="KGK92" s="565"/>
      <c r="KGL92" s="566"/>
      <c r="KGM92" s="560"/>
      <c r="KGN92" s="561"/>
      <c r="KGO92" s="562"/>
      <c r="KGP92" s="563"/>
      <c r="KGQ92" s="564"/>
      <c r="KGR92" s="565"/>
      <c r="KGS92" s="566"/>
      <c r="KGT92" s="560"/>
      <c r="KGU92" s="561"/>
      <c r="KGV92" s="562"/>
      <c r="KGW92" s="563"/>
      <c r="KGX92" s="564"/>
      <c r="KGY92" s="565"/>
      <c r="KGZ92" s="566"/>
      <c r="KHA92" s="560"/>
      <c r="KHB92" s="561"/>
      <c r="KHC92" s="562"/>
      <c r="KHD92" s="563"/>
      <c r="KHE92" s="564"/>
      <c r="KHF92" s="565"/>
      <c r="KHG92" s="566"/>
      <c r="KHH92" s="560"/>
      <c r="KHI92" s="561"/>
      <c r="KHJ92" s="562"/>
      <c r="KHK92" s="563"/>
      <c r="KHL92" s="564"/>
      <c r="KHM92" s="565"/>
      <c r="KHN92" s="566"/>
      <c r="KHO92" s="560"/>
      <c r="KHP92" s="561"/>
      <c r="KHQ92" s="562"/>
      <c r="KHR92" s="563"/>
      <c r="KHS92" s="564"/>
      <c r="KHT92" s="565"/>
      <c r="KHU92" s="566"/>
      <c r="KHV92" s="560"/>
      <c r="KHW92" s="561"/>
      <c r="KHX92" s="562"/>
      <c r="KHY92" s="563"/>
      <c r="KHZ92" s="564"/>
      <c r="KIA92" s="565"/>
      <c r="KIB92" s="566"/>
      <c r="KIC92" s="560"/>
      <c r="KID92" s="561"/>
      <c r="KIE92" s="562"/>
      <c r="KIF92" s="563"/>
      <c r="KIG92" s="564"/>
      <c r="KIH92" s="565"/>
      <c r="KII92" s="566"/>
      <c r="KIJ92" s="560"/>
      <c r="KIK92" s="561"/>
      <c r="KIL92" s="562"/>
      <c r="KIM92" s="563"/>
      <c r="KIN92" s="564"/>
      <c r="KIO92" s="565"/>
      <c r="KIP92" s="566"/>
      <c r="KIQ92" s="560"/>
      <c r="KIR92" s="561"/>
      <c r="KIS92" s="562"/>
      <c r="KIT92" s="563"/>
      <c r="KIU92" s="564"/>
      <c r="KIV92" s="565"/>
      <c r="KIW92" s="566"/>
      <c r="KIX92" s="560"/>
      <c r="KIY92" s="561"/>
      <c r="KIZ92" s="562"/>
      <c r="KJA92" s="563"/>
      <c r="KJB92" s="564"/>
      <c r="KJC92" s="565"/>
      <c r="KJD92" s="566"/>
      <c r="KJE92" s="560"/>
      <c r="KJF92" s="561"/>
      <c r="KJG92" s="562"/>
      <c r="KJH92" s="563"/>
      <c r="KJI92" s="564"/>
      <c r="KJJ92" s="565"/>
      <c r="KJK92" s="566"/>
      <c r="KJL92" s="560"/>
      <c r="KJM92" s="561"/>
      <c r="KJN92" s="562"/>
      <c r="KJO92" s="563"/>
      <c r="KJP92" s="564"/>
      <c r="KJQ92" s="565"/>
      <c r="KJR92" s="566"/>
      <c r="KJS92" s="560"/>
      <c r="KJT92" s="561"/>
      <c r="KJU92" s="562"/>
      <c r="KJV92" s="563"/>
      <c r="KJW92" s="564"/>
      <c r="KJX92" s="565"/>
      <c r="KJY92" s="566"/>
      <c r="KJZ92" s="560"/>
      <c r="KKA92" s="561"/>
      <c r="KKB92" s="562"/>
      <c r="KKC92" s="563"/>
      <c r="KKD92" s="564"/>
      <c r="KKE92" s="565"/>
      <c r="KKF92" s="566"/>
      <c r="KKG92" s="560"/>
      <c r="KKH92" s="561"/>
      <c r="KKI92" s="562"/>
      <c r="KKJ92" s="563"/>
      <c r="KKK92" s="564"/>
      <c r="KKL92" s="565"/>
      <c r="KKM92" s="566"/>
      <c r="KKN92" s="560"/>
      <c r="KKO92" s="561"/>
      <c r="KKP92" s="562"/>
      <c r="KKQ92" s="563"/>
      <c r="KKR92" s="564"/>
      <c r="KKS92" s="565"/>
      <c r="KKT92" s="566"/>
      <c r="KKU92" s="560"/>
      <c r="KKV92" s="561"/>
      <c r="KKW92" s="562"/>
      <c r="KKX92" s="563"/>
      <c r="KKY92" s="564"/>
      <c r="KKZ92" s="565"/>
      <c r="KLA92" s="566"/>
      <c r="KLB92" s="560"/>
      <c r="KLC92" s="561"/>
      <c r="KLD92" s="562"/>
      <c r="KLE92" s="563"/>
      <c r="KLF92" s="564"/>
      <c r="KLG92" s="565"/>
      <c r="KLH92" s="566"/>
      <c r="KLI92" s="560"/>
      <c r="KLJ92" s="561"/>
      <c r="KLK92" s="562"/>
      <c r="KLL92" s="563"/>
      <c r="KLM92" s="564"/>
      <c r="KLN92" s="565"/>
      <c r="KLO92" s="566"/>
      <c r="KLP92" s="560"/>
      <c r="KLQ92" s="561"/>
      <c r="KLR92" s="562"/>
      <c r="KLS92" s="563"/>
      <c r="KLT92" s="564"/>
      <c r="KLU92" s="565"/>
      <c r="KLV92" s="566"/>
      <c r="KLW92" s="560"/>
      <c r="KLX92" s="561"/>
      <c r="KLY92" s="562"/>
      <c r="KLZ92" s="563"/>
      <c r="KMA92" s="564"/>
      <c r="KMB92" s="565"/>
      <c r="KMC92" s="566"/>
      <c r="KMD92" s="560"/>
      <c r="KME92" s="561"/>
      <c r="KMF92" s="562"/>
      <c r="KMG92" s="563"/>
      <c r="KMH92" s="564"/>
      <c r="KMI92" s="565"/>
      <c r="KMJ92" s="566"/>
      <c r="KMK92" s="560"/>
      <c r="KML92" s="561"/>
      <c r="KMM92" s="562"/>
      <c r="KMN92" s="563"/>
      <c r="KMO92" s="564"/>
      <c r="KMP92" s="565"/>
      <c r="KMQ92" s="566"/>
      <c r="KMR92" s="560"/>
      <c r="KMS92" s="561"/>
      <c r="KMT92" s="562"/>
      <c r="KMU92" s="563"/>
      <c r="KMV92" s="564"/>
      <c r="KMW92" s="565"/>
      <c r="KMX92" s="566"/>
      <c r="KMY92" s="560"/>
      <c r="KMZ92" s="561"/>
      <c r="KNA92" s="562"/>
      <c r="KNB92" s="563"/>
      <c r="KNC92" s="564"/>
      <c r="KND92" s="565"/>
      <c r="KNE92" s="566"/>
      <c r="KNF92" s="560"/>
      <c r="KNG92" s="561"/>
      <c r="KNH92" s="562"/>
      <c r="KNI92" s="563"/>
      <c r="KNJ92" s="564"/>
      <c r="KNK92" s="565"/>
      <c r="KNL92" s="566"/>
      <c r="KNM92" s="560"/>
      <c r="KNN92" s="561"/>
      <c r="KNO92" s="562"/>
      <c r="KNP92" s="563"/>
      <c r="KNQ92" s="564"/>
      <c r="KNR92" s="565"/>
      <c r="KNS92" s="566"/>
      <c r="KNT92" s="560"/>
      <c r="KNU92" s="561"/>
      <c r="KNV92" s="562"/>
      <c r="KNW92" s="563"/>
      <c r="KNX92" s="564"/>
      <c r="KNY92" s="565"/>
      <c r="KNZ92" s="566"/>
      <c r="KOA92" s="560"/>
      <c r="KOB92" s="561"/>
      <c r="KOC92" s="562"/>
      <c r="KOD92" s="563"/>
      <c r="KOE92" s="564"/>
      <c r="KOF92" s="565"/>
      <c r="KOG92" s="566"/>
      <c r="KOH92" s="560"/>
      <c r="KOI92" s="561"/>
      <c r="KOJ92" s="562"/>
      <c r="KOK92" s="563"/>
      <c r="KOL92" s="564"/>
      <c r="KOM92" s="565"/>
      <c r="KON92" s="566"/>
      <c r="KOO92" s="560"/>
      <c r="KOP92" s="561"/>
      <c r="KOQ92" s="562"/>
      <c r="KOR92" s="563"/>
      <c r="KOS92" s="564"/>
      <c r="KOT92" s="565"/>
      <c r="KOU92" s="566"/>
      <c r="KOV92" s="560"/>
      <c r="KOW92" s="561"/>
      <c r="KOX92" s="562"/>
      <c r="KOY92" s="563"/>
      <c r="KOZ92" s="564"/>
      <c r="KPA92" s="565"/>
      <c r="KPB92" s="566"/>
      <c r="KPC92" s="560"/>
      <c r="KPD92" s="561"/>
      <c r="KPE92" s="562"/>
      <c r="KPF92" s="563"/>
      <c r="KPG92" s="564"/>
      <c r="KPH92" s="565"/>
      <c r="KPI92" s="566"/>
      <c r="KPJ92" s="560"/>
      <c r="KPK92" s="561"/>
      <c r="KPL92" s="562"/>
      <c r="KPM92" s="563"/>
      <c r="KPN92" s="564"/>
      <c r="KPO92" s="565"/>
      <c r="KPP92" s="566"/>
      <c r="KPQ92" s="560"/>
      <c r="KPR92" s="561"/>
      <c r="KPS92" s="562"/>
      <c r="KPT92" s="563"/>
      <c r="KPU92" s="564"/>
      <c r="KPV92" s="565"/>
      <c r="KPW92" s="566"/>
      <c r="KPX92" s="560"/>
      <c r="KPY92" s="561"/>
      <c r="KPZ92" s="562"/>
      <c r="KQA92" s="563"/>
      <c r="KQB92" s="564"/>
      <c r="KQC92" s="565"/>
      <c r="KQD92" s="566"/>
      <c r="KQE92" s="560"/>
      <c r="KQF92" s="561"/>
      <c r="KQG92" s="562"/>
      <c r="KQH92" s="563"/>
      <c r="KQI92" s="564"/>
      <c r="KQJ92" s="565"/>
      <c r="KQK92" s="566"/>
      <c r="KQL92" s="560"/>
      <c r="KQM92" s="561"/>
      <c r="KQN92" s="562"/>
      <c r="KQO92" s="563"/>
      <c r="KQP92" s="564"/>
      <c r="KQQ92" s="565"/>
      <c r="KQR92" s="566"/>
      <c r="KQS92" s="560"/>
      <c r="KQT92" s="561"/>
      <c r="KQU92" s="562"/>
      <c r="KQV92" s="563"/>
      <c r="KQW92" s="564"/>
      <c r="KQX92" s="565"/>
      <c r="KQY92" s="566"/>
      <c r="KQZ92" s="560"/>
      <c r="KRA92" s="561"/>
      <c r="KRB92" s="562"/>
      <c r="KRC92" s="563"/>
      <c r="KRD92" s="564"/>
      <c r="KRE92" s="565"/>
      <c r="KRF92" s="566"/>
      <c r="KRG92" s="560"/>
      <c r="KRH92" s="561"/>
      <c r="KRI92" s="562"/>
      <c r="KRJ92" s="563"/>
      <c r="KRK92" s="564"/>
      <c r="KRL92" s="565"/>
      <c r="KRM92" s="566"/>
      <c r="KRN92" s="560"/>
      <c r="KRO92" s="561"/>
      <c r="KRP92" s="562"/>
      <c r="KRQ92" s="563"/>
      <c r="KRR92" s="564"/>
      <c r="KRS92" s="565"/>
      <c r="KRT92" s="566"/>
      <c r="KRU92" s="560"/>
      <c r="KRV92" s="561"/>
      <c r="KRW92" s="562"/>
      <c r="KRX92" s="563"/>
      <c r="KRY92" s="564"/>
      <c r="KRZ92" s="565"/>
      <c r="KSA92" s="566"/>
      <c r="KSB92" s="560"/>
      <c r="KSC92" s="561"/>
      <c r="KSD92" s="562"/>
      <c r="KSE92" s="563"/>
      <c r="KSF92" s="564"/>
      <c r="KSG92" s="565"/>
      <c r="KSH92" s="566"/>
      <c r="KSI92" s="560"/>
      <c r="KSJ92" s="561"/>
      <c r="KSK92" s="562"/>
      <c r="KSL92" s="563"/>
      <c r="KSM92" s="564"/>
      <c r="KSN92" s="565"/>
      <c r="KSO92" s="566"/>
      <c r="KSP92" s="560"/>
      <c r="KSQ92" s="561"/>
      <c r="KSR92" s="562"/>
      <c r="KSS92" s="563"/>
      <c r="KST92" s="564"/>
      <c r="KSU92" s="565"/>
      <c r="KSV92" s="566"/>
      <c r="KSW92" s="560"/>
      <c r="KSX92" s="561"/>
      <c r="KSY92" s="562"/>
      <c r="KSZ92" s="563"/>
      <c r="KTA92" s="564"/>
      <c r="KTB92" s="565"/>
      <c r="KTC92" s="566"/>
      <c r="KTD92" s="560"/>
      <c r="KTE92" s="561"/>
      <c r="KTF92" s="562"/>
      <c r="KTG92" s="563"/>
      <c r="KTH92" s="564"/>
      <c r="KTI92" s="565"/>
      <c r="KTJ92" s="566"/>
      <c r="KTK92" s="560"/>
      <c r="KTL92" s="561"/>
      <c r="KTM92" s="562"/>
      <c r="KTN92" s="563"/>
      <c r="KTO92" s="564"/>
      <c r="KTP92" s="565"/>
      <c r="KTQ92" s="566"/>
      <c r="KTR92" s="560"/>
      <c r="KTS92" s="561"/>
      <c r="KTT92" s="562"/>
      <c r="KTU92" s="563"/>
      <c r="KTV92" s="564"/>
      <c r="KTW92" s="565"/>
      <c r="KTX92" s="566"/>
      <c r="KTY92" s="560"/>
      <c r="KTZ92" s="561"/>
      <c r="KUA92" s="562"/>
      <c r="KUB92" s="563"/>
      <c r="KUC92" s="564"/>
      <c r="KUD92" s="565"/>
      <c r="KUE92" s="566"/>
      <c r="KUF92" s="560"/>
      <c r="KUG92" s="561"/>
      <c r="KUH92" s="562"/>
      <c r="KUI92" s="563"/>
      <c r="KUJ92" s="564"/>
      <c r="KUK92" s="565"/>
      <c r="KUL92" s="566"/>
      <c r="KUM92" s="560"/>
      <c r="KUN92" s="561"/>
      <c r="KUO92" s="562"/>
      <c r="KUP92" s="563"/>
      <c r="KUQ92" s="564"/>
      <c r="KUR92" s="565"/>
      <c r="KUS92" s="566"/>
      <c r="KUT92" s="560"/>
      <c r="KUU92" s="561"/>
      <c r="KUV92" s="562"/>
      <c r="KUW92" s="563"/>
      <c r="KUX92" s="564"/>
      <c r="KUY92" s="565"/>
      <c r="KUZ92" s="566"/>
      <c r="KVA92" s="560"/>
      <c r="KVB92" s="561"/>
      <c r="KVC92" s="562"/>
      <c r="KVD92" s="563"/>
      <c r="KVE92" s="564"/>
      <c r="KVF92" s="565"/>
      <c r="KVG92" s="566"/>
      <c r="KVH92" s="560"/>
      <c r="KVI92" s="561"/>
      <c r="KVJ92" s="562"/>
      <c r="KVK92" s="563"/>
      <c r="KVL92" s="564"/>
      <c r="KVM92" s="565"/>
      <c r="KVN92" s="566"/>
      <c r="KVO92" s="560"/>
      <c r="KVP92" s="561"/>
      <c r="KVQ92" s="562"/>
      <c r="KVR92" s="563"/>
      <c r="KVS92" s="564"/>
      <c r="KVT92" s="565"/>
      <c r="KVU92" s="566"/>
      <c r="KVV92" s="560"/>
      <c r="KVW92" s="561"/>
      <c r="KVX92" s="562"/>
      <c r="KVY92" s="563"/>
      <c r="KVZ92" s="564"/>
      <c r="KWA92" s="565"/>
      <c r="KWB92" s="566"/>
      <c r="KWC92" s="560"/>
      <c r="KWD92" s="561"/>
      <c r="KWE92" s="562"/>
      <c r="KWF92" s="563"/>
      <c r="KWG92" s="564"/>
      <c r="KWH92" s="565"/>
      <c r="KWI92" s="566"/>
      <c r="KWJ92" s="560"/>
      <c r="KWK92" s="561"/>
      <c r="KWL92" s="562"/>
      <c r="KWM92" s="563"/>
      <c r="KWN92" s="564"/>
      <c r="KWO92" s="565"/>
      <c r="KWP92" s="566"/>
      <c r="KWQ92" s="560"/>
      <c r="KWR92" s="561"/>
      <c r="KWS92" s="562"/>
      <c r="KWT92" s="563"/>
      <c r="KWU92" s="564"/>
      <c r="KWV92" s="565"/>
      <c r="KWW92" s="566"/>
      <c r="KWX92" s="560"/>
      <c r="KWY92" s="561"/>
      <c r="KWZ92" s="562"/>
      <c r="KXA92" s="563"/>
      <c r="KXB92" s="564"/>
      <c r="KXC92" s="565"/>
      <c r="KXD92" s="566"/>
      <c r="KXE92" s="560"/>
      <c r="KXF92" s="561"/>
      <c r="KXG92" s="562"/>
      <c r="KXH92" s="563"/>
      <c r="KXI92" s="564"/>
      <c r="KXJ92" s="565"/>
      <c r="KXK92" s="566"/>
      <c r="KXL92" s="560"/>
      <c r="KXM92" s="561"/>
      <c r="KXN92" s="562"/>
      <c r="KXO92" s="563"/>
      <c r="KXP92" s="564"/>
      <c r="KXQ92" s="565"/>
      <c r="KXR92" s="566"/>
      <c r="KXS92" s="560"/>
      <c r="KXT92" s="561"/>
      <c r="KXU92" s="562"/>
      <c r="KXV92" s="563"/>
      <c r="KXW92" s="564"/>
      <c r="KXX92" s="565"/>
      <c r="KXY92" s="566"/>
      <c r="KXZ92" s="560"/>
      <c r="KYA92" s="561"/>
      <c r="KYB92" s="562"/>
      <c r="KYC92" s="563"/>
      <c r="KYD92" s="564"/>
      <c r="KYE92" s="565"/>
      <c r="KYF92" s="566"/>
      <c r="KYG92" s="560"/>
      <c r="KYH92" s="561"/>
      <c r="KYI92" s="562"/>
      <c r="KYJ92" s="563"/>
      <c r="KYK92" s="564"/>
      <c r="KYL92" s="565"/>
      <c r="KYM92" s="566"/>
      <c r="KYN92" s="560"/>
      <c r="KYO92" s="561"/>
      <c r="KYP92" s="562"/>
      <c r="KYQ92" s="563"/>
      <c r="KYR92" s="564"/>
      <c r="KYS92" s="565"/>
      <c r="KYT92" s="566"/>
      <c r="KYU92" s="560"/>
      <c r="KYV92" s="561"/>
      <c r="KYW92" s="562"/>
      <c r="KYX92" s="563"/>
      <c r="KYY92" s="564"/>
      <c r="KYZ92" s="565"/>
      <c r="KZA92" s="566"/>
      <c r="KZB92" s="560"/>
      <c r="KZC92" s="561"/>
      <c r="KZD92" s="562"/>
      <c r="KZE92" s="563"/>
      <c r="KZF92" s="564"/>
      <c r="KZG92" s="565"/>
      <c r="KZH92" s="566"/>
      <c r="KZI92" s="560"/>
      <c r="KZJ92" s="561"/>
      <c r="KZK92" s="562"/>
      <c r="KZL92" s="563"/>
      <c r="KZM92" s="564"/>
      <c r="KZN92" s="565"/>
      <c r="KZO92" s="566"/>
      <c r="KZP92" s="560"/>
      <c r="KZQ92" s="561"/>
      <c r="KZR92" s="562"/>
      <c r="KZS92" s="563"/>
      <c r="KZT92" s="564"/>
      <c r="KZU92" s="565"/>
      <c r="KZV92" s="566"/>
      <c r="KZW92" s="560"/>
      <c r="KZX92" s="561"/>
      <c r="KZY92" s="562"/>
      <c r="KZZ92" s="563"/>
      <c r="LAA92" s="564"/>
      <c r="LAB92" s="565"/>
      <c r="LAC92" s="566"/>
      <c r="LAD92" s="560"/>
      <c r="LAE92" s="561"/>
      <c r="LAF92" s="562"/>
      <c r="LAG92" s="563"/>
      <c r="LAH92" s="564"/>
      <c r="LAI92" s="565"/>
      <c r="LAJ92" s="566"/>
      <c r="LAK92" s="560"/>
      <c r="LAL92" s="561"/>
      <c r="LAM92" s="562"/>
      <c r="LAN92" s="563"/>
      <c r="LAO92" s="564"/>
      <c r="LAP92" s="565"/>
      <c r="LAQ92" s="566"/>
      <c r="LAR92" s="560"/>
      <c r="LAS92" s="561"/>
      <c r="LAT92" s="562"/>
      <c r="LAU92" s="563"/>
      <c r="LAV92" s="564"/>
      <c r="LAW92" s="565"/>
      <c r="LAX92" s="566"/>
      <c r="LAY92" s="560"/>
      <c r="LAZ92" s="561"/>
      <c r="LBA92" s="562"/>
      <c r="LBB92" s="563"/>
      <c r="LBC92" s="564"/>
      <c r="LBD92" s="565"/>
      <c r="LBE92" s="566"/>
      <c r="LBF92" s="560"/>
      <c r="LBG92" s="561"/>
      <c r="LBH92" s="562"/>
      <c r="LBI92" s="563"/>
      <c r="LBJ92" s="564"/>
      <c r="LBK92" s="565"/>
      <c r="LBL92" s="566"/>
      <c r="LBM92" s="560"/>
      <c r="LBN92" s="561"/>
      <c r="LBO92" s="562"/>
      <c r="LBP92" s="563"/>
      <c r="LBQ92" s="564"/>
      <c r="LBR92" s="565"/>
      <c r="LBS92" s="566"/>
      <c r="LBT92" s="560"/>
      <c r="LBU92" s="561"/>
      <c r="LBV92" s="562"/>
      <c r="LBW92" s="563"/>
      <c r="LBX92" s="564"/>
      <c r="LBY92" s="565"/>
      <c r="LBZ92" s="566"/>
      <c r="LCA92" s="560"/>
      <c r="LCB92" s="561"/>
      <c r="LCC92" s="562"/>
      <c r="LCD92" s="563"/>
      <c r="LCE92" s="564"/>
      <c r="LCF92" s="565"/>
      <c r="LCG92" s="566"/>
      <c r="LCH92" s="560"/>
      <c r="LCI92" s="561"/>
      <c r="LCJ92" s="562"/>
      <c r="LCK92" s="563"/>
      <c r="LCL92" s="564"/>
      <c r="LCM92" s="565"/>
      <c r="LCN92" s="566"/>
      <c r="LCO92" s="560"/>
      <c r="LCP92" s="561"/>
      <c r="LCQ92" s="562"/>
      <c r="LCR92" s="563"/>
      <c r="LCS92" s="564"/>
      <c r="LCT92" s="565"/>
      <c r="LCU92" s="566"/>
      <c r="LCV92" s="560"/>
      <c r="LCW92" s="561"/>
      <c r="LCX92" s="562"/>
      <c r="LCY92" s="563"/>
      <c r="LCZ92" s="564"/>
      <c r="LDA92" s="565"/>
      <c r="LDB92" s="566"/>
      <c r="LDC92" s="560"/>
      <c r="LDD92" s="561"/>
      <c r="LDE92" s="562"/>
      <c r="LDF92" s="563"/>
      <c r="LDG92" s="564"/>
      <c r="LDH92" s="565"/>
      <c r="LDI92" s="566"/>
      <c r="LDJ92" s="560"/>
      <c r="LDK92" s="561"/>
      <c r="LDL92" s="562"/>
      <c r="LDM92" s="563"/>
      <c r="LDN92" s="564"/>
      <c r="LDO92" s="565"/>
      <c r="LDP92" s="566"/>
      <c r="LDQ92" s="560"/>
      <c r="LDR92" s="561"/>
      <c r="LDS92" s="562"/>
      <c r="LDT92" s="563"/>
      <c r="LDU92" s="564"/>
      <c r="LDV92" s="565"/>
      <c r="LDW92" s="566"/>
      <c r="LDX92" s="560"/>
      <c r="LDY92" s="561"/>
      <c r="LDZ92" s="562"/>
      <c r="LEA92" s="563"/>
      <c r="LEB92" s="564"/>
      <c r="LEC92" s="565"/>
      <c r="LED92" s="566"/>
      <c r="LEE92" s="560"/>
      <c r="LEF92" s="561"/>
      <c r="LEG92" s="562"/>
      <c r="LEH92" s="563"/>
      <c r="LEI92" s="564"/>
      <c r="LEJ92" s="565"/>
      <c r="LEK92" s="566"/>
      <c r="LEL92" s="560"/>
      <c r="LEM92" s="561"/>
      <c r="LEN92" s="562"/>
      <c r="LEO92" s="563"/>
      <c r="LEP92" s="564"/>
      <c r="LEQ92" s="565"/>
      <c r="LER92" s="566"/>
      <c r="LES92" s="560"/>
      <c r="LET92" s="561"/>
      <c r="LEU92" s="562"/>
      <c r="LEV92" s="563"/>
      <c r="LEW92" s="564"/>
      <c r="LEX92" s="565"/>
      <c r="LEY92" s="566"/>
      <c r="LEZ92" s="560"/>
      <c r="LFA92" s="561"/>
      <c r="LFB92" s="562"/>
      <c r="LFC92" s="563"/>
      <c r="LFD92" s="564"/>
      <c r="LFE92" s="565"/>
      <c r="LFF92" s="566"/>
      <c r="LFG92" s="560"/>
      <c r="LFH92" s="561"/>
      <c r="LFI92" s="562"/>
      <c r="LFJ92" s="563"/>
      <c r="LFK92" s="564"/>
      <c r="LFL92" s="565"/>
      <c r="LFM92" s="566"/>
      <c r="LFN92" s="560"/>
      <c r="LFO92" s="561"/>
      <c r="LFP92" s="562"/>
      <c r="LFQ92" s="563"/>
      <c r="LFR92" s="564"/>
      <c r="LFS92" s="565"/>
      <c r="LFT92" s="566"/>
      <c r="LFU92" s="560"/>
      <c r="LFV92" s="561"/>
      <c r="LFW92" s="562"/>
      <c r="LFX92" s="563"/>
      <c r="LFY92" s="564"/>
      <c r="LFZ92" s="565"/>
      <c r="LGA92" s="566"/>
      <c r="LGB92" s="560"/>
      <c r="LGC92" s="561"/>
      <c r="LGD92" s="562"/>
      <c r="LGE92" s="563"/>
      <c r="LGF92" s="564"/>
      <c r="LGG92" s="565"/>
      <c r="LGH92" s="566"/>
      <c r="LGI92" s="560"/>
      <c r="LGJ92" s="561"/>
      <c r="LGK92" s="562"/>
      <c r="LGL92" s="563"/>
      <c r="LGM92" s="564"/>
      <c r="LGN92" s="565"/>
      <c r="LGO92" s="566"/>
      <c r="LGP92" s="560"/>
      <c r="LGQ92" s="561"/>
      <c r="LGR92" s="562"/>
      <c r="LGS92" s="563"/>
      <c r="LGT92" s="564"/>
      <c r="LGU92" s="565"/>
      <c r="LGV92" s="566"/>
      <c r="LGW92" s="560"/>
      <c r="LGX92" s="561"/>
      <c r="LGY92" s="562"/>
      <c r="LGZ92" s="563"/>
      <c r="LHA92" s="564"/>
      <c r="LHB92" s="565"/>
      <c r="LHC92" s="566"/>
      <c r="LHD92" s="560"/>
      <c r="LHE92" s="561"/>
      <c r="LHF92" s="562"/>
      <c r="LHG92" s="563"/>
      <c r="LHH92" s="564"/>
      <c r="LHI92" s="565"/>
      <c r="LHJ92" s="566"/>
      <c r="LHK92" s="560"/>
      <c r="LHL92" s="561"/>
      <c r="LHM92" s="562"/>
      <c r="LHN92" s="563"/>
      <c r="LHO92" s="564"/>
      <c r="LHP92" s="565"/>
      <c r="LHQ92" s="566"/>
      <c r="LHR92" s="560"/>
      <c r="LHS92" s="561"/>
      <c r="LHT92" s="562"/>
      <c r="LHU92" s="563"/>
      <c r="LHV92" s="564"/>
      <c r="LHW92" s="565"/>
      <c r="LHX92" s="566"/>
      <c r="LHY92" s="560"/>
      <c r="LHZ92" s="561"/>
      <c r="LIA92" s="562"/>
      <c r="LIB92" s="563"/>
      <c r="LIC92" s="564"/>
      <c r="LID92" s="565"/>
      <c r="LIE92" s="566"/>
      <c r="LIF92" s="560"/>
      <c r="LIG92" s="561"/>
      <c r="LIH92" s="562"/>
      <c r="LII92" s="563"/>
      <c r="LIJ92" s="564"/>
      <c r="LIK92" s="565"/>
      <c r="LIL92" s="566"/>
      <c r="LIM92" s="560"/>
      <c r="LIN92" s="561"/>
      <c r="LIO92" s="562"/>
      <c r="LIP92" s="563"/>
      <c r="LIQ92" s="564"/>
      <c r="LIR92" s="565"/>
      <c r="LIS92" s="566"/>
      <c r="LIT92" s="560"/>
      <c r="LIU92" s="561"/>
      <c r="LIV92" s="562"/>
      <c r="LIW92" s="563"/>
      <c r="LIX92" s="564"/>
      <c r="LIY92" s="565"/>
      <c r="LIZ92" s="566"/>
      <c r="LJA92" s="560"/>
      <c r="LJB92" s="561"/>
      <c r="LJC92" s="562"/>
      <c r="LJD92" s="563"/>
      <c r="LJE92" s="564"/>
      <c r="LJF92" s="565"/>
      <c r="LJG92" s="566"/>
      <c r="LJH92" s="560"/>
      <c r="LJI92" s="561"/>
      <c r="LJJ92" s="562"/>
      <c r="LJK92" s="563"/>
      <c r="LJL92" s="564"/>
      <c r="LJM92" s="565"/>
      <c r="LJN92" s="566"/>
      <c r="LJO92" s="560"/>
      <c r="LJP92" s="561"/>
      <c r="LJQ92" s="562"/>
      <c r="LJR92" s="563"/>
      <c r="LJS92" s="564"/>
      <c r="LJT92" s="565"/>
      <c r="LJU92" s="566"/>
      <c r="LJV92" s="560"/>
      <c r="LJW92" s="561"/>
      <c r="LJX92" s="562"/>
      <c r="LJY92" s="563"/>
      <c r="LJZ92" s="564"/>
      <c r="LKA92" s="565"/>
      <c r="LKB92" s="566"/>
      <c r="LKC92" s="560"/>
      <c r="LKD92" s="561"/>
      <c r="LKE92" s="562"/>
      <c r="LKF92" s="563"/>
      <c r="LKG92" s="564"/>
      <c r="LKH92" s="565"/>
      <c r="LKI92" s="566"/>
      <c r="LKJ92" s="560"/>
      <c r="LKK92" s="561"/>
      <c r="LKL92" s="562"/>
      <c r="LKM92" s="563"/>
      <c r="LKN92" s="564"/>
      <c r="LKO92" s="565"/>
      <c r="LKP92" s="566"/>
      <c r="LKQ92" s="560"/>
      <c r="LKR92" s="561"/>
      <c r="LKS92" s="562"/>
      <c r="LKT92" s="563"/>
      <c r="LKU92" s="564"/>
      <c r="LKV92" s="565"/>
      <c r="LKW92" s="566"/>
      <c r="LKX92" s="560"/>
      <c r="LKY92" s="561"/>
      <c r="LKZ92" s="562"/>
      <c r="LLA92" s="563"/>
      <c r="LLB92" s="564"/>
      <c r="LLC92" s="565"/>
      <c r="LLD92" s="566"/>
      <c r="LLE92" s="560"/>
      <c r="LLF92" s="561"/>
      <c r="LLG92" s="562"/>
      <c r="LLH92" s="563"/>
      <c r="LLI92" s="564"/>
      <c r="LLJ92" s="565"/>
      <c r="LLK92" s="566"/>
      <c r="LLL92" s="560"/>
      <c r="LLM92" s="561"/>
      <c r="LLN92" s="562"/>
      <c r="LLO92" s="563"/>
      <c r="LLP92" s="564"/>
      <c r="LLQ92" s="565"/>
      <c r="LLR92" s="566"/>
      <c r="LLS92" s="560"/>
      <c r="LLT92" s="561"/>
      <c r="LLU92" s="562"/>
      <c r="LLV92" s="563"/>
      <c r="LLW92" s="564"/>
      <c r="LLX92" s="565"/>
      <c r="LLY92" s="566"/>
      <c r="LLZ92" s="560"/>
      <c r="LMA92" s="561"/>
      <c r="LMB92" s="562"/>
      <c r="LMC92" s="563"/>
      <c r="LMD92" s="564"/>
      <c r="LME92" s="565"/>
      <c r="LMF92" s="566"/>
      <c r="LMG92" s="560"/>
      <c r="LMH92" s="561"/>
      <c r="LMI92" s="562"/>
      <c r="LMJ92" s="563"/>
      <c r="LMK92" s="564"/>
      <c r="LML92" s="565"/>
      <c r="LMM92" s="566"/>
      <c r="LMN92" s="560"/>
      <c r="LMO92" s="561"/>
      <c r="LMP92" s="562"/>
      <c r="LMQ92" s="563"/>
      <c r="LMR92" s="564"/>
      <c r="LMS92" s="565"/>
      <c r="LMT92" s="566"/>
      <c r="LMU92" s="560"/>
      <c r="LMV92" s="561"/>
      <c r="LMW92" s="562"/>
      <c r="LMX92" s="563"/>
      <c r="LMY92" s="564"/>
      <c r="LMZ92" s="565"/>
      <c r="LNA92" s="566"/>
      <c r="LNB92" s="560"/>
      <c r="LNC92" s="561"/>
      <c r="LND92" s="562"/>
      <c r="LNE92" s="563"/>
      <c r="LNF92" s="564"/>
      <c r="LNG92" s="565"/>
      <c r="LNH92" s="566"/>
      <c r="LNI92" s="560"/>
      <c r="LNJ92" s="561"/>
      <c r="LNK92" s="562"/>
      <c r="LNL92" s="563"/>
      <c r="LNM92" s="564"/>
      <c r="LNN92" s="565"/>
      <c r="LNO92" s="566"/>
      <c r="LNP92" s="560"/>
      <c r="LNQ92" s="561"/>
      <c r="LNR92" s="562"/>
      <c r="LNS92" s="563"/>
      <c r="LNT92" s="564"/>
      <c r="LNU92" s="565"/>
      <c r="LNV92" s="566"/>
      <c r="LNW92" s="560"/>
      <c r="LNX92" s="561"/>
      <c r="LNY92" s="562"/>
      <c r="LNZ92" s="563"/>
      <c r="LOA92" s="564"/>
      <c r="LOB92" s="565"/>
      <c r="LOC92" s="566"/>
      <c r="LOD92" s="560"/>
      <c r="LOE92" s="561"/>
      <c r="LOF92" s="562"/>
      <c r="LOG92" s="563"/>
      <c r="LOH92" s="564"/>
      <c r="LOI92" s="565"/>
      <c r="LOJ92" s="566"/>
      <c r="LOK92" s="560"/>
      <c r="LOL92" s="561"/>
      <c r="LOM92" s="562"/>
      <c r="LON92" s="563"/>
      <c r="LOO92" s="564"/>
      <c r="LOP92" s="565"/>
      <c r="LOQ92" s="566"/>
      <c r="LOR92" s="560"/>
      <c r="LOS92" s="561"/>
      <c r="LOT92" s="562"/>
      <c r="LOU92" s="563"/>
      <c r="LOV92" s="564"/>
      <c r="LOW92" s="565"/>
      <c r="LOX92" s="566"/>
      <c r="LOY92" s="560"/>
      <c r="LOZ92" s="561"/>
      <c r="LPA92" s="562"/>
      <c r="LPB92" s="563"/>
      <c r="LPC92" s="564"/>
      <c r="LPD92" s="565"/>
      <c r="LPE92" s="566"/>
      <c r="LPF92" s="560"/>
      <c r="LPG92" s="561"/>
      <c r="LPH92" s="562"/>
      <c r="LPI92" s="563"/>
      <c r="LPJ92" s="564"/>
      <c r="LPK92" s="565"/>
      <c r="LPL92" s="566"/>
      <c r="LPM92" s="560"/>
      <c r="LPN92" s="561"/>
      <c r="LPO92" s="562"/>
      <c r="LPP92" s="563"/>
      <c r="LPQ92" s="564"/>
      <c r="LPR92" s="565"/>
      <c r="LPS92" s="566"/>
      <c r="LPT92" s="560"/>
      <c r="LPU92" s="561"/>
      <c r="LPV92" s="562"/>
      <c r="LPW92" s="563"/>
      <c r="LPX92" s="564"/>
      <c r="LPY92" s="565"/>
      <c r="LPZ92" s="566"/>
      <c r="LQA92" s="560"/>
      <c r="LQB92" s="561"/>
      <c r="LQC92" s="562"/>
      <c r="LQD92" s="563"/>
      <c r="LQE92" s="564"/>
      <c r="LQF92" s="565"/>
      <c r="LQG92" s="566"/>
      <c r="LQH92" s="560"/>
      <c r="LQI92" s="561"/>
      <c r="LQJ92" s="562"/>
      <c r="LQK92" s="563"/>
      <c r="LQL92" s="564"/>
      <c r="LQM92" s="565"/>
      <c r="LQN92" s="566"/>
      <c r="LQO92" s="560"/>
      <c r="LQP92" s="561"/>
      <c r="LQQ92" s="562"/>
      <c r="LQR92" s="563"/>
      <c r="LQS92" s="564"/>
      <c r="LQT92" s="565"/>
      <c r="LQU92" s="566"/>
      <c r="LQV92" s="560"/>
      <c r="LQW92" s="561"/>
      <c r="LQX92" s="562"/>
      <c r="LQY92" s="563"/>
      <c r="LQZ92" s="564"/>
      <c r="LRA92" s="565"/>
      <c r="LRB92" s="566"/>
      <c r="LRC92" s="560"/>
      <c r="LRD92" s="561"/>
      <c r="LRE92" s="562"/>
      <c r="LRF92" s="563"/>
      <c r="LRG92" s="564"/>
      <c r="LRH92" s="565"/>
      <c r="LRI92" s="566"/>
      <c r="LRJ92" s="560"/>
      <c r="LRK92" s="561"/>
      <c r="LRL92" s="562"/>
      <c r="LRM92" s="563"/>
      <c r="LRN92" s="564"/>
      <c r="LRO92" s="565"/>
      <c r="LRP92" s="566"/>
      <c r="LRQ92" s="560"/>
      <c r="LRR92" s="561"/>
      <c r="LRS92" s="562"/>
      <c r="LRT92" s="563"/>
      <c r="LRU92" s="564"/>
      <c r="LRV92" s="565"/>
      <c r="LRW92" s="566"/>
      <c r="LRX92" s="560"/>
      <c r="LRY92" s="561"/>
      <c r="LRZ92" s="562"/>
      <c r="LSA92" s="563"/>
      <c r="LSB92" s="564"/>
      <c r="LSC92" s="565"/>
      <c r="LSD92" s="566"/>
      <c r="LSE92" s="560"/>
      <c r="LSF92" s="561"/>
      <c r="LSG92" s="562"/>
      <c r="LSH92" s="563"/>
      <c r="LSI92" s="564"/>
      <c r="LSJ92" s="565"/>
      <c r="LSK92" s="566"/>
      <c r="LSL92" s="560"/>
      <c r="LSM92" s="561"/>
      <c r="LSN92" s="562"/>
      <c r="LSO92" s="563"/>
      <c r="LSP92" s="564"/>
      <c r="LSQ92" s="565"/>
      <c r="LSR92" s="566"/>
      <c r="LSS92" s="560"/>
      <c r="LST92" s="561"/>
      <c r="LSU92" s="562"/>
      <c r="LSV92" s="563"/>
      <c r="LSW92" s="564"/>
      <c r="LSX92" s="565"/>
      <c r="LSY92" s="566"/>
      <c r="LSZ92" s="560"/>
      <c r="LTA92" s="561"/>
      <c r="LTB92" s="562"/>
      <c r="LTC92" s="563"/>
      <c r="LTD92" s="564"/>
      <c r="LTE92" s="565"/>
      <c r="LTF92" s="566"/>
      <c r="LTG92" s="560"/>
      <c r="LTH92" s="561"/>
      <c r="LTI92" s="562"/>
      <c r="LTJ92" s="563"/>
      <c r="LTK92" s="564"/>
      <c r="LTL92" s="565"/>
      <c r="LTM92" s="566"/>
      <c r="LTN92" s="560"/>
      <c r="LTO92" s="561"/>
      <c r="LTP92" s="562"/>
      <c r="LTQ92" s="563"/>
      <c r="LTR92" s="564"/>
      <c r="LTS92" s="565"/>
      <c r="LTT92" s="566"/>
      <c r="LTU92" s="560"/>
      <c r="LTV92" s="561"/>
      <c r="LTW92" s="562"/>
      <c r="LTX92" s="563"/>
      <c r="LTY92" s="564"/>
      <c r="LTZ92" s="565"/>
      <c r="LUA92" s="566"/>
      <c r="LUB92" s="560"/>
      <c r="LUC92" s="561"/>
      <c r="LUD92" s="562"/>
      <c r="LUE92" s="563"/>
      <c r="LUF92" s="564"/>
      <c r="LUG92" s="565"/>
      <c r="LUH92" s="566"/>
      <c r="LUI92" s="560"/>
      <c r="LUJ92" s="561"/>
      <c r="LUK92" s="562"/>
      <c r="LUL92" s="563"/>
      <c r="LUM92" s="564"/>
      <c r="LUN92" s="565"/>
      <c r="LUO92" s="566"/>
      <c r="LUP92" s="560"/>
      <c r="LUQ92" s="561"/>
      <c r="LUR92" s="562"/>
      <c r="LUS92" s="563"/>
      <c r="LUT92" s="564"/>
      <c r="LUU92" s="565"/>
      <c r="LUV92" s="566"/>
      <c r="LUW92" s="560"/>
      <c r="LUX92" s="561"/>
      <c r="LUY92" s="562"/>
      <c r="LUZ92" s="563"/>
      <c r="LVA92" s="564"/>
      <c r="LVB92" s="565"/>
      <c r="LVC92" s="566"/>
      <c r="LVD92" s="560"/>
      <c r="LVE92" s="561"/>
      <c r="LVF92" s="562"/>
      <c r="LVG92" s="563"/>
      <c r="LVH92" s="564"/>
      <c r="LVI92" s="565"/>
      <c r="LVJ92" s="566"/>
      <c r="LVK92" s="560"/>
      <c r="LVL92" s="561"/>
      <c r="LVM92" s="562"/>
      <c r="LVN92" s="563"/>
      <c r="LVO92" s="564"/>
      <c r="LVP92" s="565"/>
      <c r="LVQ92" s="566"/>
      <c r="LVR92" s="560"/>
      <c r="LVS92" s="561"/>
      <c r="LVT92" s="562"/>
      <c r="LVU92" s="563"/>
      <c r="LVV92" s="564"/>
      <c r="LVW92" s="565"/>
      <c r="LVX92" s="566"/>
      <c r="LVY92" s="560"/>
      <c r="LVZ92" s="561"/>
      <c r="LWA92" s="562"/>
      <c r="LWB92" s="563"/>
      <c r="LWC92" s="564"/>
      <c r="LWD92" s="565"/>
      <c r="LWE92" s="566"/>
      <c r="LWF92" s="560"/>
      <c r="LWG92" s="561"/>
      <c r="LWH92" s="562"/>
      <c r="LWI92" s="563"/>
      <c r="LWJ92" s="564"/>
      <c r="LWK92" s="565"/>
      <c r="LWL92" s="566"/>
      <c r="LWM92" s="560"/>
      <c r="LWN92" s="561"/>
      <c r="LWO92" s="562"/>
      <c r="LWP92" s="563"/>
      <c r="LWQ92" s="564"/>
      <c r="LWR92" s="565"/>
      <c r="LWS92" s="566"/>
      <c r="LWT92" s="560"/>
      <c r="LWU92" s="561"/>
      <c r="LWV92" s="562"/>
      <c r="LWW92" s="563"/>
      <c r="LWX92" s="564"/>
      <c r="LWY92" s="565"/>
      <c r="LWZ92" s="566"/>
      <c r="LXA92" s="560"/>
      <c r="LXB92" s="561"/>
      <c r="LXC92" s="562"/>
      <c r="LXD92" s="563"/>
      <c r="LXE92" s="564"/>
      <c r="LXF92" s="565"/>
      <c r="LXG92" s="566"/>
      <c r="LXH92" s="560"/>
      <c r="LXI92" s="561"/>
      <c r="LXJ92" s="562"/>
      <c r="LXK92" s="563"/>
      <c r="LXL92" s="564"/>
      <c r="LXM92" s="565"/>
      <c r="LXN92" s="566"/>
      <c r="LXO92" s="560"/>
      <c r="LXP92" s="561"/>
      <c r="LXQ92" s="562"/>
      <c r="LXR92" s="563"/>
      <c r="LXS92" s="564"/>
      <c r="LXT92" s="565"/>
      <c r="LXU92" s="566"/>
      <c r="LXV92" s="560"/>
      <c r="LXW92" s="561"/>
      <c r="LXX92" s="562"/>
      <c r="LXY92" s="563"/>
      <c r="LXZ92" s="564"/>
      <c r="LYA92" s="565"/>
      <c r="LYB92" s="566"/>
      <c r="LYC92" s="560"/>
      <c r="LYD92" s="561"/>
      <c r="LYE92" s="562"/>
      <c r="LYF92" s="563"/>
      <c r="LYG92" s="564"/>
      <c r="LYH92" s="565"/>
      <c r="LYI92" s="566"/>
      <c r="LYJ92" s="560"/>
      <c r="LYK92" s="561"/>
      <c r="LYL92" s="562"/>
      <c r="LYM92" s="563"/>
      <c r="LYN92" s="564"/>
      <c r="LYO92" s="565"/>
      <c r="LYP92" s="566"/>
      <c r="LYQ92" s="560"/>
      <c r="LYR92" s="561"/>
      <c r="LYS92" s="562"/>
      <c r="LYT92" s="563"/>
      <c r="LYU92" s="564"/>
      <c r="LYV92" s="565"/>
      <c r="LYW92" s="566"/>
      <c r="LYX92" s="560"/>
      <c r="LYY92" s="561"/>
      <c r="LYZ92" s="562"/>
      <c r="LZA92" s="563"/>
      <c r="LZB92" s="564"/>
      <c r="LZC92" s="565"/>
      <c r="LZD92" s="566"/>
      <c r="LZE92" s="560"/>
      <c r="LZF92" s="561"/>
      <c r="LZG92" s="562"/>
      <c r="LZH92" s="563"/>
      <c r="LZI92" s="564"/>
      <c r="LZJ92" s="565"/>
      <c r="LZK92" s="566"/>
      <c r="LZL92" s="560"/>
      <c r="LZM92" s="561"/>
      <c r="LZN92" s="562"/>
      <c r="LZO92" s="563"/>
      <c r="LZP92" s="564"/>
      <c r="LZQ92" s="565"/>
      <c r="LZR92" s="566"/>
      <c r="LZS92" s="560"/>
      <c r="LZT92" s="561"/>
      <c r="LZU92" s="562"/>
      <c r="LZV92" s="563"/>
      <c r="LZW92" s="564"/>
      <c r="LZX92" s="565"/>
      <c r="LZY92" s="566"/>
      <c r="LZZ92" s="560"/>
      <c r="MAA92" s="561"/>
      <c r="MAB92" s="562"/>
      <c r="MAC92" s="563"/>
      <c r="MAD92" s="564"/>
      <c r="MAE92" s="565"/>
      <c r="MAF92" s="566"/>
      <c r="MAG92" s="560"/>
      <c r="MAH92" s="561"/>
      <c r="MAI92" s="562"/>
      <c r="MAJ92" s="563"/>
      <c r="MAK92" s="564"/>
      <c r="MAL92" s="565"/>
      <c r="MAM92" s="566"/>
      <c r="MAN92" s="560"/>
      <c r="MAO92" s="561"/>
      <c r="MAP92" s="562"/>
      <c r="MAQ92" s="563"/>
      <c r="MAR92" s="564"/>
      <c r="MAS92" s="565"/>
      <c r="MAT92" s="566"/>
      <c r="MAU92" s="560"/>
      <c r="MAV92" s="561"/>
      <c r="MAW92" s="562"/>
      <c r="MAX92" s="563"/>
      <c r="MAY92" s="564"/>
      <c r="MAZ92" s="565"/>
      <c r="MBA92" s="566"/>
      <c r="MBB92" s="560"/>
      <c r="MBC92" s="561"/>
      <c r="MBD92" s="562"/>
      <c r="MBE92" s="563"/>
      <c r="MBF92" s="564"/>
      <c r="MBG92" s="565"/>
      <c r="MBH92" s="566"/>
      <c r="MBI92" s="560"/>
      <c r="MBJ92" s="561"/>
      <c r="MBK92" s="562"/>
      <c r="MBL92" s="563"/>
      <c r="MBM92" s="564"/>
      <c r="MBN92" s="565"/>
      <c r="MBO92" s="566"/>
      <c r="MBP92" s="560"/>
      <c r="MBQ92" s="561"/>
      <c r="MBR92" s="562"/>
      <c r="MBS92" s="563"/>
      <c r="MBT92" s="564"/>
      <c r="MBU92" s="565"/>
      <c r="MBV92" s="566"/>
      <c r="MBW92" s="560"/>
      <c r="MBX92" s="561"/>
      <c r="MBY92" s="562"/>
      <c r="MBZ92" s="563"/>
      <c r="MCA92" s="564"/>
      <c r="MCB92" s="565"/>
      <c r="MCC92" s="566"/>
      <c r="MCD92" s="560"/>
      <c r="MCE92" s="561"/>
      <c r="MCF92" s="562"/>
      <c r="MCG92" s="563"/>
      <c r="MCH92" s="564"/>
      <c r="MCI92" s="565"/>
      <c r="MCJ92" s="566"/>
      <c r="MCK92" s="560"/>
      <c r="MCL92" s="561"/>
      <c r="MCM92" s="562"/>
      <c r="MCN92" s="563"/>
      <c r="MCO92" s="564"/>
      <c r="MCP92" s="565"/>
      <c r="MCQ92" s="566"/>
      <c r="MCR92" s="560"/>
      <c r="MCS92" s="561"/>
      <c r="MCT92" s="562"/>
      <c r="MCU92" s="563"/>
      <c r="MCV92" s="564"/>
      <c r="MCW92" s="565"/>
      <c r="MCX92" s="566"/>
      <c r="MCY92" s="560"/>
      <c r="MCZ92" s="561"/>
      <c r="MDA92" s="562"/>
      <c r="MDB92" s="563"/>
      <c r="MDC92" s="564"/>
      <c r="MDD92" s="565"/>
      <c r="MDE92" s="566"/>
      <c r="MDF92" s="560"/>
      <c r="MDG92" s="561"/>
      <c r="MDH92" s="562"/>
      <c r="MDI92" s="563"/>
      <c r="MDJ92" s="564"/>
      <c r="MDK92" s="565"/>
      <c r="MDL92" s="566"/>
      <c r="MDM92" s="560"/>
      <c r="MDN92" s="561"/>
      <c r="MDO92" s="562"/>
      <c r="MDP92" s="563"/>
      <c r="MDQ92" s="564"/>
      <c r="MDR92" s="565"/>
      <c r="MDS92" s="566"/>
      <c r="MDT92" s="560"/>
      <c r="MDU92" s="561"/>
      <c r="MDV92" s="562"/>
      <c r="MDW92" s="563"/>
      <c r="MDX92" s="564"/>
      <c r="MDY92" s="565"/>
      <c r="MDZ92" s="566"/>
      <c r="MEA92" s="560"/>
      <c r="MEB92" s="561"/>
      <c r="MEC92" s="562"/>
      <c r="MED92" s="563"/>
      <c r="MEE92" s="564"/>
      <c r="MEF92" s="565"/>
      <c r="MEG92" s="566"/>
      <c r="MEH92" s="560"/>
      <c r="MEI92" s="561"/>
      <c r="MEJ92" s="562"/>
      <c r="MEK92" s="563"/>
      <c r="MEL92" s="564"/>
      <c r="MEM92" s="565"/>
      <c r="MEN92" s="566"/>
      <c r="MEO92" s="560"/>
      <c r="MEP92" s="561"/>
      <c r="MEQ92" s="562"/>
      <c r="MER92" s="563"/>
      <c r="MES92" s="564"/>
      <c r="MET92" s="565"/>
      <c r="MEU92" s="566"/>
      <c r="MEV92" s="560"/>
      <c r="MEW92" s="561"/>
      <c r="MEX92" s="562"/>
      <c r="MEY92" s="563"/>
      <c r="MEZ92" s="564"/>
      <c r="MFA92" s="565"/>
      <c r="MFB92" s="566"/>
      <c r="MFC92" s="560"/>
      <c r="MFD92" s="561"/>
      <c r="MFE92" s="562"/>
      <c r="MFF92" s="563"/>
      <c r="MFG92" s="564"/>
      <c r="MFH92" s="565"/>
      <c r="MFI92" s="566"/>
      <c r="MFJ92" s="560"/>
      <c r="MFK92" s="561"/>
      <c r="MFL92" s="562"/>
      <c r="MFM92" s="563"/>
      <c r="MFN92" s="564"/>
      <c r="MFO92" s="565"/>
      <c r="MFP92" s="566"/>
      <c r="MFQ92" s="560"/>
      <c r="MFR92" s="561"/>
      <c r="MFS92" s="562"/>
      <c r="MFT92" s="563"/>
      <c r="MFU92" s="564"/>
      <c r="MFV92" s="565"/>
      <c r="MFW92" s="566"/>
      <c r="MFX92" s="560"/>
      <c r="MFY92" s="561"/>
      <c r="MFZ92" s="562"/>
      <c r="MGA92" s="563"/>
      <c r="MGB92" s="564"/>
      <c r="MGC92" s="565"/>
      <c r="MGD92" s="566"/>
      <c r="MGE92" s="560"/>
      <c r="MGF92" s="561"/>
      <c r="MGG92" s="562"/>
      <c r="MGH92" s="563"/>
      <c r="MGI92" s="564"/>
      <c r="MGJ92" s="565"/>
      <c r="MGK92" s="566"/>
      <c r="MGL92" s="560"/>
      <c r="MGM92" s="561"/>
      <c r="MGN92" s="562"/>
      <c r="MGO92" s="563"/>
      <c r="MGP92" s="564"/>
      <c r="MGQ92" s="565"/>
      <c r="MGR92" s="566"/>
      <c r="MGS92" s="560"/>
      <c r="MGT92" s="561"/>
      <c r="MGU92" s="562"/>
      <c r="MGV92" s="563"/>
      <c r="MGW92" s="564"/>
      <c r="MGX92" s="565"/>
      <c r="MGY92" s="566"/>
      <c r="MGZ92" s="560"/>
      <c r="MHA92" s="561"/>
      <c r="MHB92" s="562"/>
      <c r="MHC92" s="563"/>
      <c r="MHD92" s="564"/>
      <c r="MHE92" s="565"/>
      <c r="MHF92" s="566"/>
      <c r="MHG92" s="560"/>
      <c r="MHH92" s="561"/>
      <c r="MHI92" s="562"/>
      <c r="MHJ92" s="563"/>
      <c r="MHK92" s="564"/>
      <c r="MHL92" s="565"/>
      <c r="MHM92" s="566"/>
      <c r="MHN92" s="560"/>
      <c r="MHO92" s="561"/>
      <c r="MHP92" s="562"/>
      <c r="MHQ92" s="563"/>
      <c r="MHR92" s="564"/>
      <c r="MHS92" s="565"/>
      <c r="MHT92" s="566"/>
      <c r="MHU92" s="560"/>
      <c r="MHV92" s="561"/>
      <c r="MHW92" s="562"/>
      <c r="MHX92" s="563"/>
      <c r="MHY92" s="564"/>
      <c r="MHZ92" s="565"/>
      <c r="MIA92" s="566"/>
      <c r="MIB92" s="560"/>
      <c r="MIC92" s="561"/>
      <c r="MID92" s="562"/>
      <c r="MIE92" s="563"/>
      <c r="MIF92" s="564"/>
      <c r="MIG92" s="565"/>
      <c r="MIH92" s="566"/>
      <c r="MII92" s="560"/>
      <c r="MIJ92" s="561"/>
      <c r="MIK92" s="562"/>
      <c r="MIL92" s="563"/>
      <c r="MIM92" s="564"/>
      <c r="MIN92" s="565"/>
      <c r="MIO92" s="566"/>
      <c r="MIP92" s="560"/>
      <c r="MIQ92" s="561"/>
      <c r="MIR92" s="562"/>
      <c r="MIS92" s="563"/>
      <c r="MIT92" s="564"/>
      <c r="MIU92" s="565"/>
      <c r="MIV92" s="566"/>
      <c r="MIW92" s="560"/>
      <c r="MIX92" s="561"/>
      <c r="MIY92" s="562"/>
      <c r="MIZ92" s="563"/>
      <c r="MJA92" s="564"/>
      <c r="MJB92" s="565"/>
      <c r="MJC92" s="566"/>
      <c r="MJD92" s="560"/>
      <c r="MJE92" s="561"/>
      <c r="MJF92" s="562"/>
      <c r="MJG92" s="563"/>
      <c r="MJH92" s="564"/>
      <c r="MJI92" s="565"/>
      <c r="MJJ92" s="566"/>
      <c r="MJK92" s="560"/>
      <c r="MJL92" s="561"/>
      <c r="MJM92" s="562"/>
      <c r="MJN92" s="563"/>
      <c r="MJO92" s="564"/>
      <c r="MJP92" s="565"/>
      <c r="MJQ92" s="566"/>
      <c r="MJR92" s="560"/>
      <c r="MJS92" s="561"/>
      <c r="MJT92" s="562"/>
      <c r="MJU92" s="563"/>
      <c r="MJV92" s="564"/>
      <c r="MJW92" s="565"/>
      <c r="MJX92" s="566"/>
      <c r="MJY92" s="560"/>
      <c r="MJZ92" s="561"/>
      <c r="MKA92" s="562"/>
      <c r="MKB92" s="563"/>
      <c r="MKC92" s="564"/>
      <c r="MKD92" s="565"/>
      <c r="MKE92" s="566"/>
      <c r="MKF92" s="560"/>
      <c r="MKG92" s="561"/>
      <c r="MKH92" s="562"/>
      <c r="MKI92" s="563"/>
      <c r="MKJ92" s="564"/>
      <c r="MKK92" s="565"/>
      <c r="MKL92" s="566"/>
      <c r="MKM92" s="560"/>
      <c r="MKN92" s="561"/>
      <c r="MKO92" s="562"/>
      <c r="MKP92" s="563"/>
      <c r="MKQ92" s="564"/>
      <c r="MKR92" s="565"/>
      <c r="MKS92" s="566"/>
      <c r="MKT92" s="560"/>
      <c r="MKU92" s="561"/>
      <c r="MKV92" s="562"/>
      <c r="MKW92" s="563"/>
      <c r="MKX92" s="564"/>
      <c r="MKY92" s="565"/>
      <c r="MKZ92" s="566"/>
      <c r="MLA92" s="560"/>
      <c r="MLB92" s="561"/>
      <c r="MLC92" s="562"/>
      <c r="MLD92" s="563"/>
      <c r="MLE92" s="564"/>
      <c r="MLF92" s="565"/>
      <c r="MLG92" s="566"/>
      <c r="MLH92" s="560"/>
      <c r="MLI92" s="561"/>
      <c r="MLJ92" s="562"/>
      <c r="MLK92" s="563"/>
      <c r="MLL92" s="564"/>
      <c r="MLM92" s="565"/>
      <c r="MLN92" s="566"/>
      <c r="MLO92" s="560"/>
      <c r="MLP92" s="561"/>
      <c r="MLQ92" s="562"/>
      <c r="MLR92" s="563"/>
      <c r="MLS92" s="564"/>
      <c r="MLT92" s="565"/>
      <c r="MLU92" s="566"/>
      <c r="MLV92" s="560"/>
      <c r="MLW92" s="561"/>
      <c r="MLX92" s="562"/>
      <c r="MLY92" s="563"/>
      <c r="MLZ92" s="564"/>
      <c r="MMA92" s="565"/>
      <c r="MMB92" s="566"/>
      <c r="MMC92" s="560"/>
      <c r="MMD92" s="561"/>
      <c r="MME92" s="562"/>
      <c r="MMF92" s="563"/>
      <c r="MMG92" s="564"/>
      <c r="MMH92" s="565"/>
      <c r="MMI92" s="566"/>
      <c r="MMJ92" s="560"/>
      <c r="MMK92" s="561"/>
      <c r="MML92" s="562"/>
      <c r="MMM92" s="563"/>
      <c r="MMN92" s="564"/>
      <c r="MMO92" s="565"/>
      <c r="MMP92" s="566"/>
      <c r="MMQ92" s="560"/>
      <c r="MMR92" s="561"/>
      <c r="MMS92" s="562"/>
      <c r="MMT92" s="563"/>
      <c r="MMU92" s="564"/>
      <c r="MMV92" s="565"/>
      <c r="MMW92" s="566"/>
      <c r="MMX92" s="560"/>
      <c r="MMY92" s="561"/>
      <c r="MMZ92" s="562"/>
      <c r="MNA92" s="563"/>
      <c r="MNB92" s="564"/>
      <c r="MNC92" s="565"/>
      <c r="MND92" s="566"/>
      <c r="MNE92" s="560"/>
      <c r="MNF92" s="561"/>
      <c r="MNG92" s="562"/>
      <c r="MNH92" s="563"/>
      <c r="MNI92" s="564"/>
      <c r="MNJ92" s="565"/>
      <c r="MNK92" s="566"/>
      <c r="MNL92" s="560"/>
      <c r="MNM92" s="561"/>
      <c r="MNN92" s="562"/>
      <c r="MNO92" s="563"/>
      <c r="MNP92" s="564"/>
      <c r="MNQ92" s="565"/>
      <c r="MNR92" s="566"/>
      <c r="MNS92" s="560"/>
      <c r="MNT92" s="561"/>
      <c r="MNU92" s="562"/>
      <c r="MNV92" s="563"/>
      <c r="MNW92" s="564"/>
      <c r="MNX92" s="565"/>
      <c r="MNY92" s="566"/>
      <c r="MNZ92" s="560"/>
      <c r="MOA92" s="561"/>
      <c r="MOB92" s="562"/>
      <c r="MOC92" s="563"/>
      <c r="MOD92" s="564"/>
      <c r="MOE92" s="565"/>
      <c r="MOF92" s="566"/>
      <c r="MOG92" s="560"/>
      <c r="MOH92" s="561"/>
      <c r="MOI92" s="562"/>
      <c r="MOJ92" s="563"/>
      <c r="MOK92" s="564"/>
      <c r="MOL92" s="565"/>
      <c r="MOM92" s="566"/>
      <c r="MON92" s="560"/>
      <c r="MOO92" s="561"/>
      <c r="MOP92" s="562"/>
      <c r="MOQ92" s="563"/>
      <c r="MOR92" s="564"/>
      <c r="MOS92" s="565"/>
      <c r="MOT92" s="566"/>
      <c r="MOU92" s="560"/>
      <c r="MOV92" s="561"/>
      <c r="MOW92" s="562"/>
      <c r="MOX92" s="563"/>
      <c r="MOY92" s="564"/>
      <c r="MOZ92" s="565"/>
      <c r="MPA92" s="566"/>
      <c r="MPB92" s="560"/>
      <c r="MPC92" s="561"/>
      <c r="MPD92" s="562"/>
      <c r="MPE92" s="563"/>
      <c r="MPF92" s="564"/>
      <c r="MPG92" s="565"/>
      <c r="MPH92" s="566"/>
      <c r="MPI92" s="560"/>
      <c r="MPJ92" s="561"/>
      <c r="MPK92" s="562"/>
      <c r="MPL92" s="563"/>
      <c r="MPM92" s="564"/>
      <c r="MPN92" s="565"/>
      <c r="MPO92" s="566"/>
      <c r="MPP92" s="560"/>
      <c r="MPQ92" s="561"/>
      <c r="MPR92" s="562"/>
      <c r="MPS92" s="563"/>
      <c r="MPT92" s="564"/>
      <c r="MPU92" s="565"/>
      <c r="MPV92" s="566"/>
      <c r="MPW92" s="560"/>
      <c r="MPX92" s="561"/>
      <c r="MPY92" s="562"/>
      <c r="MPZ92" s="563"/>
      <c r="MQA92" s="564"/>
      <c r="MQB92" s="565"/>
      <c r="MQC92" s="566"/>
      <c r="MQD92" s="560"/>
      <c r="MQE92" s="561"/>
      <c r="MQF92" s="562"/>
      <c r="MQG92" s="563"/>
      <c r="MQH92" s="564"/>
      <c r="MQI92" s="565"/>
      <c r="MQJ92" s="566"/>
      <c r="MQK92" s="560"/>
      <c r="MQL92" s="561"/>
      <c r="MQM92" s="562"/>
      <c r="MQN92" s="563"/>
      <c r="MQO92" s="564"/>
      <c r="MQP92" s="565"/>
      <c r="MQQ92" s="566"/>
      <c r="MQR92" s="560"/>
      <c r="MQS92" s="561"/>
      <c r="MQT92" s="562"/>
      <c r="MQU92" s="563"/>
      <c r="MQV92" s="564"/>
      <c r="MQW92" s="565"/>
      <c r="MQX92" s="566"/>
      <c r="MQY92" s="560"/>
      <c r="MQZ92" s="561"/>
      <c r="MRA92" s="562"/>
      <c r="MRB92" s="563"/>
      <c r="MRC92" s="564"/>
      <c r="MRD92" s="565"/>
      <c r="MRE92" s="566"/>
      <c r="MRF92" s="560"/>
      <c r="MRG92" s="561"/>
      <c r="MRH92" s="562"/>
      <c r="MRI92" s="563"/>
      <c r="MRJ92" s="564"/>
      <c r="MRK92" s="565"/>
      <c r="MRL92" s="566"/>
      <c r="MRM92" s="560"/>
      <c r="MRN92" s="561"/>
      <c r="MRO92" s="562"/>
      <c r="MRP92" s="563"/>
      <c r="MRQ92" s="564"/>
      <c r="MRR92" s="565"/>
      <c r="MRS92" s="566"/>
      <c r="MRT92" s="560"/>
      <c r="MRU92" s="561"/>
      <c r="MRV92" s="562"/>
      <c r="MRW92" s="563"/>
      <c r="MRX92" s="564"/>
      <c r="MRY92" s="565"/>
      <c r="MRZ92" s="566"/>
      <c r="MSA92" s="560"/>
      <c r="MSB92" s="561"/>
      <c r="MSC92" s="562"/>
      <c r="MSD92" s="563"/>
      <c r="MSE92" s="564"/>
      <c r="MSF92" s="565"/>
      <c r="MSG92" s="566"/>
      <c r="MSH92" s="560"/>
      <c r="MSI92" s="561"/>
      <c r="MSJ92" s="562"/>
      <c r="MSK92" s="563"/>
      <c r="MSL92" s="564"/>
      <c r="MSM92" s="565"/>
      <c r="MSN92" s="566"/>
      <c r="MSO92" s="560"/>
      <c r="MSP92" s="561"/>
      <c r="MSQ92" s="562"/>
      <c r="MSR92" s="563"/>
      <c r="MSS92" s="564"/>
      <c r="MST92" s="565"/>
      <c r="MSU92" s="566"/>
      <c r="MSV92" s="560"/>
      <c r="MSW92" s="561"/>
      <c r="MSX92" s="562"/>
      <c r="MSY92" s="563"/>
      <c r="MSZ92" s="564"/>
      <c r="MTA92" s="565"/>
      <c r="MTB92" s="566"/>
      <c r="MTC92" s="560"/>
      <c r="MTD92" s="561"/>
      <c r="MTE92" s="562"/>
      <c r="MTF92" s="563"/>
      <c r="MTG92" s="564"/>
      <c r="MTH92" s="565"/>
      <c r="MTI92" s="566"/>
      <c r="MTJ92" s="560"/>
      <c r="MTK92" s="561"/>
      <c r="MTL92" s="562"/>
      <c r="MTM92" s="563"/>
      <c r="MTN92" s="564"/>
      <c r="MTO92" s="565"/>
      <c r="MTP92" s="566"/>
      <c r="MTQ92" s="560"/>
      <c r="MTR92" s="561"/>
      <c r="MTS92" s="562"/>
      <c r="MTT92" s="563"/>
      <c r="MTU92" s="564"/>
      <c r="MTV92" s="565"/>
      <c r="MTW92" s="566"/>
      <c r="MTX92" s="560"/>
      <c r="MTY92" s="561"/>
      <c r="MTZ92" s="562"/>
      <c r="MUA92" s="563"/>
      <c r="MUB92" s="564"/>
      <c r="MUC92" s="565"/>
      <c r="MUD92" s="566"/>
      <c r="MUE92" s="560"/>
      <c r="MUF92" s="561"/>
      <c r="MUG92" s="562"/>
      <c r="MUH92" s="563"/>
      <c r="MUI92" s="564"/>
      <c r="MUJ92" s="565"/>
      <c r="MUK92" s="566"/>
      <c r="MUL92" s="560"/>
      <c r="MUM92" s="561"/>
      <c r="MUN92" s="562"/>
      <c r="MUO92" s="563"/>
      <c r="MUP92" s="564"/>
      <c r="MUQ92" s="565"/>
      <c r="MUR92" s="566"/>
      <c r="MUS92" s="560"/>
      <c r="MUT92" s="561"/>
      <c r="MUU92" s="562"/>
      <c r="MUV92" s="563"/>
      <c r="MUW92" s="564"/>
      <c r="MUX92" s="565"/>
      <c r="MUY92" s="566"/>
      <c r="MUZ92" s="560"/>
      <c r="MVA92" s="561"/>
      <c r="MVB92" s="562"/>
      <c r="MVC92" s="563"/>
      <c r="MVD92" s="564"/>
      <c r="MVE92" s="565"/>
      <c r="MVF92" s="566"/>
      <c r="MVG92" s="560"/>
      <c r="MVH92" s="561"/>
      <c r="MVI92" s="562"/>
      <c r="MVJ92" s="563"/>
      <c r="MVK92" s="564"/>
      <c r="MVL92" s="565"/>
      <c r="MVM92" s="566"/>
      <c r="MVN92" s="560"/>
      <c r="MVO92" s="561"/>
      <c r="MVP92" s="562"/>
      <c r="MVQ92" s="563"/>
      <c r="MVR92" s="564"/>
      <c r="MVS92" s="565"/>
      <c r="MVT92" s="566"/>
      <c r="MVU92" s="560"/>
      <c r="MVV92" s="561"/>
      <c r="MVW92" s="562"/>
      <c r="MVX92" s="563"/>
      <c r="MVY92" s="564"/>
      <c r="MVZ92" s="565"/>
      <c r="MWA92" s="566"/>
      <c r="MWB92" s="560"/>
      <c r="MWC92" s="561"/>
      <c r="MWD92" s="562"/>
      <c r="MWE92" s="563"/>
      <c r="MWF92" s="564"/>
      <c r="MWG92" s="565"/>
      <c r="MWH92" s="566"/>
      <c r="MWI92" s="560"/>
      <c r="MWJ92" s="561"/>
      <c r="MWK92" s="562"/>
      <c r="MWL92" s="563"/>
      <c r="MWM92" s="564"/>
      <c r="MWN92" s="565"/>
      <c r="MWO92" s="566"/>
      <c r="MWP92" s="560"/>
      <c r="MWQ92" s="561"/>
      <c r="MWR92" s="562"/>
      <c r="MWS92" s="563"/>
      <c r="MWT92" s="564"/>
      <c r="MWU92" s="565"/>
      <c r="MWV92" s="566"/>
      <c r="MWW92" s="560"/>
      <c r="MWX92" s="561"/>
      <c r="MWY92" s="562"/>
      <c r="MWZ92" s="563"/>
      <c r="MXA92" s="564"/>
      <c r="MXB92" s="565"/>
      <c r="MXC92" s="566"/>
      <c r="MXD92" s="560"/>
      <c r="MXE92" s="561"/>
      <c r="MXF92" s="562"/>
      <c r="MXG92" s="563"/>
      <c r="MXH92" s="564"/>
      <c r="MXI92" s="565"/>
      <c r="MXJ92" s="566"/>
      <c r="MXK92" s="560"/>
      <c r="MXL92" s="561"/>
      <c r="MXM92" s="562"/>
      <c r="MXN92" s="563"/>
      <c r="MXO92" s="564"/>
      <c r="MXP92" s="565"/>
      <c r="MXQ92" s="566"/>
      <c r="MXR92" s="560"/>
      <c r="MXS92" s="561"/>
      <c r="MXT92" s="562"/>
      <c r="MXU92" s="563"/>
      <c r="MXV92" s="564"/>
      <c r="MXW92" s="565"/>
      <c r="MXX92" s="566"/>
      <c r="MXY92" s="560"/>
      <c r="MXZ92" s="561"/>
      <c r="MYA92" s="562"/>
      <c r="MYB92" s="563"/>
      <c r="MYC92" s="564"/>
      <c r="MYD92" s="565"/>
      <c r="MYE92" s="566"/>
      <c r="MYF92" s="560"/>
      <c r="MYG92" s="561"/>
      <c r="MYH92" s="562"/>
      <c r="MYI92" s="563"/>
      <c r="MYJ92" s="564"/>
      <c r="MYK92" s="565"/>
      <c r="MYL92" s="566"/>
      <c r="MYM92" s="560"/>
      <c r="MYN92" s="561"/>
      <c r="MYO92" s="562"/>
      <c r="MYP92" s="563"/>
      <c r="MYQ92" s="564"/>
      <c r="MYR92" s="565"/>
      <c r="MYS92" s="566"/>
      <c r="MYT92" s="560"/>
      <c r="MYU92" s="561"/>
      <c r="MYV92" s="562"/>
      <c r="MYW92" s="563"/>
      <c r="MYX92" s="564"/>
      <c r="MYY92" s="565"/>
      <c r="MYZ92" s="566"/>
      <c r="MZA92" s="560"/>
      <c r="MZB92" s="561"/>
      <c r="MZC92" s="562"/>
      <c r="MZD92" s="563"/>
      <c r="MZE92" s="564"/>
      <c r="MZF92" s="565"/>
      <c r="MZG92" s="566"/>
      <c r="MZH92" s="560"/>
      <c r="MZI92" s="561"/>
      <c r="MZJ92" s="562"/>
      <c r="MZK92" s="563"/>
      <c r="MZL92" s="564"/>
      <c r="MZM92" s="565"/>
      <c r="MZN92" s="566"/>
      <c r="MZO92" s="560"/>
      <c r="MZP92" s="561"/>
      <c r="MZQ92" s="562"/>
      <c r="MZR92" s="563"/>
      <c r="MZS92" s="564"/>
      <c r="MZT92" s="565"/>
      <c r="MZU92" s="566"/>
      <c r="MZV92" s="560"/>
      <c r="MZW92" s="561"/>
      <c r="MZX92" s="562"/>
      <c r="MZY92" s="563"/>
      <c r="MZZ92" s="564"/>
      <c r="NAA92" s="565"/>
      <c r="NAB92" s="566"/>
      <c r="NAC92" s="560"/>
      <c r="NAD92" s="561"/>
      <c r="NAE92" s="562"/>
      <c r="NAF92" s="563"/>
      <c r="NAG92" s="564"/>
      <c r="NAH92" s="565"/>
      <c r="NAI92" s="566"/>
      <c r="NAJ92" s="560"/>
      <c r="NAK92" s="561"/>
      <c r="NAL92" s="562"/>
      <c r="NAM92" s="563"/>
      <c r="NAN92" s="564"/>
      <c r="NAO92" s="565"/>
      <c r="NAP92" s="566"/>
      <c r="NAQ92" s="560"/>
      <c r="NAR92" s="561"/>
      <c r="NAS92" s="562"/>
      <c r="NAT92" s="563"/>
      <c r="NAU92" s="564"/>
      <c r="NAV92" s="565"/>
      <c r="NAW92" s="566"/>
      <c r="NAX92" s="560"/>
      <c r="NAY92" s="561"/>
      <c r="NAZ92" s="562"/>
      <c r="NBA92" s="563"/>
      <c r="NBB92" s="564"/>
      <c r="NBC92" s="565"/>
      <c r="NBD92" s="566"/>
      <c r="NBE92" s="560"/>
      <c r="NBF92" s="561"/>
      <c r="NBG92" s="562"/>
      <c r="NBH92" s="563"/>
      <c r="NBI92" s="564"/>
      <c r="NBJ92" s="565"/>
      <c r="NBK92" s="566"/>
      <c r="NBL92" s="560"/>
      <c r="NBM92" s="561"/>
      <c r="NBN92" s="562"/>
      <c r="NBO92" s="563"/>
      <c r="NBP92" s="564"/>
      <c r="NBQ92" s="565"/>
      <c r="NBR92" s="566"/>
      <c r="NBS92" s="560"/>
      <c r="NBT92" s="561"/>
      <c r="NBU92" s="562"/>
      <c r="NBV92" s="563"/>
      <c r="NBW92" s="564"/>
      <c r="NBX92" s="565"/>
      <c r="NBY92" s="566"/>
      <c r="NBZ92" s="560"/>
      <c r="NCA92" s="561"/>
      <c r="NCB92" s="562"/>
      <c r="NCC92" s="563"/>
      <c r="NCD92" s="564"/>
      <c r="NCE92" s="565"/>
      <c r="NCF92" s="566"/>
      <c r="NCG92" s="560"/>
      <c r="NCH92" s="561"/>
      <c r="NCI92" s="562"/>
      <c r="NCJ92" s="563"/>
      <c r="NCK92" s="564"/>
      <c r="NCL92" s="565"/>
      <c r="NCM92" s="566"/>
      <c r="NCN92" s="560"/>
      <c r="NCO92" s="561"/>
      <c r="NCP92" s="562"/>
      <c r="NCQ92" s="563"/>
      <c r="NCR92" s="564"/>
      <c r="NCS92" s="565"/>
      <c r="NCT92" s="566"/>
      <c r="NCU92" s="560"/>
      <c r="NCV92" s="561"/>
      <c r="NCW92" s="562"/>
      <c r="NCX92" s="563"/>
      <c r="NCY92" s="564"/>
      <c r="NCZ92" s="565"/>
      <c r="NDA92" s="566"/>
      <c r="NDB92" s="560"/>
      <c r="NDC92" s="561"/>
      <c r="NDD92" s="562"/>
      <c r="NDE92" s="563"/>
      <c r="NDF92" s="564"/>
      <c r="NDG92" s="565"/>
      <c r="NDH92" s="566"/>
      <c r="NDI92" s="560"/>
      <c r="NDJ92" s="561"/>
      <c r="NDK92" s="562"/>
      <c r="NDL92" s="563"/>
      <c r="NDM92" s="564"/>
      <c r="NDN92" s="565"/>
      <c r="NDO92" s="566"/>
      <c r="NDP92" s="560"/>
      <c r="NDQ92" s="561"/>
      <c r="NDR92" s="562"/>
      <c r="NDS92" s="563"/>
      <c r="NDT92" s="564"/>
      <c r="NDU92" s="565"/>
      <c r="NDV92" s="566"/>
      <c r="NDW92" s="560"/>
      <c r="NDX92" s="561"/>
      <c r="NDY92" s="562"/>
      <c r="NDZ92" s="563"/>
      <c r="NEA92" s="564"/>
      <c r="NEB92" s="565"/>
      <c r="NEC92" s="566"/>
      <c r="NED92" s="560"/>
      <c r="NEE92" s="561"/>
      <c r="NEF92" s="562"/>
      <c r="NEG92" s="563"/>
      <c r="NEH92" s="564"/>
      <c r="NEI92" s="565"/>
      <c r="NEJ92" s="566"/>
      <c r="NEK92" s="560"/>
      <c r="NEL92" s="561"/>
      <c r="NEM92" s="562"/>
      <c r="NEN92" s="563"/>
      <c r="NEO92" s="564"/>
      <c r="NEP92" s="565"/>
      <c r="NEQ92" s="566"/>
      <c r="NER92" s="560"/>
      <c r="NES92" s="561"/>
      <c r="NET92" s="562"/>
      <c r="NEU92" s="563"/>
      <c r="NEV92" s="564"/>
      <c r="NEW92" s="565"/>
      <c r="NEX92" s="566"/>
      <c r="NEY92" s="560"/>
      <c r="NEZ92" s="561"/>
      <c r="NFA92" s="562"/>
      <c r="NFB92" s="563"/>
      <c r="NFC92" s="564"/>
      <c r="NFD92" s="565"/>
      <c r="NFE92" s="566"/>
      <c r="NFF92" s="560"/>
      <c r="NFG92" s="561"/>
      <c r="NFH92" s="562"/>
      <c r="NFI92" s="563"/>
      <c r="NFJ92" s="564"/>
      <c r="NFK92" s="565"/>
      <c r="NFL92" s="566"/>
      <c r="NFM92" s="560"/>
      <c r="NFN92" s="561"/>
      <c r="NFO92" s="562"/>
      <c r="NFP92" s="563"/>
      <c r="NFQ92" s="564"/>
      <c r="NFR92" s="565"/>
      <c r="NFS92" s="566"/>
      <c r="NFT92" s="560"/>
      <c r="NFU92" s="561"/>
      <c r="NFV92" s="562"/>
      <c r="NFW92" s="563"/>
      <c r="NFX92" s="564"/>
      <c r="NFY92" s="565"/>
      <c r="NFZ92" s="566"/>
      <c r="NGA92" s="560"/>
      <c r="NGB92" s="561"/>
      <c r="NGC92" s="562"/>
      <c r="NGD92" s="563"/>
      <c r="NGE92" s="564"/>
      <c r="NGF92" s="565"/>
      <c r="NGG92" s="566"/>
      <c r="NGH92" s="560"/>
      <c r="NGI92" s="561"/>
      <c r="NGJ92" s="562"/>
      <c r="NGK92" s="563"/>
      <c r="NGL92" s="564"/>
      <c r="NGM92" s="565"/>
      <c r="NGN92" s="566"/>
      <c r="NGO92" s="560"/>
      <c r="NGP92" s="561"/>
      <c r="NGQ92" s="562"/>
      <c r="NGR92" s="563"/>
      <c r="NGS92" s="564"/>
      <c r="NGT92" s="565"/>
      <c r="NGU92" s="566"/>
      <c r="NGV92" s="560"/>
      <c r="NGW92" s="561"/>
      <c r="NGX92" s="562"/>
      <c r="NGY92" s="563"/>
      <c r="NGZ92" s="564"/>
      <c r="NHA92" s="565"/>
      <c r="NHB92" s="566"/>
      <c r="NHC92" s="560"/>
      <c r="NHD92" s="561"/>
      <c r="NHE92" s="562"/>
      <c r="NHF92" s="563"/>
      <c r="NHG92" s="564"/>
      <c r="NHH92" s="565"/>
      <c r="NHI92" s="566"/>
      <c r="NHJ92" s="560"/>
      <c r="NHK92" s="561"/>
      <c r="NHL92" s="562"/>
      <c r="NHM92" s="563"/>
      <c r="NHN92" s="564"/>
      <c r="NHO92" s="565"/>
      <c r="NHP92" s="566"/>
      <c r="NHQ92" s="560"/>
      <c r="NHR92" s="561"/>
      <c r="NHS92" s="562"/>
      <c r="NHT92" s="563"/>
      <c r="NHU92" s="564"/>
      <c r="NHV92" s="565"/>
      <c r="NHW92" s="566"/>
      <c r="NHX92" s="560"/>
      <c r="NHY92" s="561"/>
      <c r="NHZ92" s="562"/>
      <c r="NIA92" s="563"/>
      <c r="NIB92" s="564"/>
      <c r="NIC92" s="565"/>
      <c r="NID92" s="566"/>
      <c r="NIE92" s="560"/>
      <c r="NIF92" s="561"/>
      <c r="NIG92" s="562"/>
      <c r="NIH92" s="563"/>
      <c r="NII92" s="564"/>
      <c r="NIJ92" s="565"/>
      <c r="NIK92" s="566"/>
      <c r="NIL92" s="560"/>
      <c r="NIM92" s="561"/>
      <c r="NIN92" s="562"/>
      <c r="NIO92" s="563"/>
      <c r="NIP92" s="564"/>
      <c r="NIQ92" s="565"/>
      <c r="NIR92" s="566"/>
      <c r="NIS92" s="560"/>
      <c r="NIT92" s="561"/>
      <c r="NIU92" s="562"/>
      <c r="NIV92" s="563"/>
      <c r="NIW92" s="564"/>
      <c r="NIX92" s="565"/>
      <c r="NIY92" s="566"/>
      <c r="NIZ92" s="560"/>
      <c r="NJA92" s="561"/>
      <c r="NJB92" s="562"/>
      <c r="NJC92" s="563"/>
      <c r="NJD92" s="564"/>
      <c r="NJE92" s="565"/>
      <c r="NJF92" s="566"/>
      <c r="NJG92" s="560"/>
      <c r="NJH92" s="561"/>
      <c r="NJI92" s="562"/>
      <c r="NJJ92" s="563"/>
      <c r="NJK92" s="564"/>
      <c r="NJL92" s="565"/>
      <c r="NJM92" s="566"/>
      <c r="NJN92" s="560"/>
      <c r="NJO92" s="561"/>
      <c r="NJP92" s="562"/>
      <c r="NJQ92" s="563"/>
      <c r="NJR92" s="564"/>
      <c r="NJS92" s="565"/>
      <c r="NJT92" s="566"/>
      <c r="NJU92" s="560"/>
      <c r="NJV92" s="561"/>
      <c r="NJW92" s="562"/>
      <c r="NJX92" s="563"/>
      <c r="NJY92" s="564"/>
      <c r="NJZ92" s="565"/>
      <c r="NKA92" s="566"/>
      <c r="NKB92" s="560"/>
      <c r="NKC92" s="561"/>
      <c r="NKD92" s="562"/>
      <c r="NKE92" s="563"/>
      <c r="NKF92" s="564"/>
      <c r="NKG92" s="565"/>
      <c r="NKH92" s="566"/>
      <c r="NKI92" s="560"/>
      <c r="NKJ92" s="561"/>
      <c r="NKK92" s="562"/>
      <c r="NKL92" s="563"/>
      <c r="NKM92" s="564"/>
      <c r="NKN92" s="565"/>
      <c r="NKO92" s="566"/>
      <c r="NKP92" s="560"/>
      <c r="NKQ92" s="561"/>
      <c r="NKR92" s="562"/>
      <c r="NKS92" s="563"/>
      <c r="NKT92" s="564"/>
      <c r="NKU92" s="565"/>
      <c r="NKV92" s="566"/>
      <c r="NKW92" s="560"/>
      <c r="NKX92" s="561"/>
      <c r="NKY92" s="562"/>
      <c r="NKZ92" s="563"/>
      <c r="NLA92" s="564"/>
      <c r="NLB92" s="565"/>
      <c r="NLC92" s="566"/>
      <c r="NLD92" s="560"/>
      <c r="NLE92" s="561"/>
      <c r="NLF92" s="562"/>
      <c r="NLG92" s="563"/>
      <c r="NLH92" s="564"/>
      <c r="NLI92" s="565"/>
      <c r="NLJ92" s="566"/>
      <c r="NLK92" s="560"/>
      <c r="NLL92" s="561"/>
      <c r="NLM92" s="562"/>
      <c r="NLN92" s="563"/>
      <c r="NLO92" s="564"/>
      <c r="NLP92" s="565"/>
      <c r="NLQ92" s="566"/>
      <c r="NLR92" s="560"/>
      <c r="NLS92" s="561"/>
      <c r="NLT92" s="562"/>
      <c r="NLU92" s="563"/>
      <c r="NLV92" s="564"/>
      <c r="NLW92" s="565"/>
      <c r="NLX92" s="566"/>
      <c r="NLY92" s="560"/>
      <c r="NLZ92" s="561"/>
      <c r="NMA92" s="562"/>
      <c r="NMB92" s="563"/>
      <c r="NMC92" s="564"/>
      <c r="NMD92" s="565"/>
      <c r="NME92" s="566"/>
      <c r="NMF92" s="560"/>
      <c r="NMG92" s="561"/>
      <c r="NMH92" s="562"/>
      <c r="NMI92" s="563"/>
      <c r="NMJ92" s="564"/>
      <c r="NMK92" s="565"/>
      <c r="NML92" s="566"/>
      <c r="NMM92" s="560"/>
      <c r="NMN92" s="561"/>
      <c r="NMO92" s="562"/>
      <c r="NMP92" s="563"/>
      <c r="NMQ92" s="564"/>
      <c r="NMR92" s="565"/>
      <c r="NMS92" s="566"/>
      <c r="NMT92" s="560"/>
      <c r="NMU92" s="561"/>
      <c r="NMV92" s="562"/>
      <c r="NMW92" s="563"/>
      <c r="NMX92" s="564"/>
      <c r="NMY92" s="565"/>
      <c r="NMZ92" s="566"/>
      <c r="NNA92" s="560"/>
      <c r="NNB92" s="561"/>
      <c r="NNC92" s="562"/>
      <c r="NND92" s="563"/>
      <c r="NNE92" s="564"/>
      <c r="NNF92" s="565"/>
      <c r="NNG92" s="566"/>
      <c r="NNH92" s="560"/>
      <c r="NNI92" s="561"/>
      <c r="NNJ92" s="562"/>
      <c r="NNK92" s="563"/>
      <c r="NNL92" s="564"/>
      <c r="NNM92" s="565"/>
      <c r="NNN92" s="566"/>
      <c r="NNO92" s="560"/>
      <c r="NNP92" s="561"/>
      <c r="NNQ92" s="562"/>
      <c r="NNR92" s="563"/>
      <c r="NNS92" s="564"/>
      <c r="NNT92" s="565"/>
      <c r="NNU92" s="566"/>
      <c r="NNV92" s="560"/>
      <c r="NNW92" s="561"/>
      <c r="NNX92" s="562"/>
      <c r="NNY92" s="563"/>
      <c r="NNZ92" s="564"/>
      <c r="NOA92" s="565"/>
      <c r="NOB92" s="566"/>
      <c r="NOC92" s="560"/>
      <c r="NOD92" s="561"/>
      <c r="NOE92" s="562"/>
      <c r="NOF92" s="563"/>
      <c r="NOG92" s="564"/>
      <c r="NOH92" s="565"/>
      <c r="NOI92" s="566"/>
      <c r="NOJ92" s="560"/>
      <c r="NOK92" s="561"/>
      <c r="NOL92" s="562"/>
      <c r="NOM92" s="563"/>
      <c r="NON92" s="564"/>
      <c r="NOO92" s="565"/>
      <c r="NOP92" s="566"/>
      <c r="NOQ92" s="560"/>
      <c r="NOR92" s="561"/>
      <c r="NOS92" s="562"/>
      <c r="NOT92" s="563"/>
      <c r="NOU92" s="564"/>
      <c r="NOV92" s="565"/>
      <c r="NOW92" s="566"/>
      <c r="NOX92" s="560"/>
      <c r="NOY92" s="561"/>
      <c r="NOZ92" s="562"/>
      <c r="NPA92" s="563"/>
      <c r="NPB92" s="564"/>
      <c r="NPC92" s="565"/>
      <c r="NPD92" s="566"/>
      <c r="NPE92" s="560"/>
      <c r="NPF92" s="561"/>
      <c r="NPG92" s="562"/>
      <c r="NPH92" s="563"/>
      <c r="NPI92" s="564"/>
      <c r="NPJ92" s="565"/>
      <c r="NPK92" s="566"/>
      <c r="NPL92" s="560"/>
      <c r="NPM92" s="561"/>
      <c r="NPN92" s="562"/>
      <c r="NPO92" s="563"/>
      <c r="NPP92" s="564"/>
      <c r="NPQ92" s="565"/>
      <c r="NPR92" s="566"/>
      <c r="NPS92" s="560"/>
      <c r="NPT92" s="561"/>
      <c r="NPU92" s="562"/>
      <c r="NPV92" s="563"/>
      <c r="NPW92" s="564"/>
      <c r="NPX92" s="565"/>
      <c r="NPY92" s="566"/>
      <c r="NPZ92" s="560"/>
      <c r="NQA92" s="561"/>
      <c r="NQB92" s="562"/>
      <c r="NQC92" s="563"/>
      <c r="NQD92" s="564"/>
      <c r="NQE92" s="565"/>
      <c r="NQF92" s="566"/>
      <c r="NQG92" s="560"/>
      <c r="NQH92" s="561"/>
      <c r="NQI92" s="562"/>
      <c r="NQJ92" s="563"/>
      <c r="NQK92" s="564"/>
      <c r="NQL92" s="565"/>
      <c r="NQM92" s="566"/>
      <c r="NQN92" s="560"/>
      <c r="NQO92" s="561"/>
      <c r="NQP92" s="562"/>
      <c r="NQQ92" s="563"/>
      <c r="NQR92" s="564"/>
      <c r="NQS92" s="565"/>
      <c r="NQT92" s="566"/>
      <c r="NQU92" s="560"/>
      <c r="NQV92" s="561"/>
      <c r="NQW92" s="562"/>
      <c r="NQX92" s="563"/>
      <c r="NQY92" s="564"/>
      <c r="NQZ92" s="565"/>
      <c r="NRA92" s="566"/>
      <c r="NRB92" s="560"/>
      <c r="NRC92" s="561"/>
      <c r="NRD92" s="562"/>
      <c r="NRE92" s="563"/>
      <c r="NRF92" s="564"/>
      <c r="NRG92" s="565"/>
      <c r="NRH92" s="566"/>
      <c r="NRI92" s="560"/>
      <c r="NRJ92" s="561"/>
      <c r="NRK92" s="562"/>
      <c r="NRL92" s="563"/>
      <c r="NRM92" s="564"/>
      <c r="NRN92" s="565"/>
      <c r="NRO92" s="566"/>
      <c r="NRP92" s="560"/>
      <c r="NRQ92" s="561"/>
      <c r="NRR92" s="562"/>
      <c r="NRS92" s="563"/>
      <c r="NRT92" s="564"/>
      <c r="NRU92" s="565"/>
      <c r="NRV92" s="566"/>
      <c r="NRW92" s="560"/>
      <c r="NRX92" s="561"/>
      <c r="NRY92" s="562"/>
      <c r="NRZ92" s="563"/>
      <c r="NSA92" s="564"/>
      <c r="NSB92" s="565"/>
      <c r="NSC92" s="566"/>
      <c r="NSD92" s="560"/>
      <c r="NSE92" s="561"/>
      <c r="NSF92" s="562"/>
      <c r="NSG92" s="563"/>
      <c r="NSH92" s="564"/>
      <c r="NSI92" s="565"/>
      <c r="NSJ92" s="566"/>
      <c r="NSK92" s="560"/>
      <c r="NSL92" s="561"/>
      <c r="NSM92" s="562"/>
      <c r="NSN92" s="563"/>
      <c r="NSO92" s="564"/>
      <c r="NSP92" s="565"/>
      <c r="NSQ92" s="566"/>
      <c r="NSR92" s="560"/>
      <c r="NSS92" s="561"/>
      <c r="NST92" s="562"/>
      <c r="NSU92" s="563"/>
      <c r="NSV92" s="564"/>
      <c r="NSW92" s="565"/>
      <c r="NSX92" s="566"/>
      <c r="NSY92" s="560"/>
      <c r="NSZ92" s="561"/>
      <c r="NTA92" s="562"/>
      <c r="NTB92" s="563"/>
      <c r="NTC92" s="564"/>
      <c r="NTD92" s="565"/>
      <c r="NTE92" s="566"/>
      <c r="NTF92" s="560"/>
      <c r="NTG92" s="561"/>
      <c r="NTH92" s="562"/>
      <c r="NTI92" s="563"/>
      <c r="NTJ92" s="564"/>
      <c r="NTK92" s="565"/>
      <c r="NTL92" s="566"/>
      <c r="NTM92" s="560"/>
      <c r="NTN92" s="561"/>
      <c r="NTO92" s="562"/>
      <c r="NTP92" s="563"/>
      <c r="NTQ92" s="564"/>
      <c r="NTR92" s="565"/>
      <c r="NTS92" s="566"/>
      <c r="NTT92" s="560"/>
      <c r="NTU92" s="561"/>
      <c r="NTV92" s="562"/>
      <c r="NTW92" s="563"/>
      <c r="NTX92" s="564"/>
      <c r="NTY92" s="565"/>
      <c r="NTZ92" s="566"/>
      <c r="NUA92" s="560"/>
      <c r="NUB92" s="561"/>
      <c r="NUC92" s="562"/>
      <c r="NUD92" s="563"/>
      <c r="NUE92" s="564"/>
      <c r="NUF92" s="565"/>
      <c r="NUG92" s="566"/>
      <c r="NUH92" s="560"/>
      <c r="NUI92" s="561"/>
      <c r="NUJ92" s="562"/>
      <c r="NUK92" s="563"/>
      <c r="NUL92" s="564"/>
      <c r="NUM92" s="565"/>
      <c r="NUN92" s="566"/>
      <c r="NUO92" s="560"/>
      <c r="NUP92" s="561"/>
      <c r="NUQ92" s="562"/>
      <c r="NUR92" s="563"/>
      <c r="NUS92" s="564"/>
      <c r="NUT92" s="565"/>
      <c r="NUU92" s="566"/>
      <c r="NUV92" s="560"/>
      <c r="NUW92" s="561"/>
      <c r="NUX92" s="562"/>
      <c r="NUY92" s="563"/>
      <c r="NUZ92" s="564"/>
      <c r="NVA92" s="565"/>
      <c r="NVB92" s="566"/>
      <c r="NVC92" s="560"/>
      <c r="NVD92" s="561"/>
      <c r="NVE92" s="562"/>
      <c r="NVF92" s="563"/>
      <c r="NVG92" s="564"/>
      <c r="NVH92" s="565"/>
      <c r="NVI92" s="566"/>
      <c r="NVJ92" s="560"/>
      <c r="NVK92" s="561"/>
      <c r="NVL92" s="562"/>
      <c r="NVM92" s="563"/>
      <c r="NVN92" s="564"/>
      <c r="NVO92" s="565"/>
      <c r="NVP92" s="566"/>
      <c r="NVQ92" s="560"/>
      <c r="NVR92" s="561"/>
      <c r="NVS92" s="562"/>
      <c r="NVT92" s="563"/>
      <c r="NVU92" s="564"/>
      <c r="NVV92" s="565"/>
      <c r="NVW92" s="566"/>
      <c r="NVX92" s="560"/>
      <c r="NVY92" s="561"/>
      <c r="NVZ92" s="562"/>
      <c r="NWA92" s="563"/>
      <c r="NWB92" s="564"/>
      <c r="NWC92" s="565"/>
      <c r="NWD92" s="566"/>
      <c r="NWE92" s="560"/>
      <c r="NWF92" s="561"/>
      <c r="NWG92" s="562"/>
      <c r="NWH92" s="563"/>
      <c r="NWI92" s="564"/>
      <c r="NWJ92" s="565"/>
      <c r="NWK92" s="566"/>
      <c r="NWL92" s="560"/>
      <c r="NWM92" s="561"/>
      <c r="NWN92" s="562"/>
      <c r="NWO92" s="563"/>
      <c r="NWP92" s="564"/>
      <c r="NWQ92" s="565"/>
      <c r="NWR92" s="566"/>
      <c r="NWS92" s="560"/>
      <c r="NWT92" s="561"/>
      <c r="NWU92" s="562"/>
      <c r="NWV92" s="563"/>
      <c r="NWW92" s="564"/>
      <c r="NWX92" s="565"/>
      <c r="NWY92" s="566"/>
      <c r="NWZ92" s="560"/>
      <c r="NXA92" s="561"/>
      <c r="NXB92" s="562"/>
      <c r="NXC92" s="563"/>
      <c r="NXD92" s="564"/>
      <c r="NXE92" s="565"/>
      <c r="NXF92" s="566"/>
      <c r="NXG92" s="560"/>
      <c r="NXH92" s="561"/>
      <c r="NXI92" s="562"/>
      <c r="NXJ92" s="563"/>
      <c r="NXK92" s="564"/>
      <c r="NXL92" s="565"/>
      <c r="NXM92" s="566"/>
      <c r="NXN92" s="560"/>
      <c r="NXO92" s="561"/>
      <c r="NXP92" s="562"/>
      <c r="NXQ92" s="563"/>
      <c r="NXR92" s="564"/>
      <c r="NXS92" s="565"/>
      <c r="NXT92" s="566"/>
      <c r="NXU92" s="560"/>
      <c r="NXV92" s="561"/>
      <c r="NXW92" s="562"/>
      <c r="NXX92" s="563"/>
      <c r="NXY92" s="564"/>
      <c r="NXZ92" s="565"/>
      <c r="NYA92" s="566"/>
      <c r="NYB92" s="560"/>
      <c r="NYC92" s="561"/>
      <c r="NYD92" s="562"/>
      <c r="NYE92" s="563"/>
      <c r="NYF92" s="564"/>
      <c r="NYG92" s="565"/>
      <c r="NYH92" s="566"/>
      <c r="NYI92" s="560"/>
      <c r="NYJ92" s="561"/>
      <c r="NYK92" s="562"/>
      <c r="NYL92" s="563"/>
      <c r="NYM92" s="564"/>
      <c r="NYN92" s="565"/>
      <c r="NYO92" s="566"/>
      <c r="NYP92" s="560"/>
      <c r="NYQ92" s="561"/>
      <c r="NYR92" s="562"/>
      <c r="NYS92" s="563"/>
      <c r="NYT92" s="564"/>
      <c r="NYU92" s="565"/>
      <c r="NYV92" s="566"/>
      <c r="NYW92" s="560"/>
      <c r="NYX92" s="561"/>
      <c r="NYY92" s="562"/>
      <c r="NYZ92" s="563"/>
      <c r="NZA92" s="564"/>
      <c r="NZB92" s="565"/>
      <c r="NZC92" s="566"/>
      <c r="NZD92" s="560"/>
      <c r="NZE92" s="561"/>
      <c r="NZF92" s="562"/>
      <c r="NZG92" s="563"/>
      <c r="NZH92" s="564"/>
      <c r="NZI92" s="565"/>
      <c r="NZJ92" s="566"/>
      <c r="NZK92" s="560"/>
      <c r="NZL92" s="561"/>
      <c r="NZM92" s="562"/>
      <c r="NZN92" s="563"/>
      <c r="NZO92" s="564"/>
      <c r="NZP92" s="565"/>
      <c r="NZQ92" s="566"/>
      <c r="NZR92" s="560"/>
      <c r="NZS92" s="561"/>
      <c r="NZT92" s="562"/>
      <c r="NZU92" s="563"/>
      <c r="NZV92" s="564"/>
      <c r="NZW92" s="565"/>
      <c r="NZX92" s="566"/>
      <c r="NZY92" s="560"/>
      <c r="NZZ92" s="561"/>
      <c r="OAA92" s="562"/>
      <c r="OAB92" s="563"/>
      <c r="OAC92" s="564"/>
      <c r="OAD92" s="565"/>
      <c r="OAE92" s="566"/>
      <c r="OAF92" s="560"/>
      <c r="OAG92" s="561"/>
      <c r="OAH92" s="562"/>
      <c r="OAI92" s="563"/>
      <c r="OAJ92" s="564"/>
      <c r="OAK92" s="565"/>
      <c r="OAL92" s="566"/>
      <c r="OAM92" s="560"/>
      <c r="OAN92" s="561"/>
      <c r="OAO92" s="562"/>
      <c r="OAP92" s="563"/>
      <c r="OAQ92" s="564"/>
      <c r="OAR92" s="565"/>
      <c r="OAS92" s="566"/>
      <c r="OAT92" s="560"/>
      <c r="OAU92" s="561"/>
      <c r="OAV92" s="562"/>
      <c r="OAW92" s="563"/>
      <c r="OAX92" s="564"/>
      <c r="OAY92" s="565"/>
      <c r="OAZ92" s="566"/>
      <c r="OBA92" s="560"/>
      <c r="OBB92" s="561"/>
      <c r="OBC92" s="562"/>
      <c r="OBD92" s="563"/>
      <c r="OBE92" s="564"/>
      <c r="OBF92" s="565"/>
      <c r="OBG92" s="566"/>
      <c r="OBH92" s="560"/>
      <c r="OBI92" s="561"/>
      <c r="OBJ92" s="562"/>
      <c r="OBK92" s="563"/>
      <c r="OBL92" s="564"/>
      <c r="OBM92" s="565"/>
      <c r="OBN92" s="566"/>
      <c r="OBO92" s="560"/>
      <c r="OBP92" s="561"/>
      <c r="OBQ92" s="562"/>
      <c r="OBR92" s="563"/>
      <c r="OBS92" s="564"/>
      <c r="OBT92" s="565"/>
      <c r="OBU92" s="566"/>
      <c r="OBV92" s="560"/>
      <c r="OBW92" s="561"/>
      <c r="OBX92" s="562"/>
      <c r="OBY92" s="563"/>
      <c r="OBZ92" s="564"/>
      <c r="OCA92" s="565"/>
      <c r="OCB92" s="566"/>
      <c r="OCC92" s="560"/>
      <c r="OCD92" s="561"/>
      <c r="OCE92" s="562"/>
      <c r="OCF92" s="563"/>
      <c r="OCG92" s="564"/>
      <c r="OCH92" s="565"/>
      <c r="OCI92" s="566"/>
      <c r="OCJ92" s="560"/>
      <c r="OCK92" s="561"/>
      <c r="OCL92" s="562"/>
      <c r="OCM92" s="563"/>
      <c r="OCN92" s="564"/>
      <c r="OCO92" s="565"/>
      <c r="OCP92" s="566"/>
      <c r="OCQ92" s="560"/>
      <c r="OCR92" s="561"/>
      <c r="OCS92" s="562"/>
      <c r="OCT92" s="563"/>
      <c r="OCU92" s="564"/>
      <c r="OCV92" s="565"/>
      <c r="OCW92" s="566"/>
      <c r="OCX92" s="560"/>
      <c r="OCY92" s="561"/>
      <c r="OCZ92" s="562"/>
      <c r="ODA92" s="563"/>
      <c r="ODB92" s="564"/>
      <c r="ODC92" s="565"/>
      <c r="ODD92" s="566"/>
      <c r="ODE92" s="560"/>
      <c r="ODF92" s="561"/>
      <c r="ODG92" s="562"/>
      <c r="ODH92" s="563"/>
      <c r="ODI92" s="564"/>
      <c r="ODJ92" s="565"/>
      <c r="ODK92" s="566"/>
      <c r="ODL92" s="560"/>
      <c r="ODM92" s="561"/>
      <c r="ODN92" s="562"/>
      <c r="ODO92" s="563"/>
      <c r="ODP92" s="564"/>
      <c r="ODQ92" s="565"/>
      <c r="ODR92" s="566"/>
      <c r="ODS92" s="560"/>
      <c r="ODT92" s="561"/>
      <c r="ODU92" s="562"/>
      <c r="ODV92" s="563"/>
      <c r="ODW92" s="564"/>
      <c r="ODX92" s="565"/>
      <c r="ODY92" s="566"/>
      <c r="ODZ92" s="560"/>
      <c r="OEA92" s="561"/>
      <c r="OEB92" s="562"/>
      <c r="OEC92" s="563"/>
      <c r="OED92" s="564"/>
      <c r="OEE92" s="565"/>
      <c r="OEF92" s="566"/>
      <c r="OEG92" s="560"/>
      <c r="OEH92" s="561"/>
      <c r="OEI92" s="562"/>
      <c r="OEJ92" s="563"/>
      <c r="OEK92" s="564"/>
      <c r="OEL92" s="565"/>
      <c r="OEM92" s="566"/>
      <c r="OEN92" s="560"/>
      <c r="OEO92" s="561"/>
      <c r="OEP92" s="562"/>
      <c r="OEQ92" s="563"/>
      <c r="OER92" s="564"/>
      <c r="OES92" s="565"/>
      <c r="OET92" s="566"/>
      <c r="OEU92" s="560"/>
      <c r="OEV92" s="561"/>
      <c r="OEW92" s="562"/>
      <c r="OEX92" s="563"/>
      <c r="OEY92" s="564"/>
      <c r="OEZ92" s="565"/>
      <c r="OFA92" s="566"/>
      <c r="OFB92" s="560"/>
      <c r="OFC92" s="561"/>
      <c r="OFD92" s="562"/>
      <c r="OFE92" s="563"/>
      <c r="OFF92" s="564"/>
      <c r="OFG92" s="565"/>
      <c r="OFH92" s="566"/>
      <c r="OFI92" s="560"/>
      <c r="OFJ92" s="561"/>
      <c r="OFK92" s="562"/>
      <c r="OFL92" s="563"/>
      <c r="OFM92" s="564"/>
      <c r="OFN92" s="565"/>
      <c r="OFO92" s="566"/>
      <c r="OFP92" s="560"/>
      <c r="OFQ92" s="561"/>
      <c r="OFR92" s="562"/>
      <c r="OFS92" s="563"/>
      <c r="OFT92" s="564"/>
      <c r="OFU92" s="565"/>
      <c r="OFV92" s="566"/>
      <c r="OFW92" s="560"/>
      <c r="OFX92" s="561"/>
      <c r="OFY92" s="562"/>
      <c r="OFZ92" s="563"/>
      <c r="OGA92" s="564"/>
      <c r="OGB92" s="565"/>
      <c r="OGC92" s="566"/>
      <c r="OGD92" s="560"/>
      <c r="OGE92" s="561"/>
      <c r="OGF92" s="562"/>
      <c r="OGG92" s="563"/>
      <c r="OGH92" s="564"/>
      <c r="OGI92" s="565"/>
      <c r="OGJ92" s="566"/>
      <c r="OGK92" s="560"/>
      <c r="OGL92" s="561"/>
      <c r="OGM92" s="562"/>
      <c r="OGN92" s="563"/>
      <c r="OGO92" s="564"/>
      <c r="OGP92" s="565"/>
      <c r="OGQ92" s="566"/>
      <c r="OGR92" s="560"/>
      <c r="OGS92" s="561"/>
      <c r="OGT92" s="562"/>
      <c r="OGU92" s="563"/>
      <c r="OGV92" s="564"/>
      <c r="OGW92" s="565"/>
      <c r="OGX92" s="566"/>
      <c r="OGY92" s="560"/>
      <c r="OGZ92" s="561"/>
      <c r="OHA92" s="562"/>
      <c r="OHB92" s="563"/>
      <c r="OHC92" s="564"/>
      <c r="OHD92" s="565"/>
      <c r="OHE92" s="566"/>
      <c r="OHF92" s="560"/>
      <c r="OHG92" s="561"/>
      <c r="OHH92" s="562"/>
      <c r="OHI92" s="563"/>
      <c r="OHJ92" s="564"/>
      <c r="OHK92" s="565"/>
      <c r="OHL92" s="566"/>
      <c r="OHM92" s="560"/>
      <c r="OHN92" s="561"/>
      <c r="OHO92" s="562"/>
      <c r="OHP92" s="563"/>
      <c r="OHQ92" s="564"/>
      <c r="OHR92" s="565"/>
      <c r="OHS92" s="566"/>
      <c r="OHT92" s="560"/>
      <c r="OHU92" s="561"/>
      <c r="OHV92" s="562"/>
      <c r="OHW92" s="563"/>
      <c r="OHX92" s="564"/>
      <c r="OHY92" s="565"/>
      <c r="OHZ92" s="566"/>
      <c r="OIA92" s="560"/>
      <c r="OIB92" s="561"/>
      <c r="OIC92" s="562"/>
      <c r="OID92" s="563"/>
      <c r="OIE92" s="564"/>
      <c r="OIF92" s="565"/>
      <c r="OIG92" s="566"/>
      <c r="OIH92" s="560"/>
      <c r="OII92" s="561"/>
      <c r="OIJ92" s="562"/>
      <c r="OIK92" s="563"/>
      <c r="OIL92" s="564"/>
      <c r="OIM92" s="565"/>
      <c r="OIN92" s="566"/>
      <c r="OIO92" s="560"/>
      <c r="OIP92" s="561"/>
      <c r="OIQ92" s="562"/>
      <c r="OIR92" s="563"/>
      <c r="OIS92" s="564"/>
      <c r="OIT92" s="565"/>
      <c r="OIU92" s="566"/>
      <c r="OIV92" s="560"/>
      <c r="OIW92" s="561"/>
      <c r="OIX92" s="562"/>
      <c r="OIY92" s="563"/>
      <c r="OIZ92" s="564"/>
      <c r="OJA92" s="565"/>
      <c r="OJB92" s="566"/>
      <c r="OJC92" s="560"/>
      <c r="OJD92" s="561"/>
      <c r="OJE92" s="562"/>
      <c r="OJF92" s="563"/>
      <c r="OJG92" s="564"/>
      <c r="OJH92" s="565"/>
      <c r="OJI92" s="566"/>
      <c r="OJJ92" s="560"/>
      <c r="OJK92" s="561"/>
      <c r="OJL92" s="562"/>
      <c r="OJM92" s="563"/>
      <c r="OJN92" s="564"/>
      <c r="OJO92" s="565"/>
      <c r="OJP92" s="566"/>
      <c r="OJQ92" s="560"/>
      <c r="OJR92" s="561"/>
      <c r="OJS92" s="562"/>
      <c r="OJT92" s="563"/>
      <c r="OJU92" s="564"/>
      <c r="OJV92" s="565"/>
      <c r="OJW92" s="566"/>
      <c r="OJX92" s="560"/>
      <c r="OJY92" s="561"/>
      <c r="OJZ92" s="562"/>
      <c r="OKA92" s="563"/>
      <c r="OKB92" s="564"/>
      <c r="OKC92" s="565"/>
      <c r="OKD92" s="566"/>
      <c r="OKE92" s="560"/>
      <c r="OKF92" s="561"/>
      <c r="OKG92" s="562"/>
      <c r="OKH92" s="563"/>
      <c r="OKI92" s="564"/>
      <c r="OKJ92" s="565"/>
      <c r="OKK92" s="566"/>
      <c r="OKL92" s="560"/>
      <c r="OKM92" s="561"/>
      <c r="OKN92" s="562"/>
      <c r="OKO92" s="563"/>
      <c r="OKP92" s="564"/>
      <c r="OKQ92" s="565"/>
      <c r="OKR92" s="566"/>
      <c r="OKS92" s="560"/>
      <c r="OKT92" s="561"/>
      <c r="OKU92" s="562"/>
      <c r="OKV92" s="563"/>
      <c r="OKW92" s="564"/>
      <c r="OKX92" s="565"/>
      <c r="OKY92" s="566"/>
      <c r="OKZ92" s="560"/>
      <c r="OLA92" s="561"/>
      <c r="OLB92" s="562"/>
      <c r="OLC92" s="563"/>
      <c r="OLD92" s="564"/>
      <c r="OLE92" s="565"/>
      <c r="OLF92" s="566"/>
      <c r="OLG92" s="560"/>
      <c r="OLH92" s="561"/>
      <c r="OLI92" s="562"/>
      <c r="OLJ92" s="563"/>
      <c r="OLK92" s="564"/>
      <c r="OLL92" s="565"/>
      <c r="OLM92" s="566"/>
      <c r="OLN92" s="560"/>
      <c r="OLO92" s="561"/>
      <c r="OLP92" s="562"/>
      <c r="OLQ92" s="563"/>
      <c r="OLR92" s="564"/>
      <c r="OLS92" s="565"/>
      <c r="OLT92" s="566"/>
      <c r="OLU92" s="560"/>
      <c r="OLV92" s="561"/>
      <c r="OLW92" s="562"/>
      <c r="OLX92" s="563"/>
      <c r="OLY92" s="564"/>
      <c r="OLZ92" s="565"/>
      <c r="OMA92" s="566"/>
      <c r="OMB92" s="560"/>
      <c r="OMC92" s="561"/>
      <c r="OMD92" s="562"/>
      <c r="OME92" s="563"/>
      <c r="OMF92" s="564"/>
      <c r="OMG92" s="565"/>
      <c r="OMH92" s="566"/>
      <c r="OMI92" s="560"/>
      <c r="OMJ92" s="561"/>
      <c r="OMK92" s="562"/>
      <c r="OML92" s="563"/>
      <c r="OMM92" s="564"/>
      <c r="OMN92" s="565"/>
      <c r="OMO92" s="566"/>
      <c r="OMP92" s="560"/>
      <c r="OMQ92" s="561"/>
      <c r="OMR92" s="562"/>
      <c r="OMS92" s="563"/>
      <c r="OMT92" s="564"/>
      <c r="OMU92" s="565"/>
      <c r="OMV92" s="566"/>
      <c r="OMW92" s="560"/>
      <c r="OMX92" s="561"/>
      <c r="OMY92" s="562"/>
      <c r="OMZ92" s="563"/>
      <c r="ONA92" s="564"/>
      <c r="ONB92" s="565"/>
      <c r="ONC92" s="566"/>
      <c r="OND92" s="560"/>
      <c r="ONE92" s="561"/>
      <c r="ONF92" s="562"/>
      <c r="ONG92" s="563"/>
      <c r="ONH92" s="564"/>
      <c r="ONI92" s="565"/>
      <c r="ONJ92" s="566"/>
      <c r="ONK92" s="560"/>
      <c r="ONL92" s="561"/>
      <c r="ONM92" s="562"/>
      <c r="ONN92" s="563"/>
      <c r="ONO92" s="564"/>
      <c r="ONP92" s="565"/>
      <c r="ONQ92" s="566"/>
      <c r="ONR92" s="560"/>
      <c r="ONS92" s="561"/>
      <c r="ONT92" s="562"/>
      <c r="ONU92" s="563"/>
      <c r="ONV92" s="564"/>
      <c r="ONW92" s="565"/>
      <c r="ONX92" s="566"/>
      <c r="ONY92" s="560"/>
      <c r="ONZ92" s="561"/>
      <c r="OOA92" s="562"/>
      <c r="OOB92" s="563"/>
      <c r="OOC92" s="564"/>
      <c r="OOD92" s="565"/>
      <c r="OOE92" s="566"/>
      <c r="OOF92" s="560"/>
      <c r="OOG92" s="561"/>
      <c r="OOH92" s="562"/>
      <c r="OOI92" s="563"/>
      <c r="OOJ92" s="564"/>
      <c r="OOK92" s="565"/>
      <c r="OOL92" s="566"/>
      <c r="OOM92" s="560"/>
      <c r="OON92" s="561"/>
      <c r="OOO92" s="562"/>
      <c r="OOP92" s="563"/>
      <c r="OOQ92" s="564"/>
      <c r="OOR92" s="565"/>
      <c r="OOS92" s="566"/>
      <c r="OOT92" s="560"/>
      <c r="OOU92" s="561"/>
      <c r="OOV92" s="562"/>
      <c r="OOW92" s="563"/>
      <c r="OOX92" s="564"/>
      <c r="OOY92" s="565"/>
      <c r="OOZ92" s="566"/>
      <c r="OPA92" s="560"/>
      <c r="OPB92" s="561"/>
      <c r="OPC92" s="562"/>
      <c r="OPD92" s="563"/>
      <c r="OPE92" s="564"/>
      <c r="OPF92" s="565"/>
      <c r="OPG92" s="566"/>
      <c r="OPH92" s="560"/>
      <c r="OPI92" s="561"/>
      <c r="OPJ92" s="562"/>
      <c r="OPK92" s="563"/>
      <c r="OPL92" s="564"/>
      <c r="OPM92" s="565"/>
      <c r="OPN92" s="566"/>
      <c r="OPO92" s="560"/>
      <c r="OPP92" s="561"/>
      <c r="OPQ92" s="562"/>
      <c r="OPR92" s="563"/>
      <c r="OPS92" s="564"/>
      <c r="OPT92" s="565"/>
      <c r="OPU92" s="566"/>
      <c r="OPV92" s="560"/>
      <c r="OPW92" s="561"/>
      <c r="OPX92" s="562"/>
      <c r="OPY92" s="563"/>
      <c r="OPZ92" s="564"/>
      <c r="OQA92" s="565"/>
      <c r="OQB92" s="566"/>
      <c r="OQC92" s="560"/>
      <c r="OQD92" s="561"/>
      <c r="OQE92" s="562"/>
      <c r="OQF92" s="563"/>
      <c r="OQG92" s="564"/>
      <c r="OQH92" s="565"/>
      <c r="OQI92" s="566"/>
      <c r="OQJ92" s="560"/>
      <c r="OQK92" s="561"/>
      <c r="OQL92" s="562"/>
      <c r="OQM92" s="563"/>
      <c r="OQN92" s="564"/>
      <c r="OQO92" s="565"/>
      <c r="OQP92" s="566"/>
      <c r="OQQ92" s="560"/>
      <c r="OQR92" s="561"/>
      <c r="OQS92" s="562"/>
      <c r="OQT92" s="563"/>
      <c r="OQU92" s="564"/>
      <c r="OQV92" s="565"/>
      <c r="OQW92" s="566"/>
      <c r="OQX92" s="560"/>
      <c r="OQY92" s="561"/>
      <c r="OQZ92" s="562"/>
      <c r="ORA92" s="563"/>
      <c r="ORB92" s="564"/>
      <c r="ORC92" s="565"/>
      <c r="ORD92" s="566"/>
      <c r="ORE92" s="560"/>
      <c r="ORF92" s="561"/>
      <c r="ORG92" s="562"/>
      <c r="ORH92" s="563"/>
      <c r="ORI92" s="564"/>
      <c r="ORJ92" s="565"/>
      <c r="ORK92" s="566"/>
      <c r="ORL92" s="560"/>
      <c r="ORM92" s="561"/>
      <c r="ORN92" s="562"/>
      <c r="ORO92" s="563"/>
      <c r="ORP92" s="564"/>
      <c r="ORQ92" s="565"/>
      <c r="ORR92" s="566"/>
      <c r="ORS92" s="560"/>
      <c r="ORT92" s="561"/>
      <c r="ORU92" s="562"/>
      <c r="ORV92" s="563"/>
      <c r="ORW92" s="564"/>
      <c r="ORX92" s="565"/>
      <c r="ORY92" s="566"/>
      <c r="ORZ92" s="560"/>
      <c r="OSA92" s="561"/>
      <c r="OSB92" s="562"/>
      <c r="OSC92" s="563"/>
      <c r="OSD92" s="564"/>
      <c r="OSE92" s="565"/>
      <c r="OSF92" s="566"/>
      <c r="OSG92" s="560"/>
      <c r="OSH92" s="561"/>
      <c r="OSI92" s="562"/>
      <c r="OSJ92" s="563"/>
      <c r="OSK92" s="564"/>
      <c r="OSL92" s="565"/>
      <c r="OSM92" s="566"/>
      <c r="OSN92" s="560"/>
      <c r="OSO92" s="561"/>
      <c r="OSP92" s="562"/>
      <c r="OSQ92" s="563"/>
      <c r="OSR92" s="564"/>
      <c r="OSS92" s="565"/>
      <c r="OST92" s="566"/>
      <c r="OSU92" s="560"/>
      <c r="OSV92" s="561"/>
      <c r="OSW92" s="562"/>
      <c r="OSX92" s="563"/>
      <c r="OSY92" s="564"/>
      <c r="OSZ92" s="565"/>
      <c r="OTA92" s="566"/>
      <c r="OTB92" s="560"/>
      <c r="OTC92" s="561"/>
      <c r="OTD92" s="562"/>
      <c r="OTE92" s="563"/>
      <c r="OTF92" s="564"/>
      <c r="OTG92" s="565"/>
      <c r="OTH92" s="566"/>
      <c r="OTI92" s="560"/>
      <c r="OTJ92" s="561"/>
      <c r="OTK92" s="562"/>
      <c r="OTL92" s="563"/>
      <c r="OTM92" s="564"/>
      <c r="OTN92" s="565"/>
      <c r="OTO92" s="566"/>
      <c r="OTP92" s="560"/>
      <c r="OTQ92" s="561"/>
      <c r="OTR92" s="562"/>
      <c r="OTS92" s="563"/>
      <c r="OTT92" s="564"/>
      <c r="OTU92" s="565"/>
      <c r="OTV92" s="566"/>
      <c r="OTW92" s="560"/>
      <c r="OTX92" s="561"/>
      <c r="OTY92" s="562"/>
      <c r="OTZ92" s="563"/>
      <c r="OUA92" s="564"/>
      <c r="OUB92" s="565"/>
      <c r="OUC92" s="566"/>
      <c r="OUD92" s="560"/>
      <c r="OUE92" s="561"/>
      <c r="OUF92" s="562"/>
      <c r="OUG92" s="563"/>
      <c r="OUH92" s="564"/>
      <c r="OUI92" s="565"/>
      <c r="OUJ92" s="566"/>
      <c r="OUK92" s="560"/>
      <c r="OUL92" s="561"/>
      <c r="OUM92" s="562"/>
      <c r="OUN92" s="563"/>
      <c r="OUO92" s="564"/>
      <c r="OUP92" s="565"/>
      <c r="OUQ92" s="566"/>
      <c r="OUR92" s="560"/>
      <c r="OUS92" s="561"/>
      <c r="OUT92" s="562"/>
      <c r="OUU92" s="563"/>
      <c r="OUV92" s="564"/>
      <c r="OUW92" s="565"/>
      <c r="OUX92" s="566"/>
      <c r="OUY92" s="560"/>
      <c r="OUZ92" s="561"/>
      <c r="OVA92" s="562"/>
      <c r="OVB92" s="563"/>
      <c r="OVC92" s="564"/>
      <c r="OVD92" s="565"/>
      <c r="OVE92" s="566"/>
      <c r="OVF92" s="560"/>
      <c r="OVG92" s="561"/>
      <c r="OVH92" s="562"/>
      <c r="OVI92" s="563"/>
      <c r="OVJ92" s="564"/>
      <c r="OVK92" s="565"/>
      <c r="OVL92" s="566"/>
      <c r="OVM92" s="560"/>
      <c r="OVN92" s="561"/>
      <c r="OVO92" s="562"/>
      <c r="OVP92" s="563"/>
      <c r="OVQ92" s="564"/>
      <c r="OVR92" s="565"/>
      <c r="OVS92" s="566"/>
      <c r="OVT92" s="560"/>
      <c r="OVU92" s="561"/>
      <c r="OVV92" s="562"/>
      <c r="OVW92" s="563"/>
      <c r="OVX92" s="564"/>
      <c r="OVY92" s="565"/>
      <c r="OVZ92" s="566"/>
      <c r="OWA92" s="560"/>
      <c r="OWB92" s="561"/>
      <c r="OWC92" s="562"/>
      <c r="OWD92" s="563"/>
      <c r="OWE92" s="564"/>
      <c r="OWF92" s="565"/>
      <c r="OWG92" s="566"/>
      <c r="OWH92" s="560"/>
      <c r="OWI92" s="561"/>
      <c r="OWJ92" s="562"/>
      <c r="OWK92" s="563"/>
      <c r="OWL92" s="564"/>
      <c r="OWM92" s="565"/>
      <c r="OWN92" s="566"/>
      <c r="OWO92" s="560"/>
      <c r="OWP92" s="561"/>
      <c r="OWQ92" s="562"/>
      <c r="OWR92" s="563"/>
      <c r="OWS92" s="564"/>
      <c r="OWT92" s="565"/>
      <c r="OWU92" s="566"/>
      <c r="OWV92" s="560"/>
      <c r="OWW92" s="561"/>
      <c r="OWX92" s="562"/>
      <c r="OWY92" s="563"/>
      <c r="OWZ92" s="564"/>
      <c r="OXA92" s="565"/>
      <c r="OXB92" s="566"/>
      <c r="OXC92" s="560"/>
      <c r="OXD92" s="561"/>
      <c r="OXE92" s="562"/>
      <c r="OXF92" s="563"/>
      <c r="OXG92" s="564"/>
      <c r="OXH92" s="565"/>
      <c r="OXI92" s="566"/>
      <c r="OXJ92" s="560"/>
      <c r="OXK92" s="561"/>
      <c r="OXL92" s="562"/>
      <c r="OXM92" s="563"/>
      <c r="OXN92" s="564"/>
      <c r="OXO92" s="565"/>
      <c r="OXP92" s="566"/>
      <c r="OXQ92" s="560"/>
      <c r="OXR92" s="561"/>
      <c r="OXS92" s="562"/>
      <c r="OXT92" s="563"/>
      <c r="OXU92" s="564"/>
      <c r="OXV92" s="565"/>
      <c r="OXW92" s="566"/>
      <c r="OXX92" s="560"/>
      <c r="OXY92" s="561"/>
      <c r="OXZ92" s="562"/>
      <c r="OYA92" s="563"/>
      <c r="OYB92" s="564"/>
      <c r="OYC92" s="565"/>
      <c r="OYD92" s="566"/>
      <c r="OYE92" s="560"/>
      <c r="OYF92" s="561"/>
      <c r="OYG92" s="562"/>
      <c r="OYH92" s="563"/>
      <c r="OYI92" s="564"/>
      <c r="OYJ92" s="565"/>
      <c r="OYK92" s="566"/>
      <c r="OYL92" s="560"/>
      <c r="OYM92" s="561"/>
      <c r="OYN92" s="562"/>
      <c r="OYO92" s="563"/>
      <c r="OYP92" s="564"/>
      <c r="OYQ92" s="565"/>
      <c r="OYR92" s="566"/>
      <c r="OYS92" s="560"/>
      <c r="OYT92" s="561"/>
      <c r="OYU92" s="562"/>
      <c r="OYV92" s="563"/>
      <c r="OYW92" s="564"/>
      <c r="OYX92" s="565"/>
      <c r="OYY92" s="566"/>
      <c r="OYZ92" s="560"/>
      <c r="OZA92" s="561"/>
      <c r="OZB92" s="562"/>
      <c r="OZC92" s="563"/>
      <c r="OZD92" s="564"/>
      <c r="OZE92" s="565"/>
      <c r="OZF92" s="566"/>
      <c r="OZG92" s="560"/>
      <c r="OZH92" s="561"/>
      <c r="OZI92" s="562"/>
      <c r="OZJ92" s="563"/>
      <c r="OZK92" s="564"/>
      <c r="OZL92" s="565"/>
      <c r="OZM92" s="566"/>
      <c r="OZN92" s="560"/>
      <c r="OZO92" s="561"/>
      <c r="OZP92" s="562"/>
      <c r="OZQ92" s="563"/>
      <c r="OZR92" s="564"/>
      <c r="OZS92" s="565"/>
      <c r="OZT92" s="566"/>
      <c r="OZU92" s="560"/>
      <c r="OZV92" s="561"/>
      <c r="OZW92" s="562"/>
      <c r="OZX92" s="563"/>
      <c r="OZY92" s="564"/>
      <c r="OZZ92" s="565"/>
      <c r="PAA92" s="566"/>
      <c r="PAB92" s="560"/>
      <c r="PAC92" s="561"/>
      <c r="PAD92" s="562"/>
      <c r="PAE92" s="563"/>
      <c r="PAF92" s="564"/>
      <c r="PAG92" s="565"/>
      <c r="PAH92" s="566"/>
      <c r="PAI92" s="560"/>
      <c r="PAJ92" s="561"/>
      <c r="PAK92" s="562"/>
      <c r="PAL92" s="563"/>
      <c r="PAM92" s="564"/>
      <c r="PAN92" s="565"/>
      <c r="PAO92" s="566"/>
      <c r="PAP92" s="560"/>
      <c r="PAQ92" s="561"/>
      <c r="PAR92" s="562"/>
      <c r="PAS92" s="563"/>
      <c r="PAT92" s="564"/>
      <c r="PAU92" s="565"/>
      <c r="PAV92" s="566"/>
      <c r="PAW92" s="560"/>
      <c r="PAX92" s="561"/>
      <c r="PAY92" s="562"/>
      <c r="PAZ92" s="563"/>
      <c r="PBA92" s="564"/>
      <c r="PBB92" s="565"/>
      <c r="PBC92" s="566"/>
      <c r="PBD92" s="560"/>
      <c r="PBE92" s="561"/>
      <c r="PBF92" s="562"/>
      <c r="PBG92" s="563"/>
      <c r="PBH92" s="564"/>
      <c r="PBI92" s="565"/>
      <c r="PBJ92" s="566"/>
      <c r="PBK92" s="560"/>
      <c r="PBL92" s="561"/>
      <c r="PBM92" s="562"/>
      <c r="PBN92" s="563"/>
      <c r="PBO92" s="564"/>
      <c r="PBP92" s="565"/>
      <c r="PBQ92" s="566"/>
      <c r="PBR92" s="560"/>
      <c r="PBS92" s="561"/>
      <c r="PBT92" s="562"/>
      <c r="PBU92" s="563"/>
      <c r="PBV92" s="564"/>
      <c r="PBW92" s="565"/>
      <c r="PBX92" s="566"/>
      <c r="PBY92" s="560"/>
      <c r="PBZ92" s="561"/>
      <c r="PCA92" s="562"/>
      <c r="PCB92" s="563"/>
      <c r="PCC92" s="564"/>
      <c r="PCD92" s="565"/>
      <c r="PCE92" s="566"/>
      <c r="PCF92" s="560"/>
      <c r="PCG92" s="561"/>
      <c r="PCH92" s="562"/>
      <c r="PCI92" s="563"/>
      <c r="PCJ92" s="564"/>
      <c r="PCK92" s="565"/>
      <c r="PCL92" s="566"/>
      <c r="PCM92" s="560"/>
      <c r="PCN92" s="561"/>
      <c r="PCO92" s="562"/>
      <c r="PCP92" s="563"/>
      <c r="PCQ92" s="564"/>
      <c r="PCR92" s="565"/>
      <c r="PCS92" s="566"/>
      <c r="PCT92" s="560"/>
      <c r="PCU92" s="561"/>
      <c r="PCV92" s="562"/>
      <c r="PCW92" s="563"/>
      <c r="PCX92" s="564"/>
      <c r="PCY92" s="565"/>
      <c r="PCZ92" s="566"/>
      <c r="PDA92" s="560"/>
      <c r="PDB92" s="561"/>
      <c r="PDC92" s="562"/>
      <c r="PDD92" s="563"/>
      <c r="PDE92" s="564"/>
      <c r="PDF92" s="565"/>
      <c r="PDG92" s="566"/>
      <c r="PDH92" s="560"/>
      <c r="PDI92" s="561"/>
      <c r="PDJ92" s="562"/>
      <c r="PDK92" s="563"/>
      <c r="PDL92" s="564"/>
      <c r="PDM92" s="565"/>
      <c r="PDN92" s="566"/>
      <c r="PDO92" s="560"/>
      <c r="PDP92" s="561"/>
      <c r="PDQ92" s="562"/>
      <c r="PDR92" s="563"/>
      <c r="PDS92" s="564"/>
      <c r="PDT92" s="565"/>
      <c r="PDU92" s="566"/>
      <c r="PDV92" s="560"/>
      <c r="PDW92" s="561"/>
      <c r="PDX92" s="562"/>
      <c r="PDY92" s="563"/>
      <c r="PDZ92" s="564"/>
      <c r="PEA92" s="565"/>
      <c r="PEB92" s="566"/>
      <c r="PEC92" s="560"/>
      <c r="PED92" s="561"/>
      <c r="PEE92" s="562"/>
      <c r="PEF92" s="563"/>
      <c r="PEG92" s="564"/>
      <c r="PEH92" s="565"/>
      <c r="PEI92" s="566"/>
      <c r="PEJ92" s="560"/>
      <c r="PEK92" s="561"/>
      <c r="PEL92" s="562"/>
      <c r="PEM92" s="563"/>
      <c r="PEN92" s="564"/>
      <c r="PEO92" s="565"/>
      <c r="PEP92" s="566"/>
      <c r="PEQ92" s="560"/>
      <c r="PER92" s="561"/>
      <c r="PES92" s="562"/>
      <c r="PET92" s="563"/>
      <c r="PEU92" s="564"/>
      <c r="PEV92" s="565"/>
      <c r="PEW92" s="566"/>
      <c r="PEX92" s="560"/>
      <c r="PEY92" s="561"/>
      <c r="PEZ92" s="562"/>
      <c r="PFA92" s="563"/>
      <c r="PFB92" s="564"/>
      <c r="PFC92" s="565"/>
      <c r="PFD92" s="566"/>
      <c r="PFE92" s="560"/>
      <c r="PFF92" s="561"/>
      <c r="PFG92" s="562"/>
      <c r="PFH92" s="563"/>
      <c r="PFI92" s="564"/>
      <c r="PFJ92" s="565"/>
      <c r="PFK92" s="566"/>
      <c r="PFL92" s="560"/>
      <c r="PFM92" s="561"/>
      <c r="PFN92" s="562"/>
      <c r="PFO92" s="563"/>
      <c r="PFP92" s="564"/>
      <c r="PFQ92" s="565"/>
      <c r="PFR92" s="566"/>
      <c r="PFS92" s="560"/>
      <c r="PFT92" s="561"/>
      <c r="PFU92" s="562"/>
      <c r="PFV92" s="563"/>
      <c r="PFW92" s="564"/>
      <c r="PFX92" s="565"/>
      <c r="PFY92" s="566"/>
      <c r="PFZ92" s="560"/>
      <c r="PGA92" s="561"/>
      <c r="PGB92" s="562"/>
      <c r="PGC92" s="563"/>
      <c r="PGD92" s="564"/>
      <c r="PGE92" s="565"/>
      <c r="PGF92" s="566"/>
      <c r="PGG92" s="560"/>
      <c r="PGH92" s="561"/>
      <c r="PGI92" s="562"/>
      <c r="PGJ92" s="563"/>
      <c r="PGK92" s="564"/>
      <c r="PGL92" s="565"/>
      <c r="PGM92" s="566"/>
      <c r="PGN92" s="560"/>
      <c r="PGO92" s="561"/>
      <c r="PGP92" s="562"/>
      <c r="PGQ92" s="563"/>
      <c r="PGR92" s="564"/>
      <c r="PGS92" s="565"/>
      <c r="PGT92" s="566"/>
      <c r="PGU92" s="560"/>
      <c r="PGV92" s="561"/>
      <c r="PGW92" s="562"/>
      <c r="PGX92" s="563"/>
      <c r="PGY92" s="564"/>
      <c r="PGZ92" s="565"/>
      <c r="PHA92" s="566"/>
      <c r="PHB92" s="560"/>
      <c r="PHC92" s="561"/>
      <c r="PHD92" s="562"/>
      <c r="PHE92" s="563"/>
      <c r="PHF92" s="564"/>
      <c r="PHG92" s="565"/>
      <c r="PHH92" s="566"/>
      <c r="PHI92" s="560"/>
      <c r="PHJ92" s="561"/>
      <c r="PHK92" s="562"/>
      <c r="PHL92" s="563"/>
      <c r="PHM92" s="564"/>
      <c r="PHN92" s="565"/>
      <c r="PHO92" s="566"/>
      <c r="PHP92" s="560"/>
      <c r="PHQ92" s="561"/>
      <c r="PHR92" s="562"/>
      <c r="PHS92" s="563"/>
      <c r="PHT92" s="564"/>
      <c r="PHU92" s="565"/>
      <c r="PHV92" s="566"/>
      <c r="PHW92" s="560"/>
      <c r="PHX92" s="561"/>
      <c r="PHY92" s="562"/>
      <c r="PHZ92" s="563"/>
      <c r="PIA92" s="564"/>
      <c r="PIB92" s="565"/>
      <c r="PIC92" s="566"/>
      <c r="PID92" s="560"/>
      <c r="PIE92" s="561"/>
      <c r="PIF92" s="562"/>
      <c r="PIG92" s="563"/>
      <c r="PIH92" s="564"/>
      <c r="PII92" s="565"/>
      <c r="PIJ92" s="566"/>
      <c r="PIK92" s="560"/>
      <c r="PIL92" s="561"/>
      <c r="PIM92" s="562"/>
      <c r="PIN92" s="563"/>
      <c r="PIO92" s="564"/>
      <c r="PIP92" s="565"/>
      <c r="PIQ92" s="566"/>
      <c r="PIR92" s="560"/>
      <c r="PIS92" s="561"/>
      <c r="PIT92" s="562"/>
      <c r="PIU92" s="563"/>
      <c r="PIV92" s="564"/>
      <c r="PIW92" s="565"/>
      <c r="PIX92" s="566"/>
      <c r="PIY92" s="560"/>
      <c r="PIZ92" s="561"/>
      <c r="PJA92" s="562"/>
      <c r="PJB92" s="563"/>
      <c r="PJC92" s="564"/>
      <c r="PJD92" s="565"/>
      <c r="PJE92" s="566"/>
      <c r="PJF92" s="560"/>
      <c r="PJG92" s="561"/>
      <c r="PJH92" s="562"/>
      <c r="PJI92" s="563"/>
      <c r="PJJ92" s="564"/>
      <c r="PJK92" s="565"/>
      <c r="PJL92" s="566"/>
      <c r="PJM92" s="560"/>
      <c r="PJN92" s="561"/>
      <c r="PJO92" s="562"/>
      <c r="PJP92" s="563"/>
      <c r="PJQ92" s="564"/>
      <c r="PJR92" s="565"/>
      <c r="PJS92" s="566"/>
      <c r="PJT92" s="560"/>
      <c r="PJU92" s="561"/>
      <c r="PJV92" s="562"/>
      <c r="PJW92" s="563"/>
      <c r="PJX92" s="564"/>
      <c r="PJY92" s="565"/>
      <c r="PJZ92" s="566"/>
      <c r="PKA92" s="560"/>
      <c r="PKB92" s="561"/>
      <c r="PKC92" s="562"/>
      <c r="PKD92" s="563"/>
      <c r="PKE92" s="564"/>
      <c r="PKF92" s="565"/>
      <c r="PKG92" s="566"/>
      <c r="PKH92" s="560"/>
      <c r="PKI92" s="561"/>
      <c r="PKJ92" s="562"/>
      <c r="PKK92" s="563"/>
      <c r="PKL92" s="564"/>
      <c r="PKM92" s="565"/>
      <c r="PKN92" s="566"/>
      <c r="PKO92" s="560"/>
      <c r="PKP92" s="561"/>
      <c r="PKQ92" s="562"/>
      <c r="PKR92" s="563"/>
      <c r="PKS92" s="564"/>
      <c r="PKT92" s="565"/>
      <c r="PKU92" s="566"/>
      <c r="PKV92" s="560"/>
      <c r="PKW92" s="561"/>
      <c r="PKX92" s="562"/>
      <c r="PKY92" s="563"/>
      <c r="PKZ92" s="564"/>
      <c r="PLA92" s="565"/>
      <c r="PLB92" s="566"/>
      <c r="PLC92" s="560"/>
      <c r="PLD92" s="561"/>
      <c r="PLE92" s="562"/>
      <c r="PLF92" s="563"/>
      <c r="PLG92" s="564"/>
      <c r="PLH92" s="565"/>
      <c r="PLI92" s="566"/>
      <c r="PLJ92" s="560"/>
      <c r="PLK92" s="561"/>
      <c r="PLL92" s="562"/>
      <c r="PLM92" s="563"/>
      <c r="PLN92" s="564"/>
      <c r="PLO92" s="565"/>
      <c r="PLP92" s="566"/>
      <c r="PLQ92" s="560"/>
      <c r="PLR92" s="561"/>
      <c r="PLS92" s="562"/>
      <c r="PLT92" s="563"/>
      <c r="PLU92" s="564"/>
      <c r="PLV92" s="565"/>
      <c r="PLW92" s="566"/>
      <c r="PLX92" s="560"/>
      <c r="PLY92" s="561"/>
      <c r="PLZ92" s="562"/>
      <c r="PMA92" s="563"/>
      <c r="PMB92" s="564"/>
      <c r="PMC92" s="565"/>
      <c r="PMD92" s="566"/>
      <c r="PME92" s="560"/>
      <c r="PMF92" s="561"/>
      <c r="PMG92" s="562"/>
      <c r="PMH92" s="563"/>
      <c r="PMI92" s="564"/>
      <c r="PMJ92" s="565"/>
      <c r="PMK92" s="566"/>
      <c r="PML92" s="560"/>
      <c r="PMM92" s="561"/>
      <c r="PMN92" s="562"/>
      <c r="PMO92" s="563"/>
      <c r="PMP92" s="564"/>
      <c r="PMQ92" s="565"/>
      <c r="PMR92" s="566"/>
      <c r="PMS92" s="560"/>
      <c r="PMT92" s="561"/>
      <c r="PMU92" s="562"/>
      <c r="PMV92" s="563"/>
      <c r="PMW92" s="564"/>
      <c r="PMX92" s="565"/>
      <c r="PMY92" s="566"/>
      <c r="PMZ92" s="560"/>
      <c r="PNA92" s="561"/>
      <c r="PNB92" s="562"/>
      <c r="PNC92" s="563"/>
      <c r="PND92" s="564"/>
      <c r="PNE92" s="565"/>
      <c r="PNF92" s="566"/>
      <c r="PNG92" s="560"/>
      <c r="PNH92" s="561"/>
      <c r="PNI92" s="562"/>
      <c r="PNJ92" s="563"/>
      <c r="PNK92" s="564"/>
      <c r="PNL92" s="565"/>
      <c r="PNM92" s="566"/>
      <c r="PNN92" s="560"/>
      <c r="PNO92" s="561"/>
      <c r="PNP92" s="562"/>
      <c r="PNQ92" s="563"/>
      <c r="PNR92" s="564"/>
      <c r="PNS92" s="565"/>
      <c r="PNT92" s="566"/>
      <c r="PNU92" s="560"/>
      <c r="PNV92" s="561"/>
      <c r="PNW92" s="562"/>
      <c r="PNX92" s="563"/>
      <c r="PNY92" s="564"/>
      <c r="PNZ92" s="565"/>
      <c r="POA92" s="566"/>
      <c r="POB92" s="560"/>
      <c r="POC92" s="561"/>
      <c r="POD92" s="562"/>
      <c r="POE92" s="563"/>
      <c r="POF92" s="564"/>
      <c r="POG92" s="565"/>
      <c r="POH92" s="566"/>
      <c r="POI92" s="560"/>
      <c r="POJ92" s="561"/>
      <c r="POK92" s="562"/>
      <c r="POL92" s="563"/>
      <c r="POM92" s="564"/>
      <c r="PON92" s="565"/>
      <c r="POO92" s="566"/>
      <c r="POP92" s="560"/>
      <c r="POQ92" s="561"/>
      <c r="POR92" s="562"/>
      <c r="POS92" s="563"/>
      <c r="POT92" s="564"/>
      <c r="POU92" s="565"/>
      <c r="POV92" s="566"/>
      <c r="POW92" s="560"/>
      <c r="POX92" s="561"/>
      <c r="POY92" s="562"/>
      <c r="POZ92" s="563"/>
      <c r="PPA92" s="564"/>
      <c r="PPB92" s="565"/>
      <c r="PPC92" s="566"/>
      <c r="PPD92" s="560"/>
      <c r="PPE92" s="561"/>
      <c r="PPF92" s="562"/>
      <c r="PPG92" s="563"/>
      <c r="PPH92" s="564"/>
      <c r="PPI92" s="565"/>
      <c r="PPJ92" s="566"/>
      <c r="PPK92" s="560"/>
      <c r="PPL92" s="561"/>
      <c r="PPM92" s="562"/>
      <c r="PPN92" s="563"/>
      <c r="PPO92" s="564"/>
      <c r="PPP92" s="565"/>
      <c r="PPQ92" s="566"/>
      <c r="PPR92" s="560"/>
      <c r="PPS92" s="561"/>
      <c r="PPT92" s="562"/>
      <c r="PPU92" s="563"/>
      <c r="PPV92" s="564"/>
      <c r="PPW92" s="565"/>
      <c r="PPX92" s="566"/>
      <c r="PPY92" s="560"/>
      <c r="PPZ92" s="561"/>
      <c r="PQA92" s="562"/>
      <c r="PQB92" s="563"/>
      <c r="PQC92" s="564"/>
      <c r="PQD92" s="565"/>
      <c r="PQE92" s="566"/>
      <c r="PQF92" s="560"/>
      <c r="PQG92" s="561"/>
      <c r="PQH92" s="562"/>
      <c r="PQI92" s="563"/>
      <c r="PQJ92" s="564"/>
      <c r="PQK92" s="565"/>
      <c r="PQL92" s="566"/>
      <c r="PQM92" s="560"/>
      <c r="PQN92" s="561"/>
      <c r="PQO92" s="562"/>
      <c r="PQP92" s="563"/>
      <c r="PQQ92" s="564"/>
      <c r="PQR92" s="565"/>
      <c r="PQS92" s="566"/>
      <c r="PQT92" s="560"/>
      <c r="PQU92" s="561"/>
      <c r="PQV92" s="562"/>
      <c r="PQW92" s="563"/>
      <c r="PQX92" s="564"/>
      <c r="PQY92" s="565"/>
      <c r="PQZ92" s="566"/>
      <c r="PRA92" s="560"/>
      <c r="PRB92" s="561"/>
      <c r="PRC92" s="562"/>
      <c r="PRD92" s="563"/>
      <c r="PRE92" s="564"/>
      <c r="PRF92" s="565"/>
      <c r="PRG92" s="566"/>
      <c r="PRH92" s="560"/>
      <c r="PRI92" s="561"/>
      <c r="PRJ92" s="562"/>
      <c r="PRK92" s="563"/>
      <c r="PRL92" s="564"/>
      <c r="PRM92" s="565"/>
      <c r="PRN92" s="566"/>
      <c r="PRO92" s="560"/>
      <c r="PRP92" s="561"/>
      <c r="PRQ92" s="562"/>
      <c r="PRR92" s="563"/>
      <c r="PRS92" s="564"/>
      <c r="PRT92" s="565"/>
      <c r="PRU92" s="566"/>
      <c r="PRV92" s="560"/>
      <c r="PRW92" s="561"/>
      <c r="PRX92" s="562"/>
      <c r="PRY92" s="563"/>
      <c r="PRZ92" s="564"/>
      <c r="PSA92" s="565"/>
      <c r="PSB92" s="566"/>
      <c r="PSC92" s="560"/>
      <c r="PSD92" s="561"/>
      <c r="PSE92" s="562"/>
      <c r="PSF92" s="563"/>
      <c r="PSG92" s="564"/>
      <c r="PSH92" s="565"/>
      <c r="PSI92" s="566"/>
      <c r="PSJ92" s="560"/>
      <c r="PSK92" s="561"/>
      <c r="PSL92" s="562"/>
      <c r="PSM92" s="563"/>
      <c r="PSN92" s="564"/>
      <c r="PSO92" s="565"/>
      <c r="PSP92" s="566"/>
      <c r="PSQ92" s="560"/>
      <c r="PSR92" s="561"/>
      <c r="PSS92" s="562"/>
      <c r="PST92" s="563"/>
      <c r="PSU92" s="564"/>
      <c r="PSV92" s="565"/>
      <c r="PSW92" s="566"/>
      <c r="PSX92" s="560"/>
      <c r="PSY92" s="561"/>
      <c r="PSZ92" s="562"/>
      <c r="PTA92" s="563"/>
      <c r="PTB92" s="564"/>
      <c r="PTC92" s="565"/>
      <c r="PTD92" s="566"/>
      <c r="PTE92" s="560"/>
      <c r="PTF92" s="561"/>
      <c r="PTG92" s="562"/>
      <c r="PTH92" s="563"/>
      <c r="PTI92" s="564"/>
      <c r="PTJ92" s="565"/>
      <c r="PTK92" s="566"/>
      <c r="PTL92" s="560"/>
      <c r="PTM92" s="561"/>
      <c r="PTN92" s="562"/>
      <c r="PTO92" s="563"/>
      <c r="PTP92" s="564"/>
      <c r="PTQ92" s="565"/>
      <c r="PTR92" s="566"/>
      <c r="PTS92" s="560"/>
      <c r="PTT92" s="561"/>
      <c r="PTU92" s="562"/>
      <c r="PTV92" s="563"/>
      <c r="PTW92" s="564"/>
      <c r="PTX92" s="565"/>
      <c r="PTY92" s="566"/>
      <c r="PTZ92" s="560"/>
      <c r="PUA92" s="561"/>
      <c r="PUB92" s="562"/>
      <c r="PUC92" s="563"/>
      <c r="PUD92" s="564"/>
      <c r="PUE92" s="565"/>
      <c r="PUF92" s="566"/>
      <c r="PUG92" s="560"/>
      <c r="PUH92" s="561"/>
      <c r="PUI92" s="562"/>
      <c r="PUJ92" s="563"/>
      <c r="PUK92" s="564"/>
      <c r="PUL92" s="565"/>
      <c r="PUM92" s="566"/>
      <c r="PUN92" s="560"/>
      <c r="PUO92" s="561"/>
      <c r="PUP92" s="562"/>
      <c r="PUQ92" s="563"/>
      <c r="PUR92" s="564"/>
      <c r="PUS92" s="565"/>
      <c r="PUT92" s="566"/>
      <c r="PUU92" s="560"/>
      <c r="PUV92" s="561"/>
      <c r="PUW92" s="562"/>
      <c r="PUX92" s="563"/>
      <c r="PUY92" s="564"/>
      <c r="PUZ92" s="565"/>
      <c r="PVA92" s="566"/>
      <c r="PVB92" s="560"/>
      <c r="PVC92" s="561"/>
      <c r="PVD92" s="562"/>
      <c r="PVE92" s="563"/>
      <c r="PVF92" s="564"/>
      <c r="PVG92" s="565"/>
      <c r="PVH92" s="566"/>
      <c r="PVI92" s="560"/>
      <c r="PVJ92" s="561"/>
      <c r="PVK92" s="562"/>
      <c r="PVL92" s="563"/>
      <c r="PVM92" s="564"/>
      <c r="PVN92" s="565"/>
      <c r="PVO92" s="566"/>
      <c r="PVP92" s="560"/>
      <c r="PVQ92" s="561"/>
      <c r="PVR92" s="562"/>
      <c r="PVS92" s="563"/>
      <c r="PVT92" s="564"/>
      <c r="PVU92" s="565"/>
      <c r="PVV92" s="566"/>
      <c r="PVW92" s="560"/>
      <c r="PVX92" s="561"/>
      <c r="PVY92" s="562"/>
      <c r="PVZ92" s="563"/>
      <c r="PWA92" s="564"/>
      <c r="PWB92" s="565"/>
      <c r="PWC92" s="566"/>
      <c r="PWD92" s="560"/>
      <c r="PWE92" s="561"/>
      <c r="PWF92" s="562"/>
      <c r="PWG92" s="563"/>
      <c r="PWH92" s="564"/>
      <c r="PWI92" s="565"/>
      <c r="PWJ92" s="566"/>
      <c r="PWK92" s="560"/>
      <c r="PWL92" s="561"/>
      <c r="PWM92" s="562"/>
      <c r="PWN92" s="563"/>
      <c r="PWO92" s="564"/>
      <c r="PWP92" s="565"/>
      <c r="PWQ92" s="566"/>
      <c r="PWR92" s="560"/>
      <c r="PWS92" s="561"/>
      <c r="PWT92" s="562"/>
      <c r="PWU92" s="563"/>
      <c r="PWV92" s="564"/>
      <c r="PWW92" s="565"/>
      <c r="PWX92" s="566"/>
      <c r="PWY92" s="560"/>
      <c r="PWZ92" s="561"/>
      <c r="PXA92" s="562"/>
      <c r="PXB92" s="563"/>
      <c r="PXC92" s="564"/>
      <c r="PXD92" s="565"/>
      <c r="PXE92" s="566"/>
      <c r="PXF92" s="560"/>
      <c r="PXG92" s="561"/>
      <c r="PXH92" s="562"/>
      <c r="PXI92" s="563"/>
      <c r="PXJ92" s="564"/>
      <c r="PXK92" s="565"/>
      <c r="PXL92" s="566"/>
      <c r="PXM92" s="560"/>
      <c r="PXN92" s="561"/>
      <c r="PXO92" s="562"/>
      <c r="PXP92" s="563"/>
      <c r="PXQ92" s="564"/>
      <c r="PXR92" s="565"/>
      <c r="PXS92" s="566"/>
      <c r="PXT92" s="560"/>
      <c r="PXU92" s="561"/>
      <c r="PXV92" s="562"/>
      <c r="PXW92" s="563"/>
      <c r="PXX92" s="564"/>
      <c r="PXY92" s="565"/>
      <c r="PXZ92" s="566"/>
      <c r="PYA92" s="560"/>
      <c r="PYB92" s="561"/>
      <c r="PYC92" s="562"/>
      <c r="PYD92" s="563"/>
      <c r="PYE92" s="564"/>
      <c r="PYF92" s="565"/>
      <c r="PYG92" s="566"/>
      <c r="PYH92" s="560"/>
      <c r="PYI92" s="561"/>
      <c r="PYJ92" s="562"/>
      <c r="PYK92" s="563"/>
      <c r="PYL92" s="564"/>
      <c r="PYM92" s="565"/>
      <c r="PYN92" s="566"/>
      <c r="PYO92" s="560"/>
      <c r="PYP92" s="561"/>
      <c r="PYQ92" s="562"/>
      <c r="PYR92" s="563"/>
      <c r="PYS92" s="564"/>
      <c r="PYT92" s="565"/>
      <c r="PYU92" s="566"/>
      <c r="PYV92" s="560"/>
      <c r="PYW92" s="561"/>
      <c r="PYX92" s="562"/>
      <c r="PYY92" s="563"/>
      <c r="PYZ92" s="564"/>
      <c r="PZA92" s="565"/>
      <c r="PZB92" s="566"/>
      <c r="PZC92" s="560"/>
      <c r="PZD92" s="561"/>
      <c r="PZE92" s="562"/>
      <c r="PZF92" s="563"/>
      <c r="PZG92" s="564"/>
      <c r="PZH92" s="565"/>
      <c r="PZI92" s="566"/>
      <c r="PZJ92" s="560"/>
      <c r="PZK92" s="561"/>
      <c r="PZL92" s="562"/>
      <c r="PZM92" s="563"/>
      <c r="PZN92" s="564"/>
      <c r="PZO92" s="565"/>
      <c r="PZP92" s="566"/>
      <c r="PZQ92" s="560"/>
      <c r="PZR92" s="561"/>
      <c r="PZS92" s="562"/>
      <c r="PZT92" s="563"/>
      <c r="PZU92" s="564"/>
      <c r="PZV92" s="565"/>
      <c r="PZW92" s="566"/>
      <c r="PZX92" s="560"/>
      <c r="PZY92" s="561"/>
      <c r="PZZ92" s="562"/>
      <c r="QAA92" s="563"/>
      <c r="QAB92" s="564"/>
      <c r="QAC92" s="565"/>
      <c r="QAD92" s="566"/>
      <c r="QAE92" s="560"/>
      <c r="QAF92" s="561"/>
      <c r="QAG92" s="562"/>
      <c r="QAH92" s="563"/>
      <c r="QAI92" s="564"/>
      <c r="QAJ92" s="565"/>
      <c r="QAK92" s="566"/>
      <c r="QAL92" s="560"/>
      <c r="QAM92" s="561"/>
      <c r="QAN92" s="562"/>
      <c r="QAO92" s="563"/>
      <c r="QAP92" s="564"/>
      <c r="QAQ92" s="565"/>
      <c r="QAR92" s="566"/>
      <c r="QAS92" s="560"/>
      <c r="QAT92" s="561"/>
      <c r="QAU92" s="562"/>
      <c r="QAV92" s="563"/>
      <c r="QAW92" s="564"/>
      <c r="QAX92" s="565"/>
      <c r="QAY92" s="566"/>
      <c r="QAZ92" s="560"/>
      <c r="QBA92" s="561"/>
      <c r="QBB92" s="562"/>
      <c r="QBC92" s="563"/>
      <c r="QBD92" s="564"/>
      <c r="QBE92" s="565"/>
      <c r="QBF92" s="566"/>
      <c r="QBG92" s="560"/>
      <c r="QBH92" s="561"/>
      <c r="QBI92" s="562"/>
      <c r="QBJ92" s="563"/>
      <c r="QBK92" s="564"/>
      <c r="QBL92" s="565"/>
      <c r="QBM92" s="566"/>
      <c r="QBN92" s="560"/>
      <c r="QBO92" s="561"/>
      <c r="QBP92" s="562"/>
      <c r="QBQ92" s="563"/>
      <c r="QBR92" s="564"/>
      <c r="QBS92" s="565"/>
      <c r="QBT92" s="566"/>
      <c r="QBU92" s="560"/>
      <c r="QBV92" s="561"/>
      <c r="QBW92" s="562"/>
      <c r="QBX92" s="563"/>
      <c r="QBY92" s="564"/>
      <c r="QBZ92" s="565"/>
      <c r="QCA92" s="566"/>
      <c r="QCB92" s="560"/>
      <c r="QCC92" s="561"/>
      <c r="QCD92" s="562"/>
      <c r="QCE92" s="563"/>
      <c r="QCF92" s="564"/>
      <c r="QCG92" s="565"/>
      <c r="QCH92" s="566"/>
      <c r="QCI92" s="560"/>
      <c r="QCJ92" s="561"/>
      <c r="QCK92" s="562"/>
      <c r="QCL92" s="563"/>
      <c r="QCM92" s="564"/>
      <c r="QCN92" s="565"/>
      <c r="QCO92" s="566"/>
      <c r="QCP92" s="560"/>
      <c r="QCQ92" s="561"/>
      <c r="QCR92" s="562"/>
      <c r="QCS92" s="563"/>
      <c r="QCT92" s="564"/>
      <c r="QCU92" s="565"/>
      <c r="QCV92" s="566"/>
      <c r="QCW92" s="560"/>
      <c r="QCX92" s="561"/>
      <c r="QCY92" s="562"/>
      <c r="QCZ92" s="563"/>
      <c r="QDA92" s="564"/>
      <c r="QDB92" s="565"/>
      <c r="QDC92" s="566"/>
      <c r="QDD92" s="560"/>
      <c r="QDE92" s="561"/>
      <c r="QDF92" s="562"/>
      <c r="QDG92" s="563"/>
      <c r="QDH92" s="564"/>
      <c r="QDI92" s="565"/>
      <c r="QDJ92" s="566"/>
      <c r="QDK92" s="560"/>
      <c r="QDL92" s="561"/>
      <c r="QDM92" s="562"/>
      <c r="QDN92" s="563"/>
      <c r="QDO92" s="564"/>
      <c r="QDP92" s="565"/>
      <c r="QDQ92" s="566"/>
      <c r="QDR92" s="560"/>
      <c r="QDS92" s="561"/>
      <c r="QDT92" s="562"/>
      <c r="QDU92" s="563"/>
      <c r="QDV92" s="564"/>
      <c r="QDW92" s="565"/>
      <c r="QDX92" s="566"/>
      <c r="QDY92" s="560"/>
      <c r="QDZ92" s="561"/>
      <c r="QEA92" s="562"/>
      <c r="QEB92" s="563"/>
      <c r="QEC92" s="564"/>
      <c r="QED92" s="565"/>
      <c r="QEE92" s="566"/>
      <c r="QEF92" s="560"/>
      <c r="QEG92" s="561"/>
      <c r="QEH92" s="562"/>
      <c r="QEI92" s="563"/>
      <c r="QEJ92" s="564"/>
      <c r="QEK92" s="565"/>
      <c r="QEL92" s="566"/>
      <c r="QEM92" s="560"/>
      <c r="QEN92" s="561"/>
      <c r="QEO92" s="562"/>
      <c r="QEP92" s="563"/>
      <c r="QEQ92" s="564"/>
      <c r="QER92" s="565"/>
      <c r="QES92" s="566"/>
      <c r="QET92" s="560"/>
      <c r="QEU92" s="561"/>
      <c r="QEV92" s="562"/>
      <c r="QEW92" s="563"/>
      <c r="QEX92" s="564"/>
      <c r="QEY92" s="565"/>
      <c r="QEZ92" s="566"/>
      <c r="QFA92" s="560"/>
      <c r="QFB92" s="561"/>
      <c r="QFC92" s="562"/>
      <c r="QFD92" s="563"/>
      <c r="QFE92" s="564"/>
      <c r="QFF92" s="565"/>
      <c r="QFG92" s="566"/>
      <c r="QFH92" s="560"/>
      <c r="QFI92" s="561"/>
      <c r="QFJ92" s="562"/>
      <c r="QFK92" s="563"/>
      <c r="QFL92" s="564"/>
      <c r="QFM92" s="565"/>
      <c r="QFN92" s="566"/>
      <c r="QFO92" s="560"/>
      <c r="QFP92" s="561"/>
      <c r="QFQ92" s="562"/>
      <c r="QFR92" s="563"/>
      <c r="QFS92" s="564"/>
      <c r="QFT92" s="565"/>
      <c r="QFU92" s="566"/>
      <c r="QFV92" s="560"/>
      <c r="QFW92" s="561"/>
      <c r="QFX92" s="562"/>
      <c r="QFY92" s="563"/>
      <c r="QFZ92" s="564"/>
      <c r="QGA92" s="565"/>
      <c r="QGB92" s="566"/>
      <c r="QGC92" s="560"/>
      <c r="QGD92" s="561"/>
      <c r="QGE92" s="562"/>
      <c r="QGF92" s="563"/>
      <c r="QGG92" s="564"/>
      <c r="QGH92" s="565"/>
      <c r="QGI92" s="566"/>
      <c r="QGJ92" s="560"/>
      <c r="QGK92" s="561"/>
      <c r="QGL92" s="562"/>
      <c r="QGM92" s="563"/>
      <c r="QGN92" s="564"/>
      <c r="QGO92" s="565"/>
      <c r="QGP92" s="566"/>
      <c r="QGQ92" s="560"/>
      <c r="QGR92" s="561"/>
      <c r="QGS92" s="562"/>
      <c r="QGT92" s="563"/>
      <c r="QGU92" s="564"/>
      <c r="QGV92" s="565"/>
      <c r="QGW92" s="566"/>
      <c r="QGX92" s="560"/>
      <c r="QGY92" s="561"/>
      <c r="QGZ92" s="562"/>
      <c r="QHA92" s="563"/>
      <c r="QHB92" s="564"/>
      <c r="QHC92" s="565"/>
      <c r="QHD92" s="566"/>
      <c r="QHE92" s="560"/>
      <c r="QHF92" s="561"/>
      <c r="QHG92" s="562"/>
      <c r="QHH92" s="563"/>
      <c r="QHI92" s="564"/>
      <c r="QHJ92" s="565"/>
      <c r="QHK92" s="566"/>
      <c r="QHL92" s="560"/>
      <c r="QHM92" s="561"/>
      <c r="QHN92" s="562"/>
      <c r="QHO92" s="563"/>
      <c r="QHP92" s="564"/>
      <c r="QHQ92" s="565"/>
      <c r="QHR92" s="566"/>
      <c r="QHS92" s="560"/>
      <c r="QHT92" s="561"/>
      <c r="QHU92" s="562"/>
      <c r="QHV92" s="563"/>
      <c r="QHW92" s="564"/>
      <c r="QHX92" s="565"/>
      <c r="QHY92" s="566"/>
      <c r="QHZ92" s="560"/>
      <c r="QIA92" s="561"/>
      <c r="QIB92" s="562"/>
      <c r="QIC92" s="563"/>
      <c r="QID92" s="564"/>
      <c r="QIE92" s="565"/>
      <c r="QIF92" s="566"/>
      <c r="QIG92" s="560"/>
      <c r="QIH92" s="561"/>
      <c r="QII92" s="562"/>
      <c r="QIJ92" s="563"/>
      <c r="QIK92" s="564"/>
      <c r="QIL92" s="565"/>
      <c r="QIM92" s="566"/>
      <c r="QIN92" s="560"/>
      <c r="QIO92" s="561"/>
      <c r="QIP92" s="562"/>
      <c r="QIQ92" s="563"/>
      <c r="QIR92" s="564"/>
      <c r="QIS92" s="565"/>
      <c r="QIT92" s="566"/>
      <c r="QIU92" s="560"/>
      <c r="QIV92" s="561"/>
      <c r="QIW92" s="562"/>
      <c r="QIX92" s="563"/>
      <c r="QIY92" s="564"/>
      <c r="QIZ92" s="565"/>
      <c r="QJA92" s="566"/>
      <c r="QJB92" s="560"/>
      <c r="QJC92" s="561"/>
      <c r="QJD92" s="562"/>
      <c r="QJE92" s="563"/>
      <c r="QJF92" s="564"/>
      <c r="QJG92" s="565"/>
      <c r="QJH92" s="566"/>
      <c r="QJI92" s="560"/>
      <c r="QJJ92" s="561"/>
      <c r="QJK92" s="562"/>
      <c r="QJL92" s="563"/>
      <c r="QJM92" s="564"/>
      <c r="QJN92" s="565"/>
      <c r="QJO92" s="566"/>
      <c r="QJP92" s="560"/>
      <c r="QJQ92" s="561"/>
      <c r="QJR92" s="562"/>
      <c r="QJS92" s="563"/>
      <c r="QJT92" s="564"/>
      <c r="QJU92" s="565"/>
      <c r="QJV92" s="566"/>
      <c r="QJW92" s="560"/>
      <c r="QJX92" s="561"/>
      <c r="QJY92" s="562"/>
      <c r="QJZ92" s="563"/>
      <c r="QKA92" s="564"/>
      <c r="QKB92" s="565"/>
      <c r="QKC92" s="566"/>
      <c r="QKD92" s="560"/>
      <c r="QKE92" s="561"/>
      <c r="QKF92" s="562"/>
      <c r="QKG92" s="563"/>
      <c r="QKH92" s="564"/>
      <c r="QKI92" s="565"/>
      <c r="QKJ92" s="566"/>
      <c r="QKK92" s="560"/>
      <c r="QKL92" s="561"/>
      <c r="QKM92" s="562"/>
      <c r="QKN92" s="563"/>
      <c r="QKO92" s="564"/>
      <c r="QKP92" s="565"/>
      <c r="QKQ92" s="566"/>
      <c r="QKR92" s="560"/>
      <c r="QKS92" s="561"/>
      <c r="QKT92" s="562"/>
      <c r="QKU92" s="563"/>
      <c r="QKV92" s="564"/>
      <c r="QKW92" s="565"/>
      <c r="QKX92" s="566"/>
      <c r="QKY92" s="560"/>
      <c r="QKZ92" s="561"/>
      <c r="QLA92" s="562"/>
      <c r="QLB92" s="563"/>
      <c r="QLC92" s="564"/>
      <c r="QLD92" s="565"/>
      <c r="QLE92" s="566"/>
      <c r="QLF92" s="560"/>
      <c r="QLG92" s="561"/>
      <c r="QLH92" s="562"/>
      <c r="QLI92" s="563"/>
      <c r="QLJ92" s="564"/>
      <c r="QLK92" s="565"/>
      <c r="QLL92" s="566"/>
      <c r="QLM92" s="560"/>
      <c r="QLN92" s="561"/>
      <c r="QLO92" s="562"/>
      <c r="QLP92" s="563"/>
      <c r="QLQ92" s="564"/>
      <c r="QLR92" s="565"/>
      <c r="QLS92" s="566"/>
      <c r="QLT92" s="560"/>
      <c r="QLU92" s="561"/>
      <c r="QLV92" s="562"/>
      <c r="QLW92" s="563"/>
      <c r="QLX92" s="564"/>
      <c r="QLY92" s="565"/>
      <c r="QLZ92" s="566"/>
      <c r="QMA92" s="560"/>
      <c r="QMB92" s="561"/>
      <c r="QMC92" s="562"/>
      <c r="QMD92" s="563"/>
      <c r="QME92" s="564"/>
      <c r="QMF92" s="565"/>
      <c r="QMG92" s="566"/>
      <c r="QMH92" s="560"/>
      <c r="QMI92" s="561"/>
      <c r="QMJ92" s="562"/>
      <c r="QMK92" s="563"/>
      <c r="QML92" s="564"/>
      <c r="QMM92" s="565"/>
      <c r="QMN92" s="566"/>
      <c r="QMO92" s="560"/>
      <c r="QMP92" s="561"/>
      <c r="QMQ92" s="562"/>
      <c r="QMR92" s="563"/>
      <c r="QMS92" s="564"/>
      <c r="QMT92" s="565"/>
      <c r="QMU92" s="566"/>
      <c r="QMV92" s="560"/>
      <c r="QMW92" s="561"/>
      <c r="QMX92" s="562"/>
      <c r="QMY92" s="563"/>
      <c r="QMZ92" s="564"/>
      <c r="QNA92" s="565"/>
      <c r="QNB92" s="566"/>
      <c r="QNC92" s="560"/>
      <c r="QND92" s="561"/>
      <c r="QNE92" s="562"/>
      <c r="QNF92" s="563"/>
      <c r="QNG92" s="564"/>
      <c r="QNH92" s="565"/>
      <c r="QNI92" s="566"/>
      <c r="QNJ92" s="560"/>
      <c r="QNK92" s="561"/>
      <c r="QNL92" s="562"/>
      <c r="QNM92" s="563"/>
      <c r="QNN92" s="564"/>
      <c r="QNO92" s="565"/>
      <c r="QNP92" s="566"/>
      <c r="QNQ92" s="560"/>
      <c r="QNR92" s="561"/>
      <c r="QNS92" s="562"/>
      <c r="QNT92" s="563"/>
      <c r="QNU92" s="564"/>
      <c r="QNV92" s="565"/>
      <c r="QNW92" s="566"/>
      <c r="QNX92" s="560"/>
      <c r="QNY92" s="561"/>
      <c r="QNZ92" s="562"/>
      <c r="QOA92" s="563"/>
      <c r="QOB92" s="564"/>
      <c r="QOC92" s="565"/>
      <c r="QOD92" s="566"/>
      <c r="QOE92" s="560"/>
      <c r="QOF92" s="561"/>
      <c r="QOG92" s="562"/>
      <c r="QOH92" s="563"/>
      <c r="QOI92" s="564"/>
      <c r="QOJ92" s="565"/>
      <c r="QOK92" s="566"/>
      <c r="QOL92" s="560"/>
      <c r="QOM92" s="561"/>
      <c r="QON92" s="562"/>
      <c r="QOO92" s="563"/>
      <c r="QOP92" s="564"/>
      <c r="QOQ92" s="565"/>
      <c r="QOR92" s="566"/>
      <c r="QOS92" s="560"/>
      <c r="QOT92" s="561"/>
      <c r="QOU92" s="562"/>
      <c r="QOV92" s="563"/>
      <c r="QOW92" s="564"/>
      <c r="QOX92" s="565"/>
      <c r="QOY92" s="566"/>
      <c r="QOZ92" s="560"/>
      <c r="QPA92" s="561"/>
      <c r="QPB92" s="562"/>
      <c r="QPC92" s="563"/>
      <c r="QPD92" s="564"/>
      <c r="QPE92" s="565"/>
      <c r="QPF92" s="566"/>
      <c r="QPG92" s="560"/>
      <c r="QPH92" s="561"/>
      <c r="QPI92" s="562"/>
      <c r="QPJ92" s="563"/>
      <c r="QPK92" s="564"/>
      <c r="QPL92" s="565"/>
      <c r="QPM92" s="566"/>
      <c r="QPN92" s="560"/>
      <c r="QPO92" s="561"/>
      <c r="QPP92" s="562"/>
      <c r="QPQ92" s="563"/>
      <c r="QPR92" s="564"/>
      <c r="QPS92" s="565"/>
      <c r="QPT92" s="566"/>
      <c r="QPU92" s="560"/>
      <c r="QPV92" s="561"/>
      <c r="QPW92" s="562"/>
      <c r="QPX92" s="563"/>
      <c r="QPY92" s="564"/>
      <c r="QPZ92" s="565"/>
      <c r="QQA92" s="566"/>
      <c r="QQB92" s="560"/>
      <c r="QQC92" s="561"/>
      <c r="QQD92" s="562"/>
      <c r="QQE92" s="563"/>
      <c r="QQF92" s="564"/>
      <c r="QQG92" s="565"/>
      <c r="QQH92" s="566"/>
      <c r="QQI92" s="560"/>
      <c r="QQJ92" s="561"/>
      <c r="QQK92" s="562"/>
      <c r="QQL92" s="563"/>
      <c r="QQM92" s="564"/>
      <c r="QQN92" s="565"/>
      <c r="QQO92" s="566"/>
      <c r="QQP92" s="560"/>
      <c r="QQQ92" s="561"/>
      <c r="QQR92" s="562"/>
      <c r="QQS92" s="563"/>
      <c r="QQT92" s="564"/>
      <c r="QQU92" s="565"/>
      <c r="QQV92" s="566"/>
      <c r="QQW92" s="560"/>
      <c r="QQX92" s="561"/>
      <c r="QQY92" s="562"/>
      <c r="QQZ92" s="563"/>
      <c r="QRA92" s="564"/>
      <c r="QRB92" s="565"/>
      <c r="QRC92" s="566"/>
      <c r="QRD92" s="560"/>
      <c r="QRE92" s="561"/>
      <c r="QRF92" s="562"/>
      <c r="QRG92" s="563"/>
      <c r="QRH92" s="564"/>
      <c r="QRI92" s="565"/>
      <c r="QRJ92" s="566"/>
      <c r="QRK92" s="560"/>
      <c r="QRL92" s="561"/>
      <c r="QRM92" s="562"/>
      <c r="QRN92" s="563"/>
      <c r="QRO92" s="564"/>
      <c r="QRP92" s="565"/>
      <c r="QRQ92" s="566"/>
      <c r="QRR92" s="560"/>
      <c r="QRS92" s="561"/>
      <c r="QRT92" s="562"/>
      <c r="QRU92" s="563"/>
      <c r="QRV92" s="564"/>
      <c r="QRW92" s="565"/>
      <c r="QRX92" s="566"/>
      <c r="QRY92" s="560"/>
      <c r="QRZ92" s="561"/>
      <c r="QSA92" s="562"/>
      <c r="QSB92" s="563"/>
      <c r="QSC92" s="564"/>
      <c r="QSD92" s="565"/>
      <c r="QSE92" s="566"/>
      <c r="QSF92" s="560"/>
      <c r="QSG92" s="561"/>
      <c r="QSH92" s="562"/>
      <c r="QSI92" s="563"/>
      <c r="QSJ92" s="564"/>
      <c r="QSK92" s="565"/>
      <c r="QSL92" s="566"/>
      <c r="QSM92" s="560"/>
      <c r="QSN92" s="561"/>
      <c r="QSO92" s="562"/>
      <c r="QSP92" s="563"/>
      <c r="QSQ92" s="564"/>
      <c r="QSR92" s="565"/>
      <c r="QSS92" s="566"/>
      <c r="QST92" s="560"/>
      <c r="QSU92" s="561"/>
      <c r="QSV92" s="562"/>
      <c r="QSW92" s="563"/>
      <c r="QSX92" s="564"/>
      <c r="QSY92" s="565"/>
      <c r="QSZ92" s="566"/>
      <c r="QTA92" s="560"/>
      <c r="QTB92" s="561"/>
      <c r="QTC92" s="562"/>
      <c r="QTD92" s="563"/>
      <c r="QTE92" s="564"/>
      <c r="QTF92" s="565"/>
      <c r="QTG92" s="566"/>
      <c r="QTH92" s="560"/>
      <c r="QTI92" s="561"/>
      <c r="QTJ92" s="562"/>
      <c r="QTK92" s="563"/>
      <c r="QTL92" s="564"/>
      <c r="QTM92" s="565"/>
      <c r="QTN92" s="566"/>
      <c r="QTO92" s="560"/>
      <c r="QTP92" s="561"/>
      <c r="QTQ92" s="562"/>
      <c r="QTR92" s="563"/>
      <c r="QTS92" s="564"/>
      <c r="QTT92" s="565"/>
      <c r="QTU92" s="566"/>
      <c r="QTV92" s="560"/>
      <c r="QTW92" s="561"/>
      <c r="QTX92" s="562"/>
      <c r="QTY92" s="563"/>
      <c r="QTZ92" s="564"/>
      <c r="QUA92" s="565"/>
      <c r="QUB92" s="566"/>
      <c r="QUC92" s="560"/>
      <c r="QUD92" s="561"/>
      <c r="QUE92" s="562"/>
      <c r="QUF92" s="563"/>
      <c r="QUG92" s="564"/>
      <c r="QUH92" s="565"/>
      <c r="QUI92" s="566"/>
      <c r="QUJ92" s="560"/>
      <c r="QUK92" s="561"/>
      <c r="QUL92" s="562"/>
      <c r="QUM92" s="563"/>
      <c r="QUN92" s="564"/>
      <c r="QUO92" s="565"/>
      <c r="QUP92" s="566"/>
      <c r="QUQ92" s="560"/>
      <c r="QUR92" s="561"/>
      <c r="QUS92" s="562"/>
      <c r="QUT92" s="563"/>
      <c r="QUU92" s="564"/>
      <c r="QUV92" s="565"/>
      <c r="QUW92" s="566"/>
      <c r="QUX92" s="560"/>
      <c r="QUY92" s="561"/>
      <c r="QUZ92" s="562"/>
      <c r="QVA92" s="563"/>
      <c r="QVB92" s="564"/>
      <c r="QVC92" s="565"/>
      <c r="QVD92" s="566"/>
      <c r="QVE92" s="560"/>
      <c r="QVF92" s="561"/>
      <c r="QVG92" s="562"/>
      <c r="QVH92" s="563"/>
      <c r="QVI92" s="564"/>
      <c r="QVJ92" s="565"/>
      <c r="QVK92" s="566"/>
      <c r="QVL92" s="560"/>
      <c r="QVM92" s="561"/>
      <c r="QVN92" s="562"/>
      <c r="QVO92" s="563"/>
      <c r="QVP92" s="564"/>
      <c r="QVQ92" s="565"/>
      <c r="QVR92" s="566"/>
      <c r="QVS92" s="560"/>
      <c r="QVT92" s="561"/>
      <c r="QVU92" s="562"/>
      <c r="QVV92" s="563"/>
      <c r="QVW92" s="564"/>
      <c r="QVX92" s="565"/>
      <c r="QVY92" s="566"/>
      <c r="QVZ92" s="560"/>
      <c r="QWA92" s="561"/>
      <c r="QWB92" s="562"/>
      <c r="QWC92" s="563"/>
      <c r="QWD92" s="564"/>
      <c r="QWE92" s="565"/>
      <c r="QWF92" s="566"/>
      <c r="QWG92" s="560"/>
      <c r="QWH92" s="561"/>
      <c r="QWI92" s="562"/>
      <c r="QWJ92" s="563"/>
      <c r="QWK92" s="564"/>
      <c r="QWL92" s="565"/>
      <c r="QWM92" s="566"/>
      <c r="QWN92" s="560"/>
      <c r="QWO92" s="561"/>
      <c r="QWP92" s="562"/>
      <c r="QWQ92" s="563"/>
      <c r="QWR92" s="564"/>
      <c r="QWS92" s="565"/>
      <c r="QWT92" s="566"/>
      <c r="QWU92" s="560"/>
      <c r="QWV92" s="561"/>
      <c r="QWW92" s="562"/>
      <c r="QWX92" s="563"/>
      <c r="QWY92" s="564"/>
      <c r="QWZ92" s="565"/>
      <c r="QXA92" s="566"/>
      <c r="QXB92" s="560"/>
      <c r="QXC92" s="561"/>
      <c r="QXD92" s="562"/>
      <c r="QXE92" s="563"/>
      <c r="QXF92" s="564"/>
      <c r="QXG92" s="565"/>
      <c r="QXH92" s="566"/>
      <c r="QXI92" s="560"/>
      <c r="QXJ92" s="561"/>
      <c r="QXK92" s="562"/>
      <c r="QXL92" s="563"/>
      <c r="QXM92" s="564"/>
      <c r="QXN92" s="565"/>
      <c r="QXO92" s="566"/>
      <c r="QXP92" s="560"/>
      <c r="QXQ92" s="561"/>
      <c r="QXR92" s="562"/>
      <c r="QXS92" s="563"/>
      <c r="QXT92" s="564"/>
      <c r="QXU92" s="565"/>
      <c r="QXV92" s="566"/>
      <c r="QXW92" s="560"/>
      <c r="QXX92" s="561"/>
      <c r="QXY92" s="562"/>
      <c r="QXZ92" s="563"/>
      <c r="QYA92" s="564"/>
      <c r="QYB92" s="565"/>
      <c r="QYC92" s="566"/>
      <c r="QYD92" s="560"/>
      <c r="QYE92" s="561"/>
      <c r="QYF92" s="562"/>
      <c r="QYG92" s="563"/>
      <c r="QYH92" s="564"/>
      <c r="QYI92" s="565"/>
      <c r="QYJ92" s="566"/>
      <c r="QYK92" s="560"/>
      <c r="QYL92" s="561"/>
      <c r="QYM92" s="562"/>
      <c r="QYN92" s="563"/>
      <c r="QYO92" s="564"/>
      <c r="QYP92" s="565"/>
      <c r="QYQ92" s="566"/>
      <c r="QYR92" s="560"/>
      <c r="QYS92" s="561"/>
      <c r="QYT92" s="562"/>
      <c r="QYU92" s="563"/>
      <c r="QYV92" s="564"/>
      <c r="QYW92" s="565"/>
      <c r="QYX92" s="566"/>
      <c r="QYY92" s="560"/>
      <c r="QYZ92" s="561"/>
      <c r="QZA92" s="562"/>
      <c r="QZB92" s="563"/>
      <c r="QZC92" s="564"/>
      <c r="QZD92" s="565"/>
      <c r="QZE92" s="566"/>
      <c r="QZF92" s="560"/>
      <c r="QZG92" s="561"/>
      <c r="QZH92" s="562"/>
      <c r="QZI92" s="563"/>
      <c r="QZJ92" s="564"/>
      <c r="QZK92" s="565"/>
      <c r="QZL92" s="566"/>
      <c r="QZM92" s="560"/>
      <c r="QZN92" s="561"/>
      <c r="QZO92" s="562"/>
      <c r="QZP92" s="563"/>
      <c r="QZQ92" s="564"/>
      <c r="QZR92" s="565"/>
      <c r="QZS92" s="566"/>
      <c r="QZT92" s="560"/>
      <c r="QZU92" s="561"/>
      <c r="QZV92" s="562"/>
      <c r="QZW92" s="563"/>
      <c r="QZX92" s="564"/>
      <c r="QZY92" s="565"/>
      <c r="QZZ92" s="566"/>
      <c r="RAA92" s="560"/>
      <c r="RAB92" s="561"/>
      <c r="RAC92" s="562"/>
      <c r="RAD92" s="563"/>
      <c r="RAE92" s="564"/>
      <c r="RAF92" s="565"/>
      <c r="RAG92" s="566"/>
      <c r="RAH92" s="560"/>
      <c r="RAI92" s="561"/>
      <c r="RAJ92" s="562"/>
      <c r="RAK92" s="563"/>
      <c r="RAL92" s="564"/>
      <c r="RAM92" s="565"/>
      <c r="RAN92" s="566"/>
      <c r="RAO92" s="560"/>
      <c r="RAP92" s="561"/>
      <c r="RAQ92" s="562"/>
      <c r="RAR92" s="563"/>
      <c r="RAS92" s="564"/>
      <c r="RAT92" s="565"/>
      <c r="RAU92" s="566"/>
      <c r="RAV92" s="560"/>
      <c r="RAW92" s="561"/>
      <c r="RAX92" s="562"/>
      <c r="RAY92" s="563"/>
      <c r="RAZ92" s="564"/>
      <c r="RBA92" s="565"/>
      <c r="RBB92" s="566"/>
      <c r="RBC92" s="560"/>
      <c r="RBD92" s="561"/>
      <c r="RBE92" s="562"/>
      <c r="RBF92" s="563"/>
      <c r="RBG92" s="564"/>
      <c r="RBH92" s="565"/>
      <c r="RBI92" s="566"/>
      <c r="RBJ92" s="560"/>
      <c r="RBK92" s="561"/>
      <c r="RBL92" s="562"/>
      <c r="RBM92" s="563"/>
      <c r="RBN92" s="564"/>
      <c r="RBO92" s="565"/>
      <c r="RBP92" s="566"/>
      <c r="RBQ92" s="560"/>
      <c r="RBR92" s="561"/>
      <c r="RBS92" s="562"/>
      <c r="RBT92" s="563"/>
      <c r="RBU92" s="564"/>
      <c r="RBV92" s="565"/>
      <c r="RBW92" s="566"/>
      <c r="RBX92" s="560"/>
      <c r="RBY92" s="561"/>
      <c r="RBZ92" s="562"/>
      <c r="RCA92" s="563"/>
      <c r="RCB92" s="564"/>
      <c r="RCC92" s="565"/>
      <c r="RCD92" s="566"/>
      <c r="RCE92" s="560"/>
      <c r="RCF92" s="561"/>
      <c r="RCG92" s="562"/>
      <c r="RCH92" s="563"/>
      <c r="RCI92" s="564"/>
      <c r="RCJ92" s="565"/>
      <c r="RCK92" s="566"/>
      <c r="RCL92" s="560"/>
      <c r="RCM92" s="561"/>
      <c r="RCN92" s="562"/>
      <c r="RCO92" s="563"/>
      <c r="RCP92" s="564"/>
      <c r="RCQ92" s="565"/>
      <c r="RCR92" s="566"/>
      <c r="RCS92" s="560"/>
      <c r="RCT92" s="561"/>
      <c r="RCU92" s="562"/>
      <c r="RCV92" s="563"/>
      <c r="RCW92" s="564"/>
      <c r="RCX92" s="565"/>
      <c r="RCY92" s="566"/>
      <c r="RCZ92" s="560"/>
      <c r="RDA92" s="561"/>
      <c r="RDB92" s="562"/>
      <c r="RDC92" s="563"/>
      <c r="RDD92" s="564"/>
      <c r="RDE92" s="565"/>
      <c r="RDF92" s="566"/>
      <c r="RDG92" s="560"/>
      <c r="RDH92" s="561"/>
      <c r="RDI92" s="562"/>
      <c r="RDJ92" s="563"/>
      <c r="RDK92" s="564"/>
      <c r="RDL92" s="565"/>
      <c r="RDM92" s="566"/>
      <c r="RDN92" s="560"/>
      <c r="RDO92" s="561"/>
      <c r="RDP92" s="562"/>
      <c r="RDQ92" s="563"/>
      <c r="RDR92" s="564"/>
      <c r="RDS92" s="565"/>
      <c r="RDT92" s="566"/>
      <c r="RDU92" s="560"/>
      <c r="RDV92" s="561"/>
      <c r="RDW92" s="562"/>
      <c r="RDX92" s="563"/>
      <c r="RDY92" s="564"/>
      <c r="RDZ92" s="565"/>
      <c r="REA92" s="566"/>
      <c r="REB92" s="560"/>
      <c r="REC92" s="561"/>
      <c r="RED92" s="562"/>
      <c r="REE92" s="563"/>
      <c r="REF92" s="564"/>
      <c r="REG92" s="565"/>
      <c r="REH92" s="566"/>
      <c r="REI92" s="560"/>
      <c r="REJ92" s="561"/>
      <c r="REK92" s="562"/>
      <c r="REL92" s="563"/>
      <c r="REM92" s="564"/>
      <c r="REN92" s="565"/>
      <c r="REO92" s="566"/>
      <c r="REP92" s="560"/>
      <c r="REQ92" s="561"/>
      <c r="RER92" s="562"/>
      <c r="RES92" s="563"/>
      <c r="RET92" s="564"/>
      <c r="REU92" s="565"/>
      <c r="REV92" s="566"/>
      <c r="REW92" s="560"/>
      <c r="REX92" s="561"/>
      <c r="REY92" s="562"/>
      <c r="REZ92" s="563"/>
      <c r="RFA92" s="564"/>
      <c r="RFB92" s="565"/>
      <c r="RFC92" s="566"/>
      <c r="RFD92" s="560"/>
      <c r="RFE92" s="561"/>
      <c r="RFF92" s="562"/>
      <c r="RFG92" s="563"/>
      <c r="RFH92" s="564"/>
      <c r="RFI92" s="565"/>
      <c r="RFJ92" s="566"/>
      <c r="RFK92" s="560"/>
      <c r="RFL92" s="561"/>
      <c r="RFM92" s="562"/>
      <c r="RFN92" s="563"/>
      <c r="RFO92" s="564"/>
      <c r="RFP92" s="565"/>
      <c r="RFQ92" s="566"/>
      <c r="RFR92" s="560"/>
      <c r="RFS92" s="561"/>
      <c r="RFT92" s="562"/>
      <c r="RFU92" s="563"/>
      <c r="RFV92" s="564"/>
      <c r="RFW92" s="565"/>
      <c r="RFX92" s="566"/>
      <c r="RFY92" s="560"/>
      <c r="RFZ92" s="561"/>
      <c r="RGA92" s="562"/>
      <c r="RGB92" s="563"/>
      <c r="RGC92" s="564"/>
      <c r="RGD92" s="565"/>
      <c r="RGE92" s="566"/>
      <c r="RGF92" s="560"/>
      <c r="RGG92" s="561"/>
      <c r="RGH92" s="562"/>
      <c r="RGI92" s="563"/>
      <c r="RGJ92" s="564"/>
      <c r="RGK92" s="565"/>
      <c r="RGL92" s="566"/>
      <c r="RGM92" s="560"/>
      <c r="RGN92" s="561"/>
      <c r="RGO92" s="562"/>
      <c r="RGP92" s="563"/>
      <c r="RGQ92" s="564"/>
      <c r="RGR92" s="565"/>
      <c r="RGS92" s="566"/>
      <c r="RGT92" s="560"/>
      <c r="RGU92" s="561"/>
      <c r="RGV92" s="562"/>
      <c r="RGW92" s="563"/>
      <c r="RGX92" s="564"/>
      <c r="RGY92" s="565"/>
      <c r="RGZ92" s="566"/>
      <c r="RHA92" s="560"/>
      <c r="RHB92" s="561"/>
      <c r="RHC92" s="562"/>
      <c r="RHD92" s="563"/>
      <c r="RHE92" s="564"/>
      <c r="RHF92" s="565"/>
      <c r="RHG92" s="566"/>
      <c r="RHH92" s="560"/>
      <c r="RHI92" s="561"/>
      <c r="RHJ92" s="562"/>
      <c r="RHK92" s="563"/>
      <c r="RHL92" s="564"/>
      <c r="RHM92" s="565"/>
      <c r="RHN92" s="566"/>
      <c r="RHO92" s="560"/>
      <c r="RHP92" s="561"/>
      <c r="RHQ92" s="562"/>
      <c r="RHR92" s="563"/>
      <c r="RHS92" s="564"/>
      <c r="RHT92" s="565"/>
      <c r="RHU92" s="566"/>
      <c r="RHV92" s="560"/>
      <c r="RHW92" s="561"/>
      <c r="RHX92" s="562"/>
      <c r="RHY92" s="563"/>
      <c r="RHZ92" s="564"/>
      <c r="RIA92" s="565"/>
      <c r="RIB92" s="566"/>
      <c r="RIC92" s="560"/>
      <c r="RID92" s="561"/>
      <c r="RIE92" s="562"/>
      <c r="RIF92" s="563"/>
      <c r="RIG92" s="564"/>
      <c r="RIH92" s="565"/>
      <c r="RII92" s="566"/>
      <c r="RIJ92" s="560"/>
      <c r="RIK92" s="561"/>
      <c r="RIL92" s="562"/>
      <c r="RIM92" s="563"/>
      <c r="RIN92" s="564"/>
      <c r="RIO92" s="565"/>
      <c r="RIP92" s="566"/>
      <c r="RIQ92" s="560"/>
      <c r="RIR92" s="561"/>
      <c r="RIS92" s="562"/>
      <c r="RIT92" s="563"/>
      <c r="RIU92" s="564"/>
      <c r="RIV92" s="565"/>
      <c r="RIW92" s="566"/>
      <c r="RIX92" s="560"/>
      <c r="RIY92" s="561"/>
      <c r="RIZ92" s="562"/>
      <c r="RJA92" s="563"/>
      <c r="RJB92" s="564"/>
      <c r="RJC92" s="565"/>
      <c r="RJD92" s="566"/>
      <c r="RJE92" s="560"/>
      <c r="RJF92" s="561"/>
      <c r="RJG92" s="562"/>
      <c r="RJH92" s="563"/>
      <c r="RJI92" s="564"/>
      <c r="RJJ92" s="565"/>
      <c r="RJK92" s="566"/>
      <c r="RJL92" s="560"/>
      <c r="RJM92" s="561"/>
      <c r="RJN92" s="562"/>
      <c r="RJO92" s="563"/>
      <c r="RJP92" s="564"/>
      <c r="RJQ92" s="565"/>
      <c r="RJR92" s="566"/>
      <c r="RJS92" s="560"/>
      <c r="RJT92" s="561"/>
      <c r="RJU92" s="562"/>
      <c r="RJV92" s="563"/>
      <c r="RJW92" s="564"/>
      <c r="RJX92" s="565"/>
      <c r="RJY92" s="566"/>
      <c r="RJZ92" s="560"/>
      <c r="RKA92" s="561"/>
      <c r="RKB92" s="562"/>
      <c r="RKC92" s="563"/>
      <c r="RKD92" s="564"/>
      <c r="RKE92" s="565"/>
      <c r="RKF92" s="566"/>
      <c r="RKG92" s="560"/>
      <c r="RKH92" s="561"/>
      <c r="RKI92" s="562"/>
      <c r="RKJ92" s="563"/>
      <c r="RKK92" s="564"/>
      <c r="RKL92" s="565"/>
      <c r="RKM92" s="566"/>
      <c r="RKN92" s="560"/>
      <c r="RKO92" s="561"/>
      <c r="RKP92" s="562"/>
      <c r="RKQ92" s="563"/>
      <c r="RKR92" s="564"/>
      <c r="RKS92" s="565"/>
      <c r="RKT92" s="566"/>
      <c r="RKU92" s="560"/>
      <c r="RKV92" s="561"/>
      <c r="RKW92" s="562"/>
      <c r="RKX92" s="563"/>
      <c r="RKY92" s="564"/>
      <c r="RKZ92" s="565"/>
      <c r="RLA92" s="566"/>
      <c r="RLB92" s="560"/>
      <c r="RLC92" s="561"/>
      <c r="RLD92" s="562"/>
      <c r="RLE92" s="563"/>
      <c r="RLF92" s="564"/>
      <c r="RLG92" s="565"/>
      <c r="RLH92" s="566"/>
      <c r="RLI92" s="560"/>
      <c r="RLJ92" s="561"/>
      <c r="RLK92" s="562"/>
      <c r="RLL92" s="563"/>
      <c r="RLM92" s="564"/>
      <c r="RLN92" s="565"/>
      <c r="RLO92" s="566"/>
      <c r="RLP92" s="560"/>
      <c r="RLQ92" s="561"/>
      <c r="RLR92" s="562"/>
      <c r="RLS92" s="563"/>
      <c r="RLT92" s="564"/>
      <c r="RLU92" s="565"/>
      <c r="RLV92" s="566"/>
      <c r="RLW92" s="560"/>
      <c r="RLX92" s="561"/>
      <c r="RLY92" s="562"/>
      <c r="RLZ92" s="563"/>
      <c r="RMA92" s="564"/>
      <c r="RMB92" s="565"/>
      <c r="RMC92" s="566"/>
      <c r="RMD92" s="560"/>
      <c r="RME92" s="561"/>
      <c r="RMF92" s="562"/>
      <c r="RMG92" s="563"/>
      <c r="RMH92" s="564"/>
      <c r="RMI92" s="565"/>
      <c r="RMJ92" s="566"/>
      <c r="RMK92" s="560"/>
      <c r="RML92" s="561"/>
      <c r="RMM92" s="562"/>
      <c r="RMN92" s="563"/>
      <c r="RMO92" s="564"/>
      <c r="RMP92" s="565"/>
      <c r="RMQ92" s="566"/>
      <c r="RMR92" s="560"/>
      <c r="RMS92" s="561"/>
      <c r="RMT92" s="562"/>
      <c r="RMU92" s="563"/>
      <c r="RMV92" s="564"/>
      <c r="RMW92" s="565"/>
      <c r="RMX92" s="566"/>
      <c r="RMY92" s="560"/>
      <c r="RMZ92" s="561"/>
      <c r="RNA92" s="562"/>
      <c r="RNB92" s="563"/>
      <c r="RNC92" s="564"/>
      <c r="RND92" s="565"/>
      <c r="RNE92" s="566"/>
      <c r="RNF92" s="560"/>
      <c r="RNG92" s="561"/>
      <c r="RNH92" s="562"/>
      <c r="RNI92" s="563"/>
      <c r="RNJ92" s="564"/>
      <c r="RNK92" s="565"/>
      <c r="RNL92" s="566"/>
      <c r="RNM92" s="560"/>
      <c r="RNN92" s="561"/>
      <c r="RNO92" s="562"/>
      <c r="RNP92" s="563"/>
      <c r="RNQ92" s="564"/>
      <c r="RNR92" s="565"/>
      <c r="RNS92" s="566"/>
      <c r="RNT92" s="560"/>
      <c r="RNU92" s="561"/>
      <c r="RNV92" s="562"/>
      <c r="RNW92" s="563"/>
      <c r="RNX92" s="564"/>
      <c r="RNY92" s="565"/>
      <c r="RNZ92" s="566"/>
      <c r="ROA92" s="560"/>
      <c r="ROB92" s="561"/>
      <c r="ROC92" s="562"/>
      <c r="ROD92" s="563"/>
      <c r="ROE92" s="564"/>
      <c r="ROF92" s="565"/>
      <c r="ROG92" s="566"/>
      <c r="ROH92" s="560"/>
      <c r="ROI92" s="561"/>
      <c r="ROJ92" s="562"/>
      <c r="ROK92" s="563"/>
      <c r="ROL92" s="564"/>
      <c r="ROM92" s="565"/>
      <c r="RON92" s="566"/>
      <c r="ROO92" s="560"/>
      <c r="ROP92" s="561"/>
      <c r="ROQ92" s="562"/>
      <c r="ROR92" s="563"/>
      <c r="ROS92" s="564"/>
      <c r="ROT92" s="565"/>
      <c r="ROU92" s="566"/>
      <c r="ROV92" s="560"/>
      <c r="ROW92" s="561"/>
      <c r="ROX92" s="562"/>
      <c r="ROY92" s="563"/>
      <c r="ROZ92" s="564"/>
      <c r="RPA92" s="565"/>
      <c r="RPB92" s="566"/>
      <c r="RPC92" s="560"/>
      <c r="RPD92" s="561"/>
      <c r="RPE92" s="562"/>
      <c r="RPF92" s="563"/>
      <c r="RPG92" s="564"/>
      <c r="RPH92" s="565"/>
      <c r="RPI92" s="566"/>
      <c r="RPJ92" s="560"/>
      <c r="RPK92" s="561"/>
      <c r="RPL92" s="562"/>
      <c r="RPM92" s="563"/>
      <c r="RPN92" s="564"/>
      <c r="RPO92" s="565"/>
      <c r="RPP92" s="566"/>
      <c r="RPQ92" s="560"/>
      <c r="RPR92" s="561"/>
      <c r="RPS92" s="562"/>
      <c r="RPT92" s="563"/>
      <c r="RPU92" s="564"/>
      <c r="RPV92" s="565"/>
      <c r="RPW92" s="566"/>
      <c r="RPX92" s="560"/>
      <c r="RPY92" s="561"/>
      <c r="RPZ92" s="562"/>
      <c r="RQA92" s="563"/>
      <c r="RQB92" s="564"/>
      <c r="RQC92" s="565"/>
      <c r="RQD92" s="566"/>
      <c r="RQE92" s="560"/>
      <c r="RQF92" s="561"/>
      <c r="RQG92" s="562"/>
      <c r="RQH92" s="563"/>
      <c r="RQI92" s="564"/>
      <c r="RQJ92" s="565"/>
      <c r="RQK92" s="566"/>
      <c r="RQL92" s="560"/>
      <c r="RQM92" s="561"/>
      <c r="RQN92" s="562"/>
      <c r="RQO92" s="563"/>
      <c r="RQP92" s="564"/>
      <c r="RQQ92" s="565"/>
      <c r="RQR92" s="566"/>
      <c r="RQS92" s="560"/>
      <c r="RQT92" s="561"/>
      <c r="RQU92" s="562"/>
      <c r="RQV92" s="563"/>
      <c r="RQW92" s="564"/>
      <c r="RQX92" s="565"/>
      <c r="RQY92" s="566"/>
      <c r="RQZ92" s="560"/>
      <c r="RRA92" s="561"/>
      <c r="RRB92" s="562"/>
      <c r="RRC92" s="563"/>
      <c r="RRD92" s="564"/>
      <c r="RRE92" s="565"/>
      <c r="RRF92" s="566"/>
      <c r="RRG92" s="560"/>
      <c r="RRH92" s="561"/>
      <c r="RRI92" s="562"/>
      <c r="RRJ92" s="563"/>
      <c r="RRK92" s="564"/>
      <c r="RRL92" s="565"/>
      <c r="RRM92" s="566"/>
      <c r="RRN92" s="560"/>
      <c r="RRO92" s="561"/>
      <c r="RRP92" s="562"/>
      <c r="RRQ92" s="563"/>
      <c r="RRR92" s="564"/>
      <c r="RRS92" s="565"/>
      <c r="RRT92" s="566"/>
      <c r="RRU92" s="560"/>
      <c r="RRV92" s="561"/>
      <c r="RRW92" s="562"/>
      <c r="RRX92" s="563"/>
      <c r="RRY92" s="564"/>
      <c r="RRZ92" s="565"/>
      <c r="RSA92" s="566"/>
      <c r="RSB92" s="560"/>
      <c r="RSC92" s="561"/>
      <c r="RSD92" s="562"/>
      <c r="RSE92" s="563"/>
      <c r="RSF92" s="564"/>
      <c r="RSG92" s="565"/>
      <c r="RSH92" s="566"/>
      <c r="RSI92" s="560"/>
      <c r="RSJ92" s="561"/>
      <c r="RSK92" s="562"/>
      <c r="RSL92" s="563"/>
      <c r="RSM92" s="564"/>
      <c r="RSN92" s="565"/>
      <c r="RSO92" s="566"/>
      <c r="RSP92" s="560"/>
      <c r="RSQ92" s="561"/>
      <c r="RSR92" s="562"/>
      <c r="RSS92" s="563"/>
      <c r="RST92" s="564"/>
      <c r="RSU92" s="565"/>
      <c r="RSV92" s="566"/>
      <c r="RSW92" s="560"/>
      <c r="RSX92" s="561"/>
      <c r="RSY92" s="562"/>
      <c r="RSZ92" s="563"/>
      <c r="RTA92" s="564"/>
      <c r="RTB92" s="565"/>
      <c r="RTC92" s="566"/>
      <c r="RTD92" s="560"/>
      <c r="RTE92" s="561"/>
      <c r="RTF92" s="562"/>
      <c r="RTG92" s="563"/>
      <c r="RTH92" s="564"/>
      <c r="RTI92" s="565"/>
      <c r="RTJ92" s="566"/>
      <c r="RTK92" s="560"/>
      <c r="RTL92" s="561"/>
      <c r="RTM92" s="562"/>
      <c r="RTN92" s="563"/>
      <c r="RTO92" s="564"/>
      <c r="RTP92" s="565"/>
      <c r="RTQ92" s="566"/>
      <c r="RTR92" s="560"/>
      <c r="RTS92" s="561"/>
      <c r="RTT92" s="562"/>
      <c r="RTU92" s="563"/>
      <c r="RTV92" s="564"/>
      <c r="RTW92" s="565"/>
      <c r="RTX92" s="566"/>
      <c r="RTY92" s="560"/>
      <c r="RTZ92" s="561"/>
      <c r="RUA92" s="562"/>
      <c r="RUB92" s="563"/>
      <c r="RUC92" s="564"/>
      <c r="RUD92" s="565"/>
      <c r="RUE92" s="566"/>
      <c r="RUF92" s="560"/>
      <c r="RUG92" s="561"/>
      <c r="RUH92" s="562"/>
      <c r="RUI92" s="563"/>
      <c r="RUJ92" s="564"/>
      <c r="RUK92" s="565"/>
      <c r="RUL92" s="566"/>
      <c r="RUM92" s="560"/>
      <c r="RUN92" s="561"/>
      <c r="RUO92" s="562"/>
      <c r="RUP92" s="563"/>
      <c r="RUQ92" s="564"/>
      <c r="RUR92" s="565"/>
      <c r="RUS92" s="566"/>
      <c r="RUT92" s="560"/>
      <c r="RUU92" s="561"/>
      <c r="RUV92" s="562"/>
      <c r="RUW92" s="563"/>
      <c r="RUX92" s="564"/>
      <c r="RUY92" s="565"/>
      <c r="RUZ92" s="566"/>
      <c r="RVA92" s="560"/>
      <c r="RVB92" s="561"/>
      <c r="RVC92" s="562"/>
      <c r="RVD92" s="563"/>
      <c r="RVE92" s="564"/>
      <c r="RVF92" s="565"/>
      <c r="RVG92" s="566"/>
      <c r="RVH92" s="560"/>
      <c r="RVI92" s="561"/>
      <c r="RVJ92" s="562"/>
      <c r="RVK92" s="563"/>
      <c r="RVL92" s="564"/>
      <c r="RVM92" s="565"/>
      <c r="RVN92" s="566"/>
      <c r="RVO92" s="560"/>
      <c r="RVP92" s="561"/>
      <c r="RVQ92" s="562"/>
      <c r="RVR92" s="563"/>
      <c r="RVS92" s="564"/>
      <c r="RVT92" s="565"/>
      <c r="RVU92" s="566"/>
      <c r="RVV92" s="560"/>
      <c r="RVW92" s="561"/>
      <c r="RVX92" s="562"/>
      <c r="RVY92" s="563"/>
      <c r="RVZ92" s="564"/>
      <c r="RWA92" s="565"/>
      <c r="RWB92" s="566"/>
      <c r="RWC92" s="560"/>
      <c r="RWD92" s="561"/>
      <c r="RWE92" s="562"/>
      <c r="RWF92" s="563"/>
      <c r="RWG92" s="564"/>
      <c r="RWH92" s="565"/>
      <c r="RWI92" s="566"/>
      <c r="RWJ92" s="560"/>
      <c r="RWK92" s="561"/>
      <c r="RWL92" s="562"/>
      <c r="RWM92" s="563"/>
      <c r="RWN92" s="564"/>
      <c r="RWO92" s="565"/>
      <c r="RWP92" s="566"/>
      <c r="RWQ92" s="560"/>
      <c r="RWR92" s="561"/>
      <c r="RWS92" s="562"/>
      <c r="RWT92" s="563"/>
      <c r="RWU92" s="564"/>
      <c r="RWV92" s="565"/>
      <c r="RWW92" s="566"/>
      <c r="RWX92" s="560"/>
      <c r="RWY92" s="561"/>
      <c r="RWZ92" s="562"/>
      <c r="RXA92" s="563"/>
      <c r="RXB92" s="564"/>
      <c r="RXC92" s="565"/>
      <c r="RXD92" s="566"/>
      <c r="RXE92" s="560"/>
      <c r="RXF92" s="561"/>
      <c r="RXG92" s="562"/>
      <c r="RXH92" s="563"/>
      <c r="RXI92" s="564"/>
      <c r="RXJ92" s="565"/>
      <c r="RXK92" s="566"/>
      <c r="RXL92" s="560"/>
      <c r="RXM92" s="561"/>
      <c r="RXN92" s="562"/>
      <c r="RXO92" s="563"/>
      <c r="RXP92" s="564"/>
      <c r="RXQ92" s="565"/>
      <c r="RXR92" s="566"/>
      <c r="RXS92" s="560"/>
      <c r="RXT92" s="561"/>
      <c r="RXU92" s="562"/>
      <c r="RXV92" s="563"/>
      <c r="RXW92" s="564"/>
      <c r="RXX92" s="565"/>
      <c r="RXY92" s="566"/>
      <c r="RXZ92" s="560"/>
      <c r="RYA92" s="561"/>
      <c r="RYB92" s="562"/>
      <c r="RYC92" s="563"/>
      <c r="RYD92" s="564"/>
      <c r="RYE92" s="565"/>
      <c r="RYF92" s="566"/>
      <c r="RYG92" s="560"/>
      <c r="RYH92" s="561"/>
      <c r="RYI92" s="562"/>
      <c r="RYJ92" s="563"/>
      <c r="RYK92" s="564"/>
      <c r="RYL92" s="565"/>
      <c r="RYM92" s="566"/>
      <c r="RYN92" s="560"/>
      <c r="RYO92" s="561"/>
      <c r="RYP92" s="562"/>
      <c r="RYQ92" s="563"/>
      <c r="RYR92" s="564"/>
      <c r="RYS92" s="565"/>
      <c r="RYT92" s="566"/>
      <c r="RYU92" s="560"/>
      <c r="RYV92" s="561"/>
      <c r="RYW92" s="562"/>
      <c r="RYX92" s="563"/>
      <c r="RYY92" s="564"/>
      <c r="RYZ92" s="565"/>
      <c r="RZA92" s="566"/>
      <c r="RZB92" s="560"/>
      <c r="RZC92" s="561"/>
      <c r="RZD92" s="562"/>
      <c r="RZE92" s="563"/>
      <c r="RZF92" s="564"/>
      <c r="RZG92" s="565"/>
      <c r="RZH92" s="566"/>
      <c r="RZI92" s="560"/>
      <c r="RZJ92" s="561"/>
      <c r="RZK92" s="562"/>
      <c r="RZL92" s="563"/>
      <c r="RZM92" s="564"/>
      <c r="RZN92" s="565"/>
      <c r="RZO92" s="566"/>
      <c r="RZP92" s="560"/>
      <c r="RZQ92" s="561"/>
      <c r="RZR92" s="562"/>
      <c r="RZS92" s="563"/>
      <c r="RZT92" s="564"/>
      <c r="RZU92" s="565"/>
      <c r="RZV92" s="566"/>
      <c r="RZW92" s="560"/>
      <c r="RZX92" s="561"/>
      <c r="RZY92" s="562"/>
      <c r="RZZ92" s="563"/>
      <c r="SAA92" s="564"/>
      <c r="SAB92" s="565"/>
      <c r="SAC92" s="566"/>
      <c r="SAD92" s="560"/>
      <c r="SAE92" s="561"/>
      <c r="SAF92" s="562"/>
      <c r="SAG92" s="563"/>
      <c r="SAH92" s="564"/>
      <c r="SAI92" s="565"/>
      <c r="SAJ92" s="566"/>
      <c r="SAK92" s="560"/>
      <c r="SAL92" s="561"/>
      <c r="SAM92" s="562"/>
      <c r="SAN92" s="563"/>
      <c r="SAO92" s="564"/>
      <c r="SAP92" s="565"/>
      <c r="SAQ92" s="566"/>
      <c r="SAR92" s="560"/>
      <c r="SAS92" s="561"/>
      <c r="SAT92" s="562"/>
      <c r="SAU92" s="563"/>
      <c r="SAV92" s="564"/>
      <c r="SAW92" s="565"/>
      <c r="SAX92" s="566"/>
      <c r="SAY92" s="560"/>
      <c r="SAZ92" s="561"/>
      <c r="SBA92" s="562"/>
      <c r="SBB92" s="563"/>
      <c r="SBC92" s="564"/>
      <c r="SBD92" s="565"/>
      <c r="SBE92" s="566"/>
      <c r="SBF92" s="560"/>
      <c r="SBG92" s="561"/>
      <c r="SBH92" s="562"/>
      <c r="SBI92" s="563"/>
      <c r="SBJ92" s="564"/>
      <c r="SBK92" s="565"/>
      <c r="SBL92" s="566"/>
      <c r="SBM92" s="560"/>
      <c r="SBN92" s="561"/>
      <c r="SBO92" s="562"/>
      <c r="SBP92" s="563"/>
      <c r="SBQ92" s="564"/>
      <c r="SBR92" s="565"/>
      <c r="SBS92" s="566"/>
      <c r="SBT92" s="560"/>
      <c r="SBU92" s="561"/>
      <c r="SBV92" s="562"/>
      <c r="SBW92" s="563"/>
      <c r="SBX92" s="564"/>
      <c r="SBY92" s="565"/>
      <c r="SBZ92" s="566"/>
      <c r="SCA92" s="560"/>
      <c r="SCB92" s="561"/>
      <c r="SCC92" s="562"/>
      <c r="SCD92" s="563"/>
      <c r="SCE92" s="564"/>
      <c r="SCF92" s="565"/>
      <c r="SCG92" s="566"/>
      <c r="SCH92" s="560"/>
      <c r="SCI92" s="561"/>
      <c r="SCJ92" s="562"/>
      <c r="SCK92" s="563"/>
      <c r="SCL92" s="564"/>
      <c r="SCM92" s="565"/>
      <c r="SCN92" s="566"/>
      <c r="SCO92" s="560"/>
      <c r="SCP92" s="561"/>
      <c r="SCQ92" s="562"/>
      <c r="SCR92" s="563"/>
      <c r="SCS92" s="564"/>
      <c r="SCT92" s="565"/>
      <c r="SCU92" s="566"/>
      <c r="SCV92" s="560"/>
      <c r="SCW92" s="561"/>
      <c r="SCX92" s="562"/>
      <c r="SCY92" s="563"/>
      <c r="SCZ92" s="564"/>
      <c r="SDA92" s="565"/>
      <c r="SDB92" s="566"/>
      <c r="SDC92" s="560"/>
      <c r="SDD92" s="561"/>
      <c r="SDE92" s="562"/>
      <c r="SDF92" s="563"/>
      <c r="SDG92" s="564"/>
      <c r="SDH92" s="565"/>
      <c r="SDI92" s="566"/>
      <c r="SDJ92" s="560"/>
      <c r="SDK92" s="561"/>
      <c r="SDL92" s="562"/>
      <c r="SDM92" s="563"/>
      <c r="SDN92" s="564"/>
      <c r="SDO92" s="565"/>
      <c r="SDP92" s="566"/>
      <c r="SDQ92" s="560"/>
      <c r="SDR92" s="561"/>
      <c r="SDS92" s="562"/>
      <c r="SDT92" s="563"/>
      <c r="SDU92" s="564"/>
      <c r="SDV92" s="565"/>
      <c r="SDW92" s="566"/>
      <c r="SDX92" s="560"/>
      <c r="SDY92" s="561"/>
      <c r="SDZ92" s="562"/>
      <c r="SEA92" s="563"/>
      <c r="SEB92" s="564"/>
      <c r="SEC92" s="565"/>
      <c r="SED92" s="566"/>
      <c r="SEE92" s="560"/>
      <c r="SEF92" s="561"/>
      <c r="SEG92" s="562"/>
      <c r="SEH92" s="563"/>
      <c r="SEI92" s="564"/>
      <c r="SEJ92" s="565"/>
      <c r="SEK92" s="566"/>
      <c r="SEL92" s="560"/>
      <c r="SEM92" s="561"/>
      <c r="SEN92" s="562"/>
      <c r="SEO92" s="563"/>
      <c r="SEP92" s="564"/>
      <c r="SEQ92" s="565"/>
      <c r="SER92" s="566"/>
      <c r="SES92" s="560"/>
      <c r="SET92" s="561"/>
      <c r="SEU92" s="562"/>
      <c r="SEV92" s="563"/>
      <c r="SEW92" s="564"/>
      <c r="SEX92" s="565"/>
      <c r="SEY92" s="566"/>
      <c r="SEZ92" s="560"/>
      <c r="SFA92" s="561"/>
      <c r="SFB92" s="562"/>
      <c r="SFC92" s="563"/>
      <c r="SFD92" s="564"/>
      <c r="SFE92" s="565"/>
      <c r="SFF92" s="566"/>
      <c r="SFG92" s="560"/>
      <c r="SFH92" s="561"/>
      <c r="SFI92" s="562"/>
      <c r="SFJ92" s="563"/>
      <c r="SFK92" s="564"/>
      <c r="SFL92" s="565"/>
      <c r="SFM92" s="566"/>
      <c r="SFN92" s="560"/>
      <c r="SFO92" s="561"/>
      <c r="SFP92" s="562"/>
      <c r="SFQ92" s="563"/>
      <c r="SFR92" s="564"/>
      <c r="SFS92" s="565"/>
      <c r="SFT92" s="566"/>
      <c r="SFU92" s="560"/>
      <c r="SFV92" s="561"/>
      <c r="SFW92" s="562"/>
      <c r="SFX92" s="563"/>
      <c r="SFY92" s="564"/>
      <c r="SFZ92" s="565"/>
      <c r="SGA92" s="566"/>
      <c r="SGB92" s="560"/>
      <c r="SGC92" s="561"/>
      <c r="SGD92" s="562"/>
      <c r="SGE92" s="563"/>
      <c r="SGF92" s="564"/>
      <c r="SGG92" s="565"/>
      <c r="SGH92" s="566"/>
      <c r="SGI92" s="560"/>
      <c r="SGJ92" s="561"/>
      <c r="SGK92" s="562"/>
      <c r="SGL92" s="563"/>
      <c r="SGM92" s="564"/>
      <c r="SGN92" s="565"/>
      <c r="SGO92" s="566"/>
      <c r="SGP92" s="560"/>
      <c r="SGQ92" s="561"/>
      <c r="SGR92" s="562"/>
      <c r="SGS92" s="563"/>
      <c r="SGT92" s="564"/>
      <c r="SGU92" s="565"/>
      <c r="SGV92" s="566"/>
      <c r="SGW92" s="560"/>
      <c r="SGX92" s="561"/>
      <c r="SGY92" s="562"/>
      <c r="SGZ92" s="563"/>
      <c r="SHA92" s="564"/>
      <c r="SHB92" s="565"/>
      <c r="SHC92" s="566"/>
      <c r="SHD92" s="560"/>
      <c r="SHE92" s="561"/>
      <c r="SHF92" s="562"/>
      <c r="SHG92" s="563"/>
      <c r="SHH92" s="564"/>
      <c r="SHI92" s="565"/>
      <c r="SHJ92" s="566"/>
      <c r="SHK92" s="560"/>
      <c r="SHL92" s="561"/>
      <c r="SHM92" s="562"/>
      <c r="SHN92" s="563"/>
      <c r="SHO92" s="564"/>
      <c r="SHP92" s="565"/>
      <c r="SHQ92" s="566"/>
      <c r="SHR92" s="560"/>
      <c r="SHS92" s="561"/>
      <c r="SHT92" s="562"/>
      <c r="SHU92" s="563"/>
      <c r="SHV92" s="564"/>
      <c r="SHW92" s="565"/>
      <c r="SHX92" s="566"/>
      <c r="SHY92" s="560"/>
      <c r="SHZ92" s="561"/>
      <c r="SIA92" s="562"/>
      <c r="SIB92" s="563"/>
      <c r="SIC92" s="564"/>
      <c r="SID92" s="565"/>
      <c r="SIE92" s="566"/>
      <c r="SIF92" s="560"/>
      <c r="SIG92" s="561"/>
      <c r="SIH92" s="562"/>
      <c r="SII92" s="563"/>
      <c r="SIJ92" s="564"/>
      <c r="SIK92" s="565"/>
      <c r="SIL92" s="566"/>
      <c r="SIM92" s="560"/>
      <c r="SIN92" s="561"/>
      <c r="SIO92" s="562"/>
      <c r="SIP92" s="563"/>
      <c r="SIQ92" s="564"/>
      <c r="SIR92" s="565"/>
      <c r="SIS92" s="566"/>
      <c r="SIT92" s="560"/>
      <c r="SIU92" s="561"/>
      <c r="SIV92" s="562"/>
      <c r="SIW92" s="563"/>
      <c r="SIX92" s="564"/>
      <c r="SIY92" s="565"/>
      <c r="SIZ92" s="566"/>
      <c r="SJA92" s="560"/>
      <c r="SJB92" s="561"/>
      <c r="SJC92" s="562"/>
      <c r="SJD92" s="563"/>
      <c r="SJE92" s="564"/>
      <c r="SJF92" s="565"/>
      <c r="SJG92" s="566"/>
      <c r="SJH92" s="560"/>
      <c r="SJI92" s="561"/>
      <c r="SJJ92" s="562"/>
      <c r="SJK92" s="563"/>
      <c r="SJL92" s="564"/>
      <c r="SJM92" s="565"/>
      <c r="SJN92" s="566"/>
      <c r="SJO92" s="560"/>
      <c r="SJP92" s="561"/>
      <c r="SJQ92" s="562"/>
      <c r="SJR92" s="563"/>
      <c r="SJS92" s="564"/>
      <c r="SJT92" s="565"/>
      <c r="SJU92" s="566"/>
      <c r="SJV92" s="560"/>
      <c r="SJW92" s="561"/>
      <c r="SJX92" s="562"/>
      <c r="SJY92" s="563"/>
      <c r="SJZ92" s="564"/>
      <c r="SKA92" s="565"/>
      <c r="SKB92" s="566"/>
      <c r="SKC92" s="560"/>
      <c r="SKD92" s="561"/>
      <c r="SKE92" s="562"/>
      <c r="SKF92" s="563"/>
      <c r="SKG92" s="564"/>
      <c r="SKH92" s="565"/>
      <c r="SKI92" s="566"/>
      <c r="SKJ92" s="560"/>
      <c r="SKK92" s="561"/>
      <c r="SKL92" s="562"/>
      <c r="SKM92" s="563"/>
      <c r="SKN92" s="564"/>
      <c r="SKO92" s="565"/>
      <c r="SKP92" s="566"/>
      <c r="SKQ92" s="560"/>
      <c r="SKR92" s="561"/>
      <c r="SKS92" s="562"/>
      <c r="SKT92" s="563"/>
      <c r="SKU92" s="564"/>
      <c r="SKV92" s="565"/>
      <c r="SKW92" s="566"/>
      <c r="SKX92" s="560"/>
      <c r="SKY92" s="561"/>
      <c r="SKZ92" s="562"/>
      <c r="SLA92" s="563"/>
      <c r="SLB92" s="564"/>
      <c r="SLC92" s="565"/>
      <c r="SLD92" s="566"/>
      <c r="SLE92" s="560"/>
      <c r="SLF92" s="561"/>
      <c r="SLG92" s="562"/>
      <c r="SLH92" s="563"/>
      <c r="SLI92" s="564"/>
      <c r="SLJ92" s="565"/>
      <c r="SLK92" s="566"/>
      <c r="SLL92" s="560"/>
      <c r="SLM92" s="561"/>
      <c r="SLN92" s="562"/>
      <c r="SLO92" s="563"/>
      <c r="SLP92" s="564"/>
      <c r="SLQ92" s="565"/>
      <c r="SLR92" s="566"/>
      <c r="SLS92" s="560"/>
      <c r="SLT92" s="561"/>
      <c r="SLU92" s="562"/>
      <c r="SLV92" s="563"/>
      <c r="SLW92" s="564"/>
      <c r="SLX92" s="565"/>
      <c r="SLY92" s="566"/>
      <c r="SLZ92" s="560"/>
      <c r="SMA92" s="561"/>
      <c r="SMB92" s="562"/>
      <c r="SMC92" s="563"/>
      <c r="SMD92" s="564"/>
      <c r="SME92" s="565"/>
      <c r="SMF92" s="566"/>
      <c r="SMG92" s="560"/>
      <c r="SMH92" s="561"/>
      <c r="SMI92" s="562"/>
      <c r="SMJ92" s="563"/>
      <c r="SMK92" s="564"/>
      <c r="SML92" s="565"/>
      <c r="SMM92" s="566"/>
      <c r="SMN92" s="560"/>
      <c r="SMO92" s="561"/>
      <c r="SMP92" s="562"/>
      <c r="SMQ92" s="563"/>
      <c r="SMR92" s="564"/>
      <c r="SMS92" s="565"/>
      <c r="SMT92" s="566"/>
      <c r="SMU92" s="560"/>
      <c r="SMV92" s="561"/>
      <c r="SMW92" s="562"/>
      <c r="SMX92" s="563"/>
      <c r="SMY92" s="564"/>
      <c r="SMZ92" s="565"/>
      <c r="SNA92" s="566"/>
      <c r="SNB92" s="560"/>
      <c r="SNC92" s="561"/>
      <c r="SND92" s="562"/>
      <c r="SNE92" s="563"/>
      <c r="SNF92" s="564"/>
      <c r="SNG92" s="565"/>
      <c r="SNH92" s="566"/>
      <c r="SNI92" s="560"/>
      <c r="SNJ92" s="561"/>
      <c r="SNK92" s="562"/>
      <c r="SNL92" s="563"/>
      <c r="SNM92" s="564"/>
      <c r="SNN92" s="565"/>
      <c r="SNO92" s="566"/>
      <c r="SNP92" s="560"/>
      <c r="SNQ92" s="561"/>
      <c r="SNR92" s="562"/>
      <c r="SNS92" s="563"/>
      <c r="SNT92" s="564"/>
      <c r="SNU92" s="565"/>
      <c r="SNV92" s="566"/>
      <c r="SNW92" s="560"/>
      <c r="SNX92" s="561"/>
      <c r="SNY92" s="562"/>
      <c r="SNZ92" s="563"/>
      <c r="SOA92" s="564"/>
      <c r="SOB92" s="565"/>
      <c r="SOC92" s="566"/>
      <c r="SOD92" s="560"/>
      <c r="SOE92" s="561"/>
      <c r="SOF92" s="562"/>
      <c r="SOG92" s="563"/>
      <c r="SOH92" s="564"/>
      <c r="SOI92" s="565"/>
      <c r="SOJ92" s="566"/>
      <c r="SOK92" s="560"/>
      <c r="SOL92" s="561"/>
      <c r="SOM92" s="562"/>
      <c r="SON92" s="563"/>
      <c r="SOO92" s="564"/>
      <c r="SOP92" s="565"/>
      <c r="SOQ92" s="566"/>
      <c r="SOR92" s="560"/>
      <c r="SOS92" s="561"/>
      <c r="SOT92" s="562"/>
      <c r="SOU92" s="563"/>
      <c r="SOV92" s="564"/>
      <c r="SOW92" s="565"/>
      <c r="SOX92" s="566"/>
      <c r="SOY92" s="560"/>
      <c r="SOZ92" s="561"/>
      <c r="SPA92" s="562"/>
      <c r="SPB92" s="563"/>
      <c r="SPC92" s="564"/>
      <c r="SPD92" s="565"/>
      <c r="SPE92" s="566"/>
      <c r="SPF92" s="560"/>
      <c r="SPG92" s="561"/>
      <c r="SPH92" s="562"/>
      <c r="SPI92" s="563"/>
      <c r="SPJ92" s="564"/>
      <c r="SPK92" s="565"/>
      <c r="SPL92" s="566"/>
      <c r="SPM92" s="560"/>
      <c r="SPN92" s="561"/>
      <c r="SPO92" s="562"/>
      <c r="SPP92" s="563"/>
      <c r="SPQ92" s="564"/>
      <c r="SPR92" s="565"/>
      <c r="SPS92" s="566"/>
      <c r="SPT92" s="560"/>
      <c r="SPU92" s="561"/>
      <c r="SPV92" s="562"/>
      <c r="SPW92" s="563"/>
      <c r="SPX92" s="564"/>
      <c r="SPY92" s="565"/>
      <c r="SPZ92" s="566"/>
      <c r="SQA92" s="560"/>
      <c r="SQB92" s="561"/>
      <c r="SQC92" s="562"/>
      <c r="SQD92" s="563"/>
      <c r="SQE92" s="564"/>
      <c r="SQF92" s="565"/>
      <c r="SQG92" s="566"/>
      <c r="SQH92" s="560"/>
      <c r="SQI92" s="561"/>
      <c r="SQJ92" s="562"/>
      <c r="SQK92" s="563"/>
      <c r="SQL92" s="564"/>
      <c r="SQM92" s="565"/>
      <c r="SQN92" s="566"/>
      <c r="SQO92" s="560"/>
      <c r="SQP92" s="561"/>
      <c r="SQQ92" s="562"/>
      <c r="SQR92" s="563"/>
      <c r="SQS92" s="564"/>
      <c r="SQT92" s="565"/>
      <c r="SQU92" s="566"/>
      <c r="SQV92" s="560"/>
      <c r="SQW92" s="561"/>
      <c r="SQX92" s="562"/>
      <c r="SQY92" s="563"/>
      <c r="SQZ92" s="564"/>
      <c r="SRA92" s="565"/>
      <c r="SRB92" s="566"/>
      <c r="SRC92" s="560"/>
      <c r="SRD92" s="561"/>
      <c r="SRE92" s="562"/>
      <c r="SRF92" s="563"/>
      <c r="SRG92" s="564"/>
      <c r="SRH92" s="565"/>
      <c r="SRI92" s="566"/>
      <c r="SRJ92" s="560"/>
      <c r="SRK92" s="561"/>
      <c r="SRL92" s="562"/>
      <c r="SRM92" s="563"/>
      <c r="SRN92" s="564"/>
      <c r="SRO92" s="565"/>
      <c r="SRP92" s="566"/>
      <c r="SRQ92" s="560"/>
      <c r="SRR92" s="561"/>
      <c r="SRS92" s="562"/>
      <c r="SRT92" s="563"/>
      <c r="SRU92" s="564"/>
      <c r="SRV92" s="565"/>
      <c r="SRW92" s="566"/>
      <c r="SRX92" s="560"/>
      <c r="SRY92" s="561"/>
      <c r="SRZ92" s="562"/>
      <c r="SSA92" s="563"/>
      <c r="SSB92" s="564"/>
      <c r="SSC92" s="565"/>
      <c r="SSD92" s="566"/>
      <c r="SSE92" s="560"/>
      <c r="SSF92" s="561"/>
      <c r="SSG92" s="562"/>
      <c r="SSH92" s="563"/>
      <c r="SSI92" s="564"/>
      <c r="SSJ92" s="565"/>
      <c r="SSK92" s="566"/>
      <c r="SSL92" s="560"/>
      <c r="SSM92" s="561"/>
      <c r="SSN92" s="562"/>
      <c r="SSO92" s="563"/>
      <c r="SSP92" s="564"/>
      <c r="SSQ92" s="565"/>
      <c r="SSR92" s="566"/>
      <c r="SSS92" s="560"/>
      <c r="SST92" s="561"/>
      <c r="SSU92" s="562"/>
      <c r="SSV92" s="563"/>
      <c r="SSW92" s="564"/>
      <c r="SSX92" s="565"/>
      <c r="SSY92" s="566"/>
      <c r="SSZ92" s="560"/>
      <c r="STA92" s="561"/>
      <c r="STB92" s="562"/>
      <c r="STC92" s="563"/>
      <c r="STD92" s="564"/>
      <c r="STE92" s="565"/>
      <c r="STF92" s="566"/>
      <c r="STG92" s="560"/>
      <c r="STH92" s="561"/>
      <c r="STI92" s="562"/>
      <c r="STJ92" s="563"/>
      <c r="STK92" s="564"/>
      <c r="STL92" s="565"/>
      <c r="STM92" s="566"/>
      <c r="STN92" s="560"/>
      <c r="STO92" s="561"/>
      <c r="STP92" s="562"/>
      <c r="STQ92" s="563"/>
      <c r="STR92" s="564"/>
      <c r="STS92" s="565"/>
      <c r="STT92" s="566"/>
      <c r="STU92" s="560"/>
      <c r="STV92" s="561"/>
      <c r="STW92" s="562"/>
      <c r="STX92" s="563"/>
      <c r="STY92" s="564"/>
      <c r="STZ92" s="565"/>
      <c r="SUA92" s="566"/>
      <c r="SUB92" s="560"/>
      <c r="SUC92" s="561"/>
      <c r="SUD92" s="562"/>
      <c r="SUE92" s="563"/>
      <c r="SUF92" s="564"/>
      <c r="SUG92" s="565"/>
      <c r="SUH92" s="566"/>
      <c r="SUI92" s="560"/>
      <c r="SUJ92" s="561"/>
      <c r="SUK92" s="562"/>
      <c r="SUL92" s="563"/>
      <c r="SUM92" s="564"/>
      <c r="SUN92" s="565"/>
      <c r="SUO92" s="566"/>
      <c r="SUP92" s="560"/>
      <c r="SUQ92" s="561"/>
      <c r="SUR92" s="562"/>
      <c r="SUS92" s="563"/>
      <c r="SUT92" s="564"/>
      <c r="SUU92" s="565"/>
      <c r="SUV92" s="566"/>
      <c r="SUW92" s="560"/>
      <c r="SUX92" s="561"/>
      <c r="SUY92" s="562"/>
      <c r="SUZ92" s="563"/>
      <c r="SVA92" s="564"/>
      <c r="SVB92" s="565"/>
      <c r="SVC92" s="566"/>
      <c r="SVD92" s="560"/>
      <c r="SVE92" s="561"/>
      <c r="SVF92" s="562"/>
      <c r="SVG92" s="563"/>
      <c r="SVH92" s="564"/>
      <c r="SVI92" s="565"/>
      <c r="SVJ92" s="566"/>
      <c r="SVK92" s="560"/>
      <c r="SVL92" s="561"/>
      <c r="SVM92" s="562"/>
      <c r="SVN92" s="563"/>
      <c r="SVO92" s="564"/>
      <c r="SVP92" s="565"/>
      <c r="SVQ92" s="566"/>
      <c r="SVR92" s="560"/>
      <c r="SVS92" s="561"/>
      <c r="SVT92" s="562"/>
      <c r="SVU92" s="563"/>
      <c r="SVV92" s="564"/>
      <c r="SVW92" s="565"/>
      <c r="SVX92" s="566"/>
      <c r="SVY92" s="560"/>
      <c r="SVZ92" s="561"/>
      <c r="SWA92" s="562"/>
      <c r="SWB92" s="563"/>
      <c r="SWC92" s="564"/>
      <c r="SWD92" s="565"/>
      <c r="SWE92" s="566"/>
      <c r="SWF92" s="560"/>
      <c r="SWG92" s="561"/>
      <c r="SWH92" s="562"/>
      <c r="SWI92" s="563"/>
      <c r="SWJ92" s="564"/>
      <c r="SWK92" s="565"/>
      <c r="SWL92" s="566"/>
      <c r="SWM92" s="560"/>
      <c r="SWN92" s="561"/>
      <c r="SWO92" s="562"/>
      <c r="SWP92" s="563"/>
      <c r="SWQ92" s="564"/>
      <c r="SWR92" s="565"/>
      <c r="SWS92" s="566"/>
      <c r="SWT92" s="560"/>
      <c r="SWU92" s="561"/>
      <c r="SWV92" s="562"/>
      <c r="SWW92" s="563"/>
      <c r="SWX92" s="564"/>
      <c r="SWY92" s="565"/>
      <c r="SWZ92" s="566"/>
      <c r="SXA92" s="560"/>
      <c r="SXB92" s="561"/>
      <c r="SXC92" s="562"/>
      <c r="SXD92" s="563"/>
      <c r="SXE92" s="564"/>
      <c r="SXF92" s="565"/>
      <c r="SXG92" s="566"/>
      <c r="SXH92" s="560"/>
      <c r="SXI92" s="561"/>
      <c r="SXJ92" s="562"/>
      <c r="SXK92" s="563"/>
      <c r="SXL92" s="564"/>
      <c r="SXM92" s="565"/>
      <c r="SXN92" s="566"/>
      <c r="SXO92" s="560"/>
      <c r="SXP92" s="561"/>
      <c r="SXQ92" s="562"/>
      <c r="SXR92" s="563"/>
      <c r="SXS92" s="564"/>
      <c r="SXT92" s="565"/>
      <c r="SXU92" s="566"/>
      <c r="SXV92" s="560"/>
      <c r="SXW92" s="561"/>
      <c r="SXX92" s="562"/>
      <c r="SXY92" s="563"/>
      <c r="SXZ92" s="564"/>
      <c r="SYA92" s="565"/>
      <c r="SYB92" s="566"/>
      <c r="SYC92" s="560"/>
      <c r="SYD92" s="561"/>
      <c r="SYE92" s="562"/>
      <c r="SYF92" s="563"/>
      <c r="SYG92" s="564"/>
      <c r="SYH92" s="565"/>
      <c r="SYI92" s="566"/>
      <c r="SYJ92" s="560"/>
      <c r="SYK92" s="561"/>
      <c r="SYL92" s="562"/>
      <c r="SYM92" s="563"/>
      <c r="SYN92" s="564"/>
      <c r="SYO92" s="565"/>
      <c r="SYP92" s="566"/>
      <c r="SYQ92" s="560"/>
      <c r="SYR92" s="561"/>
      <c r="SYS92" s="562"/>
      <c r="SYT92" s="563"/>
      <c r="SYU92" s="564"/>
      <c r="SYV92" s="565"/>
      <c r="SYW92" s="566"/>
      <c r="SYX92" s="560"/>
      <c r="SYY92" s="561"/>
      <c r="SYZ92" s="562"/>
      <c r="SZA92" s="563"/>
      <c r="SZB92" s="564"/>
      <c r="SZC92" s="565"/>
      <c r="SZD92" s="566"/>
      <c r="SZE92" s="560"/>
      <c r="SZF92" s="561"/>
      <c r="SZG92" s="562"/>
      <c r="SZH92" s="563"/>
      <c r="SZI92" s="564"/>
      <c r="SZJ92" s="565"/>
      <c r="SZK92" s="566"/>
      <c r="SZL92" s="560"/>
      <c r="SZM92" s="561"/>
      <c r="SZN92" s="562"/>
      <c r="SZO92" s="563"/>
      <c r="SZP92" s="564"/>
      <c r="SZQ92" s="565"/>
      <c r="SZR92" s="566"/>
      <c r="SZS92" s="560"/>
      <c r="SZT92" s="561"/>
      <c r="SZU92" s="562"/>
      <c r="SZV92" s="563"/>
      <c r="SZW92" s="564"/>
      <c r="SZX92" s="565"/>
      <c r="SZY92" s="566"/>
      <c r="SZZ92" s="560"/>
      <c r="TAA92" s="561"/>
      <c r="TAB92" s="562"/>
      <c r="TAC92" s="563"/>
      <c r="TAD92" s="564"/>
      <c r="TAE92" s="565"/>
      <c r="TAF92" s="566"/>
      <c r="TAG92" s="560"/>
      <c r="TAH92" s="561"/>
      <c r="TAI92" s="562"/>
      <c r="TAJ92" s="563"/>
      <c r="TAK92" s="564"/>
      <c r="TAL92" s="565"/>
      <c r="TAM92" s="566"/>
      <c r="TAN92" s="560"/>
      <c r="TAO92" s="561"/>
      <c r="TAP92" s="562"/>
      <c r="TAQ92" s="563"/>
      <c r="TAR92" s="564"/>
      <c r="TAS92" s="565"/>
      <c r="TAT92" s="566"/>
      <c r="TAU92" s="560"/>
      <c r="TAV92" s="561"/>
      <c r="TAW92" s="562"/>
      <c r="TAX92" s="563"/>
      <c r="TAY92" s="564"/>
      <c r="TAZ92" s="565"/>
      <c r="TBA92" s="566"/>
      <c r="TBB92" s="560"/>
      <c r="TBC92" s="561"/>
      <c r="TBD92" s="562"/>
      <c r="TBE92" s="563"/>
      <c r="TBF92" s="564"/>
      <c r="TBG92" s="565"/>
      <c r="TBH92" s="566"/>
      <c r="TBI92" s="560"/>
      <c r="TBJ92" s="561"/>
      <c r="TBK92" s="562"/>
      <c r="TBL92" s="563"/>
      <c r="TBM92" s="564"/>
      <c r="TBN92" s="565"/>
      <c r="TBO92" s="566"/>
      <c r="TBP92" s="560"/>
      <c r="TBQ92" s="561"/>
      <c r="TBR92" s="562"/>
      <c r="TBS92" s="563"/>
      <c r="TBT92" s="564"/>
      <c r="TBU92" s="565"/>
      <c r="TBV92" s="566"/>
      <c r="TBW92" s="560"/>
      <c r="TBX92" s="561"/>
      <c r="TBY92" s="562"/>
      <c r="TBZ92" s="563"/>
      <c r="TCA92" s="564"/>
      <c r="TCB92" s="565"/>
      <c r="TCC92" s="566"/>
      <c r="TCD92" s="560"/>
      <c r="TCE92" s="561"/>
      <c r="TCF92" s="562"/>
      <c r="TCG92" s="563"/>
      <c r="TCH92" s="564"/>
      <c r="TCI92" s="565"/>
      <c r="TCJ92" s="566"/>
      <c r="TCK92" s="560"/>
      <c r="TCL92" s="561"/>
      <c r="TCM92" s="562"/>
      <c r="TCN92" s="563"/>
      <c r="TCO92" s="564"/>
      <c r="TCP92" s="565"/>
      <c r="TCQ92" s="566"/>
      <c r="TCR92" s="560"/>
      <c r="TCS92" s="561"/>
      <c r="TCT92" s="562"/>
      <c r="TCU92" s="563"/>
      <c r="TCV92" s="564"/>
      <c r="TCW92" s="565"/>
      <c r="TCX92" s="566"/>
      <c r="TCY92" s="560"/>
      <c r="TCZ92" s="561"/>
      <c r="TDA92" s="562"/>
      <c r="TDB92" s="563"/>
      <c r="TDC92" s="564"/>
      <c r="TDD92" s="565"/>
      <c r="TDE92" s="566"/>
      <c r="TDF92" s="560"/>
      <c r="TDG92" s="561"/>
      <c r="TDH92" s="562"/>
      <c r="TDI92" s="563"/>
      <c r="TDJ92" s="564"/>
      <c r="TDK92" s="565"/>
      <c r="TDL92" s="566"/>
      <c r="TDM92" s="560"/>
      <c r="TDN92" s="561"/>
      <c r="TDO92" s="562"/>
      <c r="TDP92" s="563"/>
      <c r="TDQ92" s="564"/>
      <c r="TDR92" s="565"/>
      <c r="TDS92" s="566"/>
      <c r="TDT92" s="560"/>
      <c r="TDU92" s="561"/>
      <c r="TDV92" s="562"/>
      <c r="TDW92" s="563"/>
      <c r="TDX92" s="564"/>
      <c r="TDY92" s="565"/>
      <c r="TDZ92" s="566"/>
      <c r="TEA92" s="560"/>
      <c r="TEB92" s="561"/>
      <c r="TEC92" s="562"/>
      <c r="TED92" s="563"/>
      <c r="TEE92" s="564"/>
      <c r="TEF92" s="565"/>
      <c r="TEG92" s="566"/>
      <c r="TEH92" s="560"/>
      <c r="TEI92" s="561"/>
      <c r="TEJ92" s="562"/>
      <c r="TEK92" s="563"/>
      <c r="TEL92" s="564"/>
      <c r="TEM92" s="565"/>
      <c r="TEN92" s="566"/>
      <c r="TEO92" s="560"/>
      <c r="TEP92" s="561"/>
      <c r="TEQ92" s="562"/>
      <c r="TER92" s="563"/>
      <c r="TES92" s="564"/>
      <c r="TET92" s="565"/>
      <c r="TEU92" s="566"/>
      <c r="TEV92" s="560"/>
      <c r="TEW92" s="561"/>
      <c r="TEX92" s="562"/>
      <c r="TEY92" s="563"/>
      <c r="TEZ92" s="564"/>
      <c r="TFA92" s="565"/>
      <c r="TFB92" s="566"/>
      <c r="TFC92" s="560"/>
      <c r="TFD92" s="561"/>
      <c r="TFE92" s="562"/>
      <c r="TFF92" s="563"/>
      <c r="TFG92" s="564"/>
      <c r="TFH92" s="565"/>
      <c r="TFI92" s="566"/>
      <c r="TFJ92" s="560"/>
      <c r="TFK92" s="561"/>
      <c r="TFL92" s="562"/>
      <c r="TFM92" s="563"/>
      <c r="TFN92" s="564"/>
      <c r="TFO92" s="565"/>
      <c r="TFP92" s="566"/>
      <c r="TFQ92" s="560"/>
      <c r="TFR92" s="561"/>
      <c r="TFS92" s="562"/>
      <c r="TFT92" s="563"/>
      <c r="TFU92" s="564"/>
      <c r="TFV92" s="565"/>
      <c r="TFW92" s="566"/>
      <c r="TFX92" s="560"/>
      <c r="TFY92" s="561"/>
      <c r="TFZ92" s="562"/>
      <c r="TGA92" s="563"/>
      <c r="TGB92" s="564"/>
      <c r="TGC92" s="565"/>
      <c r="TGD92" s="566"/>
      <c r="TGE92" s="560"/>
      <c r="TGF92" s="561"/>
      <c r="TGG92" s="562"/>
      <c r="TGH92" s="563"/>
      <c r="TGI92" s="564"/>
      <c r="TGJ92" s="565"/>
      <c r="TGK92" s="566"/>
      <c r="TGL92" s="560"/>
      <c r="TGM92" s="561"/>
      <c r="TGN92" s="562"/>
      <c r="TGO92" s="563"/>
      <c r="TGP92" s="564"/>
      <c r="TGQ92" s="565"/>
      <c r="TGR92" s="566"/>
      <c r="TGS92" s="560"/>
      <c r="TGT92" s="561"/>
      <c r="TGU92" s="562"/>
      <c r="TGV92" s="563"/>
      <c r="TGW92" s="564"/>
      <c r="TGX92" s="565"/>
      <c r="TGY92" s="566"/>
      <c r="TGZ92" s="560"/>
      <c r="THA92" s="561"/>
      <c r="THB92" s="562"/>
      <c r="THC92" s="563"/>
      <c r="THD92" s="564"/>
      <c r="THE92" s="565"/>
      <c r="THF92" s="566"/>
      <c r="THG92" s="560"/>
      <c r="THH92" s="561"/>
      <c r="THI92" s="562"/>
      <c r="THJ92" s="563"/>
      <c r="THK92" s="564"/>
      <c r="THL92" s="565"/>
      <c r="THM92" s="566"/>
      <c r="THN92" s="560"/>
      <c r="THO92" s="561"/>
      <c r="THP92" s="562"/>
      <c r="THQ92" s="563"/>
      <c r="THR92" s="564"/>
      <c r="THS92" s="565"/>
      <c r="THT92" s="566"/>
      <c r="THU92" s="560"/>
      <c r="THV92" s="561"/>
      <c r="THW92" s="562"/>
      <c r="THX92" s="563"/>
      <c r="THY92" s="564"/>
      <c r="THZ92" s="565"/>
      <c r="TIA92" s="566"/>
      <c r="TIB92" s="560"/>
      <c r="TIC92" s="561"/>
      <c r="TID92" s="562"/>
      <c r="TIE92" s="563"/>
      <c r="TIF92" s="564"/>
      <c r="TIG92" s="565"/>
      <c r="TIH92" s="566"/>
      <c r="TII92" s="560"/>
      <c r="TIJ92" s="561"/>
      <c r="TIK92" s="562"/>
      <c r="TIL92" s="563"/>
      <c r="TIM92" s="564"/>
      <c r="TIN92" s="565"/>
      <c r="TIO92" s="566"/>
      <c r="TIP92" s="560"/>
      <c r="TIQ92" s="561"/>
      <c r="TIR92" s="562"/>
      <c r="TIS92" s="563"/>
      <c r="TIT92" s="564"/>
      <c r="TIU92" s="565"/>
      <c r="TIV92" s="566"/>
      <c r="TIW92" s="560"/>
      <c r="TIX92" s="561"/>
      <c r="TIY92" s="562"/>
      <c r="TIZ92" s="563"/>
      <c r="TJA92" s="564"/>
      <c r="TJB92" s="565"/>
      <c r="TJC92" s="566"/>
      <c r="TJD92" s="560"/>
      <c r="TJE92" s="561"/>
      <c r="TJF92" s="562"/>
      <c r="TJG92" s="563"/>
      <c r="TJH92" s="564"/>
      <c r="TJI92" s="565"/>
      <c r="TJJ92" s="566"/>
      <c r="TJK92" s="560"/>
      <c r="TJL92" s="561"/>
      <c r="TJM92" s="562"/>
      <c r="TJN92" s="563"/>
      <c r="TJO92" s="564"/>
      <c r="TJP92" s="565"/>
      <c r="TJQ92" s="566"/>
      <c r="TJR92" s="560"/>
      <c r="TJS92" s="561"/>
      <c r="TJT92" s="562"/>
      <c r="TJU92" s="563"/>
      <c r="TJV92" s="564"/>
      <c r="TJW92" s="565"/>
      <c r="TJX92" s="566"/>
      <c r="TJY92" s="560"/>
      <c r="TJZ92" s="561"/>
      <c r="TKA92" s="562"/>
      <c r="TKB92" s="563"/>
      <c r="TKC92" s="564"/>
      <c r="TKD92" s="565"/>
      <c r="TKE92" s="566"/>
      <c r="TKF92" s="560"/>
      <c r="TKG92" s="561"/>
      <c r="TKH92" s="562"/>
      <c r="TKI92" s="563"/>
      <c r="TKJ92" s="564"/>
      <c r="TKK92" s="565"/>
      <c r="TKL92" s="566"/>
      <c r="TKM92" s="560"/>
      <c r="TKN92" s="561"/>
      <c r="TKO92" s="562"/>
      <c r="TKP92" s="563"/>
      <c r="TKQ92" s="564"/>
      <c r="TKR92" s="565"/>
      <c r="TKS92" s="566"/>
      <c r="TKT92" s="560"/>
      <c r="TKU92" s="561"/>
      <c r="TKV92" s="562"/>
      <c r="TKW92" s="563"/>
      <c r="TKX92" s="564"/>
      <c r="TKY92" s="565"/>
      <c r="TKZ92" s="566"/>
      <c r="TLA92" s="560"/>
      <c r="TLB92" s="561"/>
      <c r="TLC92" s="562"/>
      <c r="TLD92" s="563"/>
      <c r="TLE92" s="564"/>
      <c r="TLF92" s="565"/>
      <c r="TLG92" s="566"/>
      <c r="TLH92" s="560"/>
      <c r="TLI92" s="561"/>
      <c r="TLJ92" s="562"/>
      <c r="TLK92" s="563"/>
      <c r="TLL92" s="564"/>
      <c r="TLM92" s="565"/>
      <c r="TLN92" s="566"/>
      <c r="TLO92" s="560"/>
      <c r="TLP92" s="561"/>
      <c r="TLQ92" s="562"/>
      <c r="TLR92" s="563"/>
      <c r="TLS92" s="564"/>
      <c r="TLT92" s="565"/>
      <c r="TLU92" s="566"/>
      <c r="TLV92" s="560"/>
      <c r="TLW92" s="561"/>
      <c r="TLX92" s="562"/>
      <c r="TLY92" s="563"/>
      <c r="TLZ92" s="564"/>
      <c r="TMA92" s="565"/>
      <c r="TMB92" s="566"/>
      <c r="TMC92" s="560"/>
      <c r="TMD92" s="561"/>
      <c r="TME92" s="562"/>
      <c r="TMF92" s="563"/>
      <c r="TMG92" s="564"/>
      <c r="TMH92" s="565"/>
      <c r="TMI92" s="566"/>
      <c r="TMJ92" s="560"/>
      <c r="TMK92" s="561"/>
      <c r="TML92" s="562"/>
      <c r="TMM92" s="563"/>
      <c r="TMN92" s="564"/>
      <c r="TMO92" s="565"/>
      <c r="TMP92" s="566"/>
      <c r="TMQ92" s="560"/>
      <c r="TMR92" s="561"/>
      <c r="TMS92" s="562"/>
      <c r="TMT92" s="563"/>
      <c r="TMU92" s="564"/>
      <c r="TMV92" s="565"/>
      <c r="TMW92" s="566"/>
      <c r="TMX92" s="560"/>
      <c r="TMY92" s="561"/>
      <c r="TMZ92" s="562"/>
      <c r="TNA92" s="563"/>
      <c r="TNB92" s="564"/>
      <c r="TNC92" s="565"/>
      <c r="TND92" s="566"/>
      <c r="TNE92" s="560"/>
      <c r="TNF92" s="561"/>
      <c r="TNG92" s="562"/>
      <c r="TNH92" s="563"/>
      <c r="TNI92" s="564"/>
      <c r="TNJ92" s="565"/>
      <c r="TNK92" s="566"/>
      <c r="TNL92" s="560"/>
      <c r="TNM92" s="561"/>
      <c r="TNN92" s="562"/>
      <c r="TNO92" s="563"/>
      <c r="TNP92" s="564"/>
      <c r="TNQ92" s="565"/>
      <c r="TNR92" s="566"/>
      <c r="TNS92" s="560"/>
      <c r="TNT92" s="561"/>
      <c r="TNU92" s="562"/>
      <c r="TNV92" s="563"/>
      <c r="TNW92" s="564"/>
      <c r="TNX92" s="565"/>
      <c r="TNY92" s="566"/>
      <c r="TNZ92" s="560"/>
      <c r="TOA92" s="561"/>
      <c r="TOB92" s="562"/>
      <c r="TOC92" s="563"/>
      <c r="TOD92" s="564"/>
      <c r="TOE92" s="565"/>
      <c r="TOF92" s="566"/>
      <c r="TOG92" s="560"/>
      <c r="TOH92" s="561"/>
      <c r="TOI92" s="562"/>
      <c r="TOJ92" s="563"/>
      <c r="TOK92" s="564"/>
      <c r="TOL92" s="565"/>
      <c r="TOM92" s="566"/>
      <c r="TON92" s="560"/>
      <c r="TOO92" s="561"/>
      <c r="TOP92" s="562"/>
      <c r="TOQ92" s="563"/>
      <c r="TOR92" s="564"/>
      <c r="TOS92" s="565"/>
      <c r="TOT92" s="566"/>
      <c r="TOU92" s="560"/>
      <c r="TOV92" s="561"/>
      <c r="TOW92" s="562"/>
      <c r="TOX92" s="563"/>
      <c r="TOY92" s="564"/>
      <c r="TOZ92" s="565"/>
      <c r="TPA92" s="566"/>
      <c r="TPB92" s="560"/>
      <c r="TPC92" s="561"/>
      <c r="TPD92" s="562"/>
      <c r="TPE92" s="563"/>
      <c r="TPF92" s="564"/>
      <c r="TPG92" s="565"/>
      <c r="TPH92" s="566"/>
      <c r="TPI92" s="560"/>
      <c r="TPJ92" s="561"/>
      <c r="TPK92" s="562"/>
      <c r="TPL92" s="563"/>
      <c r="TPM92" s="564"/>
      <c r="TPN92" s="565"/>
      <c r="TPO92" s="566"/>
      <c r="TPP92" s="560"/>
      <c r="TPQ92" s="561"/>
      <c r="TPR92" s="562"/>
      <c r="TPS92" s="563"/>
      <c r="TPT92" s="564"/>
      <c r="TPU92" s="565"/>
      <c r="TPV92" s="566"/>
      <c r="TPW92" s="560"/>
      <c r="TPX92" s="561"/>
      <c r="TPY92" s="562"/>
      <c r="TPZ92" s="563"/>
      <c r="TQA92" s="564"/>
      <c r="TQB92" s="565"/>
      <c r="TQC92" s="566"/>
      <c r="TQD92" s="560"/>
      <c r="TQE92" s="561"/>
      <c r="TQF92" s="562"/>
      <c r="TQG92" s="563"/>
      <c r="TQH92" s="564"/>
      <c r="TQI92" s="565"/>
      <c r="TQJ92" s="566"/>
      <c r="TQK92" s="560"/>
      <c r="TQL92" s="561"/>
      <c r="TQM92" s="562"/>
      <c r="TQN92" s="563"/>
      <c r="TQO92" s="564"/>
      <c r="TQP92" s="565"/>
      <c r="TQQ92" s="566"/>
      <c r="TQR92" s="560"/>
      <c r="TQS92" s="561"/>
      <c r="TQT92" s="562"/>
      <c r="TQU92" s="563"/>
      <c r="TQV92" s="564"/>
      <c r="TQW92" s="565"/>
      <c r="TQX92" s="566"/>
      <c r="TQY92" s="560"/>
      <c r="TQZ92" s="561"/>
      <c r="TRA92" s="562"/>
      <c r="TRB92" s="563"/>
      <c r="TRC92" s="564"/>
      <c r="TRD92" s="565"/>
      <c r="TRE92" s="566"/>
      <c r="TRF92" s="560"/>
      <c r="TRG92" s="561"/>
      <c r="TRH92" s="562"/>
      <c r="TRI92" s="563"/>
      <c r="TRJ92" s="564"/>
      <c r="TRK92" s="565"/>
      <c r="TRL92" s="566"/>
      <c r="TRM92" s="560"/>
      <c r="TRN92" s="561"/>
      <c r="TRO92" s="562"/>
      <c r="TRP92" s="563"/>
      <c r="TRQ92" s="564"/>
      <c r="TRR92" s="565"/>
      <c r="TRS92" s="566"/>
      <c r="TRT92" s="560"/>
      <c r="TRU92" s="561"/>
      <c r="TRV92" s="562"/>
      <c r="TRW92" s="563"/>
      <c r="TRX92" s="564"/>
      <c r="TRY92" s="565"/>
      <c r="TRZ92" s="566"/>
      <c r="TSA92" s="560"/>
      <c r="TSB92" s="561"/>
      <c r="TSC92" s="562"/>
      <c r="TSD92" s="563"/>
      <c r="TSE92" s="564"/>
      <c r="TSF92" s="565"/>
      <c r="TSG92" s="566"/>
      <c r="TSH92" s="560"/>
      <c r="TSI92" s="561"/>
      <c r="TSJ92" s="562"/>
      <c r="TSK92" s="563"/>
      <c r="TSL92" s="564"/>
      <c r="TSM92" s="565"/>
      <c r="TSN92" s="566"/>
      <c r="TSO92" s="560"/>
      <c r="TSP92" s="561"/>
      <c r="TSQ92" s="562"/>
      <c r="TSR92" s="563"/>
      <c r="TSS92" s="564"/>
      <c r="TST92" s="565"/>
      <c r="TSU92" s="566"/>
      <c r="TSV92" s="560"/>
      <c r="TSW92" s="561"/>
      <c r="TSX92" s="562"/>
      <c r="TSY92" s="563"/>
      <c r="TSZ92" s="564"/>
      <c r="TTA92" s="565"/>
      <c r="TTB92" s="566"/>
      <c r="TTC92" s="560"/>
      <c r="TTD92" s="561"/>
      <c r="TTE92" s="562"/>
      <c r="TTF92" s="563"/>
      <c r="TTG92" s="564"/>
      <c r="TTH92" s="565"/>
      <c r="TTI92" s="566"/>
      <c r="TTJ92" s="560"/>
      <c r="TTK92" s="561"/>
      <c r="TTL92" s="562"/>
      <c r="TTM92" s="563"/>
      <c r="TTN92" s="564"/>
      <c r="TTO92" s="565"/>
      <c r="TTP92" s="566"/>
      <c r="TTQ92" s="560"/>
      <c r="TTR92" s="561"/>
      <c r="TTS92" s="562"/>
      <c r="TTT92" s="563"/>
      <c r="TTU92" s="564"/>
      <c r="TTV92" s="565"/>
      <c r="TTW92" s="566"/>
      <c r="TTX92" s="560"/>
      <c r="TTY92" s="561"/>
      <c r="TTZ92" s="562"/>
      <c r="TUA92" s="563"/>
      <c r="TUB92" s="564"/>
      <c r="TUC92" s="565"/>
      <c r="TUD92" s="566"/>
      <c r="TUE92" s="560"/>
      <c r="TUF92" s="561"/>
      <c r="TUG92" s="562"/>
      <c r="TUH92" s="563"/>
      <c r="TUI92" s="564"/>
      <c r="TUJ92" s="565"/>
      <c r="TUK92" s="566"/>
      <c r="TUL92" s="560"/>
      <c r="TUM92" s="561"/>
      <c r="TUN92" s="562"/>
      <c r="TUO92" s="563"/>
      <c r="TUP92" s="564"/>
      <c r="TUQ92" s="565"/>
      <c r="TUR92" s="566"/>
      <c r="TUS92" s="560"/>
      <c r="TUT92" s="561"/>
      <c r="TUU92" s="562"/>
      <c r="TUV92" s="563"/>
      <c r="TUW92" s="564"/>
      <c r="TUX92" s="565"/>
      <c r="TUY92" s="566"/>
      <c r="TUZ92" s="560"/>
      <c r="TVA92" s="561"/>
      <c r="TVB92" s="562"/>
      <c r="TVC92" s="563"/>
      <c r="TVD92" s="564"/>
      <c r="TVE92" s="565"/>
      <c r="TVF92" s="566"/>
      <c r="TVG92" s="560"/>
      <c r="TVH92" s="561"/>
      <c r="TVI92" s="562"/>
      <c r="TVJ92" s="563"/>
      <c r="TVK92" s="564"/>
      <c r="TVL92" s="565"/>
      <c r="TVM92" s="566"/>
      <c r="TVN92" s="560"/>
      <c r="TVO92" s="561"/>
      <c r="TVP92" s="562"/>
      <c r="TVQ92" s="563"/>
      <c r="TVR92" s="564"/>
      <c r="TVS92" s="565"/>
      <c r="TVT92" s="566"/>
      <c r="TVU92" s="560"/>
      <c r="TVV92" s="561"/>
      <c r="TVW92" s="562"/>
      <c r="TVX92" s="563"/>
      <c r="TVY92" s="564"/>
      <c r="TVZ92" s="565"/>
      <c r="TWA92" s="566"/>
      <c r="TWB92" s="560"/>
      <c r="TWC92" s="561"/>
      <c r="TWD92" s="562"/>
      <c r="TWE92" s="563"/>
      <c r="TWF92" s="564"/>
      <c r="TWG92" s="565"/>
      <c r="TWH92" s="566"/>
      <c r="TWI92" s="560"/>
      <c r="TWJ92" s="561"/>
      <c r="TWK92" s="562"/>
      <c r="TWL92" s="563"/>
      <c r="TWM92" s="564"/>
      <c r="TWN92" s="565"/>
      <c r="TWO92" s="566"/>
      <c r="TWP92" s="560"/>
      <c r="TWQ92" s="561"/>
      <c r="TWR92" s="562"/>
      <c r="TWS92" s="563"/>
      <c r="TWT92" s="564"/>
      <c r="TWU92" s="565"/>
      <c r="TWV92" s="566"/>
      <c r="TWW92" s="560"/>
      <c r="TWX92" s="561"/>
      <c r="TWY92" s="562"/>
      <c r="TWZ92" s="563"/>
      <c r="TXA92" s="564"/>
      <c r="TXB92" s="565"/>
      <c r="TXC92" s="566"/>
      <c r="TXD92" s="560"/>
      <c r="TXE92" s="561"/>
      <c r="TXF92" s="562"/>
      <c r="TXG92" s="563"/>
      <c r="TXH92" s="564"/>
      <c r="TXI92" s="565"/>
      <c r="TXJ92" s="566"/>
      <c r="TXK92" s="560"/>
      <c r="TXL92" s="561"/>
      <c r="TXM92" s="562"/>
      <c r="TXN92" s="563"/>
      <c r="TXO92" s="564"/>
      <c r="TXP92" s="565"/>
      <c r="TXQ92" s="566"/>
      <c r="TXR92" s="560"/>
      <c r="TXS92" s="561"/>
      <c r="TXT92" s="562"/>
      <c r="TXU92" s="563"/>
      <c r="TXV92" s="564"/>
      <c r="TXW92" s="565"/>
      <c r="TXX92" s="566"/>
      <c r="TXY92" s="560"/>
      <c r="TXZ92" s="561"/>
      <c r="TYA92" s="562"/>
      <c r="TYB92" s="563"/>
      <c r="TYC92" s="564"/>
      <c r="TYD92" s="565"/>
      <c r="TYE92" s="566"/>
      <c r="TYF92" s="560"/>
      <c r="TYG92" s="561"/>
      <c r="TYH92" s="562"/>
      <c r="TYI92" s="563"/>
      <c r="TYJ92" s="564"/>
      <c r="TYK92" s="565"/>
      <c r="TYL92" s="566"/>
      <c r="TYM92" s="560"/>
      <c r="TYN92" s="561"/>
      <c r="TYO92" s="562"/>
      <c r="TYP92" s="563"/>
      <c r="TYQ92" s="564"/>
      <c r="TYR92" s="565"/>
      <c r="TYS92" s="566"/>
      <c r="TYT92" s="560"/>
      <c r="TYU92" s="561"/>
      <c r="TYV92" s="562"/>
      <c r="TYW92" s="563"/>
      <c r="TYX92" s="564"/>
      <c r="TYY92" s="565"/>
      <c r="TYZ92" s="566"/>
      <c r="TZA92" s="560"/>
      <c r="TZB92" s="561"/>
      <c r="TZC92" s="562"/>
      <c r="TZD92" s="563"/>
      <c r="TZE92" s="564"/>
      <c r="TZF92" s="565"/>
      <c r="TZG92" s="566"/>
      <c r="TZH92" s="560"/>
      <c r="TZI92" s="561"/>
      <c r="TZJ92" s="562"/>
      <c r="TZK92" s="563"/>
      <c r="TZL92" s="564"/>
      <c r="TZM92" s="565"/>
      <c r="TZN92" s="566"/>
      <c r="TZO92" s="560"/>
      <c r="TZP92" s="561"/>
      <c r="TZQ92" s="562"/>
      <c r="TZR92" s="563"/>
      <c r="TZS92" s="564"/>
      <c r="TZT92" s="565"/>
      <c r="TZU92" s="566"/>
      <c r="TZV92" s="560"/>
      <c r="TZW92" s="561"/>
      <c r="TZX92" s="562"/>
      <c r="TZY92" s="563"/>
      <c r="TZZ92" s="564"/>
      <c r="UAA92" s="565"/>
      <c r="UAB92" s="566"/>
      <c r="UAC92" s="560"/>
      <c r="UAD92" s="561"/>
      <c r="UAE92" s="562"/>
      <c r="UAF92" s="563"/>
      <c r="UAG92" s="564"/>
      <c r="UAH92" s="565"/>
      <c r="UAI92" s="566"/>
      <c r="UAJ92" s="560"/>
      <c r="UAK92" s="561"/>
      <c r="UAL92" s="562"/>
      <c r="UAM92" s="563"/>
      <c r="UAN92" s="564"/>
      <c r="UAO92" s="565"/>
      <c r="UAP92" s="566"/>
      <c r="UAQ92" s="560"/>
      <c r="UAR92" s="561"/>
      <c r="UAS92" s="562"/>
      <c r="UAT92" s="563"/>
      <c r="UAU92" s="564"/>
      <c r="UAV92" s="565"/>
      <c r="UAW92" s="566"/>
      <c r="UAX92" s="560"/>
      <c r="UAY92" s="561"/>
      <c r="UAZ92" s="562"/>
      <c r="UBA92" s="563"/>
      <c r="UBB92" s="564"/>
      <c r="UBC92" s="565"/>
      <c r="UBD92" s="566"/>
      <c r="UBE92" s="560"/>
      <c r="UBF92" s="561"/>
      <c r="UBG92" s="562"/>
      <c r="UBH92" s="563"/>
      <c r="UBI92" s="564"/>
      <c r="UBJ92" s="565"/>
      <c r="UBK92" s="566"/>
      <c r="UBL92" s="560"/>
      <c r="UBM92" s="561"/>
      <c r="UBN92" s="562"/>
      <c r="UBO92" s="563"/>
      <c r="UBP92" s="564"/>
      <c r="UBQ92" s="565"/>
      <c r="UBR92" s="566"/>
      <c r="UBS92" s="560"/>
      <c r="UBT92" s="561"/>
      <c r="UBU92" s="562"/>
      <c r="UBV92" s="563"/>
      <c r="UBW92" s="564"/>
      <c r="UBX92" s="565"/>
      <c r="UBY92" s="566"/>
      <c r="UBZ92" s="560"/>
      <c r="UCA92" s="561"/>
      <c r="UCB92" s="562"/>
      <c r="UCC92" s="563"/>
      <c r="UCD92" s="564"/>
      <c r="UCE92" s="565"/>
      <c r="UCF92" s="566"/>
      <c r="UCG92" s="560"/>
      <c r="UCH92" s="561"/>
      <c r="UCI92" s="562"/>
      <c r="UCJ92" s="563"/>
      <c r="UCK92" s="564"/>
      <c r="UCL92" s="565"/>
      <c r="UCM92" s="566"/>
      <c r="UCN92" s="560"/>
      <c r="UCO92" s="561"/>
      <c r="UCP92" s="562"/>
      <c r="UCQ92" s="563"/>
      <c r="UCR92" s="564"/>
      <c r="UCS92" s="565"/>
      <c r="UCT92" s="566"/>
      <c r="UCU92" s="560"/>
      <c r="UCV92" s="561"/>
      <c r="UCW92" s="562"/>
      <c r="UCX92" s="563"/>
      <c r="UCY92" s="564"/>
      <c r="UCZ92" s="565"/>
      <c r="UDA92" s="566"/>
      <c r="UDB92" s="560"/>
      <c r="UDC92" s="561"/>
      <c r="UDD92" s="562"/>
      <c r="UDE92" s="563"/>
      <c r="UDF92" s="564"/>
      <c r="UDG92" s="565"/>
      <c r="UDH92" s="566"/>
      <c r="UDI92" s="560"/>
      <c r="UDJ92" s="561"/>
      <c r="UDK92" s="562"/>
      <c r="UDL92" s="563"/>
      <c r="UDM92" s="564"/>
      <c r="UDN92" s="565"/>
      <c r="UDO92" s="566"/>
      <c r="UDP92" s="560"/>
      <c r="UDQ92" s="561"/>
      <c r="UDR92" s="562"/>
      <c r="UDS92" s="563"/>
      <c r="UDT92" s="564"/>
      <c r="UDU92" s="565"/>
      <c r="UDV92" s="566"/>
      <c r="UDW92" s="560"/>
      <c r="UDX92" s="561"/>
      <c r="UDY92" s="562"/>
      <c r="UDZ92" s="563"/>
      <c r="UEA92" s="564"/>
      <c r="UEB92" s="565"/>
      <c r="UEC92" s="566"/>
      <c r="UED92" s="560"/>
      <c r="UEE92" s="561"/>
      <c r="UEF92" s="562"/>
      <c r="UEG92" s="563"/>
      <c r="UEH92" s="564"/>
      <c r="UEI92" s="565"/>
      <c r="UEJ92" s="566"/>
      <c r="UEK92" s="560"/>
      <c r="UEL92" s="561"/>
      <c r="UEM92" s="562"/>
      <c r="UEN92" s="563"/>
      <c r="UEO92" s="564"/>
      <c r="UEP92" s="565"/>
      <c r="UEQ92" s="566"/>
      <c r="UER92" s="560"/>
      <c r="UES92" s="561"/>
      <c r="UET92" s="562"/>
      <c r="UEU92" s="563"/>
      <c r="UEV92" s="564"/>
      <c r="UEW92" s="565"/>
      <c r="UEX92" s="566"/>
      <c r="UEY92" s="560"/>
      <c r="UEZ92" s="561"/>
      <c r="UFA92" s="562"/>
      <c r="UFB92" s="563"/>
      <c r="UFC92" s="564"/>
      <c r="UFD92" s="565"/>
      <c r="UFE92" s="566"/>
      <c r="UFF92" s="560"/>
      <c r="UFG92" s="561"/>
      <c r="UFH92" s="562"/>
      <c r="UFI92" s="563"/>
      <c r="UFJ92" s="564"/>
      <c r="UFK92" s="565"/>
      <c r="UFL92" s="566"/>
      <c r="UFM92" s="560"/>
      <c r="UFN92" s="561"/>
      <c r="UFO92" s="562"/>
      <c r="UFP92" s="563"/>
      <c r="UFQ92" s="564"/>
      <c r="UFR92" s="565"/>
      <c r="UFS92" s="566"/>
      <c r="UFT92" s="560"/>
      <c r="UFU92" s="561"/>
      <c r="UFV92" s="562"/>
      <c r="UFW92" s="563"/>
      <c r="UFX92" s="564"/>
      <c r="UFY92" s="565"/>
      <c r="UFZ92" s="566"/>
      <c r="UGA92" s="560"/>
      <c r="UGB92" s="561"/>
      <c r="UGC92" s="562"/>
      <c r="UGD92" s="563"/>
      <c r="UGE92" s="564"/>
      <c r="UGF92" s="565"/>
      <c r="UGG92" s="566"/>
      <c r="UGH92" s="560"/>
      <c r="UGI92" s="561"/>
      <c r="UGJ92" s="562"/>
      <c r="UGK92" s="563"/>
      <c r="UGL92" s="564"/>
      <c r="UGM92" s="565"/>
      <c r="UGN92" s="566"/>
      <c r="UGO92" s="560"/>
      <c r="UGP92" s="561"/>
      <c r="UGQ92" s="562"/>
      <c r="UGR92" s="563"/>
      <c r="UGS92" s="564"/>
      <c r="UGT92" s="565"/>
      <c r="UGU92" s="566"/>
      <c r="UGV92" s="560"/>
      <c r="UGW92" s="561"/>
      <c r="UGX92" s="562"/>
      <c r="UGY92" s="563"/>
      <c r="UGZ92" s="564"/>
      <c r="UHA92" s="565"/>
      <c r="UHB92" s="566"/>
      <c r="UHC92" s="560"/>
      <c r="UHD92" s="561"/>
      <c r="UHE92" s="562"/>
      <c r="UHF92" s="563"/>
      <c r="UHG92" s="564"/>
      <c r="UHH92" s="565"/>
      <c r="UHI92" s="566"/>
      <c r="UHJ92" s="560"/>
      <c r="UHK92" s="561"/>
      <c r="UHL92" s="562"/>
      <c r="UHM92" s="563"/>
      <c r="UHN92" s="564"/>
      <c r="UHO92" s="565"/>
      <c r="UHP92" s="566"/>
      <c r="UHQ92" s="560"/>
      <c r="UHR92" s="561"/>
      <c r="UHS92" s="562"/>
      <c r="UHT92" s="563"/>
      <c r="UHU92" s="564"/>
      <c r="UHV92" s="565"/>
      <c r="UHW92" s="566"/>
      <c r="UHX92" s="560"/>
      <c r="UHY92" s="561"/>
      <c r="UHZ92" s="562"/>
      <c r="UIA92" s="563"/>
      <c r="UIB92" s="564"/>
      <c r="UIC92" s="565"/>
      <c r="UID92" s="566"/>
      <c r="UIE92" s="560"/>
      <c r="UIF92" s="561"/>
      <c r="UIG92" s="562"/>
      <c r="UIH92" s="563"/>
      <c r="UII92" s="564"/>
      <c r="UIJ92" s="565"/>
      <c r="UIK92" s="566"/>
      <c r="UIL92" s="560"/>
      <c r="UIM92" s="561"/>
      <c r="UIN92" s="562"/>
      <c r="UIO92" s="563"/>
      <c r="UIP92" s="564"/>
      <c r="UIQ92" s="565"/>
      <c r="UIR92" s="566"/>
      <c r="UIS92" s="560"/>
      <c r="UIT92" s="561"/>
      <c r="UIU92" s="562"/>
      <c r="UIV92" s="563"/>
      <c r="UIW92" s="564"/>
      <c r="UIX92" s="565"/>
      <c r="UIY92" s="566"/>
      <c r="UIZ92" s="560"/>
      <c r="UJA92" s="561"/>
      <c r="UJB92" s="562"/>
      <c r="UJC92" s="563"/>
      <c r="UJD92" s="564"/>
      <c r="UJE92" s="565"/>
      <c r="UJF92" s="566"/>
      <c r="UJG92" s="560"/>
      <c r="UJH92" s="561"/>
      <c r="UJI92" s="562"/>
      <c r="UJJ92" s="563"/>
      <c r="UJK92" s="564"/>
      <c r="UJL92" s="565"/>
      <c r="UJM92" s="566"/>
      <c r="UJN92" s="560"/>
      <c r="UJO92" s="561"/>
      <c r="UJP92" s="562"/>
      <c r="UJQ92" s="563"/>
      <c r="UJR92" s="564"/>
      <c r="UJS92" s="565"/>
      <c r="UJT92" s="566"/>
      <c r="UJU92" s="560"/>
      <c r="UJV92" s="561"/>
      <c r="UJW92" s="562"/>
      <c r="UJX92" s="563"/>
      <c r="UJY92" s="564"/>
      <c r="UJZ92" s="565"/>
      <c r="UKA92" s="566"/>
      <c r="UKB92" s="560"/>
      <c r="UKC92" s="561"/>
      <c r="UKD92" s="562"/>
      <c r="UKE92" s="563"/>
      <c r="UKF92" s="564"/>
      <c r="UKG92" s="565"/>
      <c r="UKH92" s="566"/>
      <c r="UKI92" s="560"/>
      <c r="UKJ92" s="561"/>
      <c r="UKK92" s="562"/>
      <c r="UKL92" s="563"/>
      <c r="UKM92" s="564"/>
      <c r="UKN92" s="565"/>
      <c r="UKO92" s="566"/>
      <c r="UKP92" s="560"/>
      <c r="UKQ92" s="561"/>
      <c r="UKR92" s="562"/>
      <c r="UKS92" s="563"/>
      <c r="UKT92" s="564"/>
      <c r="UKU92" s="565"/>
      <c r="UKV92" s="566"/>
      <c r="UKW92" s="560"/>
      <c r="UKX92" s="561"/>
      <c r="UKY92" s="562"/>
      <c r="UKZ92" s="563"/>
      <c r="ULA92" s="564"/>
      <c r="ULB92" s="565"/>
      <c r="ULC92" s="566"/>
      <c r="ULD92" s="560"/>
      <c r="ULE92" s="561"/>
      <c r="ULF92" s="562"/>
      <c r="ULG92" s="563"/>
      <c r="ULH92" s="564"/>
      <c r="ULI92" s="565"/>
      <c r="ULJ92" s="566"/>
      <c r="ULK92" s="560"/>
      <c r="ULL92" s="561"/>
      <c r="ULM92" s="562"/>
      <c r="ULN92" s="563"/>
      <c r="ULO92" s="564"/>
      <c r="ULP92" s="565"/>
      <c r="ULQ92" s="566"/>
      <c r="ULR92" s="560"/>
      <c r="ULS92" s="561"/>
      <c r="ULT92" s="562"/>
      <c r="ULU92" s="563"/>
      <c r="ULV92" s="564"/>
      <c r="ULW92" s="565"/>
      <c r="ULX92" s="566"/>
      <c r="ULY92" s="560"/>
      <c r="ULZ92" s="561"/>
      <c r="UMA92" s="562"/>
      <c r="UMB92" s="563"/>
      <c r="UMC92" s="564"/>
      <c r="UMD92" s="565"/>
      <c r="UME92" s="566"/>
      <c r="UMF92" s="560"/>
      <c r="UMG92" s="561"/>
      <c r="UMH92" s="562"/>
      <c r="UMI92" s="563"/>
      <c r="UMJ92" s="564"/>
      <c r="UMK92" s="565"/>
      <c r="UML92" s="566"/>
      <c r="UMM92" s="560"/>
      <c r="UMN92" s="561"/>
      <c r="UMO92" s="562"/>
      <c r="UMP92" s="563"/>
      <c r="UMQ92" s="564"/>
      <c r="UMR92" s="565"/>
      <c r="UMS92" s="566"/>
      <c r="UMT92" s="560"/>
      <c r="UMU92" s="561"/>
      <c r="UMV92" s="562"/>
      <c r="UMW92" s="563"/>
      <c r="UMX92" s="564"/>
      <c r="UMY92" s="565"/>
      <c r="UMZ92" s="566"/>
      <c r="UNA92" s="560"/>
      <c r="UNB92" s="561"/>
      <c r="UNC92" s="562"/>
      <c r="UND92" s="563"/>
      <c r="UNE92" s="564"/>
      <c r="UNF92" s="565"/>
      <c r="UNG92" s="566"/>
      <c r="UNH92" s="560"/>
      <c r="UNI92" s="561"/>
      <c r="UNJ92" s="562"/>
      <c r="UNK92" s="563"/>
      <c r="UNL92" s="564"/>
      <c r="UNM92" s="565"/>
      <c r="UNN92" s="566"/>
      <c r="UNO92" s="560"/>
      <c r="UNP92" s="561"/>
      <c r="UNQ92" s="562"/>
      <c r="UNR92" s="563"/>
      <c r="UNS92" s="564"/>
      <c r="UNT92" s="565"/>
      <c r="UNU92" s="566"/>
      <c r="UNV92" s="560"/>
      <c r="UNW92" s="561"/>
      <c r="UNX92" s="562"/>
      <c r="UNY92" s="563"/>
      <c r="UNZ92" s="564"/>
      <c r="UOA92" s="565"/>
      <c r="UOB92" s="566"/>
      <c r="UOC92" s="560"/>
      <c r="UOD92" s="561"/>
      <c r="UOE92" s="562"/>
      <c r="UOF92" s="563"/>
      <c r="UOG92" s="564"/>
      <c r="UOH92" s="565"/>
      <c r="UOI92" s="566"/>
      <c r="UOJ92" s="560"/>
      <c r="UOK92" s="561"/>
      <c r="UOL92" s="562"/>
      <c r="UOM92" s="563"/>
      <c r="UON92" s="564"/>
      <c r="UOO92" s="565"/>
      <c r="UOP92" s="566"/>
      <c r="UOQ92" s="560"/>
      <c r="UOR92" s="561"/>
      <c r="UOS92" s="562"/>
      <c r="UOT92" s="563"/>
      <c r="UOU92" s="564"/>
      <c r="UOV92" s="565"/>
      <c r="UOW92" s="566"/>
      <c r="UOX92" s="560"/>
      <c r="UOY92" s="561"/>
      <c r="UOZ92" s="562"/>
      <c r="UPA92" s="563"/>
      <c r="UPB92" s="564"/>
      <c r="UPC92" s="565"/>
      <c r="UPD92" s="566"/>
      <c r="UPE92" s="560"/>
      <c r="UPF92" s="561"/>
      <c r="UPG92" s="562"/>
      <c r="UPH92" s="563"/>
      <c r="UPI92" s="564"/>
      <c r="UPJ92" s="565"/>
      <c r="UPK92" s="566"/>
      <c r="UPL92" s="560"/>
      <c r="UPM92" s="561"/>
      <c r="UPN92" s="562"/>
      <c r="UPO92" s="563"/>
      <c r="UPP92" s="564"/>
      <c r="UPQ92" s="565"/>
      <c r="UPR92" s="566"/>
      <c r="UPS92" s="560"/>
      <c r="UPT92" s="561"/>
      <c r="UPU92" s="562"/>
      <c r="UPV92" s="563"/>
      <c r="UPW92" s="564"/>
      <c r="UPX92" s="565"/>
      <c r="UPY92" s="566"/>
      <c r="UPZ92" s="560"/>
      <c r="UQA92" s="561"/>
      <c r="UQB92" s="562"/>
      <c r="UQC92" s="563"/>
      <c r="UQD92" s="564"/>
      <c r="UQE92" s="565"/>
      <c r="UQF92" s="566"/>
      <c r="UQG92" s="560"/>
      <c r="UQH92" s="561"/>
      <c r="UQI92" s="562"/>
      <c r="UQJ92" s="563"/>
      <c r="UQK92" s="564"/>
      <c r="UQL92" s="565"/>
      <c r="UQM92" s="566"/>
      <c r="UQN92" s="560"/>
      <c r="UQO92" s="561"/>
      <c r="UQP92" s="562"/>
      <c r="UQQ92" s="563"/>
      <c r="UQR92" s="564"/>
      <c r="UQS92" s="565"/>
      <c r="UQT92" s="566"/>
      <c r="UQU92" s="560"/>
      <c r="UQV92" s="561"/>
      <c r="UQW92" s="562"/>
      <c r="UQX92" s="563"/>
      <c r="UQY92" s="564"/>
      <c r="UQZ92" s="565"/>
      <c r="URA92" s="566"/>
      <c r="URB92" s="560"/>
      <c r="URC92" s="561"/>
      <c r="URD92" s="562"/>
      <c r="URE92" s="563"/>
      <c r="URF92" s="564"/>
      <c r="URG92" s="565"/>
      <c r="URH92" s="566"/>
      <c r="URI92" s="560"/>
      <c r="URJ92" s="561"/>
      <c r="URK92" s="562"/>
      <c r="URL92" s="563"/>
      <c r="URM92" s="564"/>
      <c r="URN92" s="565"/>
      <c r="URO92" s="566"/>
      <c r="URP92" s="560"/>
      <c r="URQ92" s="561"/>
      <c r="URR92" s="562"/>
      <c r="URS92" s="563"/>
      <c r="URT92" s="564"/>
      <c r="URU92" s="565"/>
      <c r="URV92" s="566"/>
      <c r="URW92" s="560"/>
      <c r="URX92" s="561"/>
      <c r="URY92" s="562"/>
      <c r="URZ92" s="563"/>
      <c r="USA92" s="564"/>
      <c r="USB92" s="565"/>
      <c r="USC92" s="566"/>
      <c r="USD92" s="560"/>
      <c r="USE92" s="561"/>
      <c r="USF92" s="562"/>
      <c r="USG92" s="563"/>
      <c r="USH92" s="564"/>
      <c r="USI92" s="565"/>
      <c r="USJ92" s="566"/>
      <c r="USK92" s="560"/>
      <c r="USL92" s="561"/>
      <c r="USM92" s="562"/>
      <c r="USN92" s="563"/>
      <c r="USO92" s="564"/>
      <c r="USP92" s="565"/>
      <c r="USQ92" s="566"/>
      <c r="USR92" s="560"/>
      <c r="USS92" s="561"/>
      <c r="UST92" s="562"/>
      <c r="USU92" s="563"/>
      <c r="USV92" s="564"/>
      <c r="USW92" s="565"/>
      <c r="USX92" s="566"/>
      <c r="USY92" s="560"/>
      <c r="USZ92" s="561"/>
      <c r="UTA92" s="562"/>
      <c r="UTB92" s="563"/>
      <c r="UTC92" s="564"/>
      <c r="UTD92" s="565"/>
      <c r="UTE92" s="566"/>
      <c r="UTF92" s="560"/>
      <c r="UTG92" s="561"/>
      <c r="UTH92" s="562"/>
      <c r="UTI92" s="563"/>
      <c r="UTJ92" s="564"/>
      <c r="UTK92" s="565"/>
      <c r="UTL92" s="566"/>
      <c r="UTM92" s="560"/>
      <c r="UTN92" s="561"/>
      <c r="UTO92" s="562"/>
      <c r="UTP92" s="563"/>
      <c r="UTQ92" s="564"/>
      <c r="UTR92" s="565"/>
      <c r="UTS92" s="566"/>
      <c r="UTT92" s="560"/>
      <c r="UTU92" s="561"/>
      <c r="UTV92" s="562"/>
      <c r="UTW92" s="563"/>
      <c r="UTX92" s="564"/>
      <c r="UTY92" s="565"/>
      <c r="UTZ92" s="566"/>
      <c r="UUA92" s="560"/>
      <c r="UUB92" s="561"/>
      <c r="UUC92" s="562"/>
      <c r="UUD92" s="563"/>
      <c r="UUE92" s="564"/>
      <c r="UUF92" s="565"/>
      <c r="UUG92" s="566"/>
      <c r="UUH92" s="560"/>
      <c r="UUI92" s="561"/>
      <c r="UUJ92" s="562"/>
      <c r="UUK92" s="563"/>
      <c r="UUL92" s="564"/>
      <c r="UUM92" s="565"/>
      <c r="UUN92" s="566"/>
      <c r="UUO92" s="560"/>
      <c r="UUP92" s="561"/>
      <c r="UUQ92" s="562"/>
      <c r="UUR92" s="563"/>
      <c r="UUS92" s="564"/>
      <c r="UUT92" s="565"/>
      <c r="UUU92" s="566"/>
      <c r="UUV92" s="560"/>
      <c r="UUW92" s="561"/>
      <c r="UUX92" s="562"/>
      <c r="UUY92" s="563"/>
      <c r="UUZ92" s="564"/>
      <c r="UVA92" s="565"/>
      <c r="UVB92" s="566"/>
      <c r="UVC92" s="560"/>
      <c r="UVD92" s="561"/>
      <c r="UVE92" s="562"/>
      <c r="UVF92" s="563"/>
      <c r="UVG92" s="564"/>
      <c r="UVH92" s="565"/>
      <c r="UVI92" s="566"/>
      <c r="UVJ92" s="560"/>
      <c r="UVK92" s="561"/>
      <c r="UVL92" s="562"/>
      <c r="UVM92" s="563"/>
      <c r="UVN92" s="564"/>
      <c r="UVO92" s="565"/>
      <c r="UVP92" s="566"/>
      <c r="UVQ92" s="560"/>
      <c r="UVR92" s="561"/>
      <c r="UVS92" s="562"/>
      <c r="UVT92" s="563"/>
      <c r="UVU92" s="564"/>
      <c r="UVV92" s="565"/>
      <c r="UVW92" s="566"/>
      <c r="UVX92" s="560"/>
      <c r="UVY92" s="561"/>
      <c r="UVZ92" s="562"/>
      <c r="UWA92" s="563"/>
      <c r="UWB92" s="564"/>
      <c r="UWC92" s="565"/>
      <c r="UWD92" s="566"/>
      <c r="UWE92" s="560"/>
      <c r="UWF92" s="561"/>
      <c r="UWG92" s="562"/>
      <c r="UWH92" s="563"/>
      <c r="UWI92" s="564"/>
      <c r="UWJ92" s="565"/>
      <c r="UWK92" s="566"/>
      <c r="UWL92" s="560"/>
      <c r="UWM92" s="561"/>
      <c r="UWN92" s="562"/>
      <c r="UWO92" s="563"/>
      <c r="UWP92" s="564"/>
      <c r="UWQ92" s="565"/>
      <c r="UWR92" s="566"/>
      <c r="UWS92" s="560"/>
      <c r="UWT92" s="561"/>
      <c r="UWU92" s="562"/>
      <c r="UWV92" s="563"/>
      <c r="UWW92" s="564"/>
      <c r="UWX92" s="565"/>
      <c r="UWY92" s="566"/>
      <c r="UWZ92" s="560"/>
      <c r="UXA92" s="561"/>
      <c r="UXB92" s="562"/>
      <c r="UXC92" s="563"/>
      <c r="UXD92" s="564"/>
      <c r="UXE92" s="565"/>
      <c r="UXF92" s="566"/>
      <c r="UXG92" s="560"/>
      <c r="UXH92" s="561"/>
      <c r="UXI92" s="562"/>
      <c r="UXJ92" s="563"/>
      <c r="UXK92" s="564"/>
      <c r="UXL92" s="565"/>
      <c r="UXM92" s="566"/>
      <c r="UXN92" s="560"/>
      <c r="UXO92" s="561"/>
      <c r="UXP92" s="562"/>
      <c r="UXQ92" s="563"/>
      <c r="UXR92" s="564"/>
      <c r="UXS92" s="565"/>
      <c r="UXT92" s="566"/>
      <c r="UXU92" s="560"/>
      <c r="UXV92" s="561"/>
      <c r="UXW92" s="562"/>
      <c r="UXX92" s="563"/>
      <c r="UXY92" s="564"/>
      <c r="UXZ92" s="565"/>
      <c r="UYA92" s="566"/>
      <c r="UYB92" s="560"/>
      <c r="UYC92" s="561"/>
      <c r="UYD92" s="562"/>
      <c r="UYE92" s="563"/>
      <c r="UYF92" s="564"/>
      <c r="UYG92" s="565"/>
      <c r="UYH92" s="566"/>
      <c r="UYI92" s="560"/>
      <c r="UYJ92" s="561"/>
      <c r="UYK92" s="562"/>
      <c r="UYL92" s="563"/>
      <c r="UYM92" s="564"/>
      <c r="UYN92" s="565"/>
      <c r="UYO92" s="566"/>
      <c r="UYP92" s="560"/>
      <c r="UYQ92" s="561"/>
      <c r="UYR92" s="562"/>
      <c r="UYS92" s="563"/>
      <c r="UYT92" s="564"/>
      <c r="UYU92" s="565"/>
      <c r="UYV92" s="566"/>
      <c r="UYW92" s="560"/>
      <c r="UYX92" s="561"/>
      <c r="UYY92" s="562"/>
      <c r="UYZ92" s="563"/>
      <c r="UZA92" s="564"/>
      <c r="UZB92" s="565"/>
      <c r="UZC92" s="566"/>
      <c r="UZD92" s="560"/>
      <c r="UZE92" s="561"/>
      <c r="UZF92" s="562"/>
      <c r="UZG92" s="563"/>
      <c r="UZH92" s="564"/>
      <c r="UZI92" s="565"/>
      <c r="UZJ92" s="566"/>
      <c r="UZK92" s="560"/>
      <c r="UZL92" s="561"/>
      <c r="UZM92" s="562"/>
      <c r="UZN92" s="563"/>
      <c r="UZO92" s="564"/>
      <c r="UZP92" s="565"/>
      <c r="UZQ92" s="566"/>
      <c r="UZR92" s="560"/>
      <c r="UZS92" s="561"/>
      <c r="UZT92" s="562"/>
      <c r="UZU92" s="563"/>
      <c r="UZV92" s="564"/>
      <c r="UZW92" s="565"/>
      <c r="UZX92" s="566"/>
      <c r="UZY92" s="560"/>
      <c r="UZZ92" s="561"/>
      <c r="VAA92" s="562"/>
      <c r="VAB92" s="563"/>
      <c r="VAC92" s="564"/>
      <c r="VAD92" s="565"/>
      <c r="VAE92" s="566"/>
      <c r="VAF92" s="560"/>
      <c r="VAG92" s="561"/>
      <c r="VAH92" s="562"/>
      <c r="VAI92" s="563"/>
      <c r="VAJ92" s="564"/>
      <c r="VAK92" s="565"/>
      <c r="VAL92" s="566"/>
      <c r="VAM92" s="560"/>
      <c r="VAN92" s="561"/>
      <c r="VAO92" s="562"/>
      <c r="VAP92" s="563"/>
      <c r="VAQ92" s="564"/>
      <c r="VAR92" s="565"/>
      <c r="VAS92" s="566"/>
      <c r="VAT92" s="560"/>
      <c r="VAU92" s="561"/>
      <c r="VAV92" s="562"/>
      <c r="VAW92" s="563"/>
      <c r="VAX92" s="564"/>
      <c r="VAY92" s="565"/>
      <c r="VAZ92" s="566"/>
      <c r="VBA92" s="560"/>
      <c r="VBB92" s="561"/>
      <c r="VBC92" s="562"/>
      <c r="VBD92" s="563"/>
      <c r="VBE92" s="564"/>
      <c r="VBF92" s="565"/>
      <c r="VBG92" s="566"/>
      <c r="VBH92" s="560"/>
      <c r="VBI92" s="561"/>
      <c r="VBJ92" s="562"/>
      <c r="VBK92" s="563"/>
      <c r="VBL92" s="564"/>
      <c r="VBM92" s="565"/>
      <c r="VBN92" s="566"/>
      <c r="VBO92" s="560"/>
      <c r="VBP92" s="561"/>
      <c r="VBQ92" s="562"/>
      <c r="VBR92" s="563"/>
      <c r="VBS92" s="564"/>
      <c r="VBT92" s="565"/>
      <c r="VBU92" s="566"/>
      <c r="VBV92" s="560"/>
      <c r="VBW92" s="561"/>
      <c r="VBX92" s="562"/>
      <c r="VBY92" s="563"/>
      <c r="VBZ92" s="564"/>
      <c r="VCA92" s="565"/>
      <c r="VCB92" s="566"/>
      <c r="VCC92" s="560"/>
      <c r="VCD92" s="561"/>
      <c r="VCE92" s="562"/>
      <c r="VCF92" s="563"/>
      <c r="VCG92" s="564"/>
      <c r="VCH92" s="565"/>
      <c r="VCI92" s="566"/>
      <c r="VCJ92" s="560"/>
      <c r="VCK92" s="561"/>
      <c r="VCL92" s="562"/>
      <c r="VCM92" s="563"/>
      <c r="VCN92" s="564"/>
      <c r="VCO92" s="565"/>
      <c r="VCP92" s="566"/>
      <c r="VCQ92" s="560"/>
      <c r="VCR92" s="561"/>
      <c r="VCS92" s="562"/>
      <c r="VCT92" s="563"/>
      <c r="VCU92" s="564"/>
      <c r="VCV92" s="565"/>
      <c r="VCW92" s="566"/>
      <c r="VCX92" s="560"/>
      <c r="VCY92" s="561"/>
      <c r="VCZ92" s="562"/>
      <c r="VDA92" s="563"/>
      <c r="VDB92" s="564"/>
      <c r="VDC92" s="565"/>
      <c r="VDD92" s="566"/>
      <c r="VDE92" s="560"/>
      <c r="VDF92" s="561"/>
      <c r="VDG92" s="562"/>
      <c r="VDH92" s="563"/>
      <c r="VDI92" s="564"/>
      <c r="VDJ92" s="565"/>
      <c r="VDK92" s="566"/>
      <c r="VDL92" s="560"/>
      <c r="VDM92" s="561"/>
      <c r="VDN92" s="562"/>
      <c r="VDO92" s="563"/>
      <c r="VDP92" s="564"/>
      <c r="VDQ92" s="565"/>
      <c r="VDR92" s="566"/>
      <c r="VDS92" s="560"/>
      <c r="VDT92" s="561"/>
      <c r="VDU92" s="562"/>
      <c r="VDV92" s="563"/>
      <c r="VDW92" s="564"/>
      <c r="VDX92" s="565"/>
      <c r="VDY92" s="566"/>
      <c r="VDZ92" s="560"/>
      <c r="VEA92" s="561"/>
      <c r="VEB92" s="562"/>
      <c r="VEC92" s="563"/>
      <c r="VED92" s="564"/>
      <c r="VEE92" s="565"/>
      <c r="VEF92" s="566"/>
      <c r="VEG92" s="560"/>
      <c r="VEH92" s="561"/>
      <c r="VEI92" s="562"/>
      <c r="VEJ92" s="563"/>
      <c r="VEK92" s="564"/>
      <c r="VEL92" s="565"/>
      <c r="VEM92" s="566"/>
      <c r="VEN92" s="560"/>
      <c r="VEO92" s="561"/>
      <c r="VEP92" s="562"/>
      <c r="VEQ92" s="563"/>
      <c r="VER92" s="564"/>
      <c r="VES92" s="565"/>
      <c r="VET92" s="566"/>
      <c r="VEU92" s="560"/>
      <c r="VEV92" s="561"/>
      <c r="VEW92" s="562"/>
      <c r="VEX92" s="563"/>
      <c r="VEY92" s="564"/>
      <c r="VEZ92" s="565"/>
      <c r="VFA92" s="566"/>
      <c r="VFB92" s="560"/>
      <c r="VFC92" s="561"/>
      <c r="VFD92" s="562"/>
      <c r="VFE92" s="563"/>
      <c r="VFF92" s="564"/>
      <c r="VFG92" s="565"/>
      <c r="VFH92" s="566"/>
      <c r="VFI92" s="560"/>
      <c r="VFJ92" s="561"/>
      <c r="VFK92" s="562"/>
      <c r="VFL92" s="563"/>
      <c r="VFM92" s="564"/>
      <c r="VFN92" s="565"/>
      <c r="VFO92" s="566"/>
      <c r="VFP92" s="560"/>
      <c r="VFQ92" s="561"/>
      <c r="VFR92" s="562"/>
      <c r="VFS92" s="563"/>
      <c r="VFT92" s="564"/>
      <c r="VFU92" s="565"/>
      <c r="VFV92" s="566"/>
      <c r="VFW92" s="560"/>
      <c r="VFX92" s="561"/>
      <c r="VFY92" s="562"/>
      <c r="VFZ92" s="563"/>
      <c r="VGA92" s="564"/>
      <c r="VGB92" s="565"/>
      <c r="VGC92" s="566"/>
      <c r="VGD92" s="560"/>
      <c r="VGE92" s="561"/>
      <c r="VGF92" s="562"/>
      <c r="VGG92" s="563"/>
      <c r="VGH92" s="564"/>
      <c r="VGI92" s="565"/>
      <c r="VGJ92" s="566"/>
      <c r="VGK92" s="560"/>
      <c r="VGL92" s="561"/>
      <c r="VGM92" s="562"/>
      <c r="VGN92" s="563"/>
      <c r="VGO92" s="564"/>
      <c r="VGP92" s="565"/>
      <c r="VGQ92" s="566"/>
      <c r="VGR92" s="560"/>
      <c r="VGS92" s="561"/>
      <c r="VGT92" s="562"/>
      <c r="VGU92" s="563"/>
      <c r="VGV92" s="564"/>
      <c r="VGW92" s="565"/>
      <c r="VGX92" s="566"/>
      <c r="VGY92" s="560"/>
      <c r="VGZ92" s="561"/>
      <c r="VHA92" s="562"/>
      <c r="VHB92" s="563"/>
      <c r="VHC92" s="564"/>
      <c r="VHD92" s="565"/>
      <c r="VHE92" s="566"/>
      <c r="VHF92" s="560"/>
      <c r="VHG92" s="561"/>
      <c r="VHH92" s="562"/>
      <c r="VHI92" s="563"/>
      <c r="VHJ92" s="564"/>
      <c r="VHK92" s="565"/>
      <c r="VHL92" s="566"/>
      <c r="VHM92" s="560"/>
      <c r="VHN92" s="561"/>
      <c r="VHO92" s="562"/>
      <c r="VHP92" s="563"/>
      <c r="VHQ92" s="564"/>
      <c r="VHR92" s="565"/>
      <c r="VHS92" s="566"/>
      <c r="VHT92" s="560"/>
      <c r="VHU92" s="561"/>
      <c r="VHV92" s="562"/>
      <c r="VHW92" s="563"/>
      <c r="VHX92" s="564"/>
      <c r="VHY92" s="565"/>
      <c r="VHZ92" s="566"/>
      <c r="VIA92" s="560"/>
      <c r="VIB92" s="561"/>
      <c r="VIC92" s="562"/>
      <c r="VID92" s="563"/>
      <c r="VIE92" s="564"/>
      <c r="VIF92" s="565"/>
      <c r="VIG92" s="566"/>
      <c r="VIH92" s="560"/>
      <c r="VII92" s="561"/>
      <c r="VIJ92" s="562"/>
      <c r="VIK92" s="563"/>
      <c r="VIL92" s="564"/>
      <c r="VIM92" s="565"/>
      <c r="VIN92" s="566"/>
      <c r="VIO92" s="560"/>
      <c r="VIP92" s="561"/>
      <c r="VIQ92" s="562"/>
      <c r="VIR92" s="563"/>
      <c r="VIS92" s="564"/>
      <c r="VIT92" s="565"/>
      <c r="VIU92" s="566"/>
      <c r="VIV92" s="560"/>
      <c r="VIW92" s="561"/>
      <c r="VIX92" s="562"/>
      <c r="VIY92" s="563"/>
      <c r="VIZ92" s="564"/>
      <c r="VJA92" s="565"/>
      <c r="VJB92" s="566"/>
      <c r="VJC92" s="560"/>
      <c r="VJD92" s="561"/>
      <c r="VJE92" s="562"/>
      <c r="VJF92" s="563"/>
      <c r="VJG92" s="564"/>
      <c r="VJH92" s="565"/>
      <c r="VJI92" s="566"/>
      <c r="VJJ92" s="560"/>
      <c r="VJK92" s="561"/>
      <c r="VJL92" s="562"/>
      <c r="VJM92" s="563"/>
      <c r="VJN92" s="564"/>
      <c r="VJO92" s="565"/>
      <c r="VJP92" s="566"/>
      <c r="VJQ92" s="560"/>
      <c r="VJR92" s="561"/>
      <c r="VJS92" s="562"/>
      <c r="VJT92" s="563"/>
      <c r="VJU92" s="564"/>
      <c r="VJV92" s="565"/>
      <c r="VJW92" s="566"/>
      <c r="VJX92" s="560"/>
      <c r="VJY92" s="561"/>
      <c r="VJZ92" s="562"/>
      <c r="VKA92" s="563"/>
      <c r="VKB92" s="564"/>
      <c r="VKC92" s="565"/>
      <c r="VKD92" s="566"/>
      <c r="VKE92" s="560"/>
      <c r="VKF92" s="561"/>
      <c r="VKG92" s="562"/>
      <c r="VKH92" s="563"/>
      <c r="VKI92" s="564"/>
      <c r="VKJ92" s="565"/>
      <c r="VKK92" s="566"/>
      <c r="VKL92" s="560"/>
      <c r="VKM92" s="561"/>
      <c r="VKN92" s="562"/>
      <c r="VKO92" s="563"/>
      <c r="VKP92" s="564"/>
      <c r="VKQ92" s="565"/>
      <c r="VKR92" s="566"/>
      <c r="VKS92" s="560"/>
      <c r="VKT92" s="561"/>
      <c r="VKU92" s="562"/>
      <c r="VKV92" s="563"/>
      <c r="VKW92" s="564"/>
      <c r="VKX92" s="565"/>
      <c r="VKY92" s="566"/>
      <c r="VKZ92" s="560"/>
      <c r="VLA92" s="561"/>
      <c r="VLB92" s="562"/>
      <c r="VLC92" s="563"/>
      <c r="VLD92" s="564"/>
      <c r="VLE92" s="565"/>
      <c r="VLF92" s="566"/>
      <c r="VLG92" s="560"/>
      <c r="VLH92" s="561"/>
      <c r="VLI92" s="562"/>
      <c r="VLJ92" s="563"/>
      <c r="VLK92" s="564"/>
      <c r="VLL92" s="565"/>
      <c r="VLM92" s="566"/>
      <c r="VLN92" s="560"/>
      <c r="VLO92" s="561"/>
      <c r="VLP92" s="562"/>
      <c r="VLQ92" s="563"/>
      <c r="VLR92" s="564"/>
      <c r="VLS92" s="565"/>
      <c r="VLT92" s="566"/>
      <c r="VLU92" s="560"/>
      <c r="VLV92" s="561"/>
      <c r="VLW92" s="562"/>
      <c r="VLX92" s="563"/>
      <c r="VLY92" s="564"/>
      <c r="VLZ92" s="565"/>
      <c r="VMA92" s="566"/>
      <c r="VMB92" s="560"/>
      <c r="VMC92" s="561"/>
      <c r="VMD92" s="562"/>
      <c r="VME92" s="563"/>
      <c r="VMF92" s="564"/>
      <c r="VMG92" s="565"/>
      <c r="VMH92" s="566"/>
      <c r="VMI92" s="560"/>
      <c r="VMJ92" s="561"/>
      <c r="VMK92" s="562"/>
      <c r="VML92" s="563"/>
      <c r="VMM92" s="564"/>
      <c r="VMN92" s="565"/>
      <c r="VMO92" s="566"/>
      <c r="VMP92" s="560"/>
      <c r="VMQ92" s="561"/>
      <c r="VMR92" s="562"/>
      <c r="VMS92" s="563"/>
      <c r="VMT92" s="564"/>
      <c r="VMU92" s="565"/>
      <c r="VMV92" s="566"/>
      <c r="VMW92" s="560"/>
      <c r="VMX92" s="561"/>
      <c r="VMY92" s="562"/>
      <c r="VMZ92" s="563"/>
      <c r="VNA92" s="564"/>
      <c r="VNB92" s="565"/>
      <c r="VNC92" s="566"/>
      <c r="VND92" s="560"/>
      <c r="VNE92" s="561"/>
      <c r="VNF92" s="562"/>
      <c r="VNG92" s="563"/>
      <c r="VNH92" s="564"/>
      <c r="VNI92" s="565"/>
      <c r="VNJ92" s="566"/>
      <c r="VNK92" s="560"/>
      <c r="VNL92" s="561"/>
      <c r="VNM92" s="562"/>
      <c r="VNN92" s="563"/>
      <c r="VNO92" s="564"/>
      <c r="VNP92" s="565"/>
      <c r="VNQ92" s="566"/>
      <c r="VNR92" s="560"/>
      <c r="VNS92" s="561"/>
      <c r="VNT92" s="562"/>
      <c r="VNU92" s="563"/>
      <c r="VNV92" s="564"/>
      <c r="VNW92" s="565"/>
      <c r="VNX92" s="566"/>
      <c r="VNY92" s="560"/>
      <c r="VNZ92" s="561"/>
      <c r="VOA92" s="562"/>
      <c r="VOB92" s="563"/>
      <c r="VOC92" s="564"/>
      <c r="VOD92" s="565"/>
      <c r="VOE92" s="566"/>
      <c r="VOF92" s="560"/>
      <c r="VOG92" s="561"/>
      <c r="VOH92" s="562"/>
      <c r="VOI92" s="563"/>
      <c r="VOJ92" s="564"/>
      <c r="VOK92" s="565"/>
      <c r="VOL92" s="566"/>
      <c r="VOM92" s="560"/>
      <c r="VON92" s="561"/>
      <c r="VOO92" s="562"/>
      <c r="VOP92" s="563"/>
      <c r="VOQ92" s="564"/>
      <c r="VOR92" s="565"/>
      <c r="VOS92" s="566"/>
      <c r="VOT92" s="560"/>
      <c r="VOU92" s="561"/>
      <c r="VOV92" s="562"/>
      <c r="VOW92" s="563"/>
      <c r="VOX92" s="564"/>
      <c r="VOY92" s="565"/>
      <c r="VOZ92" s="566"/>
      <c r="VPA92" s="560"/>
      <c r="VPB92" s="561"/>
      <c r="VPC92" s="562"/>
      <c r="VPD92" s="563"/>
      <c r="VPE92" s="564"/>
      <c r="VPF92" s="565"/>
      <c r="VPG92" s="566"/>
      <c r="VPH92" s="560"/>
      <c r="VPI92" s="561"/>
      <c r="VPJ92" s="562"/>
      <c r="VPK92" s="563"/>
      <c r="VPL92" s="564"/>
      <c r="VPM92" s="565"/>
      <c r="VPN92" s="566"/>
      <c r="VPO92" s="560"/>
      <c r="VPP92" s="561"/>
      <c r="VPQ92" s="562"/>
      <c r="VPR92" s="563"/>
      <c r="VPS92" s="564"/>
      <c r="VPT92" s="565"/>
      <c r="VPU92" s="566"/>
      <c r="VPV92" s="560"/>
      <c r="VPW92" s="561"/>
      <c r="VPX92" s="562"/>
      <c r="VPY92" s="563"/>
      <c r="VPZ92" s="564"/>
      <c r="VQA92" s="565"/>
      <c r="VQB92" s="566"/>
      <c r="VQC92" s="560"/>
      <c r="VQD92" s="561"/>
      <c r="VQE92" s="562"/>
      <c r="VQF92" s="563"/>
      <c r="VQG92" s="564"/>
      <c r="VQH92" s="565"/>
      <c r="VQI92" s="566"/>
      <c r="VQJ92" s="560"/>
      <c r="VQK92" s="561"/>
      <c r="VQL92" s="562"/>
      <c r="VQM92" s="563"/>
      <c r="VQN92" s="564"/>
      <c r="VQO92" s="565"/>
      <c r="VQP92" s="566"/>
      <c r="VQQ92" s="560"/>
      <c r="VQR92" s="561"/>
      <c r="VQS92" s="562"/>
      <c r="VQT92" s="563"/>
      <c r="VQU92" s="564"/>
      <c r="VQV92" s="565"/>
      <c r="VQW92" s="566"/>
      <c r="VQX92" s="560"/>
      <c r="VQY92" s="561"/>
      <c r="VQZ92" s="562"/>
      <c r="VRA92" s="563"/>
      <c r="VRB92" s="564"/>
      <c r="VRC92" s="565"/>
      <c r="VRD92" s="566"/>
      <c r="VRE92" s="560"/>
      <c r="VRF92" s="561"/>
      <c r="VRG92" s="562"/>
      <c r="VRH92" s="563"/>
      <c r="VRI92" s="564"/>
      <c r="VRJ92" s="565"/>
      <c r="VRK92" s="566"/>
      <c r="VRL92" s="560"/>
      <c r="VRM92" s="561"/>
      <c r="VRN92" s="562"/>
      <c r="VRO92" s="563"/>
      <c r="VRP92" s="564"/>
      <c r="VRQ92" s="565"/>
      <c r="VRR92" s="566"/>
      <c r="VRS92" s="560"/>
      <c r="VRT92" s="561"/>
      <c r="VRU92" s="562"/>
      <c r="VRV92" s="563"/>
      <c r="VRW92" s="564"/>
      <c r="VRX92" s="565"/>
      <c r="VRY92" s="566"/>
      <c r="VRZ92" s="560"/>
      <c r="VSA92" s="561"/>
      <c r="VSB92" s="562"/>
      <c r="VSC92" s="563"/>
      <c r="VSD92" s="564"/>
      <c r="VSE92" s="565"/>
      <c r="VSF92" s="566"/>
      <c r="VSG92" s="560"/>
      <c r="VSH92" s="561"/>
      <c r="VSI92" s="562"/>
      <c r="VSJ92" s="563"/>
      <c r="VSK92" s="564"/>
      <c r="VSL92" s="565"/>
      <c r="VSM92" s="566"/>
      <c r="VSN92" s="560"/>
      <c r="VSO92" s="561"/>
      <c r="VSP92" s="562"/>
      <c r="VSQ92" s="563"/>
      <c r="VSR92" s="564"/>
      <c r="VSS92" s="565"/>
      <c r="VST92" s="566"/>
      <c r="VSU92" s="560"/>
      <c r="VSV92" s="561"/>
      <c r="VSW92" s="562"/>
      <c r="VSX92" s="563"/>
      <c r="VSY92" s="564"/>
      <c r="VSZ92" s="565"/>
      <c r="VTA92" s="566"/>
      <c r="VTB92" s="560"/>
      <c r="VTC92" s="561"/>
      <c r="VTD92" s="562"/>
      <c r="VTE92" s="563"/>
      <c r="VTF92" s="564"/>
      <c r="VTG92" s="565"/>
      <c r="VTH92" s="566"/>
      <c r="VTI92" s="560"/>
      <c r="VTJ92" s="561"/>
      <c r="VTK92" s="562"/>
      <c r="VTL92" s="563"/>
      <c r="VTM92" s="564"/>
      <c r="VTN92" s="565"/>
      <c r="VTO92" s="566"/>
      <c r="VTP92" s="560"/>
      <c r="VTQ92" s="561"/>
      <c r="VTR92" s="562"/>
      <c r="VTS92" s="563"/>
      <c r="VTT92" s="564"/>
      <c r="VTU92" s="565"/>
      <c r="VTV92" s="566"/>
      <c r="VTW92" s="560"/>
      <c r="VTX92" s="561"/>
      <c r="VTY92" s="562"/>
      <c r="VTZ92" s="563"/>
      <c r="VUA92" s="564"/>
      <c r="VUB92" s="565"/>
      <c r="VUC92" s="566"/>
      <c r="VUD92" s="560"/>
      <c r="VUE92" s="561"/>
      <c r="VUF92" s="562"/>
      <c r="VUG92" s="563"/>
      <c r="VUH92" s="564"/>
      <c r="VUI92" s="565"/>
      <c r="VUJ92" s="566"/>
      <c r="VUK92" s="560"/>
      <c r="VUL92" s="561"/>
      <c r="VUM92" s="562"/>
      <c r="VUN92" s="563"/>
      <c r="VUO92" s="564"/>
      <c r="VUP92" s="565"/>
      <c r="VUQ92" s="566"/>
      <c r="VUR92" s="560"/>
      <c r="VUS92" s="561"/>
      <c r="VUT92" s="562"/>
      <c r="VUU92" s="563"/>
      <c r="VUV92" s="564"/>
      <c r="VUW92" s="565"/>
      <c r="VUX92" s="566"/>
      <c r="VUY92" s="560"/>
      <c r="VUZ92" s="561"/>
      <c r="VVA92" s="562"/>
      <c r="VVB92" s="563"/>
      <c r="VVC92" s="564"/>
      <c r="VVD92" s="565"/>
      <c r="VVE92" s="566"/>
      <c r="VVF92" s="560"/>
      <c r="VVG92" s="561"/>
      <c r="VVH92" s="562"/>
      <c r="VVI92" s="563"/>
      <c r="VVJ92" s="564"/>
      <c r="VVK92" s="565"/>
      <c r="VVL92" s="566"/>
      <c r="VVM92" s="560"/>
      <c r="VVN92" s="561"/>
      <c r="VVO92" s="562"/>
      <c r="VVP92" s="563"/>
      <c r="VVQ92" s="564"/>
      <c r="VVR92" s="565"/>
      <c r="VVS92" s="566"/>
      <c r="VVT92" s="560"/>
      <c r="VVU92" s="561"/>
      <c r="VVV92" s="562"/>
      <c r="VVW92" s="563"/>
      <c r="VVX92" s="564"/>
      <c r="VVY92" s="565"/>
      <c r="VVZ92" s="566"/>
      <c r="VWA92" s="560"/>
      <c r="VWB92" s="561"/>
      <c r="VWC92" s="562"/>
      <c r="VWD92" s="563"/>
      <c r="VWE92" s="564"/>
      <c r="VWF92" s="565"/>
      <c r="VWG92" s="566"/>
      <c r="VWH92" s="560"/>
      <c r="VWI92" s="561"/>
      <c r="VWJ92" s="562"/>
      <c r="VWK92" s="563"/>
      <c r="VWL92" s="564"/>
      <c r="VWM92" s="565"/>
      <c r="VWN92" s="566"/>
      <c r="VWO92" s="560"/>
      <c r="VWP92" s="561"/>
      <c r="VWQ92" s="562"/>
      <c r="VWR92" s="563"/>
      <c r="VWS92" s="564"/>
      <c r="VWT92" s="565"/>
      <c r="VWU92" s="566"/>
      <c r="VWV92" s="560"/>
      <c r="VWW92" s="561"/>
      <c r="VWX92" s="562"/>
      <c r="VWY92" s="563"/>
      <c r="VWZ92" s="564"/>
      <c r="VXA92" s="565"/>
      <c r="VXB92" s="566"/>
      <c r="VXC92" s="560"/>
      <c r="VXD92" s="561"/>
      <c r="VXE92" s="562"/>
      <c r="VXF92" s="563"/>
      <c r="VXG92" s="564"/>
      <c r="VXH92" s="565"/>
      <c r="VXI92" s="566"/>
      <c r="VXJ92" s="560"/>
      <c r="VXK92" s="561"/>
      <c r="VXL92" s="562"/>
      <c r="VXM92" s="563"/>
      <c r="VXN92" s="564"/>
      <c r="VXO92" s="565"/>
      <c r="VXP92" s="566"/>
      <c r="VXQ92" s="560"/>
      <c r="VXR92" s="561"/>
      <c r="VXS92" s="562"/>
      <c r="VXT92" s="563"/>
      <c r="VXU92" s="564"/>
      <c r="VXV92" s="565"/>
      <c r="VXW92" s="566"/>
      <c r="VXX92" s="560"/>
      <c r="VXY92" s="561"/>
      <c r="VXZ92" s="562"/>
      <c r="VYA92" s="563"/>
      <c r="VYB92" s="564"/>
      <c r="VYC92" s="565"/>
      <c r="VYD92" s="566"/>
      <c r="VYE92" s="560"/>
      <c r="VYF92" s="561"/>
      <c r="VYG92" s="562"/>
      <c r="VYH92" s="563"/>
      <c r="VYI92" s="564"/>
      <c r="VYJ92" s="565"/>
      <c r="VYK92" s="566"/>
      <c r="VYL92" s="560"/>
      <c r="VYM92" s="561"/>
      <c r="VYN92" s="562"/>
      <c r="VYO92" s="563"/>
      <c r="VYP92" s="564"/>
      <c r="VYQ92" s="565"/>
      <c r="VYR92" s="566"/>
      <c r="VYS92" s="560"/>
      <c r="VYT92" s="561"/>
      <c r="VYU92" s="562"/>
      <c r="VYV92" s="563"/>
      <c r="VYW92" s="564"/>
      <c r="VYX92" s="565"/>
      <c r="VYY92" s="566"/>
      <c r="VYZ92" s="560"/>
      <c r="VZA92" s="561"/>
      <c r="VZB92" s="562"/>
      <c r="VZC92" s="563"/>
      <c r="VZD92" s="564"/>
      <c r="VZE92" s="565"/>
      <c r="VZF92" s="566"/>
      <c r="VZG92" s="560"/>
      <c r="VZH92" s="561"/>
      <c r="VZI92" s="562"/>
      <c r="VZJ92" s="563"/>
      <c r="VZK92" s="564"/>
      <c r="VZL92" s="565"/>
      <c r="VZM92" s="566"/>
      <c r="VZN92" s="560"/>
      <c r="VZO92" s="561"/>
      <c r="VZP92" s="562"/>
      <c r="VZQ92" s="563"/>
      <c r="VZR92" s="564"/>
      <c r="VZS92" s="565"/>
      <c r="VZT92" s="566"/>
      <c r="VZU92" s="560"/>
      <c r="VZV92" s="561"/>
      <c r="VZW92" s="562"/>
      <c r="VZX92" s="563"/>
      <c r="VZY92" s="564"/>
      <c r="VZZ92" s="565"/>
      <c r="WAA92" s="566"/>
      <c r="WAB92" s="560"/>
      <c r="WAC92" s="561"/>
      <c r="WAD92" s="562"/>
      <c r="WAE92" s="563"/>
      <c r="WAF92" s="564"/>
      <c r="WAG92" s="565"/>
      <c r="WAH92" s="566"/>
      <c r="WAI92" s="560"/>
      <c r="WAJ92" s="561"/>
      <c r="WAK92" s="562"/>
      <c r="WAL92" s="563"/>
      <c r="WAM92" s="564"/>
      <c r="WAN92" s="565"/>
      <c r="WAO92" s="566"/>
      <c r="WAP92" s="560"/>
      <c r="WAQ92" s="561"/>
      <c r="WAR92" s="562"/>
      <c r="WAS92" s="563"/>
      <c r="WAT92" s="564"/>
      <c r="WAU92" s="565"/>
      <c r="WAV92" s="566"/>
      <c r="WAW92" s="560"/>
      <c r="WAX92" s="561"/>
      <c r="WAY92" s="562"/>
      <c r="WAZ92" s="563"/>
      <c r="WBA92" s="564"/>
      <c r="WBB92" s="565"/>
      <c r="WBC92" s="566"/>
      <c r="WBD92" s="560"/>
      <c r="WBE92" s="561"/>
      <c r="WBF92" s="562"/>
      <c r="WBG92" s="563"/>
      <c r="WBH92" s="564"/>
      <c r="WBI92" s="565"/>
      <c r="WBJ92" s="566"/>
      <c r="WBK92" s="560"/>
      <c r="WBL92" s="561"/>
      <c r="WBM92" s="562"/>
      <c r="WBN92" s="563"/>
      <c r="WBO92" s="564"/>
      <c r="WBP92" s="565"/>
      <c r="WBQ92" s="566"/>
      <c r="WBR92" s="560"/>
      <c r="WBS92" s="561"/>
      <c r="WBT92" s="562"/>
      <c r="WBU92" s="563"/>
      <c r="WBV92" s="564"/>
      <c r="WBW92" s="565"/>
      <c r="WBX92" s="566"/>
      <c r="WBY92" s="560"/>
      <c r="WBZ92" s="561"/>
      <c r="WCA92" s="562"/>
      <c r="WCB92" s="563"/>
      <c r="WCC92" s="564"/>
      <c r="WCD92" s="565"/>
      <c r="WCE92" s="566"/>
      <c r="WCF92" s="560"/>
      <c r="WCG92" s="561"/>
      <c r="WCH92" s="562"/>
      <c r="WCI92" s="563"/>
      <c r="WCJ92" s="564"/>
      <c r="WCK92" s="565"/>
      <c r="WCL92" s="566"/>
      <c r="WCM92" s="560"/>
      <c r="WCN92" s="561"/>
      <c r="WCO92" s="562"/>
      <c r="WCP92" s="563"/>
      <c r="WCQ92" s="564"/>
      <c r="WCR92" s="565"/>
      <c r="WCS92" s="566"/>
      <c r="WCT92" s="560"/>
      <c r="WCU92" s="561"/>
      <c r="WCV92" s="562"/>
      <c r="WCW92" s="563"/>
      <c r="WCX92" s="564"/>
      <c r="WCY92" s="565"/>
      <c r="WCZ92" s="566"/>
      <c r="WDA92" s="560"/>
      <c r="WDB92" s="561"/>
      <c r="WDC92" s="562"/>
      <c r="WDD92" s="563"/>
      <c r="WDE92" s="564"/>
      <c r="WDF92" s="565"/>
      <c r="WDG92" s="566"/>
      <c r="WDH92" s="560"/>
      <c r="WDI92" s="561"/>
      <c r="WDJ92" s="562"/>
      <c r="WDK92" s="563"/>
      <c r="WDL92" s="564"/>
      <c r="WDM92" s="565"/>
      <c r="WDN92" s="566"/>
      <c r="WDO92" s="560"/>
      <c r="WDP92" s="561"/>
      <c r="WDQ92" s="562"/>
      <c r="WDR92" s="563"/>
      <c r="WDS92" s="564"/>
      <c r="WDT92" s="565"/>
      <c r="WDU92" s="566"/>
      <c r="WDV92" s="560"/>
      <c r="WDW92" s="561"/>
      <c r="WDX92" s="562"/>
      <c r="WDY92" s="563"/>
      <c r="WDZ92" s="564"/>
      <c r="WEA92" s="565"/>
      <c r="WEB92" s="566"/>
      <c r="WEC92" s="560"/>
      <c r="WED92" s="561"/>
      <c r="WEE92" s="562"/>
      <c r="WEF92" s="563"/>
      <c r="WEG92" s="564"/>
      <c r="WEH92" s="565"/>
      <c r="WEI92" s="566"/>
      <c r="WEJ92" s="560"/>
      <c r="WEK92" s="561"/>
      <c r="WEL92" s="562"/>
      <c r="WEM92" s="563"/>
      <c r="WEN92" s="564"/>
      <c r="WEO92" s="565"/>
      <c r="WEP92" s="566"/>
      <c r="WEQ92" s="560"/>
      <c r="WER92" s="561"/>
      <c r="WES92" s="562"/>
      <c r="WET92" s="563"/>
      <c r="WEU92" s="564"/>
      <c r="WEV92" s="565"/>
      <c r="WEW92" s="566"/>
      <c r="WEX92" s="560"/>
      <c r="WEY92" s="561"/>
      <c r="WEZ92" s="562"/>
      <c r="WFA92" s="563"/>
      <c r="WFB92" s="564"/>
      <c r="WFC92" s="565"/>
      <c r="WFD92" s="566"/>
      <c r="WFE92" s="560"/>
      <c r="WFF92" s="561"/>
      <c r="WFG92" s="562"/>
      <c r="WFH92" s="563"/>
      <c r="WFI92" s="564"/>
      <c r="WFJ92" s="565"/>
      <c r="WFK92" s="566"/>
      <c r="WFL92" s="560"/>
      <c r="WFM92" s="561"/>
      <c r="WFN92" s="562"/>
      <c r="WFO92" s="563"/>
      <c r="WFP92" s="564"/>
      <c r="WFQ92" s="565"/>
      <c r="WFR92" s="566"/>
      <c r="WFS92" s="560"/>
      <c r="WFT92" s="561"/>
      <c r="WFU92" s="562"/>
      <c r="WFV92" s="563"/>
      <c r="WFW92" s="564"/>
      <c r="WFX92" s="565"/>
      <c r="WFY92" s="566"/>
      <c r="WFZ92" s="560"/>
      <c r="WGA92" s="561"/>
      <c r="WGB92" s="562"/>
      <c r="WGC92" s="563"/>
      <c r="WGD92" s="564"/>
      <c r="WGE92" s="565"/>
      <c r="WGF92" s="566"/>
      <c r="WGG92" s="560"/>
      <c r="WGH92" s="561"/>
      <c r="WGI92" s="562"/>
      <c r="WGJ92" s="563"/>
      <c r="WGK92" s="564"/>
      <c r="WGL92" s="565"/>
      <c r="WGM92" s="566"/>
      <c r="WGN92" s="560"/>
      <c r="WGO92" s="561"/>
      <c r="WGP92" s="562"/>
      <c r="WGQ92" s="563"/>
      <c r="WGR92" s="564"/>
      <c r="WGS92" s="565"/>
      <c r="WGT92" s="566"/>
      <c r="WGU92" s="560"/>
      <c r="WGV92" s="561"/>
      <c r="WGW92" s="562"/>
      <c r="WGX92" s="563"/>
      <c r="WGY92" s="564"/>
      <c r="WGZ92" s="565"/>
      <c r="WHA92" s="566"/>
      <c r="WHB92" s="560"/>
      <c r="WHC92" s="561"/>
      <c r="WHD92" s="562"/>
      <c r="WHE92" s="563"/>
      <c r="WHF92" s="564"/>
      <c r="WHG92" s="565"/>
      <c r="WHH92" s="566"/>
      <c r="WHI92" s="560"/>
      <c r="WHJ92" s="561"/>
      <c r="WHK92" s="562"/>
      <c r="WHL92" s="563"/>
      <c r="WHM92" s="564"/>
      <c r="WHN92" s="565"/>
      <c r="WHO92" s="566"/>
      <c r="WHP92" s="560"/>
      <c r="WHQ92" s="561"/>
      <c r="WHR92" s="562"/>
      <c r="WHS92" s="563"/>
      <c r="WHT92" s="564"/>
      <c r="WHU92" s="565"/>
      <c r="WHV92" s="566"/>
      <c r="WHW92" s="560"/>
      <c r="WHX92" s="561"/>
      <c r="WHY92" s="562"/>
      <c r="WHZ92" s="563"/>
      <c r="WIA92" s="564"/>
      <c r="WIB92" s="565"/>
      <c r="WIC92" s="566"/>
      <c r="WID92" s="560"/>
      <c r="WIE92" s="561"/>
      <c r="WIF92" s="562"/>
      <c r="WIG92" s="563"/>
      <c r="WIH92" s="564"/>
      <c r="WII92" s="565"/>
      <c r="WIJ92" s="566"/>
      <c r="WIK92" s="560"/>
      <c r="WIL92" s="561"/>
      <c r="WIM92" s="562"/>
      <c r="WIN92" s="563"/>
      <c r="WIO92" s="564"/>
      <c r="WIP92" s="565"/>
      <c r="WIQ92" s="566"/>
      <c r="WIR92" s="560"/>
      <c r="WIS92" s="561"/>
      <c r="WIT92" s="562"/>
      <c r="WIU92" s="563"/>
      <c r="WIV92" s="564"/>
      <c r="WIW92" s="565"/>
      <c r="WIX92" s="566"/>
      <c r="WIY92" s="560"/>
      <c r="WIZ92" s="561"/>
      <c r="WJA92" s="562"/>
      <c r="WJB92" s="563"/>
      <c r="WJC92" s="564"/>
      <c r="WJD92" s="565"/>
      <c r="WJE92" s="566"/>
      <c r="WJF92" s="560"/>
      <c r="WJG92" s="561"/>
      <c r="WJH92" s="562"/>
      <c r="WJI92" s="563"/>
      <c r="WJJ92" s="564"/>
      <c r="WJK92" s="565"/>
      <c r="WJL92" s="566"/>
      <c r="WJM92" s="560"/>
      <c r="WJN92" s="561"/>
      <c r="WJO92" s="562"/>
      <c r="WJP92" s="563"/>
      <c r="WJQ92" s="564"/>
      <c r="WJR92" s="565"/>
      <c r="WJS92" s="566"/>
      <c r="WJT92" s="560"/>
      <c r="WJU92" s="561"/>
      <c r="WJV92" s="562"/>
      <c r="WJW92" s="563"/>
      <c r="WJX92" s="564"/>
      <c r="WJY92" s="565"/>
      <c r="WJZ92" s="566"/>
      <c r="WKA92" s="560"/>
      <c r="WKB92" s="561"/>
      <c r="WKC92" s="562"/>
      <c r="WKD92" s="563"/>
      <c r="WKE92" s="564"/>
      <c r="WKF92" s="565"/>
      <c r="WKG92" s="566"/>
      <c r="WKH92" s="560"/>
      <c r="WKI92" s="561"/>
      <c r="WKJ92" s="562"/>
      <c r="WKK92" s="563"/>
      <c r="WKL92" s="564"/>
      <c r="WKM92" s="565"/>
      <c r="WKN92" s="566"/>
      <c r="WKO92" s="560"/>
      <c r="WKP92" s="561"/>
      <c r="WKQ92" s="562"/>
      <c r="WKR92" s="563"/>
      <c r="WKS92" s="564"/>
      <c r="WKT92" s="565"/>
      <c r="WKU92" s="566"/>
      <c r="WKV92" s="560"/>
      <c r="WKW92" s="561"/>
      <c r="WKX92" s="562"/>
      <c r="WKY92" s="563"/>
      <c r="WKZ92" s="564"/>
      <c r="WLA92" s="565"/>
      <c r="WLB92" s="566"/>
      <c r="WLC92" s="560"/>
      <c r="WLD92" s="561"/>
      <c r="WLE92" s="562"/>
      <c r="WLF92" s="563"/>
      <c r="WLG92" s="564"/>
      <c r="WLH92" s="565"/>
      <c r="WLI92" s="566"/>
      <c r="WLJ92" s="560"/>
      <c r="WLK92" s="561"/>
      <c r="WLL92" s="562"/>
      <c r="WLM92" s="563"/>
      <c r="WLN92" s="564"/>
      <c r="WLO92" s="565"/>
      <c r="WLP92" s="566"/>
      <c r="WLQ92" s="560"/>
      <c r="WLR92" s="561"/>
      <c r="WLS92" s="562"/>
      <c r="WLT92" s="563"/>
      <c r="WLU92" s="564"/>
      <c r="WLV92" s="565"/>
      <c r="WLW92" s="566"/>
      <c r="WLX92" s="560"/>
      <c r="WLY92" s="561"/>
      <c r="WLZ92" s="562"/>
      <c r="WMA92" s="563"/>
      <c r="WMB92" s="564"/>
      <c r="WMC92" s="565"/>
      <c r="WMD92" s="566"/>
      <c r="WME92" s="560"/>
      <c r="WMF92" s="561"/>
      <c r="WMG92" s="562"/>
      <c r="WMH92" s="563"/>
      <c r="WMI92" s="564"/>
      <c r="WMJ92" s="565"/>
      <c r="WMK92" s="566"/>
      <c r="WML92" s="560"/>
      <c r="WMM92" s="561"/>
      <c r="WMN92" s="562"/>
      <c r="WMO92" s="563"/>
      <c r="WMP92" s="564"/>
      <c r="WMQ92" s="565"/>
      <c r="WMR92" s="566"/>
      <c r="WMS92" s="560"/>
      <c r="WMT92" s="561"/>
      <c r="WMU92" s="562"/>
      <c r="WMV92" s="563"/>
      <c r="WMW92" s="564"/>
      <c r="WMX92" s="565"/>
      <c r="WMY92" s="566"/>
      <c r="WMZ92" s="560"/>
      <c r="WNA92" s="561"/>
      <c r="WNB92" s="562"/>
      <c r="WNC92" s="563"/>
      <c r="WND92" s="564"/>
      <c r="WNE92" s="565"/>
      <c r="WNF92" s="566"/>
      <c r="WNG92" s="560"/>
      <c r="WNH92" s="561"/>
      <c r="WNI92" s="562"/>
      <c r="WNJ92" s="563"/>
      <c r="WNK92" s="564"/>
      <c r="WNL92" s="565"/>
      <c r="WNM92" s="566"/>
      <c r="WNN92" s="560"/>
      <c r="WNO92" s="561"/>
      <c r="WNP92" s="562"/>
      <c r="WNQ92" s="563"/>
      <c r="WNR92" s="564"/>
      <c r="WNS92" s="565"/>
      <c r="WNT92" s="566"/>
      <c r="WNU92" s="560"/>
      <c r="WNV92" s="561"/>
      <c r="WNW92" s="562"/>
      <c r="WNX92" s="563"/>
      <c r="WNY92" s="564"/>
      <c r="WNZ92" s="565"/>
      <c r="WOA92" s="566"/>
      <c r="WOB92" s="560"/>
      <c r="WOC92" s="561"/>
      <c r="WOD92" s="562"/>
      <c r="WOE92" s="563"/>
      <c r="WOF92" s="564"/>
      <c r="WOG92" s="565"/>
      <c r="WOH92" s="566"/>
      <c r="WOI92" s="560"/>
      <c r="WOJ92" s="561"/>
      <c r="WOK92" s="562"/>
      <c r="WOL92" s="563"/>
      <c r="WOM92" s="564"/>
      <c r="WON92" s="565"/>
      <c r="WOO92" s="566"/>
      <c r="WOP92" s="560"/>
      <c r="WOQ92" s="561"/>
      <c r="WOR92" s="562"/>
      <c r="WOS92" s="563"/>
      <c r="WOT92" s="564"/>
      <c r="WOU92" s="565"/>
      <c r="WOV92" s="566"/>
      <c r="WOW92" s="560"/>
      <c r="WOX92" s="561"/>
      <c r="WOY92" s="562"/>
      <c r="WOZ92" s="563"/>
      <c r="WPA92" s="564"/>
      <c r="WPB92" s="565"/>
      <c r="WPC92" s="566"/>
      <c r="WPD92" s="560"/>
      <c r="WPE92" s="561"/>
      <c r="WPF92" s="562"/>
      <c r="WPG92" s="563"/>
      <c r="WPH92" s="564"/>
      <c r="WPI92" s="565"/>
      <c r="WPJ92" s="566"/>
      <c r="WPK92" s="560"/>
      <c r="WPL92" s="561"/>
      <c r="WPM92" s="562"/>
      <c r="WPN92" s="563"/>
      <c r="WPO92" s="564"/>
      <c r="WPP92" s="565"/>
      <c r="WPQ92" s="566"/>
      <c r="WPR92" s="560"/>
      <c r="WPS92" s="561"/>
      <c r="WPT92" s="562"/>
      <c r="WPU92" s="563"/>
      <c r="WPV92" s="564"/>
      <c r="WPW92" s="565"/>
      <c r="WPX92" s="566"/>
      <c r="WPY92" s="560"/>
      <c r="WPZ92" s="561"/>
      <c r="WQA92" s="562"/>
      <c r="WQB92" s="563"/>
      <c r="WQC92" s="564"/>
      <c r="WQD92" s="565"/>
      <c r="WQE92" s="566"/>
      <c r="WQF92" s="560"/>
      <c r="WQG92" s="561"/>
      <c r="WQH92" s="562"/>
      <c r="WQI92" s="563"/>
      <c r="WQJ92" s="564"/>
      <c r="WQK92" s="565"/>
      <c r="WQL92" s="566"/>
      <c r="WQM92" s="560"/>
      <c r="WQN92" s="561"/>
      <c r="WQO92" s="562"/>
      <c r="WQP92" s="563"/>
      <c r="WQQ92" s="564"/>
      <c r="WQR92" s="565"/>
      <c r="WQS92" s="566"/>
      <c r="WQT92" s="560"/>
      <c r="WQU92" s="561"/>
      <c r="WQV92" s="562"/>
      <c r="WQW92" s="563"/>
      <c r="WQX92" s="564"/>
      <c r="WQY92" s="565"/>
      <c r="WQZ92" s="566"/>
      <c r="WRA92" s="560"/>
      <c r="WRB92" s="561"/>
      <c r="WRC92" s="562"/>
      <c r="WRD92" s="563"/>
      <c r="WRE92" s="564"/>
      <c r="WRF92" s="565"/>
      <c r="WRG92" s="566"/>
      <c r="WRH92" s="560"/>
      <c r="WRI92" s="561"/>
      <c r="WRJ92" s="562"/>
      <c r="WRK92" s="563"/>
      <c r="WRL92" s="564"/>
      <c r="WRM92" s="565"/>
      <c r="WRN92" s="566"/>
      <c r="WRO92" s="560"/>
      <c r="WRP92" s="561"/>
      <c r="WRQ92" s="562"/>
      <c r="WRR92" s="563"/>
      <c r="WRS92" s="564"/>
      <c r="WRT92" s="565"/>
      <c r="WRU92" s="566"/>
      <c r="WRV92" s="560"/>
      <c r="WRW92" s="561"/>
      <c r="WRX92" s="562"/>
      <c r="WRY92" s="563"/>
      <c r="WRZ92" s="564"/>
      <c r="WSA92" s="565"/>
      <c r="WSB92" s="566"/>
      <c r="WSC92" s="560"/>
      <c r="WSD92" s="561"/>
      <c r="WSE92" s="562"/>
      <c r="WSF92" s="563"/>
      <c r="WSG92" s="564"/>
      <c r="WSH92" s="565"/>
      <c r="WSI92" s="566"/>
      <c r="WSJ92" s="560"/>
      <c r="WSK92" s="561"/>
      <c r="WSL92" s="562"/>
      <c r="WSM92" s="563"/>
      <c r="WSN92" s="564"/>
      <c r="WSO92" s="565"/>
      <c r="WSP92" s="566"/>
      <c r="WSQ92" s="560"/>
      <c r="WSR92" s="561"/>
      <c r="WSS92" s="562"/>
      <c r="WST92" s="563"/>
      <c r="WSU92" s="564"/>
      <c r="WSV92" s="565"/>
      <c r="WSW92" s="566"/>
      <c r="WSX92" s="560"/>
      <c r="WSY92" s="561"/>
      <c r="WSZ92" s="562"/>
      <c r="WTA92" s="563"/>
      <c r="WTB92" s="564"/>
      <c r="WTC92" s="565"/>
      <c r="WTD92" s="566"/>
      <c r="WTE92" s="560"/>
      <c r="WTF92" s="561"/>
      <c r="WTG92" s="562"/>
      <c r="WTH92" s="563"/>
      <c r="WTI92" s="564"/>
      <c r="WTJ92" s="565"/>
      <c r="WTK92" s="566"/>
      <c r="WTL92" s="560"/>
      <c r="WTM92" s="561"/>
      <c r="WTN92" s="562"/>
      <c r="WTO92" s="563"/>
      <c r="WTP92" s="564"/>
      <c r="WTQ92" s="565"/>
      <c r="WTR92" s="566"/>
      <c r="WTS92" s="560"/>
      <c r="WTT92" s="561"/>
      <c r="WTU92" s="562"/>
      <c r="WTV92" s="563"/>
      <c r="WTW92" s="564"/>
      <c r="WTX92" s="565"/>
      <c r="WTY92" s="566"/>
      <c r="WTZ92" s="560"/>
      <c r="WUA92" s="561"/>
      <c r="WUB92" s="562"/>
      <c r="WUC92" s="563"/>
      <c r="WUD92" s="564"/>
      <c r="WUE92" s="565"/>
      <c r="WUF92" s="566"/>
      <c r="WUG92" s="560"/>
      <c r="WUH92" s="561"/>
      <c r="WUI92" s="562"/>
      <c r="WUJ92" s="563"/>
      <c r="WUK92" s="564"/>
      <c r="WUL92" s="565"/>
      <c r="WUM92" s="566"/>
      <c r="WUN92" s="560"/>
      <c r="WUO92" s="561"/>
      <c r="WUP92" s="562"/>
      <c r="WUQ92" s="563"/>
      <c r="WUR92" s="564"/>
      <c r="WUS92" s="565"/>
      <c r="WUT92" s="566"/>
      <c r="WUU92" s="560"/>
      <c r="WUV92" s="561"/>
      <c r="WUW92" s="562"/>
      <c r="WUX92" s="563"/>
      <c r="WUY92" s="564"/>
      <c r="WUZ92" s="565"/>
      <c r="WVA92" s="566"/>
      <c r="WVB92" s="560"/>
      <c r="WVC92" s="561"/>
      <c r="WVD92" s="562"/>
      <c r="WVE92" s="563"/>
      <c r="WVF92" s="564"/>
      <c r="WVG92" s="565"/>
      <c r="WVH92" s="566"/>
      <c r="WVI92" s="560"/>
      <c r="WVJ92" s="561"/>
      <c r="WVK92" s="562"/>
      <c r="WVL92" s="563"/>
      <c r="WVM92" s="564"/>
      <c r="WVN92" s="565"/>
      <c r="WVO92" s="566"/>
      <c r="WVP92" s="560"/>
      <c r="WVQ92" s="561"/>
      <c r="WVR92" s="562"/>
      <c r="WVS92" s="563"/>
      <c r="WVT92" s="564"/>
      <c r="WVU92" s="565"/>
      <c r="WVV92" s="566"/>
      <c r="WVW92" s="560"/>
      <c r="WVX92" s="561"/>
      <c r="WVY92" s="562"/>
      <c r="WVZ92" s="563"/>
      <c r="WWA92" s="564"/>
      <c r="WWB92" s="565"/>
      <c r="WWC92" s="566"/>
      <c r="WWD92" s="560"/>
      <c r="WWE92" s="561"/>
      <c r="WWF92" s="562"/>
      <c r="WWG92" s="563"/>
      <c r="WWH92" s="564"/>
      <c r="WWI92" s="565"/>
      <c r="WWJ92" s="566"/>
      <c r="WWK92" s="560"/>
      <c r="WWL92" s="561"/>
      <c r="WWM92" s="562"/>
      <c r="WWN92" s="563"/>
      <c r="WWO92" s="564"/>
      <c r="WWP92" s="565"/>
      <c r="WWQ92" s="566"/>
      <c r="WWR92" s="560"/>
      <c r="WWS92" s="561"/>
      <c r="WWT92" s="562"/>
      <c r="WWU92" s="563"/>
      <c r="WWV92" s="564"/>
      <c r="WWW92" s="565"/>
      <c r="WWX92" s="566"/>
      <c r="WWY92" s="560"/>
      <c r="WWZ92" s="561"/>
      <c r="WXA92" s="562"/>
      <c r="WXB92" s="563"/>
      <c r="WXC92" s="564"/>
      <c r="WXD92" s="565"/>
      <c r="WXE92" s="566"/>
      <c r="WXF92" s="560"/>
      <c r="WXG92" s="561"/>
      <c r="WXH92" s="562"/>
      <c r="WXI92" s="563"/>
      <c r="WXJ92" s="564"/>
      <c r="WXK92" s="565"/>
      <c r="WXL92" s="566"/>
      <c r="WXM92" s="560"/>
      <c r="WXN92" s="561"/>
      <c r="WXO92" s="562"/>
      <c r="WXP92" s="563"/>
      <c r="WXQ92" s="564"/>
      <c r="WXR92" s="565"/>
      <c r="WXS92" s="566"/>
      <c r="WXT92" s="560"/>
      <c r="WXU92" s="561"/>
      <c r="WXV92" s="562"/>
      <c r="WXW92" s="563"/>
      <c r="WXX92" s="564"/>
      <c r="WXY92" s="565"/>
      <c r="WXZ92" s="566"/>
      <c r="WYA92" s="560"/>
      <c r="WYB92" s="561"/>
      <c r="WYC92" s="562"/>
      <c r="WYD92" s="563"/>
      <c r="WYE92" s="564"/>
      <c r="WYF92" s="565"/>
      <c r="WYG92" s="566"/>
      <c r="WYH92" s="560"/>
      <c r="WYI92" s="561"/>
      <c r="WYJ92" s="562"/>
      <c r="WYK92" s="563"/>
      <c r="WYL92" s="564"/>
      <c r="WYM92" s="565"/>
      <c r="WYN92" s="566"/>
      <c r="WYO92" s="560"/>
      <c r="WYP92" s="561"/>
      <c r="WYQ92" s="562"/>
      <c r="WYR92" s="563"/>
      <c r="WYS92" s="564"/>
      <c r="WYT92" s="565"/>
      <c r="WYU92" s="566"/>
      <c r="WYV92" s="560"/>
      <c r="WYW92" s="561"/>
      <c r="WYX92" s="562"/>
      <c r="WYY92" s="563"/>
      <c r="WYZ92" s="564"/>
      <c r="WZA92" s="565"/>
      <c r="WZB92" s="566"/>
      <c r="WZC92" s="560"/>
      <c r="WZD92" s="561"/>
      <c r="WZE92" s="562"/>
      <c r="WZF92" s="563"/>
      <c r="WZG92" s="564"/>
      <c r="WZH92" s="565"/>
      <c r="WZI92" s="566"/>
      <c r="WZJ92" s="560"/>
      <c r="WZK92" s="561"/>
      <c r="WZL92" s="562"/>
      <c r="WZM92" s="563"/>
      <c r="WZN92" s="564"/>
      <c r="WZO92" s="565"/>
      <c r="WZP92" s="566"/>
      <c r="WZQ92" s="560"/>
      <c r="WZR92" s="561"/>
      <c r="WZS92" s="562"/>
      <c r="WZT92" s="563"/>
      <c r="WZU92" s="564"/>
      <c r="WZV92" s="565"/>
      <c r="WZW92" s="566"/>
      <c r="WZX92" s="560"/>
      <c r="WZY92" s="561"/>
      <c r="WZZ92" s="562"/>
      <c r="XAA92" s="563"/>
      <c r="XAB92" s="564"/>
      <c r="XAC92" s="565"/>
      <c r="XAD92" s="566"/>
      <c r="XAE92" s="560"/>
      <c r="XAF92" s="561"/>
      <c r="XAG92" s="562"/>
      <c r="XAH92" s="563"/>
      <c r="XAI92" s="564"/>
      <c r="XAJ92" s="565"/>
      <c r="XAK92" s="566"/>
      <c r="XAL92" s="560"/>
      <c r="XAM92" s="561"/>
      <c r="XAN92" s="562"/>
      <c r="XAO92" s="563"/>
      <c r="XAP92" s="564"/>
      <c r="XAQ92" s="565"/>
      <c r="XAR92" s="566"/>
      <c r="XAS92" s="560"/>
      <c r="XAT92" s="561"/>
      <c r="XAU92" s="562"/>
      <c r="XAV92" s="563"/>
      <c r="XAW92" s="564"/>
      <c r="XAX92" s="565"/>
      <c r="XAY92" s="566"/>
      <c r="XAZ92" s="560"/>
      <c r="XBA92" s="561"/>
      <c r="XBB92" s="562"/>
      <c r="XBC92" s="563"/>
      <c r="XBD92" s="564"/>
      <c r="XBE92" s="565"/>
      <c r="XBF92" s="566"/>
      <c r="XBG92" s="560"/>
      <c r="XBH92" s="561"/>
      <c r="XBI92" s="562"/>
      <c r="XBJ92" s="563"/>
      <c r="XBK92" s="564"/>
      <c r="XBL92" s="565"/>
      <c r="XBM92" s="566"/>
      <c r="XBN92" s="560"/>
      <c r="XBO92" s="561"/>
      <c r="XBP92" s="562"/>
      <c r="XBQ92" s="563"/>
      <c r="XBR92" s="564"/>
      <c r="XBS92" s="565"/>
      <c r="XBT92" s="566"/>
      <c r="XBU92" s="560"/>
      <c r="XBV92" s="561"/>
      <c r="XBW92" s="562"/>
      <c r="XBX92" s="563"/>
      <c r="XBY92" s="564"/>
      <c r="XBZ92" s="565"/>
      <c r="XCA92" s="566"/>
      <c r="XCB92" s="560"/>
      <c r="XCC92" s="561"/>
      <c r="XCD92" s="562"/>
      <c r="XCE92" s="563"/>
      <c r="XCF92" s="564"/>
      <c r="XCG92" s="565"/>
      <c r="XCH92" s="566"/>
      <c r="XCI92" s="560"/>
      <c r="XCJ92" s="561"/>
      <c r="XCK92" s="562"/>
      <c r="XCL92" s="563"/>
      <c r="XCM92" s="564"/>
      <c r="XCN92" s="565"/>
      <c r="XCO92" s="566"/>
      <c r="XCP92" s="560"/>
      <c r="XCQ92" s="561"/>
      <c r="XCR92" s="562"/>
      <c r="XCS92" s="563"/>
      <c r="XCT92" s="564"/>
      <c r="XCU92" s="565"/>
      <c r="XCV92" s="566"/>
      <c r="XCW92" s="560"/>
      <c r="XCX92" s="561"/>
      <c r="XCY92" s="562"/>
      <c r="XCZ92" s="563"/>
      <c r="XDA92" s="564"/>
      <c r="XDB92" s="565"/>
      <c r="XDC92" s="566"/>
      <c r="XDD92" s="560"/>
      <c r="XDE92" s="561"/>
      <c r="XDF92" s="562"/>
      <c r="XDG92" s="563"/>
      <c r="XDH92" s="564"/>
      <c r="XDI92" s="565"/>
      <c r="XDJ92" s="566"/>
      <c r="XDK92" s="560"/>
      <c r="XDL92" s="561"/>
      <c r="XDM92" s="562"/>
      <c r="XDN92" s="563"/>
      <c r="XDO92" s="564"/>
      <c r="XDP92" s="565"/>
      <c r="XDQ92" s="566"/>
      <c r="XDR92" s="560"/>
      <c r="XDS92" s="561"/>
      <c r="XDT92" s="562"/>
      <c r="XDU92" s="563"/>
      <c r="XDV92" s="564"/>
      <c r="XDW92" s="565"/>
      <c r="XDX92" s="566"/>
      <c r="XDY92" s="560"/>
      <c r="XDZ92" s="561"/>
      <c r="XEA92" s="562"/>
      <c r="XEB92" s="563"/>
      <c r="XEC92" s="564"/>
      <c r="XED92" s="565"/>
      <c r="XEE92" s="566"/>
      <c r="XEF92" s="560"/>
      <c r="XEG92" s="561"/>
      <c r="XEH92" s="562"/>
      <c r="XEI92" s="563"/>
      <c r="XEJ92" s="564"/>
      <c r="XEK92" s="565"/>
      <c r="XEL92" s="566"/>
      <c r="XEM92" s="560"/>
      <c r="XEN92" s="561"/>
      <c r="XEO92" s="562"/>
      <c r="XEP92" s="563"/>
      <c r="XEQ92" s="564"/>
      <c r="XER92" s="565"/>
      <c r="XES92" s="566"/>
      <c r="XET92" s="560"/>
      <c r="XEU92" s="561"/>
      <c r="XEV92" s="562"/>
      <c r="XEW92" s="563"/>
      <c r="XEX92" s="564"/>
      <c r="XEY92" s="565"/>
      <c r="XEZ92" s="566"/>
      <c r="XFA92" s="560"/>
      <c r="XFB92" s="561"/>
      <c r="XFC92" s="562"/>
      <c r="XFD92" s="563"/>
    </row>
    <row r="93" spans="1:16384" ht="24" customHeight="1" x14ac:dyDescent="0.2">
      <c r="A93" s="696"/>
      <c r="B93" s="548" t="s">
        <v>931</v>
      </c>
      <c r="C93" s="549">
        <f>SUM(C86:C92)</f>
        <v>2614000000</v>
      </c>
      <c r="D93" s="549">
        <f t="shared" ref="D93:E93" si="22">SUM(D86:D92)</f>
        <v>15300000</v>
      </c>
      <c r="E93" s="549">
        <f t="shared" si="22"/>
        <v>2598700000</v>
      </c>
      <c r="F93" s="551"/>
      <c r="G93" s="552">
        <f>D93/C93</f>
        <v>5.8530986993113997E-3</v>
      </c>
      <c r="I93" s="244"/>
    </row>
    <row r="94" spans="1:16384" ht="18" customHeight="1" x14ac:dyDescent="0.2">
      <c r="A94" s="567" t="s">
        <v>266</v>
      </c>
      <c r="B94" s="567" t="s">
        <v>267</v>
      </c>
      <c r="C94" s="567" t="s">
        <v>277</v>
      </c>
      <c r="D94" s="567" t="s">
        <v>269</v>
      </c>
      <c r="E94" s="567" t="s">
        <v>270</v>
      </c>
      <c r="F94" s="567" t="s">
        <v>271</v>
      </c>
      <c r="G94" s="567" t="s">
        <v>272</v>
      </c>
    </row>
    <row r="95" spans="1:16384" ht="64.5" customHeight="1" x14ac:dyDescent="0.2">
      <c r="A95" s="694" t="s">
        <v>986</v>
      </c>
      <c r="B95" s="582" t="s">
        <v>981</v>
      </c>
      <c r="C95" s="537">
        <f>450000000+600000000</f>
        <v>1050000000</v>
      </c>
      <c r="D95" s="537"/>
      <c r="E95" s="534">
        <f>+C95+D95</f>
        <v>1050000000</v>
      </c>
      <c r="F95" s="583">
        <v>42597</v>
      </c>
      <c r="G95" s="546" t="s">
        <v>844</v>
      </c>
      <c r="J95" s="217"/>
    </row>
    <row r="96" spans="1:16384" ht="25.5" customHeight="1" x14ac:dyDescent="0.2">
      <c r="A96" s="696"/>
      <c r="B96" s="548" t="s">
        <v>926</v>
      </c>
      <c r="C96" s="549">
        <f>SUM(C95:C95)</f>
        <v>1050000000</v>
      </c>
      <c r="D96" s="549">
        <f t="shared" ref="D96" si="23">SUM(D95:D95)</f>
        <v>0</v>
      </c>
      <c r="E96" s="549">
        <f t="shared" ref="E96" si="24">SUM(E95:E95)</f>
        <v>1050000000</v>
      </c>
      <c r="F96" s="551"/>
      <c r="G96" s="552">
        <f>D96/C96</f>
        <v>0</v>
      </c>
    </row>
    <row r="97" spans="1:16384" ht="12.75" x14ac:dyDescent="0.2">
      <c r="A97" s="541"/>
      <c r="B97" s="541" t="s">
        <v>987</v>
      </c>
      <c r="C97" s="572">
        <f>+C96+C93</f>
        <v>3664000000</v>
      </c>
      <c r="D97" s="572">
        <f t="shared" ref="D97:E97" si="25">+D96+D93</f>
        <v>15300000</v>
      </c>
      <c r="E97" s="572">
        <f t="shared" si="25"/>
        <v>3648700000</v>
      </c>
      <c r="F97" s="572"/>
      <c r="G97" s="589">
        <f>+D97/C97</f>
        <v>4.1757641921397384E-3</v>
      </c>
    </row>
    <row r="98" spans="1:16384" ht="12.75" customHeight="1" x14ac:dyDescent="0.2">
      <c r="A98" s="699" t="s">
        <v>988</v>
      </c>
      <c r="B98" s="699"/>
      <c r="C98" s="699"/>
      <c r="D98" s="699"/>
      <c r="E98" s="699"/>
      <c r="F98" s="699"/>
      <c r="G98" s="699"/>
    </row>
    <row r="99" spans="1:16384" ht="33.75" x14ac:dyDescent="0.2">
      <c r="A99" s="567" t="s">
        <v>266</v>
      </c>
      <c r="B99" s="567" t="s">
        <v>267</v>
      </c>
      <c r="C99" s="567" t="s">
        <v>277</v>
      </c>
      <c r="D99" s="567" t="s">
        <v>269</v>
      </c>
      <c r="E99" s="567" t="s">
        <v>270</v>
      </c>
      <c r="F99" s="567" t="s">
        <v>271</v>
      </c>
      <c r="G99" s="567" t="s">
        <v>272</v>
      </c>
    </row>
    <row r="100" spans="1:16384" s="10" customFormat="1" ht="45" x14ac:dyDescent="0.2">
      <c r="A100" s="694" t="s">
        <v>989</v>
      </c>
      <c r="B100" s="536" t="s">
        <v>990</v>
      </c>
      <c r="C100" s="533">
        <f>198000000-40800000-40800000-40800000-42000000</f>
        <v>33600000</v>
      </c>
      <c r="D100" s="251"/>
      <c r="E100" s="534">
        <f>+C100-D100</f>
        <v>33600000</v>
      </c>
      <c r="F100" s="535">
        <v>42490</v>
      </c>
      <c r="G100" s="576"/>
      <c r="H100" s="560"/>
      <c r="I100" s="561"/>
      <c r="J100" s="562"/>
      <c r="K100" s="563"/>
      <c r="L100" s="564"/>
      <c r="M100" s="565"/>
      <c r="N100" s="566"/>
      <c r="O100" s="560"/>
      <c r="P100" s="561"/>
      <c r="Q100" s="562"/>
      <c r="R100" s="563"/>
      <c r="S100" s="564"/>
      <c r="T100" s="565"/>
      <c r="U100" s="566"/>
      <c r="V100" s="560"/>
      <c r="W100" s="561"/>
      <c r="X100" s="562"/>
      <c r="Y100" s="563"/>
      <c r="Z100" s="564"/>
      <c r="AA100" s="565"/>
      <c r="AB100" s="566"/>
      <c r="AC100" s="560"/>
      <c r="AD100" s="561"/>
      <c r="AE100" s="562"/>
      <c r="AF100" s="563"/>
      <c r="AG100" s="564"/>
      <c r="AH100" s="565"/>
      <c r="AI100" s="566"/>
      <c r="AJ100" s="560"/>
      <c r="AK100" s="561"/>
      <c r="AL100" s="562"/>
      <c r="AM100" s="563"/>
      <c r="AN100" s="564"/>
      <c r="AO100" s="565"/>
      <c r="AP100" s="566"/>
      <c r="AQ100" s="560"/>
      <c r="AR100" s="561"/>
      <c r="AS100" s="562"/>
      <c r="AT100" s="563"/>
      <c r="AU100" s="564"/>
      <c r="AV100" s="565"/>
      <c r="AW100" s="566"/>
      <c r="AX100" s="560"/>
      <c r="AY100" s="561"/>
      <c r="AZ100" s="562"/>
      <c r="BA100" s="563"/>
      <c r="BB100" s="564"/>
      <c r="BC100" s="565"/>
      <c r="BD100" s="566"/>
      <c r="BE100" s="560"/>
      <c r="BF100" s="561"/>
      <c r="BG100" s="562"/>
      <c r="BH100" s="563"/>
      <c r="BI100" s="564"/>
      <c r="BJ100" s="565"/>
      <c r="BK100" s="566"/>
      <c r="BL100" s="560"/>
      <c r="BM100" s="561"/>
      <c r="BN100" s="562"/>
      <c r="BO100" s="563"/>
      <c r="BP100" s="564"/>
      <c r="BQ100" s="565"/>
      <c r="BR100" s="566"/>
      <c r="BS100" s="560"/>
      <c r="BT100" s="561"/>
      <c r="BU100" s="562"/>
      <c r="BV100" s="563"/>
      <c r="BW100" s="564"/>
      <c r="BX100" s="565"/>
      <c r="BY100" s="566"/>
      <c r="BZ100" s="560"/>
      <c r="CA100" s="561"/>
      <c r="CB100" s="562"/>
      <c r="CC100" s="563"/>
      <c r="CD100" s="564"/>
      <c r="CE100" s="565"/>
      <c r="CF100" s="566"/>
      <c r="CG100" s="560"/>
      <c r="CH100" s="561"/>
      <c r="CI100" s="562"/>
      <c r="CJ100" s="563"/>
      <c r="CK100" s="564"/>
      <c r="CL100" s="565"/>
      <c r="CM100" s="566"/>
      <c r="CN100" s="560"/>
      <c r="CO100" s="561"/>
      <c r="CP100" s="562"/>
      <c r="CQ100" s="563"/>
      <c r="CR100" s="564"/>
      <c r="CS100" s="565"/>
      <c r="CT100" s="566"/>
      <c r="CU100" s="560"/>
      <c r="CV100" s="561"/>
      <c r="CW100" s="562"/>
      <c r="CX100" s="563"/>
      <c r="CY100" s="564"/>
      <c r="CZ100" s="565"/>
      <c r="DA100" s="566"/>
      <c r="DB100" s="560"/>
      <c r="DC100" s="561"/>
      <c r="DD100" s="562"/>
      <c r="DE100" s="563"/>
      <c r="DF100" s="564"/>
      <c r="DG100" s="565"/>
      <c r="DH100" s="566"/>
      <c r="DI100" s="560"/>
      <c r="DJ100" s="561"/>
      <c r="DK100" s="562"/>
      <c r="DL100" s="563"/>
      <c r="DM100" s="564"/>
      <c r="DN100" s="565"/>
      <c r="DO100" s="566"/>
      <c r="DP100" s="560"/>
      <c r="DQ100" s="561"/>
      <c r="DR100" s="562"/>
      <c r="DS100" s="563"/>
      <c r="DT100" s="564"/>
      <c r="DU100" s="565"/>
      <c r="DV100" s="566"/>
      <c r="DW100" s="560"/>
      <c r="DX100" s="561"/>
      <c r="DY100" s="562"/>
      <c r="DZ100" s="563"/>
      <c r="EA100" s="564"/>
      <c r="EB100" s="565"/>
      <c r="EC100" s="566"/>
      <c r="ED100" s="560"/>
      <c r="EE100" s="561"/>
      <c r="EF100" s="562"/>
      <c r="EG100" s="563"/>
      <c r="EH100" s="564"/>
      <c r="EI100" s="565"/>
      <c r="EJ100" s="566"/>
      <c r="EK100" s="560"/>
      <c r="EL100" s="561"/>
      <c r="EM100" s="562"/>
      <c r="EN100" s="563"/>
      <c r="EO100" s="564"/>
      <c r="EP100" s="565"/>
      <c r="EQ100" s="566"/>
      <c r="ER100" s="560"/>
      <c r="ES100" s="561"/>
      <c r="ET100" s="562"/>
      <c r="EU100" s="563"/>
      <c r="EV100" s="564"/>
      <c r="EW100" s="565"/>
      <c r="EX100" s="566"/>
      <c r="EY100" s="560"/>
      <c r="EZ100" s="561"/>
      <c r="FA100" s="562"/>
      <c r="FB100" s="563"/>
      <c r="FC100" s="564"/>
      <c r="FD100" s="565"/>
      <c r="FE100" s="566"/>
      <c r="FF100" s="560"/>
      <c r="FG100" s="561"/>
      <c r="FH100" s="562"/>
      <c r="FI100" s="563"/>
      <c r="FJ100" s="564"/>
      <c r="FK100" s="565"/>
      <c r="FL100" s="566"/>
      <c r="FM100" s="560"/>
      <c r="FN100" s="561"/>
      <c r="FO100" s="562"/>
      <c r="FP100" s="563"/>
      <c r="FQ100" s="564"/>
      <c r="FR100" s="565"/>
      <c r="FS100" s="566"/>
      <c r="FT100" s="560"/>
      <c r="FU100" s="561"/>
      <c r="FV100" s="562"/>
      <c r="FW100" s="563"/>
      <c r="FX100" s="564"/>
      <c r="FY100" s="565"/>
      <c r="FZ100" s="566"/>
      <c r="GA100" s="560"/>
      <c r="GB100" s="561"/>
      <c r="GC100" s="562"/>
      <c r="GD100" s="563"/>
      <c r="GE100" s="564"/>
      <c r="GF100" s="565"/>
      <c r="GG100" s="566"/>
      <c r="GH100" s="560"/>
      <c r="GI100" s="561"/>
      <c r="GJ100" s="562"/>
      <c r="GK100" s="563"/>
      <c r="GL100" s="564"/>
      <c r="GM100" s="565"/>
      <c r="GN100" s="566"/>
      <c r="GO100" s="560"/>
      <c r="GP100" s="561"/>
      <c r="GQ100" s="562"/>
      <c r="GR100" s="563"/>
      <c r="GS100" s="564"/>
      <c r="GT100" s="565"/>
      <c r="GU100" s="566"/>
      <c r="GV100" s="560"/>
      <c r="GW100" s="561"/>
      <c r="GX100" s="562"/>
      <c r="GY100" s="563"/>
      <c r="GZ100" s="564"/>
      <c r="HA100" s="565"/>
      <c r="HB100" s="566"/>
      <c r="HC100" s="560"/>
      <c r="HD100" s="561"/>
      <c r="HE100" s="562"/>
      <c r="HF100" s="563"/>
      <c r="HG100" s="564"/>
      <c r="HH100" s="565"/>
      <c r="HI100" s="566"/>
      <c r="HJ100" s="560"/>
      <c r="HK100" s="561"/>
      <c r="HL100" s="562"/>
      <c r="HM100" s="563"/>
      <c r="HN100" s="564"/>
      <c r="HO100" s="565"/>
      <c r="HP100" s="566"/>
      <c r="HQ100" s="560"/>
      <c r="HR100" s="561"/>
      <c r="HS100" s="562"/>
      <c r="HT100" s="563"/>
      <c r="HU100" s="564"/>
      <c r="HV100" s="565"/>
      <c r="HW100" s="566"/>
      <c r="HX100" s="560"/>
      <c r="HY100" s="561"/>
      <c r="HZ100" s="562"/>
      <c r="IA100" s="563"/>
      <c r="IB100" s="564"/>
      <c r="IC100" s="565"/>
      <c r="ID100" s="566"/>
      <c r="IE100" s="560"/>
      <c r="IF100" s="561"/>
      <c r="IG100" s="562"/>
      <c r="IH100" s="563"/>
      <c r="II100" s="564"/>
      <c r="IJ100" s="565"/>
      <c r="IK100" s="566"/>
      <c r="IL100" s="560"/>
      <c r="IM100" s="561"/>
      <c r="IN100" s="562"/>
      <c r="IO100" s="563"/>
      <c r="IP100" s="564"/>
      <c r="IQ100" s="565"/>
      <c r="IR100" s="566"/>
      <c r="IS100" s="560"/>
      <c r="IT100" s="561"/>
      <c r="IU100" s="562"/>
      <c r="IV100" s="563"/>
      <c r="IW100" s="564"/>
      <c r="IX100" s="565"/>
      <c r="IY100" s="566"/>
      <c r="IZ100" s="560"/>
      <c r="JA100" s="561"/>
      <c r="JB100" s="562"/>
      <c r="JC100" s="563"/>
      <c r="JD100" s="564"/>
      <c r="JE100" s="565"/>
      <c r="JF100" s="566"/>
      <c r="JG100" s="560"/>
      <c r="JH100" s="561"/>
      <c r="JI100" s="562"/>
      <c r="JJ100" s="563"/>
      <c r="JK100" s="564"/>
      <c r="JL100" s="565"/>
      <c r="JM100" s="566"/>
      <c r="JN100" s="560"/>
      <c r="JO100" s="561"/>
      <c r="JP100" s="562"/>
      <c r="JQ100" s="563"/>
      <c r="JR100" s="564"/>
      <c r="JS100" s="565"/>
      <c r="JT100" s="566"/>
      <c r="JU100" s="560"/>
      <c r="JV100" s="561"/>
      <c r="JW100" s="562"/>
      <c r="JX100" s="563"/>
      <c r="JY100" s="564"/>
      <c r="JZ100" s="565"/>
      <c r="KA100" s="566"/>
      <c r="KB100" s="560"/>
      <c r="KC100" s="561"/>
      <c r="KD100" s="562"/>
      <c r="KE100" s="563"/>
      <c r="KF100" s="564"/>
      <c r="KG100" s="565"/>
      <c r="KH100" s="566"/>
      <c r="KI100" s="560"/>
      <c r="KJ100" s="561"/>
      <c r="KK100" s="562"/>
      <c r="KL100" s="563"/>
      <c r="KM100" s="564"/>
      <c r="KN100" s="565"/>
      <c r="KO100" s="566"/>
      <c r="KP100" s="560"/>
      <c r="KQ100" s="561"/>
      <c r="KR100" s="562"/>
      <c r="KS100" s="563"/>
      <c r="KT100" s="564"/>
      <c r="KU100" s="565"/>
      <c r="KV100" s="566"/>
      <c r="KW100" s="560"/>
      <c r="KX100" s="561"/>
      <c r="KY100" s="562"/>
      <c r="KZ100" s="563"/>
      <c r="LA100" s="564"/>
      <c r="LB100" s="565"/>
      <c r="LC100" s="566"/>
      <c r="LD100" s="560"/>
      <c r="LE100" s="561"/>
      <c r="LF100" s="562"/>
      <c r="LG100" s="563"/>
      <c r="LH100" s="564"/>
      <c r="LI100" s="565"/>
      <c r="LJ100" s="566"/>
      <c r="LK100" s="560"/>
      <c r="LL100" s="561"/>
      <c r="LM100" s="562"/>
      <c r="LN100" s="563"/>
      <c r="LO100" s="564"/>
      <c r="LP100" s="565"/>
      <c r="LQ100" s="566"/>
      <c r="LR100" s="560"/>
      <c r="LS100" s="561"/>
      <c r="LT100" s="562"/>
      <c r="LU100" s="563"/>
      <c r="LV100" s="564"/>
      <c r="LW100" s="565"/>
      <c r="LX100" s="566"/>
      <c r="LY100" s="560"/>
      <c r="LZ100" s="561"/>
      <c r="MA100" s="562"/>
      <c r="MB100" s="563"/>
      <c r="MC100" s="564"/>
      <c r="MD100" s="565"/>
      <c r="ME100" s="566"/>
      <c r="MF100" s="560"/>
      <c r="MG100" s="561"/>
      <c r="MH100" s="562"/>
      <c r="MI100" s="563"/>
      <c r="MJ100" s="564"/>
      <c r="MK100" s="565"/>
      <c r="ML100" s="566"/>
      <c r="MM100" s="560"/>
      <c r="MN100" s="561"/>
      <c r="MO100" s="562"/>
      <c r="MP100" s="563"/>
      <c r="MQ100" s="564"/>
      <c r="MR100" s="565"/>
      <c r="MS100" s="566"/>
      <c r="MT100" s="560"/>
      <c r="MU100" s="561"/>
      <c r="MV100" s="562"/>
      <c r="MW100" s="563"/>
      <c r="MX100" s="564"/>
      <c r="MY100" s="565"/>
      <c r="MZ100" s="566"/>
      <c r="NA100" s="560"/>
      <c r="NB100" s="561"/>
      <c r="NC100" s="562"/>
      <c r="ND100" s="563"/>
      <c r="NE100" s="564"/>
      <c r="NF100" s="565"/>
      <c r="NG100" s="566"/>
      <c r="NH100" s="560"/>
      <c r="NI100" s="561"/>
      <c r="NJ100" s="562"/>
      <c r="NK100" s="563"/>
      <c r="NL100" s="564"/>
      <c r="NM100" s="565"/>
      <c r="NN100" s="566"/>
      <c r="NO100" s="560"/>
      <c r="NP100" s="561"/>
      <c r="NQ100" s="562"/>
      <c r="NR100" s="563"/>
      <c r="NS100" s="564"/>
      <c r="NT100" s="565"/>
      <c r="NU100" s="566"/>
      <c r="NV100" s="560"/>
      <c r="NW100" s="561"/>
      <c r="NX100" s="562"/>
      <c r="NY100" s="563"/>
      <c r="NZ100" s="564"/>
      <c r="OA100" s="565"/>
      <c r="OB100" s="566"/>
      <c r="OC100" s="560"/>
      <c r="OD100" s="561"/>
      <c r="OE100" s="562"/>
      <c r="OF100" s="563"/>
      <c r="OG100" s="564"/>
      <c r="OH100" s="565"/>
      <c r="OI100" s="566"/>
      <c r="OJ100" s="560"/>
      <c r="OK100" s="561"/>
      <c r="OL100" s="562"/>
      <c r="OM100" s="563"/>
      <c r="ON100" s="564"/>
      <c r="OO100" s="565"/>
      <c r="OP100" s="566"/>
      <c r="OQ100" s="560"/>
      <c r="OR100" s="561"/>
      <c r="OS100" s="562"/>
      <c r="OT100" s="563"/>
      <c r="OU100" s="564"/>
      <c r="OV100" s="565"/>
      <c r="OW100" s="566"/>
      <c r="OX100" s="560"/>
      <c r="OY100" s="561"/>
      <c r="OZ100" s="562"/>
      <c r="PA100" s="563"/>
      <c r="PB100" s="564"/>
      <c r="PC100" s="565"/>
      <c r="PD100" s="566"/>
      <c r="PE100" s="560"/>
      <c r="PF100" s="561"/>
      <c r="PG100" s="562"/>
      <c r="PH100" s="563"/>
      <c r="PI100" s="564"/>
      <c r="PJ100" s="565"/>
      <c r="PK100" s="566"/>
      <c r="PL100" s="560"/>
      <c r="PM100" s="561"/>
      <c r="PN100" s="562"/>
      <c r="PO100" s="563"/>
      <c r="PP100" s="564"/>
      <c r="PQ100" s="565"/>
      <c r="PR100" s="566"/>
      <c r="PS100" s="560"/>
      <c r="PT100" s="561"/>
      <c r="PU100" s="562"/>
      <c r="PV100" s="563"/>
      <c r="PW100" s="564"/>
      <c r="PX100" s="565"/>
      <c r="PY100" s="566"/>
      <c r="PZ100" s="560"/>
      <c r="QA100" s="561"/>
      <c r="QB100" s="562"/>
      <c r="QC100" s="563"/>
      <c r="QD100" s="564"/>
      <c r="QE100" s="565"/>
      <c r="QF100" s="566"/>
      <c r="QG100" s="560"/>
      <c r="QH100" s="561"/>
      <c r="QI100" s="562"/>
      <c r="QJ100" s="563"/>
      <c r="QK100" s="564"/>
      <c r="QL100" s="565"/>
      <c r="QM100" s="566"/>
      <c r="QN100" s="560"/>
      <c r="QO100" s="561"/>
      <c r="QP100" s="562"/>
      <c r="QQ100" s="563"/>
      <c r="QR100" s="564"/>
      <c r="QS100" s="565"/>
      <c r="QT100" s="566"/>
      <c r="QU100" s="560"/>
      <c r="QV100" s="561"/>
      <c r="QW100" s="562"/>
      <c r="QX100" s="563"/>
      <c r="QY100" s="564"/>
      <c r="QZ100" s="565"/>
      <c r="RA100" s="566"/>
      <c r="RB100" s="560"/>
      <c r="RC100" s="561"/>
      <c r="RD100" s="562"/>
      <c r="RE100" s="563"/>
      <c r="RF100" s="564"/>
      <c r="RG100" s="565"/>
      <c r="RH100" s="566"/>
      <c r="RI100" s="560"/>
      <c r="RJ100" s="561"/>
      <c r="RK100" s="562"/>
      <c r="RL100" s="563"/>
      <c r="RM100" s="564"/>
      <c r="RN100" s="565"/>
      <c r="RO100" s="566"/>
      <c r="RP100" s="560"/>
      <c r="RQ100" s="561"/>
      <c r="RR100" s="562"/>
      <c r="RS100" s="563"/>
      <c r="RT100" s="564"/>
      <c r="RU100" s="565"/>
      <c r="RV100" s="566"/>
      <c r="RW100" s="560"/>
      <c r="RX100" s="561"/>
      <c r="RY100" s="562"/>
      <c r="RZ100" s="563"/>
      <c r="SA100" s="564"/>
      <c r="SB100" s="565"/>
      <c r="SC100" s="566"/>
      <c r="SD100" s="560"/>
      <c r="SE100" s="561"/>
      <c r="SF100" s="562"/>
      <c r="SG100" s="563"/>
      <c r="SH100" s="564"/>
      <c r="SI100" s="565"/>
      <c r="SJ100" s="566"/>
      <c r="SK100" s="560"/>
      <c r="SL100" s="561"/>
      <c r="SM100" s="562"/>
      <c r="SN100" s="563"/>
      <c r="SO100" s="564"/>
      <c r="SP100" s="565"/>
      <c r="SQ100" s="566"/>
      <c r="SR100" s="560"/>
      <c r="SS100" s="561"/>
      <c r="ST100" s="562"/>
      <c r="SU100" s="563"/>
      <c r="SV100" s="564"/>
      <c r="SW100" s="565"/>
      <c r="SX100" s="566"/>
      <c r="SY100" s="560"/>
      <c r="SZ100" s="561"/>
      <c r="TA100" s="562"/>
      <c r="TB100" s="563"/>
      <c r="TC100" s="564"/>
      <c r="TD100" s="565"/>
      <c r="TE100" s="566"/>
      <c r="TF100" s="560"/>
      <c r="TG100" s="561"/>
      <c r="TH100" s="562"/>
      <c r="TI100" s="563"/>
      <c r="TJ100" s="564"/>
      <c r="TK100" s="565"/>
      <c r="TL100" s="566"/>
      <c r="TM100" s="560"/>
      <c r="TN100" s="561"/>
      <c r="TO100" s="562"/>
      <c r="TP100" s="563"/>
      <c r="TQ100" s="564"/>
      <c r="TR100" s="565"/>
      <c r="TS100" s="566"/>
      <c r="TT100" s="560"/>
      <c r="TU100" s="561"/>
      <c r="TV100" s="562"/>
      <c r="TW100" s="563"/>
      <c r="TX100" s="564"/>
      <c r="TY100" s="565"/>
      <c r="TZ100" s="566"/>
      <c r="UA100" s="560"/>
      <c r="UB100" s="561"/>
      <c r="UC100" s="562"/>
      <c r="UD100" s="563"/>
      <c r="UE100" s="564"/>
      <c r="UF100" s="565"/>
      <c r="UG100" s="566"/>
      <c r="UH100" s="560"/>
      <c r="UI100" s="561"/>
      <c r="UJ100" s="562"/>
      <c r="UK100" s="563"/>
      <c r="UL100" s="564"/>
      <c r="UM100" s="565"/>
      <c r="UN100" s="566"/>
      <c r="UO100" s="560"/>
      <c r="UP100" s="561"/>
      <c r="UQ100" s="562"/>
      <c r="UR100" s="563"/>
      <c r="US100" s="564"/>
      <c r="UT100" s="565"/>
      <c r="UU100" s="566"/>
      <c r="UV100" s="560"/>
      <c r="UW100" s="561"/>
      <c r="UX100" s="562"/>
      <c r="UY100" s="563"/>
      <c r="UZ100" s="564"/>
      <c r="VA100" s="565"/>
      <c r="VB100" s="566"/>
      <c r="VC100" s="560"/>
      <c r="VD100" s="561"/>
      <c r="VE100" s="562"/>
      <c r="VF100" s="563"/>
      <c r="VG100" s="564"/>
      <c r="VH100" s="565"/>
      <c r="VI100" s="566"/>
      <c r="VJ100" s="560"/>
      <c r="VK100" s="561"/>
      <c r="VL100" s="562"/>
      <c r="VM100" s="563"/>
      <c r="VN100" s="564"/>
      <c r="VO100" s="565"/>
      <c r="VP100" s="566"/>
      <c r="VQ100" s="560"/>
      <c r="VR100" s="561"/>
      <c r="VS100" s="562"/>
      <c r="VT100" s="563"/>
      <c r="VU100" s="564"/>
      <c r="VV100" s="565"/>
      <c r="VW100" s="566"/>
      <c r="VX100" s="560"/>
      <c r="VY100" s="561"/>
      <c r="VZ100" s="562"/>
      <c r="WA100" s="563"/>
      <c r="WB100" s="564"/>
      <c r="WC100" s="565"/>
      <c r="WD100" s="566"/>
      <c r="WE100" s="560"/>
      <c r="WF100" s="561"/>
      <c r="WG100" s="562"/>
      <c r="WH100" s="563"/>
      <c r="WI100" s="564"/>
      <c r="WJ100" s="565"/>
      <c r="WK100" s="566"/>
      <c r="WL100" s="560"/>
      <c r="WM100" s="561"/>
      <c r="WN100" s="562"/>
      <c r="WO100" s="563"/>
      <c r="WP100" s="564"/>
      <c r="WQ100" s="565"/>
      <c r="WR100" s="566"/>
      <c r="WS100" s="560"/>
      <c r="WT100" s="561"/>
      <c r="WU100" s="562"/>
      <c r="WV100" s="563"/>
      <c r="WW100" s="564"/>
      <c r="WX100" s="565"/>
      <c r="WY100" s="566"/>
      <c r="WZ100" s="560"/>
      <c r="XA100" s="561"/>
      <c r="XB100" s="562"/>
      <c r="XC100" s="563"/>
      <c r="XD100" s="564"/>
      <c r="XE100" s="565"/>
      <c r="XF100" s="566"/>
      <c r="XG100" s="560"/>
      <c r="XH100" s="561"/>
      <c r="XI100" s="562"/>
      <c r="XJ100" s="563"/>
      <c r="XK100" s="564"/>
      <c r="XL100" s="565"/>
      <c r="XM100" s="566"/>
      <c r="XN100" s="560"/>
      <c r="XO100" s="561"/>
      <c r="XP100" s="562"/>
      <c r="XQ100" s="563"/>
      <c r="XR100" s="564"/>
      <c r="XS100" s="565"/>
      <c r="XT100" s="566"/>
      <c r="XU100" s="560"/>
      <c r="XV100" s="561"/>
      <c r="XW100" s="562"/>
      <c r="XX100" s="563"/>
      <c r="XY100" s="564"/>
      <c r="XZ100" s="565"/>
      <c r="YA100" s="566"/>
      <c r="YB100" s="560"/>
      <c r="YC100" s="561"/>
      <c r="YD100" s="562"/>
      <c r="YE100" s="563"/>
      <c r="YF100" s="564"/>
      <c r="YG100" s="565"/>
      <c r="YH100" s="566"/>
      <c r="YI100" s="560"/>
      <c r="YJ100" s="561"/>
      <c r="YK100" s="562"/>
      <c r="YL100" s="563"/>
      <c r="YM100" s="564"/>
      <c r="YN100" s="565"/>
      <c r="YO100" s="566"/>
      <c r="YP100" s="560"/>
      <c r="YQ100" s="561"/>
      <c r="YR100" s="562"/>
      <c r="YS100" s="563"/>
      <c r="YT100" s="564"/>
      <c r="YU100" s="565"/>
      <c r="YV100" s="566"/>
      <c r="YW100" s="560"/>
      <c r="YX100" s="561"/>
      <c r="YY100" s="562"/>
      <c r="YZ100" s="563"/>
      <c r="ZA100" s="564"/>
      <c r="ZB100" s="565"/>
      <c r="ZC100" s="566"/>
      <c r="ZD100" s="560"/>
      <c r="ZE100" s="561"/>
      <c r="ZF100" s="562"/>
      <c r="ZG100" s="563"/>
      <c r="ZH100" s="564"/>
      <c r="ZI100" s="565"/>
      <c r="ZJ100" s="566"/>
      <c r="ZK100" s="560"/>
      <c r="ZL100" s="561"/>
      <c r="ZM100" s="562"/>
      <c r="ZN100" s="563"/>
      <c r="ZO100" s="564"/>
      <c r="ZP100" s="565"/>
      <c r="ZQ100" s="566"/>
      <c r="ZR100" s="560"/>
      <c r="ZS100" s="561"/>
      <c r="ZT100" s="562"/>
      <c r="ZU100" s="563"/>
      <c r="ZV100" s="564"/>
      <c r="ZW100" s="565"/>
      <c r="ZX100" s="566"/>
      <c r="ZY100" s="560"/>
      <c r="ZZ100" s="561"/>
      <c r="AAA100" s="562"/>
      <c r="AAB100" s="563"/>
      <c r="AAC100" s="564"/>
      <c r="AAD100" s="565"/>
      <c r="AAE100" s="566"/>
      <c r="AAF100" s="560"/>
      <c r="AAG100" s="561"/>
      <c r="AAH100" s="562"/>
      <c r="AAI100" s="563"/>
      <c r="AAJ100" s="564"/>
      <c r="AAK100" s="565"/>
      <c r="AAL100" s="566"/>
      <c r="AAM100" s="560"/>
      <c r="AAN100" s="561"/>
      <c r="AAO100" s="562"/>
      <c r="AAP100" s="563"/>
      <c r="AAQ100" s="564"/>
      <c r="AAR100" s="565"/>
      <c r="AAS100" s="566"/>
      <c r="AAT100" s="560"/>
      <c r="AAU100" s="561"/>
      <c r="AAV100" s="562"/>
      <c r="AAW100" s="563"/>
      <c r="AAX100" s="564"/>
      <c r="AAY100" s="565"/>
      <c r="AAZ100" s="566"/>
      <c r="ABA100" s="560"/>
      <c r="ABB100" s="561"/>
      <c r="ABC100" s="562"/>
      <c r="ABD100" s="563"/>
      <c r="ABE100" s="564"/>
      <c r="ABF100" s="565"/>
      <c r="ABG100" s="566"/>
      <c r="ABH100" s="560"/>
      <c r="ABI100" s="561"/>
      <c r="ABJ100" s="562"/>
      <c r="ABK100" s="563"/>
      <c r="ABL100" s="564"/>
      <c r="ABM100" s="565"/>
      <c r="ABN100" s="566"/>
      <c r="ABO100" s="560"/>
      <c r="ABP100" s="561"/>
      <c r="ABQ100" s="562"/>
      <c r="ABR100" s="563"/>
      <c r="ABS100" s="564"/>
      <c r="ABT100" s="565"/>
      <c r="ABU100" s="566"/>
      <c r="ABV100" s="560"/>
      <c r="ABW100" s="561"/>
      <c r="ABX100" s="562"/>
      <c r="ABY100" s="563"/>
      <c r="ABZ100" s="564"/>
      <c r="ACA100" s="565"/>
      <c r="ACB100" s="566"/>
      <c r="ACC100" s="560"/>
      <c r="ACD100" s="561"/>
      <c r="ACE100" s="562"/>
      <c r="ACF100" s="563"/>
      <c r="ACG100" s="564"/>
      <c r="ACH100" s="565"/>
      <c r="ACI100" s="566"/>
      <c r="ACJ100" s="560"/>
      <c r="ACK100" s="561"/>
      <c r="ACL100" s="562"/>
      <c r="ACM100" s="563"/>
      <c r="ACN100" s="564"/>
      <c r="ACO100" s="565"/>
      <c r="ACP100" s="566"/>
      <c r="ACQ100" s="560"/>
      <c r="ACR100" s="561"/>
      <c r="ACS100" s="562"/>
      <c r="ACT100" s="563"/>
      <c r="ACU100" s="564"/>
      <c r="ACV100" s="565"/>
      <c r="ACW100" s="566"/>
      <c r="ACX100" s="560"/>
      <c r="ACY100" s="561"/>
      <c r="ACZ100" s="562"/>
      <c r="ADA100" s="563"/>
      <c r="ADB100" s="564"/>
      <c r="ADC100" s="565"/>
      <c r="ADD100" s="566"/>
      <c r="ADE100" s="560"/>
      <c r="ADF100" s="561"/>
      <c r="ADG100" s="562"/>
      <c r="ADH100" s="563"/>
      <c r="ADI100" s="564"/>
      <c r="ADJ100" s="565"/>
      <c r="ADK100" s="566"/>
      <c r="ADL100" s="560"/>
      <c r="ADM100" s="561"/>
      <c r="ADN100" s="562"/>
      <c r="ADO100" s="563"/>
      <c r="ADP100" s="564"/>
      <c r="ADQ100" s="565"/>
      <c r="ADR100" s="566"/>
      <c r="ADS100" s="560"/>
      <c r="ADT100" s="561"/>
      <c r="ADU100" s="562"/>
      <c r="ADV100" s="563"/>
      <c r="ADW100" s="564"/>
      <c r="ADX100" s="565"/>
      <c r="ADY100" s="566"/>
      <c r="ADZ100" s="560"/>
      <c r="AEA100" s="561"/>
      <c r="AEB100" s="562"/>
      <c r="AEC100" s="563"/>
      <c r="AED100" s="564"/>
      <c r="AEE100" s="565"/>
      <c r="AEF100" s="566"/>
      <c r="AEG100" s="560"/>
      <c r="AEH100" s="561"/>
      <c r="AEI100" s="562"/>
      <c r="AEJ100" s="563"/>
      <c r="AEK100" s="564"/>
      <c r="AEL100" s="565"/>
      <c r="AEM100" s="566"/>
      <c r="AEN100" s="560"/>
      <c r="AEO100" s="561"/>
      <c r="AEP100" s="562"/>
      <c r="AEQ100" s="563"/>
      <c r="AER100" s="564"/>
      <c r="AES100" s="565"/>
      <c r="AET100" s="566"/>
      <c r="AEU100" s="560"/>
      <c r="AEV100" s="561"/>
      <c r="AEW100" s="562"/>
      <c r="AEX100" s="563"/>
      <c r="AEY100" s="564"/>
      <c r="AEZ100" s="565"/>
      <c r="AFA100" s="566"/>
      <c r="AFB100" s="560"/>
      <c r="AFC100" s="561"/>
      <c r="AFD100" s="562"/>
      <c r="AFE100" s="563"/>
      <c r="AFF100" s="564"/>
      <c r="AFG100" s="565"/>
      <c r="AFH100" s="566"/>
      <c r="AFI100" s="560"/>
      <c r="AFJ100" s="561"/>
      <c r="AFK100" s="562"/>
      <c r="AFL100" s="563"/>
      <c r="AFM100" s="564"/>
      <c r="AFN100" s="565"/>
      <c r="AFO100" s="566"/>
      <c r="AFP100" s="560"/>
      <c r="AFQ100" s="561"/>
      <c r="AFR100" s="562"/>
      <c r="AFS100" s="563"/>
      <c r="AFT100" s="564"/>
      <c r="AFU100" s="565"/>
      <c r="AFV100" s="566"/>
      <c r="AFW100" s="560"/>
      <c r="AFX100" s="561"/>
      <c r="AFY100" s="562"/>
      <c r="AFZ100" s="563"/>
      <c r="AGA100" s="564"/>
      <c r="AGB100" s="565"/>
      <c r="AGC100" s="566"/>
      <c r="AGD100" s="560"/>
      <c r="AGE100" s="561"/>
      <c r="AGF100" s="562"/>
      <c r="AGG100" s="563"/>
      <c r="AGH100" s="564"/>
      <c r="AGI100" s="565"/>
      <c r="AGJ100" s="566"/>
      <c r="AGK100" s="560"/>
      <c r="AGL100" s="561"/>
      <c r="AGM100" s="562"/>
      <c r="AGN100" s="563"/>
      <c r="AGO100" s="564"/>
      <c r="AGP100" s="565"/>
      <c r="AGQ100" s="566"/>
      <c r="AGR100" s="560"/>
      <c r="AGS100" s="561"/>
      <c r="AGT100" s="562"/>
      <c r="AGU100" s="563"/>
      <c r="AGV100" s="564"/>
      <c r="AGW100" s="565"/>
      <c r="AGX100" s="566"/>
      <c r="AGY100" s="560"/>
      <c r="AGZ100" s="561"/>
      <c r="AHA100" s="562"/>
      <c r="AHB100" s="563"/>
      <c r="AHC100" s="564"/>
      <c r="AHD100" s="565"/>
      <c r="AHE100" s="566"/>
      <c r="AHF100" s="560"/>
      <c r="AHG100" s="561"/>
      <c r="AHH100" s="562"/>
      <c r="AHI100" s="563"/>
      <c r="AHJ100" s="564"/>
      <c r="AHK100" s="565"/>
      <c r="AHL100" s="566"/>
      <c r="AHM100" s="560"/>
      <c r="AHN100" s="561"/>
      <c r="AHO100" s="562"/>
      <c r="AHP100" s="563"/>
      <c r="AHQ100" s="564"/>
      <c r="AHR100" s="565"/>
      <c r="AHS100" s="566"/>
      <c r="AHT100" s="560"/>
      <c r="AHU100" s="561"/>
      <c r="AHV100" s="562"/>
      <c r="AHW100" s="563"/>
      <c r="AHX100" s="564"/>
      <c r="AHY100" s="565"/>
      <c r="AHZ100" s="566"/>
      <c r="AIA100" s="560"/>
      <c r="AIB100" s="561"/>
      <c r="AIC100" s="562"/>
      <c r="AID100" s="563"/>
      <c r="AIE100" s="564"/>
      <c r="AIF100" s="565"/>
      <c r="AIG100" s="566"/>
      <c r="AIH100" s="560"/>
      <c r="AII100" s="561"/>
      <c r="AIJ100" s="562"/>
      <c r="AIK100" s="563"/>
      <c r="AIL100" s="564"/>
      <c r="AIM100" s="565"/>
      <c r="AIN100" s="566"/>
      <c r="AIO100" s="560"/>
      <c r="AIP100" s="561"/>
      <c r="AIQ100" s="562"/>
      <c r="AIR100" s="563"/>
      <c r="AIS100" s="564"/>
      <c r="AIT100" s="565"/>
      <c r="AIU100" s="566"/>
      <c r="AIV100" s="560"/>
      <c r="AIW100" s="561"/>
      <c r="AIX100" s="562"/>
      <c r="AIY100" s="563"/>
      <c r="AIZ100" s="564"/>
      <c r="AJA100" s="565"/>
      <c r="AJB100" s="566"/>
      <c r="AJC100" s="560"/>
      <c r="AJD100" s="561"/>
      <c r="AJE100" s="562"/>
      <c r="AJF100" s="563"/>
      <c r="AJG100" s="564"/>
      <c r="AJH100" s="565"/>
      <c r="AJI100" s="566"/>
      <c r="AJJ100" s="560"/>
      <c r="AJK100" s="561"/>
      <c r="AJL100" s="562"/>
      <c r="AJM100" s="563"/>
      <c r="AJN100" s="564"/>
      <c r="AJO100" s="565"/>
      <c r="AJP100" s="566"/>
      <c r="AJQ100" s="560"/>
      <c r="AJR100" s="561"/>
      <c r="AJS100" s="562"/>
      <c r="AJT100" s="563"/>
      <c r="AJU100" s="564"/>
      <c r="AJV100" s="565"/>
      <c r="AJW100" s="566"/>
      <c r="AJX100" s="560"/>
      <c r="AJY100" s="561"/>
      <c r="AJZ100" s="562"/>
      <c r="AKA100" s="563"/>
      <c r="AKB100" s="564"/>
      <c r="AKC100" s="565"/>
      <c r="AKD100" s="566"/>
      <c r="AKE100" s="560"/>
      <c r="AKF100" s="561"/>
      <c r="AKG100" s="562"/>
      <c r="AKH100" s="563"/>
      <c r="AKI100" s="564"/>
      <c r="AKJ100" s="565"/>
      <c r="AKK100" s="566"/>
      <c r="AKL100" s="560"/>
      <c r="AKM100" s="561"/>
      <c r="AKN100" s="562"/>
      <c r="AKO100" s="563"/>
      <c r="AKP100" s="564"/>
      <c r="AKQ100" s="565"/>
      <c r="AKR100" s="566"/>
      <c r="AKS100" s="560"/>
      <c r="AKT100" s="561"/>
      <c r="AKU100" s="562"/>
      <c r="AKV100" s="563"/>
      <c r="AKW100" s="564"/>
      <c r="AKX100" s="565"/>
      <c r="AKY100" s="566"/>
      <c r="AKZ100" s="560"/>
      <c r="ALA100" s="561"/>
      <c r="ALB100" s="562"/>
      <c r="ALC100" s="563"/>
      <c r="ALD100" s="564"/>
      <c r="ALE100" s="565"/>
      <c r="ALF100" s="566"/>
      <c r="ALG100" s="560"/>
      <c r="ALH100" s="561"/>
      <c r="ALI100" s="562"/>
      <c r="ALJ100" s="563"/>
      <c r="ALK100" s="564"/>
      <c r="ALL100" s="565"/>
      <c r="ALM100" s="566"/>
      <c r="ALN100" s="560"/>
      <c r="ALO100" s="561"/>
      <c r="ALP100" s="562"/>
      <c r="ALQ100" s="563"/>
      <c r="ALR100" s="564"/>
      <c r="ALS100" s="565"/>
      <c r="ALT100" s="566"/>
      <c r="ALU100" s="560"/>
      <c r="ALV100" s="561"/>
      <c r="ALW100" s="562"/>
      <c r="ALX100" s="563"/>
      <c r="ALY100" s="564"/>
      <c r="ALZ100" s="565"/>
      <c r="AMA100" s="566"/>
      <c r="AMB100" s="560"/>
      <c r="AMC100" s="561"/>
      <c r="AMD100" s="562"/>
      <c r="AME100" s="563"/>
      <c r="AMF100" s="564"/>
      <c r="AMG100" s="565"/>
      <c r="AMH100" s="566"/>
      <c r="AMI100" s="560"/>
      <c r="AMJ100" s="561"/>
      <c r="AMK100" s="562"/>
      <c r="AML100" s="563"/>
      <c r="AMM100" s="564"/>
      <c r="AMN100" s="565"/>
      <c r="AMO100" s="566"/>
      <c r="AMP100" s="560"/>
      <c r="AMQ100" s="561"/>
      <c r="AMR100" s="562"/>
      <c r="AMS100" s="563"/>
      <c r="AMT100" s="564"/>
      <c r="AMU100" s="565"/>
      <c r="AMV100" s="566"/>
      <c r="AMW100" s="560"/>
      <c r="AMX100" s="561"/>
      <c r="AMY100" s="562"/>
      <c r="AMZ100" s="563"/>
      <c r="ANA100" s="564"/>
      <c r="ANB100" s="565"/>
      <c r="ANC100" s="566"/>
      <c r="AND100" s="560"/>
      <c r="ANE100" s="561"/>
      <c r="ANF100" s="562"/>
      <c r="ANG100" s="563"/>
      <c r="ANH100" s="564"/>
      <c r="ANI100" s="565"/>
      <c r="ANJ100" s="566"/>
      <c r="ANK100" s="560"/>
      <c r="ANL100" s="561"/>
      <c r="ANM100" s="562"/>
      <c r="ANN100" s="563"/>
      <c r="ANO100" s="564"/>
      <c r="ANP100" s="565"/>
      <c r="ANQ100" s="566"/>
      <c r="ANR100" s="560"/>
      <c r="ANS100" s="561"/>
      <c r="ANT100" s="562"/>
      <c r="ANU100" s="563"/>
      <c r="ANV100" s="564"/>
      <c r="ANW100" s="565"/>
      <c r="ANX100" s="566"/>
      <c r="ANY100" s="560"/>
      <c r="ANZ100" s="561"/>
      <c r="AOA100" s="562"/>
      <c r="AOB100" s="563"/>
      <c r="AOC100" s="564"/>
      <c r="AOD100" s="565"/>
      <c r="AOE100" s="566"/>
      <c r="AOF100" s="560"/>
      <c r="AOG100" s="561"/>
      <c r="AOH100" s="562"/>
      <c r="AOI100" s="563"/>
      <c r="AOJ100" s="564"/>
      <c r="AOK100" s="565"/>
      <c r="AOL100" s="566"/>
      <c r="AOM100" s="560"/>
      <c r="AON100" s="561"/>
      <c r="AOO100" s="562"/>
      <c r="AOP100" s="563"/>
      <c r="AOQ100" s="564"/>
      <c r="AOR100" s="565"/>
      <c r="AOS100" s="566"/>
      <c r="AOT100" s="560"/>
      <c r="AOU100" s="561"/>
      <c r="AOV100" s="562"/>
      <c r="AOW100" s="563"/>
      <c r="AOX100" s="564"/>
      <c r="AOY100" s="565"/>
      <c r="AOZ100" s="566"/>
      <c r="APA100" s="560"/>
      <c r="APB100" s="561"/>
      <c r="APC100" s="562"/>
      <c r="APD100" s="563"/>
      <c r="APE100" s="564"/>
      <c r="APF100" s="565"/>
      <c r="APG100" s="566"/>
      <c r="APH100" s="560"/>
      <c r="API100" s="561"/>
      <c r="APJ100" s="562"/>
      <c r="APK100" s="563"/>
      <c r="APL100" s="564"/>
      <c r="APM100" s="565"/>
      <c r="APN100" s="566"/>
      <c r="APO100" s="560"/>
      <c r="APP100" s="561"/>
      <c r="APQ100" s="562"/>
      <c r="APR100" s="563"/>
      <c r="APS100" s="564"/>
      <c r="APT100" s="565"/>
      <c r="APU100" s="566"/>
      <c r="APV100" s="560"/>
      <c r="APW100" s="561"/>
      <c r="APX100" s="562"/>
      <c r="APY100" s="563"/>
      <c r="APZ100" s="564"/>
      <c r="AQA100" s="565"/>
      <c r="AQB100" s="566"/>
      <c r="AQC100" s="560"/>
      <c r="AQD100" s="561"/>
      <c r="AQE100" s="562"/>
      <c r="AQF100" s="563"/>
      <c r="AQG100" s="564"/>
      <c r="AQH100" s="565"/>
      <c r="AQI100" s="566"/>
      <c r="AQJ100" s="560"/>
      <c r="AQK100" s="561"/>
      <c r="AQL100" s="562"/>
      <c r="AQM100" s="563"/>
      <c r="AQN100" s="564"/>
      <c r="AQO100" s="565"/>
      <c r="AQP100" s="566"/>
      <c r="AQQ100" s="560"/>
      <c r="AQR100" s="561"/>
      <c r="AQS100" s="562"/>
      <c r="AQT100" s="563"/>
      <c r="AQU100" s="564"/>
      <c r="AQV100" s="565"/>
      <c r="AQW100" s="566"/>
      <c r="AQX100" s="560"/>
      <c r="AQY100" s="561"/>
      <c r="AQZ100" s="562"/>
      <c r="ARA100" s="563"/>
      <c r="ARB100" s="564"/>
      <c r="ARC100" s="565"/>
      <c r="ARD100" s="566"/>
      <c r="ARE100" s="560"/>
      <c r="ARF100" s="561"/>
      <c r="ARG100" s="562"/>
      <c r="ARH100" s="563"/>
      <c r="ARI100" s="564"/>
      <c r="ARJ100" s="565"/>
      <c r="ARK100" s="566"/>
      <c r="ARL100" s="560"/>
      <c r="ARM100" s="561"/>
      <c r="ARN100" s="562"/>
      <c r="ARO100" s="563"/>
      <c r="ARP100" s="564"/>
      <c r="ARQ100" s="565"/>
      <c r="ARR100" s="566"/>
      <c r="ARS100" s="560"/>
      <c r="ART100" s="561"/>
      <c r="ARU100" s="562"/>
      <c r="ARV100" s="563"/>
      <c r="ARW100" s="564"/>
      <c r="ARX100" s="565"/>
      <c r="ARY100" s="566"/>
      <c r="ARZ100" s="560"/>
      <c r="ASA100" s="561"/>
      <c r="ASB100" s="562"/>
      <c r="ASC100" s="563"/>
      <c r="ASD100" s="564"/>
      <c r="ASE100" s="565"/>
      <c r="ASF100" s="566"/>
      <c r="ASG100" s="560"/>
      <c r="ASH100" s="561"/>
      <c r="ASI100" s="562"/>
      <c r="ASJ100" s="563"/>
      <c r="ASK100" s="564"/>
      <c r="ASL100" s="565"/>
      <c r="ASM100" s="566"/>
      <c r="ASN100" s="560"/>
      <c r="ASO100" s="561"/>
      <c r="ASP100" s="562"/>
      <c r="ASQ100" s="563"/>
      <c r="ASR100" s="564"/>
      <c r="ASS100" s="565"/>
      <c r="AST100" s="566"/>
      <c r="ASU100" s="560"/>
      <c r="ASV100" s="561"/>
      <c r="ASW100" s="562"/>
      <c r="ASX100" s="563"/>
      <c r="ASY100" s="564"/>
      <c r="ASZ100" s="565"/>
      <c r="ATA100" s="566"/>
      <c r="ATB100" s="560"/>
      <c r="ATC100" s="561"/>
      <c r="ATD100" s="562"/>
      <c r="ATE100" s="563"/>
      <c r="ATF100" s="564"/>
      <c r="ATG100" s="565"/>
      <c r="ATH100" s="566"/>
      <c r="ATI100" s="560"/>
      <c r="ATJ100" s="561"/>
      <c r="ATK100" s="562"/>
      <c r="ATL100" s="563"/>
      <c r="ATM100" s="564"/>
      <c r="ATN100" s="565"/>
      <c r="ATO100" s="566"/>
      <c r="ATP100" s="560"/>
      <c r="ATQ100" s="561"/>
      <c r="ATR100" s="562"/>
      <c r="ATS100" s="563"/>
      <c r="ATT100" s="564"/>
      <c r="ATU100" s="565"/>
      <c r="ATV100" s="566"/>
      <c r="ATW100" s="560"/>
      <c r="ATX100" s="561"/>
      <c r="ATY100" s="562"/>
      <c r="ATZ100" s="563"/>
      <c r="AUA100" s="564"/>
      <c r="AUB100" s="565"/>
      <c r="AUC100" s="566"/>
      <c r="AUD100" s="560"/>
      <c r="AUE100" s="561"/>
      <c r="AUF100" s="562"/>
      <c r="AUG100" s="563"/>
      <c r="AUH100" s="564"/>
      <c r="AUI100" s="565"/>
      <c r="AUJ100" s="566"/>
      <c r="AUK100" s="560"/>
      <c r="AUL100" s="561"/>
      <c r="AUM100" s="562"/>
      <c r="AUN100" s="563"/>
      <c r="AUO100" s="564"/>
      <c r="AUP100" s="565"/>
      <c r="AUQ100" s="566"/>
      <c r="AUR100" s="560"/>
      <c r="AUS100" s="561"/>
      <c r="AUT100" s="562"/>
      <c r="AUU100" s="563"/>
      <c r="AUV100" s="564"/>
      <c r="AUW100" s="565"/>
      <c r="AUX100" s="566"/>
      <c r="AUY100" s="560"/>
      <c r="AUZ100" s="561"/>
      <c r="AVA100" s="562"/>
      <c r="AVB100" s="563"/>
      <c r="AVC100" s="564"/>
      <c r="AVD100" s="565"/>
      <c r="AVE100" s="566"/>
      <c r="AVF100" s="560"/>
      <c r="AVG100" s="561"/>
      <c r="AVH100" s="562"/>
      <c r="AVI100" s="563"/>
      <c r="AVJ100" s="564"/>
      <c r="AVK100" s="565"/>
      <c r="AVL100" s="566"/>
      <c r="AVM100" s="560"/>
      <c r="AVN100" s="561"/>
      <c r="AVO100" s="562"/>
      <c r="AVP100" s="563"/>
      <c r="AVQ100" s="564"/>
      <c r="AVR100" s="565"/>
      <c r="AVS100" s="566"/>
      <c r="AVT100" s="560"/>
      <c r="AVU100" s="561"/>
      <c r="AVV100" s="562"/>
      <c r="AVW100" s="563"/>
      <c r="AVX100" s="564"/>
      <c r="AVY100" s="565"/>
      <c r="AVZ100" s="566"/>
      <c r="AWA100" s="560"/>
      <c r="AWB100" s="561"/>
      <c r="AWC100" s="562"/>
      <c r="AWD100" s="563"/>
      <c r="AWE100" s="564"/>
      <c r="AWF100" s="565"/>
      <c r="AWG100" s="566"/>
      <c r="AWH100" s="560"/>
      <c r="AWI100" s="561"/>
      <c r="AWJ100" s="562"/>
      <c r="AWK100" s="563"/>
      <c r="AWL100" s="564"/>
      <c r="AWM100" s="565"/>
      <c r="AWN100" s="566"/>
      <c r="AWO100" s="560"/>
      <c r="AWP100" s="561"/>
      <c r="AWQ100" s="562"/>
      <c r="AWR100" s="563"/>
      <c r="AWS100" s="564"/>
      <c r="AWT100" s="565"/>
      <c r="AWU100" s="566"/>
      <c r="AWV100" s="560"/>
      <c r="AWW100" s="561"/>
      <c r="AWX100" s="562"/>
      <c r="AWY100" s="563"/>
      <c r="AWZ100" s="564"/>
      <c r="AXA100" s="565"/>
      <c r="AXB100" s="566"/>
      <c r="AXC100" s="560"/>
      <c r="AXD100" s="561"/>
      <c r="AXE100" s="562"/>
      <c r="AXF100" s="563"/>
      <c r="AXG100" s="564"/>
      <c r="AXH100" s="565"/>
      <c r="AXI100" s="566"/>
      <c r="AXJ100" s="560"/>
      <c r="AXK100" s="561"/>
      <c r="AXL100" s="562"/>
      <c r="AXM100" s="563"/>
      <c r="AXN100" s="564"/>
      <c r="AXO100" s="565"/>
      <c r="AXP100" s="566"/>
      <c r="AXQ100" s="560"/>
      <c r="AXR100" s="561"/>
      <c r="AXS100" s="562"/>
      <c r="AXT100" s="563"/>
      <c r="AXU100" s="564"/>
      <c r="AXV100" s="565"/>
      <c r="AXW100" s="566"/>
      <c r="AXX100" s="560"/>
      <c r="AXY100" s="561"/>
      <c r="AXZ100" s="562"/>
      <c r="AYA100" s="563"/>
      <c r="AYB100" s="564"/>
      <c r="AYC100" s="565"/>
      <c r="AYD100" s="566"/>
      <c r="AYE100" s="560"/>
      <c r="AYF100" s="561"/>
      <c r="AYG100" s="562"/>
      <c r="AYH100" s="563"/>
      <c r="AYI100" s="564"/>
      <c r="AYJ100" s="565"/>
      <c r="AYK100" s="566"/>
      <c r="AYL100" s="560"/>
      <c r="AYM100" s="561"/>
      <c r="AYN100" s="562"/>
      <c r="AYO100" s="563"/>
      <c r="AYP100" s="564"/>
      <c r="AYQ100" s="565"/>
      <c r="AYR100" s="566"/>
      <c r="AYS100" s="560"/>
      <c r="AYT100" s="561"/>
      <c r="AYU100" s="562"/>
      <c r="AYV100" s="563"/>
      <c r="AYW100" s="564"/>
      <c r="AYX100" s="565"/>
      <c r="AYY100" s="566"/>
      <c r="AYZ100" s="560"/>
      <c r="AZA100" s="561"/>
      <c r="AZB100" s="562"/>
      <c r="AZC100" s="563"/>
      <c r="AZD100" s="564"/>
      <c r="AZE100" s="565"/>
      <c r="AZF100" s="566"/>
      <c r="AZG100" s="560"/>
      <c r="AZH100" s="561"/>
      <c r="AZI100" s="562"/>
      <c r="AZJ100" s="563"/>
      <c r="AZK100" s="564"/>
      <c r="AZL100" s="565"/>
      <c r="AZM100" s="566"/>
      <c r="AZN100" s="560"/>
      <c r="AZO100" s="561"/>
      <c r="AZP100" s="562"/>
      <c r="AZQ100" s="563"/>
      <c r="AZR100" s="564"/>
      <c r="AZS100" s="565"/>
      <c r="AZT100" s="566"/>
      <c r="AZU100" s="560"/>
      <c r="AZV100" s="561"/>
      <c r="AZW100" s="562"/>
      <c r="AZX100" s="563"/>
      <c r="AZY100" s="564"/>
      <c r="AZZ100" s="565"/>
      <c r="BAA100" s="566"/>
      <c r="BAB100" s="560"/>
      <c r="BAC100" s="561"/>
      <c r="BAD100" s="562"/>
      <c r="BAE100" s="563"/>
      <c r="BAF100" s="564"/>
      <c r="BAG100" s="565"/>
      <c r="BAH100" s="566"/>
      <c r="BAI100" s="560"/>
      <c r="BAJ100" s="561"/>
      <c r="BAK100" s="562"/>
      <c r="BAL100" s="563"/>
      <c r="BAM100" s="564"/>
      <c r="BAN100" s="565"/>
      <c r="BAO100" s="566"/>
      <c r="BAP100" s="560"/>
      <c r="BAQ100" s="561"/>
      <c r="BAR100" s="562"/>
      <c r="BAS100" s="563"/>
      <c r="BAT100" s="564"/>
      <c r="BAU100" s="565"/>
      <c r="BAV100" s="566"/>
      <c r="BAW100" s="560"/>
      <c r="BAX100" s="561"/>
      <c r="BAY100" s="562"/>
      <c r="BAZ100" s="563"/>
      <c r="BBA100" s="564"/>
      <c r="BBB100" s="565"/>
      <c r="BBC100" s="566"/>
      <c r="BBD100" s="560"/>
      <c r="BBE100" s="561"/>
      <c r="BBF100" s="562"/>
      <c r="BBG100" s="563"/>
      <c r="BBH100" s="564"/>
      <c r="BBI100" s="565"/>
      <c r="BBJ100" s="566"/>
      <c r="BBK100" s="560"/>
      <c r="BBL100" s="561"/>
      <c r="BBM100" s="562"/>
      <c r="BBN100" s="563"/>
      <c r="BBO100" s="564"/>
      <c r="BBP100" s="565"/>
      <c r="BBQ100" s="566"/>
      <c r="BBR100" s="560"/>
      <c r="BBS100" s="561"/>
      <c r="BBT100" s="562"/>
      <c r="BBU100" s="563"/>
      <c r="BBV100" s="564"/>
      <c r="BBW100" s="565"/>
      <c r="BBX100" s="566"/>
      <c r="BBY100" s="560"/>
      <c r="BBZ100" s="561"/>
      <c r="BCA100" s="562"/>
      <c r="BCB100" s="563"/>
      <c r="BCC100" s="564"/>
      <c r="BCD100" s="565"/>
      <c r="BCE100" s="566"/>
      <c r="BCF100" s="560"/>
      <c r="BCG100" s="561"/>
      <c r="BCH100" s="562"/>
      <c r="BCI100" s="563"/>
      <c r="BCJ100" s="564"/>
      <c r="BCK100" s="565"/>
      <c r="BCL100" s="566"/>
      <c r="BCM100" s="560"/>
      <c r="BCN100" s="561"/>
      <c r="BCO100" s="562"/>
      <c r="BCP100" s="563"/>
      <c r="BCQ100" s="564"/>
      <c r="BCR100" s="565"/>
      <c r="BCS100" s="566"/>
      <c r="BCT100" s="560"/>
      <c r="BCU100" s="561"/>
      <c r="BCV100" s="562"/>
      <c r="BCW100" s="563"/>
      <c r="BCX100" s="564"/>
      <c r="BCY100" s="565"/>
      <c r="BCZ100" s="566"/>
      <c r="BDA100" s="560"/>
      <c r="BDB100" s="561"/>
      <c r="BDC100" s="562"/>
      <c r="BDD100" s="563"/>
      <c r="BDE100" s="564"/>
      <c r="BDF100" s="565"/>
      <c r="BDG100" s="566"/>
      <c r="BDH100" s="560"/>
      <c r="BDI100" s="561"/>
      <c r="BDJ100" s="562"/>
      <c r="BDK100" s="563"/>
      <c r="BDL100" s="564"/>
      <c r="BDM100" s="565"/>
      <c r="BDN100" s="566"/>
      <c r="BDO100" s="560"/>
      <c r="BDP100" s="561"/>
      <c r="BDQ100" s="562"/>
      <c r="BDR100" s="563"/>
      <c r="BDS100" s="564"/>
      <c r="BDT100" s="565"/>
      <c r="BDU100" s="566"/>
      <c r="BDV100" s="560"/>
      <c r="BDW100" s="561"/>
      <c r="BDX100" s="562"/>
      <c r="BDY100" s="563"/>
      <c r="BDZ100" s="564"/>
      <c r="BEA100" s="565"/>
      <c r="BEB100" s="566"/>
      <c r="BEC100" s="560"/>
      <c r="BED100" s="561"/>
      <c r="BEE100" s="562"/>
      <c r="BEF100" s="563"/>
      <c r="BEG100" s="564"/>
      <c r="BEH100" s="565"/>
      <c r="BEI100" s="566"/>
      <c r="BEJ100" s="560"/>
      <c r="BEK100" s="561"/>
      <c r="BEL100" s="562"/>
      <c r="BEM100" s="563"/>
      <c r="BEN100" s="564"/>
      <c r="BEO100" s="565"/>
      <c r="BEP100" s="566"/>
      <c r="BEQ100" s="560"/>
      <c r="BER100" s="561"/>
      <c r="BES100" s="562"/>
      <c r="BET100" s="563"/>
      <c r="BEU100" s="564"/>
      <c r="BEV100" s="565"/>
      <c r="BEW100" s="566"/>
      <c r="BEX100" s="560"/>
      <c r="BEY100" s="561"/>
      <c r="BEZ100" s="562"/>
      <c r="BFA100" s="563"/>
      <c r="BFB100" s="564"/>
      <c r="BFC100" s="565"/>
      <c r="BFD100" s="566"/>
      <c r="BFE100" s="560"/>
      <c r="BFF100" s="561"/>
      <c r="BFG100" s="562"/>
      <c r="BFH100" s="563"/>
      <c r="BFI100" s="564"/>
      <c r="BFJ100" s="565"/>
      <c r="BFK100" s="566"/>
      <c r="BFL100" s="560"/>
      <c r="BFM100" s="561"/>
      <c r="BFN100" s="562"/>
      <c r="BFO100" s="563"/>
      <c r="BFP100" s="564"/>
      <c r="BFQ100" s="565"/>
      <c r="BFR100" s="566"/>
      <c r="BFS100" s="560"/>
      <c r="BFT100" s="561"/>
      <c r="BFU100" s="562"/>
      <c r="BFV100" s="563"/>
      <c r="BFW100" s="564"/>
      <c r="BFX100" s="565"/>
      <c r="BFY100" s="566"/>
      <c r="BFZ100" s="560"/>
      <c r="BGA100" s="561"/>
      <c r="BGB100" s="562"/>
      <c r="BGC100" s="563"/>
      <c r="BGD100" s="564"/>
      <c r="BGE100" s="565"/>
      <c r="BGF100" s="566"/>
      <c r="BGG100" s="560"/>
      <c r="BGH100" s="561"/>
      <c r="BGI100" s="562"/>
      <c r="BGJ100" s="563"/>
      <c r="BGK100" s="564"/>
      <c r="BGL100" s="565"/>
      <c r="BGM100" s="566"/>
      <c r="BGN100" s="560"/>
      <c r="BGO100" s="561"/>
      <c r="BGP100" s="562"/>
      <c r="BGQ100" s="563"/>
      <c r="BGR100" s="564"/>
      <c r="BGS100" s="565"/>
      <c r="BGT100" s="566"/>
      <c r="BGU100" s="560"/>
      <c r="BGV100" s="561"/>
      <c r="BGW100" s="562"/>
      <c r="BGX100" s="563"/>
      <c r="BGY100" s="564"/>
      <c r="BGZ100" s="565"/>
      <c r="BHA100" s="566"/>
      <c r="BHB100" s="560"/>
      <c r="BHC100" s="561"/>
      <c r="BHD100" s="562"/>
      <c r="BHE100" s="563"/>
      <c r="BHF100" s="564"/>
      <c r="BHG100" s="565"/>
      <c r="BHH100" s="566"/>
      <c r="BHI100" s="560"/>
      <c r="BHJ100" s="561"/>
      <c r="BHK100" s="562"/>
      <c r="BHL100" s="563"/>
      <c r="BHM100" s="564"/>
      <c r="BHN100" s="565"/>
      <c r="BHO100" s="566"/>
      <c r="BHP100" s="560"/>
      <c r="BHQ100" s="561"/>
      <c r="BHR100" s="562"/>
      <c r="BHS100" s="563"/>
      <c r="BHT100" s="564"/>
      <c r="BHU100" s="565"/>
      <c r="BHV100" s="566"/>
      <c r="BHW100" s="560"/>
      <c r="BHX100" s="561"/>
      <c r="BHY100" s="562"/>
      <c r="BHZ100" s="563"/>
      <c r="BIA100" s="564"/>
      <c r="BIB100" s="565"/>
      <c r="BIC100" s="566"/>
      <c r="BID100" s="560"/>
      <c r="BIE100" s="561"/>
      <c r="BIF100" s="562"/>
      <c r="BIG100" s="563"/>
      <c r="BIH100" s="564"/>
      <c r="BII100" s="565"/>
      <c r="BIJ100" s="566"/>
      <c r="BIK100" s="560"/>
      <c r="BIL100" s="561"/>
      <c r="BIM100" s="562"/>
      <c r="BIN100" s="563"/>
      <c r="BIO100" s="564"/>
      <c r="BIP100" s="565"/>
      <c r="BIQ100" s="566"/>
      <c r="BIR100" s="560"/>
      <c r="BIS100" s="561"/>
      <c r="BIT100" s="562"/>
      <c r="BIU100" s="563"/>
      <c r="BIV100" s="564"/>
      <c r="BIW100" s="565"/>
      <c r="BIX100" s="566"/>
      <c r="BIY100" s="560"/>
      <c r="BIZ100" s="561"/>
      <c r="BJA100" s="562"/>
      <c r="BJB100" s="563"/>
      <c r="BJC100" s="564"/>
      <c r="BJD100" s="565"/>
      <c r="BJE100" s="566"/>
      <c r="BJF100" s="560"/>
      <c r="BJG100" s="561"/>
      <c r="BJH100" s="562"/>
      <c r="BJI100" s="563"/>
      <c r="BJJ100" s="564"/>
      <c r="BJK100" s="565"/>
      <c r="BJL100" s="566"/>
      <c r="BJM100" s="560"/>
      <c r="BJN100" s="561"/>
      <c r="BJO100" s="562"/>
      <c r="BJP100" s="563"/>
      <c r="BJQ100" s="564"/>
      <c r="BJR100" s="565"/>
      <c r="BJS100" s="566"/>
      <c r="BJT100" s="560"/>
      <c r="BJU100" s="561"/>
      <c r="BJV100" s="562"/>
      <c r="BJW100" s="563"/>
      <c r="BJX100" s="564"/>
      <c r="BJY100" s="565"/>
      <c r="BJZ100" s="566"/>
      <c r="BKA100" s="560"/>
      <c r="BKB100" s="561"/>
      <c r="BKC100" s="562"/>
      <c r="BKD100" s="563"/>
      <c r="BKE100" s="564"/>
      <c r="BKF100" s="565"/>
      <c r="BKG100" s="566"/>
      <c r="BKH100" s="560"/>
      <c r="BKI100" s="561"/>
      <c r="BKJ100" s="562"/>
      <c r="BKK100" s="563"/>
      <c r="BKL100" s="564"/>
      <c r="BKM100" s="565"/>
      <c r="BKN100" s="566"/>
      <c r="BKO100" s="560"/>
      <c r="BKP100" s="561"/>
      <c r="BKQ100" s="562"/>
      <c r="BKR100" s="563"/>
      <c r="BKS100" s="564"/>
      <c r="BKT100" s="565"/>
      <c r="BKU100" s="566"/>
      <c r="BKV100" s="560"/>
      <c r="BKW100" s="561"/>
      <c r="BKX100" s="562"/>
      <c r="BKY100" s="563"/>
      <c r="BKZ100" s="564"/>
      <c r="BLA100" s="565"/>
      <c r="BLB100" s="566"/>
      <c r="BLC100" s="560"/>
      <c r="BLD100" s="561"/>
      <c r="BLE100" s="562"/>
      <c r="BLF100" s="563"/>
      <c r="BLG100" s="564"/>
      <c r="BLH100" s="565"/>
      <c r="BLI100" s="566"/>
      <c r="BLJ100" s="560"/>
      <c r="BLK100" s="561"/>
      <c r="BLL100" s="562"/>
      <c r="BLM100" s="563"/>
      <c r="BLN100" s="564"/>
      <c r="BLO100" s="565"/>
      <c r="BLP100" s="566"/>
      <c r="BLQ100" s="560"/>
      <c r="BLR100" s="561"/>
      <c r="BLS100" s="562"/>
      <c r="BLT100" s="563"/>
      <c r="BLU100" s="564"/>
      <c r="BLV100" s="565"/>
      <c r="BLW100" s="566"/>
      <c r="BLX100" s="560"/>
      <c r="BLY100" s="561"/>
      <c r="BLZ100" s="562"/>
      <c r="BMA100" s="563"/>
      <c r="BMB100" s="564"/>
      <c r="BMC100" s="565"/>
      <c r="BMD100" s="566"/>
      <c r="BME100" s="560"/>
      <c r="BMF100" s="561"/>
      <c r="BMG100" s="562"/>
      <c r="BMH100" s="563"/>
      <c r="BMI100" s="564"/>
      <c r="BMJ100" s="565"/>
      <c r="BMK100" s="566"/>
      <c r="BML100" s="560"/>
      <c r="BMM100" s="561"/>
      <c r="BMN100" s="562"/>
      <c r="BMO100" s="563"/>
      <c r="BMP100" s="564"/>
      <c r="BMQ100" s="565"/>
      <c r="BMR100" s="566"/>
      <c r="BMS100" s="560"/>
      <c r="BMT100" s="561"/>
      <c r="BMU100" s="562"/>
      <c r="BMV100" s="563"/>
      <c r="BMW100" s="564"/>
      <c r="BMX100" s="565"/>
      <c r="BMY100" s="566"/>
      <c r="BMZ100" s="560"/>
      <c r="BNA100" s="561"/>
      <c r="BNB100" s="562"/>
      <c r="BNC100" s="563"/>
      <c r="BND100" s="564"/>
      <c r="BNE100" s="565"/>
      <c r="BNF100" s="566"/>
      <c r="BNG100" s="560"/>
      <c r="BNH100" s="561"/>
      <c r="BNI100" s="562"/>
      <c r="BNJ100" s="563"/>
      <c r="BNK100" s="564"/>
      <c r="BNL100" s="565"/>
      <c r="BNM100" s="566"/>
      <c r="BNN100" s="560"/>
      <c r="BNO100" s="561"/>
      <c r="BNP100" s="562"/>
      <c r="BNQ100" s="563"/>
      <c r="BNR100" s="564"/>
      <c r="BNS100" s="565"/>
      <c r="BNT100" s="566"/>
      <c r="BNU100" s="560"/>
      <c r="BNV100" s="561"/>
      <c r="BNW100" s="562"/>
      <c r="BNX100" s="563"/>
      <c r="BNY100" s="564"/>
      <c r="BNZ100" s="565"/>
      <c r="BOA100" s="566"/>
      <c r="BOB100" s="560"/>
      <c r="BOC100" s="561"/>
      <c r="BOD100" s="562"/>
      <c r="BOE100" s="563"/>
      <c r="BOF100" s="564"/>
      <c r="BOG100" s="565"/>
      <c r="BOH100" s="566"/>
      <c r="BOI100" s="560"/>
      <c r="BOJ100" s="561"/>
      <c r="BOK100" s="562"/>
      <c r="BOL100" s="563"/>
      <c r="BOM100" s="564"/>
      <c r="BON100" s="565"/>
      <c r="BOO100" s="566"/>
      <c r="BOP100" s="560"/>
      <c r="BOQ100" s="561"/>
      <c r="BOR100" s="562"/>
      <c r="BOS100" s="563"/>
      <c r="BOT100" s="564"/>
      <c r="BOU100" s="565"/>
      <c r="BOV100" s="566"/>
      <c r="BOW100" s="560"/>
      <c r="BOX100" s="561"/>
      <c r="BOY100" s="562"/>
      <c r="BOZ100" s="563"/>
      <c r="BPA100" s="564"/>
      <c r="BPB100" s="565"/>
      <c r="BPC100" s="566"/>
      <c r="BPD100" s="560"/>
      <c r="BPE100" s="561"/>
      <c r="BPF100" s="562"/>
      <c r="BPG100" s="563"/>
      <c r="BPH100" s="564"/>
      <c r="BPI100" s="565"/>
      <c r="BPJ100" s="566"/>
      <c r="BPK100" s="560"/>
      <c r="BPL100" s="561"/>
      <c r="BPM100" s="562"/>
      <c r="BPN100" s="563"/>
      <c r="BPO100" s="564"/>
      <c r="BPP100" s="565"/>
      <c r="BPQ100" s="566"/>
      <c r="BPR100" s="560"/>
      <c r="BPS100" s="561"/>
      <c r="BPT100" s="562"/>
      <c r="BPU100" s="563"/>
      <c r="BPV100" s="564"/>
      <c r="BPW100" s="565"/>
      <c r="BPX100" s="566"/>
      <c r="BPY100" s="560"/>
      <c r="BPZ100" s="561"/>
      <c r="BQA100" s="562"/>
      <c r="BQB100" s="563"/>
      <c r="BQC100" s="564"/>
      <c r="BQD100" s="565"/>
      <c r="BQE100" s="566"/>
      <c r="BQF100" s="560"/>
      <c r="BQG100" s="561"/>
      <c r="BQH100" s="562"/>
      <c r="BQI100" s="563"/>
      <c r="BQJ100" s="564"/>
      <c r="BQK100" s="565"/>
      <c r="BQL100" s="566"/>
      <c r="BQM100" s="560"/>
      <c r="BQN100" s="561"/>
      <c r="BQO100" s="562"/>
      <c r="BQP100" s="563"/>
      <c r="BQQ100" s="564"/>
      <c r="BQR100" s="565"/>
      <c r="BQS100" s="566"/>
      <c r="BQT100" s="560"/>
      <c r="BQU100" s="561"/>
      <c r="BQV100" s="562"/>
      <c r="BQW100" s="563"/>
      <c r="BQX100" s="564"/>
      <c r="BQY100" s="565"/>
      <c r="BQZ100" s="566"/>
      <c r="BRA100" s="560"/>
      <c r="BRB100" s="561"/>
      <c r="BRC100" s="562"/>
      <c r="BRD100" s="563"/>
      <c r="BRE100" s="564"/>
      <c r="BRF100" s="565"/>
      <c r="BRG100" s="566"/>
      <c r="BRH100" s="560"/>
      <c r="BRI100" s="561"/>
      <c r="BRJ100" s="562"/>
      <c r="BRK100" s="563"/>
      <c r="BRL100" s="564"/>
      <c r="BRM100" s="565"/>
      <c r="BRN100" s="566"/>
      <c r="BRO100" s="560"/>
      <c r="BRP100" s="561"/>
      <c r="BRQ100" s="562"/>
      <c r="BRR100" s="563"/>
      <c r="BRS100" s="564"/>
      <c r="BRT100" s="565"/>
      <c r="BRU100" s="566"/>
      <c r="BRV100" s="560"/>
      <c r="BRW100" s="561"/>
      <c r="BRX100" s="562"/>
      <c r="BRY100" s="563"/>
      <c r="BRZ100" s="564"/>
      <c r="BSA100" s="565"/>
      <c r="BSB100" s="566"/>
      <c r="BSC100" s="560"/>
      <c r="BSD100" s="561"/>
      <c r="BSE100" s="562"/>
      <c r="BSF100" s="563"/>
      <c r="BSG100" s="564"/>
      <c r="BSH100" s="565"/>
      <c r="BSI100" s="566"/>
      <c r="BSJ100" s="560"/>
      <c r="BSK100" s="561"/>
      <c r="BSL100" s="562"/>
      <c r="BSM100" s="563"/>
      <c r="BSN100" s="564"/>
      <c r="BSO100" s="565"/>
      <c r="BSP100" s="566"/>
      <c r="BSQ100" s="560"/>
      <c r="BSR100" s="561"/>
      <c r="BSS100" s="562"/>
      <c r="BST100" s="563"/>
      <c r="BSU100" s="564"/>
      <c r="BSV100" s="565"/>
      <c r="BSW100" s="566"/>
      <c r="BSX100" s="560"/>
      <c r="BSY100" s="561"/>
      <c r="BSZ100" s="562"/>
      <c r="BTA100" s="563"/>
      <c r="BTB100" s="564"/>
      <c r="BTC100" s="565"/>
      <c r="BTD100" s="566"/>
      <c r="BTE100" s="560"/>
      <c r="BTF100" s="561"/>
      <c r="BTG100" s="562"/>
      <c r="BTH100" s="563"/>
      <c r="BTI100" s="564"/>
      <c r="BTJ100" s="565"/>
      <c r="BTK100" s="566"/>
      <c r="BTL100" s="560"/>
      <c r="BTM100" s="561"/>
      <c r="BTN100" s="562"/>
      <c r="BTO100" s="563"/>
      <c r="BTP100" s="564"/>
      <c r="BTQ100" s="565"/>
      <c r="BTR100" s="566"/>
      <c r="BTS100" s="560"/>
      <c r="BTT100" s="561"/>
      <c r="BTU100" s="562"/>
      <c r="BTV100" s="563"/>
      <c r="BTW100" s="564"/>
      <c r="BTX100" s="565"/>
      <c r="BTY100" s="566"/>
      <c r="BTZ100" s="560"/>
      <c r="BUA100" s="561"/>
      <c r="BUB100" s="562"/>
      <c r="BUC100" s="563"/>
      <c r="BUD100" s="564"/>
      <c r="BUE100" s="565"/>
      <c r="BUF100" s="566"/>
      <c r="BUG100" s="560"/>
      <c r="BUH100" s="561"/>
      <c r="BUI100" s="562"/>
      <c r="BUJ100" s="563"/>
      <c r="BUK100" s="564"/>
      <c r="BUL100" s="565"/>
      <c r="BUM100" s="566"/>
      <c r="BUN100" s="560"/>
      <c r="BUO100" s="561"/>
      <c r="BUP100" s="562"/>
      <c r="BUQ100" s="563"/>
      <c r="BUR100" s="564"/>
      <c r="BUS100" s="565"/>
      <c r="BUT100" s="566"/>
      <c r="BUU100" s="560"/>
      <c r="BUV100" s="561"/>
      <c r="BUW100" s="562"/>
      <c r="BUX100" s="563"/>
      <c r="BUY100" s="564"/>
      <c r="BUZ100" s="565"/>
      <c r="BVA100" s="566"/>
      <c r="BVB100" s="560"/>
      <c r="BVC100" s="561"/>
      <c r="BVD100" s="562"/>
      <c r="BVE100" s="563"/>
      <c r="BVF100" s="564"/>
      <c r="BVG100" s="565"/>
      <c r="BVH100" s="566"/>
      <c r="BVI100" s="560"/>
      <c r="BVJ100" s="561"/>
      <c r="BVK100" s="562"/>
      <c r="BVL100" s="563"/>
      <c r="BVM100" s="564"/>
      <c r="BVN100" s="565"/>
      <c r="BVO100" s="566"/>
      <c r="BVP100" s="560"/>
      <c r="BVQ100" s="561"/>
      <c r="BVR100" s="562"/>
      <c r="BVS100" s="563"/>
      <c r="BVT100" s="564"/>
      <c r="BVU100" s="565"/>
      <c r="BVV100" s="566"/>
      <c r="BVW100" s="560"/>
      <c r="BVX100" s="561"/>
      <c r="BVY100" s="562"/>
      <c r="BVZ100" s="563"/>
      <c r="BWA100" s="564"/>
      <c r="BWB100" s="565"/>
      <c r="BWC100" s="566"/>
      <c r="BWD100" s="560"/>
      <c r="BWE100" s="561"/>
      <c r="BWF100" s="562"/>
      <c r="BWG100" s="563"/>
      <c r="BWH100" s="564"/>
      <c r="BWI100" s="565"/>
      <c r="BWJ100" s="566"/>
      <c r="BWK100" s="560"/>
      <c r="BWL100" s="561"/>
      <c r="BWM100" s="562"/>
      <c r="BWN100" s="563"/>
      <c r="BWO100" s="564"/>
      <c r="BWP100" s="565"/>
      <c r="BWQ100" s="566"/>
      <c r="BWR100" s="560"/>
      <c r="BWS100" s="561"/>
      <c r="BWT100" s="562"/>
      <c r="BWU100" s="563"/>
      <c r="BWV100" s="564"/>
      <c r="BWW100" s="565"/>
      <c r="BWX100" s="566"/>
      <c r="BWY100" s="560"/>
      <c r="BWZ100" s="561"/>
      <c r="BXA100" s="562"/>
      <c r="BXB100" s="563"/>
      <c r="BXC100" s="564"/>
      <c r="BXD100" s="565"/>
      <c r="BXE100" s="566"/>
      <c r="BXF100" s="560"/>
      <c r="BXG100" s="561"/>
      <c r="BXH100" s="562"/>
      <c r="BXI100" s="563"/>
      <c r="BXJ100" s="564"/>
      <c r="BXK100" s="565"/>
      <c r="BXL100" s="566"/>
      <c r="BXM100" s="560"/>
      <c r="BXN100" s="561"/>
      <c r="BXO100" s="562"/>
      <c r="BXP100" s="563"/>
      <c r="BXQ100" s="564"/>
      <c r="BXR100" s="565"/>
      <c r="BXS100" s="566"/>
      <c r="BXT100" s="560"/>
      <c r="BXU100" s="561"/>
      <c r="BXV100" s="562"/>
      <c r="BXW100" s="563"/>
      <c r="BXX100" s="564"/>
      <c r="BXY100" s="565"/>
      <c r="BXZ100" s="566"/>
      <c r="BYA100" s="560"/>
      <c r="BYB100" s="561"/>
      <c r="BYC100" s="562"/>
      <c r="BYD100" s="563"/>
      <c r="BYE100" s="564"/>
      <c r="BYF100" s="565"/>
      <c r="BYG100" s="566"/>
      <c r="BYH100" s="560"/>
      <c r="BYI100" s="561"/>
      <c r="BYJ100" s="562"/>
      <c r="BYK100" s="563"/>
      <c r="BYL100" s="564"/>
      <c r="BYM100" s="565"/>
      <c r="BYN100" s="566"/>
      <c r="BYO100" s="560"/>
      <c r="BYP100" s="561"/>
      <c r="BYQ100" s="562"/>
      <c r="BYR100" s="563"/>
      <c r="BYS100" s="564"/>
      <c r="BYT100" s="565"/>
      <c r="BYU100" s="566"/>
      <c r="BYV100" s="560"/>
      <c r="BYW100" s="561"/>
      <c r="BYX100" s="562"/>
      <c r="BYY100" s="563"/>
      <c r="BYZ100" s="564"/>
      <c r="BZA100" s="565"/>
      <c r="BZB100" s="566"/>
      <c r="BZC100" s="560"/>
      <c r="BZD100" s="561"/>
      <c r="BZE100" s="562"/>
      <c r="BZF100" s="563"/>
      <c r="BZG100" s="564"/>
      <c r="BZH100" s="565"/>
      <c r="BZI100" s="566"/>
      <c r="BZJ100" s="560"/>
      <c r="BZK100" s="561"/>
      <c r="BZL100" s="562"/>
      <c r="BZM100" s="563"/>
      <c r="BZN100" s="564"/>
      <c r="BZO100" s="565"/>
      <c r="BZP100" s="566"/>
      <c r="BZQ100" s="560"/>
      <c r="BZR100" s="561"/>
      <c r="BZS100" s="562"/>
      <c r="BZT100" s="563"/>
      <c r="BZU100" s="564"/>
      <c r="BZV100" s="565"/>
      <c r="BZW100" s="566"/>
      <c r="BZX100" s="560"/>
      <c r="BZY100" s="561"/>
      <c r="BZZ100" s="562"/>
      <c r="CAA100" s="563"/>
      <c r="CAB100" s="564"/>
      <c r="CAC100" s="565"/>
      <c r="CAD100" s="566"/>
      <c r="CAE100" s="560"/>
      <c r="CAF100" s="561"/>
      <c r="CAG100" s="562"/>
      <c r="CAH100" s="563"/>
      <c r="CAI100" s="564"/>
      <c r="CAJ100" s="565"/>
      <c r="CAK100" s="566"/>
      <c r="CAL100" s="560"/>
      <c r="CAM100" s="561"/>
      <c r="CAN100" s="562"/>
      <c r="CAO100" s="563"/>
      <c r="CAP100" s="564"/>
      <c r="CAQ100" s="565"/>
      <c r="CAR100" s="566"/>
      <c r="CAS100" s="560"/>
      <c r="CAT100" s="561"/>
      <c r="CAU100" s="562"/>
      <c r="CAV100" s="563"/>
      <c r="CAW100" s="564"/>
      <c r="CAX100" s="565"/>
      <c r="CAY100" s="566"/>
      <c r="CAZ100" s="560"/>
      <c r="CBA100" s="561"/>
      <c r="CBB100" s="562"/>
      <c r="CBC100" s="563"/>
      <c r="CBD100" s="564"/>
      <c r="CBE100" s="565"/>
      <c r="CBF100" s="566"/>
      <c r="CBG100" s="560"/>
      <c r="CBH100" s="561"/>
      <c r="CBI100" s="562"/>
      <c r="CBJ100" s="563"/>
      <c r="CBK100" s="564"/>
      <c r="CBL100" s="565"/>
      <c r="CBM100" s="566"/>
      <c r="CBN100" s="560"/>
      <c r="CBO100" s="561"/>
      <c r="CBP100" s="562"/>
      <c r="CBQ100" s="563"/>
      <c r="CBR100" s="564"/>
      <c r="CBS100" s="565"/>
      <c r="CBT100" s="566"/>
      <c r="CBU100" s="560"/>
      <c r="CBV100" s="561"/>
      <c r="CBW100" s="562"/>
      <c r="CBX100" s="563"/>
      <c r="CBY100" s="564"/>
      <c r="CBZ100" s="565"/>
      <c r="CCA100" s="566"/>
      <c r="CCB100" s="560"/>
      <c r="CCC100" s="561"/>
      <c r="CCD100" s="562"/>
      <c r="CCE100" s="563"/>
      <c r="CCF100" s="564"/>
      <c r="CCG100" s="565"/>
      <c r="CCH100" s="566"/>
      <c r="CCI100" s="560"/>
      <c r="CCJ100" s="561"/>
      <c r="CCK100" s="562"/>
      <c r="CCL100" s="563"/>
      <c r="CCM100" s="564"/>
      <c r="CCN100" s="565"/>
      <c r="CCO100" s="566"/>
      <c r="CCP100" s="560"/>
      <c r="CCQ100" s="561"/>
      <c r="CCR100" s="562"/>
      <c r="CCS100" s="563"/>
      <c r="CCT100" s="564"/>
      <c r="CCU100" s="565"/>
      <c r="CCV100" s="566"/>
      <c r="CCW100" s="560"/>
      <c r="CCX100" s="561"/>
      <c r="CCY100" s="562"/>
      <c r="CCZ100" s="563"/>
      <c r="CDA100" s="564"/>
      <c r="CDB100" s="565"/>
      <c r="CDC100" s="566"/>
      <c r="CDD100" s="560"/>
      <c r="CDE100" s="561"/>
      <c r="CDF100" s="562"/>
      <c r="CDG100" s="563"/>
      <c r="CDH100" s="564"/>
      <c r="CDI100" s="565"/>
      <c r="CDJ100" s="566"/>
      <c r="CDK100" s="560"/>
      <c r="CDL100" s="561"/>
      <c r="CDM100" s="562"/>
      <c r="CDN100" s="563"/>
      <c r="CDO100" s="564"/>
      <c r="CDP100" s="565"/>
      <c r="CDQ100" s="566"/>
      <c r="CDR100" s="560"/>
      <c r="CDS100" s="561"/>
      <c r="CDT100" s="562"/>
      <c r="CDU100" s="563"/>
      <c r="CDV100" s="564"/>
      <c r="CDW100" s="565"/>
      <c r="CDX100" s="566"/>
      <c r="CDY100" s="560"/>
      <c r="CDZ100" s="561"/>
      <c r="CEA100" s="562"/>
      <c r="CEB100" s="563"/>
      <c r="CEC100" s="564"/>
      <c r="CED100" s="565"/>
      <c r="CEE100" s="566"/>
      <c r="CEF100" s="560"/>
      <c r="CEG100" s="561"/>
      <c r="CEH100" s="562"/>
      <c r="CEI100" s="563"/>
      <c r="CEJ100" s="564"/>
      <c r="CEK100" s="565"/>
      <c r="CEL100" s="566"/>
      <c r="CEM100" s="560"/>
      <c r="CEN100" s="561"/>
      <c r="CEO100" s="562"/>
      <c r="CEP100" s="563"/>
      <c r="CEQ100" s="564"/>
      <c r="CER100" s="565"/>
      <c r="CES100" s="566"/>
      <c r="CET100" s="560"/>
      <c r="CEU100" s="561"/>
      <c r="CEV100" s="562"/>
      <c r="CEW100" s="563"/>
      <c r="CEX100" s="564"/>
      <c r="CEY100" s="565"/>
      <c r="CEZ100" s="566"/>
      <c r="CFA100" s="560"/>
      <c r="CFB100" s="561"/>
      <c r="CFC100" s="562"/>
      <c r="CFD100" s="563"/>
      <c r="CFE100" s="564"/>
      <c r="CFF100" s="565"/>
      <c r="CFG100" s="566"/>
      <c r="CFH100" s="560"/>
      <c r="CFI100" s="561"/>
      <c r="CFJ100" s="562"/>
      <c r="CFK100" s="563"/>
      <c r="CFL100" s="564"/>
      <c r="CFM100" s="565"/>
      <c r="CFN100" s="566"/>
      <c r="CFO100" s="560"/>
      <c r="CFP100" s="561"/>
      <c r="CFQ100" s="562"/>
      <c r="CFR100" s="563"/>
      <c r="CFS100" s="564"/>
      <c r="CFT100" s="565"/>
      <c r="CFU100" s="566"/>
      <c r="CFV100" s="560"/>
      <c r="CFW100" s="561"/>
      <c r="CFX100" s="562"/>
      <c r="CFY100" s="563"/>
      <c r="CFZ100" s="564"/>
      <c r="CGA100" s="565"/>
      <c r="CGB100" s="566"/>
      <c r="CGC100" s="560"/>
      <c r="CGD100" s="561"/>
      <c r="CGE100" s="562"/>
      <c r="CGF100" s="563"/>
      <c r="CGG100" s="564"/>
      <c r="CGH100" s="565"/>
      <c r="CGI100" s="566"/>
      <c r="CGJ100" s="560"/>
      <c r="CGK100" s="561"/>
      <c r="CGL100" s="562"/>
      <c r="CGM100" s="563"/>
      <c r="CGN100" s="564"/>
      <c r="CGO100" s="565"/>
      <c r="CGP100" s="566"/>
      <c r="CGQ100" s="560"/>
      <c r="CGR100" s="561"/>
      <c r="CGS100" s="562"/>
      <c r="CGT100" s="563"/>
      <c r="CGU100" s="564"/>
      <c r="CGV100" s="565"/>
      <c r="CGW100" s="566"/>
      <c r="CGX100" s="560"/>
      <c r="CGY100" s="561"/>
      <c r="CGZ100" s="562"/>
      <c r="CHA100" s="563"/>
      <c r="CHB100" s="564"/>
      <c r="CHC100" s="565"/>
      <c r="CHD100" s="566"/>
      <c r="CHE100" s="560"/>
      <c r="CHF100" s="561"/>
      <c r="CHG100" s="562"/>
      <c r="CHH100" s="563"/>
      <c r="CHI100" s="564"/>
      <c r="CHJ100" s="565"/>
      <c r="CHK100" s="566"/>
      <c r="CHL100" s="560"/>
      <c r="CHM100" s="561"/>
      <c r="CHN100" s="562"/>
      <c r="CHO100" s="563"/>
      <c r="CHP100" s="564"/>
      <c r="CHQ100" s="565"/>
      <c r="CHR100" s="566"/>
      <c r="CHS100" s="560"/>
      <c r="CHT100" s="561"/>
      <c r="CHU100" s="562"/>
      <c r="CHV100" s="563"/>
      <c r="CHW100" s="564"/>
      <c r="CHX100" s="565"/>
      <c r="CHY100" s="566"/>
      <c r="CHZ100" s="560"/>
      <c r="CIA100" s="561"/>
      <c r="CIB100" s="562"/>
      <c r="CIC100" s="563"/>
      <c r="CID100" s="564"/>
      <c r="CIE100" s="565"/>
      <c r="CIF100" s="566"/>
      <c r="CIG100" s="560"/>
      <c r="CIH100" s="561"/>
      <c r="CII100" s="562"/>
      <c r="CIJ100" s="563"/>
      <c r="CIK100" s="564"/>
      <c r="CIL100" s="565"/>
      <c r="CIM100" s="566"/>
      <c r="CIN100" s="560"/>
      <c r="CIO100" s="561"/>
      <c r="CIP100" s="562"/>
      <c r="CIQ100" s="563"/>
      <c r="CIR100" s="564"/>
      <c r="CIS100" s="565"/>
      <c r="CIT100" s="566"/>
      <c r="CIU100" s="560"/>
      <c r="CIV100" s="561"/>
      <c r="CIW100" s="562"/>
      <c r="CIX100" s="563"/>
      <c r="CIY100" s="564"/>
      <c r="CIZ100" s="565"/>
      <c r="CJA100" s="566"/>
      <c r="CJB100" s="560"/>
      <c r="CJC100" s="561"/>
      <c r="CJD100" s="562"/>
      <c r="CJE100" s="563"/>
      <c r="CJF100" s="564"/>
      <c r="CJG100" s="565"/>
      <c r="CJH100" s="566"/>
      <c r="CJI100" s="560"/>
      <c r="CJJ100" s="561"/>
      <c r="CJK100" s="562"/>
      <c r="CJL100" s="563"/>
      <c r="CJM100" s="564"/>
      <c r="CJN100" s="565"/>
      <c r="CJO100" s="566"/>
      <c r="CJP100" s="560"/>
      <c r="CJQ100" s="561"/>
      <c r="CJR100" s="562"/>
      <c r="CJS100" s="563"/>
      <c r="CJT100" s="564"/>
      <c r="CJU100" s="565"/>
      <c r="CJV100" s="566"/>
      <c r="CJW100" s="560"/>
      <c r="CJX100" s="561"/>
      <c r="CJY100" s="562"/>
      <c r="CJZ100" s="563"/>
      <c r="CKA100" s="564"/>
      <c r="CKB100" s="565"/>
      <c r="CKC100" s="566"/>
      <c r="CKD100" s="560"/>
      <c r="CKE100" s="561"/>
      <c r="CKF100" s="562"/>
      <c r="CKG100" s="563"/>
      <c r="CKH100" s="564"/>
      <c r="CKI100" s="565"/>
      <c r="CKJ100" s="566"/>
      <c r="CKK100" s="560"/>
      <c r="CKL100" s="561"/>
      <c r="CKM100" s="562"/>
      <c r="CKN100" s="563"/>
      <c r="CKO100" s="564"/>
      <c r="CKP100" s="565"/>
      <c r="CKQ100" s="566"/>
      <c r="CKR100" s="560"/>
      <c r="CKS100" s="561"/>
      <c r="CKT100" s="562"/>
      <c r="CKU100" s="563"/>
      <c r="CKV100" s="564"/>
      <c r="CKW100" s="565"/>
      <c r="CKX100" s="566"/>
      <c r="CKY100" s="560"/>
      <c r="CKZ100" s="561"/>
      <c r="CLA100" s="562"/>
      <c r="CLB100" s="563"/>
      <c r="CLC100" s="564"/>
      <c r="CLD100" s="565"/>
      <c r="CLE100" s="566"/>
      <c r="CLF100" s="560"/>
      <c r="CLG100" s="561"/>
      <c r="CLH100" s="562"/>
      <c r="CLI100" s="563"/>
      <c r="CLJ100" s="564"/>
      <c r="CLK100" s="565"/>
      <c r="CLL100" s="566"/>
      <c r="CLM100" s="560"/>
      <c r="CLN100" s="561"/>
      <c r="CLO100" s="562"/>
      <c r="CLP100" s="563"/>
      <c r="CLQ100" s="564"/>
      <c r="CLR100" s="565"/>
      <c r="CLS100" s="566"/>
      <c r="CLT100" s="560"/>
      <c r="CLU100" s="561"/>
      <c r="CLV100" s="562"/>
      <c r="CLW100" s="563"/>
      <c r="CLX100" s="564"/>
      <c r="CLY100" s="565"/>
      <c r="CLZ100" s="566"/>
      <c r="CMA100" s="560"/>
      <c r="CMB100" s="561"/>
      <c r="CMC100" s="562"/>
      <c r="CMD100" s="563"/>
      <c r="CME100" s="564"/>
      <c r="CMF100" s="565"/>
      <c r="CMG100" s="566"/>
      <c r="CMH100" s="560"/>
      <c r="CMI100" s="561"/>
      <c r="CMJ100" s="562"/>
      <c r="CMK100" s="563"/>
      <c r="CML100" s="564"/>
      <c r="CMM100" s="565"/>
      <c r="CMN100" s="566"/>
      <c r="CMO100" s="560"/>
      <c r="CMP100" s="561"/>
      <c r="CMQ100" s="562"/>
      <c r="CMR100" s="563"/>
      <c r="CMS100" s="564"/>
      <c r="CMT100" s="565"/>
      <c r="CMU100" s="566"/>
      <c r="CMV100" s="560"/>
      <c r="CMW100" s="561"/>
      <c r="CMX100" s="562"/>
      <c r="CMY100" s="563"/>
      <c r="CMZ100" s="564"/>
      <c r="CNA100" s="565"/>
      <c r="CNB100" s="566"/>
      <c r="CNC100" s="560"/>
      <c r="CND100" s="561"/>
      <c r="CNE100" s="562"/>
      <c r="CNF100" s="563"/>
      <c r="CNG100" s="564"/>
      <c r="CNH100" s="565"/>
      <c r="CNI100" s="566"/>
      <c r="CNJ100" s="560"/>
      <c r="CNK100" s="561"/>
      <c r="CNL100" s="562"/>
      <c r="CNM100" s="563"/>
      <c r="CNN100" s="564"/>
      <c r="CNO100" s="565"/>
      <c r="CNP100" s="566"/>
      <c r="CNQ100" s="560"/>
      <c r="CNR100" s="561"/>
      <c r="CNS100" s="562"/>
      <c r="CNT100" s="563"/>
      <c r="CNU100" s="564"/>
      <c r="CNV100" s="565"/>
      <c r="CNW100" s="566"/>
      <c r="CNX100" s="560"/>
      <c r="CNY100" s="561"/>
      <c r="CNZ100" s="562"/>
      <c r="COA100" s="563"/>
      <c r="COB100" s="564"/>
      <c r="COC100" s="565"/>
      <c r="COD100" s="566"/>
      <c r="COE100" s="560"/>
      <c r="COF100" s="561"/>
      <c r="COG100" s="562"/>
      <c r="COH100" s="563"/>
      <c r="COI100" s="564"/>
      <c r="COJ100" s="565"/>
      <c r="COK100" s="566"/>
      <c r="COL100" s="560"/>
      <c r="COM100" s="561"/>
      <c r="CON100" s="562"/>
      <c r="COO100" s="563"/>
      <c r="COP100" s="564"/>
      <c r="COQ100" s="565"/>
      <c r="COR100" s="566"/>
      <c r="COS100" s="560"/>
      <c r="COT100" s="561"/>
      <c r="COU100" s="562"/>
      <c r="COV100" s="563"/>
      <c r="COW100" s="564"/>
      <c r="COX100" s="565"/>
      <c r="COY100" s="566"/>
      <c r="COZ100" s="560"/>
      <c r="CPA100" s="561"/>
      <c r="CPB100" s="562"/>
      <c r="CPC100" s="563"/>
      <c r="CPD100" s="564"/>
      <c r="CPE100" s="565"/>
      <c r="CPF100" s="566"/>
      <c r="CPG100" s="560"/>
      <c r="CPH100" s="561"/>
      <c r="CPI100" s="562"/>
      <c r="CPJ100" s="563"/>
      <c r="CPK100" s="564"/>
      <c r="CPL100" s="565"/>
      <c r="CPM100" s="566"/>
      <c r="CPN100" s="560"/>
      <c r="CPO100" s="561"/>
      <c r="CPP100" s="562"/>
      <c r="CPQ100" s="563"/>
      <c r="CPR100" s="564"/>
      <c r="CPS100" s="565"/>
      <c r="CPT100" s="566"/>
      <c r="CPU100" s="560"/>
      <c r="CPV100" s="561"/>
      <c r="CPW100" s="562"/>
      <c r="CPX100" s="563"/>
      <c r="CPY100" s="564"/>
      <c r="CPZ100" s="565"/>
      <c r="CQA100" s="566"/>
      <c r="CQB100" s="560"/>
      <c r="CQC100" s="561"/>
      <c r="CQD100" s="562"/>
      <c r="CQE100" s="563"/>
      <c r="CQF100" s="564"/>
      <c r="CQG100" s="565"/>
      <c r="CQH100" s="566"/>
      <c r="CQI100" s="560"/>
      <c r="CQJ100" s="561"/>
      <c r="CQK100" s="562"/>
      <c r="CQL100" s="563"/>
      <c r="CQM100" s="564"/>
      <c r="CQN100" s="565"/>
      <c r="CQO100" s="566"/>
      <c r="CQP100" s="560"/>
      <c r="CQQ100" s="561"/>
      <c r="CQR100" s="562"/>
      <c r="CQS100" s="563"/>
      <c r="CQT100" s="564"/>
      <c r="CQU100" s="565"/>
      <c r="CQV100" s="566"/>
      <c r="CQW100" s="560"/>
      <c r="CQX100" s="561"/>
      <c r="CQY100" s="562"/>
      <c r="CQZ100" s="563"/>
      <c r="CRA100" s="564"/>
      <c r="CRB100" s="565"/>
      <c r="CRC100" s="566"/>
      <c r="CRD100" s="560"/>
      <c r="CRE100" s="561"/>
      <c r="CRF100" s="562"/>
      <c r="CRG100" s="563"/>
      <c r="CRH100" s="564"/>
      <c r="CRI100" s="565"/>
      <c r="CRJ100" s="566"/>
      <c r="CRK100" s="560"/>
      <c r="CRL100" s="561"/>
      <c r="CRM100" s="562"/>
      <c r="CRN100" s="563"/>
      <c r="CRO100" s="564"/>
      <c r="CRP100" s="565"/>
      <c r="CRQ100" s="566"/>
      <c r="CRR100" s="560"/>
      <c r="CRS100" s="561"/>
      <c r="CRT100" s="562"/>
      <c r="CRU100" s="563"/>
      <c r="CRV100" s="564"/>
      <c r="CRW100" s="565"/>
      <c r="CRX100" s="566"/>
      <c r="CRY100" s="560"/>
      <c r="CRZ100" s="561"/>
      <c r="CSA100" s="562"/>
      <c r="CSB100" s="563"/>
      <c r="CSC100" s="564"/>
      <c r="CSD100" s="565"/>
      <c r="CSE100" s="566"/>
      <c r="CSF100" s="560"/>
      <c r="CSG100" s="561"/>
      <c r="CSH100" s="562"/>
      <c r="CSI100" s="563"/>
      <c r="CSJ100" s="564"/>
      <c r="CSK100" s="565"/>
      <c r="CSL100" s="566"/>
      <c r="CSM100" s="560"/>
      <c r="CSN100" s="561"/>
      <c r="CSO100" s="562"/>
      <c r="CSP100" s="563"/>
      <c r="CSQ100" s="564"/>
      <c r="CSR100" s="565"/>
      <c r="CSS100" s="566"/>
      <c r="CST100" s="560"/>
      <c r="CSU100" s="561"/>
      <c r="CSV100" s="562"/>
      <c r="CSW100" s="563"/>
      <c r="CSX100" s="564"/>
      <c r="CSY100" s="565"/>
      <c r="CSZ100" s="566"/>
      <c r="CTA100" s="560"/>
      <c r="CTB100" s="561"/>
      <c r="CTC100" s="562"/>
      <c r="CTD100" s="563"/>
      <c r="CTE100" s="564"/>
      <c r="CTF100" s="565"/>
      <c r="CTG100" s="566"/>
      <c r="CTH100" s="560"/>
      <c r="CTI100" s="561"/>
      <c r="CTJ100" s="562"/>
      <c r="CTK100" s="563"/>
      <c r="CTL100" s="564"/>
      <c r="CTM100" s="565"/>
      <c r="CTN100" s="566"/>
      <c r="CTO100" s="560"/>
      <c r="CTP100" s="561"/>
      <c r="CTQ100" s="562"/>
      <c r="CTR100" s="563"/>
      <c r="CTS100" s="564"/>
      <c r="CTT100" s="565"/>
      <c r="CTU100" s="566"/>
      <c r="CTV100" s="560"/>
      <c r="CTW100" s="561"/>
      <c r="CTX100" s="562"/>
      <c r="CTY100" s="563"/>
      <c r="CTZ100" s="564"/>
      <c r="CUA100" s="565"/>
      <c r="CUB100" s="566"/>
      <c r="CUC100" s="560"/>
      <c r="CUD100" s="561"/>
      <c r="CUE100" s="562"/>
      <c r="CUF100" s="563"/>
      <c r="CUG100" s="564"/>
      <c r="CUH100" s="565"/>
      <c r="CUI100" s="566"/>
      <c r="CUJ100" s="560"/>
      <c r="CUK100" s="561"/>
      <c r="CUL100" s="562"/>
      <c r="CUM100" s="563"/>
      <c r="CUN100" s="564"/>
      <c r="CUO100" s="565"/>
      <c r="CUP100" s="566"/>
      <c r="CUQ100" s="560"/>
      <c r="CUR100" s="561"/>
      <c r="CUS100" s="562"/>
      <c r="CUT100" s="563"/>
      <c r="CUU100" s="564"/>
      <c r="CUV100" s="565"/>
      <c r="CUW100" s="566"/>
      <c r="CUX100" s="560"/>
      <c r="CUY100" s="561"/>
      <c r="CUZ100" s="562"/>
      <c r="CVA100" s="563"/>
      <c r="CVB100" s="564"/>
      <c r="CVC100" s="565"/>
      <c r="CVD100" s="566"/>
      <c r="CVE100" s="560"/>
      <c r="CVF100" s="561"/>
      <c r="CVG100" s="562"/>
      <c r="CVH100" s="563"/>
      <c r="CVI100" s="564"/>
      <c r="CVJ100" s="565"/>
      <c r="CVK100" s="566"/>
      <c r="CVL100" s="560"/>
      <c r="CVM100" s="561"/>
      <c r="CVN100" s="562"/>
      <c r="CVO100" s="563"/>
      <c r="CVP100" s="564"/>
      <c r="CVQ100" s="565"/>
      <c r="CVR100" s="566"/>
      <c r="CVS100" s="560"/>
      <c r="CVT100" s="561"/>
      <c r="CVU100" s="562"/>
      <c r="CVV100" s="563"/>
      <c r="CVW100" s="564"/>
      <c r="CVX100" s="565"/>
      <c r="CVY100" s="566"/>
      <c r="CVZ100" s="560"/>
      <c r="CWA100" s="561"/>
      <c r="CWB100" s="562"/>
      <c r="CWC100" s="563"/>
      <c r="CWD100" s="564"/>
      <c r="CWE100" s="565"/>
      <c r="CWF100" s="566"/>
      <c r="CWG100" s="560"/>
      <c r="CWH100" s="561"/>
      <c r="CWI100" s="562"/>
      <c r="CWJ100" s="563"/>
      <c r="CWK100" s="564"/>
      <c r="CWL100" s="565"/>
      <c r="CWM100" s="566"/>
      <c r="CWN100" s="560"/>
      <c r="CWO100" s="561"/>
      <c r="CWP100" s="562"/>
      <c r="CWQ100" s="563"/>
      <c r="CWR100" s="564"/>
      <c r="CWS100" s="565"/>
      <c r="CWT100" s="566"/>
      <c r="CWU100" s="560"/>
      <c r="CWV100" s="561"/>
      <c r="CWW100" s="562"/>
      <c r="CWX100" s="563"/>
      <c r="CWY100" s="564"/>
      <c r="CWZ100" s="565"/>
      <c r="CXA100" s="566"/>
      <c r="CXB100" s="560"/>
      <c r="CXC100" s="561"/>
      <c r="CXD100" s="562"/>
      <c r="CXE100" s="563"/>
      <c r="CXF100" s="564"/>
      <c r="CXG100" s="565"/>
      <c r="CXH100" s="566"/>
      <c r="CXI100" s="560"/>
      <c r="CXJ100" s="561"/>
      <c r="CXK100" s="562"/>
      <c r="CXL100" s="563"/>
      <c r="CXM100" s="564"/>
      <c r="CXN100" s="565"/>
      <c r="CXO100" s="566"/>
      <c r="CXP100" s="560"/>
      <c r="CXQ100" s="561"/>
      <c r="CXR100" s="562"/>
      <c r="CXS100" s="563"/>
      <c r="CXT100" s="564"/>
      <c r="CXU100" s="565"/>
      <c r="CXV100" s="566"/>
      <c r="CXW100" s="560"/>
      <c r="CXX100" s="561"/>
      <c r="CXY100" s="562"/>
      <c r="CXZ100" s="563"/>
      <c r="CYA100" s="564"/>
      <c r="CYB100" s="565"/>
      <c r="CYC100" s="566"/>
      <c r="CYD100" s="560"/>
      <c r="CYE100" s="561"/>
      <c r="CYF100" s="562"/>
      <c r="CYG100" s="563"/>
      <c r="CYH100" s="564"/>
      <c r="CYI100" s="565"/>
      <c r="CYJ100" s="566"/>
      <c r="CYK100" s="560"/>
      <c r="CYL100" s="561"/>
      <c r="CYM100" s="562"/>
      <c r="CYN100" s="563"/>
      <c r="CYO100" s="564"/>
      <c r="CYP100" s="565"/>
      <c r="CYQ100" s="566"/>
      <c r="CYR100" s="560"/>
      <c r="CYS100" s="561"/>
      <c r="CYT100" s="562"/>
      <c r="CYU100" s="563"/>
      <c r="CYV100" s="564"/>
      <c r="CYW100" s="565"/>
      <c r="CYX100" s="566"/>
      <c r="CYY100" s="560"/>
      <c r="CYZ100" s="561"/>
      <c r="CZA100" s="562"/>
      <c r="CZB100" s="563"/>
      <c r="CZC100" s="564"/>
      <c r="CZD100" s="565"/>
      <c r="CZE100" s="566"/>
      <c r="CZF100" s="560"/>
      <c r="CZG100" s="561"/>
      <c r="CZH100" s="562"/>
      <c r="CZI100" s="563"/>
      <c r="CZJ100" s="564"/>
      <c r="CZK100" s="565"/>
      <c r="CZL100" s="566"/>
      <c r="CZM100" s="560"/>
      <c r="CZN100" s="561"/>
      <c r="CZO100" s="562"/>
      <c r="CZP100" s="563"/>
      <c r="CZQ100" s="564"/>
      <c r="CZR100" s="565"/>
      <c r="CZS100" s="566"/>
      <c r="CZT100" s="560"/>
      <c r="CZU100" s="561"/>
      <c r="CZV100" s="562"/>
      <c r="CZW100" s="563"/>
      <c r="CZX100" s="564"/>
      <c r="CZY100" s="565"/>
      <c r="CZZ100" s="566"/>
      <c r="DAA100" s="560"/>
      <c r="DAB100" s="561"/>
      <c r="DAC100" s="562"/>
      <c r="DAD100" s="563"/>
      <c r="DAE100" s="564"/>
      <c r="DAF100" s="565"/>
      <c r="DAG100" s="566"/>
      <c r="DAH100" s="560"/>
      <c r="DAI100" s="561"/>
      <c r="DAJ100" s="562"/>
      <c r="DAK100" s="563"/>
      <c r="DAL100" s="564"/>
      <c r="DAM100" s="565"/>
      <c r="DAN100" s="566"/>
      <c r="DAO100" s="560"/>
      <c r="DAP100" s="561"/>
      <c r="DAQ100" s="562"/>
      <c r="DAR100" s="563"/>
      <c r="DAS100" s="564"/>
      <c r="DAT100" s="565"/>
      <c r="DAU100" s="566"/>
      <c r="DAV100" s="560"/>
      <c r="DAW100" s="561"/>
      <c r="DAX100" s="562"/>
      <c r="DAY100" s="563"/>
      <c r="DAZ100" s="564"/>
      <c r="DBA100" s="565"/>
      <c r="DBB100" s="566"/>
      <c r="DBC100" s="560"/>
      <c r="DBD100" s="561"/>
      <c r="DBE100" s="562"/>
      <c r="DBF100" s="563"/>
      <c r="DBG100" s="564"/>
      <c r="DBH100" s="565"/>
      <c r="DBI100" s="566"/>
      <c r="DBJ100" s="560"/>
      <c r="DBK100" s="561"/>
      <c r="DBL100" s="562"/>
      <c r="DBM100" s="563"/>
      <c r="DBN100" s="564"/>
      <c r="DBO100" s="565"/>
      <c r="DBP100" s="566"/>
      <c r="DBQ100" s="560"/>
      <c r="DBR100" s="561"/>
      <c r="DBS100" s="562"/>
      <c r="DBT100" s="563"/>
      <c r="DBU100" s="564"/>
      <c r="DBV100" s="565"/>
      <c r="DBW100" s="566"/>
      <c r="DBX100" s="560"/>
      <c r="DBY100" s="561"/>
      <c r="DBZ100" s="562"/>
      <c r="DCA100" s="563"/>
      <c r="DCB100" s="564"/>
      <c r="DCC100" s="565"/>
      <c r="DCD100" s="566"/>
      <c r="DCE100" s="560"/>
      <c r="DCF100" s="561"/>
      <c r="DCG100" s="562"/>
      <c r="DCH100" s="563"/>
      <c r="DCI100" s="564"/>
      <c r="DCJ100" s="565"/>
      <c r="DCK100" s="566"/>
      <c r="DCL100" s="560"/>
      <c r="DCM100" s="561"/>
      <c r="DCN100" s="562"/>
      <c r="DCO100" s="563"/>
      <c r="DCP100" s="564"/>
      <c r="DCQ100" s="565"/>
      <c r="DCR100" s="566"/>
      <c r="DCS100" s="560"/>
      <c r="DCT100" s="561"/>
      <c r="DCU100" s="562"/>
      <c r="DCV100" s="563"/>
      <c r="DCW100" s="564"/>
      <c r="DCX100" s="565"/>
      <c r="DCY100" s="566"/>
      <c r="DCZ100" s="560"/>
      <c r="DDA100" s="561"/>
      <c r="DDB100" s="562"/>
      <c r="DDC100" s="563"/>
      <c r="DDD100" s="564"/>
      <c r="DDE100" s="565"/>
      <c r="DDF100" s="566"/>
      <c r="DDG100" s="560"/>
      <c r="DDH100" s="561"/>
      <c r="DDI100" s="562"/>
      <c r="DDJ100" s="563"/>
      <c r="DDK100" s="564"/>
      <c r="DDL100" s="565"/>
      <c r="DDM100" s="566"/>
      <c r="DDN100" s="560"/>
      <c r="DDO100" s="561"/>
      <c r="DDP100" s="562"/>
      <c r="DDQ100" s="563"/>
      <c r="DDR100" s="564"/>
      <c r="DDS100" s="565"/>
      <c r="DDT100" s="566"/>
      <c r="DDU100" s="560"/>
      <c r="DDV100" s="561"/>
      <c r="DDW100" s="562"/>
      <c r="DDX100" s="563"/>
      <c r="DDY100" s="564"/>
      <c r="DDZ100" s="565"/>
      <c r="DEA100" s="566"/>
      <c r="DEB100" s="560"/>
      <c r="DEC100" s="561"/>
      <c r="DED100" s="562"/>
      <c r="DEE100" s="563"/>
      <c r="DEF100" s="564"/>
      <c r="DEG100" s="565"/>
      <c r="DEH100" s="566"/>
      <c r="DEI100" s="560"/>
      <c r="DEJ100" s="561"/>
      <c r="DEK100" s="562"/>
      <c r="DEL100" s="563"/>
      <c r="DEM100" s="564"/>
      <c r="DEN100" s="565"/>
      <c r="DEO100" s="566"/>
      <c r="DEP100" s="560"/>
      <c r="DEQ100" s="561"/>
      <c r="DER100" s="562"/>
      <c r="DES100" s="563"/>
      <c r="DET100" s="564"/>
      <c r="DEU100" s="565"/>
      <c r="DEV100" s="566"/>
      <c r="DEW100" s="560"/>
      <c r="DEX100" s="561"/>
      <c r="DEY100" s="562"/>
      <c r="DEZ100" s="563"/>
      <c r="DFA100" s="564"/>
      <c r="DFB100" s="565"/>
      <c r="DFC100" s="566"/>
      <c r="DFD100" s="560"/>
      <c r="DFE100" s="561"/>
      <c r="DFF100" s="562"/>
      <c r="DFG100" s="563"/>
      <c r="DFH100" s="564"/>
      <c r="DFI100" s="565"/>
      <c r="DFJ100" s="566"/>
      <c r="DFK100" s="560"/>
      <c r="DFL100" s="561"/>
      <c r="DFM100" s="562"/>
      <c r="DFN100" s="563"/>
      <c r="DFO100" s="564"/>
      <c r="DFP100" s="565"/>
      <c r="DFQ100" s="566"/>
      <c r="DFR100" s="560"/>
      <c r="DFS100" s="561"/>
      <c r="DFT100" s="562"/>
      <c r="DFU100" s="563"/>
      <c r="DFV100" s="564"/>
      <c r="DFW100" s="565"/>
      <c r="DFX100" s="566"/>
      <c r="DFY100" s="560"/>
      <c r="DFZ100" s="561"/>
      <c r="DGA100" s="562"/>
      <c r="DGB100" s="563"/>
      <c r="DGC100" s="564"/>
      <c r="DGD100" s="565"/>
      <c r="DGE100" s="566"/>
      <c r="DGF100" s="560"/>
      <c r="DGG100" s="561"/>
      <c r="DGH100" s="562"/>
      <c r="DGI100" s="563"/>
      <c r="DGJ100" s="564"/>
      <c r="DGK100" s="565"/>
      <c r="DGL100" s="566"/>
      <c r="DGM100" s="560"/>
      <c r="DGN100" s="561"/>
      <c r="DGO100" s="562"/>
      <c r="DGP100" s="563"/>
      <c r="DGQ100" s="564"/>
      <c r="DGR100" s="565"/>
      <c r="DGS100" s="566"/>
      <c r="DGT100" s="560"/>
      <c r="DGU100" s="561"/>
      <c r="DGV100" s="562"/>
      <c r="DGW100" s="563"/>
      <c r="DGX100" s="564"/>
      <c r="DGY100" s="565"/>
      <c r="DGZ100" s="566"/>
      <c r="DHA100" s="560"/>
      <c r="DHB100" s="561"/>
      <c r="DHC100" s="562"/>
      <c r="DHD100" s="563"/>
      <c r="DHE100" s="564"/>
      <c r="DHF100" s="565"/>
      <c r="DHG100" s="566"/>
      <c r="DHH100" s="560"/>
      <c r="DHI100" s="561"/>
      <c r="DHJ100" s="562"/>
      <c r="DHK100" s="563"/>
      <c r="DHL100" s="564"/>
      <c r="DHM100" s="565"/>
      <c r="DHN100" s="566"/>
      <c r="DHO100" s="560"/>
      <c r="DHP100" s="561"/>
      <c r="DHQ100" s="562"/>
      <c r="DHR100" s="563"/>
      <c r="DHS100" s="564"/>
      <c r="DHT100" s="565"/>
      <c r="DHU100" s="566"/>
      <c r="DHV100" s="560"/>
      <c r="DHW100" s="561"/>
      <c r="DHX100" s="562"/>
      <c r="DHY100" s="563"/>
      <c r="DHZ100" s="564"/>
      <c r="DIA100" s="565"/>
      <c r="DIB100" s="566"/>
      <c r="DIC100" s="560"/>
      <c r="DID100" s="561"/>
      <c r="DIE100" s="562"/>
      <c r="DIF100" s="563"/>
      <c r="DIG100" s="564"/>
      <c r="DIH100" s="565"/>
      <c r="DII100" s="566"/>
      <c r="DIJ100" s="560"/>
      <c r="DIK100" s="561"/>
      <c r="DIL100" s="562"/>
      <c r="DIM100" s="563"/>
      <c r="DIN100" s="564"/>
      <c r="DIO100" s="565"/>
      <c r="DIP100" s="566"/>
      <c r="DIQ100" s="560"/>
      <c r="DIR100" s="561"/>
      <c r="DIS100" s="562"/>
      <c r="DIT100" s="563"/>
      <c r="DIU100" s="564"/>
      <c r="DIV100" s="565"/>
      <c r="DIW100" s="566"/>
      <c r="DIX100" s="560"/>
      <c r="DIY100" s="561"/>
      <c r="DIZ100" s="562"/>
      <c r="DJA100" s="563"/>
      <c r="DJB100" s="564"/>
      <c r="DJC100" s="565"/>
      <c r="DJD100" s="566"/>
      <c r="DJE100" s="560"/>
      <c r="DJF100" s="561"/>
      <c r="DJG100" s="562"/>
      <c r="DJH100" s="563"/>
      <c r="DJI100" s="564"/>
      <c r="DJJ100" s="565"/>
      <c r="DJK100" s="566"/>
      <c r="DJL100" s="560"/>
      <c r="DJM100" s="561"/>
      <c r="DJN100" s="562"/>
      <c r="DJO100" s="563"/>
      <c r="DJP100" s="564"/>
      <c r="DJQ100" s="565"/>
      <c r="DJR100" s="566"/>
      <c r="DJS100" s="560"/>
      <c r="DJT100" s="561"/>
      <c r="DJU100" s="562"/>
      <c r="DJV100" s="563"/>
      <c r="DJW100" s="564"/>
      <c r="DJX100" s="565"/>
      <c r="DJY100" s="566"/>
      <c r="DJZ100" s="560"/>
      <c r="DKA100" s="561"/>
      <c r="DKB100" s="562"/>
      <c r="DKC100" s="563"/>
      <c r="DKD100" s="564"/>
      <c r="DKE100" s="565"/>
      <c r="DKF100" s="566"/>
      <c r="DKG100" s="560"/>
      <c r="DKH100" s="561"/>
      <c r="DKI100" s="562"/>
      <c r="DKJ100" s="563"/>
      <c r="DKK100" s="564"/>
      <c r="DKL100" s="565"/>
      <c r="DKM100" s="566"/>
      <c r="DKN100" s="560"/>
      <c r="DKO100" s="561"/>
      <c r="DKP100" s="562"/>
      <c r="DKQ100" s="563"/>
      <c r="DKR100" s="564"/>
      <c r="DKS100" s="565"/>
      <c r="DKT100" s="566"/>
      <c r="DKU100" s="560"/>
      <c r="DKV100" s="561"/>
      <c r="DKW100" s="562"/>
      <c r="DKX100" s="563"/>
      <c r="DKY100" s="564"/>
      <c r="DKZ100" s="565"/>
      <c r="DLA100" s="566"/>
      <c r="DLB100" s="560"/>
      <c r="DLC100" s="561"/>
      <c r="DLD100" s="562"/>
      <c r="DLE100" s="563"/>
      <c r="DLF100" s="564"/>
      <c r="DLG100" s="565"/>
      <c r="DLH100" s="566"/>
      <c r="DLI100" s="560"/>
      <c r="DLJ100" s="561"/>
      <c r="DLK100" s="562"/>
      <c r="DLL100" s="563"/>
      <c r="DLM100" s="564"/>
      <c r="DLN100" s="565"/>
      <c r="DLO100" s="566"/>
      <c r="DLP100" s="560"/>
      <c r="DLQ100" s="561"/>
      <c r="DLR100" s="562"/>
      <c r="DLS100" s="563"/>
      <c r="DLT100" s="564"/>
      <c r="DLU100" s="565"/>
      <c r="DLV100" s="566"/>
      <c r="DLW100" s="560"/>
      <c r="DLX100" s="561"/>
      <c r="DLY100" s="562"/>
      <c r="DLZ100" s="563"/>
      <c r="DMA100" s="564"/>
      <c r="DMB100" s="565"/>
      <c r="DMC100" s="566"/>
      <c r="DMD100" s="560"/>
      <c r="DME100" s="561"/>
      <c r="DMF100" s="562"/>
      <c r="DMG100" s="563"/>
      <c r="DMH100" s="564"/>
      <c r="DMI100" s="565"/>
      <c r="DMJ100" s="566"/>
      <c r="DMK100" s="560"/>
      <c r="DML100" s="561"/>
      <c r="DMM100" s="562"/>
      <c r="DMN100" s="563"/>
      <c r="DMO100" s="564"/>
      <c r="DMP100" s="565"/>
      <c r="DMQ100" s="566"/>
      <c r="DMR100" s="560"/>
      <c r="DMS100" s="561"/>
      <c r="DMT100" s="562"/>
      <c r="DMU100" s="563"/>
      <c r="DMV100" s="564"/>
      <c r="DMW100" s="565"/>
      <c r="DMX100" s="566"/>
      <c r="DMY100" s="560"/>
      <c r="DMZ100" s="561"/>
      <c r="DNA100" s="562"/>
      <c r="DNB100" s="563"/>
      <c r="DNC100" s="564"/>
      <c r="DND100" s="565"/>
      <c r="DNE100" s="566"/>
      <c r="DNF100" s="560"/>
      <c r="DNG100" s="561"/>
      <c r="DNH100" s="562"/>
      <c r="DNI100" s="563"/>
      <c r="DNJ100" s="564"/>
      <c r="DNK100" s="565"/>
      <c r="DNL100" s="566"/>
      <c r="DNM100" s="560"/>
      <c r="DNN100" s="561"/>
      <c r="DNO100" s="562"/>
      <c r="DNP100" s="563"/>
      <c r="DNQ100" s="564"/>
      <c r="DNR100" s="565"/>
      <c r="DNS100" s="566"/>
      <c r="DNT100" s="560"/>
      <c r="DNU100" s="561"/>
      <c r="DNV100" s="562"/>
      <c r="DNW100" s="563"/>
      <c r="DNX100" s="564"/>
      <c r="DNY100" s="565"/>
      <c r="DNZ100" s="566"/>
      <c r="DOA100" s="560"/>
      <c r="DOB100" s="561"/>
      <c r="DOC100" s="562"/>
      <c r="DOD100" s="563"/>
      <c r="DOE100" s="564"/>
      <c r="DOF100" s="565"/>
      <c r="DOG100" s="566"/>
      <c r="DOH100" s="560"/>
      <c r="DOI100" s="561"/>
      <c r="DOJ100" s="562"/>
      <c r="DOK100" s="563"/>
      <c r="DOL100" s="564"/>
      <c r="DOM100" s="565"/>
      <c r="DON100" s="566"/>
      <c r="DOO100" s="560"/>
      <c r="DOP100" s="561"/>
      <c r="DOQ100" s="562"/>
      <c r="DOR100" s="563"/>
      <c r="DOS100" s="564"/>
      <c r="DOT100" s="565"/>
      <c r="DOU100" s="566"/>
      <c r="DOV100" s="560"/>
      <c r="DOW100" s="561"/>
      <c r="DOX100" s="562"/>
      <c r="DOY100" s="563"/>
      <c r="DOZ100" s="564"/>
      <c r="DPA100" s="565"/>
      <c r="DPB100" s="566"/>
      <c r="DPC100" s="560"/>
      <c r="DPD100" s="561"/>
      <c r="DPE100" s="562"/>
      <c r="DPF100" s="563"/>
      <c r="DPG100" s="564"/>
      <c r="DPH100" s="565"/>
      <c r="DPI100" s="566"/>
      <c r="DPJ100" s="560"/>
      <c r="DPK100" s="561"/>
      <c r="DPL100" s="562"/>
      <c r="DPM100" s="563"/>
      <c r="DPN100" s="564"/>
      <c r="DPO100" s="565"/>
      <c r="DPP100" s="566"/>
      <c r="DPQ100" s="560"/>
      <c r="DPR100" s="561"/>
      <c r="DPS100" s="562"/>
      <c r="DPT100" s="563"/>
      <c r="DPU100" s="564"/>
      <c r="DPV100" s="565"/>
      <c r="DPW100" s="566"/>
      <c r="DPX100" s="560"/>
      <c r="DPY100" s="561"/>
      <c r="DPZ100" s="562"/>
      <c r="DQA100" s="563"/>
      <c r="DQB100" s="564"/>
      <c r="DQC100" s="565"/>
      <c r="DQD100" s="566"/>
      <c r="DQE100" s="560"/>
      <c r="DQF100" s="561"/>
      <c r="DQG100" s="562"/>
      <c r="DQH100" s="563"/>
      <c r="DQI100" s="564"/>
      <c r="DQJ100" s="565"/>
      <c r="DQK100" s="566"/>
      <c r="DQL100" s="560"/>
      <c r="DQM100" s="561"/>
      <c r="DQN100" s="562"/>
      <c r="DQO100" s="563"/>
      <c r="DQP100" s="564"/>
      <c r="DQQ100" s="565"/>
      <c r="DQR100" s="566"/>
      <c r="DQS100" s="560"/>
      <c r="DQT100" s="561"/>
      <c r="DQU100" s="562"/>
      <c r="DQV100" s="563"/>
      <c r="DQW100" s="564"/>
      <c r="DQX100" s="565"/>
      <c r="DQY100" s="566"/>
      <c r="DQZ100" s="560"/>
      <c r="DRA100" s="561"/>
      <c r="DRB100" s="562"/>
      <c r="DRC100" s="563"/>
      <c r="DRD100" s="564"/>
      <c r="DRE100" s="565"/>
      <c r="DRF100" s="566"/>
      <c r="DRG100" s="560"/>
      <c r="DRH100" s="561"/>
      <c r="DRI100" s="562"/>
      <c r="DRJ100" s="563"/>
      <c r="DRK100" s="564"/>
      <c r="DRL100" s="565"/>
      <c r="DRM100" s="566"/>
      <c r="DRN100" s="560"/>
      <c r="DRO100" s="561"/>
      <c r="DRP100" s="562"/>
      <c r="DRQ100" s="563"/>
      <c r="DRR100" s="564"/>
      <c r="DRS100" s="565"/>
      <c r="DRT100" s="566"/>
      <c r="DRU100" s="560"/>
      <c r="DRV100" s="561"/>
      <c r="DRW100" s="562"/>
      <c r="DRX100" s="563"/>
      <c r="DRY100" s="564"/>
      <c r="DRZ100" s="565"/>
      <c r="DSA100" s="566"/>
      <c r="DSB100" s="560"/>
      <c r="DSC100" s="561"/>
      <c r="DSD100" s="562"/>
      <c r="DSE100" s="563"/>
      <c r="DSF100" s="564"/>
      <c r="DSG100" s="565"/>
      <c r="DSH100" s="566"/>
      <c r="DSI100" s="560"/>
      <c r="DSJ100" s="561"/>
      <c r="DSK100" s="562"/>
      <c r="DSL100" s="563"/>
      <c r="DSM100" s="564"/>
      <c r="DSN100" s="565"/>
      <c r="DSO100" s="566"/>
      <c r="DSP100" s="560"/>
      <c r="DSQ100" s="561"/>
      <c r="DSR100" s="562"/>
      <c r="DSS100" s="563"/>
      <c r="DST100" s="564"/>
      <c r="DSU100" s="565"/>
      <c r="DSV100" s="566"/>
      <c r="DSW100" s="560"/>
      <c r="DSX100" s="561"/>
      <c r="DSY100" s="562"/>
      <c r="DSZ100" s="563"/>
      <c r="DTA100" s="564"/>
      <c r="DTB100" s="565"/>
      <c r="DTC100" s="566"/>
      <c r="DTD100" s="560"/>
      <c r="DTE100" s="561"/>
      <c r="DTF100" s="562"/>
      <c r="DTG100" s="563"/>
      <c r="DTH100" s="564"/>
      <c r="DTI100" s="565"/>
      <c r="DTJ100" s="566"/>
      <c r="DTK100" s="560"/>
      <c r="DTL100" s="561"/>
      <c r="DTM100" s="562"/>
      <c r="DTN100" s="563"/>
      <c r="DTO100" s="564"/>
      <c r="DTP100" s="565"/>
      <c r="DTQ100" s="566"/>
      <c r="DTR100" s="560"/>
      <c r="DTS100" s="561"/>
      <c r="DTT100" s="562"/>
      <c r="DTU100" s="563"/>
      <c r="DTV100" s="564"/>
      <c r="DTW100" s="565"/>
      <c r="DTX100" s="566"/>
      <c r="DTY100" s="560"/>
      <c r="DTZ100" s="561"/>
      <c r="DUA100" s="562"/>
      <c r="DUB100" s="563"/>
      <c r="DUC100" s="564"/>
      <c r="DUD100" s="565"/>
      <c r="DUE100" s="566"/>
      <c r="DUF100" s="560"/>
      <c r="DUG100" s="561"/>
      <c r="DUH100" s="562"/>
      <c r="DUI100" s="563"/>
      <c r="DUJ100" s="564"/>
      <c r="DUK100" s="565"/>
      <c r="DUL100" s="566"/>
      <c r="DUM100" s="560"/>
      <c r="DUN100" s="561"/>
      <c r="DUO100" s="562"/>
      <c r="DUP100" s="563"/>
      <c r="DUQ100" s="564"/>
      <c r="DUR100" s="565"/>
      <c r="DUS100" s="566"/>
      <c r="DUT100" s="560"/>
      <c r="DUU100" s="561"/>
      <c r="DUV100" s="562"/>
      <c r="DUW100" s="563"/>
      <c r="DUX100" s="564"/>
      <c r="DUY100" s="565"/>
      <c r="DUZ100" s="566"/>
      <c r="DVA100" s="560"/>
      <c r="DVB100" s="561"/>
      <c r="DVC100" s="562"/>
      <c r="DVD100" s="563"/>
      <c r="DVE100" s="564"/>
      <c r="DVF100" s="565"/>
      <c r="DVG100" s="566"/>
      <c r="DVH100" s="560"/>
      <c r="DVI100" s="561"/>
      <c r="DVJ100" s="562"/>
      <c r="DVK100" s="563"/>
      <c r="DVL100" s="564"/>
      <c r="DVM100" s="565"/>
      <c r="DVN100" s="566"/>
      <c r="DVO100" s="560"/>
      <c r="DVP100" s="561"/>
      <c r="DVQ100" s="562"/>
      <c r="DVR100" s="563"/>
      <c r="DVS100" s="564"/>
      <c r="DVT100" s="565"/>
      <c r="DVU100" s="566"/>
      <c r="DVV100" s="560"/>
      <c r="DVW100" s="561"/>
      <c r="DVX100" s="562"/>
      <c r="DVY100" s="563"/>
      <c r="DVZ100" s="564"/>
      <c r="DWA100" s="565"/>
      <c r="DWB100" s="566"/>
      <c r="DWC100" s="560"/>
      <c r="DWD100" s="561"/>
      <c r="DWE100" s="562"/>
      <c r="DWF100" s="563"/>
      <c r="DWG100" s="564"/>
      <c r="DWH100" s="565"/>
      <c r="DWI100" s="566"/>
      <c r="DWJ100" s="560"/>
      <c r="DWK100" s="561"/>
      <c r="DWL100" s="562"/>
      <c r="DWM100" s="563"/>
      <c r="DWN100" s="564"/>
      <c r="DWO100" s="565"/>
      <c r="DWP100" s="566"/>
      <c r="DWQ100" s="560"/>
      <c r="DWR100" s="561"/>
      <c r="DWS100" s="562"/>
      <c r="DWT100" s="563"/>
      <c r="DWU100" s="564"/>
      <c r="DWV100" s="565"/>
      <c r="DWW100" s="566"/>
      <c r="DWX100" s="560"/>
      <c r="DWY100" s="561"/>
      <c r="DWZ100" s="562"/>
      <c r="DXA100" s="563"/>
      <c r="DXB100" s="564"/>
      <c r="DXC100" s="565"/>
      <c r="DXD100" s="566"/>
      <c r="DXE100" s="560"/>
      <c r="DXF100" s="561"/>
      <c r="DXG100" s="562"/>
      <c r="DXH100" s="563"/>
      <c r="DXI100" s="564"/>
      <c r="DXJ100" s="565"/>
      <c r="DXK100" s="566"/>
      <c r="DXL100" s="560"/>
      <c r="DXM100" s="561"/>
      <c r="DXN100" s="562"/>
      <c r="DXO100" s="563"/>
      <c r="DXP100" s="564"/>
      <c r="DXQ100" s="565"/>
      <c r="DXR100" s="566"/>
      <c r="DXS100" s="560"/>
      <c r="DXT100" s="561"/>
      <c r="DXU100" s="562"/>
      <c r="DXV100" s="563"/>
      <c r="DXW100" s="564"/>
      <c r="DXX100" s="565"/>
      <c r="DXY100" s="566"/>
      <c r="DXZ100" s="560"/>
      <c r="DYA100" s="561"/>
      <c r="DYB100" s="562"/>
      <c r="DYC100" s="563"/>
      <c r="DYD100" s="564"/>
      <c r="DYE100" s="565"/>
      <c r="DYF100" s="566"/>
      <c r="DYG100" s="560"/>
      <c r="DYH100" s="561"/>
      <c r="DYI100" s="562"/>
      <c r="DYJ100" s="563"/>
      <c r="DYK100" s="564"/>
      <c r="DYL100" s="565"/>
      <c r="DYM100" s="566"/>
      <c r="DYN100" s="560"/>
      <c r="DYO100" s="561"/>
      <c r="DYP100" s="562"/>
      <c r="DYQ100" s="563"/>
      <c r="DYR100" s="564"/>
      <c r="DYS100" s="565"/>
      <c r="DYT100" s="566"/>
      <c r="DYU100" s="560"/>
      <c r="DYV100" s="561"/>
      <c r="DYW100" s="562"/>
      <c r="DYX100" s="563"/>
      <c r="DYY100" s="564"/>
      <c r="DYZ100" s="565"/>
      <c r="DZA100" s="566"/>
      <c r="DZB100" s="560"/>
      <c r="DZC100" s="561"/>
      <c r="DZD100" s="562"/>
      <c r="DZE100" s="563"/>
      <c r="DZF100" s="564"/>
      <c r="DZG100" s="565"/>
      <c r="DZH100" s="566"/>
      <c r="DZI100" s="560"/>
      <c r="DZJ100" s="561"/>
      <c r="DZK100" s="562"/>
      <c r="DZL100" s="563"/>
      <c r="DZM100" s="564"/>
      <c r="DZN100" s="565"/>
      <c r="DZO100" s="566"/>
      <c r="DZP100" s="560"/>
      <c r="DZQ100" s="561"/>
      <c r="DZR100" s="562"/>
      <c r="DZS100" s="563"/>
      <c r="DZT100" s="564"/>
      <c r="DZU100" s="565"/>
      <c r="DZV100" s="566"/>
      <c r="DZW100" s="560"/>
      <c r="DZX100" s="561"/>
      <c r="DZY100" s="562"/>
      <c r="DZZ100" s="563"/>
      <c r="EAA100" s="564"/>
      <c r="EAB100" s="565"/>
      <c r="EAC100" s="566"/>
      <c r="EAD100" s="560"/>
      <c r="EAE100" s="561"/>
      <c r="EAF100" s="562"/>
      <c r="EAG100" s="563"/>
      <c r="EAH100" s="564"/>
      <c r="EAI100" s="565"/>
      <c r="EAJ100" s="566"/>
      <c r="EAK100" s="560"/>
      <c r="EAL100" s="561"/>
      <c r="EAM100" s="562"/>
      <c r="EAN100" s="563"/>
      <c r="EAO100" s="564"/>
      <c r="EAP100" s="565"/>
      <c r="EAQ100" s="566"/>
      <c r="EAR100" s="560"/>
      <c r="EAS100" s="561"/>
      <c r="EAT100" s="562"/>
      <c r="EAU100" s="563"/>
      <c r="EAV100" s="564"/>
      <c r="EAW100" s="565"/>
      <c r="EAX100" s="566"/>
      <c r="EAY100" s="560"/>
      <c r="EAZ100" s="561"/>
      <c r="EBA100" s="562"/>
      <c r="EBB100" s="563"/>
      <c r="EBC100" s="564"/>
      <c r="EBD100" s="565"/>
      <c r="EBE100" s="566"/>
      <c r="EBF100" s="560"/>
      <c r="EBG100" s="561"/>
      <c r="EBH100" s="562"/>
      <c r="EBI100" s="563"/>
      <c r="EBJ100" s="564"/>
      <c r="EBK100" s="565"/>
      <c r="EBL100" s="566"/>
      <c r="EBM100" s="560"/>
      <c r="EBN100" s="561"/>
      <c r="EBO100" s="562"/>
      <c r="EBP100" s="563"/>
      <c r="EBQ100" s="564"/>
      <c r="EBR100" s="565"/>
      <c r="EBS100" s="566"/>
      <c r="EBT100" s="560"/>
      <c r="EBU100" s="561"/>
      <c r="EBV100" s="562"/>
      <c r="EBW100" s="563"/>
      <c r="EBX100" s="564"/>
      <c r="EBY100" s="565"/>
      <c r="EBZ100" s="566"/>
      <c r="ECA100" s="560"/>
      <c r="ECB100" s="561"/>
      <c r="ECC100" s="562"/>
      <c r="ECD100" s="563"/>
      <c r="ECE100" s="564"/>
      <c r="ECF100" s="565"/>
      <c r="ECG100" s="566"/>
      <c r="ECH100" s="560"/>
      <c r="ECI100" s="561"/>
      <c r="ECJ100" s="562"/>
      <c r="ECK100" s="563"/>
      <c r="ECL100" s="564"/>
      <c r="ECM100" s="565"/>
      <c r="ECN100" s="566"/>
      <c r="ECO100" s="560"/>
      <c r="ECP100" s="561"/>
      <c r="ECQ100" s="562"/>
      <c r="ECR100" s="563"/>
      <c r="ECS100" s="564"/>
      <c r="ECT100" s="565"/>
      <c r="ECU100" s="566"/>
      <c r="ECV100" s="560"/>
      <c r="ECW100" s="561"/>
      <c r="ECX100" s="562"/>
      <c r="ECY100" s="563"/>
      <c r="ECZ100" s="564"/>
      <c r="EDA100" s="565"/>
      <c r="EDB100" s="566"/>
      <c r="EDC100" s="560"/>
      <c r="EDD100" s="561"/>
      <c r="EDE100" s="562"/>
      <c r="EDF100" s="563"/>
      <c r="EDG100" s="564"/>
      <c r="EDH100" s="565"/>
      <c r="EDI100" s="566"/>
      <c r="EDJ100" s="560"/>
      <c r="EDK100" s="561"/>
      <c r="EDL100" s="562"/>
      <c r="EDM100" s="563"/>
      <c r="EDN100" s="564"/>
      <c r="EDO100" s="565"/>
      <c r="EDP100" s="566"/>
      <c r="EDQ100" s="560"/>
      <c r="EDR100" s="561"/>
      <c r="EDS100" s="562"/>
      <c r="EDT100" s="563"/>
      <c r="EDU100" s="564"/>
      <c r="EDV100" s="565"/>
      <c r="EDW100" s="566"/>
      <c r="EDX100" s="560"/>
      <c r="EDY100" s="561"/>
      <c r="EDZ100" s="562"/>
      <c r="EEA100" s="563"/>
      <c r="EEB100" s="564"/>
      <c r="EEC100" s="565"/>
      <c r="EED100" s="566"/>
      <c r="EEE100" s="560"/>
      <c r="EEF100" s="561"/>
      <c r="EEG100" s="562"/>
      <c r="EEH100" s="563"/>
      <c r="EEI100" s="564"/>
      <c r="EEJ100" s="565"/>
      <c r="EEK100" s="566"/>
      <c r="EEL100" s="560"/>
      <c r="EEM100" s="561"/>
      <c r="EEN100" s="562"/>
      <c r="EEO100" s="563"/>
      <c r="EEP100" s="564"/>
      <c r="EEQ100" s="565"/>
      <c r="EER100" s="566"/>
      <c r="EES100" s="560"/>
      <c r="EET100" s="561"/>
      <c r="EEU100" s="562"/>
      <c r="EEV100" s="563"/>
      <c r="EEW100" s="564"/>
      <c r="EEX100" s="565"/>
      <c r="EEY100" s="566"/>
      <c r="EEZ100" s="560"/>
      <c r="EFA100" s="561"/>
      <c r="EFB100" s="562"/>
      <c r="EFC100" s="563"/>
      <c r="EFD100" s="564"/>
      <c r="EFE100" s="565"/>
      <c r="EFF100" s="566"/>
      <c r="EFG100" s="560"/>
      <c r="EFH100" s="561"/>
      <c r="EFI100" s="562"/>
      <c r="EFJ100" s="563"/>
      <c r="EFK100" s="564"/>
      <c r="EFL100" s="565"/>
      <c r="EFM100" s="566"/>
      <c r="EFN100" s="560"/>
      <c r="EFO100" s="561"/>
      <c r="EFP100" s="562"/>
      <c r="EFQ100" s="563"/>
      <c r="EFR100" s="564"/>
      <c r="EFS100" s="565"/>
      <c r="EFT100" s="566"/>
      <c r="EFU100" s="560"/>
      <c r="EFV100" s="561"/>
      <c r="EFW100" s="562"/>
      <c r="EFX100" s="563"/>
      <c r="EFY100" s="564"/>
      <c r="EFZ100" s="565"/>
      <c r="EGA100" s="566"/>
      <c r="EGB100" s="560"/>
      <c r="EGC100" s="561"/>
      <c r="EGD100" s="562"/>
      <c r="EGE100" s="563"/>
      <c r="EGF100" s="564"/>
      <c r="EGG100" s="565"/>
      <c r="EGH100" s="566"/>
      <c r="EGI100" s="560"/>
      <c r="EGJ100" s="561"/>
      <c r="EGK100" s="562"/>
      <c r="EGL100" s="563"/>
      <c r="EGM100" s="564"/>
      <c r="EGN100" s="565"/>
      <c r="EGO100" s="566"/>
      <c r="EGP100" s="560"/>
      <c r="EGQ100" s="561"/>
      <c r="EGR100" s="562"/>
      <c r="EGS100" s="563"/>
      <c r="EGT100" s="564"/>
      <c r="EGU100" s="565"/>
      <c r="EGV100" s="566"/>
      <c r="EGW100" s="560"/>
      <c r="EGX100" s="561"/>
      <c r="EGY100" s="562"/>
      <c r="EGZ100" s="563"/>
      <c r="EHA100" s="564"/>
      <c r="EHB100" s="565"/>
      <c r="EHC100" s="566"/>
      <c r="EHD100" s="560"/>
      <c r="EHE100" s="561"/>
      <c r="EHF100" s="562"/>
      <c r="EHG100" s="563"/>
      <c r="EHH100" s="564"/>
      <c r="EHI100" s="565"/>
      <c r="EHJ100" s="566"/>
      <c r="EHK100" s="560"/>
      <c r="EHL100" s="561"/>
      <c r="EHM100" s="562"/>
      <c r="EHN100" s="563"/>
      <c r="EHO100" s="564"/>
      <c r="EHP100" s="565"/>
      <c r="EHQ100" s="566"/>
      <c r="EHR100" s="560"/>
      <c r="EHS100" s="561"/>
      <c r="EHT100" s="562"/>
      <c r="EHU100" s="563"/>
      <c r="EHV100" s="564"/>
      <c r="EHW100" s="565"/>
      <c r="EHX100" s="566"/>
      <c r="EHY100" s="560"/>
      <c r="EHZ100" s="561"/>
      <c r="EIA100" s="562"/>
      <c r="EIB100" s="563"/>
      <c r="EIC100" s="564"/>
      <c r="EID100" s="565"/>
      <c r="EIE100" s="566"/>
      <c r="EIF100" s="560"/>
      <c r="EIG100" s="561"/>
      <c r="EIH100" s="562"/>
      <c r="EII100" s="563"/>
      <c r="EIJ100" s="564"/>
      <c r="EIK100" s="565"/>
      <c r="EIL100" s="566"/>
      <c r="EIM100" s="560"/>
      <c r="EIN100" s="561"/>
      <c r="EIO100" s="562"/>
      <c r="EIP100" s="563"/>
      <c r="EIQ100" s="564"/>
      <c r="EIR100" s="565"/>
      <c r="EIS100" s="566"/>
      <c r="EIT100" s="560"/>
      <c r="EIU100" s="561"/>
      <c r="EIV100" s="562"/>
      <c r="EIW100" s="563"/>
      <c r="EIX100" s="564"/>
      <c r="EIY100" s="565"/>
      <c r="EIZ100" s="566"/>
      <c r="EJA100" s="560"/>
      <c r="EJB100" s="561"/>
      <c r="EJC100" s="562"/>
      <c r="EJD100" s="563"/>
      <c r="EJE100" s="564"/>
      <c r="EJF100" s="565"/>
      <c r="EJG100" s="566"/>
      <c r="EJH100" s="560"/>
      <c r="EJI100" s="561"/>
      <c r="EJJ100" s="562"/>
      <c r="EJK100" s="563"/>
      <c r="EJL100" s="564"/>
      <c r="EJM100" s="565"/>
      <c r="EJN100" s="566"/>
      <c r="EJO100" s="560"/>
      <c r="EJP100" s="561"/>
      <c r="EJQ100" s="562"/>
      <c r="EJR100" s="563"/>
      <c r="EJS100" s="564"/>
      <c r="EJT100" s="565"/>
      <c r="EJU100" s="566"/>
      <c r="EJV100" s="560"/>
      <c r="EJW100" s="561"/>
      <c r="EJX100" s="562"/>
      <c r="EJY100" s="563"/>
      <c r="EJZ100" s="564"/>
      <c r="EKA100" s="565"/>
      <c r="EKB100" s="566"/>
      <c r="EKC100" s="560"/>
      <c r="EKD100" s="561"/>
      <c r="EKE100" s="562"/>
      <c r="EKF100" s="563"/>
      <c r="EKG100" s="564"/>
      <c r="EKH100" s="565"/>
      <c r="EKI100" s="566"/>
      <c r="EKJ100" s="560"/>
      <c r="EKK100" s="561"/>
      <c r="EKL100" s="562"/>
      <c r="EKM100" s="563"/>
      <c r="EKN100" s="564"/>
      <c r="EKO100" s="565"/>
      <c r="EKP100" s="566"/>
      <c r="EKQ100" s="560"/>
      <c r="EKR100" s="561"/>
      <c r="EKS100" s="562"/>
      <c r="EKT100" s="563"/>
      <c r="EKU100" s="564"/>
      <c r="EKV100" s="565"/>
      <c r="EKW100" s="566"/>
      <c r="EKX100" s="560"/>
      <c r="EKY100" s="561"/>
      <c r="EKZ100" s="562"/>
      <c r="ELA100" s="563"/>
      <c r="ELB100" s="564"/>
      <c r="ELC100" s="565"/>
      <c r="ELD100" s="566"/>
      <c r="ELE100" s="560"/>
      <c r="ELF100" s="561"/>
      <c r="ELG100" s="562"/>
      <c r="ELH100" s="563"/>
      <c r="ELI100" s="564"/>
      <c r="ELJ100" s="565"/>
      <c r="ELK100" s="566"/>
      <c r="ELL100" s="560"/>
      <c r="ELM100" s="561"/>
      <c r="ELN100" s="562"/>
      <c r="ELO100" s="563"/>
      <c r="ELP100" s="564"/>
      <c r="ELQ100" s="565"/>
      <c r="ELR100" s="566"/>
      <c r="ELS100" s="560"/>
      <c r="ELT100" s="561"/>
      <c r="ELU100" s="562"/>
      <c r="ELV100" s="563"/>
      <c r="ELW100" s="564"/>
      <c r="ELX100" s="565"/>
      <c r="ELY100" s="566"/>
      <c r="ELZ100" s="560"/>
      <c r="EMA100" s="561"/>
      <c r="EMB100" s="562"/>
      <c r="EMC100" s="563"/>
      <c r="EMD100" s="564"/>
      <c r="EME100" s="565"/>
      <c r="EMF100" s="566"/>
      <c r="EMG100" s="560"/>
      <c r="EMH100" s="561"/>
      <c r="EMI100" s="562"/>
      <c r="EMJ100" s="563"/>
      <c r="EMK100" s="564"/>
      <c r="EML100" s="565"/>
      <c r="EMM100" s="566"/>
      <c r="EMN100" s="560"/>
      <c r="EMO100" s="561"/>
      <c r="EMP100" s="562"/>
      <c r="EMQ100" s="563"/>
      <c r="EMR100" s="564"/>
      <c r="EMS100" s="565"/>
      <c r="EMT100" s="566"/>
      <c r="EMU100" s="560"/>
      <c r="EMV100" s="561"/>
      <c r="EMW100" s="562"/>
      <c r="EMX100" s="563"/>
      <c r="EMY100" s="564"/>
      <c r="EMZ100" s="565"/>
      <c r="ENA100" s="566"/>
      <c r="ENB100" s="560"/>
      <c r="ENC100" s="561"/>
      <c r="END100" s="562"/>
      <c r="ENE100" s="563"/>
      <c r="ENF100" s="564"/>
      <c r="ENG100" s="565"/>
      <c r="ENH100" s="566"/>
      <c r="ENI100" s="560"/>
      <c r="ENJ100" s="561"/>
      <c r="ENK100" s="562"/>
      <c r="ENL100" s="563"/>
      <c r="ENM100" s="564"/>
      <c r="ENN100" s="565"/>
      <c r="ENO100" s="566"/>
      <c r="ENP100" s="560"/>
      <c r="ENQ100" s="561"/>
      <c r="ENR100" s="562"/>
      <c r="ENS100" s="563"/>
      <c r="ENT100" s="564"/>
      <c r="ENU100" s="565"/>
      <c r="ENV100" s="566"/>
      <c r="ENW100" s="560"/>
      <c r="ENX100" s="561"/>
      <c r="ENY100" s="562"/>
      <c r="ENZ100" s="563"/>
      <c r="EOA100" s="564"/>
      <c r="EOB100" s="565"/>
      <c r="EOC100" s="566"/>
      <c r="EOD100" s="560"/>
      <c r="EOE100" s="561"/>
      <c r="EOF100" s="562"/>
      <c r="EOG100" s="563"/>
      <c r="EOH100" s="564"/>
      <c r="EOI100" s="565"/>
      <c r="EOJ100" s="566"/>
      <c r="EOK100" s="560"/>
      <c r="EOL100" s="561"/>
      <c r="EOM100" s="562"/>
      <c r="EON100" s="563"/>
      <c r="EOO100" s="564"/>
      <c r="EOP100" s="565"/>
      <c r="EOQ100" s="566"/>
      <c r="EOR100" s="560"/>
      <c r="EOS100" s="561"/>
      <c r="EOT100" s="562"/>
      <c r="EOU100" s="563"/>
      <c r="EOV100" s="564"/>
      <c r="EOW100" s="565"/>
      <c r="EOX100" s="566"/>
      <c r="EOY100" s="560"/>
      <c r="EOZ100" s="561"/>
      <c r="EPA100" s="562"/>
      <c r="EPB100" s="563"/>
      <c r="EPC100" s="564"/>
      <c r="EPD100" s="565"/>
      <c r="EPE100" s="566"/>
      <c r="EPF100" s="560"/>
      <c r="EPG100" s="561"/>
      <c r="EPH100" s="562"/>
      <c r="EPI100" s="563"/>
      <c r="EPJ100" s="564"/>
      <c r="EPK100" s="565"/>
      <c r="EPL100" s="566"/>
      <c r="EPM100" s="560"/>
      <c r="EPN100" s="561"/>
      <c r="EPO100" s="562"/>
      <c r="EPP100" s="563"/>
      <c r="EPQ100" s="564"/>
      <c r="EPR100" s="565"/>
      <c r="EPS100" s="566"/>
      <c r="EPT100" s="560"/>
      <c r="EPU100" s="561"/>
      <c r="EPV100" s="562"/>
      <c r="EPW100" s="563"/>
      <c r="EPX100" s="564"/>
      <c r="EPY100" s="565"/>
      <c r="EPZ100" s="566"/>
      <c r="EQA100" s="560"/>
      <c r="EQB100" s="561"/>
      <c r="EQC100" s="562"/>
      <c r="EQD100" s="563"/>
      <c r="EQE100" s="564"/>
      <c r="EQF100" s="565"/>
      <c r="EQG100" s="566"/>
      <c r="EQH100" s="560"/>
      <c r="EQI100" s="561"/>
      <c r="EQJ100" s="562"/>
      <c r="EQK100" s="563"/>
      <c r="EQL100" s="564"/>
      <c r="EQM100" s="565"/>
      <c r="EQN100" s="566"/>
      <c r="EQO100" s="560"/>
      <c r="EQP100" s="561"/>
      <c r="EQQ100" s="562"/>
      <c r="EQR100" s="563"/>
      <c r="EQS100" s="564"/>
      <c r="EQT100" s="565"/>
      <c r="EQU100" s="566"/>
      <c r="EQV100" s="560"/>
      <c r="EQW100" s="561"/>
      <c r="EQX100" s="562"/>
      <c r="EQY100" s="563"/>
      <c r="EQZ100" s="564"/>
      <c r="ERA100" s="565"/>
      <c r="ERB100" s="566"/>
      <c r="ERC100" s="560"/>
      <c r="ERD100" s="561"/>
      <c r="ERE100" s="562"/>
      <c r="ERF100" s="563"/>
      <c r="ERG100" s="564"/>
      <c r="ERH100" s="565"/>
      <c r="ERI100" s="566"/>
      <c r="ERJ100" s="560"/>
      <c r="ERK100" s="561"/>
      <c r="ERL100" s="562"/>
      <c r="ERM100" s="563"/>
      <c r="ERN100" s="564"/>
      <c r="ERO100" s="565"/>
      <c r="ERP100" s="566"/>
      <c r="ERQ100" s="560"/>
      <c r="ERR100" s="561"/>
      <c r="ERS100" s="562"/>
      <c r="ERT100" s="563"/>
      <c r="ERU100" s="564"/>
      <c r="ERV100" s="565"/>
      <c r="ERW100" s="566"/>
      <c r="ERX100" s="560"/>
      <c r="ERY100" s="561"/>
      <c r="ERZ100" s="562"/>
      <c r="ESA100" s="563"/>
      <c r="ESB100" s="564"/>
      <c r="ESC100" s="565"/>
      <c r="ESD100" s="566"/>
      <c r="ESE100" s="560"/>
      <c r="ESF100" s="561"/>
      <c r="ESG100" s="562"/>
      <c r="ESH100" s="563"/>
      <c r="ESI100" s="564"/>
      <c r="ESJ100" s="565"/>
      <c r="ESK100" s="566"/>
      <c r="ESL100" s="560"/>
      <c r="ESM100" s="561"/>
      <c r="ESN100" s="562"/>
      <c r="ESO100" s="563"/>
      <c r="ESP100" s="564"/>
      <c r="ESQ100" s="565"/>
      <c r="ESR100" s="566"/>
      <c r="ESS100" s="560"/>
      <c r="EST100" s="561"/>
      <c r="ESU100" s="562"/>
      <c r="ESV100" s="563"/>
      <c r="ESW100" s="564"/>
      <c r="ESX100" s="565"/>
      <c r="ESY100" s="566"/>
      <c r="ESZ100" s="560"/>
      <c r="ETA100" s="561"/>
      <c r="ETB100" s="562"/>
      <c r="ETC100" s="563"/>
      <c r="ETD100" s="564"/>
      <c r="ETE100" s="565"/>
      <c r="ETF100" s="566"/>
      <c r="ETG100" s="560"/>
      <c r="ETH100" s="561"/>
      <c r="ETI100" s="562"/>
      <c r="ETJ100" s="563"/>
      <c r="ETK100" s="564"/>
      <c r="ETL100" s="565"/>
      <c r="ETM100" s="566"/>
      <c r="ETN100" s="560"/>
      <c r="ETO100" s="561"/>
      <c r="ETP100" s="562"/>
      <c r="ETQ100" s="563"/>
      <c r="ETR100" s="564"/>
      <c r="ETS100" s="565"/>
      <c r="ETT100" s="566"/>
      <c r="ETU100" s="560"/>
      <c r="ETV100" s="561"/>
      <c r="ETW100" s="562"/>
      <c r="ETX100" s="563"/>
      <c r="ETY100" s="564"/>
      <c r="ETZ100" s="565"/>
      <c r="EUA100" s="566"/>
      <c r="EUB100" s="560"/>
      <c r="EUC100" s="561"/>
      <c r="EUD100" s="562"/>
      <c r="EUE100" s="563"/>
      <c r="EUF100" s="564"/>
      <c r="EUG100" s="565"/>
      <c r="EUH100" s="566"/>
      <c r="EUI100" s="560"/>
      <c r="EUJ100" s="561"/>
      <c r="EUK100" s="562"/>
      <c r="EUL100" s="563"/>
      <c r="EUM100" s="564"/>
      <c r="EUN100" s="565"/>
      <c r="EUO100" s="566"/>
      <c r="EUP100" s="560"/>
      <c r="EUQ100" s="561"/>
      <c r="EUR100" s="562"/>
      <c r="EUS100" s="563"/>
      <c r="EUT100" s="564"/>
      <c r="EUU100" s="565"/>
      <c r="EUV100" s="566"/>
      <c r="EUW100" s="560"/>
      <c r="EUX100" s="561"/>
      <c r="EUY100" s="562"/>
      <c r="EUZ100" s="563"/>
      <c r="EVA100" s="564"/>
      <c r="EVB100" s="565"/>
      <c r="EVC100" s="566"/>
      <c r="EVD100" s="560"/>
      <c r="EVE100" s="561"/>
      <c r="EVF100" s="562"/>
      <c r="EVG100" s="563"/>
      <c r="EVH100" s="564"/>
      <c r="EVI100" s="565"/>
      <c r="EVJ100" s="566"/>
      <c r="EVK100" s="560"/>
      <c r="EVL100" s="561"/>
      <c r="EVM100" s="562"/>
      <c r="EVN100" s="563"/>
      <c r="EVO100" s="564"/>
      <c r="EVP100" s="565"/>
      <c r="EVQ100" s="566"/>
      <c r="EVR100" s="560"/>
      <c r="EVS100" s="561"/>
      <c r="EVT100" s="562"/>
      <c r="EVU100" s="563"/>
      <c r="EVV100" s="564"/>
      <c r="EVW100" s="565"/>
      <c r="EVX100" s="566"/>
      <c r="EVY100" s="560"/>
      <c r="EVZ100" s="561"/>
      <c r="EWA100" s="562"/>
      <c r="EWB100" s="563"/>
      <c r="EWC100" s="564"/>
      <c r="EWD100" s="565"/>
      <c r="EWE100" s="566"/>
      <c r="EWF100" s="560"/>
      <c r="EWG100" s="561"/>
      <c r="EWH100" s="562"/>
      <c r="EWI100" s="563"/>
      <c r="EWJ100" s="564"/>
      <c r="EWK100" s="565"/>
      <c r="EWL100" s="566"/>
      <c r="EWM100" s="560"/>
      <c r="EWN100" s="561"/>
      <c r="EWO100" s="562"/>
      <c r="EWP100" s="563"/>
      <c r="EWQ100" s="564"/>
      <c r="EWR100" s="565"/>
      <c r="EWS100" s="566"/>
      <c r="EWT100" s="560"/>
      <c r="EWU100" s="561"/>
      <c r="EWV100" s="562"/>
      <c r="EWW100" s="563"/>
      <c r="EWX100" s="564"/>
      <c r="EWY100" s="565"/>
      <c r="EWZ100" s="566"/>
      <c r="EXA100" s="560"/>
      <c r="EXB100" s="561"/>
      <c r="EXC100" s="562"/>
      <c r="EXD100" s="563"/>
      <c r="EXE100" s="564"/>
      <c r="EXF100" s="565"/>
      <c r="EXG100" s="566"/>
      <c r="EXH100" s="560"/>
      <c r="EXI100" s="561"/>
      <c r="EXJ100" s="562"/>
      <c r="EXK100" s="563"/>
      <c r="EXL100" s="564"/>
      <c r="EXM100" s="565"/>
      <c r="EXN100" s="566"/>
      <c r="EXO100" s="560"/>
      <c r="EXP100" s="561"/>
      <c r="EXQ100" s="562"/>
      <c r="EXR100" s="563"/>
      <c r="EXS100" s="564"/>
      <c r="EXT100" s="565"/>
      <c r="EXU100" s="566"/>
      <c r="EXV100" s="560"/>
      <c r="EXW100" s="561"/>
      <c r="EXX100" s="562"/>
      <c r="EXY100" s="563"/>
      <c r="EXZ100" s="564"/>
      <c r="EYA100" s="565"/>
      <c r="EYB100" s="566"/>
      <c r="EYC100" s="560"/>
      <c r="EYD100" s="561"/>
      <c r="EYE100" s="562"/>
      <c r="EYF100" s="563"/>
      <c r="EYG100" s="564"/>
      <c r="EYH100" s="565"/>
      <c r="EYI100" s="566"/>
      <c r="EYJ100" s="560"/>
      <c r="EYK100" s="561"/>
      <c r="EYL100" s="562"/>
      <c r="EYM100" s="563"/>
      <c r="EYN100" s="564"/>
      <c r="EYO100" s="565"/>
      <c r="EYP100" s="566"/>
      <c r="EYQ100" s="560"/>
      <c r="EYR100" s="561"/>
      <c r="EYS100" s="562"/>
      <c r="EYT100" s="563"/>
      <c r="EYU100" s="564"/>
      <c r="EYV100" s="565"/>
      <c r="EYW100" s="566"/>
      <c r="EYX100" s="560"/>
      <c r="EYY100" s="561"/>
      <c r="EYZ100" s="562"/>
      <c r="EZA100" s="563"/>
      <c r="EZB100" s="564"/>
      <c r="EZC100" s="565"/>
      <c r="EZD100" s="566"/>
      <c r="EZE100" s="560"/>
      <c r="EZF100" s="561"/>
      <c r="EZG100" s="562"/>
      <c r="EZH100" s="563"/>
      <c r="EZI100" s="564"/>
      <c r="EZJ100" s="565"/>
      <c r="EZK100" s="566"/>
      <c r="EZL100" s="560"/>
      <c r="EZM100" s="561"/>
      <c r="EZN100" s="562"/>
      <c r="EZO100" s="563"/>
      <c r="EZP100" s="564"/>
      <c r="EZQ100" s="565"/>
      <c r="EZR100" s="566"/>
      <c r="EZS100" s="560"/>
      <c r="EZT100" s="561"/>
      <c r="EZU100" s="562"/>
      <c r="EZV100" s="563"/>
      <c r="EZW100" s="564"/>
      <c r="EZX100" s="565"/>
      <c r="EZY100" s="566"/>
      <c r="EZZ100" s="560"/>
      <c r="FAA100" s="561"/>
      <c r="FAB100" s="562"/>
      <c r="FAC100" s="563"/>
      <c r="FAD100" s="564"/>
      <c r="FAE100" s="565"/>
      <c r="FAF100" s="566"/>
      <c r="FAG100" s="560"/>
      <c r="FAH100" s="561"/>
      <c r="FAI100" s="562"/>
      <c r="FAJ100" s="563"/>
      <c r="FAK100" s="564"/>
      <c r="FAL100" s="565"/>
      <c r="FAM100" s="566"/>
      <c r="FAN100" s="560"/>
      <c r="FAO100" s="561"/>
      <c r="FAP100" s="562"/>
      <c r="FAQ100" s="563"/>
      <c r="FAR100" s="564"/>
      <c r="FAS100" s="565"/>
      <c r="FAT100" s="566"/>
      <c r="FAU100" s="560"/>
      <c r="FAV100" s="561"/>
      <c r="FAW100" s="562"/>
      <c r="FAX100" s="563"/>
      <c r="FAY100" s="564"/>
      <c r="FAZ100" s="565"/>
      <c r="FBA100" s="566"/>
      <c r="FBB100" s="560"/>
      <c r="FBC100" s="561"/>
      <c r="FBD100" s="562"/>
      <c r="FBE100" s="563"/>
      <c r="FBF100" s="564"/>
      <c r="FBG100" s="565"/>
      <c r="FBH100" s="566"/>
      <c r="FBI100" s="560"/>
      <c r="FBJ100" s="561"/>
      <c r="FBK100" s="562"/>
      <c r="FBL100" s="563"/>
      <c r="FBM100" s="564"/>
      <c r="FBN100" s="565"/>
      <c r="FBO100" s="566"/>
      <c r="FBP100" s="560"/>
      <c r="FBQ100" s="561"/>
      <c r="FBR100" s="562"/>
      <c r="FBS100" s="563"/>
      <c r="FBT100" s="564"/>
      <c r="FBU100" s="565"/>
      <c r="FBV100" s="566"/>
      <c r="FBW100" s="560"/>
      <c r="FBX100" s="561"/>
      <c r="FBY100" s="562"/>
      <c r="FBZ100" s="563"/>
      <c r="FCA100" s="564"/>
      <c r="FCB100" s="565"/>
      <c r="FCC100" s="566"/>
      <c r="FCD100" s="560"/>
      <c r="FCE100" s="561"/>
      <c r="FCF100" s="562"/>
      <c r="FCG100" s="563"/>
      <c r="FCH100" s="564"/>
      <c r="FCI100" s="565"/>
      <c r="FCJ100" s="566"/>
      <c r="FCK100" s="560"/>
      <c r="FCL100" s="561"/>
      <c r="FCM100" s="562"/>
      <c r="FCN100" s="563"/>
      <c r="FCO100" s="564"/>
      <c r="FCP100" s="565"/>
      <c r="FCQ100" s="566"/>
      <c r="FCR100" s="560"/>
      <c r="FCS100" s="561"/>
      <c r="FCT100" s="562"/>
      <c r="FCU100" s="563"/>
      <c r="FCV100" s="564"/>
      <c r="FCW100" s="565"/>
      <c r="FCX100" s="566"/>
      <c r="FCY100" s="560"/>
      <c r="FCZ100" s="561"/>
      <c r="FDA100" s="562"/>
      <c r="FDB100" s="563"/>
      <c r="FDC100" s="564"/>
      <c r="FDD100" s="565"/>
      <c r="FDE100" s="566"/>
      <c r="FDF100" s="560"/>
      <c r="FDG100" s="561"/>
      <c r="FDH100" s="562"/>
      <c r="FDI100" s="563"/>
      <c r="FDJ100" s="564"/>
      <c r="FDK100" s="565"/>
      <c r="FDL100" s="566"/>
      <c r="FDM100" s="560"/>
      <c r="FDN100" s="561"/>
      <c r="FDO100" s="562"/>
      <c r="FDP100" s="563"/>
      <c r="FDQ100" s="564"/>
      <c r="FDR100" s="565"/>
      <c r="FDS100" s="566"/>
      <c r="FDT100" s="560"/>
      <c r="FDU100" s="561"/>
      <c r="FDV100" s="562"/>
      <c r="FDW100" s="563"/>
      <c r="FDX100" s="564"/>
      <c r="FDY100" s="565"/>
      <c r="FDZ100" s="566"/>
      <c r="FEA100" s="560"/>
      <c r="FEB100" s="561"/>
      <c r="FEC100" s="562"/>
      <c r="FED100" s="563"/>
      <c r="FEE100" s="564"/>
      <c r="FEF100" s="565"/>
      <c r="FEG100" s="566"/>
      <c r="FEH100" s="560"/>
      <c r="FEI100" s="561"/>
      <c r="FEJ100" s="562"/>
      <c r="FEK100" s="563"/>
      <c r="FEL100" s="564"/>
      <c r="FEM100" s="565"/>
      <c r="FEN100" s="566"/>
      <c r="FEO100" s="560"/>
      <c r="FEP100" s="561"/>
      <c r="FEQ100" s="562"/>
      <c r="FER100" s="563"/>
      <c r="FES100" s="564"/>
      <c r="FET100" s="565"/>
      <c r="FEU100" s="566"/>
      <c r="FEV100" s="560"/>
      <c r="FEW100" s="561"/>
      <c r="FEX100" s="562"/>
      <c r="FEY100" s="563"/>
      <c r="FEZ100" s="564"/>
      <c r="FFA100" s="565"/>
      <c r="FFB100" s="566"/>
      <c r="FFC100" s="560"/>
      <c r="FFD100" s="561"/>
      <c r="FFE100" s="562"/>
      <c r="FFF100" s="563"/>
      <c r="FFG100" s="564"/>
      <c r="FFH100" s="565"/>
      <c r="FFI100" s="566"/>
      <c r="FFJ100" s="560"/>
      <c r="FFK100" s="561"/>
      <c r="FFL100" s="562"/>
      <c r="FFM100" s="563"/>
      <c r="FFN100" s="564"/>
      <c r="FFO100" s="565"/>
      <c r="FFP100" s="566"/>
      <c r="FFQ100" s="560"/>
      <c r="FFR100" s="561"/>
      <c r="FFS100" s="562"/>
      <c r="FFT100" s="563"/>
      <c r="FFU100" s="564"/>
      <c r="FFV100" s="565"/>
      <c r="FFW100" s="566"/>
      <c r="FFX100" s="560"/>
      <c r="FFY100" s="561"/>
      <c r="FFZ100" s="562"/>
      <c r="FGA100" s="563"/>
      <c r="FGB100" s="564"/>
      <c r="FGC100" s="565"/>
      <c r="FGD100" s="566"/>
      <c r="FGE100" s="560"/>
      <c r="FGF100" s="561"/>
      <c r="FGG100" s="562"/>
      <c r="FGH100" s="563"/>
      <c r="FGI100" s="564"/>
      <c r="FGJ100" s="565"/>
      <c r="FGK100" s="566"/>
      <c r="FGL100" s="560"/>
      <c r="FGM100" s="561"/>
      <c r="FGN100" s="562"/>
      <c r="FGO100" s="563"/>
      <c r="FGP100" s="564"/>
      <c r="FGQ100" s="565"/>
      <c r="FGR100" s="566"/>
      <c r="FGS100" s="560"/>
      <c r="FGT100" s="561"/>
      <c r="FGU100" s="562"/>
      <c r="FGV100" s="563"/>
      <c r="FGW100" s="564"/>
      <c r="FGX100" s="565"/>
      <c r="FGY100" s="566"/>
      <c r="FGZ100" s="560"/>
      <c r="FHA100" s="561"/>
      <c r="FHB100" s="562"/>
      <c r="FHC100" s="563"/>
      <c r="FHD100" s="564"/>
      <c r="FHE100" s="565"/>
      <c r="FHF100" s="566"/>
      <c r="FHG100" s="560"/>
      <c r="FHH100" s="561"/>
      <c r="FHI100" s="562"/>
      <c r="FHJ100" s="563"/>
      <c r="FHK100" s="564"/>
      <c r="FHL100" s="565"/>
      <c r="FHM100" s="566"/>
      <c r="FHN100" s="560"/>
      <c r="FHO100" s="561"/>
      <c r="FHP100" s="562"/>
      <c r="FHQ100" s="563"/>
      <c r="FHR100" s="564"/>
      <c r="FHS100" s="565"/>
      <c r="FHT100" s="566"/>
      <c r="FHU100" s="560"/>
      <c r="FHV100" s="561"/>
      <c r="FHW100" s="562"/>
      <c r="FHX100" s="563"/>
      <c r="FHY100" s="564"/>
      <c r="FHZ100" s="565"/>
      <c r="FIA100" s="566"/>
      <c r="FIB100" s="560"/>
      <c r="FIC100" s="561"/>
      <c r="FID100" s="562"/>
      <c r="FIE100" s="563"/>
      <c r="FIF100" s="564"/>
      <c r="FIG100" s="565"/>
      <c r="FIH100" s="566"/>
      <c r="FII100" s="560"/>
      <c r="FIJ100" s="561"/>
      <c r="FIK100" s="562"/>
      <c r="FIL100" s="563"/>
      <c r="FIM100" s="564"/>
      <c r="FIN100" s="565"/>
      <c r="FIO100" s="566"/>
      <c r="FIP100" s="560"/>
      <c r="FIQ100" s="561"/>
      <c r="FIR100" s="562"/>
      <c r="FIS100" s="563"/>
      <c r="FIT100" s="564"/>
      <c r="FIU100" s="565"/>
      <c r="FIV100" s="566"/>
      <c r="FIW100" s="560"/>
      <c r="FIX100" s="561"/>
      <c r="FIY100" s="562"/>
      <c r="FIZ100" s="563"/>
      <c r="FJA100" s="564"/>
      <c r="FJB100" s="565"/>
      <c r="FJC100" s="566"/>
      <c r="FJD100" s="560"/>
      <c r="FJE100" s="561"/>
      <c r="FJF100" s="562"/>
      <c r="FJG100" s="563"/>
      <c r="FJH100" s="564"/>
      <c r="FJI100" s="565"/>
      <c r="FJJ100" s="566"/>
      <c r="FJK100" s="560"/>
      <c r="FJL100" s="561"/>
      <c r="FJM100" s="562"/>
      <c r="FJN100" s="563"/>
      <c r="FJO100" s="564"/>
      <c r="FJP100" s="565"/>
      <c r="FJQ100" s="566"/>
      <c r="FJR100" s="560"/>
      <c r="FJS100" s="561"/>
      <c r="FJT100" s="562"/>
      <c r="FJU100" s="563"/>
      <c r="FJV100" s="564"/>
      <c r="FJW100" s="565"/>
      <c r="FJX100" s="566"/>
      <c r="FJY100" s="560"/>
      <c r="FJZ100" s="561"/>
      <c r="FKA100" s="562"/>
      <c r="FKB100" s="563"/>
      <c r="FKC100" s="564"/>
      <c r="FKD100" s="565"/>
      <c r="FKE100" s="566"/>
      <c r="FKF100" s="560"/>
      <c r="FKG100" s="561"/>
      <c r="FKH100" s="562"/>
      <c r="FKI100" s="563"/>
      <c r="FKJ100" s="564"/>
      <c r="FKK100" s="565"/>
      <c r="FKL100" s="566"/>
      <c r="FKM100" s="560"/>
      <c r="FKN100" s="561"/>
      <c r="FKO100" s="562"/>
      <c r="FKP100" s="563"/>
      <c r="FKQ100" s="564"/>
      <c r="FKR100" s="565"/>
      <c r="FKS100" s="566"/>
      <c r="FKT100" s="560"/>
      <c r="FKU100" s="561"/>
      <c r="FKV100" s="562"/>
      <c r="FKW100" s="563"/>
      <c r="FKX100" s="564"/>
      <c r="FKY100" s="565"/>
      <c r="FKZ100" s="566"/>
      <c r="FLA100" s="560"/>
      <c r="FLB100" s="561"/>
      <c r="FLC100" s="562"/>
      <c r="FLD100" s="563"/>
      <c r="FLE100" s="564"/>
      <c r="FLF100" s="565"/>
      <c r="FLG100" s="566"/>
      <c r="FLH100" s="560"/>
      <c r="FLI100" s="561"/>
      <c r="FLJ100" s="562"/>
      <c r="FLK100" s="563"/>
      <c r="FLL100" s="564"/>
      <c r="FLM100" s="565"/>
      <c r="FLN100" s="566"/>
      <c r="FLO100" s="560"/>
      <c r="FLP100" s="561"/>
      <c r="FLQ100" s="562"/>
      <c r="FLR100" s="563"/>
      <c r="FLS100" s="564"/>
      <c r="FLT100" s="565"/>
      <c r="FLU100" s="566"/>
      <c r="FLV100" s="560"/>
      <c r="FLW100" s="561"/>
      <c r="FLX100" s="562"/>
      <c r="FLY100" s="563"/>
      <c r="FLZ100" s="564"/>
      <c r="FMA100" s="565"/>
      <c r="FMB100" s="566"/>
      <c r="FMC100" s="560"/>
      <c r="FMD100" s="561"/>
      <c r="FME100" s="562"/>
      <c r="FMF100" s="563"/>
      <c r="FMG100" s="564"/>
      <c r="FMH100" s="565"/>
      <c r="FMI100" s="566"/>
      <c r="FMJ100" s="560"/>
      <c r="FMK100" s="561"/>
      <c r="FML100" s="562"/>
      <c r="FMM100" s="563"/>
      <c r="FMN100" s="564"/>
      <c r="FMO100" s="565"/>
      <c r="FMP100" s="566"/>
      <c r="FMQ100" s="560"/>
      <c r="FMR100" s="561"/>
      <c r="FMS100" s="562"/>
      <c r="FMT100" s="563"/>
      <c r="FMU100" s="564"/>
      <c r="FMV100" s="565"/>
      <c r="FMW100" s="566"/>
      <c r="FMX100" s="560"/>
      <c r="FMY100" s="561"/>
      <c r="FMZ100" s="562"/>
      <c r="FNA100" s="563"/>
      <c r="FNB100" s="564"/>
      <c r="FNC100" s="565"/>
      <c r="FND100" s="566"/>
      <c r="FNE100" s="560"/>
      <c r="FNF100" s="561"/>
      <c r="FNG100" s="562"/>
      <c r="FNH100" s="563"/>
      <c r="FNI100" s="564"/>
      <c r="FNJ100" s="565"/>
      <c r="FNK100" s="566"/>
      <c r="FNL100" s="560"/>
      <c r="FNM100" s="561"/>
      <c r="FNN100" s="562"/>
      <c r="FNO100" s="563"/>
      <c r="FNP100" s="564"/>
      <c r="FNQ100" s="565"/>
      <c r="FNR100" s="566"/>
      <c r="FNS100" s="560"/>
      <c r="FNT100" s="561"/>
      <c r="FNU100" s="562"/>
      <c r="FNV100" s="563"/>
      <c r="FNW100" s="564"/>
      <c r="FNX100" s="565"/>
      <c r="FNY100" s="566"/>
      <c r="FNZ100" s="560"/>
      <c r="FOA100" s="561"/>
      <c r="FOB100" s="562"/>
      <c r="FOC100" s="563"/>
      <c r="FOD100" s="564"/>
      <c r="FOE100" s="565"/>
      <c r="FOF100" s="566"/>
      <c r="FOG100" s="560"/>
      <c r="FOH100" s="561"/>
      <c r="FOI100" s="562"/>
      <c r="FOJ100" s="563"/>
      <c r="FOK100" s="564"/>
      <c r="FOL100" s="565"/>
      <c r="FOM100" s="566"/>
      <c r="FON100" s="560"/>
      <c r="FOO100" s="561"/>
      <c r="FOP100" s="562"/>
      <c r="FOQ100" s="563"/>
      <c r="FOR100" s="564"/>
      <c r="FOS100" s="565"/>
      <c r="FOT100" s="566"/>
      <c r="FOU100" s="560"/>
      <c r="FOV100" s="561"/>
      <c r="FOW100" s="562"/>
      <c r="FOX100" s="563"/>
      <c r="FOY100" s="564"/>
      <c r="FOZ100" s="565"/>
      <c r="FPA100" s="566"/>
      <c r="FPB100" s="560"/>
      <c r="FPC100" s="561"/>
      <c r="FPD100" s="562"/>
      <c r="FPE100" s="563"/>
      <c r="FPF100" s="564"/>
      <c r="FPG100" s="565"/>
      <c r="FPH100" s="566"/>
      <c r="FPI100" s="560"/>
      <c r="FPJ100" s="561"/>
      <c r="FPK100" s="562"/>
      <c r="FPL100" s="563"/>
      <c r="FPM100" s="564"/>
      <c r="FPN100" s="565"/>
      <c r="FPO100" s="566"/>
      <c r="FPP100" s="560"/>
      <c r="FPQ100" s="561"/>
      <c r="FPR100" s="562"/>
      <c r="FPS100" s="563"/>
      <c r="FPT100" s="564"/>
      <c r="FPU100" s="565"/>
      <c r="FPV100" s="566"/>
      <c r="FPW100" s="560"/>
      <c r="FPX100" s="561"/>
      <c r="FPY100" s="562"/>
      <c r="FPZ100" s="563"/>
      <c r="FQA100" s="564"/>
      <c r="FQB100" s="565"/>
      <c r="FQC100" s="566"/>
      <c r="FQD100" s="560"/>
      <c r="FQE100" s="561"/>
      <c r="FQF100" s="562"/>
      <c r="FQG100" s="563"/>
      <c r="FQH100" s="564"/>
      <c r="FQI100" s="565"/>
      <c r="FQJ100" s="566"/>
      <c r="FQK100" s="560"/>
      <c r="FQL100" s="561"/>
      <c r="FQM100" s="562"/>
      <c r="FQN100" s="563"/>
      <c r="FQO100" s="564"/>
      <c r="FQP100" s="565"/>
      <c r="FQQ100" s="566"/>
      <c r="FQR100" s="560"/>
      <c r="FQS100" s="561"/>
      <c r="FQT100" s="562"/>
      <c r="FQU100" s="563"/>
      <c r="FQV100" s="564"/>
      <c r="FQW100" s="565"/>
      <c r="FQX100" s="566"/>
      <c r="FQY100" s="560"/>
      <c r="FQZ100" s="561"/>
      <c r="FRA100" s="562"/>
      <c r="FRB100" s="563"/>
      <c r="FRC100" s="564"/>
      <c r="FRD100" s="565"/>
      <c r="FRE100" s="566"/>
      <c r="FRF100" s="560"/>
      <c r="FRG100" s="561"/>
      <c r="FRH100" s="562"/>
      <c r="FRI100" s="563"/>
      <c r="FRJ100" s="564"/>
      <c r="FRK100" s="565"/>
      <c r="FRL100" s="566"/>
      <c r="FRM100" s="560"/>
      <c r="FRN100" s="561"/>
      <c r="FRO100" s="562"/>
      <c r="FRP100" s="563"/>
      <c r="FRQ100" s="564"/>
      <c r="FRR100" s="565"/>
      <c r="FRS100" s="566"/>
      <c r="FRT100" s="560"/>
      <c r="FRU100" s="561"/>
      <c r="FRV100" s="562"/>
      <c r="FRW100" s="563"/>
      <c r="FRX100" s="564"/>
      <c r="FRY100" s="565"/>
      <c r="FRZ100" s="566"/>
      <c r="FSA100" s="560"/>
      <c r="FSB100" s="561"/>
      <c r="FSC100" s="562"/>
      <c r="FSD100" s="563"/>
      <c r="FSE100" s="564"/>
      <c r="FSF100" s="565"/>
      <c r="FSG100" s="566"/>
      <c r="FSH100" s="560"/>
      <c r="FSI100" s="561"/>
      <c r="FSJ100" s="562"/>
      <c r="FSK100" s="563"/>
      <c r="FSL100" s="564"/>
      <c r="FSM100" s="565"/>
      <c r="FSN100" s="566"/>
      <c r="FSO100" s="560"/>
      <c r="FSP100" s="561"/>
      <c r="FSQ100" s="562"/>
      <c r="FSR100" s="563"/>
      <c r="FSS100" s="564"/>
      <c r="FST100" s="565"/>
      <c r="FSU100" s="566"/>
      <c r="FSV100" s="560"/>
      <c r="FSW100" s="561"/>
      <c r="FSX100" s="562"/>
      <c r="FSY100" s="563"/>
      <c r="FSZ100" s="564"/>
      <c r="FTA100" s="565"/>
      <c r="FTB100" s="566"/>
      <c r="FTC100" s="560"/>
      <c r="FTD100" s="561"/>
      <c r="FTE100" s="562"/>
      <c r="FTF100" s="563"/>
      <c r="FTG100" s="564"/>
      <c r="FTH100" s="565"/>
      <c r="FTI100" s="566"/>
      <c r="FTJ100" s="560"/>
      <c r="FTK100" s="561"/>
      <c r="FTL100" s="562"/>
      <c r="FTM100" s="563"/>
      <c r="FTN100" s="564"/>
      <c r="FTO100" s="565"/>
      <c r="FTP100" s="566"/>
      <c r="FTQ100" s="560"/>
      <c r="FTR100" s="561"/>
      <c r="FTS100" s="562"/>
      <c r="FTT100" s="563"/>
      <c r="FTU100" s="564"/>
      <c r="FTV100" s="565"/>
      <c r="FTW100" s="566"/>
      <c r="FTX100" s="560"/>
      <c r="FTY100" s="561"/>
      <c r="FTZ100" s="562"/>
      <c r="FUA100" s="563"/>
      <c r="FUB100" s="564"/>
      <c r="FUC100" s="565"/>
      <c r="FUD100" s="566"/>
      <c r="FUE100" s="560"/>
      <c r="FUF100" s="561"/>
      <c r="FUG100" s="562"/>
      <c r="FUH100" s="563"/>
      <c r="FUI100" s="564"/>
      <c r="FUJ100" s="565"/>
      <c r="FUK100" s="566"/>
      <c r="FUL100" s="560"/>
      <c r="FUM100" s="561"/>
      <c r="FUN100" s="562"/>
      <c r="FUO100" s="563"/>
      <c r="FUP100" s="564"/>
      <c r="FUQ100" s="565"/>
      <c r="FUR100" s="566"/>
      <c r="FUS100" s="560"/>
      <c r="FUT100" s="561"/>
      <c r="FUU100" s="562"/>
      <c r="FUV100" s="563"/>
      <c r="FUW100" s="564"/>
      <c r="FUX100" s="565"/>
      <c r="FUY100" s="566"/>
      <c r="FUZ100" s="560"/>
      <c r="FVA100" s="561"/>
      <c r="FVB100" s="562"/>
      <c r="FVC100" s="563"/>
      <c r="FVD100" s="564"/>
      <c r="FVE100" s="565"/>
      <c r="FVF100" s="566"/>
      <c r="FVG100" s="560"/>
      <c r="FVH100" s="561"/>
      <c r="FVI100" s="562"/>
      <c r="FVJ100" s="563"/>
      <c r="FVK100" s="564"/>
      <c r="FVL100" s="565"/>
      <c r="FVM100" s="566"/>
      <c r="FVN100" s="560"/>
      <c r="FVO100" s="561"/>
      <c r="FVP100" s="562"/>
      <c r="FVQ100" s="563"/>
      <c r="FVR100" s="564"/>
      <c r="FVS100" s="565"/>
      <c r="FVT100" s="566"/>
      <c r="FVU100" s="560"/>
      <c r="FVV100" s="561"/>
      <c r="FVW100" s="562"/>
      <c r="FVX100" s="563"/>
      <c r="FVY100" s="564"/>
      <c r="FVZ100" s="565"/>
      <c r="FWA100" s="566"/>
      <c r="FWB100" s="560"/>
      <c r="FWC100" s="561"/>
      <c r="FWD100" s="562"/>
      <c r="FWE100" s="563"/>
      <c r="FWF100" s="564"/>
      <c r="FWG100" s="565"/>
      <c r="FWH100" s="566"/>
      <c r="FWI100" s="560"/>
      <c r="FWJ100" s="561"/>
      <c r="FWK100" s="562"/>
      <c r="FWL100" s="563"/>
      <c r="FWM100" s="564"/>
      <c r="FWN100" s="565"/>
      <c r="FWO100" s="566"/>
      <c r="FWP100" s="560"/>
      <c r="FWQ100" s="561"/>
      <c r="FWR100" s="562"/>
      <c r="FWS100" s="563"/>
      <c r="FWT100" s="564"/>
      <c r="FWU100" s="565"/>
      <c r="FWV100" s="566"/>
      <c r="FWW100" s="560"/>
      <c r="FWX100" s="561"/>
      <c r="FWY100" s="562"/>
      <c r="FWZ100" s="563"/>
      <c r="FXA100" s="564"/>
      <c r="FXB100" s="565"/>
      <c r="FXC100" s="566"/>
      <c r="FXD100" s="560"/>
      <c r="FXE100" s="561"/>
      <c r="FXF100" s="562"/>
      <c r="FXG100" s="563"/>
      <c r="FXH100" s="564"/>
      <c r="FXI100" s="565"/>
      <c r="FXJ100" s="566"/>
      <c r="FXK100" s="560"/>
      <c r="FXL100" s="561"/>
      <c r="FXM100" s="562"/>
      <c r="FXN100" s="563"/>
      <c r="FXO100" s="564"/>
      <c r="FXP100" s="565"/>
      <c r="FXQ100" s="566"/>
      <c r="FXR100" s="560"/>
      <c r="FXS100" s="561"/>
      <c r="FXT100" s="562"/>
      <c r="FXU100" s="563"/>
      <c r="FXV100" s="564"/>
      <c r="FXW100" s="565"/>
      <c r="FXX100" s="566"/>
      <c r="FXY100" s="560"/>
      <c r="FXZ100" s="561"/>
      <c r="FYA100" s="562"/>
      <c r="FYB100" s="563"/>
      <c r="FYC100" s="564"/>
      <c r="FYD100" s="565"/>
      <c r="FYE100" s="566"/>
      <c r="FYF100" s="560"/>
      <c r="FYG100" s="561"/>
      <c r="FYH100" s="562"/>
      <c r="FYI100" s="563"/>
      <c r="FYJ100" s="564"/>
      <c r="FYK100" s="565"/>
      <c r="FYL100" s="566"/>
      <c r="FYM100" s="560"/>
      <c r="FYN100" s="561"/>
      <c r="FYO100" s="562"/>
      <c r="FYP100" s="563"/>
      <c r="FYQ100" s="564"/>
      <c r="FYR100" s="565"/>
      <c r="FYS100" s="566"/>
      <c r="FYT100" s="560"/>
      <c r="FYU100" s="561"/>
      <c r="FYV100" s="562"/>
      <c r="FYW100" s="563"/>
      <c r="FYX100" s="564"/>
      <c r="FYY100" s="565"/>
      <c r="FYZ100" s="566"/>
      <c r="FZA100" s="560"/>
      <c r="FZB100" s="561"/>
      <c r="FZC100" s="562"/>
      <c r="FZD100" s="563"/>
      <c r="FZE100" s="564"/>
      <c r="FZF100" s="565"/>
      <c r="FZG100" s="566"/>
      <c r="FZH100" s="560"/>
      <c r="FZI100" s="561"/>
      <c r="FZJ100" s="562"/>
      <c r="FZK100" s="563"/>
      <c r="FZL100" s="564"/>
      <c r="FZM100" s="565"/>
      <c r="FZN100" s="566"/>
      <c r="FZO100" s="560"/>
      <c r="FZP100" s="561"/>
      <c r="FZQ100" s="562"/>
      <c r="FZR100" s="563"/>
      <c r="FZS100" s="564"/>
      <c r="FZT100" s="565"/>
      <c r="FZU100" s="566"/>
      <c r="FZV100" s="560"/>
      <c r="FZW100" s="561"/>
      <c r="FZX100" s="562"/>
      <c r="FZY100" s="563"/>
      <c r="FZZ100" s="564"/>
      <c r="GAA100" s="565"/>
      <c r="GAB100" s="566"/>
      <c r="GAC100" s="560"/>
      <c r="GAD100" s="561"/>
      <c r="GAE100" s="562"/>
      <c r="GAF100" s="563"/>
      <c r="GAG100" s="564"/>
      <c r="GAH100" s="565"/>
      <c r="GAI100" s="566"/>
      <c r="GAJ100" s="560"/>
      <c r="GAK100" s="561"/>
      <c r="GAL100" s="562"/>
      <c r="GAM100" s="563"/>
      <c r="GAN100" s="564"/>
      <c r="GAO100" s="565"/>
      <c r="GAP100" s="566"/>
      <c r="GAQ100" s="560"/>
      <c r="GAR100" s="561"/>
      <c r="GAS100" s="562"/>
      <c r="GAT100" s="563"/>
      <c r="GAU100" s="564"/>
      <c r="GAV100" s="565"/>
      <c r="GAW100" s="566"/>
      <c r="GAX100" s="560"/>
      <c r="GAY100" s="561"/>
      <c r="GAZ100" s="562"/>
      <c r="GBA100" s="563"/>
      <c r="GBB100" s="564"/>
      <c r="GBC100" s="565"/>
      <c r="GBD100" s="566"/>
      <c r="GBE100" s="560"/>
      <c r="GBF100" s="561"/>
      <c r="GBG100" s="562"/>
      <c r="GBH100" s="563"/>
      <c r="GBI100" s="564"/>
      <c r="GBJ100" s="565"/>
      <c r="GBK100" s="566"/>
      <c r="GBL100" s="560"/>
      <c r="GBM100" s="561"/>
      <c r="GBN100" s="562"/>
      <c r="GBO100" s="563"/>
      <c r="GBP100" s="564"/>
      <c r="GBQ100" s="565"/>
      <c r="GBR100" s="566"/>
      <c r="GBS100" s="560"/>
      <c r="GBT100" s="561"/>
      <c r="GBU100" s="562"/>
      <c r="GBV100" s="563"/>
      <c r="GBW100" s="564"/>
      <c r="GBX100" s="565"/>
      <c r="GBY100" s="566"/>
      <c r="GBZ100" s="560"/>
      <c r="GCA100" s="561"/>
      <c r="GCB100" s="562"/>
      <c r="GCC100" s="563"/>
      <c r="GCD100" s="564"/>
      <c r="GCE100" s="565"/>
      <c r="GCF100" s="566"/>
      <c r="GCG100" s="560"/>
      <c r="GCH100" s="561"/>
      <c r="GCI100" s="562"/>
      <c r="GCJ100" s="563"/>
      <c r="GCK100" s="564"/>
      <c r="GCL100" s="565"/>
      <c r="GCM100" s="566"/>
      <c r="GCN100" s="560"/>
      <c r="GCO100" s="561"/>
      <c r="GCP100" s="562"/>
      <c r="GCQ100" s="563"/>
      <c r="GCR100" s="564"/>
      <c r="GCS100" s="565"/>
      <c r="GCT100" s="566"/>
      <c r="GCU100" s="560"/>
      <c r="GCV100" s="561"/>
      <c r="GCW100" s="562"/>
      <c r="GCX100" s="563"/>
      <c r="GCY100" s="564"/>
      <c r="GCZ100" s="565"/>
      <c r="GDA100" s="566"/>
      <c r="GDB100" s="560"/>
      <c r="GDC100" s="561"/>
      <c r="GDD100" s="562"/>
      <c r="GDE100" s="563"/>
      <c r="GDF100" s="564"/>
      <c r="GDG100" s="565"/>
      <c r="GDH100" s="566"/>
      <c r="GDI100" s="560"/>
      <c r="GDJ100" s="561"/>
      <c r="GDK100" s="562"/>
      <c r="GDL100" s="563"/>
      <c r="GDM100" s="564"/>
      <c r="GDN100" s="565"/>
      <c r="GDO100" s="566"/>
      <c r="GDP100" s="560"/>
      <c r="GDQ100" s="561"/>
      <c r="GDR100" s="562"/>
      <c r="GDS100" s="563"/>
      <c r="GDT100" s="564"/>
      <c r="GDU100" s="565"/>
      <c r="GDV100" s="566"/>
      <c r="GDW100" s="560"/>
      <c r="GDX100" s="561"/>
      <c r="GDY100" s="562"/>
      <c r="GDZ100" s="563"/>
      <c r="GEA100" s="564"/>
      <c r="GEB100" s="565"/>
      <c r="GEC100" s="566"/>
      <c r="GED100" s="560"/>
      <c r="GEE100" s="561"/>
      <c r="GEF100" s="562"/>
      <c r="GEG100" s="563"/>
      <c r="GEH100" s="564"/>
      <c r="GEI100" s="565"/>
      <c r="GEJ100" s="566"/>
      <c r="GEK100" s="560"/>
      <c r="GEL100" s="561"/>
      <c r="GEM100" s="562"/>
      <c r="GEN100" s="563"/>
      <c r="GEO100" s="564"/>
      <c r="GEP100" s="565"/>
      <c r="GEQ100" s="566"/>
      <c r="GER100" s="560"/>
      <c r="GES100" s="561"/>
      <c r="GET100" s="562"/>
      <c r="GEU100" s="563"/>
      <c r="GEV100" s="564"/>
      <c r="GEW100" s="565"/>
      <c r="GEX100" s="566"/>
      <c r="GEY100" s="560"/>
      <c r="GEZ100" s="561"/>
      <c r="GFA100" s="562"/>
      <c r="GFB100" s="563"/>
      <c r="GFC100" s="564"/>
      <c r="GFD100" s="565"/>
      <c r="GFE100" s="566"/>
      <c r="GFF100" s="560"/>
      <c r="GFG100" s="561"/>
      <c r="GFH100" s="562"/>
      <c r="GFI100" s="563"/>
      <c r="GFJ100" s="564"/>
      <c r="GFK100" s="565"/>
      <c r="GFL100" s="566"/>
      <c r="GFM100" s="560"/>
      <c r="GFN100" s="561"/>
      <c r="GFO100" s="562"/>
      <c r="GFP100" s="563"/>
      <c r="GFQ100" s="564"/>
      <c r="GFR100" s="565"/>
      <c r="GFS100" s="566"/>
      <c r="GFT100" s="560"/>
      <c r="GFU100" s="561"/>
      <c r="GFV100" s="562"/>
      <c r="GFW100" s="563"/>
      <c r="GFX100" s="564"/>
      <c r="GFY100" s="565"/>
      <c r="GFZ100" s="566"/>
      <c r="GGA100" s="560"/>
      <c r="GGB100" s="561"/>
      <c r="GGC100" s="562"/>
      <c r="GGD100" s="563"/>
      <c r="GGE100" s="564"/>
      <c r="GGF100" s="565"/>
      <c r="GGG100" s="566"/>
      <c r="GGH100" s="560"/>
      <c r="GGI100" s="561"/>
      <c r="GGJ100" s="562"/>
      <c r="GGK100" s="563"/>
      <c r="GGL100" s="564"/>
      <c r="GGM100" s="565"/>
      <c r="GGN100" s="566"/>
      <c r="GGO100" s="560"/>
      <c r="GGP100" s="561"/>
      <c r="GGQ100" s="562"/>
      <c r="GGR100" s="563"/>
      <c r="GGS100" s="564"/>
      <c r="GGT100" s="565"/>
      <c r="GGU100" s="566"/>
      <c r="GGV100" s="560"/>
      <c r="GGW100" s="561"/>
      <c r="GGX100" s="562"/>
      <c r="GGY100" s="563"/>
      <c r="GGZ100" s="564"/>
      <c r="GHA100" s="565"/>
      <c r="GHB100" s="566"/>
      <c r="GHC100" s="560"/>
      <c r="GHD100" s="561"/>
      <c r="GHE100" s="562"/>
      <c r="GHF100" s="563"/>
      <c r="GHG100" s="564"/>
      <c r="GHH100" s="565"/>
      <c r="GHI100" s="566"/>
      <c r="GHJ100" s="560"/>
      <c r="GHK100" s="561"/>
      <c r="GHL100" s="562"/>
      <c r="GHM100" s="563"/>
      <c r="GHN100" s="564"/>
      <c r="GHO100" s="565"/>
      <c r="GHP100" s="566"/>
      <c r="GHQ100" s="560"/>
      <c r="GHR100" s="561"/>
      <c r="GHS100" s="562"/>
      <c r="GHT100" s="563"/>
      <c r="GHU100" s="564"/>
      <c r="GHV100" s="565"/>
      <c r="GHW100" s="566"/>
      <c r="GHX100" s="560"/>
      <c r="GHY100" s="561"/>
      <c r="GHZ100" s="562"/>
      <c r="GIA100" s="563"/>
      <c r="GIB100" s="564"/>
      <c r="GIC100" s="565"/>
      <c r="GID100" s="566"/>
      <c r="GIE100" s="560"/>
      <c r="GIF100" s="561"/>
      <c r="GIG100" s="562"/>
      <c r="GIH100" s="563"/>
      <c r="GII100" s="564"/>
      <c r="GIJ100" s="565"/>
      <c r="GIK100" s="566"/>
      <c r="GIL100" s="560"/>
      <c r="GIM100" s="561"/>
      <c r="GIN100" s="562"/>
      <c r="GIO100" s="563"/>
      <c r="GIP100" s="564"/>
      <c r="GIQ100" s="565"/>
      <c r="GIR100" s="566"/>
      <c r="GIS100" s="560"/>
      <c r="GIT100" s="561"/>
      <c r="GIU100" s="562"/>
      <c r="GIV100" s="563"/>
      <c r="GIW100" s="564"/>
      <c r="GIX100" s="565"/>
      <c r="GIY100" s="566"/>
      <c r="GIZ100" s="560"/>
      <c r="GJA100" s="561"/>
      <c r="GJB100" s="562"/>
      <c r="GJC100" s="563"/>
      <c r="GJD100" s="564"/>
      <c r="GJE100" s="565"/>
      <c r="GJF100" s="566"/>
      <c r="GJG100" s="560"/>
      <c r="GJH100" s="561"/>
      <c r="GJI100" s="562"/>
      <c r="GJJ100" s="563"/>
      <c r="GJK100" s="564"/>
      <c r="GJL100" s="565"/>
      <c r="GJM100" s="566"/>
      <c r="GJN100" s="560"/>
      <c r="GJO100" s="561"/>
      <c r="GJP100" s="562"/>
      <c r="GJQ100" s="563"/>
      <c r="GJR100" s="564"/>
      <c r="GJS100" s="565"/>
      <c r="GJT100" s="566"/>
      <c r="GJU100" s="560"/>
      <c r="GJV100" s="561"/>
      <c r="GJW100" s="562"/>
      <c r="GJX100" s="563"/>
      <c r="GJY100" s="564"/>
      <c r="GJZ100" s="565"/>
      <c r="GKA100" s="566"/>
      <c r="GKB100" s="560"/>
      <c r="GKC100" s="561"/>
      <c r="GKD100" s="562"/>
      <c r="GKE100" s="563"/>
      <c r="GKF100" s="564"/>
      <c r="GKG100" s="565"/>
      <c r="GKH100" s="566"/>
      <c r="GKI100" s="560"/>
      <c r="GKJ100" s="561"/>
      <c r="GKK100" s="562"/>
      <c r="GKL100" s="563"/>
      <c r="GKM100" s="564"/>
      <c r="GKN100" s="565"/>
      <c r="GKO100" s="566"/>
      <c r="GKP100" s="560"/>
      <c r="GKQ100" s="561"/>
      <c r="GKR100" s="562"/>
      <c r="GKS100" s="563"/>
      <c r="GKT100" s="564"/>
      <c r="GKU100" s="565"/>
      <c r="GKV100" s="566"/>
      <c r="GKW100" s="560"/>
      <c r="GKX100" s="561"/>
      <c r="GKY100" s="562"/>
      <c r="GKZ100" s="563"/>
      <c r="GLA100" s="564"/>
      <c r="GLB100" s="565"/>
      <c r="GLC100" s="566"/>
      <c r="GLD100" s="560"/>
      <c r="GLE100" s="561"/>
      <c r="GLF100" s="562"/>
      <c r="GLG100" s="563"/>
      <c r="GLH100" s="564"/>
      <c r="GLI100" s="565"/>
      <c r="GLJ100" s="566"/>
      <c r="GLK100" s="560"/>
      <c r="GLL100" s="561"/>
      <c r="GLM100" s="562"/>
      <c r="GLN100" s="563"/>
      <c r="GLO100" s="564"/>
      <c r="GLP100" s="565"/>
      <c r="GLQ100" s="566"/>
      <c r="GLR100" s="560"/>
      <c r="GLS100" s="561"/>
      <c r="GLT100" s="562"/>
      <c r="GLU100" s="563"/>
      <c r="GLV100" s="564"/>
      <c r="GLW100" s="565"/>
      <c r="GLX100" s="566"/>
      <c r="GLY100" s="560"/>
      <c r="GLZ100" s="561"/>
      <c r="GMA100" s="562"/>
      <c r="GMB100" s="563"/>
      <c r="GMC100" s="564"/>
      <c r="GMD100" s="565"/>
      <c r="GME100" s="566"/>
      <c r="GMF100" s="560"/>
      <c r="GMG100" s="561"/>
      <c r="GMH100" s="562"/>
      <c r="GMI100" s="563"/>
      <c r="GMJ100" s="564"/>
      <c r="GMK100" s="565"/>
      <c r="GML100" s="566"/>
      <c r="GMM100" s="560"/>
      <c r="GMN100" s="561"/>
      <c r="GMO100" s="562"/>
      <c r="GMP100" s="563"/>
      <c r="GMQ100" s="564"/>
      <c r="GMR100" s="565"/>
      <c r="GMS100" s="566"/>
      <c r="GMT100" s="560"/>
      <c r="GMU100" s="561"/>
      <c r="GMV100" s="562"/>
      <c r="GMW100" s="563"/>
      <c r="GMX100" s="564"/>
      <c r="GMY100" s="565"/>
      <c r="GMZ100" s="566"/>
      <c r="GNA100" s="560"/>
      <c r="GNB100" s="561"/>
      <c r="GNC100" s="562"/>
      <c r="GND100" s="563"/>
      <c r="GNE100" s="564"/>
      <c r="GNF100" s="565"/>
      <c r="GNG100" s="566"/>
      <c r="GNH100" s="560"/>
      <c r="GNI100" s="561"/>
      <c r="GNJ100" s="562"/>
      <c r="GNK100" s="563"/>
      <c r="GNL100" s="564"/>
      <c r="GNM100" s="565"/>
      <c r="GNN100" s="566"/>
      <c r="GNO100" s="560"/>
      <c r="GNP100" s="561"/>
      <c r="GNQ100" s="562"/>
      <c r="GNR100" s="563"/>
      <c r="GNS100" s="564"/>
      <c r="GNT100" s="565"/>
      <c r="GNU100" s="566"/>
      <c r="GNV100" s="560"/>
      <c r="GNW100" s="561"/>
      <c r="GNX100" s="562"/>
      <c r="GNY100" s="563"/>
      <c r="GNZ100" s="564"/>
      <c r="GOA100" s="565"/>
      <c r="GOB100" s="566"/>
      <c r="GOC100" s="560"/>
      <c r="GOD100" s="561"/>
      <c r="GOE100" s="562"/>
      <c r="GOF100" s="563"/>
      <c r="GOG100" s="564"/>
      <c r="GOH100" s="565"/>
      <c r="GOI100" s="566"/>
      <c r="GOJ100" s="560"/>
      <c r="GOK100" s="561"/>
      <c r="GOL100" s="562"/>
      <c r="GOM100" s="563"/>
      <c r="GON100" s="564"/>
      <c r="GOO100" s="565"/>
      <c r="GOP100" s="566"/>
      <c r="GOQ100" s="560"/>
      <c r="GOR100" s="561"/>
      <c r="GOS100" s="562"/>
      <c r="GOT100" s="563"/>
      <c r="GOU100" s="564"/>
      <c r="GOV100" s="565"/>
      <c r="GOW100" s="566"/>
      <c r="GOX100" s="560"/>
      <c r="GOY100" s="561"/>
      <c r="GOZ100" s="562"/>
      <c r="GPA100" s="563"/>
      <c r="GPB100" s="564"/>
      <c r="GPC100" s="565"/>
      <c r="GPD100" s="566"/>
      <c r="GPE100" s="560"/>
      <c r="GPF100" s="561"/>
      <c r="GPG100" s="562"/>
      <c r="GPH100" s="563"/>
      <c r="GPI100" s="564"/>
      <c r="GPJ100" s="565"/>
      <c r="GPK100" s="566"/>
      <c r="GPL100" s="560"/>
      <c r="GPM100" s="561"/>
      <c r="GPN100" s="562"/>
      <c r="GPO100" s="563"/>
      <c r="GPP100" s="564"/>
      <c r="GPQ100" s="565"/>
      <c r="GPR100" s="566"/>
      <c r="GPS100" s="560"/>
      <c r="GPT100" s="561"/>
      <c r="GPU100" s="562"/>
      <c r="GPV100" s="563"/>
      <c r="GPW100" s="564"/>
      <c r="GPX100" s="565"/>
      <c r="GPY100" s="566"/>
      <c r="GPZ100" s="560"/>
      <c r="GQA100" s="561"/>
      <c r="GQB100" s="562"/>
      <c r="GQC100" s="563"/>
      <c r="GQD100" s="564"/>
      <c r="GQE100" s="565"/>
      <c r="GQF100" s="566"/>
      <c r="GQG100" s="560"/>
      <c r="GQH100" s="561"/>
      <c r="GQI100" s="562"/>
      <c r="GQJ100" s="563"/>
      <c r="GQK100" s="564"/>
      <c r="GQL100" s="565"/>
      <c r="GQM100" s="566"/>
      <c r="GQN100" s="560"/>
      <c r="GQO100" s="561"/>
      <c r="GQP100" s="562"/>
      <c r="GQQ100" s="563"/>
      <c r="GQR100" s="564"/>
      <c r="GQS100" s="565"/>
      <c r="GQT100" s="566"/>
      <c r="GQU100" s="560"/>
      <c r="GQV100" s="561"/>
      <c r="GQW100" s="562"/>
      <c r="GQX100" s="563"/>
      <c r="GQY100" s="564"/>
      <c r="GQZ100" s="565"/>
      <c r="GRA100" s="566"/>
      <c r="GRB100" s="560"/>
      <c r="GRC100" s="561"/>
      <c r="GRD100" s="562"/>
      <c r="GRE100" s="563"/>
      <c r="GRF100" s="564"/>
      <c r="GRG100" s="565"/>
      <c r="GRH100" s="566"/>
      <c r="GRI100" s="560"/>
      <c r="GRJ100" s="561"/>
      <c r="GRK100" s="562"/>
      <c r="GRL100" s="563"/>
      <c r="GRM100" s="564"/>
      <c r="GRN100" s="565"/>
      <c r="GRO100" s="566"/>
      <c r="GRP100" s="560"/>
      <c r="GRQ100" s="561"/>
      <c r="GRR100" s="562"/>
      <c r="GRS100" s="563"/>
      <c r="GRT100" s="564"/>
      <c r="GRU100" s="565"/>
      <c r="GRV100" s="566"/>
      <c r="GRW100" s="560"/>
      <c r="GRX100" s="561"/>
      <c r="GRY100" s="562"/>
      <c r="GRZ100" s="563"/>
      <c r="GSA100" s="564"/>
      <c r="GSB100" s="565"/>
      <c r="GSC100" s="566"/>
      <c r="GSD100" s="560"/>
      <c r="GSE100" s="561"/>
      <c r="GSF100" s="562"/>
      <c r="GSG100" s="563"/>
      <c r="GSH100" s="564"/>
      <c r="GSI100" s="565"/>
      <c r="GSJ100" s="566"/>
      <c r="GSK100" s="560"/>
      <c r="GSL100" s="561"/>
      <c r="GSM100" s="562"/>
      <c r="GSN100" s="563"/>
      <c r="GSO100" s="564"/>
      <c r="GSP100" s="565"/>
      <c r="GSQ100" s="566"/>
      <c r="GSR100" s="560"/>
      <c r="GSS100" s="561"/>
      <c r="GST100" s="562"/>
      <c r="GSU100" s="563"/>
      <c r="GSV100" s="564"/>
      <c r="GSW100" s="565"/>
      <c r="GSX100" s="566"/>
      <c r="GSY100" s="560"/>
      <c r="GSZ100" s="561"/>
      <c r="GTA100" s="562"/>
      <c r="GTB100" s="563"/>
      <c r="GTC100" s="564"/>
      <c r="GTD100" s="565"/>
      <c r="GTE100" s="566"/>
      <c r="GTF100" s="560"/>
      <c r="GTG100" s="561"/>
      <c r="GTH100" s="562"/>
      <c r="GTI100" s="563"/>
      <c r="GTJ100" s="564"/>
      <c r="GTK100" s="565"/>
      <c r="GTL100" s="566"/>
      <c r="GTM100" s="560"/>
      <c r="GTN100" s="561"/>
      <c r="GTO100" s="562"/>
      <c r="GTP100" s="563"/>
      <c r="GTQ100" s="564"/>
      <c r="GTR100" s="565"/>
      <c r="GTS100" s="566"/>
      <c r="GTT100" s="560"/>
      <c r="GTU100" s="561"/>
      <c r="GTV100" s="562"/>
      <c r="GTW100" s="563"/>
      <c r="GTX100" s="564"/>
      <c r="GTY100" s="565"/>
      <c r="GTZ100" s="566"/>
      <c r="GUA100" s="560"/>
      <c r="GUB100" s="561"/>
      <c r="GUC100" s="562"/>
      <c r="GUD100" s="563"/>
      <c r="GUE100" s="564"/>
      <c r="GUF100" s="565"/>
      <c r="GUG100" s="566"/>
      <c r="GUH100" s="560"/>
      <c r="GUI100" s="561"/>
      <c r="GUJ100" s="562"/>
      <c r="GUK100" s="563"/>
      <c r="GUL100" s="564"/>
      <c r="GUM100" s="565"/>
      <c r="GUN100" s="566"/>
      <c r="GUO100" s="560"/>
      <c r="GUP100" s="561"/>
      <c r="GUQ100" s="562"/>
      <c r="GUR100" s="563"/>
      <c r="GUS100" s="564"/>
      <c r="GUT100" s="565"/>
      <c r="GUU100" s="566"/>
      <c r="GUV100" s="560"/>
      <c r="GUW100" s="561"/>
      <c r="GUX100" s="562"/>
      <c r="GUY100" s="563"/>
      <c r="GUZ100" s="564"/>
      <c r="GVA100" s="565"/>
      <c r="GVB100" s="566"/>
      <c r="GVC100" s="560"/>
      <c r="GVD100" s="561"/>
      <c r="GVE100" s="562"/>
      <c r="GVF100" s="563"/>
      <c r="GVG100" s="564"/>
      <c r="GVH100" s="565"/>
      <c r="GVI100" s="566"/>
      <c r="GVJ100" s="560"/>
      <c r="GVK100" s="561"/>
      <c r="GVL100" s="562"/>
      <c r="GVM100" s="563"/>
      <c r="GVN100" s="564"/>
      <c r="GVO100" s="565"/>
      <c r="GVP100" s="566"/>
      <c r="GVQ100" s="560"/>
      <c r="GVR100" s="561"/>
      <c r="GVS100" s="562"/>
      <c r="GVT100" s="563"/>
      <c r="GVU100" s="564"/>
      <c r="GVV100" s="565"/>
      <c r="GVW100" s="566"/>
      <c r="GVX100" s="560"/>
      <c r="GVY100" s="561"/>
      <c r="GVZ100" s="562"/>
      <c r="GWA100" s="563"/>
      <c r="GWB100" s="564"/>
      <c r="GWC100" s="565"/>
      <c r="GWD100" s="566"/>
      <c r="GWE100" s="560"/>
      <c r="GWF100" s="561"/>
      <c r="GWG100" s="562"/>
      <c r="GWH100" s="563"/>
      <c r="GWI100" s="564"/>
      <c r="GWJ100" s="565"/>
      <c r="GWK100" s="566"/>
      <c r="GWL100" s="560"/>
      <c r="GWM100" s="561"/>
      <c r="GWN100" s="562"/>
      <c r="GWO100" s="563"/>
      <c r="GWP100" s="564"/>
      <c r="GWQ100" s="565"/>
      <c r="GWR100" s="566"/>
      <c r="GWS100" s="560"/>
      <c r="GWT100" s="561"/>
      <c r="GWU100" s="562"/>
      <c r="GWV100" s="563"/>
      <c r="GWW100" s="564"/>
      <c r="GWX100" s="565"/>
      <c r="GWY100" s="566"/>
      <c r="GWZ100" s="560"/>
      <c r="GXA100" s="561"/>
      <c r="GXB100" s="562"/>
      <c r="GXC100" s="563"/>
      <c r="GXD100" s="564"/>
      <c r="GXE100" s="565"/>
      <c r="GXF100" s="566"/>
      <c r="GXG100" s="560"/>
      <c r="GXH100" s="561"/>
      <c r="GXI100" s="562"/>
      <c r="GXJ100" s="563"/>
      <c r="GXK100" s="564"/>
      <c r="GXL100" s="565"/>
      <c r="GXM100" s="566"/>
      <c r="GXN100" s="560"/>
      <c r="GXO100" s="561"/>
      <c r="GXP100" s="562"/>
      <c r="GXQ100" s="563"/>
      <c r="GXR100" s="564"/>
      <c r="GXS100" s="565"/>
      <c r="GXT100" s="566"/>
      <c r="GXU100" s="560"/>
      <c r="GXV100" s="561"/>
      <c r="GXW100" s="562"/>
      <c r="GXX100" s="563"/>
      <c r="GXY100" s="564"/>
      <c r="GXZ100" s="565"/>
      <c r="GYA100" s="566"/>
      <c r="GYB100" s="560"/>
      <c r="GYC100" s="561"/>
      <c r="GYD100" s="562"/>
      <c r="GYE100" s="563"/>
      <c r="GYF100" s="564"/>
      <c r="GYG100" s="565"/>
      <c r="GYH100" s="566"/>
      <c r="GYI100" s="560"/>
      <c r="GYJ100" s="561"/>
      <c r="GYK100" s="562"/>
      <c r="GYL100" s="563"/>
      <c r="GYM100" s="564"/>
      <c r="GYN100" s="565"/>
      <c r="GYO100" s="566"/>
      <c r="GYP100" s="560"/>
      <c r="GYQ100" s="561"/>
      <c r="GYR100" s="562"/>
      <c r="GYS100" s="563"/>
      <c r="GYT100" s="564"/>
      <c r="GYU100" s="565"/>
      <c r="GYV100" s="566"/>
      <c r="GYW100" s="560"/>
      <c r="GYX100" s="561"/>
      <c r="GYY100" s="562"/>
      <c r="GYZ100" s="563"/>
      <c r="GZA100" s="564"/>
      <c r="GZB100" s="565"/>
      <c r="GZC100" s="566"/>
      <c r="GZD100" s="560"/>
      <c r="GZE100" s="561"/>
      <c r="GZF100" s="562"/>
      <c r="GZG100" s="563"/>
      <c r="GZH100" s="564"/>
      <c r="GZI100" s="565"/>
      <c r="GZJ100" s="566"/>
      <c r="GZK100" s="560"/>
      <c r="GZL100" s="561"/>
      <c r="GZM100" s="562"/>
      <c r="GZN100" s="563"/>
      <c r="GZO100" s="564"/>
      <c r="GZP100" s="565"/>
      <c r="GZQ100" s="566"/>
      <c r="GZR100" s="560"/>
      <c r="GZS100" s="561"/>
      <c r="GZT100" s="562"/>
      <c r="GZU100" s="563"/>
      <c r="GZV100" s="564"/>
      <c r="GZW100" s="565"/>
      <c r="GZX100" s="566"/>
      <c r="GZY100" s="560"/>
      <c r="GZZ100" s="561"/>
      <c r="HAA100" s="562"/>
      <c r="HAB100" s="563"/>
      <c r="HAC100" s="564"/>
      <c r="HAD100" s="565"/>
      <c r="HAE100" s="566"/>
      <c r="HAF100" s="560"/>
      <c r="HAG100" s="561"/>
      <c r="HAH100" s="562"/>
      <c r="HAI100" s="563"/>
      <c r="HAJ100" s="564"/>
      <c r="HAK100" s="565"/>
      <c r="HAL100" s="566"/>
      <c r="HAM100" s="560"/>
      <c r="HAN100" s="561"/>
      <c r="HAO100" s="562"/>
      <c r="HAP100" s="563"/>
      <c r="HAQ100" s="564"/>
      <c r="HAR100" s="565"/>
      <c r="HAS100" s="566"/>
      <c r="HAT100" s="560"/>
      <c r="HAU100" s="561"/>
      <c r="HAV100" s="562"/>
      <c r="HAW100" s="563"/>
      <c r="HAX100" s="564"/>
      <c r="HAY100" s="565"/>
      <c r="HAZ100" s="566"/>
      <c r="HBA100" s="560"/>
      <c r="HBB100" s="561"/>
      <c r="HBC100" s="562"/>
      <c r="HBD100" s="563"/>
      <c r="HBE100" s="564"/>
      <c r="HBF100" s="565"/>
      <c r="HBG100" s="566"/>
      <c r="HBH100" s="560"/>
      <c r="HBI100" s="561"/>
      <c r="HBJ100" s="562"/>
      <c r="HBK100" s="563"/>
      <c r="HBL100" s="564"/>
      <c r="HBM100" s="565"/>
      <c r="HBN100" s="566"/>
      <c r="HBO100" s="560"/>
      <c r="HBP100" s="561"/>
      <c r="HBQ100" s="562"/>
      <c r="HBR100" s="563"/>
      <c r="HBS100" s="564"/>
      <c r="HBT100" s="565"/>
      <c r="HBU100" s="566"/>
      <c r="HBV100" s="560"/>
      <c r="HBW100" s="561"/>
      <c r="HBX100" s="562"/>
      <c r="HBY100" s="563"/>
      <c r="HBZ100" s="564"/>
      <c r="HCA100" s="565"/>
      <c r="HCB100" s="566"/>
      <c r="HCC100" s="560"/>
      <c r="HCD100" s="561"/>
      <c r="HCE100" s="562"/>
      <c r="HCF100" s="563"/>
      <c r="HCG100" s="564"/>
      <c r="HCH100" s="565"/>
      <c r="HCI100" s="566"/>
      <c r="HCJ100" s="560"/>
      <c r="HCK100" s="561"/>
      <c r="HCL100" s="562"/>
      <c r="HCM100" s="563"/>
      <c r="HCN100" s="564"/>
      <c r="HCO100" s="565"/>
      <c r="HCP100" s="566"/>
      <c r="HCQ100" s="560"/>
      <c r="HCR100" s="561"/>
      <c r="HCS100" s="562"/>
      <c r="HCT100" s="563"/>
      <c r="HCU100" s="564"/>
      <c r="HCV100" s="565"/>
      <c r="HCW100" s="566"/>
      <c r="HCX100" s="560"/>
      <c r="HCY100" s="561"/>
      <c r="HCZ100" s="562"/>
      <c r="HDA100" s="563"/>
      <c r="HDB100" s="564"/>
      <c r="HDC100" s="565"/>
      <c r="HDD100" s="566"/>
      <c r="HDE100" s="560"/>
      <c r="HDF100" s="561"/>
      <c r="HDG100" s="562"/>
      <c r="HDH100" s="563"/>
      <c r="HDI100" s="564"/>
      <c r="HDJ100" s="565"/>
      <c r="HDK100" s="566"/>
      <c r="HDL100" s="560"/>
      <c r="HDM100" s="561"/>
      <c r="HDN100" s="562"/>
      <c r="HDO100" s="563"/>
      <c r="HDP100" s="564"/>
      <c r="HDQ100" s="565"/>
      <c r="HDR100" s="566"/>
      <c r="HDS100" s="560"/>
      <c r="HDT100" s="561"/>
      <c r="HDU100" s="562"/>
      <c r="HDV100" s="563"/>
      <c r="HDW100" s="564"/>
      <c r="HDX100" s="565"/>
      <c r="HDY100" s="566"/>
      <c r="HDZ100" s="560"/>
      <c r="HEA100" s="561"/>
      <c r="HEB100" s="562"/>
      <c r="HEC100" s="563"/>
      <c r="HED100" s="564"/>
      <c r="HEE100" s="565"/>
      <c r="HEF100" s="566"/>
      <c r="HEG100" s="560"/>
      <c r="HEH100" s="561"/>
      <c r="HEI100" s="562"/>
      <c r="HEJ100" s="563"/>
      <c r="HEK100" s="564"/>
      <c r="HEL100" s="565"/>
      <c r="HEM100" s="566"/>
      <c r="HEN100" s="560"/>
      <c r="HEO100" s="561"/>
      <c r="HEP100" s="562"/>
      <c r="HEQ100" s="563"/>
      <c r="HER100" s="564"/>
      <c r="HES100" s="565"/>
      <c r="HET100" s="566"/>
      <c r="HEU100" s="560"/>
      <c r="HEV100" s="561"/>
      <c r="HEW100" s="562"/>
      <c r="HEX100" s="563"/>
      <c r="HEY100" s="564"/>
      <c r="HEZ100" s="565"/>
      <c r="HFA100" s="566"/>
      <c r="HFB100" s="560"/>
      <c r="HFC100" s="561"/>
      <c r="HFD100" s="562"/>
      <c r="HFE100" s="563"/>
      <c r="HFF100" s="564"/>
      <c r="HFG100" s="565"/>
      <c r="HFH100" s="566"/>
      <c r="HFI100" s="560"/>
      <c r="HFJ100" s="561"/>
      <c r="HFK100" s="562"/>
      <c r="HFL100" s="563"/>
      <c r="HFM100" s="564"/>
      <c r="HFN100" s="565"/>
      <c r="HFO100" s="566"/>
      <c r="HFP100" s="560"/>
      <c r="HFQ100" s="561"/>
      <c r="HFR100" s="562"/>
      <c r="HFS100" s="563"/>
      <c r="HFT100" s="564"/>
      <c r="HFU100" s="565"/>
      <c r="HFV100" s="566"/>
      <c r="HFW100" s="560"/>
      <c r="HFX100" s="561"/>
      <c r="HFY100" s="562"/>
      <c r="HFZ100" s="563"/>
      <c r="HGA100" s="564"/>
      <c r="HGB100" s="565"/>
      <c r="HGC100" s="566"/>
      <c r="HGD100" s="560"/>
      <c r="HGE100" s="561"/>
      <c r="HGF100" s="562"/>
      <c r="HGG100" s="563"/>
      <c r="HGH100" s="564"/>
      <c r="HGI100" s="565"/>
      <c r="HGJ100" s="566"/>
      <c r="HGK100" s="560"/>
      <c r="HGL100" s="561"/>
      <c r="HGM100" s="562"/>
      <c r="HGN100" s="563"/>
      <c r="HGO100" s="564"/>
      <c r="HGP100" s="565"/>
      <c r="HGQ100" s="566"/>
      <c r="HGR100" s="560"/>
      <c r="HGS100" s="561"/>
      <c r="HGT100" s="562"/>
      <c r="HGU100" s="563"/>
      <c r="HGV100" s="564"/>
      <c r="HGW100" s="565"/>
      <c r="HGX100" s="566"/>
      <c r="HGY100" s="560"/>
      <c r="HGZ100" s="561"/>
      <c r="HHA100" s="562"/>
      <c r="HHB100" s="563"/>
      <c r="HHC100" s="564"/>
      <c r="HHD100" s="565"/>
      <c r="HHE100" s="566"/>
      <c r="HHF100" s="560"/>
      <c r="HHG100" s="561"/>
      <c r="HHH100" s="562"/>
      <c r="HHI100" s="563"/>
      <c r="HHJ100" s="564"/>
      <c r="HHK100" s="565"/>
      <c r="HHL100" s="566"/>
      <c r="HHM100" s="560"/>
      <c r="HHN100" s="561"/>
      <c r="HHO100" s="562"/>
      <c r="HHP100" s="563"/>
      <c r="HHQ100" s="564"/>
      <c r="HHR100" s="565"/>
      <c r="HHS100" s="566"/>
      <c r="HHT100" s="560"/>
      <c r="HHU100" s="561"/>
      <c r="HHV100" s="562"/>
      <c r="HHW100" s="563"/>
      <c r="HHX100" s="564"/>
      <c r="HHY100" s="565"/>
      <c r="HHZ100" s="566"/>
      <c r="HIA100" s="560"/>
      <c r="HIB100" s="561"/>
      <c r="HIC100" s="562"/>
      <c r="HID100" s="563"/>
      <c r="HIE100" s="564"/>
      <c r="HIF100" s="565"/>
      <c r="HIG100" s="566"/>
      <c r="HIH100" s="560"/>
      <c r="HII100" s="561"/>
      <c r="HIJ100" s="562"/>
      <c r="HIK100" s="563"/>
      <c r="HIL100" s="564"/>
      <c r="HIM100" s="565"/>
      <c r="HIN100" s="566"/>
      <c r="HIO100" s="560"/>
      <c r="HIP100" s="561"/>
      <c r="HIQ100" s="562"/>
      <c r="HIR100" s="563"/>
      <c r="HIS100" s="564"/>
      <c r="HIT100" s="565"/>
      <c r="HIU100" s="566"/>
      <c r="HIV100" s="560"/>
      <c r="HIW100" s="561"/>
      <c r="HIX100" s="562"/>
      <c r="HIY100" s="563"/>
      <c r="HIZ100" s="564"/>
      <c r="HJA100" s="565"/>
      <c r="HJB100" s="566"/>
      <c r="HJC100" s="560"/>
      <c r="HJD100" s="561"/>
      <c r="HJE100" s="562"/>
      <c r="HJF100" s="563"/>
      <c r="HJG100" s="564"/>
      <c r="HJH100" s="565"/>
      <c r="HJI100" s="566"/>
      <c r="HJJ100" s="560"/>
      <c r="HJK100" s="561"/>
      <c r="HJL100" s="562"/>
      <c r="HJM100" s="563"/>
      <c r="HJN100" s="564"/>
      <c r="HJO100" s="565"/>
      <c r="HJP100" s="566"/>
      <c r="HJQ100" s="560"/>
      <c r="HJR100" s="561"/>
      <c r="HJS100" s="562"/>
      <c r="HJT100" s="563"/>
      <c r="HJU100" s="564"/>
      <c r="HJV100" s="565"/>
      <c r="HJW100" s="566"/>
      <c r="HJX100" s="560"/>
      <c r="HJY100" s="561"/>
      <c r="HJZ100" s="562"/>
      <c r="HKA100" s="563"/>
      <c r="HKB100" s="564"/>
      <c r="HKC100" s="565"/>
      <c r="HKD100" s="566"/>
      <c r="HKE100" s="560"/>
      <c r="HKF100" s="561"/>
      <c r="HKG100" s="562"/>
      <c r="HKH100" s="563"/>
      <c r="HKI100" s="564"/>
      <c r="HKJ100" s="565"/>
      <c r="HKK100" s="566"/>
      <c r="HKL100" s="560"/>
      <c r="HKM100" s="561"/>
      <c r="HKN100" s="562"/>
      <c r="HKO100" s="563"/>
      <c r="HKP100" s="564"/>
      <c r="HKQ100" s="565"/>
      <c r="HKR100" s="566"/>
      <c r="HKS100" s="560"/>
      <c r="HKT100" s="561"/>
      <c r="HKU100" s="562"/>
      <c r="HKV100" s="563"/>
      <c r="HKW100" s="564"/>
      <c r="HKX100" s="565"/>
      <c r="HKY100" s="566"/>
      <c r="HKZ100" s="560"/>
      <c r="HLA100" s="561"/>
      <c r="HLB100" s="562"/>
      <c r="HLC100" s="563"/>
      <c r="HLD100" s="564"/>
      <c r="HLE100" s="565"/>
      <c r="HLF100" s="566"/>
      <c r="HLG100" s="560"/>
      <c r="HLH100" s="561"/>
      <c r="HLI100" s="562"/>
      <c r="HLJ100" s="563"/>
      <c r="HLK100" s="564"/>
      <c r="HLL100" s="565"/>
      <c r="HLM100" s="566"/>
      <c r="HLN100" s="560"/>
      <c r="HLO100" s="561"/>
      <c r="HLP100" s="562"/>
      <c r="HLQ100" s="563"/>
      <c r="HLR100" s="564"/>
      <c r="HLS100" s="565"/>
      <c r="HLT100" s="566"/>
      <c r="HLU100" s="560"/>
      <c r="HLV100" s="561"/>
      <c r="HLW100" s="562"/>
      <c r="HLX100" s="563"/>
      <c r="HLY100" s="564"/>
      <c r="HLZ100" s="565"/>
      <c r="HMA100" s="566"/>
      <c r="HMB100" s="560"/>
      <c r="HMC100" s="561"/>
      <c r="HMD100" s="562"/>
      <c r="HME100" s="563"/>
      <c r="HMF100" s="564"/>
      <c r="HMG100" s="565"/>
      <c r="HMH100" s="566"/>
      <c r="HMI100" s="560"/>
      <c r="HMJ100" s="561"/>
      <c r="HMK100" s="562"/>
      <c r="HML100" s="563"/>
      <c r="HMM100" s="564"/>
      <c r="HMN100" s="565"/>
      <c r="HMO100" s="566"/>
      <c r="HMP100" s="560"/>
      <c r="HMQ100" s="561"/>
      <c r="HMR100" s="562"/>
      <c r="HMS100" s="563"/>
      <c r="HMT100" s="564"/>
      <c r="HMU100" s="565"/>
      <c r="HMV100" s="566"/>
      <c r="HMW100" s="560"/>
      <c r="HMX100" s="561"/>
      <c r="HMY100" s="562"/>
      <c r="HMZ100" s="563"/>
      <c r="HNA100" s="564"/>
      <c r="HNB100" s="565"/>
      <c r="HNC100" s="566"/>
      <c r="HND100" s="560"/>
      <c r="HNE100" s="561"/>
      <c r="HNF100" s="562"/>
      <c r="HNG100" s="563"/>
      <c r="HNH100" s="564"/>
      <c r="HNI100" s="565"/>
      <c r="HNJ100" s="566"/>
      <c r="HNK100" s="560"/>
      <c r="HNL100" s="561"/>
      <c r="HNM100" s="562"/>
      <c r="HNN100" s="563"/>
      <c r="HNO100" s="564"/>
      <c r="HNP100" s="565"/>
      <c r="HNQ100" s="566"/>
      <c r="HNR100" s="560"/>
      <c r="HNS100" s="561"/>
      <c r="HNT100" s="562"/>
      <c r="HNU100" s="563"/>
      <c r="HNV100" s="564"/>
      <c r="HNW100" s="565"/>
      <c r="HNX100" s="566"/>
      <c r="HNY100" s="560"/>
      <c r="HNZ100" s="561"/>
      <c r="HOA100" s="562"/>
      <c r="HOB100" s="563"/>
      <c r="HOC100" s="564"/>
      <c r="HOD100" s="565"/>
      <c r="HOE100" s="566"/>
      <c r="HOF100" s="560"/>
      <c r="HOG100" s="561"/>
      <c r="HOH100" s="562"/>
      <c r="HOI100" s="563"/>
      <c r="HOJ100" s="564"/>
      <c r="HOK100" s="565"/>
      <c r="HOL100" s="566"/>
      <c r="HOM100" s="560"/>
      <c r="HON100" s="561"/>
      <c r="HOO100" s="562"/>
      <c r="HOP100" s="563"/>
      <c r="HOQ100" s="564"/>
      <c r="HOR100" s="565"/>
      <c r="HOS100" s="566"/>
      <c r="HOT100" s="560"/>
      <c r="HOU100" s="561"/>
      <c r="HOV100" s="562"/>
      <c r="HOW100" s="563"/>
      <c r="HOX100" s="564"/>
      <c r="HOY100" s="565"/>
      <c r="HOZ100" s="566"/>
      <c r="HPA100" s="560"/>
      <c r="HPB100" s="561"/>
      <c r="HPC100" s="562"/>
      <c r="HPD100" s="563"/>
      <c r="HPE100" s="564"/>
      <c r="HPF100" s="565"/>
      <c r="HPG100" s="566"/>
      <c r="HPH100" s="560"/>
      <c r="HPI100" s="561"/>
      <c r="HPJ100" s="562"/>
      <c r="HPK100" s="563"/>
      <c r="HPL100" s="564"/>
      <c r="HPM100" s="565"/>
      <c r="HPN100" s="566"/>
      <c r="HPO100" s="560"/>
      <c r="HPP100" s="561"/>
      <c r="HPQ100" s="562"/>
      <c r="HPR100" s="563"/>
      <c r="HPS100" s="564"/>
      <c r="HPT100" s="565"/>
      <c r="HPU100" s="566"/>
      <c r="HPV100" s="560"/>
      <c r="HPW100" s="561"/>
      <c r="HPX100" s="562"/>
      <c r="HPY100" s="563"/>
      <c r="HPZ100" s="564"/>
      <c r="HQA100" s="565"/>
      <c r="HQB100" s="566"/>
      <c r="HQC100" s="560"/>
      <c r="HQD100" s="561"/>
      <c r="HQE100" s="562"/>
      <c r="HQF100" s="563"/>
      <c r="HQG100" s="564"/>
      <c r="HQH100" s="565"/>
      <c r="HQI100" s="566"/>
      <c r="HQJ100" s="560"/>
      <c r="HQK100" s="561"/>
      <c r="HQL100" s="562"/>
      <c r="HQM100" s="563"/>
      <c r="HQN100" s="564"/>
      <c r="HQO100" s="565"/>
      <c r="HQP100" s="566"/>
      <c r="HQQ100" s="560"/>
      <c r="HQR100" s="561"/>
      <c r="HQS100" s="562"/>
      <c r="HQT100" s="563"/>
      <c r="HQU100" s="564"/>
      <c r="HQV100" s="565"/>
      <c r="HQW100" s="566"/>
      <c r="HQX100" s="560"/>
      <c r="HQY100" s="561"/>
      <c r="HQZ100" s="562"/>
      <c r="HRA100" s="563"/>
      <c r="HRB100" s="564"/>
      <c r="HRC100" s="565"/>
      <c r="HRD100" s="566"/>
      <c r="HRE100" s="560"/>
      <c r="HRF100" s="561"/>
      <c r="HRG100" s="562"/>
      <c r="HRH100" s="563"/>
      <c r="HRI100" s="564"/>
      <c r="HRJ100" s="565"/>
      <c r="HRK100" s="566"/>
      <c r="HRL100" s="560"/>
      <c r="HRM100" s="561"/>
      <c r="HRN100" s="562"/>
      <c r="HRO100" s="563"/>
      <c r="HRP100" s="564"/>
      <c r="HRQ100" s="565"/>
      <c r="HRR100" s="566"/>
      <c r="HRS100" s="560"/>
      <c r="HRT100" s="561"/>
      <c r="HRU100" s="562"/>
      <c r="HRV100" s="563"/>
      <c r="HRW100" s="564"/>
      <c r="HRX100" s="565"/>
      <c r="HRY100" s="566"/>
      <c r="HRZ100" s="560"/>
      <c r="HSA100" s="561"/>
      <c r="HSB100" s="562"/>
      <c r="HSC100" s="563"/>
      <c r="HSD100" s="564"/>
      <c r="HSE100" s="565"/>
      <c r="HSF100" s="566"/>
      <c r="HSG100" s="560"/>
      <c r="HSH100" s="561"/>
      <c r="HSI100" s="562"/>
      <c r="HSJ100" s="563"/>
      <c r="HSK100" s="564"/>
      <c r="HSL100" s="565"/>
      <c r="HSM100" s="566"/>
      <c r="HSN100" s="560"/>
      <c r="HSO100" s="561"/>
      <c r="HSP100" s="562"/>
      <c r="HSQ100" s="563"/>
      <c r="HSR100" s="564"/>
      <c r="HSS100" s="565"/>
      <c r="HST100" s="566"/>
      <c r="HSU100" s="560"/>
      <c r="HSV100" s="561"/>
      <c r="HSW100" s="562"/>
      <c r="HSX100" s="563"/>
      <c r="HSY100" s="564"/>
      <c r="HSZ100" s="565"/>
      <c r="HTA100" s="566"/>
      <c r="HTB100" s="560"/>
      <c r="HTC100" s="561"/>
      <c r="HTD100" s="562"/>
      <c r="HTE100" s="563"/>
      <c r="HTF100" s="564"/>
      <c r="HTG100" s="565"/>
      <c r="HTH100" s="566"/>
      <c r="HTI100" s="560"/>
      <c r="HTJ100" s="561"/>
      <c r="HTK100" s="562"/>
      <c r="HTL100" s="563"/>
      <c r="HTM100" s="564"/>
      <c r="HTN100" s="565"/>
      <c r="HTO100" s="566"/>
      <c r="HTP100" s="560"/>
      <c r="HTQ100" s="561"/>
      <c r="HTR100" s="562"/>
      <c r="HTS100" s="563"/>
      <c r="HTT100" s="564"/>
      <c r="HTU100" s="565"/>
      <c r="HTV100" s="566"/>
      <c r="HTW100" s="560"/>
      <c r="HTX100" s="561"/>
      <c r="HTY100" s="562"/>
      <c r="HTZ100" s="563"/>
      <c r="HUA100" s="564"/>
      <c r="HUB100" s="565"/>
      <c r="HUC100" s="566"/>
      <c r="HUD100" s="560"/>
      <c r="HUE100" s="561"/>
      <c r="HUF100" s="562"/>
      <c r="HUG100" s="563"/>
      <c r="HUH100" s="564"/>
      <c r="HUI100" s="565"/>
      <c r="HUJ100" s="566"/>
      <c r="HUK100" s="560"/>
      <c r="HUL100" s="561"/>
      <c r="HUM100" s="562"/>
      <c r="HUN100" s="563"/>
      <c r="HUO100" s="564"/>
      <c r="HUP100" s="565"/>
      <c r="HUQ100" s="566"/>
      <c r="HUR100" s="560"/>
      <c r="HUS100" s="561"/>
      <c r="HUT100" s="562"/>
      <c r="HUU100" s="563"/>
      <c r="HUV100" s="564"/>
      <c r="HUW100" s="565"/>
      <c r="HUX100" s="566"/>
      <c r="HUY100" s="560"/>
      <c r="HUZ100" s="561"/>
      <c r="HVA100" s="562"/>
      <c r="HVB100" s="563"/>
      <c r="HVC100" s="564"/>
      <c r="HVD100" s="565"/>
      <c r="HVE100" s="566"/>
      <c r="HVF100" s="560"/>
      <c r="HVG100" s="561"/>
      <c r="HVH100" s="562"/>
      <c r="HVI100" s="563"/>
      <c r="HVJ100" s="564"/>
      <c r="HVK100" s="565"/>
      <c r="HVL100" s="566"/>
      <c r="HVM100" s="560"/>
      <c r="HVN100" s="561"/>
      <c r="HVO100" s="562"/>
      <c r="HVP100" s="563"/>
      <c r="HVQ100" s="564"/>
      <c r="HVR100" s="565"/>
      <c r="HVS100" s="566"/>
      <c r="HVT100" s="560"/>
      <c r="HVU100" s="561"/>
      <c r="HVV100" s="562"/>
      <c r="HVW100" s="563"/>
      <c r="HVX100" s="564"/>
      <c r="HVY100" s="565"/>
      <c r="HVZ100" s="566"/>
      <c r="HWA100" s="560"/>
      <c r="HWB100" s="561"/>
      <c r="HWC100" s="562"/>
      <c r="HWD100" s="563"/>
      <c r="HWE100" s="564"/>
      <c r="HWF100" s="565"/>
      <c r="HWG100" s="566"/>
      <c r="HWH100" s="560"/>
      <c r="HWI100" s="561"/>
      <c r="HWJ100" s="562"/>
      <c r="HWK100" s="563"/>
      <c r="HWL100" s="564"/>
      <c r="HWM100" s="565"/>
      <c r="HWN100" s="566"/>
      <c r="HWO100" s="560"/>
      <c r="HWP100" s="561"/>
      <c r="HWQ100" s="562"/>
      <c r="HWR100" s="563"/>
      <c r="HWS100" s="564"/>
      <c r="HWT100" s="565"/>
      <c r="HWU100" s="566"/>
      <c r="HWV100" s="560"/>
      <c r="HWW100" s="561"/>
      <c r="HWX100" s="562"/>
      <c r="HWY100" s="563"/>
      <c r="HWZ100" s="564"/>
      <c r="HXA100" s="565"/>
      <c r="HXB100" s="566"/>
      <c r="HXC100" s="560"/>
      <c r="HXD100" s="561"/>
      <c r="HXE100" s="562"/>
      <c r="HXF100" s="563"/>
      <c r="HXG100" s="564"/>
      <c r="HXH100" s="565"/>
      <c r="HXI100" s="566"/>
      <c r="HXJ100" s="560"/>
      <c r="HXK100" s="561"/>
      <c r="HXL100" s="562"/>
      <c r="HXM100" s="563"/>
      <c r="HXN100" s="564"/>
      <c r="HXO100" s="565"/>
      <c r="HXP100" s="566"/>
      <c r="HXQ100" s="560"/>
      <c r="HXR100" s="561"/>
      <c r="HXS100" s="562"/>
      <c r="HXT100" s="563"/>
      <c r="HXU100" s="564"/>
      <c r="HXV100" s="565"/>
      <c r="HXW100" s="566"/>
      <c r="HXX100" s="560"/>
      <c r="HXY100" s="561"/>
      <c r="HXZ100" s="562"/>
      <c r="HYA100" s="563"/>
      <c r="HYB100" s="564"/>
      <c r="HYC100" s="565"/>
      <c r="HYD100" s="566"/>
      <c r="HYE100" s="560"/>
      <c r="HYF100" s="561"/>
      <c r="HYG100" s="562"/>
      <c r="HYH100" s="563"/>
      <c r="HYI100" s="564"/>
      <c r="HYJ100" s="565"/>
      <c r="HYK100" s="566"/>
      <c r="HYL100" s="560"/>
      <c r="HYM100" s="561"/>
      <c r="HYN100" s="562"/>
      <c r="HYO100" s="563"/>
      <c r="HYP100" s="564"/>
      <c r="HYQ100" s="565"/>
      <c r="HYR100" s="566"/>
      <c r="HYS100" s="560"/>
      <c r="HYT100" s="561"/>
      <c r="HYU100" s="562"/>
      <c r="HYV100" s="563"/>
      <c r="HYW100" s="564"/>
      <c r="HYX100" s="565"/>
      <c r="HYY100" s="566"/>
      <c r="HYZ100" s="560"/>
      <c r="HZA100" s="561"/>
      <c r="HZB100" s="562"/>
      <c r="HZC100" s="563"/>
      <c r="HZD100" s="564"/>
      <c r="HZE100" s="565"/>
      <c r="HZF100" s="566"/>
      <c r="HZG100" s="560"/>
      <c r="HZH100" s="561"/>
      <c r="HZI100" s="562"/>
      <c r="HZJ100" s="563"/>
      <c r="HZK100" s="564"/>
      <c r="HZL100" s="565"/>
      <c r="HZM100" s="566"/>
      <c r="HZN100" s="560"/>
      <c r="HZO100" s="561"/>
      <c r="HZP100" s="562"/>
      <c r="HZQ100" s="563"/>
      <c r="HZR100" s="564"/>
      <c r="HZS100" s="565"/>
      <c r="HZT100" s="566"/>
      <c r="HZU100" s="560"/>
      <c r="HZV100" s="561"/>
      <c r="HZW100" s="562"/>
      <c r="HZX100" s="563"/>
      <c r="HZY100" s="564"/>
      <c r="HZZ100" s="565"/>
      <c r="IAA100" s="566"/>
      <c r="IAB100" s="560"/>
      <c r="IAC100" s="561"/>
      <c r="IAD100" s="562"/>
      <c r="IAE100" s="563"/>
      <c r="IAF100" s="564"/>
      <c r="IAG100" s="565"/>
      <c r="IAH100" s="566"/>
      <c r="IAI100" s="560"/>
      <c r="IAJ100" s="561"/>
      <c r="IAK100" s="562"/>
      <c r="IAL100" s="563"/>
      <c r="IAM100" s="564"/>
      <c r="IAN100" s="565"/>
      <c r="IAO100" s="566"/>
      <c r="IAP100" s="560"/>
      <c r="IAQ100" s="561"/>
      <c r="IAR100" s="562"/>
      <c r="IAS100" s="563"/>
      <c r="IAT100" s="564"/>
      <c r="IAU100" s="565"/>
      <c r="IAV100" s="566"/>
      <c r="IAW100" s="560"/>
      <c r="IAX100" s="561"/>
      <c r="IAY100" s="562"/>
      <c r="IAZ100" s="563"/>
      <c r="IBA100" s="564"/>
      <c r="IBB100" s="565"/>
      <c r="IBC100" s="566"/>
      <c r="IBD100" s="560"/>
      <c r="IBE100" s="561"/>
      <c r="IBF100" s="562"/>
      <c r="IBG100" s="563"/>
      <c r="IBH100" s="564"/>
      <c r="IBI100" s="565"/>
      <c r="IBJ100" s="566"/>
      <c r="IBK100" s="560"/>
      <c r="IBL100" s="561"/>
      <c r="IBM100" s="562"/>
      <c r="IBN100" s="563"/>
      <c r="IBO100" s="564"/>
      <c r="IBP100" s="565"/>
      <c r="IBQ100" s="566"/>
      <c r="IBR100" s="560"/>
      <c r="IBS100" s="561"/>
      <c r="IBT100" s="562"/>
      <c r="IBU100" s="563"/>
      <c r="IBV100" s="564"/>
      <c r="IBW100" s="565"/>
      <c r="IBX100" s="566"/>
      <c r="IBY100" s="560"/>
      <c r="IBZ100" s="561"/>
      <c r="ICA100" s="562"/>
      <c r="ICB100" s="563"/>
      <c r="ICC100" s="564"/>
      <c r="ICD100" s="565"/>
      <c r="ICE100" s="566"/>
      <c r="ICF100" s="560"/>
      <c r="ICG100" s="561"/>
      <c r="ICH100" s="562"/>
      <c r="ICI100" s="563"/>
      <c r="ICJ100" s="564"/>
      <c r="ICK100" s="565"/>
      <c r="ICL100" s="566"/>
      <c r="ICM100" s="560"/>
      <c r="ICN100" s="561"/>
      <c r="ICO100" s="562"/>
      <c r="ICP100" s="563"/>
      <c r="ICQ100" s="564"/>
      <c r="ICR100" s="565"/>
      <c r="ICS100" s="566"/>
      <c r="ICT100" s="560"/>
      <c r="ICU100" s="561"/>
      <c r="ICV100" s="562"/>
      <c r="ICW100" s="563"/>
      <c r="ICX100" s="564"/>
      <c r="ICY100" s="565"/>
      <c r="ICZ100" s="566"/>
      <c r="IDA100" s="560"/>
      <c r="IDB100" s="561"/>
      <c r="IDC100" s="562"/>
      <c r="IDD100" s="563"/>
      <c r="IDE100" s="564"/>
      <c r="IDF100" s="565"/>
      <c r="IDG100" s="566"/>
      <c r="IDH100" s="560"/>
      <c r="IDI100" s="561"/>
      <c r="IDJ100" s="562"/>
      <c r="IDK100" s="563"/>
      <c r="IDL100" s="564"/>
      <c r="IDM100" s="565"/>
      <c r="IDN100" s="566"/>
      <c r="IDO100" s="560"/>
      <c r="IDP100" s="561"/>
      <c r="IDQ100" s="562"/>
      <c r="IDR100" s="563"/>
      <c r="IDS100" s="564"/>
      <c r="IDT100" s="565"/>
      <c r="IDU100" s="566"/>
      <c r="IDV100" s="560"/>
      <c r="IDW100" s="561"/>
      <c r="IDX100" s="562"/>
      <c r="IDY100" s="563"/>
      <c r="IDZ100" s="564"/>
      <c r="IEA100" s="565"/>
      <c r="IEB100" s="566"/>
      <c r="IEC100" s="560"/>
      <c r="IED100" s="561"/>
      <c r="IEE100" s="562"/>
      <c r="IEF100" s="563"/>
      <c r="IEG100" s="564"/>
      <c r="IEH100" s="565"/>
      <c r="IEI100" s="566"/>
      <c r="IEJ100" s="560"/>
      <c r="IEK100" s="561"/>
      <c r="IEL100" s="562"/>
      <c r="IEM100" s="563"/>
      <c r="IEN100" s="564"/>
      <c r="IEO100" s="565"/>
      <c r="IEP100" s="566"/>
      <c r="IEQ100" s="560"/>
      <c r="IER100" s="561"/>
      <c r="IES100" s="562"/>
      <c r="IET100" s="563"/>
      <c r="IEU100" s="564"/>
      <c r="IEV100" s="565"/>
      <c r="IEW100" s="566"/>
      <c r="IEX100" s="560"/>
      <c r="IEY100" s="561"/>
      <c r="IEZ100" s="562"/>
      <c r="IFA100" s="563"/>
      <c r="IFB100" s="564"/>
      <c r="IFC100" s="565"/>
      <c r="IFD100" s="566"/>
      <c r="IFE100" s="560"/>
      <c r="IFF100" s="561"/>
      <c r="IFG100" s="562"/>
      <c r="IFH100" s="563"/>
      <c r="IFI100" s="564"/>
      <c r="IFJ100" s="565"/>
      <c r="IFK100" s="566"/>
      <c r="IFL100" s="560"/>
      <c r="IFM100" s="561"/>
      <c r="IFN100" s="562"/>
      <c r="IFO100" s="563"/>
      <c r="IFP100" s="564"/>
      <c r="IFQ100" s="565"/>
      <c r="IFR100" s="566"/>
      <c r="IFS100" s="560"/>
      <c r="IFT100" s="561"/>
      <c r="IFU100" s="562"/>
      <c r="IFV100" s="563"/>
      <c r="IFW100" s="564"/>
      <c r="IFX100" s="565"/>
      <c r="IFY100" s="566"/>
      <c r="IFZ100" s="560"/>
      <c r="IGA100" s="561"/>
      <c r="IGB100" s="562"/>
      <c r="IGC100" s="563"/>
      <c r="IGD100" s="564"/>
      <c r="IGE100" s="565"/>
      <c r="IGF100" s="566"/>
      <c r="IGG100" s="560"/>
      <c r="IGH100" s="561"/>
      <c r="IGI100" s="562"/>
      <c r="IGJ100" s="563"/>
      <c r="IGK100" s="564"/>
      <c r="IGL100" s="565"/>
      <c r="IGM100" s="566"/>
      <c r="IGN100" s="560"/>
      <c r="IGO100" s="561"/>
      <c r="IGP100" s="562"/>
      <c r="IGQ100" s="563"/>
      <c r="IGR100" s="564"/>
      <c r="IGS100" s="565"/>
      <c r="IGT100" s="566"/>
      <c r="IGU100" s="560"/>
      <c r="IGV100" s="561"/>
      <c r="IGW100" s="562"/>
      <c r="IGX100" s="563"/>
      <c r="IGY100" s="564"/>
      <c r="IGZ100" s="565"/>
      <c r="IHA100" s="566"/>
      <c r="IHB100" s="560"/>
      <c r="IHC100" s="561"/>
      <c r="IHD100" s="562"/>
      <c r="IHE100" s="563"/>
      <c r="IHF100" s="564"/>
      <c r="IHG100" s="565"/>
      <c r="IHH100" s="566"/>
      <c r="IHI100" s="560"/>
      <c r="IHJ100" s="561"/>
      <c r="IHK100" s="562"/>
      <c r="IHL100" s="563"/>
      <c r="IHM100" s="564"/>
      <c r="IHN100" s="565"/>
      <c r="IHO100" s="566"/>
      <c r="IHP100" s="560"/>
      <c r="IHQ100" s="561"/>
      <c r="IHR100" s="562"/>
      <c r="IHS100" s="563"/>
      <c r="IHT100" s="564"/>
      <c r="IHU100" s="565"/>
      <c r="IHV100" s="566"/>
      <c r="IHW100" s="560"/>
      <c r="IHX100" s="561"/>
      <c r="IHY100" s="562"/>
      <c r="IHZ100" s="563"/>
      <c r="IIA100" s="564"/>
      <c r="IIB100" s="565"/>
      <c r="IIC100" s="566"/>
      <c r="IID100" s="560"/>
      <c r="IIE100" s="561"/>
      <c r="IIF100" s="562"/>
      <c r="IIG100" s="563"/>
      <c r="IIH100" s="564"/>
      <c r="III100" s="565"/>
      <c r="IIJ100" s="566"/>
      <c r="IIK100" s="560"/>
      <c r="IIL100" s="561"/>
      <c r="IIM100" s="562"/>
      <c r="IIN100" s="563"/>
      <c r="IIO100" s="564"/>
      <c r="IIP100" s="565"/>
      <c r="IIQ100" s="566"/>
      <c r="IIR100" s="560"/>
      <c r="IIS100" s="561"/>
      <c r="IIT100" s="562"/>
      <c r="IIU100" s="563"/>
      <c r="IIV100" s="564"/>
      <c r="IIW100" s="565"/>
      <c r="IIX100" s="566"/>
      <c r="IIY100" s="560"/>
      <c r="IIZ100" s="561"/>
      <c r="IJA100" s="562"/>
      <c r="IJB100" s="563"/>
      <c r="IJC100" s="564"/>
      <c r="IJD100" s="565"/>
      <c r="IJE100" s="566"/>
      <c r="IJF100" s="560"/>
      <c r="IJG100" s="561"/>
      <c r="IJH100" s="562"/>
      <c r="IJI100" s="563"/>
      <c r="IJJ100" s="564"/>
      <c r="IJK100" s="565"/>
      <c r="IJL100" s="566"/>
      <c r="IJM100" s="560"/>
      <c r="IJN100" s="561"/>
      <c r="IJO100" s="562"/>
      <c r="IJP100" s="563"/>
      <c r="IJQ100" s="564"/>
      <c r="IJR100" s="565"/>
      <c r="IJS100" s="566"/>
      <c r="IJT100" s="560"/>
      <c r="IJU100" s="561"/>
      <c r="IJV100" s="562"/>
      <c r="IJW100" s="563"/>
      <c r="IJX100" s="564"/>
      <c r="IJY100" s="565"/>
      <c r="IJZ100" s="566"/>
      <c r="IKA100" s="560"/>
      <c r="IKB100" s="561"/>
      <c r="IKC100" s="562"/>
      <c r="IKD100" s="563"/>
      <c r="IKE100" s="564"/>
      <c r="IKF100" s="565"/>
      <c r="IKG100" s="566"/>
      <c r="IKH100" s="560"/>
      <c r="IKI100" s="561"/>
      <c r="IKJ100" s="562"/>
      <c r="IKK100" s="563"/>
      <c r="IKL100" s="564"/>
      <c r="IKM100" s="565"/>
      <c r="IKN100" s="566"/>
      <c r="IKO100" s="560"/>
      <c r="IKP100" s="561"/>
      <c r="IKQ100" s="562"/>
      <c r="IKR100" s="563"/>
      <c r="IKS100" s="564"/>
      <c r="IKT100" s="565"/>
      <c r="IKU100" s="566"/>
      <c r="IKV100" s="560"/>
      <c r="IKW100" s="561"/>
      <c r="IKX100" s="562"/>
      <c r="IKY100" s="563"/>
      <c r="IKZ100" s="564"/>
      <c r="ILA100" s="565"/>
      <c r="ILB100" s="566"/>
      <c r="ILC100" s="560"/>
      <c r="ILD100" s="561"/>
      <c r="ILE100" s="562"/>
      <c r="ILF100" s="563"/>
      <c r="ILG100" s="564"/>
      <c r="ILH100" s="565"/>
      <c r="ILI100" s="566"/>
      <c r="ILJ100" s="560"/>
      <c r="ILK100" s="561"/>
      <c r="ILL100" s="562"/>
      <c r="ILM100" s="563"/>
      <c r="ILN100" s="564"/>
      <c r="ILO100" s="565"/>
      <c r="ILP100" s="566"/>
      <c r="ILQ100" s="560"/>
      <c r="ILR100" s="561"/>
      <c r="ILS100" s="562"/>
      <c r="ILT100" s="563"/>
      <c r="ILU100" s="564"/>
      <c r="ILV100" s="565"/>
      <c r="ILW100" s="566"/>
      <c r="ILX100" s="560"/>
      <c r="ILY100" s="561"/>
      <c r="ILZ100" s="562"/>
      <c r="IMA100" s="563"/>
      <c r="IMB100" s="564"/>
      <c r="IMC100" s="565"/>
      <c r="IMD100" s="566"/>
      <c r="IME100" s="560"/>
      <c r="IMF100" s="561"/>
      <c r="IMG100" s="562"/>
      <c r="IMH100" s="563"/>
      <c r="IMI100" s="564"/>
      <c r="IMJ100" s="565"/>
      <c r="IMK100" s="566"/>
      <c r="IML100" s="560"/>
      <c r="IMM100" s="561"/>
      <c r="IMN100" s="562"/>
      <c r="IMO100" s="563"/>
      <c r="IMP100" s="564"/>
      <c r="IMQ100" s="565"/>
      <c r="IMR100" s="566"/>
      <c r="IMS100" s="560"/>
      <c r="IMT100" s="561"/>
      <c r="IMU100" s="562"/>
      <c r="IMV100" s="563"/>
      <c r="IMW100" s="564"/>
      <c r="IMX100" s="565"/>
      <c r="IMY100" s="566"/>
      <c r="IMZ100" s="560"/>
      <c r="INA100" s="561"/>
      <c r="INB100" s="562"/>
      <c r="INC100" s="563"/>
      <c r="IND100" s="564"/>
      <c r="INE100" s="565"/>
      <c r="INF100" s="566"/>
      <c r="ING100" s="560"/>
      <c r="INH100" s="561"/>
      <c r="INI100" s="562"/>
      <c r="INJ100" s="563"/>
      <c r="INK100" s="564"/>
      <c r="INL100" s="565"/>
      <c r="INM100" s="566"/>
      <c r="INN100" s="560"/>
      <c r="INO100" s="561"/>
      <c r="INP100" s="562"/>
      <c r="INQ100" s="563"/>
      <c r="INR100" s="564"/>
      <c r="INS100" s="565"/>
      <c r="INT100" s="566"/>
      <c r="INU100" s="560"/>
      <c r="INV100" s="561"/>
      <c r="INW100" s="562"/>
      <c r="INX100" s="563"/>
      <c r="INY100" s="564"/>
      <c r="INZ100" s="565"/>
      <c r="IOA100" s="566"/>
      <c r="IOB100" s="560"/>
      <c r="IOC100" s="561"/>
      <c r="IOD100" s="562"/>
      <c r="IOE100" s="563"/>
      <c r="IOF100" s="564"/>
      <c r="IOG100" s="565"/>
      <c r="IOH100" s="566"/>
      <c r="IOI100" s="560"/>
      <c r="IOJ100" s="561"/>
      <c r="IOK100" s="562"/>
      <c r="IOL100" s="563"/>
      <c r="IOM100" s="564"/>
      <c r="ION100" s="565"/>
      <c r="IOO100" s="566"/>
      <c r="IOP100" s="560"/>
      <c r="IOQ100" s="561"/>
      <c r="IOR100" s="562"/>
      <c r="IOS100" s="563"/>
      <c r="IOT100" s="564"/>
      <c r="IOU100" s="565"/>
      <c r="IOV100" s="566"/>
      <c r="IOW100" s="560"/>
      <c r="IOX100" s="561"/>
      <c r="IOY100" s="562"/>
      <c r="IOZ100" s="563"/>
      <c r="IPA100" s="564"/>
      <c r="IPB100" s="565"/>
      <c r="IPC100" s="566"/>
      <c r="IPD100" s="560"/>
      <c r="IPE100" s="561"/>
      <c r="IPF100" s="562"/>
      <c r="IPG100" s="563"/>
      <c r="IPH100" s="564"/>
      <c r="IPI100" s="565"/>
      <c r="IPJ100" s="566"/>
      <c r="IPK100" s="560"/>
      <c r="IPL100" s="561"/>
      <c r="IPM100" s="562"/>
      <c r="IPN100" s="563"/>
      <c r="IPO100" s="564"/>
      <c r="IPP100" s="565"/>
      <c r="IPQ100" s="566"/>
      <c r="IPR100" s="560"/>
      <c r="IPS100" s="561"/>
      <c r="IPT100" s="562"/>
      <c r="IPU100" s="563"/>
      <c r="IPV100" s="564"/>
      <c r="IPW100" s="565"/>
      <c r="IPX100" s="566"/>
      <c r="IPY100" s="560"/>
      <c r="IPZ100" s="561"/>
      <c r="IQA100" s="562"/>
      <c r="IQB100" s="563"/>
      <c r="IQC100" s="564"/>
      <c r="IQD100" s="565"/>
      <c r="IQE100" s="566"/>
      <c r="IQF100" s="560"/>
      <c r="IQG100" s="561"/>
      <c r="IQH100" s="562"/>
      <c r="IQI100" s="563"/>
      <c r="IQJ100" s="564"/>
      <c r="IQK100" s="565"/>
      <c r="IQL100" s="566"/>
      <c r="IQM100" s="560"/>
      <c r="IQN100" s="561"/>
      <c r="IQO100" s="562"/>
      <c r="IQP100" s="563"/>
      <c r="IQQ100" s="564"/>
      <c r="IQR100" s="565"/>
      <c r="IQS100" s="566"/>
      <c r="IQT100" s="560"/>
      <c r="IQU100" s="561"/>
      <c r="IQV100" s="562"/>
      <c r="IQW100" s="563"/>
      <c r="IQX100" s="564"/>
      <c r="IQY100" s="565"/>
      <c r="IQZ100" s="566"/>
      <c r="IRA100" s="560"/>
      <c r="IRB100" s="561"/>
      <c r="IRC100" s="562"/>
      <c r="IRD100" s="563"/>
      <c r="IRE100" s="564"/>
      <c r="IRF100" s="565"/>
      <c r="IRG100" s="566"/>
      <c r="IRH100" s="560"/>
      <c r="IRI100" s="561"/>
      <c r="IRJ100" s="562"/>
      <c r="IRK100" s="563"/>
      <c r="IRL100" s="564"/>
      <c r="IRM100" s="565"/>
      <c r="IRN100" s="566"/>
      <c r="IRO100" s="560"/>
      <c r="IRP100" s="561"/>
      <c r="IRQ100" s="562"/>
      <c r="IRR100" s="563"/>
      <c r="IRS100" s="564"/>
      <c r="IRT100" s="565"/>
      <c r="IRU100" s="566"/>
      <c r="IRV100" s="560"/>
      <c r="IRW100" s="561"/>
      <c r="IRX100" s="562"/>
      <c r="IRY100" s="563"/>
      <c r="IRZ100" s="564"/>
      <c r="ISA100" s="565"/>
      <c r="ISB100" s="566"/>
      <c r="ISC100" s="560"/>
      <c r="ISD100" s="561"/>
      <c r="ISE100" s="562"/>
      <c r="ISF100" s="563"/>
      <c r="ISG100" s="564"/>
      <c r="ISH100" s="565"/>
      <c r="ISI100" s="566"/>
      <c r="ISJ100" s="560"/>
      <c r="ISK100" s="561"/>
      <c r="ISL100" s="562"/>
      <c r="ISM100" s="563"/>
      <c r="ISN100" s="564"/>
      <c r="ISO100" s="565"/>
      <c r="ISP100" s="566"/>
      <c r="ISQ100" s="560"/>
      <c r="ISR100" s="561"/>
      <c r="ISS100" s="562"/>
      <c r="IST100" s="563"/>
      <c r="ISU100" s="564"/>
      <c r="ISV100" s="565"/>
      <c r="ISW100" s="566"/>
      <c r="ISX100" s="560"/>
      <c r="ISY100" s="561"/>
      <c r="ISZ100" s="562"/>
      <c r="ITA100" s="563"/>
      <c r="ITB100" s="564"/>
      <c r="ITC100" s="565"/>
      <c r="ITD100" s="566"/>
      <c r="ITE100" s="560"/>
      <c r="ITF100" s="561"/>
      <c r="ITG100" s="562"/>
      <c r="ITH100" s="563"/>
      <c r="ITI100" s="564"/>
      <c r="ITJ100" s="565"/>
      <c r="ITK100" s="566"/>
      <c r="ITL100" s="560"/>
      <c r="ITM100" s="561"/>
      <c r="ITN100" s="562"/>
      <c r="ITO100" s="563"/>
      <c r="ITP100" s="564"/>
      <c r="ITQ100" s="565"/>
      <c r="ITR100" s="566"/>
      <c r="ITS100" s="560"/>
      <c r="ITT100" s="561"/>
      <c r="ITU100" s="562"/>
      <c r="ITV100" s="563"/>
      <c r="ITW100" s="564"/>
      <c r="ITX100" s="565"/>
      <c r="ITY100" s="566"/>
      <c r="ITZ100" s="560"/>
      <c r="IUA100" s="561"/>
      <c r="IUB100" s="562"/>
      <c r="IUC100" s="563"/>
      <c r="IUD100" s="564"/>
      <c r="IUE100" s="565"/>
      <c r="IUF100" s="566"/>
      <c r="IUG100" s="560"/>
      <c r="IUH100" s="561"/>
      <c r="IUI100" s="562"/>
      <c r="IUJ100" s="563"/>
      <c r="IUK100" s="564"/>
      <c r="IUL100" s="565"/>
      <c r="IUM100" s="566"/>
      <c r="IUN100" s="560"/>
      <c r="IUO100" s="561"/>
      <c r="IUP100" s="562"/>
      <c r="IUQ100" s="563"/>
      <c r="IUR100" s="564"/>
      <c r="IUS100" s="565"/>
      <c r="IUT100" s="566"/>
      <c r="IUU100" s="560"/>
      <c r="IUV100" s="561"/>
      <c r="IUW100" s="562"/>
      <c r="IUX100" s="563"/>
      <c r="IUY100" s="564"/>
      <c r="IUZ100" s="565"/>
      <c r="IVA100" s="566"/>
      <c r="IVB100" s="560"/>
      <c r="IVC100" s="561"/>
      <c r="IVD100" s="562"/>
      <c r="IVE100" s="563"/>
      <c r="IVF100" s="564"/>
      <c r="IVG100" s="565"/>
      <c r="IVH100" s="566"/>
      <c r="IVI100" s="560"/>
      <c r="IVJ100" s="561"/>
      <c r="IVK100" s="562"/>
      <c r="IVL100" s="563"/>
      <c r="IVM100" s="564"/>
      <c r="IVN100" s="565"/>
      <c r="IVO100" s="566"/>
      <c r="IVP100" s="560"/>
      <c r="IVQ100" s="561"/>
      <c r="IVR100" s="562"/>
      <c r="IVS100" s="563"/>
      <c r="IVT100" s="564"/>
      <c r="IVU100" s="565"/>
      <c r="IVV100" s="566"/>
      <c r="IVW100" s="560"/>
      <c r="IVX100" s="561"/>
      <c r="IVY100" s="562"/>
      <c r="IVZ100" s="563"/>
      <c r="IWA100" s="564"/>
      <c r="IWB100" s="565"/>
      <c r="IWC100" s="566"/>
      <c r="IWD100" s="560"/>
      <c r="IWE100" s="561"/>
      <c r="IWF100" s="562"/>
      <c r="IWG100" s="563"/>
      <c r="IWH100" s="564"/>
      <c r="IWI100" s="565"/>
      <c r="IWJ100" s="566"/>
      <c r="IWK100" s="560"/>
      <c r="IWL100" s="561"/>
      <c r="IWM100" s="562"/>
      <c r="IWN100" s="563"/>
      <c r="IWO100" s="564"/>
      <c r="IWP100" s="565"/>
      <c r="IWQ100" s="566"/>
      <c r="IWR100" s="560"/>
      <c r="IWS100" s="561"/>
      <c r="IWT100" s="562"/>
      <c r="IWU100" s="563"/>
      <c r="IWV100" s="564"/>
      <c r="IWW100" s="565"/>
      <c r="IWX100" s="566"/>
      <c r="IWY100" s="560"/>
      <c r="IWZ100" s="561"/>
      <c r="IXA100" s="562"/>
      <c r="IXB100" s="563"/>
      <c r="IXC100" s="564"/>
      <c r="IXD100" s="565"/>
      <c r="IXE100" s="566"/>
      <c r="IXF100" s="560"/>
      <c r="IXG100" s="561"/>
      <c r="IXH100" s="562"/>
      <c r="IXI100" s="563"/>
      <c r="IXJ100" s="564"/>
      <c r="IXK100" s="565"/>
      <c r="IXL100" s="566"/>
      <c r="IXM100" s="560"/>
      <c r="IXN100" s="561"/>
      <c r="IXO100" s="562"/>
      <c r="IXP100" s="563"/>
      <c r="IXQ100" s="564"/>
      <c r="IXR100" s="565"/>
      <c r="IXS100" s="566"/>
      <c r="IXT100" s="560"/>
      <c r="IXU100" s="561"/>
      <c r="IXV100" s="562"/>
      <c r="IXW100" s="563"/>
      <c r="IXX100" s="564"/>
      <c r="IXY100" s="565"/>
      <c r="IXZ100" s="566"/>
      <c r="IYA100" s="560"/>
      <c r="IYB100" s="561"/>
      <c r="IYC100" s="562"/>
      <c r="IYD100" s="563"/>
      <c r="IYE100" s="564"/>
      <c r="IYF100" s="565"/>
      <c r="IYG100" s="566"/>
      <c r="IYH100" s="560"/>
      <c r="IYI100" s="561"/>
      <c r="IYJ100" s="562"/>
      <c r="IYK100" s="563"/>
      <c r="IYL100" s="564"/>
      <c r="IYM100" s="565"/>
      <c r="IYN100" s="566"/>
      <c r="IYO100" s="560"/>
      <c r="IYP100" s="561"/>
      <c r="IYQ100" s="562"/>
      <c r="IYR100" s="563"/>
      <c r="IYS100" s="564"/>
      <c r="IYT100" s="565"/>
      <c r="IYU100" s="566"/>
      <c r="IYV100" s="560"/>
      <c r="IYW100" s="561"/>
      <c r="IYX100" s="562"/>
      <c r="IYY100" s="563"/>
      <c r="IYZ100" s="564"/>
      <c r="IZA100" s="565"/>
      <c r="IZB100" s="566"/>
      <c r="IZC100" s="560"/>
      <c r="IZD100" s="561"/>
      <c r="IZE100" s="562"/>
      <c r="IZF100" s="563"/>
      <c r="IZG100" s="564"/>
      <c r="IZH100" s="565"/>
      <c r="IZI100" s="566"/>
      <c r="IZJ100" s="560"/>
      <c r="IZK100" s="561"/>
      <c r="IZL100" s="562"/>
      <c r="IZM100" s="563"/>
      <c r="IZN100" s="564"/>
      <c r="IZO100" s="565"/>
      <c r="IZP100" s="566"/>
      <c r="IZQ100" s="560"/>
      <c r="IZR100" s="561"/>
      <c r="IZS100" s="562"/>
      <c r="IZT100" s="563"/>
      <c r="IZU100" s="564"/>
      <c r="IZV100" s="565"/>
      <c r="IZW100" s="566"/>
      <c r="IZX100" s="560"/>
      <c r="IZY100" s="561"/>
      <c r="IZZ100" s="562"/>
      <c r="JAA100" s="563"/>
      <c r="JAB100" s="564"/>
      <c r="JAC100" s="565"/>
      <c r="JAD100" s="566"/>
      <c r="JAE100" s="560"/>
      <c r="JAF100" s="561"/>
      <c r="JAG100" s="562"/>
      <c r="JAH100" s="563"/>
      <c r="JAI100" s="564"/>
      <c r="JAJ100" s="565"/>
      <c r="JAK100" s="566"/>
      <c r="JAL100" s="560"/>
      <c r="JAM100" s="561"/>
      <c r="JAN100" s="562"/>
      <c r="JAO100" s="563"/>
      <c r="JAP100" s="564"/>
      <c r="JAQ100" s="565"/>
      <c r="JAR100" s="566"/>
      <c r="JAS100" s="560"/>
      <c r="JAT100" s="561"/>
      <c r="JAU100" s="562"/>
      <c r="JAV100" s="563"/>
      <c r="JAW100" s="564"/>
      <c r="JAX100" s="565"/>
      <c r="JAY100" s="566"/>
      <c r="JAZ100" s="560"/>
      <c r="JBA100" s="561"/>
      <c r="JBB100" s="562"/>
      <c r="JBC100" s="563"/>
      <c r="JBD100" s="564"/>
      <c r="JBE100" s="565"/>
      <c r="JBF100" s="566"/>
      <c r="JBG100" s="560"/>
      <c r="JBH100" s="561"/>
      <c r="JBI100" s="562"/>
      <c r="JBJ100" s="563"/>
      <c r="JBK100" s="564"/>
      <c r="JBL100" s="565"/>
      <c r="JBM100" s="566"/>
      <c r="JBN100" s="560"/>
      <c r="JBO100" s="561"/>
      <c r="JBP100" s="562"/>
      <c r="JBQ100" s="563"/>
      <c r="JBR100" s="564"/>
      <c r="JBS100" s="565"/>
      <c r="JBT100" s="566"/>
      <c r="JBU100" s="560"/>
      <c r="JBV100" s="561"/>
      <c r="JBW100" s="562"/>
      <c r="JBX100" s="563"/>
      <c r="JBY100" s="564"/>
      <c r="JBZ100" s="565"/>
      <c r="JCA100" s="566"/>
      <c r="JCB100" s="560"/>
      <c r="JCC100" s="561"/>
      <c r="JCD100" s="562"/>
      <c r="JCE100" s="563"/>
      <c r="JCF100" s="564"/>
      <c r="JCG100" s="565"/>
      <c r="JCH100" s="566"/>
      <c r="JCI100" s="560"/>
      <c r="JCJ100" s="561"/>
      <c r="JCK100" s="562"/>
      <c r="JCL100" s="563"/>
      <c r="JCM100" s="564"/>
      <c r="JCN100" s="565"/>
      <c r="JCO100" s="566"/>
      <c r="JCP100" s="560"/>
      <c r="JCQ100" s="561"/>
      <c r="JCR100" s="562"/>
      <c r="JCS100" s="563"/>
      <c r="JCT100" s="564"/>
      <c r="JCU100" s="565"/>
      <c r="JCV100" s="566"/>
      <c r="JCW100" s="560"/>
      <c r="JCX100" s="561"/>
      <c r="JCY100" s="562"/>
      <c r="JCZ100" s="563"/>
      <c r="JDA100" s="564"/>
      <c r="JDB100" s="565"/>
      <c r="JDC100" s="566"/>
      <c r="JDD100" s="560"/>
      <c r="JDE100" s="561"/>
      <c r="JDF100" s="562"/>
      <c r="JDG100" s="563"/>
      <c r="JDH100" s="564"/>
      <c r="JDI100" s="565"/>
      <c r="JDJ100" s="566"/>
      <c r="JDK100" s="560"/>
      <c r="JDL100" s="561"/>
      <c r="JDM100" s="562"/>
      <c r="JDN100" s="563"/>
      <c r="JDO100" s="564"/>
      <c r="JDP100" s="565"/>
      <c r="JDQ100" s="566"/>
      <c r="JDR100" s="560"/>
      <c r="JDS100" s="561"/>
      <c r="JDT100" s="562"/>
      <c r="JDU100" s="563"/>
      <c r="JDV100" s="564"/>
      <c r="JDW100" s="565"/>
      <c r="JDX100" s="566"/>
      <c r="JDY100" s="560"/>
      <c r="JDZ100" s="561"/>
      <c r="JEA100" s="562"/>
      <c r="JEB100" s="563"/>
      <c r="JEC100" s="564"/>
      <c r="JED100" s="565"/>
      <c r="JEE100" s="566"/>
      <c r="JEF100" s="560"/>
      <c r="JEG100" s="561"/>
      <c r="JEH100" s="562"/>
      <c r="JEI100" s="563"/>
      <c r="JEJ100" s="564"/>
      <c r="JEK100" s="565"/>
      <c r="JEL100" s="566"/>
      <c r="JEM100" s="560"/>
      <c r="JEN100" s="561"/>
      <c r="JEO100" s="562"/>
      <c r="JEP100" s="563"/>
      <c r="JEQ100" s="564"/>
      <c r="JER100" s="565"/>
      <c r="JES100" s="566"/>
      <c r="JET100" s="560"/>
      <c r="JEU100" s="561"/>
      <c r="JEV100" s="562"/>
      <c r="JEW100" s="563"/>
      <c r="JEX100" s="564"/>
      <c r="JEY100" s="565"/>
      <c r="JEZ100" s="566"/>
      <c r="JFA100" s="560"/>
      <c r="JFB100" s="561"/>
      <c r="JFC100" s="562"/>
      <c r="JFD100" s="563"/>
      <c r="JFE100" s="564"/>
      <c r="JFF100" s="565"/>
      <c r="JFG100" s="566"/>
      <c r="JFH100" s="560"/>
      <c r="JFI100" s="561"/>
      <c r="JFJ100" s="562"/>
      <c r="JFK100" s="563"/>
      <c r="JFL100" s="564"/>
      <c r="JFM100" s="565"/>
      <c r="JFN100" s="566"/>
      <c r="JFO100" s="560"/>
      <c r="JFP100" s="561"/>
      <c r="JFQ100" s="562"/>
      <c r="JFR100" s="563"/>
      <c r="JFS100" s="564"/>
      <c r="JFT100" s="565"/>
      <c r="JFU100" s="566"/>
      <c r="JFV100" s="560"/>
      <c r="JFW100" s="561"/>
      <c r="JFX100" s="562"/>
      <c r="JFY100" s="563"/>
      <c r="JFZ100" s="564"/>
      <c r="JGA100" s="565"/>
      <c r="JGB100" s="566"/>
      <c r="JGC100" s="560"/>
      <c r="JGD100" s="561"/>
      <c r="JGE100" s="562"/>
      <c r="JGF100" s="563"/>
      <c r="JGG100" s="564"/>
      <c r="JGH100" s="565"/>
      <c r="JGI100" s="566"/>
      <c r="JGJ100" s="560"/>
      <c r="JGK100" s="561"/>
      <c r="JGL100" s="562"/>
      <c r="JGM100" s="563"/>
      <c r="JGN100" s="564"/>
      <c r="JGO100" s="565"/>
      <c r="JGP100" s="566"/>
      <c r="JGQ100" s="560"/>
      <c r="JGR100" s="561"/>
      <c r="JGS100" s="562"/>
      <c r="JGT100" s="563"/>
      <c r="JGU100" s="564"/>
      <c r="JGV100" s="565"/>
      <c r="JGW100" s="566"/>
      <c r="JGX100" s="560"/>
      <c r="JGY100" s="561"/>
      <c r="JGZ100" s="562"/>
      <c r="JHA100" s="563"/>
      <c r="JHB100" s="564"/>
      <c r="JHC100" s="565"/>
      <c r="JHD100" s="566"/>
      <c r="JHE100" s="560"/>
      <c r="JHF100" s="561"/>
      <c r="JHG100" s="562"/>
      <c r="JHH100" s="563"/>
      <c r="JHI100" s="564"/>
      <c r="JHJ100" s="565"/>
      <c r="JHK100" s="566"/>
      <c r="JHL100" s="560"/>
      <c r="JHM100" s="561"/>
      <c r="JHN100" s="562"/>
      <c r="JHO100" s="563"/>
      <c r="JHP100" s="564"/>
      <c r="JHQ100" s="565"/>
      <c r="JHR100" s="566"/>
      <c r="JHS100" s="560"/>
      <c r="JHT100" s="561"/>
      <c r="JHU100" s="562"/>
      <c r="JHV100" s="563"/>
      <c r="JHW100" s="564"/>
      <c r="JHX100" s="565"/>
      <c r="JHY100" s="566"/>
      <c r="JHZ100" s="560"/>
      <c r="JIA100" s="561"/>
      <c r="JIB100" s="562"/>
      <c r="JIC100" s="563"/>
      <c r="JID100" s="564"/>
      <c r="JIE100" s="565"/>
      <c r="JIF100" s="566"/>
      <c r="JIG100" s="560"/>
      <c r="JIH100" s="561"/>
      <c r="JII100" s="562"/>
      <c r="JIJ100" s="563"/>
      <c r="JIK100" s="564"/>
      <c r="JIL100" s="565"/>
      <c r="JIM100" s="566"/>
      <c r="JIN100" s="560"/>
      <c r="JIO100" s="561"/>
      <c r="JIP100" s="562"/>
      <c r="JIQ100" s="563"/>
      <c r="JIR100" s="564"/>
      <c r="JIS100" s="565"/>
      <c r="JIT100" s="566"/>
      <c r="JIU100" s="560"/>
      <c r="JIV100" s="561"/>
      <c r="JIW100" s="562"/>
      <c r="JIX100" s="563"/>
      <c r="JIY100" s="564"/>
      <c r="JIZ100" s="565"/>
      <c r="JJA100" s="566"/>
      <c r="JJB100" s="560"/>
      <c r="JJC100" s="561"/>
      <c r="JJD100" s="562"/>
      <c r="JJE100" s="563"/>
      <c r="JJF100" s="564"/>
      <c r="JJG100" s="565"/>
      <c r="JJH100" s="566"/>
      <c r="JJI100" s="560"/>
      <c r="JJJ100" s="561"/>
      <c r="JJK100" s="562"/>
      <c r="JJL100" s="563"/>
      <c r="JJM100" s="564"/>
      <c r="JJN100" s="565"/>
      <c r="JJO100" s="566"/>
      <c r="JJP100" s="560"/>
      <c r="JJQ100" s="561"/>
      <c r="JJR100" s="562"/>
      <c r="JJS100" s="563"/>
      <c r="JJT100" s="564"/>
      <c r="JJU100" s="565"/>
      <c r="JJV100" s="566"/>
      <c r="JJW100" s="560"/>
      <c r="JJX100" s="561"/>
      <c r="JJY100" s="562"/>
      <c r="JJZ100" s="563"/>
      <c r="JKA100" s="564"/>
      <c r="JKB100" s="565"/>
      <c r="JKC100" s="566"/>
      <c r="JKD100" s="560"/>
      <c r="JKE100" s="561"/>
      <c r="JKF100" s="562"/>
      <c r="JKG100" s="563"/>
      <c r="JKH100" s="564"/>
      <c r="JKI100" s="565"/>
      <c r="JKJ100" s="566"/>
      <c r="JKK100" s="560"/>
      <c r="JKL100" s="561"/>
      <c r="JKM100" s="562"/>
      <c r="JKN100" s="563"/>
      <c r="JKO100" s="564"/>
      <c r="JKP100" s="565"/>
      <c r="JKQ100" s="566"/>
      <c r="JKR100" s="560"/>
      <c r="JKS100" s="561"/>
      <c r="JKT100" s="562"/>
      <c r="JKU100" s="563"/>
      <c r="JKV100" s="564"/>
      <c r="JKW100" s="565"/>
      <c r="JKX100" s="566"/>
      <c r="JKY100" s="560"/>
      <c r="JKZ100" s="561"/>
      <c r="JLA100" s="562"/>
      <c r="JLB100" s="563"/>
      <c r="JLC100" s="564"/>
      <c r="JLD100" s="565"/>
      <c r="JLE100" s="566"/>
      <c r="JLF100" s="560"/>
      <c r="JLG100" s="561"/>
      <c r="JLH100" s="562"/>
      <c r="JLI100" s="563"/>
      <c r="JLJ100" s="564"/>
      <c r="JLK100" s="565"/>
      <c r="JLL100" s="566"/>
      <c r="JLM100" s="560"/>
      <c r="JLN100" s="561"/>
      <c r="JLO100" s="562"/>
      <c r="JLP100" s="563"/>
      <c r="JLQ100" s="564"/>
      <c r="JLR100" s="565"/>
      <c r="JLS100" s="566"/>
      <c r="JLT100" s="560"/>
      <c r="JLU100" s="561"/>
      <c r="JLV100" s="562"/>
      <c r="JLW100" s="563"/>
      <c r="JLX100" s="564"/>
      <c r="JLY100" s="565"/>
      <c r="JLZ100" s="566"/>
      <c r="JMA100" s="560"/>
      <c r="JMB100" s="561"/>
      <c r="JMC100" s="562"/>
      <c r="JMD100" s="563"/>
      <c r="JME100" s="564"/>
      <c r="JMF100" s="565"/>
      <c r="JMG100" s="566"/>
      <c r="JMH100" s="560"/>
      <c r="JMI100" s="561"/>
      <c r="JMJ100" s="562"/>
      <c r="JMK100" s="563"/>
      <c r="JML100" s="564"/>
      <c r="JMM100" s="565"/>
      <c r="JMN100" s="566"/>
      <c r="JMO100" s="560"/>
      <c r="JMP100" s="561"/>
      <c r="JMQ100" s="562"/>
      <c r="JMR100" s="563"/>
      <c r="JMS100" s="564"/>
      <c r="JMT100" s="565"/>
      <c r="JMU100" s="566"/>
      <c r="JMV100" s="560"/>
      <c r="JMW100" s="561"/>
      <c r="JMX100" s="562"/>
      <c r="JMY100" s="563"/>
      <c r="JMZ100" s="564"/>
      <c r="JNA100" s="565"/>
      <c r="JNB100" s="566"/>
      <c r="JNC100" s="560"/>
      <c r="JND100" s="561"/>
      <c r="JNE100" s="562"/>
      <c r="JNF100" s="563"/>
      <c r="JNG100" s="564"/>
      <c r="JNH100" s="565"/>
      <c r="JNI100" s="566"/>
      <c r="JNJ100" s="560"/>
      <c r="JNK100" s="561"/>
      <c r="JNL100" s="562"/>
      <c r="JNM100" s="563"/>
      <c r="JNN100" s="564"/>
      <c r="JNO100" s="565"/>
      <c r="JNP100" s="566"/>
      <c r="JNQ100" s="560"/>
      <c r="JNR100" s="561"/>
      <c r="JNS100" s="562"/>
      <c r="JNT100" s="563"/>
      <c r="JNU100" s="564"/>
      <c r="JNV100" s="565"/>
      <c r="JNW100" s="566"/>
      <c r="JNX100" s="560"/>
      <c r="JNY100" s="561"/>
      <c r="JNZ100" s="562"/>
      <c r="JOA100" s="563"/>
      <c r="JOB100" s="564"/>
      <c r="JOC100" s="565"/>
      <c r="JOD100" s="566"/>
      <c r="JOE100" s="560"/>
      <c r="JOF100" s="561"/>
      <c r="JOG100" s="562"/>
      <c r="JOH100" s="563"/>
      <c r="JOI100" s="564"/>
      <c r="JOJ100" s="565"/>
      <c r="JOK100" s="566"/>
      <c r="JOL100" s="560"/>
      <c r="JOM100" s="561"/>
      <c r="JON100" s="562"/>
      <c r="JOO100" s="563"/>
      <c r="JOP100" s="564"/>
      <c r="JOQ100" s="565"/>
      <c r="JOR100" s="566"/>
      <c r="JOS100" s="560"/>
      <c r="JOT100" s="561"/>
      <c r="JOU100" s="562"/>
      <c r="JOV100" s="563"/>
      <c r="JOW100" s="564"/>
      <c r="JOX100" s="565"/>
      <c r="JOY100" s="566"/>
      <c r="JOZ100" s="560"/>
      <c r="JPA100" s="561"/>
      <c r="JPB100" s="562"/>
      <c r="JPC100" s="563"/>
      <c r="JPD100" s="564"/>
      <c r="JPE100" s="565"/>
      <c r="JPF100" s="566"/>
      <c r="JPG100" s="560"/>
      <c r="JPH100" s="561"/>
      <c r="JPI100" s="562"/>
      <c r="JPJ100" s="563"/>
      <c r="JPK100" s="564"/>
      <c r="JPL100" s="565"/>
      <c r="JPM100" s="566"/>
      <c r="JPN100" s="560"/>
      <c r="JPO100" s="561"/>
      <c r="JPP100" s="562"/>
      <c r="JPQ100" s="563"/>
      <c r="JPR100" s="564"/>
      <c r="JPS100" s="565"/>
      <c r="JPT100" s="566"/>
      <c r="JPU100" s="560"/>
      <c r="JPV100" s="561"/>
      <c r="JPW100" s="562"/>
      <c r="JPX100" s="563"/>
      <c r="JPY100" s="564"/>
      <c r="JPZ100" s="565"/>
      <c r="JQA100" s="566"/>
      <c r="JQB100" s="560"/>
      <c r="JQC100" s="561"/>
      <c r="JQD100" s="562"/>
      <c r="JQE100" s="563"/>
      <c r="JQF100" s="564"/>
      <c r="JQG100" s="565"/>
      <c r="JQH100" s="566"/>
      <c r="JQI100" s="560"/>
      <c r="JQJ100" s="561"/>
      <c r="JQK100" s="562"/>
      <c r="JQL100" s="563"/>
      <c r="JQM100" s="564"/>
      <c r="JQN100" s="565"/>
      <c r="JQO100" s="566"/>
      <c r="JQP100" s="560"/>
      <c r="JQQ100" s="561"/>
      <c r="JQR100" s="562"/>
      <c r="JQS100" s="563"/>
      <c r="JQT100" s="564"/>
      <c r="JQU100" s="565"/>
      <c r="JQV100" s="566"/>
      <c r="JQW100" s="560"/>
      <c r="JQX100" s="561"/>
      <c r="JQY100" s="562"/>
      <c r="JQZ100" s="563"/>
      <c r="JRA100" s="564"/>
      <c r="JRB100" s="565"/>
      <c r="JRC100" s="566"/>
      <c r="JRD100" s="560"/>
      <c r="JRE100" s="561"/>
      <c r="JRF100" s="562"/>
      <c r="JRG100" s="563"/>
      <c r="JRH100" s="564"/>
      <c r="JRI100" s="565"/>
      <c r="JRJ100" s="566"/>
      <c r="JRK100" s="560"/>
      <c r="JRL100" s="561"/>
      <c r="JRM100" s="562"/>
      <c r="JRN100" s="563"/>
      <c r="JRO100" s="564"/>
      <c r="JRP100" s="565"/>
      <c r="JRQ100" s="566"/>
      <c r="JRR100" s="560"/>
      <c r="JRS100" s="561"/>
      <c r="JRT100" s="562"/>
      <c r="JRU100" s="563"/>
      <c r="JRV100" s="564"/>
      <c r="JRW100" s="565"/>
      <c r="JRX100" s="566"/>
      <c r="JRY100" s="560"/>
      <c r="JRZ100" s="561"/>
      <c r="JSA100" s="562"/>
      <c r="JSB100" s="563"/>
      <c r="JSC100" s="564"/>
      <c r="JSD100" s="565"/>
      <c r="JSE100" s="566"/>
      <c r="JSF100" s="560"/>
      <c r="JSG100" s="561"/>
      <c r="JSH100" s="562"/>
      <c r="JSI100" s="563"/>
      <c r="JSJ100" s="564"/>
      <c r="JSK100" s="565"/>
      <c r="JSL100" s="566"/>
      <c r="JSM100" s="560"/>
      <c r="JSN100" s="561"/>
      <c r="JSO100" s="562"/>
      <c r="JSP100" s="563"/>
      <c r="JSQ100" s="564"/>
      <c r="JSR100" s="565"/>
      <c r="JSS100" s="566"/>
      <c r="JST100" s="560"/>
      <c r="JSU100" s="561"/>
      <c r="JSV100" s="562"/>
      <c r="JSW100" s="563"/>
      <c r="JSX100" s="564"/>
      <c r="JSY100" s="565"/>
      <c r="JSZ100" s="566"/>
      <c r="JTA100" s="560"/>
      <c r="JTB100" s="561"/>
      <c r="JTC100" s="562"/>
      <c r="JTD100" s="563"/>
      <c r="JTE100" s="564"/>
      <c r="JTF100" s="565"/>
      <c r="JTG100" s="566"/>
      <c r="JTH100" s="560"/>
      <c r="JTI100" s="561"/>
      <c r="JTJ100" s="562"/>
      <c r="JTK100" s="563"/>
      <c r="JTL100" s="564"/>
      <c r="JTM100" s="565"/>
      <c r="JTN100" s="566"/>
      <c r="JTO100" s="560"/>
      <c r="JTP100" s="561"/>
      <c r="JTQ100" s="562"/>
      <c r="JTR100" s="563"/>
      <c r="JTS100" s="564"/>
      <c r="JTT100" s="565"/>
      <c r="JTU100" s="566"/>
      <c r="JTV100" s="560"/>
      <c r="JTW100" s="561"/>
      <c r="JTX100" s="562"/>
      <c r="JTY100" s="563"/>
      <c r="JTZ100" s="564"/>
      <c r="JUA100" s="565"/>
      <c r="JUB100" s="566"/>
      <c r="JUC100" s="560"/>
      <c r="JUD100" s="561"/>
      <c r="JUE100" s="562"/>
      <c r="JUF100" s="563"/>
      <c r="JUG100" s="564"/>
      <c r="JUH100" s="565"/>
      <c r="JUI100" s="566"/>
      <c r="JUJ100" s="560"/>
      <c r="JUK100" s="561"/>
      <c r="JUL100" s="562"/>
      <c r="JUM100" s="563"/>
      <c r="JUN100" s="564"/>
      <c r="JUO100" s="565"/>
      <c r="JUP100" s="566"/>
      <c r="JUQ100" s="560"/>
      <c r="JUR100" s="561"/>
      <c r="JUS100" s="562"/>
      <c r="JUT100" s="563"/>
      <c r="JUU100" s="564"/>
      <c r="JUV100" s="565"/>
      <c r="JUW100" s="566"/>
      <c r="JUX100" s="560"/>
      <c r="JUY100" s="561"/>
      <c r="JUZ100" s="562"/>
      <c r="JVA100" s="563"/>
      <c r="JVB100" s="564"/>
      <c r="JVC100" s="565"/>
      <c r="JVD100" s="566"/>
      <c r="JVE100" s="560"/>
      <c r="JVF100" s="561"/>
      <c r="JVG100" s="562"/>
      <c r="JVH100" s="563"/>
      <c r="JVI100" s="564"/>
      <c r="JVJ100" s="565"/>
      <c r="JVK100" s="566"/>
      <c r="JVL100" s="560"/>
      <c r="JVM100" s="561"/>
      <c r="JVN100" s="562"/>
      <c r="JVO100" s="563"/>
      <c r="JVP100" s="564"/>
      <c r="JVQ100" s="565"/>
      <c r="JVR100" s="566"/>
      <c r="JVS100" s="560"/>
      <c r="JVT100" s="561"/>
      <c r="JVU100" s="562"/>
      <c r="JVV100" s="563"/>
      <c r="JVW100" s="564"/>
      <c r="JVX100" s="565"/>
      <c r="JVY100" s="566"/>
      <c r="JVZ100" s="560"/>
      <c r="JWA100" s="561"/>
      <c r="JWB100" s="562"/>
      <c r="JWC100" s="563"/>
      <c r="JWD100" s="564"/>
      <c r="JWE100" s="565"/>
      <c r="JWF100" s="566"/>
      <c r="JWG100" s="560"/>
      <c r="JWH100" s="561"/>
      <c r="JWI100" s="562"/>
      <c r="JWJ100" s="563"/>
      <c r="JWK100" s="564"/>
      <c r="JWL100" s="565"/>
      <c r="JWM100" s="566"/>
      <c r="JWN100" s="560"/>
      <c r="JWO100" s="561"/>
      <c r="JWP100" s="562"/>
      <c r="JWQ100" s="563"/>
      <c r="JWR100" s="564"/>
      <c r="JWS100" s="565"/>
      <c r="JWT100" s="566"/>
      <c r="JWU100" s="560"/>
      <c r="JWV100" s="561"/>
      <c r="JWW100" s="562"/>
      <c r="JWX100" s="563"/>
      <c r="JWY100" s="564"/>
      <c r="JWZ100" s="565"/>
      <c r="JXA100" s="566"/>
      <c r="JXB100" s="560"/>
      <c r="JXC100" s="561"/>
      <c r="JXD100" s="562"/>
      <c r="JXE100" s="563"/>
      <c r="JXF100" s="564"/>
      <c r="JXG100" s="565"/>
      <c r="JXH100" s="566"/>
      <c r="JXI100" s="560"/>
      <c r="JXJ100" s="561"/>
      <c r="JXK100" s="562"/>
      <c r="JXL100" s="563"/>
      <c r="JXM100" s="564"/>
      <c r="JXN100" s="565"/>
      <c r="JXO100" s="566"/>
      <c r="JXP100" s="560"/>
      <c r="JXQ100" s="561"/>
      <c r="JXR100" s="562"/>
      <c r="JXS100" s="563"/>
      <c r="JXT100" s="564"/>
      <c r="JXU100" s="565"/>
      <c r="JXV100" s="566"/>
      <c r="JXW100" s="560"/>
      <c r="JXX100" s="561"/>
      <c r="JXY100" s="562"/>
      <c r="JXZ100" s="563"/>
      <c r="JYA100" s="564"/>
      <c r="JYB100" s="565"/>
      <c r="JYC100" s="566"/>
      <c r="JYD100" s="560"/>
      <c r="JYE100" s="561"/>
      <c r="JYF100" s="562"/>
      <c r="JYG100" s="563"/>
      <c r="JYH100" s="564"/>
      <c r="JYI100" s="565"/>
      <c r="JYJ100" s="566"/>
      <c r="JYK100" s="560"/>
      <c r="JYL100" s="561"/>
      <c r="JYM100" s="562"/>
      <c r="JYN100" s="563"/>
      <c r="JYO100" s="564"/>
      <c r="JYP100" s="565"/>
      <c r="JYQ100" s="566"/>
      <c r="JYR100" s="560"/>
      <c r="JYS100" s="561"/>
      <c r="JYT100" s="562"/>
      <c r="JYU100" s="563"/>
      <c r="JYV100" s="564"/>
      <c r="JYW100" s="565"/>
      <c r="JYX100" s="566"/>
      <c r="JYY100" s="560"/>
      <c r="JYZ100" s="561"/>
      <c r="JZA100" s="562"/>
      <c r="JZB100" s="563"/>
      <c r="JZC100" s="564"/>
      <c r="JZD100" s="565"/>
      <c r="JZE100" s="566"/>
      <c r="JZF100" s="560"/>
      <c r="JZG100" s="561"/>
      <c r="JZH100" s="562"/>
      <c r="JZI100" s="563"/>
      <c r="JZJ100" s="564"/>
      <c r="JZK100" s="565"/>
      <c r="JZL100" s="566"/>
      <c r="JZM100" s="560"/>
      <c r="JZN100" s="561"/>
      <c r="JZO100" s="562"/>
      <c r="JZP100" s="563"/>
      <c r="JZQ100" s="564"/>
      <c r="JZR100" s="565"/>
      <c r="JZS100" s="566"/>
      <c r="JZT100" s="560"/>
      <c r="JZU100" s="561"/>
      <c r="JZV100" s="562"/>
      <c r="JZW100" s="563"/>
      <c r="JZX100" s="564"/>
      <c r="JZY100" s="565"/>
      <c r="JZZ100" s="566"/>
      <c r="KAA100" s="560"/>
      <c r="KAB100" s="561"/>
      <c r="KAC100" s="562"/>
      <c r="KAD100" s="563"/>
      <c r="KAE100" s="564"/>
      <c r="KAF100" s="565"/>
      <c r="KAG100" s="566"/>
      <c r="KAH100" s="560"/>
      <c r="KAI100" s="561"/>
      <c r="KAJ100" s="562"/>
      <c r="KAK100" s="563"/>
      <c r="KAL100" s="564"/>
      <c r="KAM100" s="565"/>
      <c r="KAN100" s="566"/>
      <c r="KAO100" s="560"/>
      <c r="KAP100" s="561"/>
      <c r="KAQ100" s="562"/>
      <c r="KAR100" s="563"/>
      <c r="KAS100" s="564"/>
      <c r="KAT100" s="565"/>
      <c r="KAU100" s="566"/>
      <c r="KAV100" s="560"/>
      <c r="KAW100" s="561"/>
      <c r="KAX100" s="562"/>
      <c r="KAY100" s="563"/>
      <c r="KAZ100" s="564"/>
      <c r="KBA100" s="565"/>
      <c r="KBB100" s="566"/>
      <c r="KBC100" s="560"/>
      <c r="KBD100" s="561"/>
      <c r="KBE100" s="562"/>
      <c r="KBF100" s="563"/>
      <c r="KBG100" s="564"/>
      <c r="KBH100" s="565"/>
      <c r="KBI100" s="566"/>
      <c r="KBJ100" s="560"/>
      <c r="KBK100" s="561"/>
      <c r="KBL100" s="562"/>
      <c r="KBM100" s="563"/>
      <c r="KBN100" s="564"/>
      <c r="KBO100" s="565"/>
      <c r="KBP100" s="566"/>
      <c r="KBQ100" s="560"/>
      <c r="KBR100" s="561"/>
      <c r="KBS100" s="562"/>
      <c r="KBT100" s="563"/>
      <c r="KBU100" s="564"/>
      <c r="KBV100" s="565"/>
      <c r="KBW100" s="566"/>
      <c r="KBX100" s="560"/>
      <c r="KBY100" s="561"/>
      <c r="KBZ100" s="562"/>
      <c r="KCA100" s="563"/>
      <c r="KCB100" s="564"/>
      <c r="KCC100" s="565"/>
      <c r="KCD100" s="566"/>
      <c r="KCE100" s="560"/>
      <c r="KCF100" s="561"/>
      <c r="KCG100" s="562"/>
      <c r="KCH100" s="563"/>
      <c r="KCI100" s="564"/>
      <c r="KCJ100" s="565"/>
      <c r="KCK100" s="566"/>
      <c r="KCL100" s="560"/>
      <c r="KCM100" s="561"/>
      <c r="KCN100" s="562"/>
      <c r="KCO100" s="563"/>
      <c r="KCP100" s="564"/>
      <c r="KCQ100" s="565"/>
      <c r="KCR100" s="566"/>
      <c r="KCS100" s="560"/>
      <c r="KCT100" s="561"/>
      <c r="KCU100" s="562"/>
      <c r="KCV100" s="563"/>
      <c r="KCW100" s="564"/>
      <c r="KCX100" s="565"/>
      <c r="KCY100" s="566"/>
      <c r="KCZ100" s="560"/>
      <c r="KDA100" s="561"/>
      <c r="KDB100" s="562"/>
      <c r="KDC100" s="563"/>
      <c r="KDD100" s="564"/>
      <c r="KDE100" s="565"/>
      <c r="KDF100" s="566"/>
      <c r="KDG100" s="560"/>
      <c r="KDH100" s="561"/>
      <c r="KDI100" s="562"/>
      <c r="KDJ100" s="563"/>
      <c r="KDK100" s="564"/>
      <c r="KDL100" s="565"/>
      <c r="KDM100" s="566"/>
      <c r="KDN100" s="560"/>
      <c r="KDO100" s="561"/>
      <c r="KDP100" s="562"/>
      <c r="KDQ100" s="563"/>
      <c r="KDR100" s="564"/>
      <c r="KDS100" s="565"/>
      <c r="KDT100" s="566"/>
      <c r="KDU100" s="560"/>
      <c r="KDV100" s="561"/>
      <c r="KDW100" s="562"/>
      <c r="KDX100" s="563"/>
      <c r="KDY100" s="564"/>
      <c r="KDZ100" s="565"/>
      <c r="KEA100" s="566"/>
      <c r="KEB100" s="560"/>
      <c r="KEC100" s="561"/>
      <c r="KED100" s="562"/>
      <c r="KEE100" s="563"/>
      <c r="KEF100" s="564"/>
      <c r="KEG100" s="565"/>
      <c r="KEH100" s="566"/>
      <c r="KEI100" s="560"/>
      <c r="KEJ100" s="561"/>
      <c r="KEK100" s="562"/>
      <c r="KEL100" s="563"/>
      <c r="KEM100" s="564"/>
      <c r="KEN100" s="565"/>
      <c r="KEO100" s="566"/>
      <c r="KEP100" s="560"/>
      <c r="KEQ100" s="561"/>
      <c r="KER100" s="562"/>
      <c r="KES100" s="563"/>
      <c r="KET100" s="564"/>
      <c r="KEU100" s="565"/>
      <c r="KEV100" s="566"/>
      <c r="KEW100" s="560"/>
      <c r="KEX100" s="561"/>
      <c r="KEY100" s="562"/>
      <c r="KEZ100" s="563"/>
      <c r="KFA100" s="564"/>
      <c r="KFB100" s="565"/>
      <c r="KFC100" s="566"/>
      <c r="KFD100" s="560"/>
      <c r="KFE100" s="561"/>
      <c r="KFF100" s="562"/>
      <c r="KFG100" s="563"/>
      <c r="KFH100" s="564"/>
      <c r="KFI100" s="565"/>
      <c r="KFJ100" s="566"/>
      <c r="KFK100" s="560"/>
      <c r="KFL100" s="561"/>
      <c r="KFM100" s="562"/>
      <c r="KFN100" s="563"/>
      <c r="KFO100" s="564"/>
      <c r="KFP100" s="565"/>
      <c r="KFQ100" s="566"/>
      <c r="KFR100" s="560"/>
      <c r="KFS100" s="561"/>
      <c r="KFT100" s="562"/>
      <c r="KFU100" s="563"/>
      <c r="KFV100" s="564"/>
      <c r="KFW100" s="565"/>
      <c r="KFX100" s="566"/>
      <c r="KFY100" s="560"/>
      <c r="KFZ100" s="561"/>
      <c r="KGA100" s="562"/>
      <c r="KGB100" s="563"/>
      <c r="KGC100" s="564"/>
      <c r="KGD100" s="565"/>
      <c r="KGE100" s="566"/>
      <c r="KGF100" s="560"/>
      <c r="KGG100" s="561"/>
      <c r="KGH100" s="562"/>
      <c r="KGI100" s="563"/>
      <c r="KGJ100" s="564"/>
      <c r="KGK100" s="565"/>
      <c r="KGL100" s="566"/>
      <c r="KGM100" s="560"/>
      <c r="KGN100" s="561"/>
      <c r="KGO100" s="562"/>
      <c r="KGP100" s="563"/>
      <c r="KGQ100" s="564"/>
      <c r="KGR100" s="565"/>
      <c r="KGS100" s="566"/>
      <c r="KGT100" s="560"/>
      <c r="KGU100" s="561"/>
      <c r="KGV100" s="562"/>
      <c r="KGW100" s="563"/>
      <c r="KGX100" s="564"/>
      <c r="KGY100" s="565"/>
      <c r="KGZ100" s="566"/>
      <c r="KHA100" s="560"/>
      <c r="KHB100" s="561"/>
      <c r="KHC100" s="562"/>
      <c r="KHD100" s="563"/>
      <c r="KHE100" s="564"/>
      <c r="KHF100" s="565"/>
      <c r="KHG100" s="566"/>
      <c r="KHH100" s="560"/>
      <c r="KHI100" s="561"/>
      <c r="KHJ100" s="562"/>
      <c r="KHK100" s="563"/>
      <c r="KHL100" s="564"/>
      <c r="KHM100" s="565"/>
      <c r="KHN100" s="566"/>
      <c r="KHO100" s="560"/>
      <c r="KHP100" s="561"/>
      <c r="KHQ100" s="562"/>
      <c r="KHR100" s="563"/>
      <c r="KHS100" s="564"/>
      <c r="KHT100" s="565"/>
      <c r="KHU100" s="566"/>
      <c r="KHV100" s="560"/>
      <c r="KHW100" s="561"/>
      <c r="KHX100" s="562"/>
      <c r="KHY100" s="563"/>
      <c r="KHZ100" s="564"/>
      <c r="KIA100" s="565"/>
      <c r="KIB100" s="566"/>
      <c r="KIC100" s="560"/>
      <c r="KID100" s="561"/>
      <c r="KIE100" s="562"/>
      <c r="KIF100" s="563"/>
      <c r="KIG100" s="564"/>
      <c r="KIH100" s="565"/>
      <c r="KII100" s="566"/>
      <c r="KIJ100" s="560"/>
      <c r="KIK100" s="561"/>
      <c r="KIL100" s="562"/>
      <c r="KIM100" s="563"/>
      <c r="KIN100" s="564"/>
      <c r="KIO100" s="565"/>
      <c r="KIP100" s="566"/>
      <c r="KIQ100" s="560"/>
      <c r="KIR100" s="561"/>
      <c r="KIS100" s="562"/>
      <c r="KIT100" s="563"/>
      <c r="KIU100" s="564"/>
      <c r="KIV100" s="565"/>
      <c r="KIW100" s="566"/>
      <c r="KIX100" s="560"/>
      <c r="KIY100" s="561"/>
      <c r="KIZ100" s="562"/>
      <c r="KJA100" s="563"/>
      <c r="KJB100" s="564"/>
      <c r="KJC100" s="565"/>
      <c r="KJD100" s="566"/>
      <c r="KJE100" s="560"/>
      <c r="KJF100" s="561"/>
      <c r="KJG100" s="562"/>
      <c r="KJH100" s="563"/>
      <c r="KJI100" s="564"/>
      <c r="KJJ100" s="565"/>
      <c r="KJK100" s="566"/>
      <c r="KJL100" s="560"/>
      <c r="KJM100" s="561"/>
      <c r="KJN100" s="562"/>
      <c r="KJO100" s="563"/>
      <c r="KJP100" s="564"/>
      <c r="KJQ100" s="565"/>
      <c r="KJR100" s="566"/>
      <c r="KJS100" s="560"/>
      <c r="KJT100" s="561"/>
      <c r="KJU100" s="562"/>
      <c r="KJV100" s="563"/>
      <c r="KJW100" s="564"/>
      <c r="KJX100" s="565"/>
      <c r="KJY100" s="566"/>
      <c r="KJZ100" s="560"/>
      <c r="KKA100" s="561"/>
      <c r="KKB100" s="562"/>
      <c r="KKC100" s="563"/>
      <c r="KKD100" s="564"/>
      <c r="KKE100" s="565"/>
      <c r="KKF100" s="566"/>
      <c r="KKG100" s="560"/>
      <c r="KKH100" s="561"/>
      <c r="KKI100" s="562"/>
      <c r="KKJ100" s="563"/>
      <c r="KKK100" s="564"/>
      <c r="KKL100" s="565"/>
      <c r="KKM100" s="566"/>
      <c r="KKN100" s="560"/>
      <c r="KKO100" s="561"/>
      <c r="KKP100" s="562"/>
      <c r="KKQ100" s="563"/>
      <c r="KKR100" s="564"/>
      <c r="KKS100" s="565"/>
      <c r="KKT100" s="566"/>
      <c r="KKU100" s="560"/>
      <c r="KKV100" s="561"/>
      <c r="KKW100" s="562"/>
      <c r="KKX100" s="563"/>
      <c r="KKY100" s="564"/>
      <c r="KKZ100" s="565"/>
      <c r="KLA100" s="566"/>
      <c r="KLB100" s="560"/>
      <c r="KLC100" s="561"/>
      <c r="KLD100" s="562"/>
      <c r="KLE100" s="563"/>
      <c r="KLF100" s="564"/>
      <c r="KLG100" s="565"/>
      <c r="KLH100" s="566"/>
      <c r="KLI100" s="560"/>
      <c r="KLJ100" s="561"/>
      <c r="KLK100" s="562"/>
      <c r="KLL100" s="563"/>
      <c r="KLM100" s="564"/>
      <c r="KLN100" s="565"/>
      <c r="KLO100" s="566"/>
      <c r="KLP100" s="560"/>
      <c r="KLQ100" s="561"/>
      <c r="KLR100" s="562"/>
      <c r="KLS100" s="563"/>
      <c r="KLT100" s="564"/>
      <c r="KLU100" s="565"/>
      <c r="KLV100" s="566"/>
      <c r="KLW100" s="560"/>
      <c r="KLX100" s="561"/>
      <c r="KLY100" s="562"/>
      <c r="KLZ100" s="563"/>
      <c r="KMA100" s="564"/>
      <c r="KMB100" s="565"/>
      <c r="KMC100" s="566"/>
      <c r="KMD100" s="560"/>
      <c r="KME100" s="561"/>
      <c r="KMF100" s="562"/>
      <c r="KMG100" s="563"/>
      <c r="KMH100" s="564"/>
      <c r="KMI100" s="565"/>
      <c r="KMJ100" s="566"/>
      <c r="KMK100" s="560"/>
      <c r="KML100" s="561"/>
      <c r="KMM100" s="562"/>
      <c r="KMN100" s="563"/>
      <c r="KMO100" s="564"/>
      <c r="KMP100" s="565"/>
      <c r="KMQ100" s="566"/>
      <c r="KMR100" s="560"/>
      <c r="KMS100" s="561"/>
      <c r="KMT100" s="562"/>
      <c r="KMU100" s="563"/>
      <c r="KMV100" s="564"/>
      <c r="KMW100" s="565"/>
      <c r="KMX100" s="566"/>
      <c r="KMY100" s="560"/>
      <c r="KMZ100" s="561"/>
      <c r="KNA100" s="562"/>
      <c r="KNB100" s="563"/>
      <c r="KNC100" s="564"/>
      <c r="KND100" s="565"/>
      <c r="KNE100" s="566"/>
      <c r="KNF100" s="560"/>
      <c r="KNG100" s="561"/>
      <c r="KNH100" s="562"/>
      <c r="KNI100" s="563"/>
      <c r="KNJ100" s="564"/>
      <c r="KNK100" s="565"/>
      <c r="KNL100" s="566"/>
      <c r="KNM100" s="560"/>
      <c r="KNN100" s="561"/>
      <c r="KNO100" s="562"/>
      <c r="KNP100" s="563"/>
      <c r="KNQ100" s="564"/>
      <c r="KNR100" s="565"/>
      <c r="KNS100" s="566"/>
      <c r="KNT100" s="560"/>
      <c r="KNU100" s="561"/>
      <c r="KNV100" s="562"/>
      <c r="KNW100" s="563"/>
      <c r="KNX100" s="564"/>
      <c r="KNY100" s="565"/>
      <c r="KNZ100" s="566"/>
      <c r="KOA100" s="560"/>
      <c r="KOB100" s="561"/>
      <c r="KOC100" s="562"/>
      <c r="KOD100" s="563"/>
      <c r="KOE100" s="564"/>
      <c r="KOF100" s="565"/>
      <c r="KOG100" s="566"/>
      <c r="KOH100" s="560"/>
      <c r="KOI100" s="561"/>
      <c r="KOJ100" s="562"/>
      <c r="KOK100" s="563"/>
      <c r="KOL100" s="564"/>
      <c r="KOM100" s="565"/>
      <c r="KON100" s="566"/>
      <c r="KOO100" s="560"/>
      <c r="KOP100" s="561"/>
      <c r="KOQ100" s="562"/>
      <c r="KOR100" s="563"/>
      <c r="KOS100" s="564"/>
      <c r="KOT100" s="565"/>
      <c r="KOU100" s="566"/>
      <c r="KOV100" s="560"/>
      <c r="KOW100" s="561"/>
      <c r="KOX100" s="562"/>
      <c r="KOY100" s="563"/>
      <c r="KOZ100" s="564"/>
      <c r="KPA100" s="565"/>
      <c r="KPB100" s="566"/>
      <c r="KPC100" s="560"/>
      <c r="KPD100" s="561"/>
      <c r="KPE100" s="562"/>
      <c r="KPF100" s="563"/>
      <c r="KPG100" s="564"/>
      <c r="KPH100" s="565"/>
      <c r="KPI100" s="566"/>
      <c r="KPJ100" s="560"/>
      <c r="KPK100" s="561"/>
      <c r="KPL100" s="562"/>
      <c r="KPM100" s="563"/>
      <c r="KPN100" s="564"/>
      <c r="KPO100" s="565"/>
      <c r="KPP100" s="566"/>
      <c r="KPQ100" s="560"/>
      <c r="KPR100" s="561"/>
      <c r="KPS100" s="562"/>
      <c r="KPT100" s="563"/>
      <c r="KPU100" s="564"/>
      <c r="KPV100" s="565"/>
      <c r="KPW100" s="566"/>
      <c r="KPX100" s="560"/>
      <c r="KPY100" s="561"/>
      <c r="KPZ100" s="562"/>
      <c r="KQA100" s="563"/>
      <c r="KQB100" s="564"/>
      <c r="KQC100" s="565"/>
      <c r="KQD100" s="566"/>
      <c r="KQE100" s="560"/>
      <c r="KQF100" s="561"/>
      <c r="KQG100" s="562"/>
      <c r="KQH100" s="563"/>
      <c r="KQI100" s="564"/>
      <c r="KQJ100" s="565"/>
      <c r="KQK100" s="566"/>
      <c r="KQL100" s="560"/>
      <c r="KQM100" s="561"/>
      <c r="KQN100" s="562"/>
      <c r="KQO100" s="563"/>
      <c r="KQP100" s="564"/>
      <c r="KQQ100" s="565"/>
      <c r="KQR100" s="566"/>
      <c r="KQS100" s="560"/>
      <c r="KQT100" s="561"/>
      <c r="KQU100" s="562"/>
      <c r="KQV100" s="563"/>
      <c r="KQW100" s="564"/>
      <c r="KQX100" s="565"/>
      <c r="KQY100" s="566"/>
      <c r="KQZ100" s="560"/>
      <c r="KRA100" s="561"/>
      <c r="KRB100" s="562"/>
      <c r="KRC100" s="563"/>
      <c r="KRD100" s="564"/>
      <c r="KRE100" s="565"/>
      <c r="KRF100" s="566"/>
      <c r="KRG100" s="560"/>
      <c r="KRH100" s="561"/>
      <c r="KRI100" s="562"/>
      <c r="KRJ100" s="563"/>
      <c r="KRK100" s="564"/>
      <c r="KRL100" s="565"/>
      <c r="KRM100" s="566"/>
      <c r="KRN100" s="560"/>
      <c r="KRO100" s="561"/>
      <c r="KRP100" s="562"/>
      <c r="KRQ100" s="563"/>
      <c r="KRR100" s="564"/>
      <c r="KRS100" s="565"/>
      <c r="KRT100" s="566"/>
      <c r="KRU100" s="560"/>
      <c r="KRV100" s="561"/>
      <c r="KRW100" s="562"/>
      <c r="KRX100" s="563"/>
      <c r="KRY100" s="564"/>
      <c r="KRZ100" s="565"/>
      <c r="KSA100" s="566"/>
      <c r="KSB100" s="560"/>
      <c r="KSC100" s="561"/>
      <c r="KSD100" s="562"/>
      <c r="KSE100" s="563"/>
      <c r="KSF100" s="564"/>
      <c r="KSG100" s="565"/>
      <c r="KSH100" s="566"/>
      <c r="KSI100" s="560"/>
      <c r="KSJ100" s="561"/>
      <c r="KSK100" s="562"/>
      <c r="KSL100" s="563"/>
      <c r="KSM100" s="564"/>
      <c r="KSN100" s="565"/>
      <c r="KSO100" s="566"/>
      <c r="KSP100" s="560"/>
      <c r="KSQ100" s="561"/>
      <c r="KSR100" s="562"/>
      <c r="KSS100" s="563"/>
      <c r="KST100" s="564"/>
      <c r="KSU100" s="565"/>
      <c r="KSV100" s="566"/>
      <c r="KSW100" s="560"/>
      <c r="KSX100" s="561"/>
      <c r="KSY100" s="562"/>
      <c r="KSZ100" s="563"/>
      <c r="KTA100" s="564"/>
      <c r="KTB100" s="565"/>
      <c r="KTC100" s="566"/>
      <c r="KTD100" s="560"/>
      <c r="KTE100" s="561"/>
      <c r="KTF100" s="562"/>
      <c r="KTG100" s="563"/>
      <c r="KTH100" s="564"/>
      <c r="KTI100" s="565"/>
      <c r="KTJ100" s="566"/>
      <c r="KTK100" s="560"/>
      <c r="KTL100" s="561"/>
      <c r="KTM100" s="562"/>
      <c r="KTN100" s="563"/>
      <c r="KTO100" s="564"/>
      <c r="KTP100" s="565"/>
      <c r="KTQ100" s="566"/>
      <c r="KTR100" s="560"/>
      <c r="KTS100" s="561"/>
      <c r="KTT100" s="562"/>
      <c r="KTU100" s="563"/>
      <c r="KTV100" s="564"/>
      <c r="KTW100" s="565"/>
      <c r="KTX100" s="566"/>
      <c r="KTY100" s="560"/>
      <c r="KTZ100" s="561"/>
      <c r="KUA100" s="562"/>
      <c r="KUB100" s="563"/>
      <c r="KUC100" s="564"/>
      <c r="KUD100" s="565"/>
      <c r="KUE100" s="566"/>
      <c r="KUF100" s="560"/>
      <c r="KUG100" s="561"/>
      <c r="KUH100" s="562"/>
      <c r="KUI100" s="563"/>
      <c r="KUJ100" s="564"/>
      <c r="KUK100" s="565"/>
      <c r="KUL100" s="566"/>
      <c r="KUM100" s="560"/>
      <c r="KUN100" s="561"/>
      <c r="KUO100" s="562"/>
      <c r="KUP100" s="563"/>
      <c r="KUQ100" s="564"/>
      <c r="KUR100" s="565"/>
      <c r="KUS100" s="566"/>
      <c r="KUT100" s="560"/>
      <c r="KUU100" s="561"/>
      <c r="KUV100" s="562"/>
      <c r="KUW100" s="563"/>
      <c r="KUX100" s="564"/>
      <c r="KUY100" s="565"/>
      <c r="KUZ100" s="566"/>
      <c r="KVA100" s="560"/>
      <c r="KVB100" s="561"/>
      <c r="KVC100" s="562"/>
      <c r="KVD100" s="563"/>
      <c r="KVE100" s="564"/>
      <c r="KVF100" s="565"/>
      <c r="KVG100" s="566"/>
      <c r="KVH100" s="560"/>
      <c r="KVI100" s="561"/>
      <c r="KVJ100" s="562"/>
      <c r="KVK100" s="563"/>
      <c r="KVL100" s="564"/>
      <c r="KVM100" s="565"/>
      <c r="KVN100" s="566"/>
      <c r="KVO100" s="560"/>
      <c r="KVP100" s="561"/>
      <c r="KVQ100" s="562"/>
      <c r="KVR100" s="563"/>
      <c r="KVS100" s="564"/>
      <c r="KVT100" s="565"/>
      <c r="KVU100" s="566"/>
      <c r="KVV100" s="560"/>
      <c r="KVW100" s="561"/>
      <c r="KVX100" s="562"/>
      <c r="KVY100" s="563"/>
      <c r="KVZ100" s="564"/>
      <c r="KWA100" s="565"/>
      <c r="KWB100" s="566"/>
      <c r="KWC100" s="560"/>
      <c r="KWD100" s="561"/>
      <c r="KWE100" s="562"/>
      <c r="KWF100" s="563"/>
      <c r="KWG100" s="564"/>
      <c r="KWH100" s="565"/>
      <c r="KWI100" s="566"/>
      <c r="KWJ100" s="560"/>
      <c r="KWK100" s="561"/>
      <c r="KWL100" s="562"/>
      <c r="KWM100" s="563"/>
      <c r="KWN100" s="564"/>
      <c r="KWO100" s="565"/>
      <c r="KWP100" s="566"/>
      <c r="KWQ100" s="560"/>
      <c r="KWR100" s="561"/>
      <c r="KWS100" s="562"/>
      <c r="KWT100" s="563"/>
      <c r="KWU100" s="564"/>
      <c r="KWV100" s="565"/>
      <c r="KWW100" s="566"/>
      <c r="KWX100" s="560"/>
      <c r="KWY100" s="561"/>
      <c r="KWZ100" s="562"/>
      <c r="KXA100" s="563"/>
      <c r="KXB100" s="564"/>
      <c r="KXC100" s="565"/>
      <c r="KXD100" s="566"/>
      <c r="KXE100" s="560"/>
      <c r="KXF100" s="561"/>
      <c r="KXG100" s="562"/>
      <c r="KXH100" s="563"/>
      <c r="KXI100" s="564"/>
      <c r="KXJ100" s="565"/>
      <c r="KXK100" s="566"/>
      <c r="KXL100" s="560"/>
      <c r="KXM100" s="561"/>
      <c r="KXN100" s="562"/>
      <c r="KXO100" s="563"/>
      <c r="KXP100" s="564"/>
      <c r="KXQ100" s="565"/>
      <c r="KXR100" s="566"/>
      <c r="KXS100" s="560"/>
      <c r="KXT100" s="561"/>
      <c r="KXU100" s="562"/>
      <c r="KXV100" s="563"/>
      <c r="KXW100" s="564"/>
      <c r="KXX100" s="565"/>
      <c r="KXY100" s="566"/>
      <c r="KXZ100" s="560"/>
      <c r="KYA100" s="561"/>
      <c r="KYB100" s="562"/>
      <c r="KYC100" s="563"/>
      <c r="KYD100" s="564"/>
      <c r="KYE100" s="565"/>
      <c r="KYF100" s="566"/>
      <c r="KYG100" s="560"/>
      <c r="KYH100" s="561"/>
      <c r="KYI100" s="562"/>
      <c r="KYJ100" s="563"/>
      <c r="KYK100" s="564"/>
      <c r="KYL100" s="565"/>
      <c r="KYM100" s="566"/>
      <c r="KYN100" s="560"/>
      <c r="KYO100" s="561"/>
      <c r="KYP100" s="562"/>
      <c r="KYQ100" s="563"/>
      <c r="KYR100" s="564"/>
      <c r="KYS100" s="565"/>
      <c r="KYT100" s="566"/>
      <c r="KYU100" s="560"/>
      <c r="KYV100" s="561"/>
      <c r="KYW100" s="562"/>
      <c r="KYX100" s="563"/>
      <c r="KYY100" s="564"/>
      <c r="KYZ100" s="565"/>
      <c r="KZA100" s="566"/>
      <c r="KZB100" s="560"/>
      <c r="KZC100" s="561"/>
      <c r="KZD100" s="562"/>
      <c r="KZE100" s="563"/>
      <c r="KZF100" s="564"/>
      <c r="KZG100" s="565"/>
      <c r="KZH100" s="566"/>
      <c r="KZI100" s="560"/>
      <c r="KZJ100" s="561"/>
      <c r="KZK100" s="562"/>
      <c r="KZL100" s="563"/>
      <c r="KZM100" s="564"/>
      <c r="KZN100" s="565"/>
      <c r="KZO100" s="566"/>
      <c r="KZP100" s="560"/>
      <c r="KZQ100" s="561"/>
      <c r="KZR100" s="562"/>
      <c r="KZS100" s="563"/>
      <c r="KZT100" s="564"/>
      <c r="KZU100" s="565"/>
      <c r="KZV100" s="566"/>
      <c r="KZW100" s="560"/>
      <c r="KZX100" s="561"/>
      <c r="KZY100" s="562"/>
      <c r="KZZ100" s="563"/>
      <c r="LAA100" s="564"/>
      <c r="LAB100" s="565"/>
      <c r="LAC100" s="566"/>
      <c r="LAD100" s="560"/>
      <c r="LAE100" s="561"/>
      <c r="LAF100" s="562"/>
      <c r="LAG100" s="563"/>
      <c r="LAH100" s="564"/>
      <c r="LAI100" s="565"/>
      <c r="LAJ100" s="566"/>
      <c r="LAK100" s="560"/>
      <c r="LAL100" s="561"/>
      <c r="LAM100" s="562"/>
      <c r="LAN100" s="563"/>
      <c r="LAO100" s="564"/>
      <c r="LAP100" s="565"/>
      <c r="LAQ100" s="566"/>
      <c r="LAR100" s="560"/>
      <c r="LAS100" s="561"/>
      <c r="LAT100" s="562"/>
      <c r="LAU100" s="563"/>
      <c r="LAV100" s="564"/>
      <c r="LAW100" s="565"/>
      <c r="LAX100" s="566"/>
      <c r="LAY100" s="560"/>
      <c r="LAZ100" s="561"/>
      <c r="LBA100" s="562"/>
      <c r="LBB100" s="563"/>
      <c r="LBC100" s="564"/>
      <c r="LBD100" s="565"/>
      <c r="LBE100" s="566"/>
      <c r="LBF100" s="560"/>
      <c r="LBG100" s="561"/>
      <c r="LBH100" s="562"/>
      <c r="LBI100" s="563"/>
      <c r="LBJ100" s="564"/>
      <c r="LBK100" s="565"/>
      <c r="LBL100" s="566"/>
      <c r="LBM100" s="560"/>
      <c r="LBN100" s="561"/>
      <c r="LBO100" s="562"/>
      <c r="LBP100" s="563"/>
      <c r="LBQ100" s="564"/>
      <c r="LBR100" s="565"/>
      <c r="LBS100" s="566"/>
      <c r="LBT100" s="560"/>
      <c r="LBU100" s="561"/>
      <c r="LBV100" s="562"/>
      <c r="LBW100" s="563"/>
      <c r="LBX100" s="564"/>
      <c r="LBY100" s="565"/>
      <c r="LBZ100" s="566"/>
      <c r="LCA100" s="560"/>
      <c r="LCB100" s="561"/>
      <c r="LCC100" s="562"/>
      <c r="LCD100" s="563"/>
      <c r="LCE100" s="564"/>
      <c r="LCF100" s="565"/>
      <c r="LCG100" s="566"/>
      <c r="LCH100" s="560"/>
      <c r="LCI100" s="561"/>
      <c r="LCJ100" s="562"/>
      <c r="LCK100" s="563"/>
      <c r="LCL100" s="564"/>
      <c r="LCM100" s="565"/>
      <c r="LCN100" s="566"/>
      <c r="LCO100" s="560"/>
      <c r="LCP100" s="561"/>
      <c r="LCQ100" s="562"/>
      <c r="LCR100" s="563"/>
      <c r="LCS100" s="564"/>
      <c r="LCT100" s="565"/>
      <c r="LCU100" s="566"/>
      <c r="LCV100" s="560"/>
      <c r="LCW100" s="561"/>
      <c r="LCX100" s="562"/>
      <c r="LCY100" s="563"/>
      <c r="LCZ100" s="564"/>
      <c r="LDA100" s="565"/>
      <c r="LDB100" s="566"/>
      <c r="LDC100" s="560"/>
      <c r="LDD100" s="561"/>
      <c r="LDE100" s="562"/>
      <c r="LDF100" s="563"/>
      <c r="LDG100" s="564"/>
      <c r="LDH100" s="565"/>
      <c r="LDI100" s="566"/>
      <c r="LDJ100" s="560"/>
      <c r="LDK100" s="561"/>
      <c r="LDL100" s="562"/>
      <c r="LDM100" s="563"/>
      <c r="LDN100" s="564"/>
      <c r="LDO100" s="565"/>
      <c r="LDP100" s="566"/>
      <c r="LDQ100" s="560"/>
      <c r="LDR100" s="561"/>
      <c r="LDS100" s="562"/>
      <c r="LDT100" s="563"/>
      <c r="LDU100" s="564"/>
      <c r="LDV100" s="565"/>
      <c r="LDW100" s="566"/>
      <c r="LDX100" s="560"/>
      <c r="LDY100" s="561"/>
      <c r="LDZ100" s="562"/>
      <c r="LEA100" s="563"/>
      <c r="LEB100" s="564"/>
      <c r="LEC100" s="565"/>
      <c r="LED100" s="566"/>
      <c r="LEE100" s="560"/>
      <c r="LEF100" s="561"/>
      <c r="LEG100" s="562"/>
      <c r="LEH100" s="563"/>
      <c r="LEI100" s="564"/>
      <c r="LEJ100" s="565"/>
      <c r="LEK100" s="566"/>
      <c r="LEL100" s="560"/>
      <c r="LEM100" s="561"/>
      <c r="LEN100" s="562"/>
      <c r="LEO100" s="563"/>
      <c r="LEP100" s="564"/>
      <c r="LEQ100" s="565"/>
      <c r="LER100" s="566"/>
      <c r="LES100" s="560"/>
      <c r="LET100" s="561"/>
      <c r="LEU100" s="562"/>
      <c r="LEV100" s="563"/>
      <c r="LEW100" s="564"/>
      <c r="LEX100" s="565"/>
      <c r="LEY100" s="566"/>
      <c r="LEZ100" s="560"/>
      <c r="LFA100" s="561"/>
      <c r="LFB100" s="562"/>
      <c r="LFC100" s="563"/>
      <c r="LFD100" s="564"/>
      <c r="LFE100" s="565"/>
      <c r="LFF100" s="566"/>
      <c r="LFG100" s="560"/>
      <c r="LFH100" s="561"/>
      <c r="LFI100" s="562"/>
      <c r="LFJ100" s="563"/>
      <c r="LFK100" s="564"/>
      <c r="LFL100" s="565"/>
      <c r="LFM100" s="566"/>
      <c r="LFN100" s="560"/>
      <c r="LFO100" s="561"/>
      <c r="LFP100" s="562"/>
      <c r="LFQ100" s="563"/>
      <c r="LFR100" s="564"/>
      <c r="LFS100" s="565"/>
      <c r="LFT100" s="566"/>
      <c r="LFU100" s="560"/>
      <c r="LFV100" s="561"/>
      <c r="LFW100" s="562"/>
      <c r="LFX100" s="563"/>
      <c r="LFY100" s="564"/>
      <c r="LFZ100" s="565"/>
      <c r="LGA100" s="566"/>
      <c r="LGB100" s="560"/>
      <c r="LGC100" s="561"/>
      <c r="LGD100" s="562"/>
      <c r="LGE100" s="563"/>
      <c r="LGF100" s="564"/>
      <c r="LGG100" s="565"/>
      <c r="LGH100" s="566"/>
      <c r="LGI100" s="560"/>
      <c r="LGJ100" s="561"/>
      <c r="LGK100" s="562"/>
      <c r="LGL100" s="563"/>
      <c r="LGM100" s="564"/>
      <c r="LGN100" s="565"/>
      <c r="LGO100" s="566"/>
      <c r="LGP100" s="560"/>
      <c r="LGQ100" s="561"/>
      <c r="LGR100" s="562"/>
      <c r="LGS100" s="563"/>
      <c r="LGT100" s="564"/>
      <c r="LGU100" s="565"/>
      <c r="LGV100" s="566"/>
      <c r="LGW100" s="560"/>
      <c r="LGX100" s="561"/>
      <c r="LGY100" s="562"/>
      <c r="LGZ100" s="563"/>
      <c r="LHA100" s="564"/>
      <c r="LHB100" s="565"/>
      <c r="LHC100" s="566"/>
      <c r="LHD100" s="560"/>
      <c r="LHE100" s="561"/>
      <c r="LHF100" s="562"/>
      <c r="LHG100" s="563"/>
      <c r="LHH100" s="564"/>
      <c r="LHI100" s="565"/>
      <c r="LHJ100" s="566"/>
      <c r="LHK100" s="560"/>
      <c r="LHL100" s="561"/>
      <c r="LHM100" s="562"/>
      <c r="LHN100" s="563"/>
      <c r="LHO100" s="564"/>
      <c r="LHP100" s="565"/>
      <c r="LHQ100" s="566"/>
      <c r="LHR100" s="560"/>
      <c r="LHS100" s="561"/>
      <c r="LHT100" s="562"/>
      <c r="LHU100" s="563"/>
      <c r="LHV100" s="564"/>
      <c r="LHW100" s="565"/>
      <c r="LHX100" s="566"/>
      <c r="LHY100" s="560"/>
      <c r="LHZ100" s="561"/>
      <c r="LIA100" s="562"/>
      <c r="LIB100" s="563"/>
      <c r="LIC100" s="564"/>
      <c r="LID100" s="565"/>
      <c r="LIE100" s="566"/>
      <c r="LIF100" s="560"/>
      <c r="LIG100" s="561"/>
      <c r="LIH100" s="562"/>
      <c r="LII100" s="563"/>
      <c r="LIJ100" s="564"/>
      <c r="LIK100" s="565"/>
      <c r="LIL100" s="566"/>
      <c r="LIM100" s="560"/>
      <c r="LIN100" s="561"/>
      <c r="LIO100" s="562"/>
      <c r="LIP100" s="563"/>
      <c r="LIQ100" s="564"/>
      <c r="LIR100" s="565"/>
      <c r="LIS100" s="566"/>
      <c r="LIT100" s="560"/>
      <c r="LIU100" s="561"/>
      <c r="LIV100" s="562"/>
      <c r="LIW100" s="563"/>
      <c r="LIX100" s="564"/>
      <c r="LIY100" s="565"/>
      <c r="LIZ100" s="566"/>
      <c r="LJA100" s="560"/>
      <c r="LJB100" s="561"/>
      <c r="LJC100" s="562"/>
      <c r="LJD100" s="563"/>
      <c r="LJE100" s="564"/>
      <c r="LJF100" s="565"/>
      <c r="LJG100" s="566"/>
      <c r="LJH100" s="560"/>
      <c r="LJI100" s="561"/>
      <c r="LJJ100" s="562"/>
      <c r="LJK100" s="563"/>
      <c r="LJL100" s="564"/>
      <c r="LJM100" s="565"/>
      <c r="LJN100" s="566"/>
      <c r="LJO100" s="560"/>
      <c r="LJP100" s="561"/>
      <c r="LJQ100" s="562"/>
      <c r="LJR100" s="563"/>
      <c r="LJS100" s="564"/>
      <c r="LJT100" s="565"/>
      <c r="LJU100" s="566"/>
      <c r="LJV100" s="560"/>
      <c r="LJW100" s="561"/>
      <c r="LJX100" s="562"/>
      <c r="LJY100" s="563"/>
      <c r="LJZ100" s="564"/>
      <c r="LKA100" s="565"/>
      <c r="LKB100" s="566"/>
      <c r="LKC100" s="560"/>
      <c r="LKD100" s="561"/>
      <c r="LKE100" s="562"/>
      <c r="LKF100" s="563"/>
      <c r="LKG100" s="564"/>
      <c r="LKH100" s="565"/>
      <c r="LKI100" s="566"/>
      <c r="LKJ100" s="560"/>
      <c r="LKK100" s="561"/>
      <c r="LKL100" s="562"/>
      <c r="LKM100" s="563"/>
      <c r="LKN100" s="564"/>
      <c r="LKO100" s="565"/>
      <c r="LKP100" s="566"/>
      <c r="LKQ100" s="560"/>
      <c r="LKR100" s="561"/>
      <c r="LKS100" s="562"/>
      <c r="LKT100" s="563"/>
      <c r="LKU100" s="564"/>
      <c r="LKV100" s="565"/>
      <c r="LKW100" s="566"/>
      <c r="LKX100" s="560"/>
      <c r="LKY100" s="561"/>
      <c r="LKZ100" s="562"/>
      <c r="LLA100" s="563"/>
      <c r="LLB100" s="564"/>
      <c r="LLC100" s="565"/>
      <c r="LLD100" s="566"/>
      <c r="LLE100" s="560"/>
      <c r="LLF100" s="561"/>
      <c r="LLG100" s="562"/>
      <c r="LLH100" s="563"/>
      <c r="LLI100" s="564"/>
      <c r="LLJ100" s="565"/>
      <c r="LLK100" s="566"/>
      <c r="LLL100" s="560"/>
      <c r="LLM100" s="561"/>
      <c r="LLN100" s="562"/>
      <c r="LLO100" s="563"/>
      <c r="LLP100" s="564"/>
      <c r="LLQ100" s="565"/>
      <c r="LLR100" s="566"/>
      <c r="LLS100" s="560"/>
      <c r="LLT100" s="561"/>
      <c r="LLU100" s="562"/>
      <c r="LLV100" s="563"/>
      <c r="LLW100" s="564"/>
      <c r="LLX100" s="565"/>
      <c r="LLY100" s="566"/>
      <c r="LLZ100" s="560"/>
      <c r="LMA100" s="561"/>
      <c r="LMB100" s="562"/>
      <c r="LMC100" s="563"/>
      <c r="LMD100" s="564"/>
      <c r="LME100" s="565"/>
      <c r="LMF100" s="566"/>
      <c r="LMG100" s="560"/>
      <c r="LMH100" s="561"/>
      <c r="LMI100" s="562"/>
      <c r="LMJ100" s="563"/>
      <c r="LMK100" s="564"/>
      <c r="LML100" s="565"/>
      <c r="LMM100" s="566"/>
      <c r="LMN100" s="560"/>
      <c r="LMO100" s="561"/>
      <c r="LMP100" s="562"/>
      <c r="LMQ100" s="563"/>
      <c r="LMR100" s="564"/>
      <c r="LMS100" s="565"/>
      <c r="LMT100" s="566"/>
      <c r="LMU100" s="560"/>
      <c r="LMV100" s="561"/>
      <c r="LMW100" s="562"/>
      <c r="LMX100" s="563"/>
      <c r="LMY100" s="564"/>
      <c r="LMZ100" s="565"/>
      <c r="LNA100" s="566"/>
      <c r="LNB100" s="560"/>
      <c r="LNC100" s="561"/>
      <c r="LND100" s="562"/>
      <c r="LNE100" s="563"/>
      <c r="LNF100" s="564"/>
      <c r="LNG100" s="565"/>
      <c r="LNH100" s="566"/>
      <c r="LNI100" s="560"/>
      <c r="LNJ100" s="561"/>
      <c r="LNK100" s="562"/>
      <c r="LNL100" s="563"/>
      <c r="LNM100" s="564"/>
      <c r="LNN100" s="565"/>
      <c r="LNO100" s="566"/>
      <c r="LNP100" s="560"/>
      <c r="LNQ100" s="561"/>
      <c r="LNR100" s="562"/>
      <c r="LNS100" s="563"/>
      <c r="LNT100" s="564"/>
      <c r="LNU100" s="565"/>
      <c r="LNV100" s="566"/>
      <c r="LNW100" s="560"/>
      <c r="LNX100" s="561"/>
      <c r="LNY100" s="562"/>
      <c r="LNZ100" s="563"/>
      <c r="LOA100" s="564"/>
      <c r="LOB100" s="565"/>
      <c r="LOC100" s="566"/>
      <c r="LOD100" s="560"/>
      <c r="LOE100" s="561"/>
      <c r="LOF100" s="562"/>
      <c r="LOG100" s="563"/>
      <c r="LOH100" s="564"/>
      <c r="LOI100" s="565"/>
      <c r="LOJ100" s="566"/>
      <c r="LOK100" s="560"/>
      <c r="LOL100" s="561"/>
      <c r="LOM100" s="562"/>
      <c r="LON100" s="563"/>
      <c r="LOO100" s="564"/>
      <c r="LOP100" s="565"/>
      <c r="LOQ100" s="566"/>
      <c r="LOR100" s="560"/>
      <c r="LOS100" s="561"/>
      <c r="LOT100" s="562"/>
      <c r="LOU100" s="563"/>
      <c r="LOV100" s="564"/>
      <c r="LOW100" s="565"/>
      <c r="LOX100" s="566"/>
      <c r="LOY100" s="560"/>
      <c r="LOZ100" s="561"/>
      <c r="LPA100" s="562"/>
      <c r="LPB100" s="563"/>
      <c r="LPC100" s="564"/>
      <c r="LPD100" s="565"/>
      <c r="LPE100" s="566"/>
      <c r="LPF100" s="560"/>
      <c r="LPG100" s="561"/>
      <c r="LPH100" s="562"/>
      <c r="LPI100" s="563"/>
      <c r="LPJ100" s="564"/>
      <c r="LPK100" s="565"/>
      <c r="LPL100" s="566"/>
      <c r="LPM100" s="560"/>
      <c r="LPN100" s="561"/>
      <c r="LPO100" s="562"/>
      <c r="LPP100" s="563"/>
      <c r="LPQ100" s="564"/>
      <c r="LPR100" s="565"/>
      <c r="LPS100" s="566"/>
      <c r="LPT100" s="560"/>
      <c r="LPU100" s="561"/>
      <c r="LPV100" s="562"/>
      <c r="LPW100" s="563"/>
      <c r="LPX100" s="564"/>
      <c r="LPY100" s="565"/>
      <c r="LPZ100" s="566"/>
      <c r="LQA100" s="560"/>
      <c r="LQB100" s="561"/>
      <c r="LQC100" s="562"/>
      <c r="LQD100" s="563"/>
      <c r="LQE100" s="564"/>
      <c r="LQF100" s="565"/>
      <c r="LQG100" s="566"/>
      <c r="LQH100" s="560"/>
      <c r="LQI100" s="561"/>
      <c r="LQJ100" s="562"/>
      <c r="LQK100" s="563"/>
      <c r="LQL100" s="564"/>
      <c r="LQM100" s="565"/>
      <c r="LQN100" s="566"/>
      <c r="LQO100" s="560"/>
      <c r="LQP100" s="561"/>
      <c r="LQQ100" s="562"/>
      <c r="LQR100" s="563"/>
      <c r="LQS100" s="564"/>
      <c r="LQT100" s="565"/>
      <c r="LQU100" s="566"/>
      <c r="LQV100" s="560"/>
      <c r="LQW100" s="561"/>
      <c r="LQX100" s="562"/>
      <c r="LQY100" s="563"/>
      <c r="LQZ100" s="564"/>
      <c r="LRA100" s="565"/>
      <c r="LRB100" s="566"/>
      <c r="LRC100" s="560"/>
      <c r="LRD100" s="561"/>
      <c r="LRE100" s="562"/>
      <c r="LRF100" s="563"/>
      <c r="LRG100" s="564"/>
      <c r="LRH100" s="565"/>
      <c r="LRI100" s="566"/>
      <c r="LRJ100" s="560"/>
      <c r="LRK100" s="561"/>
      <c r="LRL100" s="562"/>
      <c r="LRM100" s="563"/>
      <c r="LRN100" s="564"/>
      <c r="LRO100" s="565"/>
      <c r="LRP100" s="566"/>
      <c r="LRQ100" s="560"/>
      <c r="LRR100" s="561"/>
      <c r="LRS100" s="562"/>
      <c r="LRT100" s="563"/>
      <c r="LRU100" s="564"/>
      <c r="LRV100" s="565"/>
      <c r="LRW100" s="566"/>
      <c r="LRX100" s="560"/>
      <c r="LRY100" s="561"/>
      <c r="LRZ100" s="562"/>
      <c r="LSA100" s="563"/>
      <c r="LSB100" s="564"/>
      <c r="LSC100" s="565"/>
      <c r="LSD100" s="566"/>
      <c r="LSE100" s="560"/>
      <c r="LSF100" s="561"/>
      <c r="LSG100" s="562"/>
      <c r="LSH100" s="563"/>
      <c r="LSI100" s="564"/>
      <c r="LSJ100" s="565"/>
      <c r="LSK100" s="566"/>
      <c r="LSL100" s="560"/>
      <c r="LSM100" s="561"/>
      <c r="LSN100" s="562"/>
      <c r="LSO100" s="563"/>
      <c r="LSP100" s="564"/>
      <c r="LSQ100" s="565"/>
      <c r="LSR100" s="566"/>
      <c r="LSS100" s="560"/>
      <c r="LST100" s="561"/>
      <c r="LSU100" s="562"/>
      <c r="LSV100" s="563"/>
      <c r="LSW100" s="564"/>
      <c r="LSX100" s="565"/>
      <c r="LSY100" s="566"/>
      <c r="LSZ100" s="560"/>
      <c r="LTA100" s="561"/>
      <c r="LTB100" s="562"/>
      <c r="LTC100" s="563"/>
      <c r="LTD100" s="564"/>
      <c r="LTE100" s="565"/>
      <c r="LTF100" s="566"/>
      <c r="LTG100" s="560"/>
      <c r="LTH100" s="561"/>
      <c r="LTI100" s="562"/>
      <c r="LTJ100" s="563"/>
      <c r="LTK100" s="564"/>
      <c r="LTL100" s="565"/>
      <c r="LTM100" s="566"/>
      <c r="LTN100" s="560"/>
      <c r="LTO100" s="561"/>
      <c r="LTP100" s="562"/>
      <c r="LTQ100" s="563"/>
      <c r="LTR100" s="564"/>
      <c r="LTS100" s="565"/>
      <c r="LTT100" s="566"/>
      <c r="LTU100" s="560"/>
      <c r="LTV100" s="561"/>
      <c r="LTW100" s="562"/>
      <c r="LTX100" s="563"/>
      <c r="LTY100" s="564"/>
      <c r="LTZ100" s="565"/>
      <c r="LUA100" s="566"/>
      <c r="LUB100" s="560"/>
      <c r="LUC100" s="561"/>
      <c r="LUD100" s="562"/>
      <c r="LUE100" s="563"/>
      <c r="LUF100" s="564"/>
      <c r="LUG100" s="565"/>
      <c r="LUH100" s="566"/>
      <c r="LUI100" s="560"/>
      <c r="LUJ100" s="561"/>
      <c r="LUK100" s="562"/>
      <c r="LUL100" s="563"/>
      <c r="LUM100" s="564"/>
      <c r="LUN100" s="565"/>
      <c r="LUO100" s="566"/>
      <c r="LUP100" s="560"/>
      <c r="LUQ100" s="561"/>
      <c r="LUR100" s="562"/>
      <c r="LUS100" s="563"/>
      <c r="LUT100" s="564"/>
      <c r="LUU100" s="565"/>
      <c r="LUV100" s="566"/>
      <c r="LUW100" s="560"/>
      <c r="LUX100" s="561"/>
      <c r="LUY100" s="562"/>
      <c r="LUZ100" s="563"/>
      <c r="LVA100" s="564"/>
      <c r="LVB100" s="565"/>
      <c r="LVC100" s="566"/>
      <c r="LVD100" s="560"/>
      <c r="LVE100" s="561"/>
      <c r="LVF100" s="562"/>
      <c r="LVG100" s="563"/>
      <c r="LVH100" s="564"/>
      <c r="LVI100" s="565"/>
      <c r="LVJ100" s="566"/>
      <c r="LVK100" s="560"/>
      <c r="LVL100" s="561"/>
      <c r="LVM100" s="562"/>
      <c r="LVN100" s="563"/>
      <c r="LVO100" s="564"/>
      <c r="LVP100" s="565"/>
      <c r="LVQ100" s="566"/>
      <c r="LVR100" s="560"/>
      <c r="LVS100" s="561"/>
      <c r="LVT100" s="562"/>
      <c r="LVU100" s="563"/>
      <c r="LVV100" s="564"/>
      <c r="LVW100" s="565"/>
      <c r="LVX100" s="566"/>
      <c r="LVY100" s="560"/>
      <c r="LVZ100" s="561"/>
      <c r="LWA100" s="562"/>
      <c r="LWB100" s="563"/>
      <c r="LWC100" s="564"/>
      <c r="LWD100" s="565"/>
      <c r="LWE100" s="566"/>
      <c r="LWF100" s="560"/>
      <c r="LWG100" s="561"/>
      <c r="LWH100" s="562"/>
      <c r="LWI100" s="563"/>
      <c r="LWJ100" s="564"/>
      <c r="LWK100" s="565"/>
      <c r="LWL100" s="566"/>
      <c r="LWM100" s="560"/>
      <c r="LWN100" s="561"/>
      <c r="LWO100" s="562"/>
      <c r="LWP100" s="563"/>
      <c r="LWQ100" s="564"/>
      <c r="LWR100" s="565"/>
      <c r="LWS100" s="566"/>
      <c r="LWT100" s="560"/>
      <c r="LWU100" s="561"/>
      <c r="LWV100" s="562"/>
      <c r="LWW100" s="563"/>
      <c r="LWX100" s="564"/>
      <c r="LWY100" s="565"/>
      <c r="LWZ100" s="566"/>
      <c r="LXA100" s="560"/>
      <c r="LXB100" s="561"/>
      <c r="LXC100" s="562"/>
      <c r="LXD100" s="563"/>
      <c r="LXE100" s="564"/>
      <c r="LXF100" s="565"/>
      <c r="LXG100" s="566"/>
      <c r="LXH100" s="560"/>
      <c r="LXI100" s="561"/>
      <c r="LXJ100" s="562"/>
      <c r="LXK100" s="563"/>
      <c r="LXL100" s="564"/>
      <c r="LXM100" s="565"/>
      <c r="LXN100" s="566"/>
      <c r="LXO100" s="560"/>
      <c r="LXP100" s="561"/>
      <c r="LXQ100" s="562"/>
      <c r="LXR100" s="563"/>
      <c r="LXS100" s="564"/>
      <c r="LXT100" s="565"/>
      <c r="LXU100" s="566"/>
      <c r="LXV100" s="560"/>
      <c r="LXW100" s="561"/>
      <c r="LXX100" s="562"/>
      <c r="LXY100" s="563"/>
      <c r="LXZ100" s="564"/>
      <c r="LYA100" s="565"/>
      <c r="LYB100" s="566"/>
      <c r="LYC100" s="560"/>
      <c r="LYD100" s="561"/>
      <c r="LYE100" s="562"/>
      <c r="LYF100" s="563"/>
      <c r="LYG100" s="564"/>
      <c r="LYH100" s="565"/>
      <c r="LYI100" s="566"/>
      <c r="LYJ100" s="560"/>
      <c r="LYK100" s="561"/>
      <c r="LYL100" s="562"/>
      <c r="LYM100" s="563"/>
      <c r="LYN100" s="564"/>
      <c r="LYO100" s="565"/>
      <c r="LYP100" s="566"/>
      <c r="LYQ100" s="560"/>
      <c r="LYR100" s="561"/>
      <c r="LYS100" s="562"/>
      <c r="LYT100" s="563"/>
      <c r="LYU100" s="564"/>
      <c r="LYV100" s="565"/>
      <c r="LYW100" s="566"/>
      <c r="LYX100" s="560"/>
      <c r="LYY100" s="561"/>
      <c r="LYZ100" s="562"/>
      <c r="LZA100" s="563"/>
      <c r="LZB100" s="564"/>
      <c r="LZC100" s="565"/>
      <c r="LZD100" s="566"/>
      <c r="LZE100" s="560"/>
      <c r="LZF100" s="561"/>
      <c r="LZG100" s="562"/>
      <c r="LZH100" s="563"/>
      <c r="LZI100" s="564"/>
      <c r="LZJ100" s="565"/>
      <c r="LZK100" s="566"/>
      <c r="LZL100" s="560"/>
      <c r="LZM100" s="561"/>
      <c r="LZN100" s="562"/>
      <c r="LZO100" s="563"/>
      <c r="LZP100" s="564"/>
      <c r="LZQ100" s="565"/>
      <c r="LZR100" s="566"/>
      <c r="LZS100" s="560"/>
      <c r="LZT100" s="561"/>
      <c r="LZU100" s="562"/>
      <c r="LZV100" s="563"/>
      <c r="LZW100" s="564"/>
      <c r="LZX100" s="565"/>
      <c r="LZY100" s="566"/>
      <c r="LZZ100" s="560"/>
      <c r="MAA100" s="561"/>
      <c r="MAB100" s="562"/>
      <c r="MAC100" s="563"/>
      <c r="MAD100" s="564"/>
      <c r="MAE100" s="565"/>
      <c r="MAF100" s="566"/>
      <c r="MAG100" s="560"/>
      <c r="MAH100" s="561"/>
      <c r="MAI100" s="562"/>
      <c r="MAJ100" s="563"/>
      <c r="MAK100" s="564"/>
      <c r="MAL100" s="565"/>
      <c r="MAM100" s="566"/>
      <c r="MAN100" s="560"/>
      <c r="MAO100" s="561"/>
      <c r="MAP100" s="562"/>
      <c r="MAQ100" s="563"/>
      <c r="MAR100" s="564"/>
      <c r="MAS100" s="565"/>
      <c r="MAT100" s="566"/>
      <c r="MAU100" s="560"/>
      <c r="MAV100" s="561"/>
      <c r="MAW100" s="562"/>
      <c r="MAX100" s="563"/>
      <c r="MAY100" s="564"/>
      <c r="MAZ100" s="565"/>
      <c r="MBA100" s="566"/>
      <c r="MBB100" s="560"/>
      <c r="MBC100" s="561"/>
      <c r="MBD100" s="562"/>
      <c r="MBE100" s="563"/>
      <c r="MBF100" s="564"/>
      <c r="MBG100" s="565"/>
      <c r="MBH100" s="566"/>
      <c r="MBI100" s="560"/>
      <c r="MBJ100" s="561"/>
      <c r="MBK100" s="562"/>
      <c r="MBL100" s="563"/>
      <c r="MBM100" s="564"/>
      <c r="MBN100" s="565"/>
      <c r="MBO100" s="566"/>
      <c r="MBP100" s="560"/>
      <c r="MBQ100" s="561"/>
      <c r="MBR100" s="562"/>
      <c r="MBS100" s="563"/>
      <c r="MBT100" s="564"/>
      <c r="MBU100" s="565"/>
      <c r="MBV100" s="566"/>
      <c r="MBW100" s="560"/>
      <c r="MBX100" s="561"/>
      <c r="MBY100" s="562"/>
      <c r="MBZ100" s="563"/>
      <c r="MCA100" s="564"/>
      <c r="MCB100" s="565"/>
      <c r="MCC100" s="566"/>
      <c r="MCD100" s="560"/>
      <c r="MCE100" s="561"/>
      <c r="MCF100" s="562"/>
      <c r="MCG100" s="563"/>
      <c r="MCH100" s="564"/>
      <c r="MCI100" s="565"/>
      <c r="MCJ100" s="566"/>
      <c r="MCK100" s="560"/>
      <c r="MCL100" s="561"/>
      <c r="MCM100" s="562"/>
      <c r="MCN100" s="563"/>
      <c r="MCO100" s="564"/>
      <c r="MCP100" s="565"/>
      <c r="MCQ100" s="566"/>
      <c r="MCR100" s="560"/>
      <c r="MCS100" s="561"/>
      <c r="MCT100" s="562"/>
      <c r="MCU100" s="563"/>
      <c r="MCV100" s="564"/>
      <c r="MCW100" s="565"/>
      <c r="MCX100" s="566"/>
      <c r="MCY100" s="560"/>
      <c r="MCZ100" s="561"/>
      <c r="MDA100" s="562"/>
      <c r="MDB100" s="563"/>
      <c r="MDC100" s="564"/>
      <c r="MDD100" s="565"/>
      <c r="MDE100" s="566"/>
      <c r="MDF100" s="560"/>
      <c r="MDG100" s="561"/>
      <c r="MDH100" s="562"/>
      <c r="MDI100" s="563"/>
      <c r="MDJ100" s="564"/>
      <c r="MDK100" s="565"/>
      <c r="MDL100" s="566"/>
      <c r="MDM100" s="560"/>
      <c r="MDN100" s="561"/>
      <c r="MDO100" s="562"/>
      <c r="MDP100" s="563"/>
      <c r="MDQ100" s="564"/>
      <c r="MDR100" s="565"/>
      <c r="MDS100" s="566"/>
      <c r="MDT100" s="560"/>
      <c r="MDU100" s="561"/>
      <c r="MDV100" s="562"/>
      <c r="MDW100" s="563"/>
      <c r="MDX100" s="564"/>
      <c r="MDY100" s="565"/>
      <c r="MDZ100" s="566"/>
      <c r="MEA100" s="560"/>
      <c r="MEB100" s="561"/>
      <c r="MEC100" s="562"/>
      <c r="MED100" s="563"/>
      <c r="MEE100" s="564"/>
      <c r="MEF100" s="565"/>
      <c r="MEG100" s="566"/>
      <c r="MEH100" s="560"/>
      <c r="MEI100" s="561"/>
      <c r="MEJ100" s="562"/>
      <c r="MEK100" s="563"/>
      <c r="MEL100" s="564"/>
      <c r="MEM100" s="565"/>
      <c r="MEN100" s="566"/>
      <c r="MEO100" s="560"/>
      <c r="MEP100" s="561"/>
      <c r="MEQ100" s="562"/>
      <c r="MER100" s="563"/>
      <c r="MES100" s="564"/>
      <c r="MET100" s="565"/>
      <c r="MEU100" s="566"/>
      <c r="MEV100" s="560"/>
      <c r="MEW100" s="561"/>
      <c r="MEX100" s="562"/>
      <c r="MEY100" s="563"/>
      <c r="MEZ100" s="564"/>
      <c r="MFA100" s="565"/>
      <c r="MFB100" s="566"/>
      <c r="MFC100" s="560"/>
      <c r="MFD100" s="561"/>
      <c r="MFE100" s="562"/>
      <c r="MFF100" s="563"/>
      <c r="MFG100" s="564"/>
      <c r="MFH100" s="565"/>
      <c r="MFI100" s="566"/>
      <c r="MFJ100" s="560"/>
      <c r="MFK100" s="561"/>
      <c r="MFL100" s="562"/>
      <c r="MFM100" s="563"/>
      <c r="MFN100" s="564"/>
      <c r="MFO100" s="565"/>
      <c r="MFP100" s="566"/>
      <c r="MFQ100" s="560"/>
      <c r="MFR100" s="561"/>
      <c r="MFS100" s="562"/>
      <c r="MFT100" s="563"/>
      <c r="MFU100" s="564"/>
      <c r="MFV100" s="565"/>
      <c r="MFW100" s="566"/>
      <c r="MFX100" s="560"/>
      <c r="MFY100" s="561"/>
      <c r="MFZ100" s="562"/>
      <c r="MGA100" s="563"/>
      <c r="MGB100" s="564"/>
      <c r="MGC100" s="565"/>
      <c r="MGD100" s="566"/>
      <c r="MGE100" s="560"/>
      <c r="MGF100" s="561"/>
      <c r="MGG100" s="562"/>
      <c r="MGH100" s="563"/>
      <c r="MGI100" s="564"/>
      <c r="MGJ100" s="565"/>
      <c r="MGK100" s="566"/>
      <c r="MGL100" s="560"/>
      <c r="MGM100" s="561"/>
      <c r="MGN100" s="562"/>
      <c r="MGO100" s="563"/>
      <c r="MGP100" s="564"/>
      <c r="MGQ100" s="565"/>
      <c r="MGR100" s="566"/>
      <c r="MGS100" s="560"/>
      <c r="MGT100" s="561"/>
      <c r="MGU100" s="562"/>
      <c r="MGV100" s="563"/>
      <c r="MGW100" s="564"/>
      <c r="MGX100" s="565"/>
      <c r="MGY100" s="566"/>
      <c r="MGZ100" s="560"/>
      <c r="MHA100" s="561"/>
      <c r="MHB100" s="562"/>
      <c r="MHC100" s="563"/>
      <c r="MHD100" s="564"/>
      <c r="MHE100" s="565"/>
      <c r="MHF100" s="566"/>
      <c r="MHG100" s="560"/>
      <c r="MHH100" s="561"/>
      <c r="MHI100" s="562"/>
      <c r="MHJ100" s="563"/>
      <c r="MHK100" s="564"/>
      <c r="MHL100" s="565"/>
      <c r="MHM100" s="566"/>
      <c r="MHN100" s="560"/>
      <c r="MHO100" s="561"/>
      <c r="MHP100" s="562"/>
      <c r="MHQ100" s="563"/>
      <c r="MHR100" s="564"/>
      <c r="MHS100" s="565"/>
      <c r="MHT100" s="566"/>
      <c r="MHU100" s="560"/>
      <c r="MHV100" s="561"/>
      <c r="MHW100" s="562"/>
      <c r="MHX100" s="563"/>
      <c r="MHY100" s="564"/>
      <c r="MHZ100" s="565"/>
      <c r="MIA100" s="566"/>
      <c r="MIB100" s="560"/>
      <c r="MIC100" s="561"/>
      <c r="MID100" s="562"/>
      <c r="MIE100" s="563"/>
      <c r="MIF100" s="564"/>
      <c r="MIG100" s="565"/>
      <c r="MIH100" s="566"/>
      <c r="MII100" s="560"/>
      <c r="MIJ100" s="561"/>
      <c r="MIK100" s="562"/>
      <c r="MIL100" s="563"/>
      <c r="MIM100" s="564"/>
      <c r="MIN100" s="565"/>
      <c r="MIO100" s="566"/>
      <c r="MIP100" s="560"/>
      <c r="MIQ100" s="561"/>
      <c r="MIR100" s="562"/>
      <c r="MIS100" s="563"/>
      <c r="MIT100" s="564"/>
      <c r="MIU100" s="565"/>
      <c r="MIV100" s="566"/>
      <c r="MIW100" s="560"/>
      <c r="MIX100" s="561"/>
      <c r="MIY100" s="562"/>
      <c r="MIZ100" s="563"/>
      <c r="MJA100" s="564"/>
      <c r="MJB100" s="565"/>
      <c r="MJC100" s="566"/>
      <c r="MJD100" s="560"/>
      <c r="MJE100" s="561"/>
      <c r="MJF100" s="562"/>
      <c r="MJG100" s="563"/>
      <c r="MJH100" s="564"/>
      <c r="MJI100" s="565"/>
      <c r="MJJ100" s="566"/>
      <c r="MJK100" s="560"/>
      <c r="MJL100" s="561"/>
      <c r="MJM100" s="562"/>
      <c r="MJN100" s="563"/>
      <c r="MJO100" s="564"/>
      <c r="MJP100" s="565"/>
      <c r="MJQ100" s="566"/>
      <c r="MJR100" s="560"/>
      <c r="MJS100" s="561"/>
      <c r="MJT100" s="562"/>
      <c r="MJU100" s="563"/>
      <c r="MJV100" s="564"/>
      <c r="MJW100" s="565"/>
      <c r="MJX100" s="566"/>
      <c r="MJY100" s="560"/>
      <c r="MJZ100" s="561"/>
      <c r="MKA100" s="562"/>
      <c r="MKB100" s="563"/>
      <c r="MKC100" s="564"/>
      <c r="MKD100" s="565"/>
      <c r="MKE100" s="566"/>
      <c r="MKF100" s="560"/>
      <c r="MKG100" s="561"/>
      <c r="MKH100" s="562"/>
      <c r="MKI100" s="563"/>
      <c r="MKJ100" s="564"/>
      <c r="MKK100" s="565"/>
      <c r="MKL100" s="566"/>
      <c r="MKM100" s="560"/>
      <c r="MKN100" s="561"/>
      <c r="MKO100" s="562"/>
      <c r="MKP100" s="563"/>
      <c r="MKQ100" s="564"/>
      <c r="MKR100" s="565"/>
      <c r="MKS100" s="566"/>
      <c r="MKT100" s="560"/>
      <c r="MKU100" s="561"/>
      <c r="MKV100" s="562"/>
      <c r="MKW100" s="563"/>
      <c r="MKX100" s="564"/>
      <c r="MKY100" s="565"/>
      <c r="MKZ100" s="566"/>
      <c r="MLA100" s="560"/>
      <c r="MLB100" s="561"/>
      <c r="MLC100" s="562"/>
      <c r="MLD100" s="563"/>
      <c r="MLE100" s="564"/>
      <c r="MLF100" s="565"/>
      <c r="MLG100" s="566"/>
      <c r="MLH100" s="560"/>
      <c r="MLI100" s="561"/>
      <c r="MLJ100" s="562"/>
      <c r="MLK100" s="563"/>
      <c r="MLL100" s="564"/>
      <c r="MLM100" s="565"/>
      <c r="MLN100" s="566"/>
      <c r="MLO100" s="560"/>
      <c r="MLP100" s="561"/>
      <c r="MLQ100" s="562"/>
      <c r="MLR100" s="563"/>
      <c r="MLS100" s="564"/>
      <c r="MLT100" s="565"/>
      <c r="MLU100" s="566"/>
      <c r="MLV100" s="560"/>
      <c r="MLW100" s="561"/>
      <c r="MLX100" s="562"/>
      <c r="MLY100" s="563"/>
      <c r="MLZ100" s="564"/>
      <c r="MMA100" s="565"/>
      <c r="MMB100" s="566"/>
      <c r="MMC100" s="560"/>
      <c r="MMD100" s="561"/>
      <c r="MME100" s="562"/>
      <c r="MMF100" s="563"/>
      <c r="MMG100" s="564"/>
      <c r="MMH100" s="565"/>
      <c r="MMI100" s="566"/>
      <c r="MMJ100" s="560"/>
      <c r="MMK100" s="561"/>
      <c r="MML100" s="562"/>
      <c r="MMM100" s="563"/>
      <c r="MMN100" s="564"/>
      <c r="MMO100" s="565"/>
      <c r="MMP100" s="566"/>
      <c r="MMQ100" s="560"/>
      <c r="MMR100" s="561"/>
      <c r="MMS100" s="562"/>
      <c r="MMT100" s="563"/>
      <c r="MMU100" s="564"/>
      <c r="MMV100" s="565"/>
      <c r="MMW100" s="566"/>
      <c r="MMX100" s="560"/>
      <c r="MMY100" s="561"/>
      <c r="MMZ100" s="562"/>
      <c r="MNA100" s="563"/>
      <c r="MNB100" s="564"/>
      <c r="MNC100" s="565"/>
      <c r="MND100" s="566"/>
      <c r="MNE100" s="560"/>
      <c r="MNF100" s="561"/>
      <c r="MNG100" s="562"/>
      <c r="MNH100" s="563"/>
      <c r="MNI100" s="564"/>
      <c r="MNJ100" s="565"/>
      <c r="MNK100" s="566"/>
      <c r="MNL100" s="560"/>
      <c r="MNM100" s="561"/>
      <c r="MNN100" s="562"/>
      <c r="MNO100" s="563"/>
      <c r="MNP100" s="564"/>
      <c r="MNQ100" s="565"/>
      <c r="MNR100" s="566"/>
      <c r="MNS100" s="560"/>
      <c r="MNT100" s="561"/>
      <c r="MNU100" s="562"/>
      <c r="MNV100" s="563"/>
      <c r="MNW100" s="564"/>
      <c r="MNX100" s="565"/>
      <c r="MNY100" s="566"/>
      <c r="MNZ100" s="560"/>
      <c r="MOA100" s="561"/>
      <c r="MOB100" s="562"/>
      <c r="MOC100" s="563"/>
      <c r="MOD100" s="564"/>
      <c r="MOE100" s="565"/>
      <c r="MOF100" s="566"/>
      <c r="MOG100" s="560"/>
      <c r="MOH100" s="561"/>
      <c r="MOI100" s="562"/>
      <c r="MOJ100" s="563"/>
      <c r="MOK100" s="564"/>
      <c r="MOL100" s="565"/>
      <c r="MOM100" s="566"/>
      <c r="MON100" s="560"/>
      <c r="MOO100" s="561"/>
      <c r="MOP100" s="562"/>
      <c r="MOQ100" s="563"/>
      <c r="MOR100" s="564"/>
      <c r="MOS100" s="565"/>
      <c r="MOT100" s="566"/>
      <c r="MOU100" s="560"/>
      <c r="MOV100" s="561"/>
      <c r="MOW100" s="562"/>
      <c r="MOX100" s="563"/>
      <c r="MOY100" s="564"/>
      <c r="MOZ100" s="565"/>
      <c r="MPA100" s="566"/>
      <c r="MPB100" s="560"/>
      <c r="MPC100" s="561"/>
      <c r="MPD100" s="562"/>
      <c r="MPE100" s="563"/>
      <c r="MPF100" s="564"/>
      <c r="MPG100" s="565"/>
      <c r="MPH100" s="566"/>
      <c r="MPI100" s="560"/>
      <c r="MPJ100" s="561"/>
      <c r="MPK100" s="562"/>
      <c r="MPL100" s="563"/>
      <c r="MPM100" s="564"/>
      <c r="MPN100" s="565"/>
      <c r="MPO100" s="566"/>
      <c r="MPP100" s="560"/>
      <c r="MPQ100" s="561"/>
      <c r="MPR100" s="562"/>
      <c r="MPS100" s="563"/>
      <c r="MPT100" s="564"/>
      <c r="MPU100" s="565"/>
      <c r="MPV100" s="566"/>
      <c r="MPW100" s="560"/>
      <c r="MPX100" s="561"/>
      <c r="MPY100" s="562"/>
      <c r="MPZ100" s="563"/>
      <c r="MQA100" s="564"/>
      <c r="MQB100" s="565"/>
      <c r="MQC100" s="566"/>
      <c r="MQD100" s="560"/>
      <c r="MQE100" s="561"/>
      <c r="MQF100" s="562"/>
      <c r="MQG100" s="563"/>
      <c r="MQH100" s="564"/>
      <c r="MQI100" s="565"/>
      <c r="MQJ100" s="566"/>
      <c r="MQK100" s="560"/>
      <c r="MQL100" s="561"/>
      <c r="MQM100" s="562"/>
      <c r="MQN100" s="563"/>
      <c r="MQO100" s="564"/>
      <c r="MQP100" s="565"/>
      <c r="MQQ100" s="566"/>
      <c r="MQR100" s="560"/>
      <c r="MQS100" s="561"/>
      <c r="MQT100" s="562"/>
      <c r="MQU100" s="563"/>
      <c r="MQV100" s="564"/>
      <c r="MQW100" s="565"/>
      <c r="MQX100" s="566"/>
      <c r="MQY100" s="560"/>
      <c r="MQZ100" s="561"/>
      <c r="MRA100" s="562"/>
      <c r="MRB100" s="563"/>
      <c r="MRC100" s="564"/>
      <c r="MRD100" s="565"/>
      <c r="MRE100" s="566"/>
      <c r="MRF100" s="560"/>
      <c r="MRG100" s="561"/>
      <c r="MRH100" s="562"/>
      <c r="MRI100" s="563"/>
      <c r="MRJ100" s="564"/>
      <c r="MRK100" s="565"/>
      <c r="MRL100" s="566"/>
      <c r="MRM100" s="560"/>
      <c r="MRN100" s="561"/>
      <c r="MRO100" s="562"/>
      <c r="MRP100" s="563"/>
      <c r="MRQ100" s="564"/>
      <c r="MRR100" s="565"/>
      <c r="MRS100" s="566"/>
      <c r="MRT100" s="560"/>
      <c r="MRU100" s="561"/>
      <c r="MRV100" s="562"/>
      <c r="MRW100" s="563"/>
      <c r="MRX100" s="564"/>
      <c r="MRY100" s="565"/>
      <c r="MRZ100" s="566"/>
      <c r="MSA100" s="560"/>
      <c r="MSB100" s="561"/>
      <c r="MSC100" s="562"/>
      <c r="MSD100" s="563"/>
      <c r="MSE100" s="564"/>
      <c r="MSF100" s="565"/>
      <c r="MSG100" s="566"/>
      <c r="MSH100" s="560"/>
      <c r="MSI100" s="561"/>
      <c r="MSJ100" s="562"/>
      <c r="MSK100" s="563"/>
      <c r="MSL100" s="564"/>
      <c r="MSM100" s="565"/>
      <c r="MSN100" s="566"/>
      <c r="MSO100" s="560"/>
      <c r="MSP100" s="561"/>
      <c r="MSQ100" s="562"/>
      <c r="MSR100" s="563"/>
      <c r="MSS100" s="564"/>
      <c r="MST100" s="565"/>
      <c r="MSU100" s="566"/>
      <c r="MSV100" s="560"/>
      <c r="MSW100" s="561"/>
      <c r="MSX100" s="562"/>
      <c r="MSY100" s="563"/>
      <c r="MSZ100" s="564"/>
      <c r="MTA100" s="565"/>
      <c r="MTB100" s="566"/>
      <c r="MTC100" s="560"/>
      <c r="MTD100" s="561"/>
      <c r="MTE100" s="562"/>
      <c r="MTF100" s="563"/>
      <c r="MTG100" s="564"/>
      <c r="MTH100" s="565"/>
      <c r="MTI100" s="566"/>
      <c r="MTJ100" s="560"/>
      <c r="MTK100" s="561"/>
      <c r="MTL100" s="562"/>
      <c r="MTM100" s="563"/>
      <c r="MTN100" s="564"/>
      <c r="MTO100" s="565"/>
      <c r="MTP100" s="566"/>
      <c r="MTQ100" s="560"/>
      <c r="MTR100" s="561"/>
      <c r="MTS100" s="562"/>
      <c r="MTT100" s="563"/>
      <c r="MTU100" s="564"/>
      <c r="MTV100" s="565"/>
      <c r="MTW100" s="566"/>
      <c r="MTX100" s="560"/>
      <c r="MTY100" s="561"/>
      <c r="MTZ100" s="562"/>
      <c r="MUA100" s="563"/>
      <c r="MUB100" s="564"/>
      <c r="MUC100" s="565"/>
      <c r="MUD100" s="566"/>
      <c r="MUE100" s="560"/>
      <c r="MUF100" s="561"/>
      <c r="MUG100" s="562"/>
      <c r="MUH100" s="563"/>
      <c r="MUI100" s="564"/>
      <c r="MUJ100" s="565"/>
      <c r="MUK100" s="566"/>
      <c r="MUL100" s="560"/>
      <c r="MUM100" s="561"/>
      <c r="MUN100" s="562"/>
      <c r="MUO100" s="563"/>
      <c r="MUP100" s="564"/>
      <c r="MUQ100" s="565"/>
      <c r="MUR100" s="566"/>
      <c r="MUS100" s="560"/>
      <c r="MUT100" s="561"/>
      <c r="MUU100" s="562"/>
      <c r="MUV100" s="563"/>
      <c r="MUW100" s="564"/>
      <c r="MUX100" s="565"/>
      <c r="MUY100" s="566"/>
      <c r="MUZ100" s="560"/>
      <c r="MVA100" s="561"/>
      <c r="MVB100" s="562"/>
      <c r="MVC100" s="563"/>
      <c r="MVD100" s="564"/>
      <c r="MVE100" s="565"/>
      <c r="MVF100" s="566"/>
      <c r="MVG100" s="560"/>
      <c r="MVH100" s="561"/>
      <c r="MVI100" s="562"/>
      <c r="MVJ100" s="563"/>
      <c r="MVK100" s="564"/>
      <c r="MVL100" s="565"/>
      <c r="MVM100" s="566"/>
      <c r="MVN100" s="560"/>
      <c r="MVO100" s="561"/>
      <c r="MVP100" s="562"/>
      <c r="MVQ100" s="563"/>
      <c r="MVR100" s="564"/>
      <c r="MVS100" s="565"/>
      <c r="MVT100" s="566"/>
      <c r="MVU100" s="560"/>
      <c r="MVV100" s="561"/>
      <c r="MVW100" s="562"/>
      <c r="MVX100" s="563"/>
      <c r="MVY100" s="564"/>
      <c r="MVZ100" s="565"/>
      <c r="MWA100" s="566"/>
      <c r="MWB100" s="560"/>
      <c r="MWC100" s="561"/>
      <c r="MWD100" s="562"/>
      <c r="MWE100" s="563"/>
      <c r="MWF100" s="564"/>
      <c r="MWG100" s="565"/>
      <c r="MWH100" s="566"/>
      <c r="MWI100" s="560"/>
      <c r="MWJ100" s="561"/>
      <c r="MWK100" s="562"/>
      <c r="MWL100" s="563"/>
      <c r="MWM100" s="564"/>
      <c r="MWN100" s="565"/>
      <c r="MWO100" s="566"/>
      <c r="MWP100" s="560"/>
      <c r="MWQ100" s="561"/>
      <c r="MWR100" s="562"/>
      <c r="MWS100" s="563"/>
      <c r="MWT100" s="564"/>
      <c r="MWU100" s="565"/>
      <c r="MWV100" s="566"/>
      <c r="MWW100" s="560"/>
      <c r="MWX100" s="561"/>
      <c r="MWY100" s="562"/>
      <c r="MWZ100" s="563"/>
      <c r="MXA100" s="564"/>
      <c r="MXB100" s="565"/>
      <c r="MXC100" s="566"/>
      <c r="MXD100" s="560"/>
      <c r="MXE100" s="561"/>
      <c r="MXF100" s="562"/>
      <c r="MXG100" s="563"/>
      <c r="MXH100" s="564"/>
      <c r="MXI100" s="565"/>
      <c r="MXJ100" s="566"/>
      <c r="MXK100" s="560"/>
      <c r="MXL100" s="561"/>
      <c r="MXM100" s="562"/>
      <c r="MXN100" s="563"/>
      <c r="MXO100" s="564"/>
      <c r="MXP100" s="565"/>
      <c r="MXQ100" s="566"/>
      <c r="MXR100" s="560"/>
      <c r="MXS100" s="561"/>
      <c r="MXT100" s="562"/>
      <c r="MXU100" s="563"/>
      <c r="MXV100" s="564"/>
      <c r="MXW100" s="565"/>
      <c r="MXX100" s="566"/>
      <c r="MXY100" s="560"/>
      <c r="MXZ100" s="561"/>
      <c r="MYA100" s="562"/>
      <c r="MYB100" s="563"/>
      <c r="MYC100" s="564"/>
      <c r="MYD100" s="565"/>
      <c r="MYE100" s="566"/>
      <c r="MYF100" s="560"/>
      <c r="MYG100" s="561"/>
      <c r="MYH100" s="562"/>
      <c r="MYI100" s="563"/>
      <c r="MYJ100" s="564"/>
      <c r="MYK100" s="565"/>
      <c r="MYL100" s="566"/>
      <c r="MYM100" s="560"/>
      <c r="MYN100" s="561"/>
      <c r="MYO100" s="562"/>
      <c r="MYP100" s="563"/>
      <c r="MYQ100" s="564"/>
      <c r="MYR100" s="565"/>
      <c r="MYS100" s="566"/>
      <c r="MYT100" s="560"/>
      <c r="MYU100" s="561"/>
      <c r="MYV100" s="562"/>
      <c r="MYW100" s="563"/>
      <c r="MYX100" s="564"/>
      <c r="MYY100" s="565"/>
      <c r="MYZ100" s="566"/>
      <c r="MZA100" s="560"/>
      <c r="MZB100" s="561"/>
      <c r="MZC100" s="562"/>
      <c r="MZD100" s="563"/>
      <c r="MZE100" s="564"/>
      <c r="MZF100" s="565"/>
      <c r="MZG100" s="566"/>
      <c r="MZH100" s="560"/>
      <c r="MZI100" s="561"/>
      <c r="MZJ100" s="562"/>
      <c r="MZK100" s="563"/>
      <c r="MZL100" s="564"/>
      <c r="MZM100" s="565"/>
      <c r="MZN100" s="566"/>
      <c r="MZO100" s="560"/>
      <c r="MZP100" s="561"/>
      <c r="MZQ100" s="562"/>
      <c r="MZR100" s="563"/>
      <c r="MZS100" s="564"/>
      <c r="MZT100" s="565"/>
      <c r="MZU100" s="566"/>
      <c r="MZV100" s="560"/>
      <c r="MZW100" s="561"/>
      <c r="MZX100" s="562"/>
      <c r="MZY100" s="563"/>
      <c r="MZZ100" s="564"/>
      <c r="NAA100" s="565"/>
      <c r="NAB100" s="566"/>
      <c r="NAC100" s="560"/>
      <c r="NAD100" s="561"/>
      <c r="NAE100" s="562"/>
      <c r="NAF100" s="563"/>
      <c r="NAG100" s="564"/>
      <c r="NAH100" s="565"/>
      <c r="NAI100" s="566"/>
      <c r="NAJ100" s="560"/>
      <c r="NAK100" s="561"/>
      <c r="NAL100" s="562"/>
      <c r="NAM100" s="563"/>
      <c r="NAN100" s="564"/>
      <c r="NAO100" s="565"/>
      <c r="NAP100" s="566"/>
      <c r="NAQ100" s="560"/>
      <c r="NAR100" s="561"/>
      <c r="NAS100" s="562"/>
      <c r="NAT100" s="563"/>
      <c r="NAU100" s="564"/>
      <c r="NAV100" s="565"/>
      <c r="NAW100" s="566"/>
      <c r="NAX100" s="560"/>
      <c r="NAY100" s="561"/>
      <c r="NAZ100" s="562"/>
      <c r="NBA100" s="563"/>
      <c r="NBB100" s="564"/>
      <c r="NBC100" s="565"/>
      <c r="NBD100" s="566"/>
      <c r="NBE100" s="560"/>
      <c r="NBF100" s="561"/>
      <c r="NBG100" s="562"/>
      <c r="NBH100" s="563"/>
      <c r="NBI100" s="564"/>
      <c r="NBJ100" s="565"/>
      <c r="NBK100" s="566"/>
      <c r="NBL100" s="560"/>
      <c r="NBM100" s="561"/>
      <c r="NBN100" s="562"/>
      <c r="NBO100" s="563"/>
      <c r="NBP100" s="564"/>
      <c r="NBQ100" s="565"/>
      <c r="NBR100" s="566"/>
      <c r="NBS100" s="560"/>
      <c r="NBT100" s="561"/>
      <c r="NBU100" s="562"/>
      <c r="NBV100" s="563"/>
      <c r="NBW100" s="564"/>
      <c r="NBX100" s="565"/>
      <c r="NBY100" s="566"/>
      <c r="NBZ100" s="560"/>
      <c r="NCA100" s="561"/>
      <c r="NCB100" s="562"/>
      <c r="NCC100" s="563"/>
      <c r="NCD100" s="564"/>
      <c r="NCE100" s="565"/>
      <c r="NCF100" s="566"/>
      <c r="NCG100" s="560"/>
      <c r="NCH100" s="561"/>
      <c r="NCI100" s="562"/>
      <c r="NCJ100" s="563"/>
      <c r="NCK100" s="564"/>
      <c r="NCL100" s="565"/>
      <c r="NCM100" s="566"/>
      <c r="NCN100" s="560"/>
      <c r="NCO100" s="561"/>
      <c r="NCP100" s="562"/>
      <c r="NCQ100" s="563"/>
      <c r="NCR100" s="564"/>
      <c r="NCS100" s="565"/>
      <c r="NCT100" s="566"/>
      <c r="NCU100" s="560"/>
      <c r="NCV100" s="561"/>
      <c r="NCW100" s="562"/>
      <c r="NCX100" s="563"/>
      <c r="NCY100" s="564"/>
      <c r="NCZ100" s="565"/>
      <c r="NDA100" s="566"/>
      <c r="NDB100" s="560"/>
      <c r="NDC100" s="561"/>
      <c r="NDD100" s="562"/>
      <c r="NDE100" s="563"/>
      <c r="NDF100" s="564"/>
      <c r="NDG100" s="565"/>
      <c r="NDH100" s="566"/>
      <c r="NDI100" s="560"/>
      <c r="NDJ100" s="561"/>
      <c r="NDK100" s="562"/>
      <c r="NDL100" s="563"/>
      <c r="NDM100" s="564"/>
      <c r="NDN100" s="565"/>
      <c r="NDO100" s="566"/>
      <c r="NDP100" s="560"/>
      <c r="NDQ100" s="561"/>
      <c r="NDR100" s="562"/>
      <c r="NDS100" s="563"/>
      <c r="NDT100" s="564"/>
      <c r="NDU100" s="565"/>
      <c r="NDV100" s="566"/>
      <c r="NDW100" s="560"/>
      <c r="NDX100" s="561"/>
      <c r="NDY100" s="562"/>
      <c r="NDZ100" s="563"/>
      <c r="NEA100" s="564"/>
      <c r="NEB100" s="565"/>
      <c r="NEC100" s="566"/>
      <c r="NED100" s="560"/>
      <c r="NEE100" s="561"/>
      <c r="NEF100" s="562"/>
      <c r="NEG100" s="563"/>
      <c r="NEH100" s="564"/>
      <c r="NEI100" s="565"/>
      <c r="NEJ100" s="566"/>
      <c r="NEK100" s="560"/>
      <c r="NEL100" s="561"/>
      <c r="NEM100" s="562"/>
      <c r="NEN100" s="563"/>
      <c r="NEO100" s="564"/>
      <c r="NEP100" s="565"/>
      <c r="NEQ100" s="566"/>
      <c r="NER100" s="560"/>
      <c r="NES100" s="561"/>
      <c r="NET100" s="562"/>
      <c r="NEU100" s="563"/>
      <c r="NEV100" s="564"/>
      <c r="NEW100" s="565"/>
      <c r="NEX100" s="566"/>
      <c r="NEY100" s="560"/>
      <c r="NEZ100" s="561"/>
      <c r="NFA100" s="562"/>
      <c r="NFB100" s="563"/>
      <c r="NFC100" s="564"/>
      <c r="NFD100" s="565"/>
      <c r="NFE100" s="566"/>
      <c r="NFF100" s="560"/>
      <c r="NFG100" s="561"/>
      <c r="NFH100" s="562"/>
      <c r="NFI100" s="563"/>
      <c r="NFJ100" s="564"/>
      <c r="NFK100" s="565"/>
      <c r="NFL100" s="566"/>
      <c r="NFM100" s="560"/>
      <c r="NFN100" s="561"/>
      <c r="NFO100" s="562"/>
      <c r="NFP100" s="563"/>
      <c r="NFQ100" s="564"/>
      <c r="NFR100" s="565"/>
      <c r="NFS100" s="566"/>
      <c r="NFT100" s="560"/>
      <c r="NFU100" s="561"/>
      <c r="NFV100" s="562"/>
      <c r="NFW100" s="563"/>
      <c r="NFX100" s="564"/>
      <c r="NFY100" s="565"/>
      <c r="NFZ100" s="566"/>
      <c r="NGA100" s="560"/>
      <c r="NGB100" s="561"/>
      <c r="NGC100" s="562"/>
      <c r="NGD100" s="563"/>
      <c r="NGE100" s="564"/>
      <c r="NGF100" s="565"/>
      <c r="NGG100" s="566"/>
      <c r="NGH100" s="560"/>
      <c r="NGI100" s="561"/>
      <c r="NGJ100" s="562"/>
      <c r="NGK100" s="563"/>
      <c r="NGL100" s="564"/>
      <c r="NGM100" s="565"/>
      <c r="NGN100" s="566"/>
      <c r="NGO100" s="560"/>
      <c r="NGP100" s="561"/>
      <c r="NGQ100" s="562"/>
      <c r="NGR100" s="563"/>
      <c r="NGS100" s="564"/>
      <c r="NGT100" s="565"/>
      <c r="NGU100" s="566"/>
      <c r="NGV100" s="560"/>
      <c r="NGW100" s="561"/>
      <c r="NGX100" s="562"/>
      <c r="NGY100" s="563"/>
      <c r="NGZ100" s="564"/>
      <c r="NHA100" s="565"/>
      <c r="NHB100" s="566"/>
      <c r="NHC100" s="560"/>
      <c r="NHD100" s="561"/>
      <c r="NHE100" s="562"/>
      <c r="NHF100" s="563"/>
      <c r="NHG100" s="564"/>
      <c r="NHH100" s="565"/>
      <c r="NHI100" s="566"/>
      <c r="NHJ100" s="560"/>
      <c r="NHK100" s="561"/>
      <c r="NHL100" s="562"/>
      <c r="NHM100" s="563"/>
      <c r="NHN100" s="564"/>
      <c r="NHO100" s="565"/>
      <c r="NHP100" s="566"/>
      <c r="NHQ100" s="560"/>
      <c r="NHR100" s="561"/>
      <c r="NHS100" s="562"/>
      <c r="NHT100" s="563"/>
      <c r="NHU100" s="564"/>
      <c r="NHV100" s="565"/>
      <c r="NHW100" s="566"/>
      <c r="NHX100" s="560"/>
      <c r="NHY100" s="561"/>
      <c r="NHZ100" s="562"/>
      <c r="NIA100" s="563"/>
      <c r="NIB100" s="564"/>
      <c r="NIC100" s="565"/>
      <c r="NID100" s="566"/>
      <c r="NIE100" s="560"/>
      <c r="NIF100" s="561"/>
      <c r="NIG100" s="562"/>
      <c r="NIH100" s="563"/>
      <c r="NII100" s="564"/>
      <c r="NIJ100" s="565"/>
      <c r="NIK100" s="566"/>
      <c r="NIL100" s="560"/>
      <c r="NIM100" s="561"/>
      <c r="NIN100" s="562"/>
      <c r="NIO100" s="563"/>
      <c r="NIP100" s="564"/>
      <c r="NIQ100" s="565"/>
      <c r="NIR100" s="566"/>
      <c r="NIS100" s="560"/>
      <c r="NIT100" s="561"/>
      <c r="NIU100" s="562"/>
      <c r="NIV100" s="563"/>
      <c r="NIW100" s="564"/>
      <c r="NIX100" s="565"/>
      <c r="NIY100" s="566"/>
      <c r="NIZ100" s="560"/>
      <c r="NJA100" s="561"/>
      <c r="NJB100" s="562"/>
      <c r="NJC100" s="563"/>
      <c r="NJD100" s="564"/>
      <c r="NJE100" s="565"/>
      <c r="NJF100" s="566"/>
      <c r="NJG100" s="560"/>
      <c r="NJH100" s="561"/>
      <c r="NJI100" s="562"/>
      <c r="NJJ100" s="563"/>
      <c r="NJK100" s="564"/>
      <c r="NJL100" s="565"/>
      <c r="NJM100" s="566"/>
      <c r="NJN100" s="560"/>
      <c r="NJO100" s="561"/>
      <c r="NJP100" s="562"/>
      <c r="NJQ100" s="563"/>
      <c r="NJR100" s="564"/>
      <c r="NJS100" s="565"/>
      <c r="NJT100" s="566"/>
      <c r="NJU100" s="560"/>
      <c r="NJV100" s="561"/>
      <c r="NJW100" s="562"/>
      <c r="NJX100" s="563"/>
      <c r="NJY100" s="564"/>
      <c r="NJZ100" s="565"/>
      <c r="NKA100" s="566"/>
      <c r="NKB100" s="560"/>
      <c r="NKC100" s="561"/>
      <c r="NKD100" s="562"/>
      <c r="NKE100" s="563"/>
      <c r="NKF100" s="564"/>
      <c r="NKG100" s="565"/>
      <c r="NKH100" s="566"/>
      <c r="NKI100" s="560"/>
      <c r="NKJ100" s="561"/>
      <c r="NKK100" s="562"/>
      <c r="NKL100" s="563"/>
      <c r="NKM100" s="564"/>
      <c r="NKN100" s="565"/>
      <c r="NKO100" s="566"/>
      <c r="NKP100" s="560"/>
      <c r="NKQ100" s="561"/>
      <c r="NKR100" s="562"/>
      <c r="NKS100" s="563"/>
      <c r="NKT100" s="564"/>
      <c r="NKU100" s="565"/>
      <c r="NKV100" s="566"/>
      <c r="NKW100" s="560"/>
      <c r="NKX100" s="561"/>
      <c r="NKY100" s="562"/>
      <c r="NKZ100" s="563"/>
      <c r="NLA100" s="564"/>
      <c r="NLB100" s="565"/>
      <c r="NLC100" s="566"/>
      <c r="NLD100" s="560"/>
      <c r="NLE100" s="561"/>
      <c r="NLF100" s="562"/>
      <c r="NLG100" s="563"/>
      <c r="NLH100" s="564"/>
      <c r="NLI100" s="565"/>
      <c r="NLJ100" s="566"/>
      <c r="NLK100" s="560"/>
      <c r="NLL100" s="561"/>
      <c r="NLM100" s="562"/>
      <c r="NLN100" s="563"/>
      <c r="NLO100" s="564"/>
      <c r="NLP100" s="565"/>
      <c r="NLQ100" s="566"/>
      <c r="NLR100" s="560"/>
      <c r="NLS100" s="561"/>
      <c r="NLT100" s="562"/>
      <c r="NLU100" s="563"/>
      <c r="NLV100" s="564"/>
      <c r="NLW100" s="565"/>
      <c r="NLX100" s="566"/>
      <c r="NLY100" s="560"/>
      <c r="NLZ100" s="561"/>
      <c r="NMA100" s="562"/>
      <c r="NMB100" s="563"/>
      <c r="NMC100" s="564"/>
      <c r="NMD100" s="565"/>
      <c r="NME100" s="566"/>
      <c r="NMF100" s="560"/>
      <c r="NMG100" s="561"/>
      <c r="NMH100" s="562"/>
      <c r="NMI100" s="563"/>
      <c r="NMJ100" s="564"/>
      <c r="NMK100" s="565"/>
      <c r="NML100" s="566"/>
      <c r="NMM100" s="560"/>
      <c r="NMN100" s="561"/>
      <c r="NMO100" s="562"/>
      <c r="NMP100" s="563"/>
      <c r="NMQ100" s="564"/>
      <c r="NMR100" s="565"/>
      <c r="NMS100" s="566"/>
      <c r="NMT100" s="560"/>
      <c r="NMU100" s="561"/>
      <c r="NMV100" s="562"/>
      <c r="NMW100" s="563"/>
      <c r="NMX100" s="564"/>
      <c r="NMY100" s="565"/>
      <c r="NMZ100" s="566"/>
      <c r="NNA100" s="560"/>
      <c r="NNB100" s="561"/>
      <c r="NNC100" s="562"/>
      <c r="NND100" s="563"/>
      <c r="NNE100" s="564"/>
      <c r="NNF100" s="565"/>
      <c r="NNG100" s="566"/>
      <c r="NNH100" s="560"/>
      <c r="NNI100" s="561"/>
      <c r="NNJ100" s="562"/>
      <c r="NNK100" s="563"/>
      <c r="NNL100" s="564"/>
      <c r="NNM100" s="565"/>
      <c r="NNN100" s="566"/>
      <c r="NNO100" s="560"/>
      <c r="NNP100" s="561"/>
      <c r="NNQ100" s="562"/>
      <c r="NNR100" s="563"/>
      <c r="NNS100" s="564"/>
      <c r="NNT100" s="565"/>
      <c r="NNU100" s="566"/>
      <c r="NNV100" s="560"/>
      <c r="NNW100" s="561"/>
      <c r="NNX100" s="562"/>
      <c r="NNY100" s="563"/>
      <c r="NNZ100" s="564"/>
      <c r="NOA100" s="565"/>
      <c r="NOB100" s="566"/>
      <c r="NOC100" s="560"/>
      <c r="NOD100" s="561"/>
      <c r="NOE100" s="562"/>
      <c r="NOF100" s="563"/>
      <c r="NOG100" s="564"/>
      <c r="NOH100" s="565"/>
      <c r="NOI100" s="566"/>
      <c r="NOJ100" s="560"/>
      <c r="NOK100" s="561"/>
      <c r="NOL100" s="562"/>
      <c r="NOM100" s="563"/>
      <c r="NON100" s="564"/>
      <c r="NOO100" s="565"/>
      <c r="NOP100" s="566"/>
      <c r="NOQ100" s="560"/>
      <c r="NOR100" s="561"/>
      <c r="NOS100" s="562"/>
      <c r="NOT100" s="563"/>
      <c r="NOU100" s="564"/>
      <c r="NOV100" s="565"/>
      <c r="NOW100" s="566"/>
      <c r="NOX100" s="560"/>
      <c r="NOY100" s="561"/>
      <c r="NOZ100" s="562"/>
      <c r="NPA100" s="563"/>
      <c r="NPB100" s="564"/>
      <c r="NPC100" s="565"/>
      <c r="NPD100" s="566"/>
      <c r="NPE100" s="560"/>
      <c r="NPF100" s="561"/>
      <c r="NPG100" s="562"/>
      <c r="NPH100" s="563"/>
      <c r="NPI100" s="564"/>
      <c r="NPJ100" s="565"/>
      <c r="NPK100" s="566"/>
      <c r="NPL100" s="560"/>
      <c r="NPM100" s="561"/>
      <c r="NPN100" s="562"/>
      <c r="NPO100" s="563"/>
      <c r="NPP100" s="564"/>
      <c r="NPQ100" s="565"/>
      <c r="NPR100" s="566"/>
      <c r="NPS100" s="560"/>
      <c r="NPT100" s="561"/>
      <c r="NPU100" s="562"/>
      <c r="NPV100" s="563"/>
      <c r="NPW100" s="564"/>
      <c r="NPX100" s="565"/>
      <c r="NPY100" s="566"/>
      <c r="NPZ100" s="560"/>
      <c r="NQA100" s="561"/>
      <c r="NQB100" s="562"/>
      <c r="NQC100" s="563"/>
      <c r="NQD100" s="564"/>
      <c r="NQE100" s="565"/>
      <c r="NQF100" s="566"/>
      <c r="NQG100" s="560"/>
      <c r="NQH100" s="561"/>
      <c r="NQI100" s="562"/>
      <c r="NQJ100" s="563"/>
      <c r="NQK100" s="564"/>
      <c r="NQL100" s="565"/>
      <c r="NQM100" s="566"/>
      <c r="NQN100" s="560"/>
      <c r="NQO100" s="561"/>
      <c r="NQP100" s="562"/>
      <c r="NQQ100" s="563"/>
      <c r="NQR100" s="564"/>
      <c r="NQS100" s="565"/>
      <c r="NQT100" s="566"/>
      <c r="NQU100" s="560"/>
      <c r="NQV100" s="561"/>
      <c r="NQW100" s="562"/>
      <c r="NQX100" s="563"/>
      <c r="NQY100" s="564"/>
      <c r="NQZ100" s="565"/>
      <c r="NRA100" s="566"/>
      <c r="NRB100" s="560"/>
      <c r="NRC100" s="561"/>
      <c r="NRD100" s="562"/>
      <c r="NRE100" s="563"/>
      <c r="NRF100" s="564"/>
      <c r="NRG100" s="565"/>
      <c r="NRH100" s="566"/>
      <c r="NRI100" s="560"/>
      <c r="NRJ100" s="561"/>
      <c r="NRK100" s="562"/>
      <c r="NRL100" s="563"/>
      <c r="NRM100" s="564"/>
      <c r="NRN100" s="565"/>
      <c r="NRO100" s="566"/>
      <c r="NRP100" s="560"/>
      <c r="NRQ100" s="561"/>
      <c r="NRR100" s="562"/>
      <c r="NRS100" s="563"/>
      <c r="NRT100" s="564"/>
      <c r="NRU100" s="565"/>
      <c r="NRV100" s="566"/>
      <c r="NRW100" s="560"/>
      <c r="NRX100" s="561"/>
      <c r="NRY100" s="562"/>
      <c r="NRZ100" s="563"/>
      <c r="NSA100" s="564"/>
      <c r="NSB100" s="565"/>
      <c r="NSC100" s="566"/>
      <c r="NSD100" s="560"/>
      <c r="NSE100" s="561"/>
      <c r="NSF100" s="562"/>
      <c r="NSG100" s="563"/>
      <c r="NSH100" s="564"/>
      <c r="NSI100" s="565"/>
      <c r="NSJ100" s="566"/>
      <c r="NSK100" s="560"/>
      <c r="NSL100" s="561"/>
      <c r="NSM100" s="562"/>
      <c r="NSN100" s="563"/>
      <c r="NSO100" s="564"/>
      <c r="NSP100" s="565"/>
      <c r="NSQ100" s="566"/>
      <c r="NSR100" s="560"/>
      <c r="NSS100" s="561"/>
      <c r="NST100" s="562"/>
      <c r="NSU100" s="563"/>
      <c r="NSV100" s="564"/>
      <c r="NSW100" s="565"/>
      <c r="NSX100" s="566"/>
      <c r="NSY100" s="560"/>
      <c r="NSZ100" s="561"/>
      <c r="NTA100" s="562"/>
      <c r="NTB100" s="563"/>
      <c r="NTC100" s="564"/>
      <c r="NTD100" s="565"/>
      <c r="NTE100" s="566"/>
      <c r="NTF100" s="560"/>
      <c r="NTG100" s="561"/>
      <c r="NTH100" s="562"/>
      <c r="NTI100" s="563"/>
      <c r="NTJ100" s="564"/>
      <c r="NTK100" s="565"/>
      <c r="NTL100" s="566"/>
      <c r="NTM100" s="560"/>
      <c r="NTN100" s="561"/>
      <c r="NTO100" s="562"/>
      <c r="NTP100" s="563"/>
      <c r="NTQ100" s="564"/>
      <c r="NTR100" s="565"/>
      <c r="NTS100" s="566"/>
      <c r="NTT100" s="560"/>
      <c r="NTU100" s="561"/>
      <c r="NTV100" s="562"/>
      <c r="NTW100" s="563"/>
      <c r="NTX100" s="564"/>
      <c r="NTY100" s="565"/>
      <c r="NTZ100" s="566"/>
      <c r="NUA100" s="560"/>
      <c r="NUB100" s="561"/>
      <c r="NUC100" s="562"/>
      <c r="NUD100" s="563"/>
      <c r="NUE100" s="564"/>
      <c r="NUF100" s="565"/>
      <c r="NUG100" s="566"/>
      <c r="NUH100" s="560"/>
      <c r="NUI100" s="561"/>
      <c r="NUJ100" s="562"/>
      <c r="NUK100" s="563"/>
      <c r="NUL100" s="564"/>
      <c r="NUM100" s="565"/>
      <c r="NUN100" s="566"/>
      <c r="NUO100" s="560"/>
      <c r="NUP100" s="561"/>
      <c r="NUQ100" s="562"/>
      <c r="NUR100" s="563"/>
      <c r="NUS100" s="564"/>
      <c r="NUT100" s="565"/>
      <c r="NUU100" s="566"/>
      <c r="NUV100" s="560"/>
      <c r="NUW100" s="561"/>
      <c r="NUX100" s="562"/>
      <c r="NUY100" s="563"/>
      <c r="NUZ100" s="564"/>
      <c r="NVA100" s="565"/>
      <c r="NVB100" s="566"/>
      <c r="NVC100" s="560"/>
      <c r="NVD100" s="561"/>
      <c r="NVE100" s="562"/>
      <c r="NVF100" s="563"/>
      <c r="NVG100" s="564"/>
      <c r="NVH100" s="565"/>
      <c r="NVI100" s="566"/>
      <c r="NVJ100" s="560"/>
      <c r="NVK100" s="561"/>
      <c r="NVL100" s="562"/>
      <c r="NVM100" s="563"/>
      <c r="NVN100" s="564"/>
      <c r="NVO100" s="565"/>
      <c r="NVP100" s="566"/>
      <c r="NVQ100" s="560"/>
      <c r="NVR100" s="561"/>
      <c r="NVS100" s="562"/>
      <c r="NVT100" s="563"/>
      <c r="NVU100" s="564"/>
      <c r="NVV100" s="565"/>
      <c r="NVW100" s="566"/>
      <c r="NVX100" s="560"/>
      <c r="NVY100" s="561"/>
      <c r="NVZ100" s="562"/>
      <c r="NWA100" s="563"/>
      <c r="NWB100" s="564"/>
      <c r="NWC100" s="565"/>
      <c r="NWD100" s="566"/>
      <c r="NWE100" s="560"/>
      <c r="NWF100" s="561"/>
      <c r="NWG100" s="562"/>
      <c r="NWH100" s="563"/>
      <c r="NWI100" s="564"/>
      <c r="NWJ100" s="565"/>
      <c r="NWK100" s="566"/>
      <c r="NWL100" s="560"/>
      <c r="NWM100" s="561"/>
      <c r="NWN100" s="562"/>
      <c r="NWO100" s="563"/>
      <c r="NWP100" s="564"/>
      <c r="NWQ100" s="565"/>
      <c r="NWR100" s="566"/>
      <c r="NWS100" s="560"/>
      <c r="NWT100" s="561"/>
      <c r="NWU100" s="562"/>
      <c r="NWV100" s="563"/>
      <c r="NWW100" s="564"/>
      <c r="NWX100" s="565"/>
      <c r="NWY100" s="566"/>
      <c r="NWZ100" s="560"/>
      <c r="NXA100" s="561"/>
      <c r="NXB100" s="562"/>
      <c r="NXC100" s="563"/>
      <c r="NXD100" s="564"/>
      <c r="NXE100" s="565"/>
      <c r="NXF100" s="566"/>
      <c r="NXG100" s="560"/>
      <c r="NXH100" s="561"/>
      <c r="NXI100" s="562"/>
      <c r="NXJ100" s="563"/>
      <c r="NXK100" s="564"/>
      <c r="NXL100" s="565"/>
      <c r="NXM100" s="566"/>
      <c r="NXN100" s="560"/>
      <c r="NXO100" s="561"/>
      <c r="NXP100" s="562"/>
      <c r="NXQ100" s="563"/>
      <c r="NXR100" s="564"/>
      <c r="NXS100" s="565"/>
      <c r="NXT100" s="566"/>
      <c r="NXU100" s="560"/>
      <c r="NXV100" s="561"/>
      <c r="NXW100" s="562"/>
      <c r="NXX100" s="563"/>
      <c r="NXY100" s="564"/>
      <c r="NXZ100" s="565"/>
      <c r="NYA100" s="566"/>
      <c r="NYB100" s="560"/>
      <c r="NYC100" s="561"/>
      <c r="NYD100" s="562"/>
      <c r="NYE100" s="563"/>
      <c r="NYF100" s="564"/>
      <c r="NYG100" s="565"/>
      <c r="NYH100" s="566"/>
      <c r="NYI100" s="560"/>
      <c r="NYJ100" s="561"/>
      <c r="NYK100" s="562"/>
      <c r="NYL100" s="563"/>
      <c r="NYM100" s="564"/>
      <c r="NYN100" s="565"/>
      <c r="NYO100" s="566"/>
      <c r="NYP100" s="560"/>
      <c r="NYQ100" s="561"/>
      <c r="NYR100" s="562"/>
      <c r="NYS100" s="563"/>
      <c r="NYT100" s="564"/>
      <c r="NYU100" s="565"/>
      <c r="NYV100" s="566"/>
      <c r="NYW100" s="560"/>
      <c r="NYX100" s="561"/>
      <c r="NYY100" s="562"/>
      <c r="NYZ100" s="563"/>
      <c r="NZA100" s="564"/>
      <c r="NZB100" s="565"/>
      <c r="NZC100" s="566"/>
      <c r="NZD100" s="560"/>
      <c r="NZE100" s="561"/>
      <c r="NZF100" s="562"/>
      <c r="NZG100" s="563"/>
      <c r="NZH100" s="564"/>
      <c r="NZI100" s="565"/>
      <c r="NZJ100" s="566"/>
      <c r="NZK100" s="560"/>
      <c r="NZL100" s="561"/>
      <c r="NZM100" s="562"/>
      <c r="NZN100" s="563"/>
      <c r="NZO100" s="564"/>
      <c r="NZP100" s="565"/>
      <c r="NZQ100" s="566"/>
      <c r="NZR100" s="560"/>
      <c r="NZS100" s="561"/>
      <c r="NZT100" s="562"/>
      <c r="NZU100" s="563"/>
      <c r="NZV100" s="564"/>
      <c r="NZW100" s="565"/>
      <c r="NZX100" s="566"/>
      <c r="NZY100" s="560"/>
      <c r="NZZ100" s="561"/>
      <c r="OAA100" s="562"/>
      <c r="OAB100" s="563"/>
      <c r="OAC100" s="564"/>
      <c r="OAD100" s="565"/>
      <c r="OAE100" s="566"/>
      <c r="OAF100" s="560"/>
      <c r="OAG100" s="561"/>
      <c r="OAH100" s="562"/>
      <c r="OAI100" s="563"/>
      <c r="OAJ100" s="564"/>
      <c r="OAK100" s="565"/>
      <c r="OAL100" s="566"/>
      <c r="OAM100" s="560"/>
      <c r="OAN100" s="561"/>
      <c r="OAO100" s="562"/>
      <c r="OAP100" s="563"/>
      <c r="OAQ100" s="564"/>
      <c r="OAR100" s="565"/>
      <c r="OAS100" s="566"/>
      <c r="OAT100" s="560"/>
      <c r="OAU100" s="561"/>
      <c r="OAV100" s="562"/>
      <c r="OAW100" s="563"/>
      <c r="OAX100" s="564"/>
      <c r="OAY100" s="565"/>
      <c r="OAZ100" s="566"/>
      <c r="OBA100" s="560"/>
      <c r="OBB100" s="561"/>
      <c r="OBC100" s="562"/>
      <c r="OBD100" s="563"/>
      <c r="OBE100" s="564"/>
      <c r="OBF100" s="565"/>
      <c r="OBG100" s="566"/>
      <c r="OBH100" s="560"/>
      <c r="OBI100" s="561"/>
      <c r="OBJ100" s="562"/>
      <c r="OBK100" s="563"/>
      <c r="OBL100" s="564"/>
      <c r="OBM100" s="565"/>
      <c r="OBN100" s="566"/>
      <c r="OBO100" s="560"/>
      <c r="OBP100" s="561"/>
      <c r="OBQ100" s="562"/>
      <c r="OBR100" s="563"/>
      <c r="OBS100" s="564"/>
      <c r="OBT100" s="565"/>
      <c r="OBU100" s="566"/>
      <c r="OBV100" s="560"/>
      <c r="OBW100" s="561"/>
      <c r="OBX100" s="562"/>
      <c r="OBY100" s="563"/>
      <c r="OBZ100" s="564"/>
      <c r="OCA100" s="565"/>
      <c r="OCB100" s="566"/>
      <c r="OCC100" s="560"/>
      <c r="OCD100" s="561"/>
      <c r="OCE100" s="562"/>
      <c r="OCF100" s="563"/>
      <c r="OCG100" s="564"/>
      <c r="OCH100" s="565"/>
      <c r="OCI100" s="566"/>
      <c r="OCJ100" s="560"/>
      <c r="OCK100" s="561"/>
      <c r="OCL100" s="562"/>
      <c r="OCM100" s="563"/>
      <c r="OCN100" s="564"/>
      <c r="OCO100" s="565"/>
      <c r="OCP100" s="566"/>
      <c r="OCQ100" s="560"/>
      <c r="OCR100" s="561"/>
      <c r="OCS100" s="562"/>
      <c r="OCT100" s="563"/>
      <c r="OCU100" s="564"/>
      <c r="OCV100" s="565"/>
      <c r="OCW100" s="566"/>
      <c r="OCX100" s="560"/>
      <c r="OCY100" s="561"/>
      <c r="OCZ100" s="562"/>
      <c r="ODA100" s="563"/>
      <c r="ODB100" s="564"/>
      <c r="ODC100" s="565"/>
      <c r="ODD100" s="566"/>
      <c r="ODE100" s="560"/>
      <c r="ODF100" s="561"/>
      <c r="ODG100" s="562"/>
      <c r="ODH100" s="563"/>
      <c r="ODI100" s="564"/>
      <c r="ODJ100" s="565"/>
      <c r="ODK100" s="566"/>
      <c r="ODL100" s="560"/>
      <c r="ODM100" s="561"/>
      <c r="ODN100" s="562"/>
      <c r="ODO100" s="563"/>
      <c r="ODP100" s="564"/>
      <c r="ODQ100" s="565"/>
      <c r="ODR100" s="566"/>
      <c r="ODS100" s="560"/>
      <c r="ODT100" s="561"/>
      <c r="ODU100" s="562"/>
      <c r="ODV100" s="563"/>
      <c r="ODW100" s="564"/>
      <c r="ODX100" s="565"/>
      <c r="ODY100" s="566"/>
      <c r="ODZ100" s="560"/>
      <c r="OEA100" s="561"/>
      <c r="OEB100" s="562"/>
      <c r="OEC100" s="563"/>
      <c r="OED100" s="564"/>
      <c r="OEE100" s="565"/>
      <c r="OEF100" s="566"/>
      <c r="OEG100" s="560"/>
      <c r="OEH100" s="561"/>
      <c r="OEI100" s="562"/>
      <c r="OEJ100" s="563"/>
      <c r="OEK100" s="564"/>
      <c r="OEL100" s="565"/>
      <c r="OEM100" s="566"/>
      <c r="OEN100" s="560"/>
      <c r="OEO100" s="561"/>
      <c r="OEP100" s="562"/>
      <c r="OEQ100" s="563"/>
      <c r="OER100" s="564"/>
      <c r="OES100" s="565"/>
      <c r="OET100" s="566"/>
      <c r="OEU100" s="560"/>
      <c r="OEV100" s="561"/>
      <c r="OEW100" s="562"/>
      <c r="OEX100" s="563"/>
      <c r="OEY100" s="564"/>
      <c r="OEZ100" s="565"/>
      <c r="OFA100" s="566"/>
      <c r="OFB100" s="560"/>
      <c r="OFC100" s="561"/>
      <c r="OFD100" s="562"/>
      <c r="OFE100" s="563"/>
      <c r="OFF100" s="564"/>
      <c r="OFG100" s="565"/>
      <c r="OFH100" s="566"/>
      <c r="OFI100" s="560"/>
      <c r="OFJ100" s="561"/>
      <c r="OFK100" s="562"/>
      <c r="OFL100" s="563"/>
      <c r="OFM100" s="564"/>
      <c r="OFN100" s="565"/>
      <c r="OFO100" s="566"/>
      <c r="OFP100" s="560"/>
      <c r="OFQ100" s="561"/>
      <c r="OFR100" s="562"/>
      <c r="OFS100" s="563"/>
      <c r="OFT100" s="564"/>
      <c r="OFU100" s="565"/>
      <c r="OFV100" s="566"/>
      <c r="OFW100" s="560"/>
      <c r="OFX100" s="561"/>
      <c r="OFY100" s="562"/>
      <c r="OFZ100" s="563"/>
      <c r="OGA100" s="564"/>
      <c r="OGB100" s="565"/>
      <c r="OGC100" s="566"/>
      <c r="OGD100" s="560"/>
      <c r="OGE100" s="561"/>
      <c r="OGF100" s="562"/>
      <c r="OGG100" s="563"/>
      <c r="OGH100" s="564"/>
      <c r="OGI100" s="565"/>
      <c r="OGJ100" s="566"/>
      <c r="OGK100" s="560"/>
      <c r="OGL100" s="561"/>
      <c r="OGM100" s="562"/>
      <c r="OGN100" s="563"/>
      <c r="OGO100" s="564"/>
      <c r="OGP100" s="565"/>
      <c r="OGQ100" s="566"/>
      <c r="OGR100" s="560"/>
      <c r="OGS100" s="561"/>
      <c r="OGT100" s="562"/>
      <c r="OGU100" s="563"/>
      <c r="OGV100" s="564"/>
      <c r="OGW100" s="565"/>
      <c r="OGX100" s="566"/>
      <c r="OGY100" s="560"/>
      <c r="OGZ100" s="561"/>
      <c r="OHA100" s="562"/>
      <c r="OHB100" s="563"/>
      <c r="OHC100" s="564"/>
      <c r="OHD100" s="565"/>
      <c r="OHE100" s="566"/>
      <c r="OHF100" s="560"/>
      <c r="OHG100" s="561"/>
      <c r="OHH100" s="562"/>
      <c r="OHI100" s="563"/>
      <c r="OHJ100" s="564"/>
      <c r="OHK100" s="565"/>
      <c r="OHL100" s="566"/>
      <c r="OHM100" s="560"/>
      <c r="OHN100" s="561"/>
      <c r="OHO100" s="562"/>
      <c r="OHP100" s="563"/>
      <c r="OHQ100" s="564"/>
      <c r="OHR100" s="565"/>
      <c r="OHS100" s="566"/>
      <c r="OHT100" s="560"/>
      <c r="OHU100" s="561"/>
      <c r="OHV100" s="562"/>
      <c r="OHW100" s="563"/>
      <c r="OHX100" s="564"/>
      <c r="OHY100" s="565"/>
      <c r="OHZ100" s="566"/>
      <c r="OIA100" s="560"/>
      <c r="OIB100" s="561"/>
      <c r="OIC100" s="562"/>
      <c r="OID100" s="563"/>
      <c r="OIE100" s="564"/>
      <c r="OIF100" s="565"/>
      <c r="OIG100" s="566"/>
      <c r="OIH100" s="560"/>
      <c r="OII100" s="561"/>
      <c r="OIJ100" s="562"/>
      <c r="OIK100" s="563"/>
      <c r="OIL100" s="564"/>
      <c r="OIM100" s="565"/>
      <c r="OIN100" s="566"/>
      <c r="OIO100" s="560"/>
      <c r="OIP100" s="561"/>
      <c r="OIQ100" s="562"/>
      <c r="OIR100" s="563"/>
      <c r="OIS100" s="564"/>
      <c r="OIT100" s="565"/>
      <c r="OIU100" s="566"/>
      <c r="OIV100" s="560"/>
      <c r="OIW100" s="561"/>
      <c r="OIX100" s="562"/>
      <c r="OIY100" s="563"/>
      <c r="OIZ100" s="564"/>
      <c r="OJA100" s="565"/>
      <c r="OJB100" s="566"/>
      <c r="OJC100" s="560"/>
      <c r="OJD100" s="561"/>
      <c r="OJE100" s="562"/>
      <c r="OJF100" s="563"/>
      <c r="OJG100" s="564"/>
      <c r="OJH100" s="565"/>
      <c r="OJI100" s="566"/>
      <c r="OJJ100" s="560"/>
      <c r="OJK100" s="561"/>
      <c r="OJL100" s="562"/>
      <c r="OJM100" s="563"/>
      <c r="OJN100" s="564"/>
      <c r="OJO100" s="565"/>
      <c r="OJP100" s="566"/>
      <c r="OJQ100" s="560"/>
      <c r="OJR100" s="561"/>
      <c r="OJS100" s="562"/>
      <c r="OJT100" s="563"/>
      <c r="OJU100" s="564"/>
      <c r="OJV100" s="565"/>
      <c r="OJW100" s="566"/>
      <c r="OJX100" s="560"/>
      <c r="OJY100" s="561"/>
      <c r="OJZ100" s="562"/>
      <c r="OKA100" s="563"/>
      <c r="OKB100" s="564"/>
      <c r="OKC100" s="565"/>
      <c r="OKD100" s="566"/>
      <c r="OKE100" s="560"/>
      <c r="OKF100" s="561"/>
      <c r="OKG100" s="562"/>
      <c r="OKH100" s="563"/>
      <c r="OKI100" s="564"/>
      <c r="OKJ100" s="565"/>
      <c r="OKK100" s="566"/>
      <c r="OKL100" s="560"/>
      <c r="OKM100" s="561"/>
      <c r="OKN100" s="562"/>
      <c r="OKO100" s="563"/>
      <c r="OKP100" s="564"/>
      <c r="OKQ100" s="565"/>
      <c r="OKR100" s="566"/>
      <c r="OKS100" s="560"/>
      <c r="OKT100" s="561"/>
      <c r="OKU100" s="562"/>
      <c r="OKV100" s="563"/>
      <c r="OKW100" s="564"/>
      <c r="OKX100" s="565"/>
      <c r="OKY100" s="566"/>
      <c r="OKZ100" s="560"/>
      <c r="OLA100" s="561"/>
      <c r="OLB100" s="562"/>
      <c r="OLC100" s="563"/>
      <c r="OLD100" s="564"/>
      <c r="OLE100" s="565"/>
      <c r="OLF100" s="566"/>
      <c r="OLG100" s="560"/>
      <c r="OLH100" s="561"/>
      <c r="OLI100" s="562"/>
      <c r="OLJ100" s="563"/>
      <c r="OLK100" s="564"/>
      <c r="OLL100" s="565"/>
      <c r="OLM100" s="566"/>
      <c r="OLN100" s="560"/>
      <c r="OLO100" s="561"/>
      <c r="OLP100" s="562"/>
      <c r="OLQ100" s="563"/>
      <c r="OLR100" s="564"/>
      <c r="OLS100" s="565"/>
      <c r="OLT100" s="566"/>
      <c r="OLU100" s="560"/>
      <c r="OLV100" s="561"/>
      <c r="OLW100" s="562"/>
      <c r="OLX100" s="563"/>
      <c r="OLY100" s="564"/>
      <c r="OLZ100" s="565"/>
      <c r="OMA100" s="566"/>
      <c r="OMB100" s="560"/>
      <c r="OMC100" s="561"/>
      <c r="OMD100" s="562"/>
      <c r="OME100" s="563"/>
      <c r="OMF100" s="564"/>
      <c r="OMG100" s="565"/>
      <c r="OMH100" s="566"/>
      <c r="OMI100" s="560"/>
      <c r="OMJ100" s="561"/>
      <c r="OMK100" s="562"/>
      <c r="OML100" s="563"/>
      <c r="OMM100" s="564"/>
      <c r="OMN100" s="565"/>
      <c r="OMO100" s="566"/>
      <c r="OMP100" s="560"/>
      <c r="OMQ100" s="561"/>
      <c r="OMR100" s="562"/>
      <c r="OMS100" s="563"/>
      <c r="OMT100" s="564"/>
      <c r="OMU100" s="565"/>
      <c r="OMV100" s="566"/>
      <c r="OMW100" s="560"/>
      <c r="OMX100" s="561"/>
      <c r="OMY100" s="562"/>
      <c r="OMZ100" s="563"/>
      <c r="ONA100" s="564"/>
      <c r="ONB100" s="565"/>
      <c r="ONC100" s="566"/>
      <c r="OND100" s="560"/>
      <c r="ONE100" s="561"/>
      <c r="ONF100" s="562"/>
      <c r="ONG100" s="563"/>
      <c r="ONH100" s="564"/>
      <c r="ONI100" s="565"/>
      <c r="ONJ100" s="566"/>
      <c r="ONK100" s="560"/>
      <c r="ONL100" s="561"/>
      <c r="ONM100" s="562"/>
      <c r="ONN100" s="563"/>
      <c r="ONO100" s="564"/>
      <c r="ONP100" s="565"/>
      <c r="ONQ100" s="566"/>
      <c r="ONR100" s="560"/>
      <c r="ONS100" s="561"/>
      <c r="ONT100" s="562"/>
      <c r="ONU100" s="563"/>
      <c r="ONV100" s="564"/>
      <c r="ONW100" s="565"/>
      <c r="ONX100" s="566"/>
      <c r="ONY100" s="560"/>
      <c r="ONZ100" s="561"/>
      <c r="OOA100" s="562"/>
      <c r="OOB100" s="563"/>
      <c r="OOC100" s="564"/>
      <c r="OOD100" s="565"/>
      <c r="OOE100" s="566"/>
      <c r="OOF100" s="560"/>
      <c r="OOG100" s="561"/>
      <c r="OOH100" s="562"/>
      <c r="OOI100" s="563"/>
      <c r="OOJ100" s="564"/>
      <c r="OOK100" s="565"/>
      <c r="OOL100" s="566"/>
      <c r="OOM100" s="560"/>
      <c r="OON100" s="561"/>
      <c r="OOO100" s="562"/>
      <c r="OOP100" s="563"/>
      <c r="OOQ100" s="564"/>
      <c r="OOR100" s="565"/>
      <c r="OOS100" s="566"/>
      <c r="OOT100" s="560"/>
      <c r="OOU100" s="561"/>
      <c r="OOV100" s="562"/>
      <c r="OOW100" s="563"/>
      <c r="OOX100" s="564"/>
      <c r="OOY100" s="565"/>
      <c r="OOZ100" s="566"/>
      <c r="OPA100" s="560"/>
      <c r="OPB100" s="561"/>
      <c r="OPC100" s="562"/>
      <c r="OPD100" s="563"/>
      <c r="OPE100" s="564"/>
      <c r="OPF100" s="565"/>
      <c r="OPG100" s="566"/>
      <c r="OPH100" s="560"/>
      <c r="OPI100" s="561"/>
      <c r="OPJ100" s="562"/>
      <c r="OPK100" s="563"/>
      <c r="OPL100" s="564"/>
      <c r="OPM100" s="565"/>
      <c r="OPN100" s="566"/>
      <c r="OPO100" s="560"/>
      <c r="OPP100" s="561"/>
      <c r="OPQ100" s="562"/>
      <c r="OPR100" s="563"/>
      <c r="OPS100" s="564"/>
      <c r="OPT100" s="565"/>
      <c r="OPU100" s="566"/>
      <c r="OPV100" s="560"/>
      <c r="OPW100" s="561"/>
      <c r="OPX100" s="562"/>
      <c r="OPY100" s="563"/>
      <c r="OPZ100" s="564"/>
      <c r="OQA100" s="565"/>
      <c r="OQB100" s="566"/>
      <c r="OQC100" s="560"/>
      <c r="OQD100" s="561"/>
      <c r="OQE100" s="562"/>
      <c r="OQF100" s="563"/>
      <c r="OQG100" s="564"/>
      <c r="OQH100" s="565"/>
      <c r="OQI100" s="566"/>
      <c r="OQJ100" s="560"/>
      <c r="OQK100" s="561"/>
      <c r="OQL100" s="562"/>
      <c r="OQM100" s="563"/>
      <c r="OQN100" s="564"/>
      <c r="OQO100" s="565"/>
      <c r="OQP100" s="566"/>
      <c r="OQQ100" s="560"/>
      <c r="OQR100" s="561"/>
      <c r="OQS100" s="562"/>
      <c r="OQT100" s="563"/>
      <c r="OQU100" s="564"/>
      <c r="OQV100" s="565"/>
      <c r="OQW100" s="566"/>
      <c r="OQX100" s="560"/>
      <c r="OQY100" s="561"/>
      <c r="OQZ100" s="562"/>
      <c r="ORA100" s="563"/>
      <c r="ORB100" s="564"/>
      <c r="ORC100" s="565"/>
      <c r="ORD100" s="566"/>
      <c r="ORE100" s="560"/>
      <c r="ORF100" s="561"/>
      <c r="ORG100" s="562"/>
      <c r="ORH100" s="563"/>
      <c r="ORI100" s="564"/>
      <c r="ORJ100" s="565"/>
      <c r="ORK100" s="566"/>
      <c r="ORL100" s="560"/>
      <c r="ORM100" s="561"/>
      <c r="ORN100" s="562"/>
      <c r="ORO100" s="563"/>
      <c r="ORP100" s="564"/>
      <c r="ORQ100" s="565"/>
      <c r="ORR100" s="566"/>
      <c r="ORS100" s="560"/>
      <c r="ORT100" s="561"/>
      <c r="ORU100" s="562"/>
      <c r="ORV100" s="563"/>
      <c r="ORW100" s="564"/>
      <c r="ORX100" s="565"/>
      <c r="ORY100" s="566"/>
      <c r="ORZ100" s="560"/>
      <c r="OSA100" s="561"/>
      <c r="OSB100" s="562"/>
      <c r="OSC100" s="563"/>
      <c r="OSD100" s="564"/>
      <c r="OSE100" s="565"/>
      <c r="OSF100" s="566"/>
      <c r="OSG100" s="560"/>
      <c r="OSH100" s="561"/>
      <c r="OSI100" s="562"/>
      <c r="OSJ100" s="563"/>
      <c r="OSK100" s="564"/>
      <c r="OSL100" s="565"/>
      <c r="OSM100" s="566"/>
      <c r="OSN100" s="560"/>
      <c r="OSO100" s="561"/>
      <c r="OSP100" s="562"/>
      <c r="OSQ100" s="563"/>
      <c r="OSR100" s="564"/>
      <c r="OSS100" s="565"/>
      <c r="OST100" s="566"/>
      <c r="OSU100" s="560"/>
      <c r="OSV100" s="561"/>
      <c r="OSW100" s="562"/>
      <c r="OSX100" s="563"/>
      <c r="OSY100" s="564"/>
      <c r="OSZ100" s="565"/>
      <c r="OTA100" s="566"/>
      <c r="OTB100" s="560"/>
      <c r="OTC100" s="561"/>
      <c r="OTD100" s="562"/>
      <c r="OTE100" s="563"/>
      <c r="OTF100" s="564"/>
      <c r="OTG100" s="565"/>
      <c r="OTH100" s="566"/>
      <c r="OTI100" s="560"/>
      <c r="OTJ100" s="561"/>
      <c r="OTK100" s="562"/>
      <c r="OTL100" s="563"/>
      <c r="OTM100" s="564"/>
      <c r="OTN100" s="565"/>
      <c r="OTO100" s="566"/>
      <c r="OTP100" s="560"/>
      <c r="OTQ100" s="561"/>
      <c r="OTR100" s="562"/>
      <c r="OTS100" s="563"/>
      <c r="OTT100" s="564"/>
      <c r="OTU100" s="565"/>
      <c r="OTV100" s="566"/>
      <c r="OTW100" s="560"/>
      <c r="OTX100" s="561"/>
      <c r="OTY100" s="562"/>
      <c r="OTZ100" s="563"/>
      <c r="OUA100" s="564"/>
      <c r="OUB100" s="565"/>
      <c r="OUC100" s="566"/>
      <c r="OUD100" s="560"/>
      <c r="OUE100" s="561"/>
      <c r="OUF100" s="562"/>
      <c r="OUG100" s="563"/>
      <c r="OUH100" s="564"/>
      <c r="OUI100" s="565"/>
      <c r="OUJ100" s="566"/>
      <c r="OUK100" s="560"/>
      <c r="OUL100" s="561"/>
      <c r="OUM100" s="562"/>
      <c r="OUN100" s="563"/>
      <c r="OUO100" s="564"/>
      <c r="OUP100" s="565"/>
      <c r="OUQ100" s="566"/>
      <c r="OUR100" s="560"/>
      <c r="OUS100" s="561"/>
      <c r="OUT100" s="562"/>
      <c r="OUU100" s="563"/>
      <c r="OUV100" s="564"/>
      <c r="OUW100" s="565"/>
      <c r="OUX100" s="566"/>
      <c r="OUY100" s="560"/>
      <c r="OUZ100" s="561"/>
      <c r="OVA100" s="562"/>
      <c r="OVB100" s="563"/>
      <c r="OVC100" s="564"/>
      <c r="OVD100" s="565"/>
      <c r="OVE100" s="566"/>
      <c r="OVF100" s="560"/>
      <c r="OVG100" s="561"/>
      <c r="OVH100" s="562"/>
      <c r="OVI100" s="563"/>
      <c r="OVJ100" s="564"/>
      <c r="OVK100" s="565"/>
      <c r="OVL100" s="566"/>
      <c r="OVM100" s="560"/>
      <c r="OVN100" s="561"/>
      <c r="OVO100" s="562"/>
      <c r="OVP100" s="563"/>
      <c r="OVQ100" s="564"/>
      <c r="OVR100" s="565"/>
      <c r="OVS100" s="566"/>
      <c r="OVT100" s="560"/>
      <c r="OVU100" s="561"/>
      <c r="OVV100" s="562"/>
      <c r="OVW100" s="563"/>
      <c r="OVX100" s="564"/>
      <c r="OVY100" s="565"/>
      <c r="OVZ100" s="566"/>
      <c r="OWA100" s="560"/>
      <c r="OWB100" s="561"/>
      <c r="OWC100" s="562"/>
      <c r="OWD100" s="563"/>
      <c r="OWE100" s="564"/>
      <c r="OWF100" s="565"/>
      <c r="OWG100" s="566"/>
      <c r="OWH100" s="560"/>
      <c r="OWI100" s="561"/>
      <c r="OWJ100" s="562"/>
      <c r="OWK100" s="563"/>
      <c r="OWL100" s="564"/>
      <c r="OWM100" s="565"/>
      <c r="OWN100" s="566"/>
      <c r="OWO100" s="560"/>
      <c r="OWP100" s="561"/>
      <c r="OWQ100" s="562"/>
      <c r="OWR100" s="563"/>
      <c r="OWS100" s="564"/>
      <c r="OWT100" s="565"/>
      <c r="OWU100" s="566"/>
      <c r="OWV100" s="560"/>
      <c r="OWW100" s="561"/>
      <c r="OWX100" s="562"/>
      <c r="OWY100" s="563"/>
      <c r="OWZ100" s="564"/>
      <c r="OXA100" s="565"/>
      <c r="OXB100" s="566"/>
      <c r="OXC100" s="560"/>
      <c r="OXD100" s="561"/>
      <c r="OXE100" s="562"/>
      <c r="OXF100" s="563"/>
      <c r="OXG100" s="564"/>
      <c r="OXH100" s="565"/>
      <c r="OXI100" s="566"/>
      <c r="OXJ100" s="560"/>
      <c r="OXK100" s="561"/>
      <c r="OXL100" s="562"/>
      <c r="OXM100" s="563"/>
      <c r="OXN100" s="564"/>
      <c r="OXO100" s="565"/>
      <c r="OXP100" s="566"/>
      <c r="OXQ100" s="560"/>
      <c r="OXR100" s="561"/>
      <c r="OXS100" s="562"/>
      <c r="OXT100" s="563"/>
      <c r="OXU100" s="564"/>
      <c r="OXV100" s="565"/>
      <c r="OXW100" s="566"/>
      <c r="OXX100" s="560"/>
      <c r="OXY100" s="561"/>
      <c r="OXZ100" s="562"/>
      <c r="OYA100" s="563"/>
      <c r="OYB100" s="564"/>
      <c r="OYC100" s="565"/>
      <c r="OYD100" s="566"/>
      <c r="OYE100" s="560"/>
      <c r="OYF100" s="561"/>
      <c r="OYG100" s="562"/>
      <c r="OYH100" s="563"/>
      <c r="OYI100" s="564"/>
      <c r="OYJ100" s="565"/>
      <c r="OYK100" s="566"/>
      <c r="OYL100" s="560"/>
      <c r="OYM100" s="561"/>
      <c r="OYN100" s="562"/>
      <c r="OYO100" s="563"/>
      <c r="OYP100" s="564"/>
      <c r="OYQ100" s="565"/>
      <c r="OYR100" s="566"/>
      <c r="OYS100" s="560"/>
      <c r="OYT100" s="561"/>
      <c r="OYU100" s="562"/>
      <c r="OYV100" s="563"/>
      <c r="OYW100" s="564"/>
      <c r="OYX100" s="565"/>
      <c r="OYY100" s="566"/>
      <c r="OYZ100" s="560"/>
      <c r="OZA100" s="561"/>
      <c r="OZB100" s="562"/>
      <c r="OZC100" s="563"/>
      <c r="OZD100" s="564"/>
      <c r="OZE100" s="565"/>
      <c r="OZF100" s="566"/>
      <c r="OZG100" s="560"/>
      <c r="OZH100" s="561"/>
      <c r="OZI100" s="562"/>
      <c r="OZJ100" s="563"/>
      <c r="OZK100" s="564"/>
      <c r="OZL100" s="565"/>
      <c r="OZM100" s="566"/>
      <c r="OZN100" s="560"/>
      <c r="OZO100" s="561"/>
      <c r="OZP100" s="562"/>
      <c r="OZQ100" s="563"/>
      <c r="OZR100" s="564"/>
      <c r="OZS100" s="565"/>
      <c r="OZT100" s="566"/>
      <c r="OZU100" s="560"/>
      <c r="OZV100" s="561"/>
      <c r="OZW100" s="562"/>
      <c r="OZX100" s="563"/>
      <c r="OZY100" s="564"/>
      <c r="OZZ100" s="565"/>
      <c r="PAA100" s="566"/>
      <c r="PAB100" s="560"/>
      <c r="PAC100" s="561"/>
      <c r="PAD100" s="562"/>
      <c r="PAE100" s="563"/>
      <c r="PAF100" s="564"/>
      <c r="PAG100" s="565"/>
      <c r="PAH100" s="566"/>
      <c r="PAI100" s="560"/>
      <c r="PAJ100" s="561"/>
      <c r="PAK100" s="562"/>
      <c r="PAL100" s="563"/>
      <c r="PAM100" s="564"/>
      <c r="PAN100" s="565"/>
      <c r="PAO100" s="566"/>
      <c r="PAP100" s="560"/>
      <c r="PAQ100" s="561"/>
      <c r="PAR100" s="562"/>
      <c r="PAS100" s="563"/>
      <c r="PAT100" s="564"/>
      <c r="PAU100" s="565"/>
      <c r="PAV100" s="566"/>
      <c r="PAW100" s="560"/>
      <c r="PAX100" s="561"/>
      <c r="PAY100" s="562"/>
      <c r="PAZ100" s="563"/>
      <c r="PBA100" s="564"/>
      <c r="PBB100" s="565"/>
      <c r="PBC100" s="566"/>
      <c r="PBD100" s="560"/>
      <c r="PBE100" s="561"/>
      <c r="PBF100" s="562"/>
      <c r="PBG100" s="563"/>
      <c r="PBH100" s="564"/>
      <c r="PBI100" s="565"/>
      <c r="PBJ100" s="566"/>
      <c r="PBK100" s="560"/>
      <c r="PBL100" s="561"/>
      <c r="PBM100" s="562"/>
      <c r="PBN100" s="563"/>
      <c r="PBO100" s="564"/>
      <c r="PBP100" s="565"/>
      <c r="PBQ100" s="566"/>
      <c r="PBR100" s="560"/>
      <c r="PBS100" s="561"/>
      <c r="PBT100" s="562"/>
      <c r="PBU100" s="563"/>
      <c r="PBV100" s="564"/>
      <c r="PBW100" s="565"/>
      <c r="PBX100" s="566"/>
      <c r="PBY100" s="560"/>
      <c r="PBZ100" s="561"/>
      <c r="PCA100" s="562"/>
      <c r="PCB100" s="563"/>
      <c r="PCC100" s="564"/>
      <c r="PCD100" s="565"/>
      <c r="PCE100" s="566"/>
      <c r="PCF100" s="560"/>
      <c r="PCG100" s="561"/>
      <c r="PCH100" s="562"/>
      <c r="PCI100" s="563"/>
      <c r="PCJ100" s="564"/>
      <c r="PCK100" s="565"/>
      <c r="PCL100" s="566"/>
      <c r="PCM100" s="560"/>
      <c r="PCN100" s="561"/>
      <c r="PCO100" s="562"/>
      <c r="PCP100" s="563"/>
      <c r="PCQ100" s="564"/>
      <c r="PCR100" s="565"/>
      <c r="PCS100" s="566"/>
      <c r="PCT100" s="560"/>
      <c r="PCU100" s="561"/>
      <c r="PCV100" s="562"/>
      <c r="PCW100" s="563"/>
      <c r="PCX100" s="564"/>
      <c r="PCY100" s="565"/>
      <c r="PCZ100" s="566"/>
      <c r="PDA100" s="560"/>
      <c r="PDB100" s="561"/>
      <c r="PDC100" s="562"/>
      <c r="PDD100" s="563"/>
      <c r="PDE100" s="564"/>
      <c r="PDF100" s="565"/>
      <c r="PDG100" s="566"/>
      <c r="PDH100" s="560"/>
      <c r="PDI100" s="561"/>
      <c r="PDJ100" s="562"/>
      <c r="PDK100" s="563"/>
      <c r="PDL100" s="564"/>
      <c r="PDM100" s="565"/>
      <c r="PDN100" s="566"/>
      <c r="PDO100" s="560"/>
      <c r="PDP100" s="561"/>
      <c r="PDQ100" s="562"/>
      <c r="PDR100" s="563"/>
      <c r="PDS100" s="564"/>
      <c r="PDT100" s="565"/>
      <c r="PDU100" s="566"/>
      <c r="PDV100" s="560"/>
      <c r="PDW100" s="561"/>
      <c r="PDX100" s="562"/>
      <c r="PDY100" s="563"/>
      <c r="PDZ100" s="564"/>
      <c r="PEA100" s="565"/>
      <c r="PEB100" s="566"/>
      <c r="PEC100" s="560"/>
      <c r="PED100" s="561"/>
      <c r="PEE100" s="562"/>
      <c r="PEF100" s="563"/>
      <c r="PEG100" s="564"/>
      <c r="PEH100" s="565"/>
      <c r="PEI100" s="566"/>
      <c r="PEJ100" s="560"/>
      <c r="PEK100" s="561"/>
      <c r="PEL100" s="562"/>
      <c r="PEM100" s="563"/>
      <c r="PEN100" s="564"/>
      <c r="PEO100" s="565"/>
      <c r="PEP100" s="566"/>
      <c r="PEQ100" s="560"/>
      <c r="PER100" s="561"/>
      <c r="PES100" s="562"/>
      <c r="PET100" s="563"/>
      <c r="PEU100" s="564"/>
      <c r="PEV100" s="565"/>
      <c r="PEW100" s="566"/>
      <c r="PEX100" s="560"/>
      <c r="PEY100" s="561"/>
      <c r="PEZ100" s="562"/>
      <c r="PFA100" s="563"/>
      <c r="PFB100" s="564"/>
      <c r="PFC100" s="565"/>
      <c r="PFD100" s="566"/>
      <c r="PFE100" s="560"/>
      <c r="PFF100" s="561"/>
      <c r="PFG100" s="562"/>
      <c r="PFH100" s="563"/>
      <c r="PFI100" s="564"/>
      <c r="PFJ100" s="565"/>
      <c r="PFK100" s="566"/>
      <c r="PFL100" s="560"/>
      <c r="PFM100" s="561"/>
      <c r="PFN100" s="562"/>
      <c r="PFO100" s="563"/>
      <c r="PFP100" s="564"/>
      <c r="PFQ100" s="565"/>
      <c r="PFR100" s="566"/>
      <c r="PFS100" s="560"/>
      <c r="PFT100" s="561"/>
      <c r="PFU100" s="562"/>
      <c r="PFV100" s="563"/>
      <c r="PFW100" s="564"/>
      <c r="PFX100" s="565"/>
      <c r="PFY100" s="566"/>
      <c r="PFZ100" s="560"/>
      <c r="PGA100" s="561"/>
      <c r="PGB100" s="562"/>
      <c r="PGC100" s="563"/>
      <c r="PGD100" s="564"/>
      <c r="PGE100" s="565"/>
      <c r="PGF100" s="566"/>
      <c r="PGG100" s="560"/>
      <c r="PGH100" s="561"/>
      <c r="PGI100" s="562"/>
      <c r="PGJ100" s="563"/>
      <c r="PGK100" s="564"/>
      <c r="PGL100" s="565"/>
      <c r="PGM100" s="566"/>
      <c r="PGN100" s="560"/>
      <c r="PGO100" s="561"/>
      <c r="PGP100" s="562"/>
      <c r="PGQ100" s="563"/>
      <c r="PGR100" s="564"/>
      <c r="PGS100" s="565"/>
      <c r="PGT100" s="566"/>
      <c r="PGU100" s="560"/>
      <c r="PGV100" s="561"/>
      <c r="PGW100" s="562"/>
      <c r="PGX100" s="563"/>
      <c r="PGY100" s="564"/>
      <c r="PGZ100" s="565"/>
      <c r="PHA100" s="566"/>
      <c r="PHB100" s="560"/>
      <c r="PHC100" s="561"/>
      <c r="PHD100" s="562"/>
      <c r="PHE100" s="563"/>
      <c r="PHF100" s="564"/>
      <c r="PHG100" s="565"/>
      <c r="PHH100" s="566"/>
      <c r="PHI100" s="560"/>
      <c r="PHJ100" s="561"/>
      <c r="PHK100" s="562"/>
      <c r="PHL100" s="563"/>
      <c r="PHM100" s="564"/>
      <c r="PHN100" s="565"/>
      <c r="PHO100" s="566"/>
      <c r="PHP100" s="560"/>
      <c r="PHQ100" s="561"/>
      <c r="PHR100" s="562"/>
      <c r="PHS100" s="563"/>
      <c r="PHT100" s="564"/>
      <c r="PHU100" s="565"/>
      <c r="PHV100" s="566"/>
      <c r="PHW100" s="560"/>
      <c r="PHX100" s="561"/>
      <c r="PHY100" s="562"/>
      <c r="PHZ100" s="563"/>
      <c r="PIA100" s="564"/>
      <c r="PIB100" s="565"/>
      <c r="PIC100" s="566"/>
      <c r="PID100" s="560"/>
      <c r="PIE100" s="561"/>
      <c r="PIF100" s="562"/>
      <c r="PIG100" s="563"/>
      <c r="PIH100" s="564"/>
      <c r="PII100" s="565"/>
      <c r="PIJ100" s="566"/>
      <c r="PIK100" s="560"/>
      <c r="PIL100" s="561"/>
      <c r="PIM100" s="562"/>
      <c r="PIN100" s="563"/>
      <c r="PIO100" s="564"/>
      <c r="PIP100" s="565"/>
      <c r="PIQ100" s="566"/>
      <c r="PIR100" s="560"/>
      <c r="PIS100" s="561"/>
      <c r="PIT100" s="562"/>
      <c r="PIU100" s="563"/>
      <c r="PIV100" s="564"/>
      <c r="PIW100" s="565"/>
      <c r="PIX100" s="566"/>
      <c r="PIY100" s="560"/>
      <c r="PIZ100" s="561"/>
      <c r="PJA100" s="562"/>
      <c r="PJB100" s="563"/>
      <c r="PJC100" s="564"/>
      <c r="PJD100" s="565"/>
      <c r="PJE100" s="566"/>
      <c r="PJF100" s="560"/>
      <c r="PJG100" s="561"/>
      <c r="PJH100" s="562"/>
      <c r="PJI100" s="563"/>
      <c r="PJJ100" s="564"/>
      <c r="PJK100" s="565"/>
      <c r="PJL100" s="566"/>
      <c r="PJM100" s="560"/>
      <c r="PJN100" s="561"/>
      <c r="PJO100" s="562"/>
      <c r="PJP100" s="563"/>
      <c r="PJQ100" s="564"/>
      <c r="PJR100" s="565"/>
      <c r="PJS100" s="566"/>
      <c r="PJT100" s="560"/>
      <c r="PJU100" s="561"/>
      <c r="PJV100" s="562"/>
      <c r="PJW100" s="563"/>
      <c r="PJX100" s="564"/>
      <c r="PJY100" s="565"/>
      <c r="PJZ100" s="566"/>
      <c r="PKA100" s="560"/>
      <c r="PKB100" s="561"/>
      <c r="PKC100" s="562"/>
      <c r="PKD100" s="563"/>
      <c r="PKE100" s="564"/>
      <c r="PKF100" s="565"/>
      <c r="PKG100" s="566"/>
      <c r="PKH100" s="560"/>
      <c r="PKI100" s="561"/>
      <c r="PKJ100" s="562"/>
      <c r="PKK100" s="563"/>
      <c r="PKL100" s="564"/>
      <c r="PKM100" s="565"/>
      <c r="PKN100" s="566"/>
      <c r="PKO100" s="560"/>
      <c r="PKP100" s="561"/>
      <c r="PKQ100" s="562"/>
      <c r="PKR100" s="563"/>
      <c r="PKS100" s="564"/>
      <c r="PKT100" s="565"/>
      <c r="PKU100" s="566"/>
      <c r="PKV100" s="560"/>
      <c r="PKW100" s="561"/>
      <c r="PKX100" s="562"/>
      <c r="PKY100" s="563"/>
      <c r="PKZ100" s="564"/>
      <c r="PLA100" s="565"/>
      <c r="PLB100" s="566"/>
      <c r="PLC100" s="560"/>
      <c r="PLD100" s="561"/>
      <c r="PLE100" s="562"/>
      <c r="PLF100" s="563"/>
      <c r="PLG100" s="564"/>
      <c r="PLH100" s="565"/>
      <c r="PLI100" s="566"/>
      <c r="PLJ100" s="560"/>
      <c r="PLK100" s="561"/>
      <c r="PLL100" s="562"/>
      <c r="PLM100" s="563"/>
      <c r="PLN100" s="564"/>
      <c r="PLO100" s="565"/>
      <c r="PLP100" s="566"/>
      <c r="PLQ100" s="560"/>
      <c r="PLR100" s="561"/>
      <c r="PLS100" s="562"/>
      <c r="PLT100" s="563"/>
      <c r="PLU100" s="564"/>
      <c r="PLV100" s="565"/>
      <c r="PLW100" s="566"/>
      <c r="PLX100" s="560"/>
      <c r="PLY100" s="561"/>
      <c r="PLZ100" s="562"/>
      <c r="PMA100" s="563"/>
      <c r="PMB100" s="564"/>
      <c r="PMC100" s="565"/>
      <c r="PMD100" s="566"/>
      <c r="PME100" s="560"/>
      <c r="PMF100" s="561"/>
      <c r="PMG100" s="562"/>
      <c r="PMH100" s="563"/>
      <c r="PMI100" s="564"/>
      <c r="PMJ100" s="565"/>
      <c r="PMK100" s="566"/>
      <c r="PML100" s="560"/>
      <c r="PMM100" s="561"/>
      <c r="PMN100" s="562"/>
      <c r="PMO100" s="563"/>
      <c r="PMP100" s="564"/>
      <c r="PMQ100" s="565"/>
      <c r="PMR100" s="566"/>
      <c r="PMS100" s="560"/>
      <c r="PMT100" s="561"/>
      <c r="PMU100" s="562"/>
      <c r="PMV100" s="563"/>
      <c r="PMW100" s="564"/>
      <c r="PMX100" s="565"/>
      <c r="PMY100" s="566"/>
      <c r="PMZ100" s="560"/>
      <c r="PNA100" s="561"/>
      <c r="PNB100" s="562"/>
      <c r="PNC100" s="563"/>
      <c r="PND100" s="564"/>
      <c r="PNE100" s="565"/>
      <c r="PNF100" s="566"/>
      <c r="PNG100" s="560"/>
      <c r="PNH100" s="561"/>
      <c r="PNI100" s="562"/>
      <c r="PNJ100" s="563"/>
      <c r="PNK100" s="564"/>
      <c r="PNL100" s="565"/>
      <c r="PNM100" s="566"/>
      <c r="PNN100" s="560"/>
      <c r="PNO100" s="561"/>
      <c r="PNP100" s="562"/>
      <c r="PNQ100" s="563"/>
      <c r="PNR100" s="564"/>
      <c r="PNS100" s="565"/>
      <c r="PNT100" s="566"/>
      <c r="PNU100" s="560"/>
      <c r="PNV100" s="561"/>
      <c r="PNW100" s="562"/>
      <c r="PNX100" s="563"/>
      <c r="PNY100" s="564"/>
      <c r="PNZ100" s="565"/>
      <c r="POA100" s="566"/>
      <c r="POB100" s="560"/>
      <c r="POC100" s="561"/>
      <c r="POD100" s="562"/>
      <c r="POE100" s="563"/>
      <c r="POF100" s="564"/>
      <c r="POG100" s="565"/>
      <c r="POH100" s="566"/>
      <c r="POI100" s="560"/>
      <c r="POJ100" s="561"/>
      <c r="POK100" s="562"/>
      <c r="POL100" s="563"/>
      <c r="POM100" s="564"/>
      <c r="PON100" s="565"/>
      <c r="POO100" s="566"/>
      <c r="POP100" s="560"/>
      <c r="POQ100" s="561"/>
      <c r="POR100" s="562"/>
      <c r="POS100" s="563"/>
      <c r="POT100" s="564"/>
      <c r="POU100" s="565"/>
      <c r="POV100" s="566"/>
      <c r="POW100" s="560"/>
      <c r="POX100" s="561"/>
      <c r="POY100" s="562"/>
      <c r="POZ100" s="563"/>
      <c r="PPA100" s="564"/>
      <c r="PPB100" s="565"/>
      <c r="PPC100" s="566"/>
      <c r="PPD100" s="560"/>
      <c r="PPE100" s="561"/>
      <c r="PPF100" s="562"/>
      <c r="PPG100" s="563"/>
      <c r="PPH100" s="564"/>
      <c r="PPI100" s="565"/>
      <c r="PPJ100" s="566"/>
      <c r="PPK100" s="560"/>
      <c r="PPL100" s="561"/>
      <c r="PPM100" s="562"/>
      <c r="PPN100" s="563"/>
      <c r="PPO100" s="564"/>
      <c r="PPP100" s="565"/>
      <c r="PPQ100" s="566"/>
      <c r="PPR100" s="560"/>
      <c r="PPS100" s="561"/>
      <c r="PPT100" s="562"/>
      <c r="PPU100" s="563"/>
      <c r="PPV100" s="564"/>
      <c r="PPW100" s="565"/>
      <c r="PPX100" s="566"/>
      <c r="PPY100" s="560"/>
      <c r="PPZ100" s="561"/>
      <c r="PQA100" s="562"/>
      <c r="PQB100" s="563"/>
      <c r="PQC100" s="564"/>
      <c r="PQD100" s="565"/>
      <c r="PQE100" s="566"/>
      <c r="PQF100" s="560"/>
      <c r="PQG100" s="561"/>
      <c r="PQH100" s="562"/>
      <c r="PQI100" s="563"/>
      <c r="PQJ100" s="564"/>
      <c r="PQK100" s="565"/>
      <c r="PQL100" s="566"/>
      <c r="PQM100" s="560"/>
      <c r="PQN100" s="561"/>
      <c r="PQO100" s="562"/>
      <c r="PQP100" s="563"/>
      <c r="PQQ100" s="564"/>
      <c r="PQR100" s="565"/>
      <c r="PQS100" s="566"/>
      <c r="PQT100" s="560"/>
      <c r="PQU100" s="561"/>
      <c r="PQV100" s="562"/>
      <c r="PQW100" s="563"/>
      <c r="PQX100" s="564"/>
      <c r="PQY100" s="565"/>
      <c r="PQZ100" s="566"/>
      <c r="PRA100" s="560"/>
      <c r="PRB100" s="561"/>
      <c r="PRC100" s="562"/>
      <c r="PRD100" s="563"/>
      <c r="PRE100" s="564"/>
      <c r="PRF100" s="565"/>
      <c r="PRG100" s="566"/>
      <c r="PRH100" s="560"/>
      <c r="PRI100" s="561"/>
      <c r="PRJ100" s="562"/>
      <c r="PRK100" s="563"/>
      <c r="PRL100" s="564"/>
      <c r="PRM100" s="565"/>
      <c r="PRN100" s="566"/>
      <c r="PRO100" s="560"/>
      <c r="PRP100" s="561"/>
      <c r="PRQ100" s="562"/>
      <c r="PRR100" s="563"/>
      <c r="PRS100" s="564"/>
      <c r="PRT100" s="565"/>
      <c r="PRU100" s="566"/>
      <c r="PRV100" s="560"/>
      <c r="PRW100" s="561"/>
      <c r="PRX100" s="562"/>
      <c r="PRY100" s="563"/>
      <c r="PRZ100" s="564"/>
      <c r="PSA100" s="565"/>
      <c r="PSB100" s="566"/>
      <c r="PSC100" s="560"/>
      <c r="PSD100" s="561"/>
      <c r="PSE100" s="562"/>
      <c r="PSF100" s="563"/>
      <c r="PSG100" s="564"/>
      <c r="PSH100" s="565"/>
      <c r="PSI100" s="566"/>
      <c r="PSJ100" s="560"/>
      <c r="PSK100" s="561"/>
      <c r="PSL100" s="562"/>
      <c r="PSM100" s="563"/>
      <c r="PSN100" s="564"/>
      <c r="PSO100" s="565"/>
      <c r="PSP100" s="566"/>
      <c r="PSQ100" s="560"/>
      <c r="PSR100" s="561"/>
      <c r="PSS100" s="562"/>
      <c r="PST100" s="563"/>
      <c r="PSU100" s="564"/>
      <c r="PSV100" s="565"/>
      <c r="PSW100" s="566"/>
      <c r="PSX100" s="560"/>
      <c r="PSY100" s="561"/>
      <c r="PSZ100" s="562"/>
      <c r="PTA100" s="563"/>
      <c r="PTB100" s="564"/>
      <c r="PTC100" s="565"/>
      <c r="PTD100" s="566"/>
      <c r="PTE100" s="560"/>
      <c r="PTF100" s="561"/>
      <c r="PTG100" s="562"/>
      <c r="PTH100" s="563"/>
      <c r="PTI100" s="564"/>
      <c r="PTJ100" s="565"/>
      <c r="PTK100" s="566"/>
      <c r="PTL100" s="560"/>
      <c r="PTM100" s="561"/>
      <c r="PTN100" s="562"/>
      <c r="PTO100" s="563"/>
      <c r="PTP100" s="564"/>
      <c r="PTQ100" s="565"/>
      <c r="PTR100" s="566"/>
      <c r="PTS100" s="560"/>
      <c r="PTT100" s="561"/>
      <c r="PTU100" s="562"/>
      <c r="PTV100" s="563"/>
      <c r="PTW100" s="564"/>
      <c r="PTX100" s="565"/>
      <c r="PTY100" s="566"/>
      <c r="PTZ100" s="560"/>
      <c r="PUA100" s="561"/>
      <c r="PUB100" s="562"/>
      <c r="PUC100" s="563"/>
      <c r="PUD100" s="564"/>
      <c r="PUE100" s="565"/>
      <c r="PUF100" s="566"/>
      <c r="PUG100" s="560"/>
      <c r="PUH100" s="561"/>
      <c r="PUI100" s="562"/>
      <c r="PUJ100" s="563"/>
      <c r="PUK100" s="564"/>
      <c r="PUL100" s="565"/>
      <c r="PUM100" s="566"/>
      <c r="PUN100" s="560"/>
      <c r="PUO100" s="561"/>
      <c r="PUP100" s="562"/>
      <c r="PUQ100" s="563"/>
      <c r="PUR100" s="564"/>
      <c r="PUS100" s="565"/>
      <c r="PUT100" s="566"/>
      <c r="PUU100" s="560"/>
      <c r="PUV100" s="561"/>
      <c r="PUW100" s="562"/>
      <c r="PUX100" s="563"/>
      <c r="PUY100" s="564"/>
      <c r="PUZ100" s="565"/>
      <c r="PVA100" s="566"/>
      <c r="PVB100" s="560"/>
      <c r="PVC100" s="561"/>
      <c r="PVD100" s="562"/>
      <c r="PVE100" s="563"/>
      <c r="PVF100" s="564"/>
      <c r="PVG100" s="565"/>
      <c r="PVH100" s="566"/>
      <c r="PVI100" s="560"/>
      <c r="PVJ100" s="561"/>
      <c r="PVK100" s="562"/>
      <c r="PVL100" s="563"/>
      <c r="PVM100" s="564"/>
      <c r="PVN100" s="565"/>
      <c r="PVO100" s="566"/>
      <c r="PVP100" s="560"/>
      <c r="PVQ100" s="561"/>
      <c r="PVR100" s="562"/>
      <c r="PVS100" s="563"/>
      <c r="PVT100" s="564"/>
      <c r="PVU100" s="565"/>
      <c r="PVV100" s="566"/>
      <c r="PVW100" s="560"/>
      <c r="PVX100" s="561"/>
      <c r="PVY100" s="562"/>
      <c r="PVZ100" s="563"/>
      <c r="PWA100" s="564"/>
      <c r="PWB100" s="565"/>
      <c r="PWC100" s="566"/>
      <c r="PWD100" s="560"/>
      <c r="PWE100" s="561"/>
      <c r="PWF100" s="562"/>
      <c r="PWG100" s="563"/>
      <c r="PWH100" s="564"/>
      <c r="PWI100" s="565"/>
      <c r="PWJ100" s="566"/>
      <c r="PWK100" s="560"/>
      <c r="PWL100" s="561"/>
      <c r="PWM100" s="562"/>
      <c r="PWN100" s="563"/>
      <c r="PWO100" s="564"/>
      <c r="PWP100" s="565"/>
      <c r="PWQ100" s="566"/>
      <c r="PWR100" s="560"/>
      <c r="PWS100" s="561"/>
      <c r="PWT100" s="562"/>
      <c r="PWU100" s="563"/>
      <c r="PWV100" s="564"/>
      <c r="PWW100" s="565"/>
      <c r="PWX100" s="566"/>
      <c r="PWY100" s="560"/>
      <c r="PWZ100" s="561"/>
      <c r="PXA100" s="562"/>
      <c r="PXB100" s="563"/>
      <c r="PXC100" s="564"/>
      <c r="PXD100" s="565"/>
      <c r="PXE100" s="566"/>
      <c r="PXF100" s="560"/>
      <c r="PXG100" s="561"/>
      <c r="PXH100" s="562"/>
      <c r="PXI100" s="563"/>
      <c r="PXJ100" s="564"/>
      <c r="PXK100" s="565"/>
      <c r="PXL100" s="566"/>
      <c r="PXM100" s="560"/>
      <c r="PXN100" s="561"/>
      <c r="PXO100" s="562"/>
      <c r="PXP100" s="563"/>
      <c r="PXQ100" s="564"/>
      <c r="PXR100" s="565"/>
      <c r="PXS100" s="566"/>
      <c r="PXT100" s="560"/>
      <c r="PXU100" s="561"/>
      <c r="PXV100" s="562"/>
      <c r="PXW100" s="563"/>
      <c r="PXX100" s="564"/>
      <c r="PXY100" s="565"/>
      <c r="PXZ100" s="566"/>
      <c r="PYA100" s="560"/>
      <c r="PYB100" s="561"/>
      <c r="PYC100" s="562"/>
      <c r="PYD100" s="563"/>
      <c r="PYE100" s="564"/>
      <c r="PYF100" s="565"/>
      <c r="PYG100" s="566"/>
      <c r="PYH100" s="560"/>
      <c r="PYI100" s="561"/>
      <c r="PYJ100" s="562"/>
      <c r="PYK100" s="563"/>
      <c r="PYL100" s="564"/>
      <c r="PYM100" s="565"/>
      <c r="PYN100" s="566"/>
      <c r="PYO100" s="560"/>
      <c r="PYP100" s="561"/>
      <c r="PYQ100" s="562"/>
      <c r="PYR100" s="563"/>
      <c r="PYS100" s="564"/>
      <c r="PYT100" s="565"/>
      <c r="PYU100" s="566"/>
      <c r="PYV100" s="560"/>
      <c r="PYW100" s="561"/>
      <c r="PYX100" s="562"/>
      <c r="PYY100" s="563"/>
      <c r="PYZ100" s="564"/>
      <c r="PZA100" s="565"/>
      <c r="PZB100" s="566"/>
      <c r="PZC100" s="560"/>
      <c r="PZD100" s="561"/>
      <c r="PZE100" s="562"/>
      <c r="PZF100" s="563"/>
      <c r="PZG100" s="564"/>
      <c r="PZH100" s="565"/>
      <c r="PZI100" s="566"/>
      <c r="PZJ100" s="560"/>
      <c r="PZK100" s="561"/>
      <c r="PZL100" s="562"/>
      <c r="PZM100" s="563"/>
      <c r="PZN100" s="564"/>
      <c r="PZO100" s="565"/>
      <c r="PZP100" s="566"/>
      <c r="PZQ100" s="560"/>
      <c r="PZR100" s="561"/>
      <c r="PZS100" s="562"/>
      <c r="PZT100" s="563"/>
      <c r="PZU100" s="564"/>
      <c r="PZV100" s="565"/>
      <c r="PZW100" s="566"/>
      <c r="PZX100" s="560"/>
      <c r="PZY100" s="561"/>
      <c r="PZZ100" s="562"/>
      <c r="QAA100" s="563"/>
      <c r="QAB100" s="564"/>
      <c r="QAC100" s="565"/>
      <c r="QAD100" s="566"/>
      <c r="QAE100" s="560"/>
      <c r="QAF100" s="561"/>
      <c r="QAG100" s="562"/>
      <c r="QAH100" s="563"/>
      <c r="QAI100" s="564"/>
      <c r="QAJ100" s="565"/>
      <c r="QAK100" s="566"/>
      <c r="QAL100" s="560"/>
      <c r="QAM100" s="561"/>
      <c r="QAN100" s="562"/>
      <c r="QAO100" s="563"/>
      <c r="QAP100" s="564"/>
      <c r="QAQ100" s="565"/>
      <c r="QAR100" s="566"/>
      <c r="QAS100" s="560"/>
      <c r="QAT100" s="561"/>
      <c r="QAU100" s="562"/>
      <c r="QAV100" s="563"/>
      <c r="QAW100" s="564"/>
      <c r="QAX100" s="565"/>
      <c r="QAY100" s="566"/>
      <c r="QAZ100" s="560"/>
      <c r="QBA100" s="561"/>
      <c r="QBB100" s="562"/>
      <c r="QBC100" s="563"/>
      <c r="QBD100" s="564"/>
      <c r="QBE100" s="565"/>
      <c r="QBF100" s="566"/>
      <c r="QBG100" s="560"/>
      <c r="QBH100" s="561"/>
      <c r="QBI100" s="562"/>
      <c r="QBJ100" s="563"/>
      <c r="QBK100" s="564"/>
      <c r="QBL100" s="565"/>
      <c r="QBM100" s="566"/>
      <c r="QBN100" s="560"/>
      <c r="QBO100" s="561"/>
      <c r="QBP100" s="562"/>
      <c r="QBQ100" s="563"/>
      <c r="QBR100" s="564"/>
      <c r="QBS100" s="565"/>
      <c r="QBT100" s="566"/>
      <c r="QBU100" s="560"/>
      <c r="QBV100" s="561"/>
      <c r="QBW100" s="562"/>
      <c r="QBX100" s="563"/>
      <c r="QBY100" s="564"/>
      <c r="QBZ100" s="565"/>
      <c r="QCA100" s="566"/>
      <c r="QCB100" s="560"/>
      <c r="QCC100" s="561"/>
      <c r="QCD100" s="562"/>
      <c r="QCE100" s="563"/>
      <c r="QCF100" s="564"/>
      <c r="QCG100" s="565"/>
      <c r="QCH100" s="566"/>
      <c r="QCI100" s="560"/>
      <c r="QCJ100" s="561"/>
      <c r="QCK100" s="562"/>
      <c r="QCL100" s="563"/>
      <c r="QCM100" s="564"/>
      <c r="QCN100" s="565"/>
      <c r="QCO100" s="566"/>
      <c r="QCP100" s="560"/>
      <c r="QCQ100" s="561"/>
      <c r="QCR100" s="562"/>
      <c r="QCS100" s="563"/>
      <c r="QCT100" s="564"/>
      <c r="QCU100" s="565"/>
      <c r="QCV100" s="566"/>
      <c r="QCW100" s="560"/>
      <c r="QCX100" s="561"/>
      <c r="QCY100" s="562"/>
      <c r="QCZ100" s="563"/>
      <c r="QDA100" s="564"/>
      <c r="QDB100" s="565"/>
      <c r="QDC100" s="566"/>
      <c r="QDD100" s="560"/>
      <c r="QDE100" s="561"/>
      <c r="QDF100" s="562"/>
      <c r="QDG100" s="563"/>
      <c r="QDH100" s="564"/>
      <c r="QDI100" s="565"/>
      <c r="QDJ100" s="566"/>
      <c r="QDK100" s="560"/>
      <c r="QDL100" s="561"/>
      <c r="QDM100" s="562"/>
      <c r="QDN100" s="563"/>
      <c r="QDO100" s="564"/>
      <c r="QDP100" s="565"/>
      <c r="QDQ100" s="566"/>
      <c r="QDR100" s="560"/>
      <c r="QDS100" s="561"/>
      <c r="QDT100" s="562"/>
      <c r="QDU100" s="563"/>
      <c r="QDV100" s="564"/>
      <c r="QDW100" s="565"/>
      <c r="QDX100" s="566"/>
      <c r="QDY100" s="560"/>
      <c r="QDZ100" s="561"/>
      <c r="QEA100" s="562"/>
      <c r="QEB100" s="563"/>
      <c r="QEC100" s="564"/>
      <c r="QED100" s="565"/>
      <c r="QEE100" s="566"/>
      <c r="QEF100" s="560"/>
      <c r="QEG100" s="561"/>
      <c r="QEH100" s="562"/>
      <c r="QEI100" s="563"/>
      <c r="QEJ100" s="564"/>
      <c r="QEK100" s="565"/>
      <c r="QEL100" s="566"/>
      <c r="QEM100" s="560"/>
      <c r="QEN100" s="561"/>
      <c r="QEO100" s="562"/>
      <c r="QEP100" s="563"/>
      <c r="QEQ100" s="564"/>
      <c r="QER100" s="565"/>
      <c r="QES100" s="566"/>
      <c r="QET100" s="560"/>
      <c r="QEU100" s="561"/>
      <c r="QEV100" s="562"/>
      <c r="QEW100" s="563"/>
      <c r="QEX100" s="564"/>
      <c r="QEY100" s="565"/>
      <c r="QEZ100" s="566"/>
      <c r="QFA100" s="560"/>
      <c r="QFB100" s="561"/>
      <c r="QFC100" s="562"/>
      <c r="QFD100" s="563"/>
      <c r="QFE100" s="564"/>
      <c r="QFF100" s="565"/>
      <c r="QFG100" s="566"/>
      <c r="QFH100" s="560"/>
      <c r="QFI100" s="561"/>
      <c r="QFJ100" s="562"/>
      <c r="QFK100" s="563"/>
      <c r="QFL100" s="564"/>
      <c r="QFM100" s="565"/>
      <c r="QFN100" s="566"/>
      <c r="QFO100" s="560"/>
      <c r="QFP100" s="561"/>
      <c r="QFQ100" s="562"/>
      <c r="QFR100" s="563"/>
      <c r="QFS100" s="564"/>
      <c r="QFT100" s="565"/>
      <c r="QFU100" s="566"/>
      <c r="QFV100" s="560"/>
      <c r="QFW100" s="561"/>
      <c r="QFX100" s="562"/>
      <c r="QFY100" s="563"/>
      <c r="QFZ100" s="564"/>
      <c r="QGA100" s="565"/>
      <c r="QGB100" s="566"/>
      <c r="QGC100" s="560"/>
      <c r="QGD100" s="561"/>
      <c r="QGE100" s="562"/>
      <c r="QGF100" s="563"/>
      <c r="QGG100" s="564"/>
      <c r="QGH100" s="565"/>
      <c r="QGI100" s="566"/>
      <c r="QGJ100" s="560"/>
      <c r="QGK100" s="561"/>
      <c r="QGL100" s="562"/>
      <c r="QGM100" s="563"/>
      <c r="QGN100" s="564"/>
      <c r="QGO100" s="565"/>
      <c r="QGP100" s="566"/>
      <c r="QGQ100" s="560"/>
      <c r="QGR100" s="561"/>
      <c r="QGS100" s="562"/>
      <c r="QGT100" s="563"/>
      <c r="QGU100" s="564"/>
      <c r="QGV100" s="565"/>
      <c r="QGW100" s="566"/>
      <c r="QGX100" s="560"/>
      <c r="QGY100" s="561"/>
      <c r="QGZ100" s="562"/>
      <c r="QHA100" s="563"/>
      <c r="QHB100" s="564"/>
      <c r="QHC100" s="565"/>
      <c r="QHD100" s="566"/>
      <c r="QHE100" s="560"/>
      <c r="QHF100" s="561"/>
      <c r="QHG100" s="562"/>
      <c r="QHH100" s="563"/>
      <c r="QHI100" s="564"/>
      <c r="QHJ100" s="565"/>
      <c r="QHK100" s="566"/>
      <c r="QHL100" s="560"/>
      <c r="QHM100" s="561"/>
      <c r="QHN100" s="562"/>
      <c r="QHO100" s="563"/>
      <c r="QHP100" s="564"/>
      <c r="QHQ100" s="565"/>
      <c r="QHR100" s="566"/>
      <c r="QHS100" s="560"/>
      <c r="QHT100" s="561"/>
      <c r="QHU100" s="562"/>
      <c r="QHV100" s="563"/>
      <c r="QHW100" s="564"/>
      <c r="QHX100" s="565"/>
      <c r="QHY100" s="566"/>
      <c r="QHZ100" s="560"/>
      <c r="QIA100" s="561"/>
      <c r="QIB100" s="562"/>
      <c r="QIC100" s="563"/>
      <c r="QID100" s="564"/>
      <c r="QIE100" s="565"/>
      <c r="QIF100" s="566"/>
      <c r="QIG100" s="560"/>
      <c r="QIH100" s="561"/>
      <c r="QII100" s="562"/>
      <c r="QIJ100" s="563"/>
      <c r="QIK100" s="564"/>
      <c r="QIL100" s="565"/>
      <c r="QIM100" s="566"/>
      <c r="QIN100" s="560"/>
      <c r="QIO100" s="561"/>
      <c r="QIP100" s="562"/>
      <c r="QIQ100" s="563"/>
      <c r="QIR100" s="564"/>
      <c r="QIS100" s="565"/>
      <c r="QIT100" s="566"/>
      <c r="QIU100" s="560"/>
      <c r="QIV100" s="561"/>
      <c r="QIW100" s="562"/>
      <c r="QIX100" s="563"/>
      <c r="QIY100" s="564"/>
      <c r="QIZ100" s="565"/>
      <c r="QJA100" s="566"/>
      <c r="QJB100" s="560"/>
      <c r="QJC100" s="561"/>
      <c r="QJD100" s="562"/>
      <c r="QJE100" s="563"/>
      <c r="QJF100" s="564"/>
      <c r="QJG100" s="565"/>
      <c r="QJH100" s="566"/>
      <c r="QJI100" s="560"/>
      <c r="QJJ100" s="561"/>
      <c r="QJK100" s="562"/>
      <c r="QJL100" s="563"/>
      <c r="QJM100" s="564"/>
      <c r="QJN100" s="565"/>
      <c r="QJO100" s="566"/>
      <c r="QJP100" s="560"/>
      <c r="QJQ100" s="561"/>
      <c r="QJR100" s="562"/>
      <c r="QJS100" s="563"/>
      <c r="QJT100" s="564"/>
      <c r="QJU100" s="565"/>
      <c r="QJV100" s="566"/>
      <c r="QJW100" s="560"/>
      <c r="QJX100" s="561"/>
      <c r="QJY100" s="562"/>
      <c r="QJZ100" s="563"/>
      <c r="QKA100" s="564"/>
      <c r="QKB100" s="565"/>
      <c r="QKC100" s="566"/>
      <c r="QKD100" s="560"/>
      <c r="QKE100" s="561"/>
      <c r="QKF100" s="562"/>
      <c r="QKG100" s="563"/>
      <c r="QKH100" s="564"/>
      <c r="QKI100" s="565"/>
      <c r="QKJ100" s="566"/>
      <c r="QKK100" s="560"/>
      <c r="QKL100" s="561"/>
      <c r="QKM100" s="562"/>
      <c r="QKN100" s="563"/>
      <c r="QKO100" s="564"/>
      <c r="QKP100" s="565"/>
      <c r="QKQ100" s="566"/>
      <c r="QKR100" s="560"/>
      <c r="QKS100" s="561"/>
      <c r="QKT100" s="562"/>
      <c r="QKU100" s="563"/>
      <c r="QKV100" s="564"/>
      <c r="QKW100" s="565"/>
      <c r="QKX100" s="566"/>
      <c r="QKY100" s="560"/>
      <c r="QKZ100" s="561"/>
      <c r="QLA100" s="562"/>
      <c r="QLB100" s="563"/>
      <c r="QLC100" s="564"/>
      <c r="QLD100" s="565"/>
      <c r="QLE100" s="566"/>
      <c r="QLF100" s="560"/>
      <c r="QLG100" s="561"/>
      <c r="QLH100" s="562"/>
      <c r="QLI100" s="563"/>
      <c r="QLJ100" s="564"/>
      <c r="QLK100" s="565"/>
      <c r="QLL100" s="566"/>
      <c r="QLM100" s="560"/>
      <c r="QLN100" s="561"/>
      <c r="QLO100" s="562"/>
      <c r="QLP100" s="563"/>
      <c r="QLQ100" s="564"/>
      <c r="QLR100" s="565"/>
      <c r="QLS100" s="566"/>
      <c r="QLT100" s="560"/>
      <c r="QLU100" s="561"/>
      <c r="QLV100" s="562"/>
      <c r="QLW100" s="563"/>
      <c r="QLX100" s="564"/>
      <c r="QLY100" s="565"/>
      <c r="QLZ100" s="566"/>
      <c r="QMA100" s="560"/>
      <c r="QMB100" s="561"/>
      <c r="QMC100" s="562"/>
      <c r="QMD100" s="563"/>
      <c r="QME100" s="564"/>
      <c r="QMF100" s="565"/>
      <c r="QMG100" s="566"/>
      <c r="QMH100" s="560"/>
      <c r="QMI100" s="561"/>
      <c r="QMJ100" s="562"/>
      <c r="QMK100" s="563"/>
      <c r="QML100" s="564"/>
      <c r="QMM100" s="565"/>
      <c r="QMN100" s="566"/>
      <c r="QMO100" s="560"/>
      <c r="QMP100" s="561"/>
      <c r="QMQ100" s="562"/>
      <c r="QMR100" s="563"/>
      <c r="QMS100" s="564"/>
      <c r="QMT100" s="565"/>
      <c r="QMU100" s="566"/>
      <c r="QMV100" s="560"/>
      <c r="QMW100" s="561"/>
      <c r="QMX100" s="562"/>
      <c r="QMY100" s="563"/>
      <c r="QMZ100" s="564"/>
      <c r="QNA100" s="565"/>
      <c r="QNB100" s="566"/>
      <c r="QNC100" s="560"/>
      <c r="QND100" s="561"/>
      <c r="QNE100" s="562"/>
      <c r="QNF100" s="563"/>
      <c r="QNG100" s="564"/>
      <c r="QNH100" s="565"/>
      <c r="QNI100" s="566"/>
      <c r="QNJ100" s="560"/>
      <c r="QNK100" s="561"/>
      <c r="QNL100" s="562"/>
      <c r="QNM100" s="563"/>
      <c r="QNN100" s="564"/>
      <c r="QNO100" s="565"/>
      <c r="QNP100" s="566"/>
      <c r="QNQ100" s="560"/>
      <c r="QNR100" s="561"/>
      <c r="QNS100" s="562"/>
      <c r="QNT100" s="563"/>
      <c r="QNU100" s="564"/>
      <c r="QNV100" s="565"/>
      <c r="QNW100" s="566"/>
      <c r="QNX100" s="560"/>
      <c r="QNY100" s="561"/>
      <c r="QNZ100" s="562"/>
      <c r="QOA100" s="563"/>
      <c r="QOB100" s="564"/>
      <c r="QOC100" s="565"/>
      <c r="QOD100" s="566"/>
      <c r="QOE100" s="560"/>
      <c r="QOF100" s="561"/>
      <c r="QOG100" s="562"/>
      <c r="QOH100" s="563"/>
      <c r="QOI100" s="564"/>
      <c r="QOJ100" s="565"/>
      <c r="QOK100" s="566"/>
      <c r="QOL100" s="560"/>
      <c r="QOM100" s="561"/>
      <c r="QON100" s="562"/>
      <c r="QOO100" s="563"/>
      <c r="QOP100" s="564"/>
      <c r="QOQ100" s="565"/>
      <c r="QOR100" s="566"/>
      <c r="QOS100" s="560"/>
      <c r="QOT100" s="561"/>
      <c r="QOU100" s="562"/>
      <c r="QOV100" s="563"/>
      <c r="QOW100" s="564"/>
      <c r="QOX100" s="565"/>
      <c r="QOY100" s="566"/>
      <c r="QOZ100" s="560"/>
      <c r="QPA100" s="561"/>
      <c r="QPB100" s="562"/>
      <c r="QPC100" s="563"/>
      <c r="QPD100" s="564"/>
      <c r="QPE100" s="565"/>
      <c r="QPF100" s="566"/>
      <c r="QPG100" s="560"/>
      <c r="QPH100" s="561"/>
      <c r="QPI100" s="562"/>
      <c r="QPJ100" s="563"/>
      <c r="QPK100" s="564"/>
      <c r="QPL100" s="565"/>
      <c r="QPM100" s="566"/>
      <c r="QPN100" s="560"/>
      <c r="QPO100" s="561"/>
      <c r="QPP100" s="562"/>
      <c r="QPQ100" s="563"/>
      <c r="QPR100" s="564"/>
      <c r="QPS100" s="565"/>
      <c r="QPT100" s="566"/>
      <c r="QPU100" s="560"/>
      <c r="QPV100" s="561"/>
      <c r="QPW100" s="562"/>
      <c r="QPX100" s="563"/>
      <c r="QPY100" s="564"/>
      <c r="QPZ100" s="565"/>
      <c r="QQA100" s="566"/>
      <c r="QQB100" s="560"/>
      <c r="QQC100" s="561"/>
      <c r="QQD100" s="562"/>
      <c r="QQE100" s="563"/>
      <c r="QQF100" s="564"/>
      <c r="QQG100" s="565"/>
      <c r="QQH100" s="566"/>
      <c r="QQI100" s="560"/>
      <c r="QQJ100" s="561"/>
      <c r="QQK100" s="562"/>
      <c r="QQL100" s="563"/>
      <c r="QQM100" s="564"/>
      <c r="QQN100" s="565"/>
      <c r="QQO100" s="566"/>
      <c r="QQP100" s="560"/>
      <c r="QQQ100" s="561"/>
      <c r="QQR100" s="562"/>
      <c r="QQS100" s="563"/>
      <c r="QQT100" s="564"/>
      <c r="QQU100" s="565"/>
      <c r="QQV100" s="566"/>
      <c r="QQW100" s="560"/>
      <c r="QQX100" s="561"/>
      <c r="QQY100" s="562"/>
      <c r="QQZ100" s="563"/>
      <c r="QRA100" s="564"/>
      <c r="QRB100" s="565"/>
      <c r="QRC100" s="566"/>
      <c r="QRD100" s="560"/>
      <c r="QRE100" s="561"/>
      <c r="QRF100" s="562"/>
      <c r="QRG100" s="563"/>
      <c r="QRH100" s="564"/>
      <c r="QRI100" s="565"/>
      <c r="QRJ100" s="566"/>
      <c r="QRK100" s="560"/>
      <c r="QRL100" s="561"/>
      <c r="QRM100" s="562"/>
      <c r="QRN100" s="563"/>
      <c r="QRO100" s="564"/>
      <c r="QRP100" s="565"/>
      <c r="QRQ100" s="566"/>
      <c r="QRR100" s="560"/>
      <c r="QRS100" s="561"/>
      <c r="QRT100" s="562"/>
      <c r="QRU100" s="563"/>
      <c r="QRV100" s="564"/>
      <c r="QRW100" s="565"/>
      <c r="QRX100" s="566"/>
      <c r="QRY100" s="560"/>
      <c r="QRZ100" s="561"/>
      <c r="QSA100" s="562"/>
      <c r="QSB100" s="563"/>
      <c r="QSC100" s="564"/>
      <c r="QSD100" s="565"/>
      <c r="QSE100" s="566"/>
      <c r="QSF100" s="560"/>
      <c r="QSG100" s="561"/>
      <c r="QSH100" s="562"/>
      <c r="QSI100" s="563"/>
      <c r="QSJ100" s="564"/>
      <c r="QSK100" s="565"/>
      <c r="QSL100" s="566"/>
      <c r="QSM100" s="560"/>
      <c r="QSN100" s="561"/>
      <c r="QSO100" s="562"/>
      <c r="QSP100" s="563"/>
      <c r="QSQ100" s="564"/>
      <c r="QSR100" s="565"/>
      <c r="QSS100" s="566"/>
      <c r="QST100" s="560"/>
      <c r="QSU100" s="561"/>
      <c r="QSV100" s="562"/>
      <c r="QSW100" s="563"/>
      <c r="QSX100" s="564"/>
      <c r="QSY100" s="565"/>
      <c r="QSZ100" s="566"/>
      <c r="QTA100" s="560"/>
      <c r="QTB100" s="561"/>
      <c r="QTC100" s="562"/>
      <c r="QTD100" s="563"/>
      <c r="QTE100" s="564"/>
      <c r="QTF100" s="565"/>
      <c r="QTG100" s="566"/>
      <c r="QTH100" s="560"/>
      <c r="QTI100" s="561"/>
      <c r="QTJ100" s="562"/>
      <c r="QTK100" s="563"/>
      <c r="QTL100" s="564"/>
      <c r="QTM100" s="565"/>
      <c r="QTN100" s="566"/>
      <c r="QTO100" s="560"/>
      <c r="QTP100" s="561"/>
      <c r="QTQ100" s="562"/>
      <c r="QTR100" s="563"/>
      <c r="QTS100" s="564"/>
      <c r="QTT100" s="565"/>
      <c r="QTU100" s="566"/>
      <c r="QTV100" s="560"/>
      <c r="QTW100" s="561"/>
      <c r="QTX100" s="562"/>
      <c r="QTY100" s="563"/>
      <c r="QTZ100" s="564"/>
      <c r="QUA100" s="565"/>
      <c r="QUB100" s="566"/>
      <c r="QUC100" s="560"/>
      <c r="QUD100" s="561"/>
      <c r="QUE100" s="562"/>
      <c r="QUF100" s="563"/>
      <c r="QUG100" s="564"/>
      <c r="QUH100" s="565"/>
      <c r="QUI100" s="566"/>
      <c r="QUJ100" s="560"/>
      <c r="QUK100" s="561"/>
      <c r="QUL100" s="562"/>
      <c r="QUM100" s="563"/>
      <c r="QUN100" s="564"/>
      <c r="QUO100" s="565"/>
      <c r="QUP100" s="566"/>
      <c r="QUQ100" s="560"/>
      <c r="QUR100" s="561"/>
      <c r="QUS100" s="562"/>
      <c r="QUT100" s="563"/>
      <c r="QUU100" s="564"/>
      <c r="QUV100" s="565"/>
      <c r="QUW100" s="566"/>
      <c r="QUX100" s="560"/>
      <c r="QUY100" s="561"/>
      <c r="QUZ100" s="562"/>
      <c r="QVA100" s="563"/>
      <c r="QVB100" s="564"/>
      <c r="QVC100" s="565"/>
      <c r="QVD100" s="566"/>
      <c r="QVE100" s="560"/>
      <c r="QVF100" s="561"/>
      <c r="QVG100" s="562"/>
      <c r="QVH100" s="563"/>
      <c r="QVI100" s="564"/>
      <c r="QVJ100" s="565"/>
      <c r="QVK100" s="566"/>
      <c r="QVL100" s="560"/>
      <c r="QVM100" s="561"/>
      <c r="QVN100" s="562"/>
      <c r="QVO100" s="563"/>
      <c r="QVP100" s="564"/>
      <c r="QVQ100" s="565"/>
      <c r="QVR100" s="566"/>
      <c r="QVS100" s="560"/>
      <c r="QVT100" s="561"/>
      <c r="QVU100" s="562"/>
      <c r="QVV100" s="563"/>
      <c r="QVW100" s="564"/>
      <c r="QVX100" s="565"/>
      <c r="QVY100" s="566"/>
      <c r="QVZ100" s="560"/>
      <c r="QWA100" s="561"/>
      <c r="QWB100" s="562"/>
      <c r="QWC100" s="563"/>
      <c r="QWD100" s="564"/>
      <c r="QWE100" s="565"/>
      <c r="QWF100" s="566"/>
      <c r="QWG100" s="560"/>
      <c r="QWH100" s="561"/>
      <c r="QWI100" s="562"/>
      <c r="QWJ100" s="563"/>
      <c r="QWK100" s="564"/>
      <c r="QWL100" s="565"/>
      <c r="QWM100" s="566"/>
      <c r="QWN100" s="560"/>
      <c r="QWO100" s="561"/>
      <c r="QWP100" s="562"/>
      <c r="QWQ100" s="563"/>
      <c r="QWR100" s="564"/>
      <c r="QWS100" s="565"/>
      <c r="QWT100" s="566"/>
      <c r="QWU100" s="560"/>
      <c r="QWV100" s="561"/>
      <c r="QWW100" s="562"/>
      <c r="QWX100" s="563"/>
      <c r="QWY100" s="564"/>
      <c r="QWZ100" s="565"/>
      <c r="QXA100" s="566"/>
      <c r="QXB100" s="560"/>
      <c r="QXC100" s="561"/>
      <c r="QXD100" s="562"/>
      <c r="QXE100" s="563"/>
      <c r="QXF100" s="564"/>
      <c r="QXG100" s="565"/>
      <c r="QXH100" s="566"/>
      <c r="QXI100" s="560"/>
      <c r="QXJ100" s="561"/>
      <c r="QXK100" s="562"/>
      <c r="QXL100" s="563"/>
      <c r="QXM100" s="564"/>
      <c r="QXN100" s="565"/>
      <c r="QXO100" s="566"/>
      <c r="QXP100" s="560"/>
      <c r="QXQ100" s="561"/>
      <c r="QXR100" s="562"/>
      <c r="QXS100" s="563"/>
      <c r="QXT100" s="564"/>
      <c r="QXU100" s="565"/>
      <c r="QXV100" s="566"/>
      <c r="QXW100" s="560"/>
      <c r="QXX100" s="561"/>
      <c r="QXY100" s="562"/>
      <c r="QXZ100" s="563"/>
      <c r="QYA100" s="564"/>
      <c r="QYB100" s="565"/>
      <c r="QYC100" s="566"/>
      <c r="QYD100" s="560"/>
      <c r="QYE100" s="561"/>
      <c r="QYF100" s="562"/>
      <c r="QYG100" s="563"/>
      <c r="QYH100" s="564"/>
      <c r="QYI100" s="565"/>
      <c r="QYJ100" s="566"/>
      <c r="QYK100" s="560"/>
      <c r="QYL100" s="561"/>
      <c r="QYM100" s="562"/>
      <c r="QYN100" s="563"/>
      <c r="QYO100" s="564"/>
      <c r="QYP100" s="565"/>
      <c r="QYQ100" s="566"/>
      <c r="QYR100" s="560"/>
      <c r="QYS100" s="561"/>
      <c r="QYT100" s="562"/>
      <c r="QYU100" s="563"/>
      <c r="QYV100" s="564"/>
      <c r="QYW100" s="565"/>
      <c r="QYX100" s="566"/>
      <c r="QYY100" s="560"/>
      <c r="QYZ100" s="561"/>
      <c r="QZA100" s="562"/>
      <c r="QZB100" s="563"/>
      <c r="QZC100" s="564"/>
      <c r="QZD100" s="565"/>
      <c r="QZE100" s="566"/>
      <c r="QZF100" s="560"/>
      <c r="QZG100" s="561"/>
      <c r="QZH100" s="562"/>
      <c r="QZI100" s="563"/>
      <c r="QZJ100" s="564"/>
      <c r="QZK100" s="565"/>
      <c r="QZL100" s="566"/>
      <c r="QZM100" s="560"/>
      <c r="QZN100" s="561"/>
      <c r="QZO100" s="562"/>
      <c r="QZP100" s="563"/>
      <c r="QZQ100" s="564"/>
      <c r="QZR100" s="565"/>
      <c r="QZS100" s="566"/>
      <c r="QZT100" s="560"/>
      <c r="QZU100" s="561"/>
      <c r="QZV100" s="562"/>
      <c r="QZW100" s="563"/>
      <c r="QZX100" s="564"/>
      <c r="QZY100" s="565"/>
      <c r="QZZ100" s="566"/>
      <c r="RAA100" s="560"/>
      <c r="RAB100" s="561"/>
      <c r="RAC100" s="562"/>
      <c r="RAD100" s="563"/>
      <c r="RAE100" s="564"/>
      <c r="RAF100" s="565"/>
      <c r="RAG100" s="566"/>
      <c r="RAH100" s="560"/>
      <c r="RAI100" s="561"/>
      <c r="RAJ100" s="562"/>
      <c r="RAK100" s="563"/>
      <c r="RAL100" s="564"/>
      <c r="RAM100" s="565"/>
      <c r="RAN100" s="566"/>
      <c r="RAO100" s="560"/>
      <c r="RAP100" s="561"/>
      <c r="RAQ100" s="562"/>
      <c r="RAR100" s="563"/>
      <c r="RAS100" s="564"/>
      <c r="RAT100" s="565"/>
      <c r="RAU100" s="566"/>
      <c r="RAV100" s="560"/>
      <c r="RAW100" s="561"/>
      <c r="RAX100" s="562"/>
      <c r="RAY100" s="563"/>
      <c r="RAZ100" s="564"/>
      <c r="RBA100" s="565"/>
      <c r="RBB100" s="566"/>
      <c r="RBC100" s="560"/>
      <c r="RBD100" s="561"/>
      <c r="RBE100" s="562"/>
      <c r="RBF100" s="563"/>
      <c r="RBG100" s="564"/>
      <c r="RBH100" s="565"/>
      <c r="RBI100" s="566"/>
      <c r="RBJ100" s="560"/>
      <c r="RBK100" s="561"/>
      <c r="RBL100" s="562"/>
      <c r="RBM100" s="563"/>
      <c r="RBN100" s="564"/>
      <c r="RBO100" s="565"/>
      <c r="RBP100" s="566"/>
      <c r="RBQ100" s="560"/>
      <c r="RBR100" s="561"/>
      <c r="RBS100" s="562"/>
      <c r="RBT100" s="563"/>
      <c r="RBU100" s="564"/>
      <c r="RBV100" s="565"/>
      <c r="RBW100" s="566"/>
      <c r="RBX100" s="560"/>
      <c r="RBY100" s="561"/>
      <c r="RBZ100" s="562"/>
      <c r="RCA100" s="563"/>
      <c r="RCB100" s="564"/>
      <c r="RCC100" s="565"/>
      <c r="RCD100" s="566"/>
      <c r="RCE100" s="560"/>
      <c r="RCF100" s="561"/>
      <c r="RCG100" s="562"/>
      <c r="RCH100" s="563"/>
      <c r="RCI100" s="564"/>
      <c r="RCJ100" s="565"/>
      <c r="RCK100" s="566"/>
      <c r="RCL100" s="560"/>
      <c r="RCM100" s="561"/>
      <c r="RCN100" s="562"/>
      <c r="RCO100" s="563"/>
      <c r="RCP100" s="564"/>
      <c r="RCQ100" s="565"/>
      <c r="RCR100" s="566"/>
      <c r="RCS100" s="560"/>
      <c r="RCT100" s="561"/>
      <c r="RCU100" s="562"/>
      <c r="RCV100" s="563"/>
      <c r="RCW100" s="564"/>
      <c r="RCX100" s="565"/>
      <c r="RCY100" s="566"/>
      <c r="RCZ100" s="560"/>
      <c r="RDA100" s="561"/>
      <c r="RDB100" s="562"/>
      <c r="RDC100" s="563"/>
      <c r="RDD100" s="564"/>
      <c r="RDE100" s="565"/>
      <c r="RDF100" s="566"/>
      <c r="RDG100" s="560"/>
      <c r="RDH100" s="561"/>
      <c r="RDI100" s="562"/>
      <c r="RDJ100" s="563"/>
      <c r="RDK100" s="564"/>
      <c r="RDL100" s="565"/>
      <c r="RDM100" s="566"/>
      <c r="RDN100" s="560"/>
      <c r="RDO100" s="561"/>
      <c r="RDP100" s="562"/>
      <c r="RDQ100" s="563"/>
      <c r="RDR100" s="564"/>
      <c r="RDS100" s="565"/>
      <c r="RDT100" s="566"/>
      <c r="RDU100" s="560"/>
      <c r="RDV100" s="561"/>
      <c r="RDW100" s="562"/>
      <c r="RDX100" s="563"/>
      <c r="RDY100" s="564"/>
      <c r="RDZ100" s="565"/>
      <c r="REA100" s="566"/>
      <c r="REB100" s="560"/>
      <c r="REC100" s="561"/>
      <c r="RED100" s="562"/>
      <c r="REE100" s="563"/>
      <c r="REF100" s="564"/>
      <c r="REG100" s="565"/>
      <c r="REH100" s="566"/>
      <c r="REI100" s="560"/>
      <c r="REJ100" s="561"/>
      <c r="REK100" s="562"/>
      <c r="REL100" s="563"/>
      <c r="REM100" s="564"/>
      <c r="REN100" s="565"/>
      <c r="REO100" s="566"/>
      <c r="REP100" s="560"/>
      <c r="REQ100" s="561"/>
      <c r="RER100" s="562"/>
      <c r="RES100" s="563"/>
      <c r="RET100" s="564"/>
      <c r="REU100" s="565"/>
      <c r="REV100" s="566"/>
      <c r="REW100" s="560"/>
      <c r="REX100" s="561"/>
      <c r="REY100" s="562"/>
      <c r="REZ100" s="563"/>
      <c r="RFA100" s="564"/>
      <c r="RFB100" s="565"/>
      <c r="RFC100" s="566"/>
      <c r="RFD100" s="560"/>
      <c r="RFE100" s="561"/>
      <c r="RFF100" s="562"/>
      <c r="RFG100" s="563"/>
      <c r="RFH100" s="564"/>
      <c r="RFI100" s="565"/>
      <c r="RFJ100" s="566"/>
      <c r="RFK100" s="560"/>
      <c r="RFL100" s="561"/>
      <c r="RFM100" s="562"/>
      <c r="RFN100" s="563"/>
      <c r="RFO100" s="564"/>
      <c r="RFP100" s="565"/>
      <c r="RFQ100" s="566"/>
      <c r="RFR100" s="560"/>
      <c r="RFS100" s="561"/>
      <c r="RFT100" s="562"/>
      <c r="RFU100" s="563"/>
      <c r="RFV100" s="564"/>
      <c r="RFW100" s="565"/>
      <c r="RFX100" s="566"/>
      <c r="RFY100" s="560"/>
      <c r="RFZ100" s="561"/>
      <c r="RGA100" s="562"/>
      <c r="RGB100" s="563"/>
      <c r="RGC100" s="564"/>
      <c r="RGD100" s="565"/>
      <c r="RGE100" s="566"/>
      <c r="RGF100" s="560"/>
      <c r="RGG100" s="561"/>
      <c r="RGH100" s="562"/>
      <c r="RGI100" s="563"/>
      <c r="RGJ100" s="564"/>
      <c r="RGK100" s="565"/>
      <c r="RGL100" s="566"/>
      <c r="RGM100" s="560"/>
      <c r="RGN100" s="561"/>
      <c r="RGO100" s="562"/>
      <c r="RGP100" s="563"/>
      <c r="RGQ100" s="564"/>
      <c r="RGR100" s="565"/>
      <c r="RGS100" s="566"/>
      <c r="RGT100" s="560"/>
      <c r="RGU100" s="561"/>
      <c r="RGV100" s="562"/>
      <c r="RGW100" s="563"/>
      <c r="RGX100" s="564"/>
      <c r="RGY100" s="565"/>
      <c r="RGZ100" s="566"/>
      <c r="RHA100" s="560"/>
      <c r="RHB100" s="561"/>
      <c r="RHC100" s="562"/>
      <c r="RHD100" s="563"/>
      <c r="RHE100" s="564"/>
      <c r="RHF100" s="565"/>
      <c r="RHG100" s="566"/>
      <c r="RHH100" s="560"/>
      <c r="RHI100" s="561"/>
      <c r="RHJ100" s="562"/>
      <c r="RHK100" s="563"/>
      <c r="RHL100" s="564"/>
      <c r="RHM100" s="565"/>
      <c r="RHN100" s="566"/>
      <c r="RHO100" s="560"/>
      <c r="RHP100" s="561"/>
      <c r="RHQ100" s="562"/>
      <c r="RHR100" s="563"/>
      <c r="RHS100" s="564"/>
      <c r="RHT100" s="565"/>
      <c r="RHU100" s="566"/>
      <c r="RHV100" s="560"/>
      <c r="RHW100" s="561"/>
      <c r="RHX100" s="562"/>
      <c r="RHY100" s="563"/>
      <c r="RHZ100" s="564"/>
      <c r="RIA100" s="565"/>
      <c r="RIB100" s="566"/>
      <c r="RIC100" s="560"/>
      <c r="RID100" s="561"/>
      <c r="RIE100" s="562"/>
      <c r="RIF100" s="563"/>
      <c r="RIG100" s="564"/>
      <c r="RIH100" s="565"/>
      <c r="RII100" s="566"/>
      <c r="RIJ100" s="560"/>
      <c r="RIK100" s="561"/>
      <c r="RIL100" s="562"/>
      <c r="RIM100" s="563"/>
      <c r="RIN100" s="564"/>
      <c r="RIO100" s="565"/>
      <c r="RIP100" s="566"/>
      <c r="RIQ100" s="560"/>
      <c r="RIR100" s="561"/>
      <c r="RIS100" s="562"/>
      <c r="RIT100" s="563"/>
      <c r="RIU100" s="564"/>
      <c r="RIV100" s="565"/>
      <c r="RIW100" s="566"/>
      <c r="RIX100" s="560"/>
      <c r="RIY100" s="561"/>
      <c r="RIZ100" s="562"/>
      <c r="RJA100" s="563"/>
      <c r="RJB100" s="564"/>
      <c r="RJC100" s="565"/>
      <c r="RJD100" s="566"/>
      <c r="RJE100" s="560"/>
      <c r="RJF100" s="561"/>
      <c r="RJG100" s="562"/>
      <c r="RJH100" s="563"/>
      <c r="RJI100" s="564"/>
      <c r="RJJ100" s="565"/>
      <c r="RJK100" s="566"/>
      <c r="RJL100" s="560"/>
      <c r="RJM100" s="561"/>
      <c r="RJN100" s="562"/>
      <c r="RJO100" s="563"/>
      <c r="RJP100" s="564"/>
      <c r="RJQ100" s="565"/>
      <c r="RJR100" s="566"/>
      <c r="RJS100" s="560"/>
      <c r="RJT100" s="561"/>
      <c r="RJU100" s="562"/>
      <c r="RJV100" s="563"/>
      <c r="RJW100" s="564"/>
      <c r="RJX100" s="565"/>
      <c r="RJY100" s="566"/>
      <c r="RJZ100" s="560"/>
      <c r="RKA100" s="561"/>
      <c r="RKB100" s="562"/>
      <c r="RKC100" s="563"/>
      <c r="RKD100" s="564"/>
      <c r="RKE100" s="565"/>
      <c r="RKF100" s="566"/>
      <c r="RKG100" s="560"/>
      <c r="RKH100" s="561"/>
      <c r="RKI100" s="562"/>
      <c r="RKJ100" s="563"/>
      <c r="RKK100" s="564"/>
      <c r="RKL100" s="565"/>
      <c r="RKM100" s="566"/>
      <c r="RKN100" s="560"/>
      <c r="RKO100" s="561"/>
      <c r="RKP100" s="562"/>
      <c r="RKQ100" s="563"/>
      <c r="RKR100" s="564"/>
      <c r="RKS100" s="565"/>
      <c r="RKT100" s="566"/>
      <c r="RKU100" s="560"/>
      <c r="RKV100" s="561"/>
      <c r="RKW100" s="562"/>
      <c r="RKX100" s="563"/>
      <c r="RKY100" s="564"/>
      <c r="RKZ100" s="565"/>
      <c r="RLA100" s="566"/>
      <c r="RLB100" s="560"/>
      <c r="RLC100" s="561"/>
      <c r="RLD100" s="562"/>
      <c r="RLE100" s="563"/>
      <c r="RLF100" s="564"/>
      <c r="RLG100" s="565"/>
      <c r="RLH100" s="566"/>
      <c r="RLI100" s="560"/>
      <c r="RLJ100" s="561"/>
      <c r="RLK100" s="562"/>
      <c r="RLL100" s="563"/>
      <c r="RLM100" s="564"/>
      <c r="RLN100" s="565"/>
      <c r="RLO100" s="566"/>
      <c r="RLP100" s="560"/>
      <c r="RLQ100" s="561"/>
      <c r="RLR100" s="562"/>
      <c r="RLS100" s="563"/>
      <c r="RLT100" s="564"/>
      <c r="RLU100" s="565"/>
      <c r="RLV100" s="566"/>
      <c r="RLW100" s="560"/>
      <c r="RLX100" s="561"/>
      <c r="RLY100" s="562"/>
      <c r="RLZ100" s="563"/>
      <c r="RMA100" s="564"/>
      <c r="RMB100" s="565"/>
      <c r="RMC100" s="566"/>
      <c r="RMD100" s="560"/>
      <c r="RME100" s="561"/>
      <c r="RMF100" s="562"/>
      <c r="RMG100" s="563"/>
      <c r="RMH100" s="564"/>
      <c r="RMI100" s="565"/>
      <c r="RMJ100" s="566"/>
      <c r="RMK100" s="560"/>
      <c r="RML100" s="561"/>
      <c r="RMM100" s="562"/>
      <c r="RMN100" s="563"/>
      <c r="RMO100" s="564"/>
      <c r="RMP100" s="565"/>
      <c r="RMQ100" s="566"/>
      <c r="RMR100" s="560"/>
      <c r="RMS100" s="561"/>
      <c r="RMT100" s="562"/>
      <c r="RMU100" s="563"/>
      <c r="RMV100" s="564"/>
      <c r="RMW100" s="565"/>
      <c r="RMX100" s="566"/>
      <c r="RMY100" s="560"/>
      <c r="RMZ100" s="561"/>
      <c r="RNA100" s="562"/>
      <c r="RNB100" s="563"/>
      <c r="RNC100" s="564"/>
      <c r="RND100" s="565"/>
      <c r="RNE100" s="566"/>
      <c r="RNF100" s="560"/>
      <c r="RNG100" s="561"/>
      <c r="RNH100" s="562"/>
      <c r="RNI100" s="563"/>
      <c r="RNJ100" s="564"/>
      <c r="RNK100" s="565"/>
      <c r="RNL100" s="566"/>
      <c r="RNM100" s="560"/>
      <c r="RNN100" s="561"/>
      <c r="RNO100" s="562"/>
      <c r="RNP100" s="563"/>
      <c r="RNQ100" s="564"/>
      <c r="RNR100" s="565"/>
      <c r="RNS100" s="566"/>
      <c r="RNT100" s="560"/>
      <c r="RNU100" s="561"/>
      <c r="RNV100" s="562"/>
      <c r="RNW100" s="563"/>
      <c r="RNX100" s="564"/>
      <c r="RNY100" s="565"/>
      <c r="RNZ100" s="566"/>
      <c r="ROA100" s="560"/>
      <c r="ROB100" s="561"/>
      <c r="ROC100" s="562"/>
      <c r="ROD100" s="563"/>
      <c r="ROE100" s="564"/>
      <c r="ROF100" s="565"/>
      <c r="ROG100" s="566"/>
      <c r="ROH100" s="560"/>
      <c r="ROI100" s="561"/>
      <c r="ROJ100" s="562"/>
      <c r="ROK100" s="563"/>
      <c r="ROL100" s="564"/>
      <c r="ROM100" s="565"/>
      <c r="RON100" s="566"/>
      <c r="ROO100" s="560"/>
      <c r="ROP100" s="561"/>
      <c r="ROQ100" s="562"/>
      <c r="ROR100" s="563"/>
      <c r="ROS100" s="564"/>
      <c r="ROT100" s="565"/>
      <c r="ROU100" s="566"/>
      <c r="ROV100" s="560"/>
      <c r="ROW100" s="561"/>
      <c r="ROX100" s="562"/>
      <c r="ROY100" s="563"/>
      <c r="ROZ100" s="564"/>
      <c r="RPA100" s="565"/>
      <c r="RPB100" s="566"/>
      <c r="RPC100" s="560"/>
      <c r="RPD100" s="561"/>
      <c r="RPE100" s="562"/>
      <c r="RPF100" s="563"/>
      <c r="RPG100" s="564"/>
      <c r="RPH100" s="565"/>
      <c r="RPI100" s="566"/>
      <c r="RPJ100" s="560"/>
      <c r="RPK100" s="561"/>
      <c r="RPL100" s="562"/>
      <c r="RPM100" s="563"/>
      <c r="RPN100" s="564"/>
      <c r="RPO100" s="565"/>
      <c r="RPP100" s="566"/>
      <c r="RPQ100" s="560"/>
      <c r="RPR100" s="561"/>
      <c r="RPS100" s="562"/>
      <c r="RPT100" s="563"/>
      <c r="RPU100" s="564"/>
      <c r="RPV100" s="565"/>
      <c r="RPW100" s="566"/>
      <c r="RPX100" s="560"/>
      <c r="RPY100" s="561"/>
      <c r="RPZ100" s="562"/>
      <c r="RQA100" s="563"/>
      <c r="RQB100" s="564"/>
      <c r="RQC100" s="565"/>
      <c r="RQD100" s="566"/>
      <c r="RQE100" s="560"/>
      <c r="RQF100" s="561"/>
      <c r="RQG100" s="562"/>
      <c r="RQH100" s="563"/>
      <c r="RQI100" s="564"/>
      <c r="RQJ100" s="565"/>
      <c r="RQK100" s="566"/>
      <c r="RQL100" s="560"/>
      <c r="RQM100" s="561"/>
      <c r="RQN100" s="562"/>
      <c r="RQO100" s="563"/>
      <c r="RQP100" s="564"/>
      <c r="RQQ100" s="565"/>
      <c r="RQR100" s="566"/>
      <c r="RQS100" s="560"/>
      <c r="RQT100" s="561"/>
      <c r="RQU100" s="562"/>
      <c r="RQV100" s="563"/>
      <c r="RQW100" s="564"/>
      <c r="RQX100" s="565"/>
      <c r="RQY100" s="566"/>
      <c r="RQZ100" s="560"/>
      <c r="RRA100" s="561"/>
      <c r="RRB100" s="562"/>
      <c r="RRC100" s="563"/>
      <c r="RRD100" s="564"/>
      <c r="RRE100" s="565"/>
      <c r="RRF100" s="566"/>
      <c r="RRG100" s="560"/>
      <c r="RRH100" s="561"/>
      <c r="RRI100" s="562"/>
      <c r="RRJ100" s="563"/>
      <c r="RRK100" s="564"/>
      <c r="RRL100" s="565"/>
      <c r="RRM100" s="566"/>
      <c r="RRN100" s="560"/>
      <c r="RRO100" s="561"/>
      <c r="RRP100" s="562"/>
      <c r="RRQ100" s="563"/>
      <c r="RRR100" s="564"/>
      <c r="RRS100" s="565"/>
      <c r="RRT100" s="566"/>
      <c r="RRU100" s="560"/>
      <c r="RRV100" s="561"/>
      <c r="RRW100" s="562"/>
      <c r="RRX100" s="563"/>
      <c r="RRY100" s="564"/>
      <c r="RRZ100" s="565"/>
      <c r="RSA100" s="566"/>
      <c r="RSB100" s="560"/>
      <c r="RSC100" s="561"/>
      <c r="RSD100" s="562"/>
      <c r="RSE100" s="563"/>
      <c r="RSF100" s="564"/>
      <c r="RSG100" s="565"/>
      <c r="RSH100" s="566"/>
      <c r="RSI100" s="560"/>
      <c r="RSJ100" s="561"/>
      <c r="RSK100" s="562"/>
      <c r="RSL100" s="563"/>
      <c r="RSM100" s="564"/>
      <c r="RSN100" s="565"/>
      <c r="RSO100" s="566"/>
      <c r="RSP100" s="560"/>
      <c r="RSQ100" s="561"/>
      <c r="RSR100" s="562"/>
      <c r="RSS100" s="563"/>
      <c r="RST100" s="564"/>
      <c r="RSU100" s="565"/>
      <c r="RSV100" s="566"/>
      <c r="RSW100" s="560"/>
      <c r="RSX100" s="561"/>
      <c r="RSY100" s="562"/>
      <c r="RSZ100" s="563"/>
      <c r="RTA100" s="564"/>
      <c r="RTB100" s="565"/>
      <c r="RTC100" s="566"/>
      <c r="RTD100" s="560"/>
      <c r="RTE100" s="561"/>
      <c r="RTF100" s="562"/>
      <c r="RTG100" s="563"/>
      <c r="RTH100" s="564"/>
      <c r="RTI100" s="565"/>
      <c r="RTJ100" s="566"/>
      <c r="RTK100" s="560"/>
      <c r="RTL100" s="561"/>
      <c r="RTM100" s="562"/>
      <c r="RTN100" s="563"/>
      <c r="RTO100" s="564"/>
      <c r="RTP100" s="565"/>
      <c r="RTQ100" s="566"/>
      <c r="RTR100" s="560"/>
      <c r="RTS100" s="561"/>
      <c r="RTT100" s="562"/>
      <c r="RTU100" s="563"/>
      <c r="RTV100" s="564"/>
      <c r="RTW100" s="565"/>
      <c r="RTX100" s="566"/>
      <c r="RTY100" s="560"/>
      <c r="RTZ100" s="561"/>
      <c r="RUA100" s="562"/>
      <c r="RUB100" s="563"/>
      <c r="RUC100" s="564"/>
      <c r="RUD100" s="565"/>
      <c r="RUE100" s="566"/>
      <c r="RUF100" s="560"/>
      <c r="RUG100" s="561"/>
      <c r="RUH100" s="562"/>
      <c r="RUI100" s="563"/>
      <c r="RUJ100" s="564"/>
      <c r="RUK100" s="565"/>
      <c r="RUL100" s="566"/>
      <c r="RUM100" s="560"/>
      <c r="RUN100" s="561"/>
      <c r="RUO100" s="562"/>
      <c r="RUP100" s="563"/>
      <c r="RUQ100" s="564"/>
      <c r="RUR100" s="565"/>
      <c r="RUS100" s="566"/>
      <c r="RUT100" s="560"/>
      <c r="RUU100" s="561"/>
      <c r="RUV100" s="562"/>
      <c r="RUW100" s="563"/>
      <c r="RUX100" s="564"/>
      <c r="RUY100" s="565"/>
      <c r="RUZ100" s="566"/>
      <c r="RVA100" s="560"/>
      <c r="RVB100" s="561"/>
      <c r="RVC100" s="562"/>
      <c r="RVD100" s="563"/>
      <c r="RVE100" s="564"/>
      <c r="RVF100" s="565"/>
      <c r="RVG100" s="566"/>
      <c r="RVH100" s="560"/>
      <c r="RVI100" s="561"/>
      <c r="RVJ100" s="562"/>
      <c r="RVK100" s="563"/>
      <c r="RVL100" s="564"/>
      <c r="RVM100" s="565"/>
      <c r="RVN100" s="566"/>
      <c r="RVO100" s="560"/>
      <c r="RVP100" s="561"/>
      <c r="RVQ100" s="562"/>
      <c r="RVR100" s="563"/>
      <c r="RVS100" s="564"/>
      <c r="RVT100" s="565"/>
      <c r="RVU100" s="566"/>
      <c r="RVV100" s="560"/>
      <c r="RVW100" s="561"/>
      <c r="RVX100" s="562"/>
      <c r="RVY100" s="563"/>
      <c r="RVZ100" s="564"/>
      <c r="RWA100" s="565"/>
      <c r="RWB100" s="566"/>
      <c r="RWC100" s="560"/>
      <c r="RWD100" s="561"/>
      <c r="RWE100" s="562"/>
      <c r="RWF100" s="563"/>
      <c r="RWG100" s="564"/>
      <c r="RWH100" s="565"/>
      <c r="RWI100" s="566"/>
      <c r="RWJ100" s="560"/>
      <c r="RWK100" s="561"/>
      <c r="RWL100" s="562"/>
      <c r="RWM100" s="563"/>
      <c r="RWN100" s="564"/>
      <c r="RWO100" s="565"/>
      <c r="RWP100" s="566"/>
      <c r="RWQ100" s="560"/>
      <c r="RWR100" s="561"/>
      <c r="RWS100" s="562"/>
      <c r="RWT100" s="563"/>
      <c r="RWU100" s="564"/>
      <c r="RWV100" s="565"/>
      <c r="RWW100" s="566"/>
      <c r="RWX100" s="560"/>
      <c r="RWY100" s="561"/>
      <c r="RWZ100" s="562"/>
      <c r="RXA100" s="563"/>
      <c r="RXB100" s="564"/>
      <c r="RXC100" s="565"/>
      <c r="RXD100" s="566"/>
      <c r="RXE100" s="560"/>
      <c r="RXF100" s="561"/>
      <c r="RXG100" s="562"/>
      <c r="RXH100" s="563"/>
      <c r="RXI100" s="564"/>
      <c r="RXJ100" s="565"/>
      <c r="RXK100" s="566"/>
      <c r="RXL100" s="560"/>
      <c r="RXM100" s="561"/>
      <c r="RXN100" s="562"/>
      <c r="RXO100" s="563"/>
      <c r="RXP100" s="564"/>
      <c r="RXQ100" s="565"/>
      <c r="RXR100" s="566"/>
      <c r="RXS100" s="560"/>
      <c r="RXT100" s="561"/>
      <c r="RXU100" s="562"/>
      <c r="RXV100" s="563"/>
      <c r="RXW100" s="564"/>
      <c r="RXX100" s="565"/>
      <c r="RXY100" s="566"/>
      <c r="RXZ100" s="560"/>
      <c r="RYA100" s="561"/>
      <c r="RYB100" s="562"/>
      <c r="RYC100" s="563"/>
      <c r="RYD100" s="564"/>
      <c r="RYE100" s="565"/>
      <c r="RYF100" s="566"/>
      <c r="RYG100" s="560"/>
      <c r="RYH100" s="561"/>
      <c r="RYI100" s="562"/>
      <c r="RYJ100" s="563"/>
      <c r="RYK100" s="564"/>
      <c r="RYL100" s="565"/>
      <c r="RYM100" s="566"/>
      <c r="RYN100" s="560"/>
      <c r="RYO100" s="561"/>
      <c r="RYP100" s="562"/>
      <c r="RYQ100" s="563"/>
      <c r="RYR100" s="564"/>
      <c r="RYS100" s="565"/>
      <c r="RYT100" s="566"/>
      <c r="RYU100" s="560"/>
      <c r="RYV100" s="561"/>
      <c r="RYW100" s="562"/>
      <c r="RYX100" s="563"/>
      <c r="RYY100" s="564"/>
      <c r="RYZ100" s="565"/>
      <c r="RZA100" s="566"/>
      <c r="RZB100" s="560"/>
      <c r="RZC100" s="561"/>
      <c r="RZD100" s="562"/>
      <c r="RZE100" s="563"/>
      <c r="RZF100" s="564"/>
      <c r="RZG100" s="565"/>
      <c r="RZH100" s="566"/>
      <c r="RZI100" s="560"/>
      <c r="RZJ100" s="561"/>
      <c r="RZK100" s="562"/>
      <c r="RZL100" s="563"/>
      <c r="RZM100" s="564"/>
      <c r="RZN100" s="565"/>
      <c r="RZO100" s="566"/>
      <c r="RZP100" s="560"/>
      <c r="RZQ100" s="561"/>
      <c r="RZR100" s="562"/>
      <c r="RZS100" s="563"/>
      <c r="RZT100" s="564"/>
      <c r="RZU100" s="565"/>
      <c r="RZV100" s="566"/>
      <c r="RZW100" s="560"/>
      <c r="RZX100" s="561"/>
      <c r="RZY100" s="562"/>
      <c r="RZZ100" s="563"/>
      <c r="SAA100" s="564"/>
      <c r="SAB100" s="565"/>
      <c r="SAC100" s="566"/>
      <c r="SAD100" s="560"/>
      <c r="SAE100" s="561"/>
      <c r="SAF100" s="562"/>
      <c r="SAG100" s="563"/>
      <c r="SAH100" s="564"/>
      <c r="SAI100" s="565"/>
      <c r="SAJ100" s="566"/>
      <c r="SAK100" s="560"/>
      <c r="SAL100" s="561"/>
      <c r="SAM100" s="562"/>
      <c r="SAN100" s="563"/>
      <c r="SAO100" s="564"/>
      <c r="SAP100" s="565"/>
      <c r="SAQ100" s="566"/>
      <c r="SAR100" s="560"/>
      <c r="SAS100" s="561"/>
      <c r="SAT100" s="562"/>
      <c r="SAU100" s="563"/>
      <c r="SAV100" s="564"/>
      <c r="SAW100" s="565"/>
      <c r="SAX100" s="566"/>
      <c r="SAY100" s="560"/>
      <c r="SAZ100" s="561"/>
      <c r="SBA100" s="562"/>
      <c r="SBB100" s="563"/>
      <c r="SBC100" s="564"/>
      <c r="SBD100" s="565"/>
      <c r="SBE100" s="566"/>
      <c r="SBF100" s="560"/>
      <c r="SBG100" s="561"/>
      <c r="SBH100" s="562"/>
      <c r="SBI100" s="563"/>
      <c r="SBJ100" s="564"/>
      <c r="SBK100" s="565"/>
      <c r="SBL100" s="566"/>
      <c r="SBM100" s="560"/>
      <c r="SBN100" s="561"/>
      <c r="SBO100" s="562"/>
      <c r="SBP100" s="563"/>
      <c r="SBQ100" s="564"/>
      <c r="SBR100" s="565"/>
      <c r="SBS100" s="566"/>
      <c r="SBT100" s="560"/>
      <c r="SBU100" s="561"/>
      <c r="SBV100" s="562"/>
      <c r="SBW100" s="563"/>
      <c r="SBX100" s="564"/>
      <c r="SBY100" s="565"/>
      <c r="SBZ100" s="566"/>
      <c r="SCA100" s="560"/>
      <c r="SCB100" s="561"/>
      <c r="SCC100" s="562"/>
      <c r="SCD100" s="563"/>
      <c r="SCE100" s="564"/>
      <c r="SCF100" s="565"/>
      <c r="SCG100" s="566"/>
      <c r="SCH100" s="560"/>
      <c r="SCI100" s="561"/>
      <c r="SCJ100" s="562"/>
      <c r="SCK100" s="563"/>
      <c r="SCL100" s="564"/>
      <c r="SCM100" s="565"/>
      <c r="SCN100" s="566"/>
      <c r="SCO100" s="560"/>
      <c r="SCP100" s="561"/>
      <c r="SCQ100" s="562"/>
      <c r="SCR100" s="563"/>
      <c r="SCS100" s="564"/>
      <c r="SCT100" s="565"/>
      <c r="SCU100" s="566"/>
      <c r="SCV100" s="560"/>
      <c r="SCW100" s="561"/>
      <c r="SCX100" s="562"/>
      <c r="SCY100" s="563"/>
      <c r="SCZ100" s="564"/>
      <c r="SDA100" s="565"/>
      <c r="SDB100" s="566"/>
      <c r="SDC100" s="560"/>
      <c r="SDD100" s="561"/>
      <c r="SDE100" s="562"/>
      <c r="SDF100" s="563"/>
      <c r="SDG100" s="564"/>
      <c r="SDH100" s="565"/>
      <c r="SDI100" s="566"/>
      <c r="SDJ100" s="560"/>
      <c r="SDK100" s="561"/>
      <c r="SDL100" s="562"/>
      <c r="SDM100" s="563"/>
      <c r="SDN100" s="564"/>
      <c r="SDO100" s="565"/>
      <c r="SDP100" s="566"/>
      <c r="SDQ100" s="560"/>
      <c r="SDR100" s="561"/>
      <c r="SDS100" s="562"/>
      <c r="SDT100" s="563"/>
      <c r="SDU100" s="564"/>
      <c r="SDV100" s="565"/>
      <c r="SDW100" s="566"/>
      <c r="SDX100" s="560"/>
      <c r="SDY100" s="561"/>
      <c r="SDZ100" s="562"/>
      <c r="SEA100" s="563"/>
      <c r="SEB100" s="564"/>
      <c r="SEC100" s="565"/>
      <c r="SED100" s="566"/>
      <c r="SEE100" s="560"/>
      <c r="SEF100" s="561"/>
      <c r="SEG100" s="562"/>
      <c r="SEH100" s="563"/>
      <c r="SEI100" s="564"/>
      <c r="SEJ100" s="565"/>
      <c r="SEK100" s="566"/>
      <c r="SEL100" s="560"/>
      <c r="SEM100" s="561"/>
      <c r="SEN100" s="562"/>
      <c r="SEO100" s="563"/>
      <c r="SEP100" s="564"/>
      <c r="SEQ100" s="565"/>
      <c r="SER100" s="566"/>
      <c r="SES100" s="560"/>
      <c r="SET100" s="561"/>
      <c r="SEU100" s="562"/>
      <c r="SEV100" s="563"/>
      <c r="SEW100" s="564"/>
      <c r="SEX100" s="565"/>
      <c r="SEY100" s="566"/>
      <c r="SEZ100" s="560"/>
      <c r="SFA100" s="561"/>
      <c r="SFB100" s="562"/>
      <c r="SFC100" s="563"/>
      <c r="SFD100" s="564"/>
      <c r="SFE100" s="565"/>
      <c r="SFF100" s="566"/>
      <c r="SFG100" s="560"/>
      <c r="SFH100" s="561"/>
      <c r="SFI100" s="562"/>
      <c r="SFJ100" s="563"/>
      <c r="SFK100" s="564"/>
      <c r="SFL100" s="565"/>
      <c r="SFM100" s="566"/>
      <c r="SFN100" s="560"/>
      <c r="SFO100" s="561"/>
      <c r="SFP100" s="562"/>
      <c r="SFQ100" s="563"/>
      <c r="SFR100" s="564"/>
      <c r="SFS100" s="565"/>
      <c r="SFT100" s="566"/>
      <c r="SFU100" s="560"/>
      <c r="SFV100" s="561"/>
      <c r="SFW100" s="562"/>
      <c r="SFX100" s="563"/>
      <c r="SFY100" s="564"/>
      <c r="SFZ100" s="565"/>
      <c r="SGA100" s="566"/>
      <c r="SGB100" s="560"/>
      <c r="SGC100" s="561"/>
      <c r="SGD100" s="562"/>
      <c r="SGE100" s="563"/>
      <c r="SGF100" s="564"/>
      <c r="SGG100" s="565"/>
      <c r="SGH100" s="566"/>
      <c r="SGI100" s="560"/>
      <c r="SGJ100" s="561"/>
      <c r="SGK100" s="562"/>
      <c r="SGL100" s="563"/>
      <c r="SGM100" s="564"/>
      <c r="SGN100" s="565"/>
      <c r="SGO100" s="566"/>
      <c r="SGP100" s="560"/>
      <c r="SGQ100" s="561"/>
      <c r="SGR100" s="562"/>
      <c r="SGS100" s="563"/>
      <c r="SGT100" s="564"/>
      <c r="SGU100" s="565"/>
      <c r="SGV100" s="566"/>
      <c r="SGW100" s="560"/>
      <c r="SGX100" s="561"/>
      <c r="SGY100" s="562"/>
      <c r="SGZ100" s="563"/>
      <c r="SHA100" s="564"/>
      <c r="SHB100" s="565"/>
      <c r="SHC100" s="566"/>
      <c r="SHD100" s="560"/>
      <c r="SHE100" s="561"/>
      <c r="SHF100" s="562"/>
      <c r="SHG100" s="563"/>
      <c r="SHH100" s="564"/>
      <c r="SHI100" s="565"/>
      <c r="SHJ100" s="566"/>
      <c r="SHK100" s="560"/>
      <c r="SHL100" s="561"/>
      <c r="SHM100" s="562"/>
      <c r="SHN100" s="563"/>
      <c r="SHO100" s="564"/>
      <c r="SHP100" s="565"/>
      <c r="SHQ100" s="566"/>
      <c r="SHR100" s="560"/>
      <c r="SHS100" s="561"/>
      <c r="SHT100" s="562"/>
      <c r="SHU100" s="563"/>
      <c r="SHV100" s="564"/>
      <c r="SHW100" s="565"/>
      <c r="SHX100" s="566"/>
      <c r="SHY100" s="560"/>
      <c r="SHZ100" s="561"/>
      <c r="SIA100" s="562"/>
      <c r="SIB100" s="563"/>
      <c r="SIC100" s="564"/>
      <c r="SID100" s="565"/>
      <c r="SIE100" s="566"/>
      <c r="SIF100" s="560"/>
      <c r="SIG100" s="561"/>
      <c r="SIH100" s="562"/>
      <c r="SII100" s="563"/>
      <c r="SIJ100" s="564"/>
      <c r="SIK100" s="565"/>
      <c r="SIL100" s="566"/>
      <c r="SIM100" s="560"/>
      <c r="SIN100" s="561"/>
      <c r="SIO100" s="562"/>
      <c r="SIP100" s="563"/>
      <c r="SIQ100" s="564"/>
      <c r="SIR100" s="565"/>
      <c r="SIS100" s="566"/>
      <c r="SIT100" s="560"/>
      <c r="SIU100" s="561"/>
      <c r="SIV100" s="562"/>
      <c r="SIW100" s="563"/>
      <c r="SIX100" s="564"/>
      <c r="SIY100" s="565"/>
      <c r="SIZ100" s="566"/>
      <c r="SJA100" s="560"/>
      <c r="SJB100" s="561"/>
      <c r="SJC100" s="562"/>
      <c r="SJD100" s="563"/>
      <c r="SJE100" s="564"/>
      <c r="SJF100" s="565"/>
      <c r="SJG100" s="566"/>
      <c r="SJH100" s="560"/>
      <c r="SJI100" s="561"/>
      <c r="SJJ100" s="562"/>
      <c r="SJK100" s="563"/>
      <c r="SJL100" s="564"/>
      <c r="SJM100" s="565"/>
      <c r="SJN100" s="566"/>
      <c r="SJO100" s="560"/>
      <c r="SJP100" s="561"/>
      <c r="SJQ100" s="562"/>
      <c r="SJR100" s="563"/>
      <c r="SJS100" s="564"/>
      <c r="SJT100" s="565"/>
      <c r="SJU100" s="566"/>
      <c r="SJV100" s="560"/>
      <c r="SJW100" s="561"/>
      <c r="SJX100" s="562"/>
      <c r="SJY100" s="563"/>
      <c r="SJZ100" s="564"/>
      <c r="SKA100" s="565"/>
      <c r="SKB100" s="566"/>
      <c r="SKC100" s="560"/>
      <c r="SKD100" s="561"/>
      <c r="SKE100" s="562"/>
      <c r="SKF100" s="563"/>
      <c r="SKG100" s="564"/>
      <c r="SKH100" s="565"/>
      <c r="SKI100" s="566"/>
      <c r="SKJ100" s="560"/>
      <c r="SKK100" s="561"/>
      <c r="SKL100" s="562"/>
      <c r="SKM100" s="563"/>
      <c r="SKN100" s="564"/>
      <c r="SKO100" s="565"/>
      <c r="SKP100" s="566"/>
      <c r="SKQ100" s="560"/>
      <c r="SKR100" s="561"/>
      <c r="SKS100" s="562"/>
      <c r="SKT100" s="563"/>
      <c r="SKU100" s="564"/>
      <c r="SKV100" s="565"/>
      <c r="SKW100" s="566"/>
      <c r="SKX100" s="560"/>
      <c r="SKY100" s="561"/>
      <c r="SKZ100" s="562"/>
      <c r="SLA100" s="563"/>
      <c r="SLB100" s="564"/>
      <c r="SLC100" s="565"/>
      <c r="SLD100" s="566"/>
      <c r="SLE100" s="560"/>
      <c r="SLF100" s="561"/>
      <c r="SLG100" s="562"/>
      <c r="SLH100" s="563"/>
      <c r="SLI100" s="564"/>
      <c r="SLJ100" s="565"/>
      <c r="SLK100" s="566"/>
      <c r="SLL100" s="560"/>
      <c r="SLM100" s="561"/>
      <c r="SLN100" s="562"/>
      <c r="SLO100" s="563"/>
      <c r="SLP100" s="564"/>
      <c r="SLQ100" s="565"/>
      <c r="SLR100" s="566"/>
      <c r="SLS100" s="560"/>
      <c r="SLT100" s="561"/>
      <c r="SLU100" s="562"/>
      <c r="SLV100" s="563"/>
      <c r="SLW100" s="564"/>
      <c r="SLX100" s="565"/>
      <c r="SLY100" s="566"/>
      <c r="SLZ100" s="560"/>
      <c r="SMA100" s="561"/>
      <c r="SMB100" s="562"/>
      <c r="SMC100" s="563"/>
      <c r="SMD100" s="564"/>
      <c r="SME100" s="565"/>
      <c r="SMF100" s="566"/>
      <c r="SMG100" s="560"/>
      <c r="SMH100" s="561"/>
      <c r="SMI100" s="562"/>
      <c r="SMJ100" s="563"/>
      <c r="SMK100" s="564"/>
      <c r="SML100" s="565"/>
      <c r="SMM100" s="566"/>
      <c r="SMN100" s="560"/>
      <c r="SMO100" s="561"/>
      <c r="SMP100" s="562"/>
      <c r="SMQ100" s="563"/>
      <c r="SMR100" s="564"/>
      <c r="SMS100" s="565"/>
      <c r="SMT100" s="566"/>
      <c r="SMU100" s="560"/>
      <c r="SMV100" s="561"/>
      <c r="SMW100" s="562"/>
      <c r="SMX100" s="563"/>
      <c r="SMY100" s="564"/>
      <c r="SMZ100" s="565"/>
      <c r="SNA100" s="566"/>
      <c r="SNB100" s="560"/>
      <c r="SNC100" s="561"/>
      <c r="SND100" s="562"/>
      <c r="SNE100" s="563"/>
      <c r="SNF100" s="564"/>
      <c r="SNG100" s="565"/>
      <c r="SNH100" s="566"/>
      <c r="SNI100" s="560"/>
      <c r="SNJ100" s="561"/>
      <c r="SNK100" s="562"/>
      <c r="SNL100" s="563"/>
      <c r="SNM100" s="564"/>
      <c r="SNN100" s="565"/>
      <c r="SNO100" s="566"/>
      <c r="SNP100" s="560"/>
      <c r="SNQ100" s="561"/>
      <c r="SNR100" s="562"/>
      <c r="SNS100" s="563"/>
      <c r="SNT100" s="564"/>
      <c r="SNU100" s="565"/>
      <c r="SNV100" s="566"/>
      <c r="SNW100" s="560"/>
      <c r="SNX100" s="561"/>
      <c r="SNY100" s="562"/>
      <c r="SNZ100" s="563"/>
      <c r="SOA100" s="564"/>
      <c r="SOB100" s="565"/>
      <c r="SOC100" s="566"/>
      <c r="SOD100" s="560"/>
      <c r="SOE100" s="561"/>
      <c r="SOF100" s="562"/>
      <c r="SOG100" s="563"/>
      <c r="SOH100" s="564"/>
      <c r="SOI100" s="565"/>
      <c r="SOJ100" s="566"/>
      <c r="SOK100" s="560"/>
      <c r="SOL100" s="561"/>
      <c r="SOM100" s="562"/>
      <c r="SON100" s="563"/>
      <c r="SOO100" s="564"/>
      <c r="SOP100" s="565"/>
      <c r="SOQ100" s="566"/>
      <c r="SOR100" s="560"/>
      <c r="SOS100" s="561"/>
      <c r="SOT100" s="562"/>
      <c r="SOU100" s="563"/>
      <c r="SOV100" s="564"/>
      <c r="SOW100" s="565"/>
      <c r="SOX100" s="566"/>
      <c r="SOY100" s="560"/>
      <c r="SOZ100" s="561"/>
      <c r="SPA100" s="562"/>
      <c r="SPB100" s="563"/>
      <c r="SPC100" s="564"/>
      <c r="SPD100" s="565"/>
      <c r="SPE100" s="566"/>
      <c r="SPF100" s="560"/>
      <c r="SPG100" s="561"/>
      <c r="SPH100" s="562"/>
      <c r="SPI100" s="563"/>
      <c r="SPJ100" s="564"/>
      <c r="SPK100" s="565"/>
      <c r="SPL100" s="566"/>
      <c r="SPM100" s="560"/>
      <c r="SPN100" s="561"/>
      <c r="SPO100" s="562"/>
      <c r="SPP100" s="563"/>
      <c r="SPQ100" s="564"/>
      <c r="SPR100" s="565"/>
      <c r="SPS100" s="566"/>
      <c r="SPT100" s="560"/>
      <c r="SPU100" s="561"/>
      <c r="SPV100" s="562"/>
      <c r="SPW100" s="563"/>
      <c r="SPX100" s="564"/>
      <c r="SPY100" s="565"/>
      <c r="SPZ100" s="566"/>
      <c r="SQA100" s="560"/>
      <c r="SQB100" s="561"/>
      <c r="SQC100" s="562"/>
      <c r="SQD100" s="563"/>
      <c r="SQE100" s="564"/>
      <c r="SQF100" s="565"/>
      <c r="SQG100" s="566"/>
      <c r="SQH100" s="560"/>
      <c r="SQI100" s="561"/>
      <c r="SQJ100" s="562"/>
      <c r="SQK100" s="563"/>
      <c r="SQL100" s="564"/>
      <c r="SQM100" s="565"/>
      <c r="SQN100" s="566"/>
      <c r="SQO100" s="560"/>
      <c r="SQP100" s="561"/>
      <c r="SQQ100" s="562"/>
      <c r="SQR100" s="563"/>
      <c r="SQS100" s="564"/>
      <c r="SQT100" s="565"/>
      <c r="SQU100" s="566"/>
      <c r="SQV100" s="560"/>
      <c r="SQW100" s="561"/>
      <c r="SQX100" s="562"/>
      <c r="SQY100" s="563"/>
      <c r="SQZ100" s="564"/>
      <c r="SRA100" s="565"/>
      <c r="SRB100" s="566"/>
      <c r="SRC100" s="560"/>
      <c r="SRD100" s="561"/>
      <c r="SRE100" s="562"/>
      <c r="SRF100" s="563"/>
      <c r="SRG100" s="564"/>
      <c r="SRH100" s="565"/>
      <c r="SRI100" s="566"/>
      <c r="SRJ100" s="560"/>
      <c r="SRK100" s="561"/>
      <c r="SRL100" s="562"/>
      <c r="SRM100" s="563"/>
      <c r="SRN100" s="564"/>
      <c r="SRO100" s="565"/>
      <c r="SRP100" s="566"/>
      <c r="SRQ100" s="560"/>
      <c r="SRR100" s="561"/>
      <c r="SRS100" s="562"/>
      <c r="SRT100" s="563"/>
      <c r="SRU100" s="564"/>
      <c r="SRV100" s="565"/>
      <c r="SRW100" s="566"/>
      <c r="SRX100" s="560"/>
      <c r="SRY100" s="561"/>
      <c r="SRZ100" s="562"/>
      <c r="SSA100" s="563"/>
      <c r="SSB100" s="564"/>
      <c r="SSC100" s="565"/>
      <c r="SSD100" s="566"/>
      <c r="SSE100" s="560"/>
      <c r="SSF100" s="561"/>
      <c r="SSG100" s="562"/>
      <c r="SSH100" s="563"/>
      <c r="SSI100" s="564"/>
      <c r="SSJ100" s="565"/>
      <c r="SSK100" s="566"/>
      <c r="SSL100" s="560"/>
      <c r="SSM100" s="561"/>
      <c r="SSN100" s="562"/>
      <c r="SSO100" s="563"/>
      <c r="SSP100" s="564"/>
      <c r="SSQ100" s="565"/>
      <c r="SSR100" s="566"/>
      <c r="SSS100" s="560"/>
      <c r="SST100" s="561"/>
      <c r="SSU100" s="562"/>
      <c r="SSV100" s="563"/>
      <c r="SSW100" s="564"/>
      <c r="SSX100" s="565"/>
      <c r="SSY100" s="566"/>
      <c r="SSZ100" s="560"/>
      <c r="STA100" s="561"/>
      <c r="STB100" s="562"/>
      <c r="STC100" s="563"/>
      <c r="STD100" s="564"/>
      <c r="STE100" s="565"/>
      <c r="STF100" s="566"/>
      <c r="STG100" s="560"/>
      <c r="STH100" s="561"/>
      <c r="STI100" s="562"/>
      <c r="STJ100" s="563"/>
      <c r="STK100" s="564"/>
      <c r="STL100" s="565"/>
      <c r="STM100" s="566"/>
      <c r="STN100" s="560"/>
      <c r="STO100" s="561"/>
      <c r="STP100" s="562"/>
      <c r="STQ100" s="563"/>
      <c r="STR100" s="564"/>
      <c r="STS100" s="565"/>
      <c r="STT100" s="566"/>
      <c r="STU100" s="560"/>
      <c r="STV100" s="561"/>
      <c r="STW100" s="562"/>
      <c r="STX100" s="563"/>
      <c r="STY100" s="564"/>
      <c r="STZ100" s="565"/>
      <c r="SUA100" s="566"/>
      <c r="SUB100" s="560"/>
      <c r="SUC100" s="561"/>
      <c r="SUD100" s="562"/>
      <c r="SUE100" s="563"/>
      <c r="SUF100" s="564"/>
      <c r="SUG100" s="565"/>
      <c r="SUH100" s="566"/>
      <c r="SUI100" s="560"/>
      <c r="SUJ100" s="561"/>
      <c r="SUK100" s="562"/>
      <c r="SUL100" s="563"/>
      <c r="SUM100" s="564"/>
      <c r="SUN100" s="565"/>
      <c r="SUO100" s="566"/>
      <c r="SUP100" s="560"/>
      <c r="SUQ100" s="561"/>
      <c r="SUR100" s="562"/>
      <c r="SUS100" s="563"/>
      <c r="SUT100" s="564"/>
      <c r="SUU100" s="565"/>
      <c r="SUV100" s="566"/>
      <c r="SUW100" s="560"/>
      <c r="SUX100" s="561"/>
      <c r="SUY100" s="562"/>
      <c r="SUZ100" s="563"/>
      <c r="SVA100" s="564"/>
      <c r="SVB100" s="565"/>
      <c r="SVC100" s="566"/>
      <c r="SVD100" s="560"/>
      <c r="SVE100" s="561"/>
      <c r="SVF100" s="562"/>
      <c r="SVG100" s="563"/>
      <c r="SVH100" s="564"/>
      <c r="SVI100" s="565"/>
      <c r="SVJ100" s="566"/>
      <c r="SVK100" s="560"/>
      <c r="SVL100" s="561"/>
      <c r="SVM100" s="562"/>
      <c r="SVN100" s="563"/>
      <c r="SVO100" s="564"/>
      <c r="SVP100" s="565"/>
      <c r="SVQ100" s="566"/>
      <c r="SVR100" s="560"/>
      <c r="SVS100" s="561"/>
      <c r="SVT100" s="562"/>
      <c r="SVU100" s="563"/>
      <c r="SVV100" s="564"/>
      <c r="SVW100" s="565"/>
      <c r="SVX100" s="566"/>
      <c r="SVY100" s="560"/>
      <c r="SVZ100" s="561"/>
      <c r="SWA100" s="562"/>
      <c r="SWB100" s="563"/>
      <c r="SWC100" s="564"/>
      <c r="SWD100" s="565"/>
      <c r="SWE100" s="566"/>
      <c r="SWF100" s="560"/>
      <c r="SWG100" s="561"/>
      <c r="SWH100" s="562"/>
      <c r="SWI100" s="563"/>
      <c r="SWJ100" s="564"/>
      <c r="SWK100" s="565"/>
      <c r="SWL100" s="566"/>
      <c r="SWM100" s="560"/>
      <c r="SWN100" s="561"/>
      <c r="SWO100" s="562"/>
      <c r="SWP100" s="563"/>
      <c r="SWQ100" s="564"/>
      <c r="SWR100" s="565"/>
      <c r="SWS100" s="566"/>
      <c r="SWT100" s="560"/>
      <c r="SWU100" s="561"/>
      <c r="SWV100" s="562"/>
      <c r="SWW100" s="563"/>
      <c r="SWX100" s="564"/>
      <c r="SWY100" s="565"/>
      <c r="SWZ100" s="566"/>
      <c r="SXA100" s="560"/>
      <c r="SXB100" s="561"/>
      <c r="SXC100" s="562"/>
      <c r="SXD100" s="563"/>
      <c r="SXE100" s="564"/>
      <c r="SXF100" s="565"/>
      <c r="SXG100" s="566"/>
      <c r="SXH100" s="560"/>
      <c r="SXI100" s="561"/>
      <c r="SXJ100" s="562"/>
      <c r="SXK100" s="563"/>
      <c r="SXL100" s="564"/>
      <c r="SXM100" s="565"/>
      <c r="SXN100" s="566"/>
      <c r="SXO100" s="560"/>
      <c r="SXP100" s="561"/>
      <c r="SXQ100" s="562"/>
      <c r="SXR100" s="563"/>
      <c r="SXS100" s="564"/>
      <c r="SXT100" s="565"/>
      <c r="SXU100" s="566"/>
      <c r="SXV100" s="560"/>
      <c r="SXW100" s="561"/>
      <c r="SXX100" s="562"/>
      <c r="SXY100" s="563"/>
      <c r="SXZ100" s="564"/>
      <c r="SYA100" s="565"/>
      <c r="SYB100" s="566"/>
      <c r="SYC100" s="560"/>
      <c r="SYD100" s="561"/>
      <c r="SYE100" s="562"/>
      <c r="SYF100" s="563"/>
      <c r="SYG100" s="564"/>
      <c r="SYH100" s="565"/>
      <c r="SYI100" s="566"/>
      <c r="SYJ100" s="560"/>
      <c r="SYK100" s="561"/>
      <c r="SYL100" s="562"/>
      <c r="SYM100" s="563"/>
      <c r="SYN100" s="564"/>
      <c r="SYO100" s="565"/>
      <c r="SYP100" s="566"/>
      <c r="SYQ100" s="560"/>
      <c r="SYR100" s="561"/>
      <c r="SYS100" s="562"/>
      <c r="SYT100" s="563"/>
      <c r="SYU100" s="564"/>
      <c r="SYV100" s="565"/>
      <c r="SYW100" s="566"/>
      <c r="SYX100" s="560"/>
      <c r="SYY100" s="561"/>
      <c r="SYZ100" s="562"/>
      <c r="SZA100" s="563"/>
      <c r="SZB100" s="564"/>
      <c r="SZC100" s="565"/>
      <c r="SZD100" s="566"/>
      <c r="SZE100" s="560"/>
      <c r="SZF100" s="561"/>
      <c r="SZG100" s="562"/>
      <c r="SZH100" s="563"/>
      <c r="SZI100" s="564"/>
      <c r="SZJ100" s="565"/>
      <c r="SZK100" s="566"/>
      <c r="SZL100" s="560"/>
      <c r="SZM100" s="561"/>
      <c r="SZN100" s="562"/>
      <c r="SZO100" s="563"/>
      <c r="SZP100" s="564"/>
      <c r="SZQ100" s="565"/>
      <c r="SZR100" s="566"/>
      <c r="SZS100" s="560"/>
      <c r="SZT100" s="561"/>
      <c r="SZU100" s="562"/>
      <c r="SZV100" s="563"/>
      <c r="SZW100" s="564"/>
      <c r="SZX100" s="565"/>
      <c r="SZY100" s="566"/>
      <c r="SZZ100" s="560"/>
      <c r="TAA100" s="561"/>
      <c r="TAB100" s="562"/>
      <c r="TAC100" s="563"/>
      <c r="TAD100" s="564"/>
      <c r="TAE100" s="565"/>
      <c r="TAF100" s="566"/>
      <c r="TAG100" s="560"/>
      <c r="TAH100" s="561"/>
      <c r="TAI100" s="562"/>
      <c r="TAJ100" s="563"/>
      <c r="TAK100" s="564"/>
      <c r="TAL100" s="565"/>
      <c r="TAM100" s="566"/>
      <c r="TAN100" s="560"/>
      <c r="TAO100" s="561"/>
      <c r="TAP100" s="562"/>
      <c r="TAQ100" s="563"/>
      <c r="TAR100" s="564"/>
      <c r="TAS100" s="565"/>
      <c r="TAT100" s="566"/>
      <c r="TAU100" s="560"/>
      <c r="TAV100" s="561"/>
      <c r="TAW100" s="562"/>
      <c r="TAX100" s="563"/>
      <c r="TAY100" s="564"/>
      <c r="TAZ100" s="565"/>
      <c r="TBA100" s="566"/>
      <c r="TBB100" s="560"/>
      <c r="TBC100" s="561"/>
      <c r="TBD100" s="562"/>
      <c r="TBE100" s="563"/>
      <c r="TBF100" s="564"/>
      <c r="TBG100" s="565"/>
      <c r="TBH100" s="566"/>
      <c r="TBI100" s="560"/>
      <c r="TBJ100" s="561"/>
      <c r="TBK100" s="562"/>
      <c r="TBL100" s="563"/>
      <c r="TBM100" s="564"/>
      <c r="TBN100" s="565"/>
      <c r="TBO100" s="566"/>
      <c r="TBP100" s="560"/>
      <c r="TBQ100" s="561"/>
      <c r="TBR100" s="562"/>
      <c r="TBS100" s="563"/>
      <c r="TBT100" s="564"/>
      <c r="TBU100" s="565"/>
      <c r="TBV100" s="566"/>
      <c r="TBW100" s="560"/>
      <c r="TBX100" s="561"/>
      <c r="TBY100" s="562"/>
      <c r="TBZ100" s="563"/>
      <c r="TCA100" s="564"/>
      <c r="TCB100" s="565"/>
      <c r="TCC100" s="566"/>
      <c r="TCD100" s="560"/>
      <c r="TCE100" s="561"/>
      <c r="TCF100" s="562"/>
      <c r="TCG100" s="563"/>
      <c r="TCH100" s="564"/>
      <c r="TCI100" s="565"/>
      <c r="TCJ100" s="566"/>
      <c r="TCK100" s="560"/>
      <c r="TCL100" s="561"/>
      <c r="TCM100" s="562"/>
      <c r="TCN100" s="563"/>
      <c r="TCO100" s="564"/>
      <c r="TCP100" s="565"/>
      <c r="TCQ100" s="566"/>
      <c r="TCR100" s="560"/>
      <c r="TCS100" s="561"/>
      <c r="TCT100" s="562"/>
      <c r="TCU100" s="563"/>
      <c r="TCV100" s="564"/>
      <c r="TCW100" s="565"/>
      <c r="TCX100" s="566"/>
      <c r="TCY100" s="560"/>
      <c r="TCZ100" s="561"/>
      <c r="TDA100" s="562"/>
      <c r="TDB100" s="563"/>
      <c r="TDC100" s="564"/>
      <c r="TDD100" s="565"/>
      <c r="TDE100" s="566"/>
      <c r="TDF100" s="560"/>
      <c r="TDG100" s="561"/>
      <c r="TDH100" s="562"/>
      <c r="TDI100" s="563"/>
      <c r="TDJ100" s="564"/>
      <c r="TDK100" s="565"/>
      <c r="TDL100" s="566"/>
      <c r="TDM100" s="560"/>
      <c r="TDN100" s="561"/>
      <c r="TDO100" s="562"/>
      <c r="TDP100" s="563"/>
      <c r="TDQ100" s="564"/>
      <c r="TDR100" s="565"/>
      <c r="TDS100" s="566"/>
      <c r="TDT100" s="560"/>
      <c r="TDU100" s="561"/>
      <c r="TDV100" s="562"/>
      <c r="TDW100" s="563"/>
      <c r="TDX100" s="564"/>
      <c r="TDY100" s="565"/>
      <c r="TDZ100" s="566"/>
      <c r="TEA100" s="560"/>
      <c r="TEB100" s="561"/>
      <c r="TEC100" s="562"/>
      <c r="TED100" s="563"/>
      <c r="TEE100" s="564"/>
      <c r="TEF100" s="565"/>
      <c r="TEG100" s="566"/>
      <c r="TEH100" s="560"/>
      <c r="TEI100" s="561"/>
      <c r="TEJ100" s="562"/>
      <c r="TEK100" s="563"/>
      <c r="TEL100" s="564"/>
      <c r="TEM100" s="565"/>
      <c r="TEN100" s="566"/>
      <c r="TEO100" s="560"/>
      <c r="TEP100" s="561"/>
      <c r="TEQ100" s="562"/>
      <c r="TER100" s="563"/>
      <c r="TES100" s="564"/>
      <c r="TET100" s="565"/>
      <c r="TEU100" s="566"/>
      <c r="TEV100" s="560"/>
      <c r="TEW100" s="561"/>
      <c r="TEX100" s="562"/>
      <c r="TEY100" s="563"/>
      <c r="TEZ100" s="564"/>
      <c r="TFA100" s="565"/>
      <c r="TFB100" s="566"/>
      <c r="TFC100" s="560"/>
      <c r="TFD100" s="561"/>
      <c r="TFE100" s="562"/>
      <c r="TFF100" s="563"/>
      <c r="TFG100" s="564"/>
      <c r="TFH100" s="565"/>
      <c r="TFI100" s="566"/>
      <c r="TFJ100" s="560"/>
      <c r="TFK100" s="561"/>
      <c r="TFL100" s="562"/>
      <c r="TFM100" s="563"/>
      <c r="TFN100" s="564"/>
      <c r="TFO100" s="565"/>
      <c r="TFP100" s="566"/>
      <c r="TFQ100" s="560"/>
      <c r="TFR100" s="561"/>
      <c r="TFS100" s="562"/>
      <c r="TFT100" s="563"/>
      <c r="TFU100" s="564"/>
      <c r="TFV100" s="565"/>
      <c r="TFW100" s="566"/>
      <c r="TFX100" s="560"/>
      <c r="TFY100" s="561"/>
      <c r="TFZ100" s="562"/>
      <c r="TGA100" s="563"/>
      <c r="TGB100" s="564"/>
      <c r="TGC100" s="565"/>
      <c r="TGD100" s="566"/>
      <c r="TGE100" s="560"/>
      <c r="TGF100" s="561"/>
      <c r="TGG100" s="562"/>
      <c r="TGH100" s="563"/>
      <c r="TGI100" s="564"/>
      <c r="TGJ100" s="565"/>
      <c r="TGK100" s="566"/>
      <c r="TGL100" s="560"/>
      <c r="TGM100" s="561"/>
      <c r="TGN100" s="562"/>
      <c r="TGO100" s="563"/>
      <c r="TGP100" s="564"/>
      <c r="TGQ100" s="565"/>
      <c r="TGR100" s="566"/>
      <c r="TGS100" s="560"/>
      <c r="TGT100" s="561"/>
      <c r="TGU100" s="562"/>
      <c r="TGV100" s="563"/>
      <c r="TGW100" s="564"/>
      <c r="TGX100" s="565"/>
      <c r="TGY100" s="566"/>
      <c r="TGZ100" s="560"/>
      <c r="THA100" s="561"/>
      <c r="THB100" s="562"/>
      <c r="THC100" s="563"/>
      <c r="THD100" s="564"/>
      <c r="THE100" s="565"/>
      <c r="THF100" s="566"/>
      <c r="THG100" s="560"/>
      <c r="THH100" s="561"/>
      <c r="THI100" s="562"/>
      <c r="THJ100" s="563"/>
      <c r="THK100" s="564"/>
      <c r="THL100" s="565"/>
      <c r="THM100" s="566"/>
      <c r="THN100" s="560"/>
      <c r="THO100" s="561"/>
      <c r="THP100" s="562"/>
      <c r="THQ100" s="563"/>
      <c r="THR100" s="564"/>
      <c r="THS100" s="565"/>
      <c r="THT100" s="566"/>
      <c r="THU100" s="560"/>
      <c r="THV100" s="561"/>
      <c r="THW100" s="562"/>
      <c r="THX100" s="563"/>
      <c r="THY100" s="564"/>
      <c r="THZ100" s="565"/>
      <c r="TIA100" s="566"/>
      <c r="TIB100" s="560"/>
      <c r="TIC100" s="561"/>
      <c r="TID100" s="562"/>
      <c r="TIE100" s="563"/>
      <c r="TIF100" s="564"/>
      <c r="TIG100" s="565"/>
      <c r="TIH100" s="566"/>
      <c r="TII100" s="560"/>
      <c r="TIJ100" s="561"/>
      <c r="TIK100" s="562"/>
      <c r="TIL100" s="563"/>
      <c r="TIM100" s="564"/>
      <c r="TIN100" s="565"/>
      <c r="TIO100" s="566"/>
      <c r="TIP100" s="560"/>
      <c r="TIQ100" s="561"/>
      <c r="TIR100" s="562"/>
      <c r="TIS100" s="563"/>
      <c r="TIT100" s="564"/>
      <c r="TIU100" s="565"/>
      <c r="TIV100" s="566"/>
      <c r="TIW100" s="560"/>
      <c r="TIX100" s="561"/>
      <c r="TIY100" s="562"/>
      <c r="TIZ100" s="563"/>
      <c r="TJA100" s="564"/>
      <c r="TJB100" s="565"/>
      <c r="TJC100" s="566"/>
      <c r="TJD100" s="560"/>
      <c r="TJE100" s="561"/>
      <c r="TJF100" s="562"/>
      <c r="TJG100" s="563"/>
      <c r="TJH100" s="564"/>
      <c r="TJI100" s="565"/>
      <c r="TJJ100" s="566"/>
      <c r="TJK100" s="560"/>
      <c r="TJL100" s="561"/>
      <c r="TJM100" s="562"/>
      <c r="TJN100" s="563"/>
      <c r="TJO100" s="564"/>
      <c r="TJP100" s="565"/>
      <c r="TJQ100" s="566"/>
      <c r="TJR100" s="560"/>
      <c r="TJS100" s="561"/>
      <c r="TJT100" s="562"/>
      <c r="TJU100" s="563"/>
      <c r="TJV100" s="564"/>
      <c r="TJW100" s="565"/>
      <c r="TJX100" s="566"/>
      <c r="TJY100" s="560"/>
      <c r="TJZ100" s="561"/>
      <c r="TKA100" s="562"/>
      <c r="TKB100" s="563"/>
      <c r="TKC100" s="564"/>
      <c r="TKD100" s="565"/>
      <c r="TKE100" s="566"/>
      <c r="TKF100" s="560"/>
      <c r="TKG100" s="561"/>
      <c r="TKH100" s="562"/>
      <c r="TKI100" s="563"/>
      <c r="TKJ100" s="564"/>
      <c r="TKK100" s="565"/>
      <c r="TKL100" s="566"/>
      <c r="TKM100" s="560"/>
      <c r="TKN100" s="561"/>
      <c r="TKO100" s="562"/>
      <c r="TKP100" s="563"/>
      <c r="TKQ100" s="564"/>
      <c r="TKR100" s="565"/>
      <c r="TKS100" s="566"/>
      <c r="TKT100" s="560"/>
      <c r="TKU100" s="561"/>
      <c r="TKV100" s="562"/>
      <c r="TKW100" s="563"/>
      <c r="TKX100" s="564"/>
      <c r="TKY100" s="565"/>
      <c r="TKZ100" s="566"/>
      <c r="TLA100" s="560"/>
      <c r="TLB100" s="561"/>
      <c r="TLC100" s="562"/>
      <c r="TLD100" s="563"/>
      <c r="TLE100" s="564"/>
      <c r="TLF100" s="565"/>
      <c r="TLG100" s="566"/>
      <c r="TLH100" s="560"/>
      <c r="TLI100" s="561"/>
      <c r="TLJ100" s="562"/>
      <c r="TLK100" s="563"/>
      <c r="TLL100" s="564"/>
      <c r="TLM100" s="565"/>
      <c r="TLN100" s="566"/>
      <c r="TLO100" s="560"/>
      <c r="TLP100" s="561"/>
      <c r="TLQ100" s="562"/>
      <c r="TLR100" s="563"/>
      <c r="TLS100" s="564"/>
      <c r="TLT100" s="565"/>
      <c r="TLU100" s="566"/>
      <c r="TLV100" s="560"/>
      <c r="TLW100" s="561"/>
      <c r="TLX100" s="562"/>
      <c r="TLY100" s="563"/>
      <c r="TLZ100" s="564"/>
      <c r="TMA100" s="565"/>
      <c r="TMB100" s="566"/>
      <c r="TMC100" s="560"/>
      <c r="TMD100" s="561"/>
      <c r="TME100" s="562"/>
      <c r="TMF100" s="563"/>
      <c r="TMG100" s="564"/>
      <c r="TMH100" s="565"/>
      <c r="TMI100" s="566"/>
      <c r="TMJ100" s="560"/>
      <c r="TMK100" s="561"/>
      <c r="TML100" s="562"/>
      <c r="TMM100" s="563"/>
      <c r="TMN100" s="564"/>
      <c r="TMO100" s="565"/>
      <c r="TMP100" s="566"/>
      <c r="TMQ100" s="560"/>
      <c r="TMR100" s="561"/>
      <c r="TMS100" s="562"/>
      <c r="TMT100" s="563"/>
      <c r="TMU100" s="564"/>
      <c r="TMV100" s="565"/>
      <c r="TMW100" s="566"/>
      <c r="TMX100" s="560"/>
      <c r="TMY100" s="561"/>
      <c r="TMZ100" s="562"/>
      <c r="TNA100" s="563"/>
      <c r="TNB100" s="564"/>
      <c r="TNC100" s="565"/>
      <c r="TND100" s="566"/>
      <c r="TNE100" s="560"/>
      <c r="TNF100" s="561"/>
      <c r="TNG100" s="562"/>
      <c r="TNH100" s="563"/>
      <c r="TNI100" s="564"/>
      <c r="TNJ100" s="565"/>
      <c r="TNK100" s="566"/>
      <c r="TNL100" s="560"/>
      <c r="TNM100" s="561"/>
      <c r="TNN100" s="562"/>
      <c r="TNO100" s="563"/>
      <c r="TNP100" s="564"/>
      <c r="TNQ100" s="565"/>
      <c r="TNR100" s="566"/>
      <c r="TNS100" s="560"/>
      <c r="TNT100" s="561"/>
      <c r="TNU100" s="562"/>
      <c r="TNV100" s="563"/>
      <c r="TNW100" s="564"/>
      <c r="TNX100" s="565"/>
      <c r="TNY100" s="566"/>
      <c r="TNZ100" s="560"/>
      <c r="TOA100" s="561"/>
      <c r="TOB100" s="562"/>
      <c r="TOC100" s="563"/>
      <c r="TOD100" s="564"/>
      <c r="TOE100" s="565"/>
      <c r="TOF100" s="566"/>
      <c r="TOG100" s="560"/>
      <c r="TOH100" s="561"/>
      <c r="TOI100" s="562"/>
      <c r="TOJ100" s="563"/>
      <c r="TOK100" s="564"/>
      <c r="TOL100" s="565"/>
      <c r="TOM100" s="566"/>
      <c r="TON100" s="560"/>
      <c r="TOO100" s="561"/>
      <c r="TOP100" s="562"/>
      <c r="TOQ100" s="563"/>
      <c r="TOR100" s="564"/>
      <c r="TOS100" s="565"/>
      <c r="TOT100" s="566"/>
      <c r="TOU100" s="560"/>
      <c r="TOV100" s="561"/>
      <c r="TOW100" s="562"/>
      <c r="TOX100" s="563"/>
      <c r="TOY100" s="564"/>
      <c r="TOZ100" s="565"/>
      <c r="TPA100" s="566"/>
      <c r="TPB100" s="560"/>
      <c r="TPC100" s="561"/>
      <c r="TPD100" s="562"/>
      <c r="TPE100" s="563"/>
      <c r="TPF100" s="564"/>
      <c r="TPG100" s="565"/>
      <c r="TPH100" s="566"/>
      <c r="TPI100" s="560"/>
      <c r="TPJ100" s="561"/>
      <c r="TPK100" s="562"/>
      <c r="TPL100" s="563"/>
      <c r="TPM100" s="564"/>
      <c r="TPN100" s="565"/>
      <c r="TPO100" s="566"/>
      <c r="TPP100" s="560"/>
      <c r="TPQ100" s="561"/>
      <c r="TPR100" s="562"/>
      <c r="TPS100" s="563"/>
      <c r="TPT100" s="564"/>
      <c r="TPU100" s="565"/>
      <c r="TPV100" s="566"/>
      <c r="TPW100" s="560"/>
      <c r="TPX100" s="561"/>
      <c r="TPY100" s="562"/>
      <c r="TPZ100" s="563"/>
      <c r="TQA100" s="564"/>
      <c r="TQB100" s="565"/>
      <c r="TQC100" s="566"/>
      <c r="TQD100" s="560"/>
      <c r="TQE100" s="561"/>
      <c r="TQF100" s="562"/>
      <c r="TQG100" s="563"/>
      <c r="TQH100" s="564"/>
      <c r="TQI100" s="565"/>
      <c r="TQJ100" s="566"/>
      <c r="TQK100" s="560"/>
      <c r="TQL100" s="561"/>
      <c r="TQM100" s="562"/>
      <c r="TQN100" s="563"/>
      <c r="TQO100" s="564"/>
      <c r="TQP100" s="565"/>
      <c r="TQQ100" s="566"/>
      <c r="TQR100" s="560"/>
      <c r="TQS100" s="561"/>
      <c r="TQT100" s="562"/>
      <c r="TQU100" s="563"/>
      <c r="TQV100" s="564"/>
      <c r="TQW100" s="565"/>
      <c r="TQX100" s="566"/>
      <c r="TQY100" s="560"/>
      <c r="TQZ100" s="561"/>
      <c r="TRA100" s="562"/>
      <c r="TRB100" s="563"/>
      <c r="TRC100" s="564"/>
      <c r="TRD100" s="565"/>
      <c r="TRE100" s="566"/>
      <c r="TRF100" s="560"/>
      <c r="TRG100" s="561"/>
      <c r="TRH100" s="562"/>
      <c r="TRI100" s="563"/>
      <c r="TRJ100" s="564"/>
      <c r="TRK100" s="565"/>
      <c r="TRL100" s="566"/>
      <c r="TRM100" s="560"/>
      <c r="TRN100" s="561"/>
      <c r="TRO100" s="562"/>
      <c r="TRP100" s="563"/>
      <c r="TRQ100" s="564"/>
      <c r="TRR100" s="565"/>
      <c r="TRS100" s="566"/>
      <c r="TRT100" s="560"/>
      <c r="TRU100" s="561"/>
      <c r="TRV100" s="562"/>
      <c r="TRW100" s="563"/>
      <c r="TRX100" s="564"/>
      <c r="TRY100" s="565"/>
      <c r="TRZ100" s="566"/>
      <c r="TSA100" s="560"/>
      <c r="TSB100" s="561"/>
      <c r="TSC100" s="562"/>
      <c r="TSD100" s="563"/>
      <c r="TSE100" s="564"/>
      <c r="TSF100" s="565"/>
      <c r="TSG100" s="566"/>
      <c r="TSH100" s="560"/>
      <c r="TSI100" s="561"/>
      <c r="TSJ100" s="562"/>
      <c r="TSK100" s="563"/>
      <c r="TSL100" s="564"/>
      <c r="TSM100" s="565"/>
      <c r="TSN100" s="566"/>
      <c r="TSO100" s="560"/>
      <c r="TSP100" s="561"/>
      <c r="TSQ100" s="562"/>
      <c r="TSR100" s="563"/>
      <c r="TSS100" s="564"/>
      <c r="TST100" s="565"/>
      <c r="TSU100" s="566"/>
      <c r="TSV100" s="560"/>
      <c r="TSW100" s="561"/>
      <c r="TSX100" s="562"/>
      <c r="TSY100" s="563"/>
      <c r="TSZ100" s="564"/>
      <c r="TTA100" s="565"/>
      <c r="TTB100" s="566"/>
      <c r="TTC100" s="560"/>
      <c r="TTD100" s="561"/>
      <c r="TTE100" s="562"/>
      <c r="TTF100" s="563"/>
      <c r="TTG100" s="564"/>
      <c r="TTH100" s="565"/>
      <c r="TTI100" s="566"/>
      <c r="TTJ100" s="560"/>
      <c r="TTK100" s="561"/>
      <c r="TTL100" s="562"/>
      <c r="TTM100" s="563"/>
      <c r="TTN100" s="564"/>
      <c r="TTO100" s="565"/>
      <c r="TTP100" s="566"/>
      <c r="TTQ100" s="560"/>
      <c r="TTR100" s="561"/>
      <c r="TTS100" s="562"/>
      <c r="TTT100" s="563"/>
      <c r="TTU100" s="564"/>
      <c r="TTV100" s="565"/>
      <c r="TTW100" s="566"/>
      <c r="TTX100" s="560"/>
      <c r="TTY100" s="561"/>
      <c r="TTZ100" s="562"/>
      <c r="TUA100" s="563"/>
      <c r="TUB100" s="564"/>
      <c r="TUC100" s="565"/>
      <c r="TUD100" s="566"/>
      <c r="TUE100" s="560"/>
      <c r="TUF100" s="561"/>
      <c r="TUG100" s="562"/>
      <c r="TUH100" s="563"/>
      <c r="TUI100" s="564"/>
      <c r="TUJ100" s="565"/>
      <c r="TUK100" s="566"/>
      <c r="TUL100" s="560"/>
      <c r="TUM100" s="561"/>
      <c r="TUN100" s="562"/>
      <c r="TUO100" s="563"/>
      <c r="TUP100" s="564"/>
      <c r="TUQ100" s="565"/>
      <c r="TUR100" s="566"/>
      <c r="TUS100" s="560"/>
      <c r="TUT100" s="561"/>
      <c r="TUU100" s="562"/>
      <c r="TUV100" s="563"/>
      <c r="TUW100" s="564"/>
      <c r="TUX100" s="565"/>
      <c r="TUY100" s="566"/>
      <c r="TUZ100" s="560"/>
      <c r="TVA100" s="561"/>
      <c r="TVB100" s="562"/>
      <c r="TVC100" s="563"/>
      <c r="TVD100" s="564"/>
      <c r="TVE100" s="565"/>
      <c r="TVF100" s="566"/>
      <c r="TVG100" s="560"/>
      <c r="TVH100" s="561"/>
      <c r="TVI100" s="562"/>
      <c r="TVJ100" s="563"/>
      <c r="TVK100" s="564"/>
      <c r="TVL100" s="565"/>
      <c r="TVM100" s="566"/>
      <c r="TVN100" s="560"/>
      <c r="TVO100" s="561"/>
      <c r="TVP100" s="562"/>
      <c r="TVQ100" s="563"/>
      <c r="TVR100" s="564"/>
      <c r="TVS100" s="565"/>
      <c r="TVT100" s="566"/>
      <c r="TVU100" s="560"/>
      <c r="TVV100" s="561"/>
      <c r="TVW100" s="562"/>
      <c r="TVX100" s="563"/>
      <c r="TVY100" s="564"/>
      <c r="TVZ100" s="565"/>
      <c r="TWA100" s="566"/>
      <c r="TWB100" s="560"/>
      <c r="TWC100" s="561"/>
      <c r="TWD100" s="562"/>
      <c r="TWE100" s="563"/>
      <c r="TWF100" s="564"/>
      <c r="TWG100" s="565"/>
      <c r="TWH100" s="566"/>
      <c r="TWI100" s="560"/>
      <c r="TWJ100" s="561"/>
      <c r="TWK100" s="562"/>
      <c r="TWL100" s="563"/>
      <c r="TWM100" s="564"/>
      <c r="TWN100" s="565"/>
      <c r="TWO100" s="566"/>
      <c r="TWP100" s="560"/>
      <c r="TWQ100" s="561"/>
      <c r="TWR100" s="562"/>
      <c r="TWS100" s="563"/>
      <c r="TWT100" s="564"/>
      <c r="TWU100" s="565"/>
      <c r="TWV100" s="566"/>
      <c r="TWW100" s="560"/>
      <c r="TWX100" s="561"/>
      <c r="TWY100" s="562"/>
      <c r="TWZ100" s="563"/>
      <c r="TXA100" s="564"/>
      <c r="TXB100" s="565"/>
      <c r="TXC100" s="566"/>
      <c r="TXD100" s="560"/>
      <c r="TXE100" s="561"/>
      <c r="TXF100" s="562"/>
      <c r="TXG100" s="563"/>
      <c r="TXH100" s="564"/>
      <c r="TXI100" s="565"/>
      <c r="TXJ100" s="566"/>
      <c r="TXK100" s="560"/>
      <c r="TXL100" s="561"/>
      <c r="TXM100" s="562"/>
      <c r="TXN100" s="563"/>
      <c r="TXO100" s="564"/>
      <c r="TXP100" s="565"/>
      <c r="TXQ100" s="566"/>
      <c r="TXR100" s="560"/>
      <c r="TXS100" s="561"/>
      <c r="TXT100" s="562"/>
      <c r="TXU100" s="563"/>
      <c r="TXV100" s="564"/>
      <c r="TXW100" s="565"/>
      <c r="TXX100" s="566"/>
      <c r="TXY100" s="560"/>
      <c r="TXZ100" s="561"/>
      <c r="TYA100" s="562"/>
      <c r="TYB100" s="563"/>
      <c r="TYC100" s="564"/>
      <c r="TYD100" s="565"/>
      <c r="TYE100" s="566"/>
      <c r="TYF100" s="560"/>
      <c r="TYG100" s="561"/>
      <c r="TYH100" s="562"/>
      <c r="TYI100" s="563"/>
      <c r="TYJ100" s="564"/>
      <c r="TYK100" s="565"/>
      <c r="TYL100" s="566"/>
      <c r="TYM100" s="560"/>
      <c r="TYN100" s="561"/>
      <c r="TYO100" s="562"/>
      <c r="TYP100" s="563"/>
      <c r="TYQ100" s="564"/>
      <c r="TYR100" s="565"/>
      <c r="TYS100" s="566"/>
      <c r="TYT100" s="560"/>
      <c r="TYU100" s="561"/>
      <c r="TYV100" s="562"/>
      <c r="TYW100" s="563"/>
      <c r="TYX100" s="564"/>
      <c r="TYY100" s="565"/>
      <c r="TYZ100" s="566"/>
      <c r="TZA100" s="560"/>
      <c r="TZB100" s="561"/>
      <c r="TZC100" s="562"/>
      <c r="TZD100" s="563"/>
      <c r="TZE100" s="564"/>
      <c r="TZF100" s="565"/>
      <c r="TZG100" s="566"/>
      <c r="TZH100" s="560"/>
      <c r="TZI100" s="561"/>
      <c r="TZJ100" s="562"/>
      <c r="TZK100" s="563"/>
      <c r="TZL100" s="564"/>
      <c r="TZM100" s="565"/>
      <c r="TZN100" s="566"/>
      <c r="TZO100" s="560"/>
      <c r="TZP100" s="561"/>
      <c r="TZQ100" s="562"/>
      <c r="TZR100" s="563"/>
      <c r="TZS100" s="564"/>
      <c r="TZT100" s="565"/>
      <c r="TZU100" s="566"/>
      <c r="TZV100" s="560"/>
      <c r="TZW100" s="561"/>
      <c r="TZX100" s="562"/>
      <c r="TZY100" s="563"/>
      <c r="TZZ100" s="564"/>
      <c r="UAA100" s="565"/>
      <c r="UAB100" s="566"/>
      <c r="UAC100" s="560"/>
      <c r="UAD100" s="561"/>
      <c r="UAE100" s="562"/>
      <c r="UAF100" s="563"/>
      <c r="UAG100" s="564"/>
      <c r="UAH100" s="565"/>
      <c r="UAI100" s="566"/>
      <c r="UAJ100" s="560"/>
      <c r="UAK100" s="561"/>
      <c r="UAL100" s="562"/>
      <c r="UAM100" s="563"/>
      <c r="UAN100" s="564"/>
      <c r="UAO100" s="565"/>
      <c r="UAP100" s="566"/>
      <c r="UAQ100" s="560"/>
      <c r="UAR100" s="561"/>
      <c r="UAS100" s="562"/>
      <c r="UAT100" s="563"/>
      <c r="UAU100" s="564"/>
      <c r="UAV100" s="565"/>
      <c r="UAW100" s="566"/>
      <c r="UAX100" s="560"/>
      <c r="UAY100" s="561"/>
      <c r="UAZ100" s="562"/>
      <c r="UBA100" s="563"/>
      <c r="UBB100" s="564"/>
      <c r="UBC100" s="565"/>
      <c r="UBD100" s="566"/>
      <c r="UBE100" s="560"/>
      <c r="UBF100" s="561"/>
      <c r="UBG100" s="562"/>
      <c r="UBH100" s="563"/>
      <c r="UBI100" s="564"/>
      <c r="UBJ100" s="565"/>
      <c r="UBK100" s="566"/>
      <c r="UBL100" s="560"/>
      <c r="UBM100" s="561"/>
      <c r="UBN100" s="562"/>
      <c r="UBO100" s="563"/>
      <c r="UBP100" s="564"/>
      <c r="UBQ100" s="565"/>
      <c r="UBR100" s="566"/>
      <c r="UBS100" s="560"/>
      <c r="UBT100" s="561"/>
      <c r="UBU100" s="562"/>
      <c r="UBV100" s="563"/>
      <c r="UBW100" s="564"/>
      <c r="UBX100" s="565"/>
      <c r="UBY100" s="566"/>
      <c r="UBZ100" s="560"/>
      <c r="UCA100" s="561"/>
      <c r="UCB100" s="562"/>
      <c r="UCC100" s="563"/>
      <c r="UCD100" s="564"/>
      <c r="UCE100" s="565"/>
      <c r="UCF100" s="566"/>
      <c r="UCG100" s="560"/>
      <c r="UCH100" s="561"/>
      <c r="UCI100" s="562"/>
      <c r="UCJ100" s="563"/>
      <c r="UCK100" s="564"/>
      <c r="UCL100" s="565"/>
      <c r="UCM100" s="566"/>
      <c r="UCN100" s="560"/>
      <c r="UCO100" s="561"/>
      <c r="UCP100" s="562"/>
      <c r="UCQ100" s="563"/>
      <c r="UCR100" s="564"/>
      <c r="UCS100" s="565"/>
      <c r="UCT100" s="566"/>
      <c r="UCU100" s="560"/>
      <c r="UCV100" s="561"/>
      <c r="UCW100" s="562"/>
      <c r="UCX100" s="563"/>
      <c r="UCY100" s="564"/>
      <c r="UCZ100" s="565"/>
      <c r="UDA100" s="566"/>
      <c r="UDB100" s="560"/>
      <c r="UDC100" s="561"/>
      <c r="UDD100" s="562"/>
      <c r="UDE100" s="563"/>
      <c r="UDF100" s="564"/>
      <c r="UDG100" s="565"/>
      <c r="UDH100" s="566"/>
      <c r="UDI100" s="560"/>
      <c r="UDJ100" s="561"/>
      <c r="UDK100" s="562"/>
      <c r="UDL100" s="563"/>
      <c r="UDM100" s="564"/>
      <c r="UDN100" s="565"/>
      <c r="UDO100" s="566"/>
      <c r="UDP100" s="560"/>
      <c r="UDQ100" s="561"/>
      <c r="UDR100" s="562"/>
      <c r="UDS100" s="563"/>
      <c r="UDT100" s="564"/>
      <c r="UDU100" s="565"/>
      <c r="UDV100" s="566"/>
      <c r="UDW100" s="560"/>
      <c r="UDX100" s="561"/>
      <c r="UDY100" s="562"/>
      <c r="UDZ100" s="563"/>
      <c r="UEA100" s="564"/>
      <c r="UEB100" s="565"/>
      <c r="UEC100" s="566"/>
      <c r="UED100" s="560"/>
      <c r="UEE100" s="561"/>
      <c r="UEF100" s="562"/>
      <c r="UEG100" s="563"/>
      <c r="UEH100" s="564"/>
      <c r="UEI100" s="565"/>
      <c r="UEJ100" s="566"/>
      <c r="UEK100" s="560"/>
      <c r="UEL100" s="561"/>
      <c r="UEM100" s="562"/>
      <c r="UEN100" s="563"/>
      <c r="UEO100" s="564"/>
      <c r="UEP100" s="565"/>
      <c r="UEQ100" s="566"/>
      <c r="UER100" s="560"/>
      <c r="UES100" s="561"/>
      <c r="UET100" s="562"/>
      <c r="UEU100" s="563"/>
      <c r="UEV100" s="564"/>
      <c r="UEW100" s="565"/>
      <c r="UEX100" s="566"/>
      <c r="UEY100" s="560"/>
      <c r="UEZ100" s="561"/>
      <c r="UFA100" s="562"/>
      <c r="UFB100" s="563"/>
      <c r="UFC100" s="564"/>
      <c r="UFD100" s="565"/>
      <c r="UFE100" s="566"/>
      <c r="UFF100" s="560"/>
      <c r="UFG100" s="561"/>
      <c r="UFH100" s="562"/>
      <c r="UFI100" s="563"/>
      <c r="UFJ100" s="564"/>
      <c r="UFK100" s="565"/>
      <c r="UFL100" s="566"/>
      <c r="UFM100" s="560"/>
      <c r="UFN100" s="561"/>
      <c r="UFO100" s="562"/>
      <c r="UFP100" s="563"/>
      <c r="UFQ100" s="564"/>
      <c r="UFR100" s="565"/>
      <c r="UFS100" s="566"/>
      <c r="UFT100" s="560"/>
      <c r="UFU100" s="561"/>
      <c r="UFV100" s="562"/>
      <c r="UFW100" s="563"/>
      <c r="UFX100" s="564"/>
      <c r="UFY100" s="565"/>
      <c r="UFZ100" s="566"/>
      <c r="UGA100" s="560"/>
      <c r="UGB100" s="561"/>
      <c r="UGC100" s="562"/>
      <c r="UGD100" s="563"/>
      <c r="UGE100" s="564"/>
      <c r="UGF100" s="565"/>
      <c r="UGG100" s="566"/>
      <c r="UGH100" s="560"/>
      <c r="UGI100" s="561"/>
      <c r="UGJ100" s="562"/>
      <c r="UGK100" s="563"/>
      <c r="UGL100" s="564"/>
      <c r="UGM100" s="565"/>
      <c r="UGN100" s="566"/>
      <c r="UGO100" s="560"/>
      <c r="UGP100" s="561"/>
      <c r="UGQ100" s="562"/>
      <c r="UGR100" s="563"/>
      <c r="UGS100" s="564"/>
      <c r="UGT100" s="565"/>
      <c r="UGU100" s="566"/>
      <c r="UGV100" s="560"/>
      <c r="UGW100" s="561"/>
      <c r="UGX100" s="562"/>
      <c r="UGY100" s="563"/>
      <c r="UGZ100" s="564"/>
      <c r="UHA100" s="565"/>
      <c r="UHB100" s="566"/>
      <c r="UHC100" s="560"/>
      <c r="UHD100" s="561"/>
      <c r="UHE100" s="562"/>
      <c r="UHF100" s="563"/>
      <c r="UHG100" s="564"/>
      <c r="UHH100" s="565"/>
      <c r="UHI100" s="566"/>
      <c r="UHJ100" s="560"/>
      <c r="UHK100" s="561"/>
      <c r="UHL100" s="562"/>
      <c r="UHM100" s="563"/>
      <c r="UHN100" s="564"/>
      <c r="UHO100" s="565"/>
      <c r="UHP100" s="566"/>
      <c r="UHQ100" s="560"/>
      <c r="UHR100" s="561"/>
      <c r="UHS100" s="562"/>
      <c r="UHT100" s="563"/>
      <c r="UHU100" s="564"/>
      <c r="UHV100" s="565"/>
      <c r="UHW100" s="566"/>
      <c r="UHX100" s="560"/>
      <c r="UHY100" s="561"/>
      <c r="UHZ100" s="562"/>
      <c r="UIA100" s="563"/>
      <c r="UIB100" s="564"/>
      <c r="UIC100" s="565"/>
      <c r="UID100" s="566"/>
      <c r="UIE100" s="560"/>
      <c r="UIF100" s="561"/>
      <c r="UIG100" s="562"/>
      <c r="UIH100" s="563"/>
      <c r="UII100" s="564"/>
      <c r="UIJ100" s="565"/>
      <c r="UIK100" s="566"/>
      <c r="UIL100" s="560"/>
      <c r="UIM100" s="561"/>
      <c r="UIN100" s="562"/>
      <c r="UIO100" s="563"/>
      <c r="UIP100" s="564"/>
      <c r="UIQ100" s="565"/>
      <c r="UIR100" s="566"/>
      <c r="UIS100" s="560"/>
      <c r="UIT100" s="561"/>
      <c r="UIU100" s="562"/>
      <c r="UIV100" s="563"/>
      <c r="UIW100" s="564"/>
      <c r="UIX100" s="565"/>
      <c r="UIY100" s="566"/>
      <c r="UIZ100" s="560"/>
      <c r="UJA100" s="561"/>
      <c r="UJB100" s="562"/>
      <c r="UJC100" s="563"/>
      <c r="UJD100" s="564"/>
      <c r="UJE100" s="565"/>
      <c r="UJF100" s="566"/>
      <c r="UJG100" s="560"/>
      <c r="UJH100" s="561"/>
      <c r="UJI100" s="562"/>
      <c r="UJJ100" s="563"/>
      <c r="UJK100" s="564"/>
      <c r="UJL100" s="565"/>
      <c r="UJM100" s="566"/>
      <c r="UJN100" s="560"/>
      <c r="UJO100" s="561"/>
      <c r="UJP100" s="562"/>
      <c r="UJQ100" s="563"/>
      <c r="UJR100" s="564"/>
      <c r="UJS100" s="565"/>
      <c r="UJT100" s="566"/>
      <c r="UJU100" s="560"/>
      <c r="UJV100" s="561"/>
      <c r="UJW100" s="562"/>
      <c r="UJX100" s="563"/>
      <c r="UJY100" s="564"/>
      <c r="UJZ100" s="565"/>
      <c r="UKA100" s="566"/>
      <c r="UKB100" s="560"/>
      <c r="UKC100" s="561"/>
      <c r="UKD100" s="562"/>
      <c r="UKE100" s="563"/>
      <c r="UKF100" s="564"/>
      <c r="UKG100" s="565"/>
      <c r="UKH100" s="566"/>
      <c r="UKI100" s="560"/>
      <c r="UKJ100" s="561"/>
      <c r="UKK100" s="562"/>
      <c r="UKL100" s="563"/>
      <c r="UKM100" s="564"/>
      <c r="UKN100" s="565"/>
      <c r="UKO100" s="566"/>
      <c r="UKP100" s="560"/>
      <c r="UKQ100" s="561"/>
      <c r="UKR100" s="562"/>
      <c r="UKS100" s="563"/>
      <c r="UKT100" s="564"/>
      <c r="UKU100" s="565"/>
      <c r="UKV100" s="566"/>
      <c r="UKW100" s="560"/>
      <c r="UKX100" s="561"/>
      <c r="UKY100" s="562"/>
      <c r="UKZ100" s="563"/>
      <c r="ULA100" s="564"/>
      <c r="ULB100" s="565"/>
      <c r="ULC100" s="566"/>
      <c r="ULD100" s="560"/>
      <c r="ULE100" s="561"/>
      <c r="ULF100" s="562"/>
      <c r="ULG100" s="563"/>
      <c r="ULH100" s="564"/>
      <c r="ULI100" s="565"/>
      <c r="ULJ100" s="566"/>
      <c r="ULK100" s="560"/>
      <c r="ULL100" s="561"/>
      <c r="ULM100" s="562"/>
      <c r="ULN100" s="563"/>
      <c r="ULO100" s="564"/>
      <c r="ULP100" s="565"/>
      <c r="ULQ100" s="566"/>
      <c r="ULR100" s="560"/>
      <c r="ULS100" s="561"/>
      <c r="ULT100" s="562"/>
      <c r="ULU100" s="563"/>
      <c r="ULV100" s="564"/>
      <c r="ULW100" s="565"/>
      <c r="ULX100" s="566"/>
      <c r="ULY100" s="560"/>
      <c r="ULZ100" s="561"/>
      <c r="UMA100" s="562"/>
      <c r="UMB100" s="563"/>
      <c r="UMC100" s="564"/>
      <c r="UMD100" s="565"/>
      <c r="UME100" s="566"/>
      <c r="UMF100" s="560"/>
      <c r="UMG100" s="561"/>
      <c r="UMH100" s="562"/>
      <c r="UMI100" s="563"/>
      <c r="UMJ100" s="564"/>
      <c r="UMK100" s="565"/>
      <c r="UML100" s="566"/>
      <c r="UMM100" s="560"/>
      <c r="UMN100" s="561"/>
      <c r="UMO100" s="562"/>
      <c r="UMP100" s="563"/>
      <c r="UMQ100" s="564"/>
      <c r="UMR100" s="565"/>
      <c r="UMS100" s="566"/>
      <c r="UMT100" s="560"/>
      <c r="UMU100" s="561"/>
      <c r="UMV100" s="562"/>
      <c r="UMW100" s="563"/>
      <c r="UMX100" s="564"/>
      <c r="UMY100" s="565"/>
      <c r="UMZ100" s="566"/>
      <c r="UNA100" s="560"/>
      <c r="UNB100" s="561"/>
      <c r="UNC100" s="562"/>
      <c r="UND100" s="563"/>
      <c r="UNE100" s="564"/>
      <c r="UNF100" s="565"/>
      <c r="UNG100" s="566"/>
      <c r="UNH100" s="560"/>
      <c r="UNI100" s="561"/>
      <c r="UNJ100" s="562"/>
      <c r="UNK100" s="563"/>
      <c r="UNL100" s="564"/>
      <c r="UNM100" s="565"/>
      <c r="UNN100" s="566"/>
      <c r="UNO100" s="560"/>
      <c r="UNP100" s="561"/>
      <c r="UNQ100" s="562"/>
      <c r="UNR100" s="563"/>
      <c r="UNS100" s="564"/>
      <c r="UNT100" s="565"/>
      <c r="UNU100" s="566"/>
      <c r="UNV100" s="560"/>
      <c r="UNW100" s="561"/>
      <c r="UNX100" s="562"/>
      <c r="UNY100" s="563"/>
      <c r="UNZ100" s="564"/>
      <c r="UOA100" s="565"/>
      <c r="UOB100" s="566"/>
      <c r="UOC100" s="560"/>
      <c r="UOD100" s="561"/>
      <c r="UOE100" s="562"/>
      <c r="UOF100" s="563"/>
      <c r="UOG100" s="564"/>
      <c r="UOH100" s="565"/>
      <c r="UOI100" s="566"/>
      <c r="UOJ100" s="560"/>
      <c r="UOK100" s="561"/>
      <c r="UOL100" s="562"/>
      <c r="UOM100" s="563"/>
      <c r="UON100" s="564"/>
      <c r="UOO100" s="565"/>
      <c r="UOP100" s="566"/>
      <c r="UOQ100" s="560"/>
      <c r="UOR100" s="561"/>
      <c r="UOS100" s="562"/>
      <c r="UOT100" s="563"/>
      <c r="UOU100" s="564"/>
      <c r="UOV100" s="565"/>
      <c r="UOW100" s="566"/>
      <c r="UOX100" s="560"/>
      <c r="UOY100" s="561"/>
      <c r="UOZ100" s="562"/>
      <c r="UPA100" s="563"/>
      <c r="UPB100" s="564"/>
      <c r="UPC100" s="565"/>
      <c r="UPD100" s="566"/>
      <c r="UPE100" s="560"/>
      <c r="UPF100" s="561"/>
      <c r="UPG100" s="562"/>
      <c r="UPH100" s="563"/>
      <c r="UPI100" s="564"/>
      <c r="UPJ100" s="565"/>
      <c r="UPK100" s="566"/>
      <c r="UPL100" s="560"/>
      <c r="UPM100" s="561"/>
      <c r="UPN100" s="562"/>
      <c r="UPO100" s="563"/>
      <c r="UPP100" s="564"/>
      <c r="UPQ100" s="565"/>
      <c r="UPR100" s="566"/>
      <c r="UPS100" s="560"/>
      <c r="UPT100" s="561"/>
      <c r="UPU100" s="562"/>
      <c r="UPV100" s="563"/>
      <c r="UPW100" s="564"/>
      <c r="UPX100" s="565"/>
      <c r="UPY100" s="566"/>
      <c r="UPZ100" s="560"/>
      <c r="UQA100" s="561"/>
      <c r="UQB100" s="562"/>
      <c r="UQC100" s="563"/>
      <c r="UQD100" s="564"/>
      <c r="UQE100" s="565"/>
      <c r="UQF100" s="566"/>
      <c r="UQG100" s="560"/>
      <c r="UQH100" s="561"/>
      <c r="UQI100" s="562"/>
      <c r="UQJ100" s="563"/>
      <c r="UQK100" s="564"/>
      <c r="UQL100" s="565"/>
      <c r="UQM100" s="566"/>
      <c r="UQN100" s="560"/>
      <c r="UQO100" s="561"/>
      <c r="UQP100" s="562"/>
      <c r="UQQ100" s="563"/>
      <c r="UQR100" s="564"/>
      <c r="UQS100" s="565"/>
      <c r="UQT100" s="566"/>
      <c r="UQU100" s="560"/>
      <c r="UQV100" s="561"/>
      <c r="UQW100" s="562"/>
      <c r="UQX100" s="563"/>
      <c r="UQY100" s="564"/>
      <c r="UQZ100" s="565"/>
      <c r="URA100" s="566"/>
      <c r="URB100" s="560"/>
      <c r="URC100" s="561"/>
      <c r="URD100" s="562"/>
      <c r="URE100" s="563"/>
      <c r="URF100" s="564"/>
      <c r="URG100" s="565"/>
      <c r="URH100" s="566"/>
      <c r="URI100" s="560"/>
      <c r="URJ100" s="561"/>
      <c r="URK100" s="562"/>
      <c r="URL100" s="563"/>
      <c r="URM100" s="564"/>
      <c r="URN100" s="565"/>
      <c r="URO100" s="566"/>
      <c r="URP100" s="560"/>
      <c r="URQ100" s="561"/>
      <c r="URR100" s="562"/>
      <c r="URS100" s="563"/>
      <c r="URT100" s="564"/>
      <c r="URU100" s="565"/>
      <c r="URV100" s="566"/>
      <c r="URW100" s="560"/>
      <c r="URX100" s="561"/>
      <c r="URY100" s="562"/>
      <c r="URZ100" s="563"/>
      <c r="USA100" s="564"/>
      <c r="USB100" s="565"/>
      <c r="USC100" s="566"/>
      <c r="USD100" s="560"/>
      <c r="USE100" s="561"/>
      <c r="USF100" s="562"/>
      <c r="USG100" s="563"/>
      <c r="USH100" s="564"/>
      <c r="USI100" s="565"/>
      <c r="USJ100" s="566"/>
      <c r="USK100" s="560"/>
      <c r="USL100" s="561"/>
      <c r="USM100" s="562"/>
      <c r="USN100" s="563"/>
      <c r="USO100" s="564"/>
      <c r="USP100" s="565"/>
      <c r="USQ100" s="566"/>
      <c r="USR100" s="560"/>
      <c r="USS100" s="561"/>
      <c r="UST100" s="562"/>
      <c r="USU100" s="563"/>
      <c r="USV100" s="564"/>
      <c r="USW100" s="565"/>
      <c r="USX100" s="566"/>
      <c r="USY100" s="560"/>
      <c r="USZ100" s="561"/>
      <c r="UTA100" s="562"/>
      <c r="UTB100" s="563"/>
      <c r="UTC100" s="564"/>
      <c r="UTD100" s="565"/>
      <c r="UTE100" s="566"/>
      <c r="UTF100" s="560"/>
      <c r="UTG100" s="561"/>
      <c r="UTH100" s="562"/>
      <c r="UTI100" s="563"/>
      <c r="UTJ100" s="564"/>
      <c r="UTK100" s="565"/>
      <c r="UTL100" s="566"/>
      <c r="UTM100" s="560"/>
      <c r="UTN100" s="561"/>
      <c r="UTO100" s="562"/>
      <c r="UTP100" s="563"/>
      <c r="UTQ100" s="564"/>
      <c r="UTR100" s="565"/>
      <c r="UTS100" s="566"/>
      <c r="UTT100" s="560"/>
      <c r="UTU100" s="561"/>
      <c r="UTV100" s="562"/>
      <c r="UTW100" s="563"/>
      <c r="UTX100" s="564"/>
      <c r="UTY100" s="565"/>
      <c r="UTZ100" s="566"/>
      <c r="UUA100" s="560"/>
      <c r="UUB100" s="561"/>
      <c r="UUC100" s="562"/>
      <c r="UUD100" s="563"/>
      <c r="UUE100" s="564"/>
      <c r="UUF100" s="565"/>
      <c r="UUG100" s="566"/>
      <c r="UUH100" s="560"/>
      <c r="UUI100" s="561"/>
      <c r="UUJ100" s="562"/>
      <c r="UUK100" s="563"/>
      <c r="UUL100" s="564"/>
      <c r="UUM100" s="565"/>
      <c r="UUN100" s="566"/>
      <c r="UUO100" s="560"/>
      <c r="UUP100" s="561"/>
      <c r="UUQ100" s="562"/>
      <c r="UUR100" s="563"/>
      <c r="UUS100" s="564"/>
      <c r="UUT100" s="565"/>
      <c r="UUU100" s="566"/>
      <c r="UUV100" s="560"/>
      <c r="UUW100" s="561"/>
      <c r="UUX100" s="562"/>
      <c r="UUY100" s="563"/>
      <c r="UUZ100" s="564"/>
      <c r="UVA100" s="565"/>
      <c r="UVB100" s="566"/>
      <c r="UVC100" s="560"/>
      <c r="UVD100" s="561"/>
      <c r="UVE100" s="562"/>
      <c r="UVF100" s="563"/>
      <c r="UVG100" s="564"/>
      <c r="UVH100" s="565"/>
      <c r="UVI100" s="566"/>
      <c r="UVJ100" s="560"/>
      <c r="UVK100" s="561"/>
      <c r="UVL100" s="562"/>
      <c r="UVM100" s="563"/>
      <c r="UVN100" s="564"/>
      <c r="UVO100" s="565"/>
      <c r="UVP100" s="566"/>
      <c r="UVQ100" s="560"/>
      <c r="UVR100" s="561"/>
      <c r="UVS100" s="562"/>
      <c r="UVT100" s="563"/>
      <c r="UVU100" s="564"/>
      <c r="UVV100" s="565"/>
      <c r="UVW100" s="566"/>
      <c r="UVX100" s="560"/>
      <c r="UVY100" s="561"/>
      <c r="UVZ100" s="562"/>
      <c r="UWA100" s="563"/>
      <c r="UWB100" s="564"/>
      <c r="UWC100" s="565"/>
      <c r="UWD100" s="566"/>
      <c r="UWE100" s="560"/>
      <c r="UWF100" s="561"/>
      <c r="UWG100" s="562"/>
      <c r="UWH100" s="563"/>
      <c r="UWI100" s="564"/>
      <c r="UWJ100" s="565"/>
      <c r="UWK100" s="566"/>
      <c r="UWL100" s="560"/>
      <c r="UWM100" s="561"/>
      <c r="UWN100" s="562"/>
      <c r="UWO100" s="563"/>
      <c r="UWP100" s="564"/>
      <c r="UWQ100" s="565"/>
      <c r="UWR100" s="566"/>
      <c r="UWS100" s="560"/>
      <c r="UWT100" s="561"/>
      <c r="UWU100" s="562"/>
      <c r="UWV100" s="563"/>
      <c r="UWW100" s="564"/>
      <c r="UWX100" s="565"/>
      <c r="UWY100" s="566"/>
      <c r="UWZ100" s="560"/>
      <c r="UXA100" s="561"/>
      <c r="UXB100" s="562"/>
      <c r="UXC100" s="563"/>
      <c r="UXD100" s="564"/>
      <c r="UXE100" s="565"/>
      <c r="UXF100" s="566"/>
      <c r="UXG100" s="560"/>
      <c r="UXH100" s="561"/>
      <c r="UXI100" s="562"/>
      <c r="UXJ100" s="563"/>
      <c r="UXK100" s="564"/>
      <c r="UXL100" s="565"/>
      <c r="UXM100" s="566"/>
      <c r="UXN100" s="560"/>
      <c r="UXO100" s="561"/>
      <c r="UXP100" s="562"/>
      <c r="UXQ100" s="563"/>
      <c r="UXR100" s="564"/>
      <c r="UXS100" s="565"/>
      <c r="UXT100" s="566"/>
      <c r="UXU100" s="560"/>
      <c r="UXV100" s="561"/>
      <c r="UXW100" s="562"/>
      <c r="UXX100" s="563"/>
      <c r="UXY100" s="564"/>
      <c r="UXZ100" s="565"/>
      <c r="UYA100" s="566"/>
      <c r="UYB100" s="560"/>
      <c r="UYC100" s="561"/>
      <c r="UYD100" s="562"/>
      <c r="UYE100" s="563"/>
      <c r="UYF100" s="564"/>
      <c r="UYG100" s="565"/>
      <c r="UYH100" s="566"/>
      <c r="UYI100" s="560"/>
      <c r="UYJ100" s="561"/>
      <c r="UYK100" s="562"/>
      <c r="UYL100" s="563"/>
      <c r="UYM100" s="564"/>
      <c r="UYN100" s="565"/>
      <c r="UYO100" s="566"/>
      <c r="UYP100" s="560"/>
      <c r="UYQ100" s="561"/>
      <c r="UYR100" s="562"/>
      <c r="UYS100" s="563"/>
      <c r="UYT100" s="564"/>
      <c r="UYU100" s="565"/>
      <c r="UYV100" s="566"/>
      <c r="UYW100" s="560"/>
      <c r="UYX100" s="561"/>
      <c r="UYY100" s="562"/>
      <c r="UYZ100" s="563"/>
      <c r="UZA100" s="564"/>
      <c r="UZB100" s="565"/>
      <c r="UZC100" s="566"/>
      <c r="UZD100" s="560"/>
      <c r="UZE100" s="561"/>
      <c r="UZF100" s="562"/>
      <c r="UZG100" s="563"/>
      <c r="UZH100" s="564"/>
      <c r="UZI100" s="565"/>
      <c r="UZJ100" s="566"/>
      <c r="UZK100" s="560"/>
      <c r="UZL100" s="561"/>
      <c r="UZM100" s="562"/>
      <c r="UZN100" s="563"/>
      <c r="UZO100" s="564"/>
      <c r="UZP100" s="565"/>
      <c r="UZQ100" s="566"/>
      <c r="UZR100" s="560"/>
      <c r="UZS100" s="561"/>
      <c r="UZT100" s="562"/>
      <c r="UZU100" s="563"/>
      <c r="UZV100" s="564"/>
      <c r="UZW100" s="565"/>
      <c r="UZX100" s="566"/>
      <c r="UZY100" s="560"/>
      <c r="UZZ100" s="561"/>
      <c r="VAA100" s="562"/>
      <c r="VAB100" s="563"/>
      <c r="VAC100" s="564"/>
      <c r="VAD100" s="565"/>
      <c r="VAE100" s="566"/>
      <c r="VAF100" s="560"/>
      <c r="VAG100" s="561"/>
      <c r="VAH100" s="562"/>
      <c r="VAI100" s="563"/>
      <c r="VAJ100" s="564"/>
      <c r="VAK100" s="565"/>
      <c r="VAL100" s="566"/>
      <c r="VAM100" s="560"/>
      <c r="VAN100" s="561"/>
      <c r="VAO100" s="562"/>
      <c r="VAP100" s="563"/>
      <c r="VAQ100" s="564"/>
      <c r="VAR100" s="565"/>
      <c r="VAS100" s="566"/>
      <c r="VAT100" s="560"/>
      <c r="VAU100" s="561"/>
      <c r="VAV100" s="562"/>
      <c r="VAW100" s="563"/>
      <c r="VAX100" s="564"/>
      <c r="VAY100" s="565"/>
      <c r="VAZ100" s="566"/>
      <c r="VBA100" s="560"/>
      <c r="VBB100" s="561"/>
      <c r="VBC100" s="562"/>
      <c r="VBD100" s="563"/>
      <c r="VBE100" s="564"/>
      <c r="VBF100" s="565"/>
      <c r="VBG100" s="566"/>
      <c r="VBH100" s="560"/>
      <c r="VBI100" s="561"/>
      <c r="VBJ100" s="562"/>
      <c r="VBK100" s="563"/>
      <c r="VBL100" s="564"/>
      <c r="VBM100" s="565"/>
      <c r="VBN100" s="566"/>
      <c r="VBO100" s="560"/>
      <c r="VBP100" s="561"/>
      <c r="VBQ100" s="562"/>
      <c r="VBR100" s="563"/>
      <c r="VBS100" s="564"/>
      <c r="VBT100" s="565"/>
      <c r="VBU100" s="566"/>
      <c r="VBV100" s="560"/>
      <c r="VBW100" s="561"/>
      <c r="VBX100" s="562"/>
      <c r="VBY100" s="563"/>
      <c r="VBZ100" s="564"/>
      <c r="VCA100" s="565"/>
      <c r="VCB100" s="566"/>
      <c r="VCC100" s="560"/>
      <c r="VCD100" s="561"/>
      <c r="VCE100" s="562"/>
      <c r="VCF100" s="563"/>
      <c r="VCG100" s="564"/>
      <c r="VCH100" s="565"/>
      <c r="VCI100" s="566"/>
      <c r="VCJ100" s="560"/>
      <c r="VCK100" s="561"/>
      <c r="VCL100" s="562"/>
      <c r="VCM100" s="563"/>
      <c r="VCN100" s="564"/>
      <c r="VCO100" s="565"/>
      <c r="VCP100" s="566"/>
      <c r="VCQ100" s="560"/>
      <c r="VCR100" s="561"/>
      <c r="VCS100" s="562"/>
      <c r="VCT100" s="563"/>
      <c r="VCU100" s="564"/>
      <c r="VCV100" s="565"/>
      <c r="VCW100" s="566"/>
      <c r="VCX100" s="560"/>
      <c r="VCY100" s="561"/>
      <c r="VCZ100" s="562"/>
      <c r="VDA100" s="563"/>
      <c r="VDB100" s="564"/>
      <c r="VDC100" s="565"/>
      <c r="VDD100" s="566"/>
      <c r="VDE100" s="560"/>
      <c r="VDF100" s="561"/>
      <c r="VDG100" s="562"/>
      <c r="VDH100" s="563"/>
      <c r="VDI100" s="564"/>
      <c r="VDJ100" s="565"/>
      <c r="VDK100" s="566"/>
      <c r="VDL100" s="560"/>
      <c r="VDM100" s="561"/>
      <c r="VDN100" s="562"/>
      <c r="VDO100" s="563"/>
      <c r="VDP100" s="564"/>
      <c r="VDQ100" s="565"/>
      <c r="VDR100" s="566"/>
      <c r="VDS100" s="560"/>
      <c r="VDT100" s="561"/>
      <c r="VDU100" s="562"/>
      <c r="VDV100" s="563"/>
      <c r="VDW100" s="564"/>
      <c r="VDX100" s="565"/>
      <c r="VDY100" s="566"/>
      <c r="VDZ100" s="560"/>
      <c r="VEA100" s="561"/>
      <c r="VEB100" s="562"/>
      <c r="VEC100" s="563"/>
      <c r="VED100" s="564"/>
      <c r="VEE100" s="565"/>
      <c r="VEF100" s="566"/>
      <c r="VEG100" s="560"/>
      <c r="VEH100" s="561"/>
      <c r="VEI100" s="562"/>
      <c r="VEJ100" s="563"/>
      <c r="VEK100" s="564"/>
      <c r="VEL100" s="565"/>
      <c r="VEM100" s="566"/>
      <c r="VEN100" s="560"/>
      <c r="VEO100" s="561"/>
      <c r="VEP100" s="562"/>
      <c r="VEQ100" s="563"/>
      <c r="VER100" s="564"/>
      <c r="VES100" s="565"/>
      <c r="VET100" s="566"/>
      <c r="VEU100" s="560"/>
      <c r="VEV100" s="561"/>
      <c r="VEW100" s="562"/>
      <c r="VEX100" s="563"/>
      <c r="VEY100" s="564"/>
      <c r="VEZ100" s="565"/>
      <c r="VFA100" s="566"/>
      <c r="VFB100" s="560"/>
      <c r="VFC100" s="561"/>
      <c r="VFD100" s="562"/>
      <c r="VFE100" s="563"/>
      <c r="VFF100" s="564"/>
      <c r="VFG100" s="565"/>
      <c r="VFH100" s="566"/>
      <c r="VFI100" s="560"/>
      <c r="VFJ100" s="561"/>
      <c r="VFK100" s="562"/>
      <c r="VFL100" s="563"/>
      <c r="VFM100" s="564"/>
      <c r="VFN100" s="565"/>
      <c r="VFO100" s="566"/>
      <c r="VFP100" s="560"/>
      <c r="VFQ100" s="561"/>
      <c r="VFR100" s="562"/>
      <c r="VFS100" s="563"/>
      <c r="VFT100" s="564"/>
      <c r="VFU100" s="565"/>
      <c r="VFV100" s="566"/>
      <c r="VFW100" s="560"/>
      <c r="VFX100" s="561"/>
      <c r="VFY100" s="562"/>
      <c r="VFZ100" s="563"/>
      <c r="VGA100" s="564"/>
      <c r="VGB100" s="565"/>
      <c r="VGC100" s="566"/>
      <c r="VGD100" s="560"/>
      <c r="VGE100" s="561"/>
      <c r="VGF100" s="562"/>
      <c r="VGG100" s="563"/>
      <c r="VGH100" s="564"/>
      <c r="VGI100" s="565"/>
      <c r="VGJ100" s="566"/>
      <c r="VGK100" s="560"/>
      <c r="VGL100" s="561"/>
      <c r="VGM100" s="562"/>
      <c r="VGN100" s="563"/>
      <c r="VGO100" s="564"/>
      <c r="VGP100" s="565"/>
      <c r="VGQ100" s="566"/>
      <c r="VGR100" s="560"/>
      <c r="VGS100" s="561"/>
      <c r="VGT100" s="562"/>
      <c r="VGU100" s="563"/>
      <c r="VGV100" s="564"/>
      <c r="VGW100" s="565"/>
      <c r="VGX100" s="566"/>
      <c r="VGY100" s="560"/>
      <c r="VGZ100" s="561"/>
      <c r="VHA100" s="562"/>
      <c r="VHB100" s="563"/>
      <c r="VHC100" s="564"/>
      <c r="VHD100" s="565"/>
      <c r="VHE100" s="566"/>
      <c r="VHF100" s="560"/>
      <c r="VHG100" s="561"/>
      <c r="VHH100" s="562"/>
      <c r="VHI100" s="563"/>
      <c r="VHJ100" s="564"/>
      <c r="VHK100" s="565"/>
      <c r="VHL100" s="566"/>
      <c r="VHM100" s="560"/>
      <c r="VHN100" s="561"/>
      <c r="VHO100" s="562"/>
      <c r="VHP100" s="563"/>
      <c r="VHQ100" s="564"/>
      <c r="VHR100" s="565"/>
      <c r="VHS100" s="566"/>
      <c r="VHT100" s="560"/>
      <c r="VHU100" s="561"/>
      <c r="VHV100" s="562"/>
      <c r="VHW100" s="563"/>
      <c r="VHX100" s="564"/>
      <c r="VHY100" s="565"/>
      <c r="VHZ100" s="566"/>
      <c r="VIA100" s="560"/>
      <c r="VIB100" s="561"/>
      <c r="VIC100" s="562"/>
      <c r="VID100" s="563"/>
      <c r="VIE100" s="564"/>
      <c r="VIF100" s="565"/>
      <c r="VIG100" s="566"/>
      <c r="VIH100" s="560"/>
      <c r="VII100" s="561"/>
      <c r="VIJ100" s="562"/>
      <c r="VIK100" s="563"/>
      <c r="VIL100" s="564"/>
      <c r="VIM100" s="565"/>
      <c r="VIN100" s="566"/>
      <c r="VIO100" s="560"/>
      <c r="VIP100" s="561"/>
      <c r="VIQ100" s="562"/>
      <c r="VIR100" s="563"/>
      <c r="VIS100" s="564"/>
      <c r="VIT100" s="565"/>
      <c r="VIU100" s="566"/>
      <c r="VIV100" s="560"/>
      <c r="VIW100" s="561"/>
      <c r="VIX100" s="562"/>
      <c r="VIY100" s="563"/>
      <c r="VIZ100" s="564"/>
      <c r="VJA100" s="565"/>
      <c r="VJB100" s="566"/>
      <c r="VJC100" s="560"/>
      <c r="VJD100" s="561"/>
      <c r="VJE100" s="562"/>
      <c r="VJF100" s="563"/>
      <c r="VJG100" s="564"/>
      <c r="VJH100" s="565"/>
      <c r="VJI100" s="566"/>
      <c r="VJJ100" s="560"/>
      <c r="VJK100" s="561"/>
      <c r="VJL100" s="562"/>
      <c r="VJM100" s="563"/>
      <c r="VJN100" s="564"/>
      <c r="VJO100" s="565"/>
      <c r="VJP100" s="566"/>
      <c r="VJQ100" s="560"/>
      <c r="VJR100" s="561"/>
      <c r="VJS100" s="562"/>
      <c r="VJT100" s="563"/>
      <c r="VJU100" s="564"/>
      <c r="VJV100" s="565"/>
      <c r="VJW100" s="566"/>
      <c r="VJX100" s="560"/>
      <c r="VJY100" s="561"/>
      <c r="VJZ100" s="562"/>
      <c r="VKA100" s="563"/>
      <c r="VKB100" s="564"/>
      <c r="VKC100" s="565"/>
      <c r="VKD100" s="566"/>
      <c r="VKE100" s="560"/>
      <c r="VKF100" s="561"/>
      <c r="VKG100" s="562"/>
      <c r="VKH100" s="563"/>
      <c r="VKI100" s="564"/>
      <c r="VKJ100" s="565"/>
      <c r="VKK100" s="566"/>
      <c r="VKL100" s="560"/>
      <c r="VKM100" s="561"/>
      <c r="VKN100" s="562"/>
      <c r="VKO100" s="563"/>
      <c r="VKP100" s="564"/>
      <c r="VKQ100" s="565"/>
      <c r="VKR100" s="566"/>
      <c r="VKS100" s="560"/>
      <c r="VKT100" s="561"/>
      <c r="VKU100" s="562"/>
      <c r="VKV100" s="563"/>
      <c r="VKW100" s="564"/>
      <c r="VKX100" s="565"/>
      <c r="VKY100" s="566"/>
      <c r="VKZ100" s="560"/>
      <c r="VLA100" s="561"/>
      <c r="VLB100" s="562"/>
      <c r="VLC100" s="563"/>
      <c r="VLD100" s="564"/>
      <c r="VLE100" s="565"/>
      <c r="VLF100" s="566"/>
      <c r="VLG100" s="560"/>
      <c r="VLH100" s="561"/>
      <c r="VLI100" s="562"/>
      <c r="VLJ100" s="563"/>
      <c r="VLK100" s="564"/>
      <c r="VLL100" s="565"/>
      <c r="VLM100" s="566"/>
      <c r="VLN100" s="560"/>
      <c r="VLO100" s="561"/>
      <c r="VLP100" s="562"/>
      <c r="VLQ100" s="563"/>
      <c r="VLR100" s="564"/>
      <c r="VLS100" s="565"/>
      <c r="VLT100" s="566"/>
      <c r="VLU100" s="560"/>
      <c r="VLV100" s="561"/>
      <c r="VLW100" s="562"/>
      <c r="VLX100" s="563"/>
      <c r="VLY100" s="564"/>
      <c r="VLZ100" s="565"/>
      <c r="VMA100" s="566"/>
      <c r="VMB100" s="560"/>
      <c r="VMC100" s="561"/>
      <c r="VMD100" s="562"/>
      <c r="VME100" s="563"/>
      <c r="VMF100" s="564"/>
      <c r="VMG100" s="565"/>
      <c r="VMH100" s="566"/>
      <c r="VMI100" s="560"/>
      <c r="VMJ100" s="561"/>
      <c r="VMK100" s="562"/>
      <c r="VML100" s="563"/>
      <c r="VMM100" s="564"/>
      <c r="VMN100" s="565"/>
      <c r="VMO100" s="566"/>
      <c r="VMP100" s="560"/>
      <c r="VMQ100" s="561"/>
      <c r="VMR100" s="562"/>
      <c r="VMS100" s="563"/>
      <c r="VMT100" s="564"/>
      <c r="VMU100" s="565"/>
      <c r="VMV100" s="566"/>
      <c r="VMW100" s="560"/>
      <c r="VMX100" s="561"/>
      <c r="VMY100" s="562"/>
      <c r="VMZ100" s="563"/>
      <c r="VNA100" s="564"/>
      <c r="VNB100" s="565"/>
      <c r="VNC100" s="566"/>
      <c r="VND100" s="560"/>
      <c r="VNE100" s="561"/>
      <c r="VNF100" s="562"/>
      <c r="VNG100" s="563"/>
      <c r="VNH100" s="564"/>
      <c r="VNI100" s="565"/>
      <c r="VNJ100" s="566"/>
      <c r="VNK100" s="560"/>
      <c r="VNL100" s="561"/>
      <c r="VNM100" s="562"/>
      <c r="VNN100" s="563"/>
      <c r="VNO100" s="564"/>
      <c r="VNP100" s="565"/>
      <c r="VNQ100" s="566"/>
      <c r="VNR100" s="560"/>
      <c r="VNS100" s="561"/>
      <c r="VNT100" s="562"/>
      <c r="VNU100" s="563"/>
      <c r="VNV100" s="564"/>
      <c r="VNW100" s="565"/>
      <c r="VNX100" s="566"/>
      <c r="VNY100" s="560"/>
      <c r="VNZ100" s="561"/>
      <c r="VOA100" s="562"/>
      <c r="VOB100" s="563"/>
      <c r="VOC100" s="564"/>
      <c r="VOD100" s="565"/>
      <c r="VOE100" s="566"/>
      <c r="VOF100" s="560"/>
      <c r="VOG100" s="561"/>
      <c r="VOH100" s="562"/>
      <c r="VOI100" s="563"/>
      <c r="VOJ100" s="564"/>
      <c r="VOK100" s="565"/>
      <c r="VOL100" s="566"/>
      <c r="VOM100" s="560"/>
      <c r="VON100" s="561"/>
      <c r="VOO100" s="562"/>
      <c r="VOP100" s="563"/>
      <c r="VOQ100" s="564"/>
      <c r="VOR100" s="565"/>
      <c r="VOS100" s="566"/>
      <c r="VOT100" s="560"/>
      <c r="VOU100" s="561"/>
      <c r="VOV100" s="562"/>
      <c r="VOW100" s="563"/>
      <c r="VOX100" s="564"/>
      <c r="VOY100" s="565"/>
      <c r="VOZ100" s="566"/>
      <c r="VPA100" s="560"/>
      <c r="VPB100" s="561"/>
      <c r="VPC100" s="562"/>
      <c r="VPD100" s="563"/>
      <c r="VPE100" s="564"/>
      <c r="VPF100" s="565"/>
      <c r="VPG100" s="566"/>
      <c r="VPH100" s="560"/>
      <c r="VPI100" s="561"/>
      <c r="VPJ100" s="562"/>
      <c r="VPK100" s="563"/>
      <c r="VPL100" s="564"/>
      <c r="VPM100" s="565"/>
      <c r="VPN100" s="566"/>
      <c r="VPO100" s="560"/>
      <c r="VPP100" s="561"/>
      <c r="VPQ100" s="562"/>
      <c r="VPR100" s="563"/>
      <c r="VPS100" s="564"/>
      <c r="VPT100" s="565"/>
      <c r="VPU100" s="566"/>
      <c r="VPV100" s="560"/>
      <c r="VPW100" s="561"/>
      <c r="VPX100" s="562"/>
      <c r="VPY100" s="563"/>
      <c r="VPZ100" s="564"/>
      <c r="VQA100" s="565"/>
      <c r="VQB100" s="566"/>
      <c r="VQC100" s="560"/>
      <c r="VQD100" s="561"/>
      <c r="VQE100" s="562"/>
      <c r="VQF100" s="563"/>
      <c r="VQG100" s="564"/>
      <c r="VQH100" s="565"/>
      <c r="VQI100" s="566"/>
      <c r="VQJ100" s="560"/>
      <c r="VQK100" s="561"/>
      <c r="VQL100" s="562"/>
      <c r="VQM100" s="563"/>
      <c r="VQN100" s="564"/>
      <c r="VQO100" s="565"/>
      <c r="VQP100" s="566"/>
      <c r="VQQ100" s="560"/>
      <c r="VQR100" s="561"/>
      <c r="VQS100" s="562"/>
      <c r="VQT100" s="563"/>
      <c r="VQU100" s="564"/>
      <c r="VQV100" s="565"/>
      <c r="VQW100" s="566"/>
      <c r="VQX100" s="560"/>
      <c r="VQY100" s="561"/>
      <c r="VQZ100" s="562"/>
      <c r="VRA100" s="563"/>
      <c r="VRB100" s="564"/>
      <c r="VRC100" s="565"/>
      <c r="VRD100" s="566"/>
      <c r="VRE100" s="560"/>
      <c r="VRF100" s="561"/>
      <c r="VRG100" s="562"/>
      <c r="VRH100" s="563"/>
      <c r="VRI100" s="564"/>
      <c r="VRJ100" s="565"/>
      <c r="VRK100" s="566"/>
      <c r="VRL100" s="560"/>
      <c r="VRM100" s="561"/>
      <c r="VRN100" s="562"/>
      <c r="VRO100" s="563"/>
      <c r="VRP100" s="564"/>
      <c r="VRQ100" s="565"/>
      <c r="VRR100" s="566"/>
      <c r="VRS100" s="560"/>
      <c r="VRT100" s="561"/>
      <c r="VRU100" s="562"/>
      <c r="VRV100" s="563"/>
      <c r="VRW100" s="564"/>
      <c r="VRX100" s="565"/>
      <c r="VRY100" s="566"/>
      <c r="VRZ100" s="560"/>
      <c r="VSA100" s="561"/>
      <c r="VSB100" s="562"/>
      <c r="VSC100" s="563"/>
      <c r="VSD100" s="564"/>
      <c r="VSE100" s="565"/>
      <c r="VSF100" s="566"/>
      <c r="VSG100" s="560"/>
      <c r="VSH100" s="561"/>
      <c r="VSI100" s="562"/>
      <c r="VSJ100" s="563"/>
      <c r="VSK100" s="564"/>
      <c r="VSL100" s="565"/>
      <c r="VSM100" s="566"/>
      <c r="VSN100" s="560"/>
      <c r="VSO100" s="561"/>
      <c r="VSP100" s="562"/>
      <c r="VSQ100" s="563"/>
      <c r="VSR100" s="564"/>
      <c r="VSS100" s="565"/>
      <c r="VST100" s="566"/>
      <c r="VSU100" s="560"/>
      <c r="VSV100" s="561"/>
      <c r="VSW100" s="562"/>
      <c r="VSX100" s="563"/>
      <c r="VSY100" s="564"/>
      <c r="VSZ100" s="565"/>
      <c r="VTA100" s="566"/>
      <c r="VTB100" s="560"/>
      <c r="VTC100" s="561"/>
      <c r="VTD100" s="562"/>
      <c r="VTE100" s="563"/>
      <c r="VTF100" s="564"/>
      <c r="VTG100" s="565"/>
      <c r="VTH100" s="566"/>
      <c r="VTI100" s="560"/>
      <c r="VTJ100" s="561"/>
      <c r="VTK100" s="562"/>
      <c r="VTL100" s="563"/>
      <c r="VTM100" s="564"/>
      <c r="VTN100" s="565"/>
      <c r="VTO100" s="566"/>
      <c r="VTP100" s="560"/>
      <c r="VTQ100" s="561"/>
      <c r="VTR100" s="562"/>
      <c r="VTS100" s="563"/>
      <c r="VTT100" s="564"/>
      <c r="VTU100" s="565"/>
      <c r="VTV100" s="566"/>
      <c r="VTW100" s="560"/>
      <c r="VTX100" s="561"/>
      <c r="VTY100" s="562"/>
      <c r="VTZ100" s="563"/>
      <c r="VUA100" s="564"/>
      <c r="VUB100" s="565"/>
      <c r="VUC100" s="566"/>
      <c r="VUD100" s="560"/>
      <c r="VUE100" s="561"/>
      <c r="VUF100" s="562"/>
      <c r="VUG100" s="563"/>
      <c r="VUH100" s="564"/>
      <c r="VUI100" s="565"/>
      <c r="VUJ100" s="566"/>
      <c r="VUK100" s="560"/>
      <c r="VUL100" s="561"/>
      <c r="VUM100" s="562"/>
      <c r="VUN100" s="563"/>
      <c r="VUO100" s="564"/>
      <c r="VUP100" s="565"/>
      <c r="VUQ100" s="566"/>
      <c r="VUR100" s="560"/>
      <c r="VUS100" s="561"/>
      <c r="VUT100" s="562"/>
      <c r="VUU100" s="563"/>
      <c r="VUV100" s="564"/>
      <c r="VUW100" s="565"/>
      <c r="VUX100" s="566"/>
      <c r="VUY100" s="560"/>
      <c r="VUZ100" s="561"/>
      <c r="VVA100" s="562"/>
      <c r="VVB100" s="563"/>
      <c r="VVC100" s="564"/>
      <c r="VVD100" s="565"/>
      <c r="VVE100" s="566"/>
      <c r="VVF100" s="560"/>
      <c r="VVG100" s="561"/>
      <c r="VVH100" s="562"/>
      <c r="VVI100" s="563"/>
      <c r="VVJ100" s="564"/>
      <c r="VVK100" s="565"/>
      <c r="VVL100" s="566"/>
      <c r="VVM100" s="560"/>
      <c r="VVN100" s="561"/>
      <c r="VVO100" s="562"/>
      <c r="VVP100" s="563"/>
      <c r="VVQ100" s="564"/>
      <c r="VVR100" s="565"/>
      <c r="VVS100" s="566"/>
      <c r="VVT100" s="560"/>
      <c r="VVU100" s="561"/>
      <c r="VVV100" s="562"/>
      <c r="VVW100" s="563"/>
      <c r="VVX100" s="564"/>
      <c r="VVY100" s="565"/>
      <c r="VVZ100" s="566"/>
      <c r="VWA100" s="560"/>
      <c r="VWB100" s="561"/>
      <c r="VWC100" s="562"/>
      <c r="VWD100" s="563"/>
      <c r="VWE100" s="564"/>
      <c r="VWF100" s="565"/>
      <c r="VWG100" s="566"/>
      <c r="VWH100" s="560"/>
      <c r="VWI100" s="561"/>
      <c r="VWJ100" s="562"/>
      <c r="VWK100" s="563"/>
      <c r="VWL100" s="564"/>
      <c r="VWM100" s="565"/>
      <c r="VWN100" s="566"/>
      <c r="VWO100" s="560"/>
      <c r="VWP100" s="561"/>
      <c r="VWQ100" s="562"/>
      <c r="VWR100" s="563"/>
      <c r="VWS100" s="564"/>
      <c r="VWT100" s="565"/>
      <c r="VWU100" s="566"/>
      <c r="VWV100" s="560"/>
      <c r="VWW100" s="561"/>
      <c r="VWX100" s="562"/>
      <c r="VWY100" s="563"/>
      <c r="VWZ100" s="564"/>
      <c r="VXA100" s="565"/>
      <c r="VXB100" s="566"/>
      <c r="VXC100" s="560"/>
      <c r="VXD100" s="561"/>
      <c r="VXE100" s="562"/>
      <c r="VXF100" s="563"/>
      <c r="VXG100" s="564"/>
      <c r="VXH100" s="565"/>
      <c r="VXI100" s="566"/>
      <c r="VXJ100" s="560"/>
      <c r="VXK100" s="561"/>
      <c r="VXL100" s="562"/>
      <c r="VXM100" s="563"/>
      <c r="VXN100" s="564"/>
      <c r="VXO100" s="565"/>
      <c r="VXP100" s="566"/>
      <c r="VXQ100" s="560"/>
      <c r="VXR100" s="561"/>
      <c r="VXS100" s="562"/>
      <c r="VXT100" s="563"/>
      <c r="VXU100" s="564"/>
      <c r="VXV100" s="565"/>
      <c r="VXW100" s="566"/>
      <c r="VXX100" s="560"/>
      <c r="VXY100" s="561"/>
      <c r="VXZ100" s="562"/>
      <c r="VYA100" s="563"/>
      <c r="VYB100" s="564"/>
      <c r="VYC100" s="565"/>
      <c r="VYD100" s="566"/>
      <c r="VYE100" s="560"/>
      <c r="VYF100" s="561"/>
      <c r="VYG100" s="562"/>
      <c r="VYH100" s="563"/>
      <c r="VYI100" s="564"/>
      <c r="VYJ100" s="565"/>
      <c r="VYK100" s="566"/>
      <c r="VYL100" s="560"/>
      <c r="VYM100" s="561"/>
      <c r="VYN100" s="562"/>
      <c r="VYO100" s="563"/>
      <c r="VYP100" s="564"/>
      <c r="VYQ100" s="565"/>
      <c r="VYR100" s="566"/>
      <c r="VYS100" s="560"/>
      <c r="VYT100" s="561"/>
      <c r="VYU100" s="562"/>
      <c r="VYV100" s="563"/>
      <c r="VYW100" s="564"/>
      <c r="VYX100" s="565"/>
      <c r="VYY100" s="566"/>
      <c r="VYZ100" s="560"/>
      <c r="VZA100" s="561"/>
      <c r="VZB100" s="562"/>
      <c r="VZC100" s="563"/>
      <c r="VZD100" s="564"/>
      <c r="VZE100" s="565"/>
      <c r="VZF100" s="566"/>
      <c r="VZG100" s="560"/>
      <c r="VZH100" s="561"/>
      <c r="VZI100" s="562"/>
      <c r="VZJ100" s="563"/>
      <c r="VZK100" s="564"/>
      <c r="VZL100" s="565"/>
      <c r="VZM100" s="566"/>
      <c r="VZN100" s="560"/>
      <c r="VZO100" s="561"/>
      <c r="VZP100" s="562"/>
      <c r="VZQ100" s="563"/>
      <c r="VZR100" s="564"/>
      <c r="VZS100" s="565"/>
      <c r="VZT100" s="566"/>
      <c r="VZU100" s="560"/>
      <c r="VZV100" s="561"/>
      <c r="VZW100" s="562"/>
      <c r="VZX100" s="563"/>
      <c r="VZY100" s="564"/>
      <c r="VZZ100" s="565"/>
      <c r="WAA100" s="566"/>
      <c r="WAB100" s="560"/>
      <c r="WAC100" s="561"/>
      <c r="WAD100" s="562"/>
      <c r="WAE100" s="563"/>
      <c r="WAF100" s="564"/>
      <c r="WAG100" s="565"/>
      <c r="WAH100" s="566"/>
      <c r="WAI100" s="560"/>
      <c r="WAJ100" s="561"/>
      <c r="WAK100" s="562"/>
      <c r="WAL100" s="563"/>
      <c r="WAM100" s="564"/>
      <c r="WAN100" s="565"/>
      <c r="WAO100" s="566"/>
      <c r="WAP100" s="560"/>
      <c r="WAQ100" s="561"/>
      <c r="WAR100" s="562"/>
      <c r="WAS100" s="563"/>
      <c r="WAT100" s="564"/>
      <c r="WAU100" s="565"/>
      <c r="WAV100" s="566"/>
      <c r="WAW100" s="560"/>
      <c r="WAX100" s="561"/>
      <c r="WAY100" s="562"/>
      <c r="WAZ100" s="563"/>
      <c r="WBA100" s="564"/>
      <c r="WBB100" s="565"/>
      <c r="WBC100" s="566"/>
      <c r="WBD100" s="560"/>
      <c r="WBE100" s="561"/>
      <c r="WBF100" s="562"/>
      <c r="WBG100" s="563"/>
      <c r="WBH100" s="564"/>
      <c r="WBI100" s="565"/>
      <c r="WBJ100" s="566"/>
      <c r="WBK100" s="560"/>
      <c r="WBL100" s="561"/>
      <c r="WBM100" s="562"/>
      <c r="WBN100" s="563"/>
      <c r="WBO100" s="564"/>
      <c r="WBP100" s="565"/>
      <c r="WBQ100" s="566"/>
      <c r="WBR100" s="560"/>
      <c r="WBS100" s="561"/>
      <c r="WBT100" s="562"/>
      <c r="WBU100" s="563"/>
      <c r="WBV100" s="564"/>
      <c r="WBW100" s="565"/>
      <c r="WBX100" s="566"/>
      <c r="WBY100" s="560"/>
      <c r="WBZ100" s="561"/>
      <c r="WCA100" s="562"/>
      <c r="WCB100" s="563"/>
      <c r="WCC100" s="564"/>
      <c r="WCD100" s="565"/>
      <c r="WCE100" s="566"/>
      <c r="WCF100" s="560"/>
      <c r="WCG100" s="561"/>
      <c r="WCH100" s="562"/>
      <c r="WCI100" s="563"/>
      <c r="WCJ100" s="564"/>
      <c r="WCK100" s="565"/>
      <c r="WCL100" s="566"/>
      <c r="WCM100" s="560"/>
      <c r="WCN100" s="561"/>
      <c r="WCO100" s="562"/>
      <c r="WCP100" s="563"/>
      <c r="WCQ100" s="564"/>
      <c r="WCR100" s="565"/>
      <c r="WCS100" s="566"/>
      <c r="WCT100" s="560"/>
      <c r="WCU100" s="561"/>
      <c r="WCV100" s="562"/>
      <c r="WCW100" s="563"/>
      <c r="WCX100" s="564"/>
      <c r="WCY100" s="565"/>
      <c r="WCZ100" s="566"/>
      <c r="WDA100" s="560"/>
      <c r="WDB100" s="561"/>
      <c r="WDC100" s="562"/>
      <c r="WDD100" s="563"/>
      <c r="WDE100" s="564"/>
      <c r="WDF100" s="565"/>
      <c r="WDG100" s="566"/>
      <c r="WDH100" s="560"/>
      <c r="WDI100" s="561"/>
      <c r="WDJ100" s="562"/>
      <c r="WDK100" s="563"/>
      <c r="WDL100" s="564"/>
      <c r="WDM100" s="565"/>
      <c r="WDN100" s="566"/>
      <c r="WDO100" s="560"/>
      <c r="WDP100" s="561"/>
      <c r="WDQ100" s="562"/>
      <c r="WDR100" s="563"/>
      <c r="WDS100" s="564"/>
      <c r="WDT100" s="565"/>
      <c r="WDU100" s="566"/>
      <c r="WDV100" s="560"/>
      <c r="WDW100" s="561"/>
      <c r="WDX100" s="562"/>
      <c r="WDY100" s="563"/>
      <c r="WDZ100" s="564"/>
      <c r="WEA100" s="565"/>
      <c r="WEB100" s="566"/>
      <c r="WEC100" s="560"/>
      <c r="WED100" s="561"/>
      <c r="WEE100" s="562"/>
      <c r="WEF100" s="563"/>
      <c r="WEG100" s="564"/>
      <c r="WEH100" s="565"/>
      <c r="WEI100" s="566"/>
      <c r="WEJ100" s="560"/>
      <c r="WEK100" s="561"/>
      <c r="WEL100" s="562"/>
      <c r="WEM100" s="563"/>
      <c r="WEN100" s="564"/>
      <c r="WEO100" s="565"/>
      <c r="WEP100" s="566"/>
      <c r="WEQ100" s="560"/>
      <c r="WER100" s="561"/>
      <c r="WES100" s="562"/>
      <c r="WET100" s="563"/>
      <c r="WEU100" s="564"/>
      <c r="WEV100" s="565"/>
      <c r="WEW100" s="566"/>
      <c r="WEX100" s="560"/>
      <c r="WEY100" s="561"/>
      <c r="WEZ100" s="562"/>
      <c r="WFA100" s="563"/>
      <c r="WFB100" s="564"/>
      <c r="WFC100" s="565"/>
      <c r="WFD100" s="566"/>
      <c r="WFE100" s="560"/>
      <c r="WFF100" s="561"/>
      <c r="WFG100" s="562"/>
      <c r="WFH100" s="563"/>
      <c r="WFI100" s="564"/>
      <c r="WFJ100" s="565"/>
      <c r="WFK100" s="566"/>
      <c r="WFL100" s="560"/>
      <c r="WFM100" s="561"/>
      <c r="WFN100" s="562"/>
      <c r="WFO100" s="563"/>
      <c r="WFP100" s="564"/>
      <c r="WFQ100" s="565"/>
      <c r="WFR100" s="566"/>
      <c r="WFS100" s="560"/>
      <c r="WFT100" s="561"/>
      <c r="WFU100" s="562"/>
      <c r="WFV100" s="563"/>
      <c r="WFW100" s="564"/>
      <c r="WFX100" s="565"/>
      <c r="WFY100" s="566"/>
      <c r="WFZ100" s="560"/>
      <c r="WGA100" s="561"/>
      <c r="WGB100" s="562"/>
      <c r="WGC100" s="563"/>
      <c r="WGD100" s="564"/>
      <c r="WGE100" s="565"/>
      <c r="WGF100" s="566"/>
      <c r="WGG100" s="560"/>
      <c r="WGH100" s="561"/>
      <c r="WGI100" s="562"/>
      <c r="WGJ100" s="563"/>
      <c r="WGK100" s="564"/>
      <c r="WGL100" s="565"/>
      <c r="WGM100" s="566"/>
      <c r="WGN100" s="560"/>
      <c r="WGO100" s="561"/>
      <c r="WGP100" s="562"/>
      <c r="WGQ100" s="563"/>
      <c r="WGR100" s="564"/>
      <c r="WGS100" s="565"/>
      <c r="WGT100" s="566"/>
      <c r="WGU100" s="560"/>
      <c r="WGV100" s="561"/>
      <c r="WGW100" s="562"/>
      <c r="WGX100" s="563"/>
      <c r="WGY100" s="564"/>
      <c r="WGZ100" s="565"/>
      <c r="WHA100" s="566"/>
      <c r="WHB100" s="560"/>
      <c r="WHC100" s="561"/>
      <c r="WHD100" s="562"/>
      <c r="WHE100" s="563"/>
      <c r="WHF100" s="564"/>
      <c r="WHG100" s="565"/>
      <c r="WHH100" s="566"/>
      <c r="WHI100" s="560"/>
      <c r="WHJ100" s="561"/>
      <c r="WHK100" s="562"/>
      <c r="WHL100" s="563"/>
      <c r="WHM100" s="564"/>
      <c r="WHN100" s="565"/>
      <c r="WHO100" s="566"/>
      <c r="WHP100" s="560"/>
      <c r="WHQ100" s="561"/>
      <c r="WHR100" s="562"/>
      <c r="WHS100" s="563"/>
      <c r="WHT100" s="564"/>
      <c r="WHU100" s="565"/>
      <c r="WHV100" s="566"/>
      <c r="WHW100" s="560"/>
      <c r="WHX100" s="561"/>
      <c r="WHY100" s="562"/>
      <c r="WHZ100" s="563"/>
      <c r="WIA100" s="564"/>
      <c r="WIB100" s="565"/>
      <c r="WIC100" s="566"/>
      <c r="WID100" s="560"/>
      <c r="WIE100" s="561"/>
      <c r="WIF100" s="562"/>
      <c r="WIG100" s="563"/>
      <c r="WIH100" s="564"/>
      <c r="WII100" s="565"/>
      <c r="WIJ100" s="566"/>
      <c r="WIK100" s="560"/>
      <c r="WIL100" s="561"/>
      <c r="WIM100" s="562"/>
      <c r="WIN100" s="563"/>
      <c r="WIO100" s="564"/>
      <c r="WIP100" s="565"/>
      <c r="WIQ100" s="566"/>
      <c r="WIR100" s="560"/>
      <c r="WIS100" s="561"/>
      <c r="WIT100" s="562"/>
      <c r="WIU100" s="563"/>
      <c r="WIV100" s="564"/>
      <c r="WIW100" s="565"/>
      <c r="WIX100" s="566"/>
      <c r="WIY100" s="560"/>
      <c r="WIZ100" s="561"/>
      <c r="WJA100" s="562"/>
      <c r="WJB100" s="563"/>
      <c r="WJC100" s="564"/>
      <c r="WJD100" s="565"/>
      <c r="WJE100" s="566"/>
      <c r="WJF100" s="560"/>
      <c r="WJG100" s="561"/>
      <c r="WJH100" s="562"/>
      <c r="WJI100" s="563"/>
      <c r="WJJ100" s="564"/>
      <c r="WJK100" s="565"/>
      <c r="WJL100" s="566"/>
      <c r="WJM100" s="560"/>
      <c r="WJN100" s="561"/>
      <c r="WJO100" s="562"/>
      <c r="WJP100" s="563"/>
      <c r="WJQ100" s="564"/>
      <c r="WJR100" s="565"/>
      <c r="WJS100" s="566"/>
      <c r="WJT100" s="560"/>
      <c r="WJU100" s="561"/>
      <c r="WJV100" s="562"/>
      <c r="WJW100" s="563"/>
      <c r="WJX100" s="564"/>
      <c r="WJY100" s="565"/>
      <c r="WJZ100" s="566"/>
      <c r="WKA100" s="560"/>
      <c r="WKB100" s="561"/>
      <c r="WKC100" s="562"/>
      <c r="WKD100" s="563"/>
      <c r="WKE100" s="564"/>
      <c r="WKF100" s="565"/>
      <c r="WKG100" s="566"/>
      <c r="WKH100" s="560"/>
      <c r="WKI100" s="561"/>
      <c r="WKJ100" s="562"/>
      <c r="WKK100" s="563"/>
      <c r="WKL100" s="564"/>
      <c r="WKM100" s="565"/>
      <c r="WKN100" s="566"/>
      <c r="WKO100" s="560"/>
      <c r="WKP100" s="561"/>
      <c r="WKQ100" s="562"/>
      <c r="WKR100" s="563"/>
      <c r="WKS100" s="564"/>
      <c r="WKT100" s="565"/>
      <c r="WKU100" s="566"/>
      <c r="WKV100" s="560"/>
      <c r="WKW100" s="561"/>
      <c r="WKX100" s="562"/>
      <c r="WKY100" s="563"/>
      <c r="WKZ100" s="564"/>
      <c r="WLA100" s="565"/>
      <c r="WLB100" s="566"/>
      <c r="WLC100" s="560"/>
      <c r="WLD100" s="561"/>
      <c r="WLE100" s="562"/>
      <c r="WLF100" s="563"/>
      <c r="WLG100" s="564"/>
      <c r="WLH100" s="565"/>
      <c r="WLI100" s="566"/>
      <c r="WLJ100" s="560"/>
      <c r="WLK100" s="561"/>
      <c r="WLL100" s="562"/>
      <c r="WLM100" s="563"/>
      <c r="WLN100" s="564"/>
      <c r="WLO100" s="565"/>
      <c r="WLP100" s="566"/>
      <c r="WLQ100" s="560"/>
      <c r="WLR100" s="561"/>
      <c r="WLS100" s="562"/>
      <c r="WLT100" s="563"/>
      <c r="WLU100" s="564"/>
      <c r="WLV100" s="565"/>
      <c r="WLW100" s="566"/>
      <c r="WLX100" s="560"/>
      <c r="WLY100" s="561"/>
      <c r="WLZ100" s="562"/>
      <c r="WMA100" s="563"/>
      <c r="WMB100" s="564"/>
      <c r="WMC100" s="565"/>
      <c r="WMD100" s="566"/>
      <c r="WME100" s="560"/>
      <c r="WMF100" s="561"/>
      <c r="WMG100" s="562"/>
      <c r="WMH100" s="563"/>
      <c r="WMI100" s="564"/>
      <c r="WMJ100" s="565"/>
      <c r="WMK100" s="566"/>
      <c r="WML100" s="560"/>
      <c r="WMM100" s="561"/>
      <c r="WMN100" s="562"/>
      <c r="WMO100" s="563"/>
      <c r="WMP100" s="564"/>
      <c r="WMQ100" s="565"/>
      <c r="WMR100" s="566"/>
      <c r="WMS100" s="560"/>
      <c r="WMT100" s="561"/>
      <c r="WMU100" s="562"/>
      <c r="WMV100" s="563"/>
      <c r="WMW100" s="564"/>
      <c r="WMX100" s="565"/>
      <c r="WMY100" s="566"/>
      <c r="WMZ100" s="560"/>
      <c r="WNA100" s="561"/>
      <c r="WNB100" s="562"/>
      <c r="WNC100" s="563"/>
      <c r="WND100" s="564"/>
      <c r="WNE100" s="565"/>
      <c r="WNF100" s="566"/>
      <c r="WNG100" s="560"/>
      <c r="WNH100" s="561"/>
      <c r="WNI100" s="562"/>
      <c r="WNJ100" s="563"/>
      <c r="WNK100" s="564"/>
      <c r="WNL100" s="565"/>
      <c r="WNM100" s="566"/>
      <c r="WNN100" s="560"/>
      <c r="WNO100" s="561"/>
      <c r="WNP100" s="562"/>
      <c r="WNQ100" s="563"/>
      <c r="WNR100" s="564"/>
      <c r="WNS100" s="565"/>
      <c r="WNT100" s="566"/>
      <c r="WNU100" s="560"/>
      <c r="WNV100" s="561"/>
      <c r="WNW100" s="562"/>
      <c r="WNX100" s="563"/>
      <c r="WNY100" s="564"/>
      <c r="WNZ100" s="565"/>
      <c r="WOA100" s="566"/>
      <c r="WOB100" s="560"/>
      <c r="WOC100" s="561"/>
      <c r="WOD100" s="562"/>
      <c r="WOE100" s="563"/>
      <c r="WOF100" s="564"/>
      <c r="WOG100" s="565"/>
      <c r="WOH100" s="566"/>
      <c r="WOI100" s="560"/>
      <c r="WOJ100" s="561"/>
      <c r="WOK100" s="562"/>
      <c r="WOL100" s="563"/>
      <c r="WOM100" s="564"/>
      <c r="WON100" s="565"/>
      <c r="WOO100" s="566"/>
      <c r="WOP100" s="560"/>
      <c r="WOQ100" s="561"/>
      <c r="WOR100" s="562"/>
      <c r="WOS100" s="563"/>
      <c r="WOT100" s="564"/>
      <c r="WOU100" s="565"/>
      <c r="WOV100" s="566"/>
      <c r="WOW100" s="560"/>
      <c r="WOX100" s="561"/>
      <c r="WOY100" s="562"/>
      <c r="WOZ100" s="563"/>
      <c r="WPA100" s="564"/>
      <c r="WPB100" s="565"/>
      <c r="WPC100" s="566"/>
      <c r="WPD100" s="560"/>
      <c r="WPE100" s="561"/>
      <c r="WPF100" s="562"/>
      <c r="WPG100" s="563"/>
      <c r="WPH100" s="564"/>
      <c r="WPI100" s="565"/>
      <c r="WPJ100" s="566"/>
      <c r="WPK100" s="560"/>
      <c r="WPL100" s="561"/>
      <c r="WPM100" s="562"/>
      <c r="WPN100" s="563"/>
      <c r="WPO100" s="564"/>
      <c r="WPP100" s="565"/>
      <c r="WPQ100" s="566"/>
      <c r="WPR100" s="560"/>
      <c r="WPS100" s="561"/>
      <c r="WPT100" s="562"/>
      <c r="WPU100" s="563"/>
      <c r="WPV100" s="564"/>
      <c r="WPW100" s="565"/>
      <c r="WPX100" s="566"/>
      <c r="WPY100" s="560"/>
      <c r="WPZ100" s="561"/>
      <c r="WQA100" s="562"/>
      <c r="WQB100" s="563"/>
      <c r="WQC100" s="564"/>
      <c r="WQD100" s="565"/>
      <c r="WQE100" s="566"/>
      <c r="WQF100" s="560"/>
      <c r="WQG100" s="561"/>
      <c r="WQH100" s="562"/>
      <c r="WQI100" s="563"/>
      <c r="WQJ100" s="564"/>
      <c r="WQK100" s="565"/>
      <c r="WQL100" s="566"/>
      <c r="WQM100" s="560"/>
      <c r="WQN100" s="561"/>
      <c r="WQO100" s="562"/>
      <c r="WQP100" s="563"/>
      <c r="WQQ100" s="564"/>
      <c r="WQR100" s="565"/>
      <c r="WQS100" s="566"/>
      <c r="WQT100" s="560"/>
      <c r="WQU100" s="561"/>
      <c r="WQV100" s="562"/>
      <c r="WQW100" s="563"/>
      <c r="WQX100" s="564"/>
      <c r="WQY100" s="565"/>
      <c r="WQZ100" s="566"/>
      <c r="WRA100" s="560"/>
      <c r="WRB100" s="561"/>
      <c r="WRC100" s="562"/>
      <c r="WRD100" s="563"/>
      <c r="WRE100" s="564"/>
      <c r="WRF100" s="565"/>
      <c r="WRG100" s="566"/>
      <c r="WRH100" s="560"/>
      <c r="WRI100" s="561"/>
      <c r="WRJ100" s="562"/>
      <c r="WRK100" s="563"/>
      <c r="WRL100" s="564"/>
      <c r="WRM100" s="565"/>
      <c r="WRN100" s="566"/>
      <c r="WRO100" s="560"/>
      <c r="WRP100" s="561"/>
      <c r="WRQ100" s="562"/>
      <c r="WRR100" s="563"/>
      <c r="WRS100" s="564"/>
      <c r="WRT100" s="565"/>
      <c r="WRU100" s="566"/>
      <c r="WRV100" s="560"/>
      <c r="WRW100" s="561"/>
      <c r="WRX100" s="562"/>
      <c r="WRY100" s="563"/>
      <c r="WRZ100" s="564"/>
      <c r="WSA100" s="565"/>
      <c r="WSB100" s="566"/>
      <c r="WSC100" s="560"/>
      <c r="WSD100" s="561"/>
      <c r="WSE100" s="562"/>
      <c r="WSF100" s="563"/>
      <c r="WSG100" s="564"/>
      <c r="WSH100" s="565"/>
      <c r="WSI100" s="566"/>
      <c r="WSJ100" s="560"/>
      <c r="WSK100" s="561"/>
      <c r="WSL100" s="562"/>
      <c r="WSM100" s="563"/>
      <c r="WSN100" s="564"/>
      <c r="WSO100" s="565"/>
      <c r="WSP100" s="566"/>
      <c r="WSQ100" s="560"/>
      <c r="WSR100" s="561"/>
      <c r="WSS100" s="562"/>
      <c r="WST100" s="563"/>
      <c r="WSU100" s="564"/>
      <c r="WSV100" s="565"/>
      <c r="WSW100" s="566"/>
      <c r="WSX100" s="560"/>
      <c r="WSY100" s="561"/>
      <c r="WSZ100" s="562"/>
      <c r="WTA100" s="563"/>
      <c r="WTB100" s="564"/>
      <c r="WTC100" s="565"/>
      <c r="WTD100" s="566"/>
      <c r="WTE100" s="560"/>
      <c r="WTF100" s="561"/>
      <c r="WTG100" s="562"/>
      <c r="WTH100" s="563"/>
      <c r="WTI100" s="564"/>
      <c r="WTJ100" s="565"/>
      <c r="WTK100" s="566"/>
      <c r="WTL100" s="560"/>
      <c r="WTM100" s="561"/>
      <c r="WTN100" s="562"/>
      <c r="WTO100" s="563"/>
      <c r="WTP100" s="564"/>
      <c r="WTQ100" s="565"/>
      <c r="WTR100" s="566"/>
      <c r="WTS100" s="560"/>
      <c r="WTT100" s="561"/>
      <c r="WTU100" s="562"/>
      <c r="WTV100" s="563"/>
      <c r="WTW100" s="564"/>
      <c r="WTX100" s="565"/>
      <c r="WTY100" s="566"/>
      <c r="WTZ100" s="560"/>
      <c r="WUA100" s="561"/>
      <c r="WUB100" s="562"/>
      <c r="WUC100" s="563"/>
      <c r="WUD100" s="564"/>
      <c r="WUE100" s="565"/>
      <c r="WUF100" s="566"/>
      <c r="WUG100" s="560"/>
      <c r="WUH100" s="561"/>
      <c r="WUI100" s="562"/>
      <c r="WUJ100" s="563"/>
      <c r="WUK100" s="564"/>
      <c r="WUL100" s="565"/>
      <c r="WUM100" s="566"/>
      <c r="WUN100" s="560"/>
      <c r="WUO100" s="561"/>
      <c r="WUP100" s="562"/>
      <c r="WUQ100" s="563"/>
      <c r="WUR100" s="564"/>
      <c r="WUS100" s="565"/>
      <c r="WUT100" s="566"/>
      <c r="WUU100" s="560"/>
      <c r="WUV100" s="561"/>
      <c r="WUW100" s="562"/>
      <c r="WUX100" s="563"/>
      <c r="WUY100" s="564"/>
      <c r="WUZ100" s="565"/>
      <c r="WVA100" s="566"/>
      <c r="WVB100" s="560"/>
      <c r="WVC100" s="561"/>
      <c r="WVD100" s="562"/>
      <c r="WVE100" s="563"/>
      <c r="WVF100" s="564"/>
      <c r="WVG100" s="565"/>
      <c r="WVH100" s="566"/>
      <c r="WVI100" s="560"/>
      <c r="WVJ100" s="561"/>
      <c r="WVK100" s="562"/>
      <c r="WVL100" s="563"/>
      <c r="WVM100" s="564"/>
      <c r="WVN100" s="565"/>
      <c r="WVO100" s="566"/>
      <c r="WVP100" s="560"/>
      <c r="WVQ100" s="561"/>
      <c r="WVR100" s="562"/>
      <c r="WVS100" s="563"/>
      <c r="WVT100" s="564"/>
      <c r="WVU100" s="565"/>
      <c r="WVV100" s="566"/>
      <c r="WVW100" s="560"/>
      <c r="WVX100" s="561"/>
      <c r="WVY100" s="562"/>
      <c r="WVZ100" s="563"/>
      <c r="WWA100" s="564"/>
      <c r="WWB100" s="565"/>
      <c r="WWC100" s="566"/>
      <c r="WWD100" s="560"/>
      <c r="WWE100" s="561"/>
      <c r="WWF100" s="562"/>
      <c r="WWG100" s="563"/>
      <c r="WWH100" s="564"/>
      <c r="WWI100" s="565"/>
      <c r="WWJ100" s="566"/>
      <c r="WWK100" s="560"/>
      <c r="WWL100" s="561"/>
      <c r="WWM100" s="562"/>
      <c r="WWN100" s="563"/>
      <c r="WWO100" s="564"/>
      <c r="WWP100" s="565"/>
      <c r="WWQ100" s="566"/>
      <c r="WWR100" s="560"/>
      <c r="WWS100" s="561"/>
      <c r="WWT100" s="562"/>
      <c r="WWU100" s="563"/>
      <c r="WWV100" s="564"/>
      <c r="WWW100" s="565"/>
      <c r="WWX100" s="566"/>
      <c r="WWY100" s="560"/>
      <c r="WWZ100" s="561"/>
      <c r="WXA100" s="562"/>
      <c r="WXB100" s="563"/>
      <c r="WXC100" s="564"/>
      <c r="WXD100" s="565"/>
      <c r="WXE100" s="566"/>
      <c r="WXF100" s="560"/>
      <c r="WXG100" s="561"/>
      <c r="WXH100" s="562"/>
      <c r="WXI100" s="563"/>
      <c r="WXJ100" s="564"/>
      <c r="WXK100" s="565"/>
      <c r="WXL100" s="566"/>
      <c r="WXM100" s="560"/>
      <c r="WXN100" s="561"/>
      <c r="WXO100" s="562"/>
      <c r="WXP100" s="563"/>
      <c r="WXQ100" s="564"/>
      <c r="WXR100" s="565"/>
      <c r="WXS100" s="566"/>
      <c r="WXT100" s="560"/>
      <c r="WXU100" s="561"/>
      <c r="WXV100" s="562"/>
      <c r="WXW100" s="563"/>
      <c r="WXX100" s="564"/>
      <c r="WXY100" s="565"/>
      <c r="WXZ100" s="566"/>
      <c r="WYA100" s="560"/>
      <c r="WYB100" s="561"/>
      <c r="WYC100" s="562"/>
      <c r="WYD100" s="563"/>
      <c r="WYE100" s="564"/>
      <c r="WYF100" s="565"/>
      <c r="WYG100" s="566"/>
      <c r="WYH100" s="560"/>
      <c r="WYI100" s="561"/>
      <c r="WYJ100" s="562"/>
      <c r="WYK100" s="563"/>
      <c r="WYL100" s="564"/>
      <c r="WYM100" s="565"/>
      <c r="WYN100" s="566"/>
      <c r="WYO100" s="560"/>
      <c r="WYP100" s="561"/>
      <c r="WYQ100" s="562"/>
      <c r="WYR100" s="563"/>
      <c r="WYS100" s="564"/>
      <c r="WYT100" s="565"/>
      <c r="WYU100" s="566"/>
      <c r="WYV100" s="560"/>
      <c r="WYW100" s="561"/>
      <c r="WYX100" s="562"/>
      <c r="WYY100" s="563"/>
      <c r="WYZ100" s="564"/>
      <c r="WZA100" s="565"/>
      <c r="WZB100" s="566"/>
      <c r="WZC100" s="560"/>
      <c r="WZD100" s="561"/>
      <c r="WZE100" s="562"/>
      <c r="WZF100" s="563"/>
      <c r="WZG100" s="564"/>
      <c r="WZH100" s="565"/>
      <c r="WZI100" s="566"/>
      <c r="WZJ100" s="560"/>
      <c r="WZK100" s="561"/>
      <c r="WZL100" s="562"/>
      <c r="WZM100" s="563"/>
      <c r="WZN100" s="564"/>
      <c r="WZO100" s="565"/>
      <c r="WZP100" s="566"/>
      <c r="WZQ100" s="560"/>
      <c r="WZR100" s="561"/>
      <c r="WZS100" s="562"/>
      <c r="WZT100" s="563"/>
      <c r="WZU100" s="564"/>
      <c r="WZV100" s="565"/>
      <c r="WZW100" s="566"/>
      <c r="WZX100" s="560"/>
      <c r="WZY100" s="561"/>
      <c r="WZZ100" s="562"/>
      <c r="XAA100" s="563"/>
      <c r="XAB100" s="564"/>
      <c r="XAC100" s="565"/>
      <c r="XAD100" s="566"/>
      <c r="XAE100" s="560"/>
      <c r="XAF100" s="561"/>
      <c r="XAG100" s="562"/>
      <c r="XAH100" s="563"/>
      <c r="XAI100" s="564"/>
      <c r="XAJ100" s="565"/>
      <c r="XAK100" s="566"/>
      <c r="XAL100" s="560"/>
      <c r="XAM100" s="561"/>
      <c r="XAN100" s="562"/>
      <c r="XAO100" s="563"/>
      <c r="XAP100" s="564"/>
      <c r="XAQ100" s="565"/>
      <c r="XAR100" s="566"/>
      <c r="XAS100" s="560"/>
      <c r="XAT100" s="561"/>
      <c r="XAU100" s="562"/>
      <c r="XAV100" s="563"/>
      <c r="XAW100" s="564"/>
      <c r="XAX100" s="565"/>
      <c r="XAY100" s="566"/>
      <c r="XAZ100" s="560"/>
      <c r="XBA100" s="561"/>
      <c r="XBB100" s="562"/>
      <c r="XBC100" s="563"/>
      <c r="XBD100" s="564"/>
      <c r="XBE100" s="565"/>
      <c r="XBF100" s="566"/>
      <c r="XBG100" s="560"/>
      <c r="XBH100" s="561"/>
      <c r="XBI100" s="562"/>
      <c r="XBJ100" s="563"/>
      <c r="XBK100" s="564"/>
      <c r="XBL100" s="565"/>
      <c r="XBM100" s="566"/>
      <c r="XBN100" s="560"/>
      <c r="XBO100" s="561"/>
      <c r="XBP100" s="562"/>
      <c r="XBQ100" s="563"/>
      <c r="XBR100" s="564"/>
      <c r="XBS100" s="565"/>
      <c r="XBT100" s="566"/>
      <c r="XBU100" s="560"/>
      <c r="XBV100" s="561"/>
      <c r="XBW100" s="562"/>
      <c r="XBX100" s="563"/>
      <c r="XBY100" s="564"/>
      <c r="XBZ100" s="565"/>
      <c r="XCA100" s="566"/>
      <c r="XCB100" s="560"/>
      <c r="XCC100" s="561"/>
      <c r="XCD100" s="562"/>
      <c r="XCE100" s="563"/>
      <c r="XCF100" s="564"/>
      <c r="XCG100" s="565"/>
      <c r="XCH100" s="566"/>
      <c r="XCI100" s="560"/>
      <c r="XCJ100" s="561"/>
      <c r="XCK100" s="562"/>
      <c r="XCL100" s="563"/>
      <c r="XCM100" s="564"/>
      <c r="XCN100" s="565"/>
      <c r="XCO100" s="566"/>
      <c r="XCP100" s="560"/>
      <c r="XCQ100" s="561"/>
      <c r="XCR100" s="562"/>
      <c r="XCS100" s="563"/>
      <c r="XCT100" s="564"/>
      <c r="XCU100" s="565"/>
      <c r="XCV100" s="566"/>
      <c r="XCW100" s="560"/>
      <c r="XCX100" s="561"/>
      <c r="XCY100" s="562"/>
      <c r="XCZ100" s="563"/>
      <c r="XDA100" s="564"/>
      <c r="XDB100" s="565"/>
      <c r="XDC100" s="566"/>
      <c r="XDD100" s="560"/>
      <c r="XDE100" s="561"/>
      <c r="XDF100" s="562"/>
      <c r="XDG100" s="563"/>
      <c r="XDH100" s="564"/>
      <c r="XDI100" s="565"/>
      <c r="XDJ100" s="566"/>
      <c r="XDK100" s="560"/>
      <c r="XDL100" s="561"/>
      <c r="XDM100" s="562"/>
      <c r="XDN100" s="563"/>
      <c r="XDO100" s="564"/>
      <c r="XDP100" s="565"/>
      <c r="XDQ100" s="566"/>
      <c r="XDR100" s="560"/>
      <c r="XDS100" s="561"/>
      <c r="XDT100" s="562"/>
      <c r="XDU100" s="563"/>
      <c r="XDV100" s="564"/>
      <c r="XDW100" s="565"/>
      <c r="XDX100" s="566"/>
      <c r="XDY100" s="560"/>
      <c r="XDZ100" s="561"/>
      <c r="XEA100" s="562"/>
      <c r="XEB100" s="563"/>
      <c r="XEC100" s="564"/>
      <c r="XED100" s="565"/>
      <c r="XEE100" s="566"/>
      <c r="XEF100" s="560"/>
      <c r="XEG100" s="561"/>
      <c r="XEH100" s="562"/>
      <c r="XEI100" s="563"/>
      <c r="XEJ100" s="564"/>
      <c r="XEK100" s="565"/>
      <c r="XEL100" s="566"/>
      <c r="XEM100" s="560"/>
      <c r="XEN100" s="561"/>
      <c r="XEO100" s="562"/>
      <c r="XEP100" s="563"/>
      <c r="XEQ100" s="564"/>
      <c r="XER100" s="565"/>
      <c r="XES100" s="566"/>
      <c r="XET100" s="560"/>
      <c r="XEU100" s="561"/>
      <c r="XEV100" s="562"/>
      <c r="XEW100" s="563"/>
      <c r="XEX100" s="564"/>
      <c r="XEY100" s="565"/>
      <c r="XEZ100" s="566"/>
      <c r="XFA100" s="560"/>
      <c r="XFB100" s="561"/>
      <c r="XFC100" s="562"/>
      <c r="XFD100" s="563"/>
    </row>
    <row r="101" spans="1:16384" ht="24" customHeight="1" x14ac:dyDescent="0.2">
      <c r="A101" s="696"/>
      <c r="B101" s="548" t="s">
        <v>931</v>
      </c>
      <c r="C101" s="549">
        <f>SUM(C100)</f>
        <v>33600000</v>
      </c>
      <c r="D101" s="549">
        <f t="shared" ref="D101:E101" si="26">SUM(D100)</f>
        <v>0</v>
      </c>
      <c r="E101" s="549">
        <f t="shared" si="26"/>
        <v>33600000</v>
      </c>
      <c r="F101" s="551"/>
      <c r="G101" s="552">
        <f>D101/C101</f>
        <v>0</v>
      </c>
      <c r="I101" s="244"/>
    </row>
    <row r="102" spans="1:16384" ht="18" customHeight="1" x14ac:dyDescent="0.2">
      <c r="A102" s="567" t="s">
        <v>266</v>
      </c>
      <c r="B102" s="567" t="s">
        <v>267</v>
      </c>
      <c r="C102" s="567" t="s">
        <v>277</v>
      </c>
      <c r="D102" s="567" t="s">
        <v>269</v>
      </c>
      <c r="E102" s="567" t="s">
        <v>270</v>
      </c>
      <c r="F102" s="567" t="s">
        <v>271</v>
      </c>
      <c r="G102" s="567" t="s">
        <v>272</v>
      </c>
    </row>
    <row r="103" spans="1:16384" ht="54.75" customHeight="1" x14ac:dyDescent="0.2">
      <c r="A103" s="569" t="s">
        <v>1003</v>
      </c>
      <c r="B103" s="536" t="s">
        <v>992</v>
      </c>
      <c r="C103" s="533">
        <v>174340936</v>
      </c>
      <c r="D103" s="533"/>
      <c r="E103" s="534">
        <f t="shared" ref="E103:E113" si="27">+C103-D103</f>
        <v>174340936</v>
      </c>
      <c r="F103" s="535">
        <v>42572</v>
      </c>
      <c r="G103" s="592" t="s">
        <v>734</v>
      </c>
      <c r="J103" s="217"/>
    </row>
    <row r="104" spans="1:16384" ht="54.75" customHeight="1" x14ac:dyDescent="0.2">
      <c r="A104" s="570"/>
      <c r="B104" s="536" t="s">
        <v>993</v>
      </c>
      <c r="C104" s="533">
        <v>18659064</v>
      </c>
      <c r="D104" s="533">
        <v>18659064</v>
      </c>
      <c r="E104" s="534">
        <f t="shared" si="27"/>
        <v>0</v>
      </c>
      <c r="F104" s="535">
        <v>42577</v>
      </c>
      <c r="G104" s="592" t="s">
        <v>871</v>
      </c>
      <c r="J104" s="217"/>
    </row>
    <row r="105" spans="1:16384" ht="54.75" customHeight="1" x14ac:dyDescent="0.2">
      <c r="A105" s="570"/>
      <c r="B105" s="536" t="s">
        <v>994</v>
      </c>
      <c r="C105" s="533">
        <v>30000000</v>
      </c>
      <c r="D105" s="536"/>
      <c r="E105" s="534">
        <f t="shared" si="27"/>
        <v>30000000</v>
      </c>
      <c r="F105" s="535">
        <v>42458</v>
      </c>
      <c r="G105" s="593" t="s">
        <v>626</v>
      </c>
      <c r="J105" s="217"/>
    </row>
    <row r="106" spans="1:16384" ht="54.75" customHeight="1" x14ac:dyDescent="0.2">
      <c r="A106" s="570"/>
      <c r="B106" s="536" t="s">
        <v>995</v>
      </c>
      <c r="C106" s="533">
        <v>29000000</v>
      </c>
      <c r="D106" s="536"/>
      <c r="E106" s="534">
        <f t="shared" si="27"/>
        <v>29000000</v>
      </c>
      <c r="F106" s="535">
        <v>42536</v>
      </c>
      <c r="G106" s="594"/>
      <c r="J106" s="217"/>
    </row>
    <row r="107" spans="1:16384" ht="54.75" customHeight="1" x14ac:dyDescent="0.2">
      <c r="A107" s="570"/>
      <c r="B107" s="536" t="s">
        <v>996</v>
      </c>
      <c r="C107" s="533">
        <v>565434199</v>
      </c>
      <c r="D107" s="533"/>
      <c r="E107" s="534">
        <f t="shared" si="27"/>
        <v>565434199</v>
      </c>
      <c r="F107" s="535">
        <v>42520</v>
      </c>
      <c r="G107" s="594"/>
      <c r="J107" s="217"/>
    </row>
    <row r="108" spans="1:16384" ht="54.75" customHeight="1" x14ac:dyDescent="0.2">
      <c r="A108" s="570"/>
      <c r="B108" s="536" t="s">
        <v>997</v>
      </c>
      <c r="C108" s="533">
        <v>17368600</v>
      </c>
      <c r="D108" s="533"/>
      <c r="E108" s="534">
        <f t="shared" si="27"/>
        <v>17368600</v>
      </c>
      <c r="F108" s="535">
        <v>42587</v>
      </c>
      <c r="G108" s="594"/>
      <c r="J108" s="217"/>
    </row>
    <row r="109" spans="1:16384" ht="54.75" customHeight="1" x14ac:dyDescent="0.2">
      <c r="A109" s="570"/>
      <c r="B109" s="536" t="s">
        <v>998</v>
      </c>
      <c r="C109" s="590">
        <v>220975840</v>
      </c>
      <c r="D109" s="538"/>
      <c r="E109" s="534">
        <f t="shared" si="27"/>
        <v>220975840</v>
      </c>
      <c r="F109" s="591">
        <v>42581</v>
      </c>
      <c r="G109" s="536"/>
      <c r="J109" s="217"/>
    </row>
    <row r="110" spans="1:16384" ht="54.75" customHeight="1" x14ac:dyDescent="0.2">
      <c r="A110" s="570"/>
      <c r="B110" s="536" t="s">
        <v>999</v>
      </c>
      <c r="C110" s="590">
        <v>41500000</v>
      </c>
      <c r="D110" s="538"/>
      <c r="E110" s="534">
        <f t="shared" si="27"/>
        <v>41500000</v>
      </c>
      <c r="F110" s="591">
        <v>42536</v>
      </c>
      <c r="G110" s="536"/>
      <c r="J110" s="217"/>
    </row>
    <row r="111" spans="1:16384" ht="54.75" customHeight="1" x14ac:dyDescent="0.2">
      <c r="A111" s="570"/>
      <c r="B111" s="536" t="s">
        <v>1000</v>
      </c>
      <c r="C111" s="590">
        <v>6000000</v>
      </c>
      <c r="D111" s="538"/>
      <c r="E111" s="534">
        <f t="shared" si="27"/>
        <v>6000000</v>
      </c>
      <c r="F111" s="591">
        <v>42551</v>
      </c>
      <c r="G111" s="536"/>
      <c r="J111" s="217"/>
    </row>
    <row r="112" spans="1:16384" ht="54.75" customHeight="1" x14ac:dyDescent="0.2">
      <c r="A112" s="570"/>
      <c r="B112" s="536" t="s">
        <v>1001</v>
      </c>
      <c r="C112" s="590">
        <v>242700000</v>
      </c>
      <c r="D112" s="538"/>
      <c r="E112" s="534">
        <f t="shared" si="27"/>
        <v>242700000</v>
      </c>
      <c r="F112" s="591">
        <v>42612</v>
      </c>
      <c r="G112" s="536"/>
      <c r="J112" s="217"/>
    </row>
    <row r="113" spans="1:16384" ht="54.75" customHeight="1" x14ac:dyDescent="0.2">
      <c r="A113" s="570"/>
      <c r="B113" s="531" t="s">
        <v>1002</v>
      </c>
      <c r="C113" s="543">
        <v>36000000</v>
      </c>
      <c r="D113" s="543"/>
      <c r="E113" s="534">
        <f t="shared" si="27"/>
        <v>36000000</v>
      </c>
      <c r="F113" s="544">
        <v>42580</v>
      </c>
      <c r="G113" s="531" t="s">
        <v>917</v>
      </c>
      <c r="J113" s="217"/>
    </row>
    <row r="114" spans="1:16384" ht="22.5" customHeight="1" x14ac:dyDescent="0.2">
      <c r="A114" s="570"/>
      <c r="B114" s="548" t="s">
        <v>926</v>
      </c>
      <c r="C114" s="549">
        <f>SUM(C103:C113)</f>
        <v>1381978639</v>
      </c>
      <c r="D114" s="549">
        <f t="shared" ref="D114:E114" si="28">SUM(D103:D113)</f>
        <v>18659064</v>
      </c>
      <c r="E114" s="549">
        <f t="shared" si="28"/>
        <v>1363319575</v>
      </c>
      <c r="F114" s="551"/>
      <c r="G114" s="552">
        <f>D114/C114</f>
        <v>1.3501702177901753E-2</v>
      </c>
      <c r="J114" s="217"/>
    </row>
    <row r="115" spans="1:16384" ht="12.75" x14ac:dyDescent="0.2">
      <c r="A115" s="541"/>
      <c r="B115" s="541" t="s">
        <v>1004</v>
      </c>
      <c r="C115" s="572">
        <f>+C114+C101</f>
        <v>1415578639</v>
      </c>
      <c r="D115" s="572">
        <f t="shared" ref="D115:E115" si="29">+D114+D101</f>
        <v>18659064</v>
      </c>
      <c r="E115" s="572">
        <f t="shared" si="29"/>
        <v>1396919575</v>
      </c>
      <c r="F115" s="572"/>
      <c r="G115" s="589">
        <f>+D115/C115</f>
        <v>1.3181227440095611E-2</v>
      </c>
    </row>
    <row r="116" spans="1:16384" ht="30.75" customHeight="1" x14ac:dyDescent="0.2">
      <c r="A116" s="573"/>
      <c r="B116" s="573" t="s">
        <v>1006</v>
      </c>
      <c r="C116" s="574">
        <f>+C37</f>
        <v>1112126017</v>
      </c>
      <c r="D116" s="574">
        <f t="shared" ref="D116:E116" si="30">+D37</f>
        <v>1112126017</v>
      </c>
      <c r="E116" s="574">
        <f t="shared" si="30"/>
        <v>0</v>
      </c>
      <c r="F116" s="574"/>
      <c r="G116" s="575">
        <f>+D116/C116</f>
        <v>1</v>
      </c>
    </row>
    <row r="117" spans="1:16384" ht="39" customHeight="1" x14ac:dyDescent="0.2">
      <c r="A117" s="573"/>
      <c r="B117" s="573" t="s">
        <v>1007</v>
      </c>
      <c r="C117" s="574">
        <f>+C71+C83+C97+C115</f>
        <v>6998873983</v>
      </c>
      <c r="D117" s="574">
        <f t="shared" ref="D117:E117" si="31">+D71+D83+D97+D115</f>
        <v>186679064</v>
      </c>
      <c r="E117" s="574">
        <f t="shared" si="31"/>
        <v>6812194919</v>
      </c>
      <c r="F117" s="574"/>
      <c r="G117" s="575">
        <f>+D117/C117</f>
        <v>2.6672728277925332E-2</v>
      </c>
    </row>
    <row r="118" spans="1:16384" ht="25.5" customHeight="1" x14ac:dyDescent="0.2">
      <c r="A118" s="571"/>
      <c r="B118" s="573" t="s">
        <v>1005</v>
      </c>
      <c r="C118" s="574">
        <f>+C116+C117</f>
        <v>8111000000</v>
      </c>
      <c r="D118" s="574">
        <f t="shared" ref="D118:E118" si="32">+D116+D117</f>
        <v>1298805081</v>
      </c>
      <c r="E118" s="574">
        <f t="shared" si="32"/>
        <v>6812194919</v>
      </c>
      <c r="F118" s="574"/>
      <c r="G118" s="575">
        <f t="shared" si="20"/>
        <v>0.16012884736777216</v>
      </c>
    </row>
    <row r="119" spans="1:16384" x14ac:dyDescent="0.2">
      <c r="B119" s="588"/>
      <c r="C119" s="588"/>
      <c r="D119" s="588"/>
      <c r="E119" s="588"/>
      <c r="F119" s="588"/>
      <c r="G119" s="588"/>
    </row>
    <row r="120" spans="1:16384" ht="14.25" customHeight="1" x14ac:dyDescent="0.2">
      <c r="A120" s="697" t="s">
        <v>984</v>
      </c>
      <c r="B120" s="697"/>
      <c r="C120" s="697"/>
      <c r="D120" s="697"/>
      <c r="E120" s="697"/>
      <c r="F120" s="697"/>
      <c r="G120" s="697"/>
    </row>
    <row r="121" spans="1:16384" ht="13.5" customHeight="1" x14ac:dyDescent="0.2">
      <c r="A121" s="697"/>
      <c r="B121" s="697"/>
      <c r="C121" s="697"/>
      <c r="D121" s="697"/>
      <c r="E121" s="697"/>
      <c r="F121" s="697"/>
      <c r="G121" s="697"/>
    </row>
    <row r="122" spans="1:16384" ht="12.75" hidden="1" customHeight="1" x14ac:dyDescent="0.2">
      <c r="A122" s="595"/>
      <c r="B122" s="598"/>
      <c r="C122" s="598"/>
      <c r="D122" s="598"/>
      <c r="E122" s="598"/>
      <c r="F122" s="598"/>
      <c r="G122" s="598"/>
      <c r="H122" s="596"/>
      <c r="I122" s="596"/>
      <c r="J122" s="597"/>
    </row>
    <row r="123" spans="1:16384" ht="13.5" customHeight="1" x14ac:dyDescent="0.2">
      <c r="A123" s="697" t="s">
        <v>985</v>
      </c>
      <c r="B123" s="697"/>
      <c r="C123" s="697"/>
      <c r="D123" s="697"/>
      <c r="E123" s="697"/>
      <c r="F123" s="697"/>
      <c r="G123" s="697"/>
      <c r="H123" s="698"/>
      <c r="I123" s="698"/>
      <c r="J123" s="698"/>
      <c r="K123" s="698"/>
      <c r="L123" s="698"/>
      <c r="M123" s="698"/>
      <c r="N123" s="698"/>
      <c r="O123" s="698"/>
      <c r="P123" s="698"/>
      <c r="Q123" s="698"/>
      <c r="R123" s="698"/>
      <c r="S123" s="698"/>
      <c r="T123" s="698"/>
      <c r="U123" s="698"/>
      <c r="V123" s="698"/>
      <c r="W123" s="698"/>
      <c r="X123" s="698"/>
      <c r="Y123" s="698"/>
      <c r="Z123" s="698"/>
      <c r="AA123" s="698"/>
      <c r="AB123" s="698"/>
      <c r="AC123" s="698"/>
      <c r="AD123" s="698"/>
      <c r="AE123" s="698"/>
      <c r="AF123" s="698"/>
      <c r="AG123" s="698"/>
      <c r="AH123" s="698"/>
      <c r="AI123" s="698"/>
      <c r="AJ123" s="698"/>
      <c r="AK123" s="698"/>
      <c r="AL123" s="698"/>
      <c r="AM123" s="698"/>
      <c r="AN123" s="698"/>
      <c r="AO123" s="698"/>
      <c r="AP123" s="698"/>
      <c r="AQ123" s="698"/>
      <c r="AR123" s="698"/>
      <c r="AS123" s="698"/>
      <c r="AT123" s="698"/>
      <c r="AU123" s="698"/>
      <c r="AV123" s="698"/>
      <c r="AW123" s="698"/>
      <c r="AX123" s="698"/>
      <c r="AY123" s="698"/>
      <c r="AZ123" s="698"/>
      <c r="BA123" s="698"/>
      <c r="BB123" s="698"/>
      <c r="BC123" s="698"/>
      <c r="BD123" s="698"/>
      <c r="BE123" s="698"/>
      <c r="BF123" s="698"/>
      <c r="BG123" s="698"/>
      <c r="BH123" s="698"/>
      <c r="BI123" s="698"/>
      <c r="BJ123" s="698"/>
      <c r="BK123" s="698"/>
      <c r="BL123" s="698"/>
      <c r="BM123" s="698"/>
      <c r="BN123" s="698"/>
      <c r="BO123" s="698"/>
      <c r="BP123" s="698"/>
      <c r="BQ123" s="698"/>
      <c r="BR123" s="698"/>
      <c r="BS123" s="698"/>
      <c r="BT123" s="698"/>
      <c r="BU123" s="698"/>
      <c r="BV123" s="698"/>
      <c r="BW123" s="698"/>
      <c r="BX123" s="698"/>
      <c r="BY123" s="698"/>
      <c r="BZ123" s="698"/>
      <c r="CA123" s="698"/>
      <c r="CB123" s="698"/>
      <c r="CC123" s="698"/>
      <c r="CD123" s="698"/>
      <c r="CE123" s="698"/>
      <c r="CF123" s="698"/>
      <c r="CG123" s="698"/>
      <c r="CH123" s="698"/>
      <c r="CI123" s="698"/>
      <c r="CJ123" s="698"/>
      <c r="CK123" s="698"/>
      <c r="CL123" s="698"/>
      <c r="CM123" s="698"/>
      <c r="CN123" s="698"/>
      <c r="CO123" s="698"/>
      <c r="CP123" s="698"/>
      <c r="CQ123" s="698"/>
      <c r="CR123" s="698"/>
      <c r="CS123" s="698"/>
      <c r="CT123" s="698"/>
      <c r="CU123" s="698"/>
      <c r="CV123" s="698"/>
      <c r="CW123" s="698"/>
      <c r="CX123" s="698"/>
      <c r="CY123" s="698"/>
      <c r="CZ123" s="698"/>
      <c r="DA123" s="698"/>
      <c r="DB123" s="698"/>
      <c r="DC123" s="698"/>
      <c r="DD123" s="698"/>
      <c r="DE123" s="698"/>
      <c r="DF123" s="698"/>
      <c r="DG123" s="698"/>
      <c r="DH123" s="698"/>
      <c r="DI123" s="698"/>
      <c r="DJ123" s="698"/>
      <c r="DK123" s="698"/>
      <c r="DL123" s="698"/>
      <c r="DM123" s="698"/>
      <c r="DN123" s="698"/>
      <c r="DO123" s="698"/>
      <c r="DP123" s="698"/>
      <c r="DQ123" s="698"/>
      <c r="DR123" s="698"/>
      <c r="DS123" s="698"/>
      <c r="DT123" s="698"/>
      <c r="DU123" s="698"/>
      <c r="DV123" s="698"/>
      <c r="DW123" s="698"/>
      <c r="DX123" s="698"/>
      <c r="DY123" s="698"/>
      <c r="DZ123" s="698"/>
      <c r="EA123" s="698"/>
      <c r="EB123" s="698"/>
      <c r="EC123" s="698"/>
      <c r="ED123" s="698"/>
      <c r="EE123" s="698"/>
      <c r="EF123" s="698"/>
      <c r="EG123" s="698"/>
      <c r="EH123" s="698"/>
      <c r="EI123" s="698"/>
      <c r="EJ123" s="698"/>
      <c r="EK123" s="698"/>
      <c r="EL123" s="698"/>
      <c r="EM123" s="698"/>
      <c r="EN123" s="698"/>
      <c r="EO123" s="698"/>
      <c r="EP123" s="698"/>
      <c r="EQ123" s="698"/>
      <c r="ER123" s="698"/>
      <c r="ES123" s="698"/>
      <c r="ET123" s="698"/>
      <c r="EU123" s="698"/>
      <c r="EV123" s="698"/>
      <c r="EW123" s="698"/>
      <c r="EX123" s="698"/>
      <c r="EY123" s="698"/>
      <c r="EZ123" s="698"/>
      <c r="FA123" s="698"/>
      <c r="FB123" s="698"/>
      <c r="FC123" s="698"/>
      <c r="FD123" s="698"/>
      <c r="FE123" s="698"/>
      <c r="FF123" s="698"/>
      <c r="FG123" s="698"/>
      <c r="FH123" s="698"/>
      <c r="FI123" s="698"/>
      <c r="FJ123" s="698"/>
      <c r="FK123" s="698"/>
      <c r="FL123" s="698"/>
      <c r="FM123" s="698"/>
      <c r="FN123" s="698"/>
      <c r="FO123" s="698"/>
      <c r="FP123" s="698"/>
      <c r="FQ123" s="698"/>
      <c r="FR123" s="698"/>
      <c r="FS123" s="698"/>
      <c r="FT123" s="698"/>
      <c r="FU123" s="698"/>
      <c r="FV123" s="698"/>
      <c r="FW123" s="698"/>
      <c r="FX123" s="698"/>
      <c r="FY123" s="698"/>
      <c r="FZ123" s="698"/>
      <c r="GA123" s="698"/>
      <c r="GB123" s="698"/>
      <c r="GC123" s="698"/>
      <c r="GD123" s="698"/>
      <c r="GE123" s="698"/>
      <c r="GF123" s="698"/>
      <c r="GG123" s="698"/>
      <c r="GH123" s="698"/>
      <c r="GI123" s="698"/>
      <c r="GJ123" s="698"/>
      <c r="GK123" s="698"/>
      <c r="GL123" s="698"/>
      <c r="GM123" s="698"/>
      <c r="GN123" s="698"/>
      <c r="GO123" s="698"/>
      <c r="GP123" s="698"/>
      <c r="GQ123" s="698"/>
      <c r="GR123" s="698"/>
      <c r="GS123" s="698"/>
      <c r="GT123" s="698"/>
      <c r="GU123" s="698"/>
      <c r="GV123" s="698"/>
      <c r="GW123" s="698"/>
      <c r="GX123" s="698"/>
      <c r="GY123" s="698"/>
      <c r="GZ123" s="698"/>
      <c r="HA123" s="698"/>
      <c r="HB123" s="698"/>
      <c r="HC123" s="698"/>
      <c r="HD123" s="698"/>
      <c r="HE123" s="698"/>
      <c r="HF123" s="698"/>
      <c r="HG123" s="698"/>
      <c r="HH123" s="698"/>
      <c r="HI123" s="698"/>
      <c r="HJ123" s="698"/>
      <c r="HK123" s="698"/>
      <c r="HL123" s="698"/>
      <c r="HM123" s="698"/>
      <c r="HN123" s="698"/>
      <c r="HO123" s="698"/>
      <c r="HP123" s="698"/>
      <c r="HQ123" s="698"/>
      <c r="HR123" s="698"/>
      <c r="HS123" s="698"/>
      <c r="HT123" s="698"/>
      <c r="HU123" s="698"/>
      <c r="HV123" s="698"/>
      <c r="HW123" s="698"/>
      <c r="HX123" s="698"/>
      <c r="HY123" s="698"/>
      <c r="HZ123" s="698"/>
      <c r="IA123" s="698"/>
      <c r="IB123" s="698"/>
      <c r="IC123" s="698"/>
      <c r="ID123" s="698"/>
      <c r="IE123" s="698"/>
      <c r="IF123" s="698"/>
      <c r="IG123" s="698"/>
      <c r="IH123" s="698"/>
      <c r="II123" s="698"/>
      <c r="IJ123" s="698"/>
      <c r="IK123" s="698"/>
      <c r="IL123" s="698"/>
      <c r="IM123" s="698"/>
      <c r="IN123" s="698"/>
      <c r="IO123" s="698"/>
      <c r="IP123" s="698"/>
      <c r="IQ123" s="698"/>
      <c r="IR123" s="698"/>
      <c r="IS123" s="698"/>
      <c r="IT123" s="698"/>
      <c r="IU123" s="698"/>
      <c r="IV123" s="698"/>
      <c r="IW123" s="698"/>
      <c r="IX123" s="698"/>
      <c r="IY123" s="698"/>
      <c r="IZ123" s="698"/>
      <c r="JA123" s="698"/>
      <c r="JB123" s="698"/>
      <c r="JC123" s="698"/>
      <c r="JD123" s="698"/>
      <c r="JE123" s="698"/>
      <c r="JF123" s="698"/>
      <c r="JG123" s="698"/>
      <c r="JH123" s="698"/>
      <c r="JI123" s="698"/>
      <c r="JJ123" s="698"/>
      <c r="JK123" s="698"/>
      <c r="JL123" s="698"/>
      <c r="JM123" s="698"/>
      <c r="JN123" s="698"/>
      <c r="JO123" s="698"/>
      <c r="JP123" s="698"/>
      <c r="JQ123" s="698"/>
      <c r="JR123" s="698"/>
      <c r="JS123" s="698"/>
      <c r="JT123" s="698"/>
      <c r="JU123" s="698"/>
      <c r="JV123" s="698"/>
      <c r="JW123" s="698"/>
      <c r="JX123" s="698"/>
      <c r="JY123" s="698"/>
      <c r="JZ123" s="698"/>
      <c r="KA123" s="698"/>
      <c r="KB123" s="698"/>
      <c r="KC123" s="698"/>
      <c r="KD123" s="698"/>
      <c r="KE123" s="698"/>
      <c r="KF123" s="698"/>
      <c r="KG123" s="698"/>
      <c r="KH123" s="698"/>
      <c r="KI123" s="698"/>
      <c r="KJ123" s="698"/>
      <c r="KK123" s="698"/>
      <c r="KL123" s="698"/>
      <c r="KM123" s="698"/>
      <c r="KN123" s="698"/>
      <c r="KO123" s="698"/>
      <c r="KP123" s="698"/>
      <c r="KQ123" s="698"/>
      <c r="KR123" s="698"/>
      <c r="KS123" s="698"/>
      <c r="KT123" s="698"/>
      <c r="KU123" s="698"/>
      <c r="KV123" s="698"/>
      <c r="KW123" s="698"/>
      <c r="KX123" s="698"/>
      <c r="KY123" s="698"/>
      <c r="KZ123" s="698"/>
      <c r="LA123" s="698"/>
      <c r="LB123" s="698"/>
      <c r="LC123" s="698"/>
      <c r="LD123" s="698"/>
      <c r="LE123" s="698"/>
      <c r="LF123" s="698"/>
      <c r="LG123" s="698"/>
      <c r="LH123" s="698"/>
      <c r="LI123" s="698"/>
      <c r="LJ123" s="698"/>
      <c r="LK123" s="698"/>
      <c r="LL123" s="698"/>
      <c r="LM123" s="698"/>
      <c r="LN123" s="698"/>
      <c r="LO123" s="698"/>
      <c r="LP123" s="698"/>
      <c r="LQ123" s="698"/>
      <c r="LR123" s="698"/>
      <c r="LS123" s="698"/>
      <c r="LT123" s="698"/>
      <c r="LU123" s="698"/>
      <c r="LV123" s="698"/>
      <c r="LW123" s="698"/>
      <c r="LX123" s="698"/>
      <c r="LY123" s="698"/>
      <c r="LZ123" s="698"/>
      <c r="MA123" s="698"/>
      <c r="MB123" s="698"/>
      <c r="MC123" s="698"/>
      <c r="MD123" s="698"/>
      <c r="ME123" s="698"/>
      <c r="MF123" s="698"/>
      <c r="MG123" s="698"/>
      <c r="MH123" s="698"/>
      <c r="MI123" s="698"/>
      <c r="MJ123" s="698"/>
      <c r="MK123" s="698"/>
      <c r="ML123" s="698"/>
      <c r="MM123" s="698"/>
      <c r="MN123" s="698"/>
      <c r="MO123" s="698"/>
      <c r="MP123" s="698"/>
      <c r="MQ123" s="698"/>
      <c r="MR123" s="698"/>
      <c r="MS123" s="698"/>
      <c r="MT123" s="698"/>
      <c r="MU123" s="698"/>
      <c r="MV123" s="698"/>
      <c r="MW123" s="698"/>
      <c r="MX123" s="698"/>
      <c r="MY123" s="698"/>
      <c r="MZ123" s="698"/>
      <c r="NA123" s="698"/>
      <c r="NB123" s="698"/>
      <c r="NC123" s="698"/>
      <c r="ND123" s="698"/>
      <c r="NE123" s="698"/>
      <c r="NF123" s="698"/>
      <c r="NG123" s="698"/>
      <c r="NH123" s="698"/>
      <c r="NI123" s="698"/>
      <c r="NJ123" s="698"/>
      <c r="NK123" s="698"/>
      <c r="NL123" s="698"/>
      <c r="NM123" s="698"/>
      <c r="NN123" s="698"/>
      <c r="NO123" s="698"/>
      <c r="NP123" s="698"/>
      <c r="NQ123" s="698"/>
      <c r="NR123" s="698"/>
      <c r="NS123" s="698"/>
      <c r="NT123" s="698"/>
      <c r="NU123" s="698"/>
      <c r="NV123" s="698"/>
      <c r="NW123" s="698"/>
      <c r="NX123" s="698"/>
      <c r="NY123" s="698"/>
      <c r="NZ123" s="698"/>
      <c r="OA123" s="698"/>
      <c r="OB123" s="698"/>
      <c r="OC123" s="698"/>
      <c r="OD123" s="698"/>
      <c r="OE123" s="698"/>
      <c r="OF123" s="698"/>
      <c r="OG123" s="698"/>
      <c r="OH123" s="698"/>
      <c r="OI123" s="698"/>
      <c r="OJ123" s="698"/>
      <c r="OK123" s="698"/>
      <c r="OL123" s="698"/>
      <c r="OM123" s="698"/>
      <c r="ON123" s="698"/>
      <c r="OO123" s="698"/>
      <c r="OP123" s="698"/>
      <c r="OQ123" s="698"/>
      <c r="OR123" s="698"/>
      <c r="OS123" s="698"/>
      <c r="OT123" s="698"/>
      <c r="OU123" s="698"/>
      <c r="OV123" s="698"/>
      <c r="OW123" s="698"/>
      <c r="OX123" s="698"/>
      <c r="OY123" s="698"/>
      <c r="OZ123" s="698"/>
      <c r="PA123" s="698"/>
      <c r="PB123" s="698"/>
      <c r="PC123" s="698"/>
      <c r="PD123" s="698"/>
      <c r="PE123" s="698"/>
      <c r="PF123" s="698"/>
      <c r="PG123" s="698"/>
      <c r="PH123" s="698"/>
      <c r="PI123" s="698"/>
      <c r="PJ123" s="698"/>
      <c r="PK123" s="698"/>
      <c r="PL123" s="698"/>
      <c r="PM123" s="698"/>
      <c r="PN123" s="698"/>
      <c r="PO123" s="698"/>
      <c r="PP123" s="698"/>
      <c r="PQ123" s="698"/>
      <c r="PR123" s="698"/>
      <c r="PS123" s="698"/>
      <c r="PT123" s="698"/>
      <c r="PU123" s="698"/>
      <c r="PV123" s="698"/>
      <c r="PW123" s="698"/>
      <c r="PX123" s="698"/>
      <c r="PY123" s="698"/>
      <c r="PZ123" s="698"/>
      <c r="QA123" s="698"/>
      <c r="QB123" s="698"/>
      <c r="QC123" s="698"/>
      <c r="QD123" s="698"/>
      <c r="QE123" s="698"/>
      <c r="QF123" s="698"/>
      <c r="QG123" s="698"/>
      <c r="QH123" s="698"/>
      <c r="QI123" s="698"/>
      <c r="QJ123" s="698"/>
      <c r="QK123" s="698"/>
      <c r="QL123" s="698"/>
      <c r="QM123" s="698"/>
      <c r="QN123" s="698"/>
      <c r="QO123" s="698"/>
      <c r="QP123" s="698"/>
      <c r="QQ123" s="698"/>
      <c r="QR123" s="698"/>
      <c r="QS123" s="698"/>
      <c r="QT123" s="698"/>
      <c r="QU123" s="698"/>
      <c r="QV123" s="698"/>
      <c r="QW123" s="698"/>
      <c r="QX123" s="698"/>
      <c r="QY123" s="698"/>
      <c r="QZ123" s="698"/>
      <c r="RA123" s="698"/>
      <c r="RB123" s="698"/>
      <c r="RC123" s="698"/>
      <c r="RD123" s="698"/>
      <c r="RE123" s="698"/>
      <c r="RF123" s="698"/>
      <c r="RG123" s="698"/>
      <c r="RH123" s="698"/>
      <c r="RI123" s="698"/>
      <c r="RJ123" s="698"/>
      <c r="RK123" s="698"/>
      <c r="RL123" s="698"/>
      <c r="RM123" s="698"/>
      <c r="RN123" s="698"/>
      <c r="RO123" s="698"/>
      <c r="RP123" s="698"/>
      <c r="RQ123" s="698"/>
      <c r="RR123" s="698"/>
      <c r="RS123" s="698"/>
      <c r="RT123" s="698"/>
      <c r="RU123" s="698"/>
      <c r="RV123" s="698"/>
      <c r="RW123" s="698"/>
      <c r="RX123" s="698"/>
      <c r="RY123" s="698"/>
      <c r="RZ123" s="698"/>
      <c r="SA123" s="698"/>
      <c r="SB123" s="698"/>
      <c r="SC123" s="698"/>
      <c r="SD123" s="698"/>
      <c r="SE123" s="698"/>
      <c r="SF123" s="698"/>
      <c r="SG123" s="698"/>
      <c r="SH123" s="698"/>
      <c r="SI123" s="698"/>
      <c r="SJ123" s="698"/>
      <c r="SK123" s="698"/>
      <c r="SL123" s="698"/>
      <c r="SM123" s="698"/>
      <c r="SN123" s="698"/>
      <c r="SO123" s="698"/>
      <c r="SP123" s="698"/>
      <c r="SQ123" s="698"/>
      <c r="SR123" s="698"/>
      <c r="SS123" s="698"/>
      <c r="ST123" s="698"/>
      <c r="SU123" s="698"/>
      <c r="SV123" s="698"/>
      <c r="SW123" s="698"/>
      <c r="SX123" s="698"/>
      <c r="SY123" s="698"/>
      <c r="SZ123" s="698"/>
      <c r="TA123" s="698"/>
      <c r="TB123" s="698"/>
      <c r="TC123" s="698"/>
      <c r="TD123" s="698"/>
      <c r="TE123" s="698"/>
      <c r="TF123" s="698"/>
      <c r="TG123" s="698"/>
      <c r="TH123" s="698"/>
      <c r="TI123" s="698"/>
      <c r="TJ123" s="698"/>
      <c r="TK123" s="698"/>
      <c r="TL123" s="698"/>
      <c r="TM123" s="698"/>
      <c r="TN123" s="698"/>
      <c r="TO123" s="698"/>
      <c r="TP123" s="698"/>
      <c r="TQ123" s="698"/>
      <c r="TR123" s="698"/>
      <c r="TS123" s="698"/>
      <c r="TT123" s="698"/>
      <c r="TU123" s="698"/>
      <c r="TV123" s="698"/>
      <c r="TW123" s="698"/>
      <c r="TX123" s="698"/>
      <c r="TY123" s="698"/>
      <c r="TZ123" s="698"/>
      <c r="UA123" s="698"/>
      <c r="UB123" s="698"/>
      <c r="UC123" s="698"/>
      <c r="UD123" s="698"/>
      <c r="UE123" s="698"/>
      <c r="UF123" s="698"/>
      <c r="UG123" s="698"/>
      <c r="UH123" s="698"/>
      <c r="UI123" s="698"/>
      <c r="UJ123" s="698"/>
      <c r="UK123" s="698"/>
      <c r="UL123" s="698"/>
      <c r="UM123" s="698"/>
      <c r="UN123" s="698"/>
      <c r="UO123" s="698"/>
      <c r="UP123" s="698"/>
      <c r="UQ123" s="698"/>
      <c r="UR123" s="698"/>
      <c r="US123" s="698"/>
      <c r="UT123" s="698"/>
      <c r="UU123" s="698"/>
      <c r="UV123" s="698"/>
      <c r="UW123" s="698"/>
      <c r="UX123" s="698"/>
      <c r="UY123" s="698"/>
      <c r="UZ123" s="698"/>
      <c r="VA123" s="698"/>
      <c r="VB123" s="698"/>
      <c r="VC123" s="698"/>
      <c r="VD123" s="698"/>
      <c r="VE123" s="698"/>
      <c r="VF123" s="698"/>
      <c r="VG123" s="698"/>
      <c r="VH123" s="698"/>
      <c r="VI123" s="698"/>
      <c r="VJ123" s="698"/>
      <c r="VK123" s="698"/>
      <c r="VL123" s="698"/>
      <c r="VM123" s="698"/>
      <c r="VN123" s="698"/>
      <c r="VO123" s="698"/>
      <c r="VP123" s="698"/>
      <c r="VQ123" s="698"/>
      <c r="VR123" s="698"/>
      <c r="VS123" s="698"/>
      <c r="VT123" s="698"/>
      <c r="VU123" s="698"/>
      <c r="VV123" s="698"/>
      <c r="VW123" s="698"/>
      <c r="VX123" s="698"/>
      <c r="VY123" s="698"/>
      <c r="VZ123" s="698"/>
      <c r="WA123" s="698"/>
      <c r="WB123" s="698"/>
      <c r="WC123" s="698"/>
      <c r="WD123" s="698"/>
      <c r="WE123" s="698"/>
      <c r="WF123" s="698"/>
      <c r="WG123" s="698"/>
      <c r="WH123" s="698"/>
      <c r="WI123" s="698"/>
      <c r="WJ123" s="698"/>
      <c r="WK123" s="698"/>
      <c r="WL123" s="698"/>
      <c r="WM123" s="698"/>
      <c r="WN123" s="698"/>
      <c r="WO123" s="698"/>
      <c r="WP123" s="698"/>
      <c r="WQ123" s="698"/>
      <c r="WR123" s="698"/>
      <c r="WS123" s="698"/>
      <c r="WT123" s="698"/>
      <c r="WU123" s="698"/>
      <c r="WV123" s="698"/>
      <c r="WW123" s="698"/>
      <c r="WX123" s="698"/>
      <c r="WY123" s="698"/>
      <c r="WZ123" s="698"/>
      <c r="XA123" s="698"/>
      <c r="XB123" s="698"/>
      <c r="XC123" s="698"/>
      <c r="XD123" s="698"/>
      <c r="XE123" s="698"/>
      <c r="XF123" s="698"/>
      <c r="XG123" s="698"/>
      <c r="XH123" s="698"/>
      <c r="XI123" s="698"/>
      <c r="XJ123" s="698"/>
      <c r="XK123" s="698"/>
      <c r="XL123" s="698"/>
      <c r="XM123" s="698"/>
      <c r="XN123" s="698"/>
      <c r="XO123" s="698"/>
      <c r="XP123" s="698"/>
      <c r="XQ123" s="698"/>
      <c r="XR123" s="698"/>
      <c r="XS123" s="698"/>
      <c r="XT123" s="698"/>
      <c r="XU123" s="698"/>
      <c r="XV123" s="698"/>
      <c r="XW123" s="698"/>
      <c r="XX123" s="698"/>
      <c r="XY123" s="698"/>
      <c r="XZ123" s="698"/>
      <c r="YA123" s="698"/>
      <c r="YB123" s="698"/>
      <c r="YC123" s="698"/>
      <c r="YD123" s="698"/>
      <c r="YE123" s="698"/>
      <c r="YF123" s="698"/>
      <c r="YG123" s="698"/>
      <c r="YH123" s="698"/>
      <c r="YI123" s="698"/>
      <c r="YJ123" s="698"/>
      <c r="YK123" s="698"/>
      <c r="YL123" s="698"/>
      <c r="YM123" s="698"/>
      <c r="YN123" s="698"/>
      <c r="YO123" s="698"/>
      <c r="YP123" s="698"/>
      <c r="YQ123" s="698"/>
      <c r="YR123" s="698"/>
      <c r="YS123" s="698"/>
      <c r="YT123" s="698"/>
      <c r="YU123" s="698"/>
      <c r="YV123" s="698"/>
      <c r="YW123" s="698"/>
      <c r="YX123" s="698"/>
      <c r="YY123" s="698"/>
      <c r="YZ123" s="698"/>
      <c r="ZA123" s="698"/>
      <c r="ZB123" s="698"/>
      <c r="ZC123" s="698"/>
      <c r="ZD123" s="698"/>
      <c r="ZE123" s="698"/>
      <c r="ZF123" s="698"/>
      <c r="ZG123" s="698"/>
      <c r="ZH123" s="698"/>
      <c r="ZI123" s="698"/>
      <c r="ZJ123" s="698"/>
      <c r="ZK123" s="698"/>
      <c r="ZL123" s="698"/>
      <c r="ZM123" s="698"/>
      <c r="ZN123" s="698"/>
      <c r="ZO123" s="698"/>
      <c r="ZP123" s="698"/>
      <c r="ZQ123" s="698"/>
      <c r="ZR123" s="698"/>
      <c r="ZS123" s="698"/>
      <c r="ZT123" s="698"/>
      <c r="ZU123" s="698"/>
      <c r="ZV123" s="698"/>
      <c r="ZW123" s="698"/>
      <c r="ZX123" s="698"/>
      <c r="ZY123" s="698"/>
      <c r="ZZ123" s="698"/>
      <c r="AAA123" s="698"/>
      <c r="AAB123" s="698"/>
      <c r="AAC123" s="698"/>
      <c r="AAD123" s="698"/>
      <c r="AAE123" s="698"/>
      <c r="AAF123" s="698"/>
      <c r="AAG123" s="698"/>
      <c r="AAH123" s="698"/>
      <c r="AAI123" s="698"/>
      <c r="AAJ123" s="698"/>
      <c r="AAK123" s="698"/>
      <c r="AAL123" s="698"/>
      <c r="AAM123" s="698"/>
      <c r="AAN123" s="698"/>
      <c r="AAO123" s="698"/>
      <c r="AAP123" s="698"/>
      <c r="AAQ123" s="698"/>
      <c r="AAR123" s="698"/>
      <c r="AAS123" s="698"/>
      <c r="AAT123" s="698"/>
      <c r="AAU123" s="698"/>
      <c r="AAV123" s="698"/>
      <c r="AAW123" s="698"/>
      <c r="AAX123" s="698"/>
      <c r="AAY123" s="698"/>
      <c r="AAZ123" s="698"/>
      <c r="ABA123" s="698"/>
      <c r="ABB123" s="698"/>
      <c r="ABC123" s="698"/>
      <c r="ABD123" s="698"/>
      <c r="ABE123" s="698"/>
      <c r="ABF123" s="698"/>
      <c r="ABG123" s="698"/>
      <c r="ABH123" s="698"/>
      <c r="ABI123" s="698"/>
      <c r="ABJ123" s="698"/>
      <c r="ABK123" s="698"/>
      <c r="ABL123" s="698"/>
      <c r="ABM123" s="698"/>
      <c r="ABN123" s="698"/>
      <c r="ABO123" s="698"/>
      <c r="ABP123" s="698"/>
      <c r="ABQ123" s="698"/>
      <c r="ABR123" s="698"/>
      <c r="ABS123" s="698"/>
      <c r="ABT123" s="698"/>
      <c r="ABU123" s="698"/>
      <c r="ABV123" s="698"/>
      <c r="ABW123" s="698"/>
      <c r="ABX123" s="698"/>
      <c r="ABY123" s="698"/>
      <c r="ABZ123" s="698"/>
      <c r="ACA123" s="698"/>
      <c r="ACB123" s="698"/>
      <c r="ACC123" s="698"/>
      <c r="ACD123" s="698"/>
      <c r="ACE123" s="698"/>
      <c r="ACF123" s="698"/>
      <c r="ACG123" s="698"/>
      <c r="ACH123" s="698"/>
      <c r="ACI123" s="698"/>
      <c r="ACJ123" s="698"/>
      <c r="ACK123" s="698"/>
      <c r="ACL123" s="698"/>
      <c r="ACM123" s="698"/>
      <c r="ACN123" s="698"/>
      <c r="ACO123" s="698"/>
      <c r="ACP123" s="698"/>
      <c r="ACQ123" s="698"/>
      <c r="ACR123" s="698"/>
      <c r="ACS123" s="698"/>
      <c r="ACT123" s="698"/>
      <c r="ACU123" s="698"/>
      <c r="ACV123" s="698"/>
      <c r="ACW123" s="698"/>
      <c r="ACX123" s="698"/>
      <c r="ACY123" s="698"/>
      <c r="ACZ123" s="698"/>
      <c r="ADA123" s="698"/>
      <c r="ADB123" s="698"/>
      <c r="ADC123" s="698"/>
      <c r="ADD123" s="698"/>
      <c r="ADE123" s="698"/>
      <c r="ADF123" s="698"/>
      <c r="ADG123" s="698"/>
      <c r="ADH123" s="698"/>
      <c r="ADI123" s="698"/>
      <c r="ADJ123" s="698"/>
      <c r="ADK123" s="698"/>
      <c r="ADL123" s="698"/>
      <c r="ADM123" s="698"/>
      <c r="ADN123" s="698"/>
      <c r="ADO123" s="698"/>
      <c r="ADP123" s="698"/>
      <c r="ADQ123" s="698"/>
      <c r="ADR123" s="698"/>
      <c r="ADS123" s="698"/>
      <c r="ADT123" s="698"/>
      <c r="ADU123" s="698"/>
      <c r="ADV123" s="698"/>
      <c r="ADW123" s="698"/>
      <c r="ADX123" s="698"/>
      <c r="ADY123" s="698"/>
      <c r="ADZ123" s="698"/>
      <c r="AEA123" s="698"/>
      <c r="AEB123" s="698"/>
      <c r="AEC123" s="698"/>
      <c r="AED123" s="698"/>
      <c r="AEE123" s="698"/>
      <c r="AEF123" s="698"/>
      <c r="AEG123" s="698"/>
      <c r="AEH123" s="698"/>
      <c r="AEI123" s="698"/>
      <c r="AEJ123" s="698"/>
      <c r="AEK123" s="698"/>
      <c r="AEL123" s="698"/>
      <c r="AEM123" s="698"/>
      <c r="AEN123" s="698"/>
      <c r="AEO123" s="698"/>
      <c r="AEP123" s="698"/>
      <c r="AEQ123" s="698"/>
      <c r="AER123" s="698"/>
      <c r="AES123" s="698"/>
      <c r="AET123" s="698"/>
      <c r="AEU123" s="698"/>
      <c r="AEV123" s="698"/>
      <c r="AEW123" s="698"/>
      <c r="AEX123" s="698"/>
      <c r="AEY123" s="698"/>
      <c r="AEZ123" s="698"/>
      <c r="AFA123" s="698"/>
      <c r="AFB123" s="698"/>
      <c r="AFC123" s="698"/>
      <c r="AFD123" s="698"/>
      <c r="AFE123" s="698"/>
      <c r="AFF123" s="698"/>
      <c r="AFG123" s="698"/>
      <c r="AFH123" s="698"/>
      <c r="AFI123" s="698"/>
      <c r="AFJ123" s="698"/>
      <c r="AFK123" s="698"/>
      <c r="AFL123" s="698"/>
      <c r="AFM123" s="698"/>
      <c r="AFN123" s="698"/>
      <c r="AFO123" s="698"/>
      <c r="AFP123" s="698"/>
      <c r="AFQ123" s="698"/>
      <c r="AFR123" s="698"/>
      <c r="AFS123" s="698"/>
      <c r="AFT123" s="698"/>
      <c r="AFU123" s="698"/>
      <c r="AFV123" s="698"/>
      <c r="AFW123" s="698"/>
      <c r="AFX123" s="698"/>
      <c r="AFY123" s="698"/>
      <c r="AFZ123" s="698"/>
      <c r="AGA123" s="698"/>
      <c r="AGB123" s="698"/>
      <c r="AGC123" s="698"/>
      <c r="AGD123" s="698"/>
      <c r="AGE123" s="698"/>
      <c r="AGF123" s="698"/>
      <c r="AGG123" s="698"/>
      <c r="AGH123" s="698"/>
      <c r="AGI123" s="698"/>
      <c r="AGJ123" s="698"/>
      <c r="AGK123" s="698"/>
      <c r="AGL123" s="698"/>
      <c r="AGM123" s="698"/>
      <c r="AGN123" s="698"/>
      <c r="AGO123" s="698"/>
      <c r="AGP123" s="698"/>
      <c r="AGQ123" s="698"/>
      <c r="AGR123" s="698"/>
      <c r="AGS123" s="698"/>
      <c r="AGT123" s="698"/>
      <c r="AGU123" s="698"/>
      <c r="AGV123" s="698"/>
      <c r="AGW123" s="698"/>
      <c r="AGX123" s="698"/>
      <c r="AGY123" s="698"/>
      <c r="AGZ123" s="698"/>
      <c r="AHA123" s="698"/>
      <c r="AHB123" s="698"/>
      <c r="AHC123" s="698"/>
      <c r="AHD123" s="698"/>
      <c r="AHE123" s="698"/>
      <c r="AHF123" s="698"/>
      <c r="AHG123" s="698"/>
      <c r="AHH123" s="698"/>
      <c r="AHI123" s="698"/>
      <c r="AHJ123" s="698"/>
      <c r="AHK123" s="698"/>
      <c r="AHL123" s="698"/>
      <c r="AHM123" s="698"/>
      <c r="AHN123" s="698"/>
      <c r="AHO123" s="698"/>
      <c r="AHP123" s="698"/>
      <c r="AHQ123" s="698"/>
      <c r="AHR123" s="698"/>
      <c r="AHS123" s="698"/>
      <c r="AHT123" s="698"/>
      <c r="AHU123" s="698"/>
      <c r="AHV123" s="698"/>
      <c r="AHW123" s="698"/>
      <c r="AHX123" s="698"/>
      <c r="AHY123" s="698"/>
      <c r="AHZ123" s="698"/>
      <c r="AIA123" s="698"/>
      <c r="AIB123" s="698"/>
      <c r="AIC123" s="698"/>
      <c r="AID123" s="698"/>
      <c r="AIE123" s="698"/>
      <c r="AIF123" s="698"/>
      <c r="AIG123" s="698"/>
      <c r="AIH123" s="698"/>
      <c r="AII123" s="698"/>
      <c r="AIJ123" s="698"/>
      <c r="AIK123" s="698"/>
      <c r="AIL123" s="698"/>
      <c r="AIM123" s="698"/>
      <c r="AIN123" s="698"/>
      <c r="AIO123" s="698"/>
      <c r="AIP123" s="698"/>
      <c r="AIQ123" s="698"/>
      <c r="AIR123" s="698"/>
      <c r="AIS123" s="698"/>
      <c r="AIT123" s="698"/>
      <c r="AIU123" s="698"/>
      <c r="AIV123" s="698"/>
      <c r="AIW123" s="698"/>
      <c r="AIX123" s="698"/>
      <c r="AIY123" s="698"/>
      <c r="AIZ123" s="698"/>
      <c r="AJA123" s="698"/>
      <c r="AJB123" s="698"/>
      <c r="AJC123" s="698"/>
      <c r="AJD123" s="698"/>
      <c r="AJE123" s="698"/>
      <c r="AJF123" s="698"/>
      <c r="AJG123" s="698"/>
      <c r="AJH123" s="698"/>
      <c r="AJI123" s="698"/>
      <c r="AJJ123" s="698"/>
      <c r="AJK123" s="698"/>
      <c r="AJL123" s="698"/>
      <c r="AJM123" s="698"/>
      <c r="AJN123" s="698"/>
      <c r="AJO123" s="698"/>
      <c r="AJP123" s="698"/>
      <c r="AJQ123" s="698"/>
      <c r="AJR123" s="698"/>
      <c r="AJS123" s="698"/>
      <c r="AJT123" s="698"/>
      <c r="AJU123" s="698"/>
      <c r="AJV123" s="698"/>
      <c r="AJW123" s="698"/>
      <c r="AJX123" s="698"/>
      <c r="AJY123" s="698"/>
      <c r="AJZ123" s="698"/>
      <c r="AKA123" s="698"/>
      <c r="AKB123" s="698"/>
      <c r="AKC123" s="698"/>
      <c r="AKD123" s="698"/>
      <c r="AKE123" s="698"/>
      <c r="AKF123" s="698"/>
      <c r="AKG123" s="698"/>
      <c r="AKH123" s="698"/>
      <c r="AKI123" s="698"/>
      <c r="AKJ123" s="698"/>
      <c r="AKK123" s="698"/>
      <c r="AKL123" s="698"/>
      <c r="AKM123" s="698"/>
      <c r="AKN123" s="698"/>
      <c r="AKO123" s="698"/>
      <c r="AKP123" s="698"/>
      <c r="AKQ123" s="698"/>
      <c r="AKR123" s="698"/>
      <c r="AKS123" s="698"/>
      <c r="AKT123" s="698"/>
      <c r="AKU123" s="698"/>
      <c r="AKV123" s="698"/>
      <c r="AKW123" s="698"/>
      <c r="AKX123" s="698"/>
      <c r="AKY123" s="698"/>
      <c r="AKZ123" s="698"/>
      <c r="ALA123" s="698"/>
      <c r="ALB123" s="698"/>
      <c r="ALC123" s="698"/>
      <c r="ALD123" s="698"/>
      <c r="ALE123" s="698"/>
      <c r="ALF123" s="698"/>
      <c r="ALG123" s="698"/>
      <c r="ALH123" s="698"/>
      <c r="ALI123" s="698"/>
      <c r="ALJ123" s="698"/>
      <c r="ALK123" s="698"/>
      <c r="ALL123" s="698"/>
      <c r="ALM123" s="698"/>
      <c r="ALN123" s="698"/>
      <c r="ALO123" s="698"/>
      <c r="ALP123" s="698"/>
      <c r="ALQ123" s="698"/>
      <c r="ALR123" s="698"/>
      <c r="ALS123" s="698"/>
      <c r="ALT123" s="698"/>
      <c r="ALU123" s="698"/>
      <c r="ALV123" s="698"/>
      <c r="ALW123" s="698"/>
      <c r="ALX123" s="698"/>
      <c r="ALY123" s="698"/>
      <c r="ALZ123" s="698"/>
      <c r="AMA123" s="698"/>
      <c r="AMB123" s="698"/>
      <c r="AMC123" s="698"/>
      <c r="AMD123" s="698"/>
      <c r="AME123" s="698"/>
      <c r="AMF123" s="698"/>
      <c r="AMG123" s="698"/>
      <c r="AMH123" s="698"/>
      <c r="AMI123" s="698"/>
      <c r="AMJ123" s="698"/>
      <c r="AMK123" s="698"/>
      <c r="AML123" s="698"/>
      <c r="AMM123" s="698"/>
      <c r="AMN123" s="698"/>
      <c r="AMO123" s="698"/>
      <c r="AMP123" s="698"/>
      <c r="AMQ123" s="698"/>
      <c r="AMR123" s="698"/>
      <c r="AMS123" s="698"/>
      <c r="AMT123" s="698"/>
      <c r="AMU123" s="698"/>
      <c r="AMV123" s="698"/>
      <c r="AMW123" s="698"/>
      <c r="AMX123" s="698"/>
      <c r="AMY123" s="698"/>
      <c r="AMZ123" s="698"/>
      <c r="ANA123" s="698"/>
      <c r="ANB123" s="698"/>
      <c r="ANC123" s="698"/>
      <c r="AND123" s="698"/>
      <c r="ANE123" s="698"/>
      <c r="ANF123" s="698"/>
      <c r="ANG123" s="698"/>
      <c r="ANH123" s="698"/>
      <c r="ANI123" s="698"/>
      <c r="ANJ123" s="698"/>
      <c r="ANK123" s="698"/>
      <c r="ANL123" s="698"/>
      <c r="ANM123" s="698"/>
      <c r="ANN123" s="698"/>
      <c r="ANO123" s="698"/>
      <c r="ANP123" s="698"/>
      <c r="ANQ123" s="698"/>
      <c r="ANR123" s="698"/>
      <c r="ANS123" s="698"/>
      <c r="ANT123" s="698"/>
      <c r="ANU123" s="698"/>
      <c r="ANV123" s="698"/>
      <c r="ANW123" s="698"/>
      <c r="ANX123" s="698"/>
      <c r="ANY123" s="698"/>
      <c r="ANZ123" s="698"/>
      <c r="AOA123" s="698"/>
      <c r="AOB123" s="698"/>
      <c r="AOC123" s="698"/>
      <c r="AOD123" s="698"/>
      <c r="AOE123" s="698"/>
      <c r="AOF123" s="698"/>
      <c r="AOG123" s="698"/>
      <c r="AOH123" s="698"/>
      <c r="AOI123" s="698"/>
      <c r="AOJ123" s="698"/>
      <c r="AOK123" s="698"/>
      <c r="AOL123" s="698"/>
      <c r="AOM123" s="698"/>
      <c r="AON123" s="698"/>
      <c r="AOO123" s="698"/>
      <c r="AOP123" s="698"/>
      <c r="AOQ123" s="698"/>
      <c r="AOR123" s="698"/>
      <c r="AOS123" s="698"/>
      <c r="AOT123" s="698"/>
      <c r="AOU123" s="698"/>
      <c r="AOV123" s="698"/>
      <c r="AOW123" s="698"/>
      <c r="AOX123" s="698"/>
      <c r="AOY123" s="698"/>
      <c r="AOZ123" s="698"/>
      <c r="APA123" s="698"/>
      <c r="APB123" s="698"/>
      <c r="APC123" s="698"/>
      <c r="APD123" s="698"/>
      <c r="APE123" s="698"/>
      <c r="APF123" s="698"/>
      <c r="APG123" s="698"/>
      <c r="APH123" s="698"/>
      <c r="API123" s="698"/>
      <c r="APJ123" s="698"/>
      <c r="APK123" s="698"/>
      <c r="APL123" s="698"/>
      <c r="APM123" s="698"/>
      <c r="APN123" s="698"/>
      <c r="APO123" s="698"/>
      <c r="APP123" s="698"/>
      <c r="APQ123" s="698"/>
      <c r="APR123" s="698"/>
      <c r="APS123" s="698"/>
      <c r="APT123" s="698"/>
      <c r="APU123" s="698"/>
      <c r="APV123" s="698"/>
      <c r="APW123" s="698"/>
      <c r="APX123" s="698"/>
      <c r="APY123" s="698"/>
      <c r="APZ123" s="698"/>
      <c r="AQA123" s="698"/>
      <c r="AQB123" s="698"/>
      <c r="AQC123" s="698"/>
      <c r="AQD123" s="698"/>
      <c r="AQE123" s="698"/>
      <c r="AQF123" s="698"/>
      <c r="AQG123" s="698"/>
      <c r="AQH123" s="698"/>
      <c r="AQI123" s="698"/>
      <c r="AQJ123" s="698"/>
      <c r="AQK123" s="698"/>
      <c r="AQL123" s="698"/>
      <c r="AQM123" s="698"/>
      <c r="AQN123" s="698"/>
      <c r="AQO123" s="698"/>
      <c r="AQP123" s="698"/>
      <c r="AQQ123" s="698"/>
      <c r="AQR123" s="698"/>
      <c r="AQS123" s="698"/>
      <c r="AQT123" s="698"/>
      <c r="AQU123" s="698"/>
      <c r="AQV123" s="698"/>
      <c r="AQW123" s="698"/>
      <c r="AQX123" s="698"/>
      <c r="AQY123" s="698"/>
      <c r="AQZ123" s="698"/>
      <c r="ARA123" s="698"/>
      <c r="ARB123" s="698"/>
      <c r="ARC123" s="698"/>
      <c r="ARD123" s="698"/>
      <c r="ARE123" s="698"/>
      <c r="ARF123" s="698"/>
      <c r="ARG123" s="698"/>
      <c r="ARH123" s="698"/>
      <c r="ARI123" s="698"/>
      <c r="ARJ123" s="698"/>
      <c r="ARK123" s="698"/>
      <c r="ARL123" s="698"/>
      <c r="ARM123" s="698"/>
      <c r="ARN123" s="698"/>
      <c r="ARO123" s="698"/>
      <c r="ARP123" s="698"/>
      <c r="ARQ123" s="698"/>
      <c r="ARR123" s="698"/>
      <c r="ARS123" s="698"/>
      <c r="ART123" s="698"/>
      <c r="ARU123" s="698"/>
      <c r="ARV123" s="698"/>
      <c r="ARW123" s="698"/>
      <c r="ARX123" s="698"/>
      <c r="ARY123" s="698"/>
      <c r="ARZ123" s="698"/>
      <c r="ASA123" s="698"/>
      <c r="ASB123" s="698"/>
      <c r="ASC123" s="698"/>
      <c r="ASD123" s="698"/>
      <c r="ASE123" s="698"/>
      <c r="ASF123" s="698"/>
      <c r="ASG123" s="698"/>
      <c r="ASH123" s="698"/>
      <c r="ASI123" s="698"/>
      <c r="ASJ123" s="698"/>
      <c r="ASK123" s="698"/>
      <c r="ASL123" s="698"/>
      <c r="ASM123" s="698"/>
      <c r="ASN123" s="698"/>
      <c r="ASO123" s="698"/>
      <c r="ASP123" s="698"/>
      <c r="ASQ123" s="698"/>
      <c r="ASR123" s="698"/>
      <c r="ASS123" s="698"/>
      <c r="AST123" s="698"/>
      <c r="ASU123" s="698"/>
      <c r="ASV123" s="698"/>
      <c r="ASW123" s="698"/>
      <c r="ASX123" s="698"/>
      <c r="ASY123" s="698"/>
      <c r="ASZ123" s="698"/>
      <c r="ATA123" s="698"/>
      <c r="ATB123" s="698"/>
      <c r="ATC123" s="698"/>
      <c r="ATD123" s="698"/>
      <c r="ATE123" s="698"/>
      <c r="ATF123" s="698"/>
      <c r="ATG123" s="698"/>
      <c r="ATH123" s="698"/>
      <c r="ATI123" s="698"/>
      <c r="ATJ123" s="698"/>
      <c r="ATK123" s="698"/>
      <c r="ATL123" s="698"/>
      <c r="ATM123" s="698"/>
      <c r="ATN123" s="698"/>
      <c r="ATO123" s="698"/>
      <c r="ATP123" s="698"/>
      <c r="ATQ123" s="698"/>
      <c r="ATR123" s="698"/>
      <c r="ATS123" s="698"/>
      <c r="ATT123" s="698"/>
      <c r="ATU123" s="698"/>
      <c r="ATV123" s="698"/>
      <c r="ATW123" s="698"/>
      <c r="ATX123" s="698"/>
      <c r="ATY123" s="698"/>
      <c r="ATZ123" s="698"/>
      <c r="AUA123" s="698"/>
      <c r="AUB123" s="698"/>
      <c r="AUC123" s="698"/>
      <c r="AUD123" s="698"/>
      <c r="AUE123" s="698"/>
      <c r="AUF123" s="698"/>
      <c r="AUG123" s="698"/>
      <c r="AUH123" s="698"/>
      <c r="AUI123" s="698"/>
      <c r="AUJ123" s="698"/>
      <c r="AUK123" s="698"/>
      <c r="AUL123" s="698"/>
      <c r="AUM123" s="698"/>
      <c r="AUN123" s="698"/>
      <c r="AUO123" s="698"/>
      <c r="AUP123" s="698"/>
      <c r="AUQ123" s="698"/>
      <c r="AUR123" s="698"/>
      <c r="AUS123" s="698"/>
      <c r="AUT123" s="698"/>
      <c r="AUU123" s="698"/>
      <c r="AUV123" s="698"/>
      <c r="AUW123" s="698"/>
      <c r="AUX123" s="698"/>
      <c r="AUY123" s="698"/>
      <c r="AUZ123" s="698"/>
      <c r="AVA123" s="698"/>
      <c r="AVB123" s="698"/>
      <c r="AVC123" s="698"/>
      <c r="AVD123" s="698"/>
      <c r="AVE123" s="698"/>
      <c r="AVF123" s="698"/>
      <c r="AVG123" s="698"/>
      <c r="AVH123" s="698"/>
      <c r="AVI123" s="698"/>
      <c r="AVJ123" s="698"/>
      <c r="AVK123" s="698"/>
      <c r="AVL123" s="698"/>
      <c r="AVM123" s="698"/>
      <c r="AVN123" s="698"/>
      <c r="AVO123" s="698"/>
      <c r="AVP123" s="698"/>
      <c r="AVQ123" s="698"/>
      <c r="AVR123" s="698"/>
      <c r="AVS123" s="698"/>
      <c r="AVT123" s="698"/>
      <c r="AVU123" s="698"/>
      <c r="AVV123" s="698"/>
      <c r="AVW123" s="698"/>
      <c r="AVX123" s="698"/>
      <c r="AVY123" s="698"/>
      <c r="AVZ123" s="698"/>
      <c r="AWA123" s="698"/>
      <c r="AWB123" s="698"/>
      <c r="AWC123" s="698"/>
      <c r="AWD123" s="698"/>
      <c r="AWE123" s="698"/>
      <c r="AWF123" s="698"/>
      <c r="AWG123" s="698"/>
      <c r="AWH123" s="698"/>
      <c r="AWI123" s="698"/>
      <c r="AWJ123" s="698"/>
      <c r="AWK123" s="698"/>
      <c r="AWL123" s="698"/>
      <c r="AWM123" s="698"/>
      <c r="AWN123" s="698"/>
      <c r="AWO123" s="698"/>
      <c r="AWP123" s="698"/>
      <c r="AWQ123" s="698"/>
      <c r="AWR123" s="698"/>
      <c r="AWS123" s="698"/>
      <c r="AWT123" s="698"/>
      <c r="AWU123" s="698"/>
      <c r="AWV123" s="698"/>
      <c r="AWW123" s="698"/>
      <c r="AWX123" s="698"/>
      <c r="AWY123" s="698"/>
      <c r="AWZ123" s="698"/>
      <c r="AXA123" s="698"/>
      <c r="AXB123" s="698"/>
      <c r="AXC123" s="698"/>
      <c r="AXD123" s="698"/>
      <c r="AXE123" s="698"/>
      <c r="AXF123" s="698"/>
      <c r="AXG123" s="698"/>
      <c r="AXH123" s="698"/>
      <c r="AXI123" s="698"/>
      <c r="AXJ123" s="698"/>
      <c r="AXK123" s="698"/>
      <c r="AXL123" s="698"/>
      <c r="AXM123" s="698"/>
      <c r="AXN123" s="698"/>
      <c r="AXO123" s="698"/>
      <c r="AXP123" s="698"/>
      <c r="AXQ123" s="698"/>
      <c r="AXR123" s="698"/>
      <c r="AXS123" s="698"/>
      <c r="AXT123" s="698"/>
      <c r="AXU123" s="698"/>
      <c r="AXV123" s="698"/>
      <c r="AXW123" s="698"/>
      <c r="AXX123" s="698"/>
      <c r="AXY123" s="698"/>
      <c r="AXZ123" s="698"/>
      <c r="AYA123" s="698"/>
      <c r="AYB123" s="698"/>
      <c r="AYC123" s="698"/>
      <c r="AYD123" s="698"/>
      <c r="AYE123" s="698"/>
      <c r="AYF123" s="698"/>
      <c r="AYG123" s="698"/>
      <c r="AYH123" s="698"/>
      <c r="AYI123" s="698"/>
      <c r="AYJ123" s="698"/>
      <c r="AYK123" s="698"/>
      <c r="AYL123" s="698"/>
      <c r="AYM123" s="698"/>
      <c r="AYN123" s="698"/>
      <c r="AYO123" s="698"/>
      <c r="AYP123" s="698"/>
      <c r="AYQ123" s="698"/>
      <c r="AYR123" s="698"/>
      <c r="AYS123" s="698"/>
      <c r="AYT123" s="698"/>
      <c r="AYU123" s="698"/>
      <c r="AYV123" s="698"/>
      <c r="AYW123" s="698"/>
      <c r="AYX123" s="698"/>
      <c r="AYY123" s="698"/>
      <c r="AYZ123" s="698"/>
      <c r="AZA123" s="698"/>
      <c r="AZB123" s="698"/>
      <c r="AZC123" s="698"/>
      <c r="AZD123" s="698"/>
      <c r="AZE123" s="698"/>
      <c r="AZF123" s="698"/>
      <c r="AZG123" s="698"/>
      <c r="AZH123" s="698"/>
      <c r="AZI123" s="698"/>
      <c r="AZJ123" s="698"/>
      <c r="AZK123" s="698"/>
      <c r="AZL123" s="698"/>
      <c r="AZM123" s="698"/>
      <c r="AZN123" s="698"/>
      <c r="AZO123" s="698"/>
      <c r="AZP123" s="698"/>
      <c r="AZQ123" s="698"/>
      <c r="AZR123" s="698"/>
      <c r="AZS123" s="698"/>
      <c r="AZT123" s="698"/>
      <c r="AZU123" s="698"/>
      <c r="AZV123" s="698"/>
      <c r="AZW123" s="698"/>
      <c r="AZX123" s="698"/>
      <c r="AZY123" s="698"/>
      <c r="AZZ123" s="698"/>
      <c r="BAA123" s="698"/>
      <c r="BAB123" s="698"/>
      <c r="BAC123" s="698"/>
      <c r="BAD123" s="698"/>
      <c r="BAE123" s="698"/>
      <c r="BAF123" s="698"/>
      <c r="BAG123" s="698"/>
      <c r="BAH123" s="698"/>
      <c r="BAI123" s="698"/>
      <c r="BAJ123" s="698"/>
      <c r="BAK123" s="698"/>
      <c r="BAL123" s="698"/>
      <c r="BAM123" s="698"/>
      <c r="BAN123" s="698"/>
      <c r="BAO123" s="698"/>
      <c r="BAP123" s="698"/>
      <c r="BAQ123" s="698"/>
      <c r="BAR123" s="698"/>
      <c r="BAS123" s="698"/>
      <c r="BAT123" s="698"/>
      <c r="BAU123" s="698"/>
      <c r="BAV123" s="698"/>
      <c r="BAW123" s="698"/>
      <c r="BAX123" s="698"/>
      <c r="BAY123" s="698"/>
      <c r="BAZ123" s="698"/>
      <c r="BBA123" s="698"/>
      <c r="BBB123" s="698"/>
      <c r="BBC123" s="698"/>
      <c r="BBD123" s="698"/>
      <c r="BBE123" s="698"/>
      <c r="BBF123" s="698"/>
      <c r="BBG123" s="698"/>
      <c r="BBH123" s="698"/>
      <c r="BBI123" s="698"/>
      <c r="BBJ123" s="698"/>
      <c r="BBK123" s="698"/>
      <c r="BBL123" s="698"/>
      <c r="BBM123" s="698"/>
      <c r="BBN123" s="698"/>
      <c r="BBO123" s="698"/>
      <c r="BBP123" s="698"/>
      <c r="BBQ123" s="698"/>
      <c r="BBR123" s="698"/>
      <c r="BBS123" s="698"/>
      <c r="BBT123" s="698"/>
      <c r="BBU123" s="698"/>
      <c r="BBV123" s="698"/>
      <c r="BBW123" s="698"/>
      <c r="BBX123" s="698"/>
      <c r="BBY123" s="698"/>
      <c r="BBZ123" s="698"/>
      <c r="BCA123" s="698"/>
      <c r="BCB123" s="698"/>
      <c r="BCC123" s="698"/>
      <c r="BCD123" s="698"/>
      <c r="BCE123" s="698"/>
      <c r="BCF123" s="698"/>
      <c r="BCG123" s="698"/>
      <c r="BCH123" s="698"/>
      <c r="BCI123" s="698"/>
      <c r="BCJ123" s="698"/>
      <c r="BCK123" s="698"/>
      <c r="BCL123" s="698"/>
      <c r="BCM123" s="698"/>
      <c r="BCN123" s="698"/>
      <c r="BCO123" s="698"/>
      <c r="BCP123" s="698"/>
      <c r="BCQ123" s="698"/>
      <c r="BCR123" s="698"/>
      <c r="BCS123" s="698"/>
      <c r="BCT123" s="698"/>
      <c r="BCU123" s="698"/>
      <c r="BCV123" s="698"/>
      <c r="BCW123" s="698"/>
      <c r="BCX123" s="698"/>
      <c r="BCY123" s="698"/>
      <c r="BCZ123" s="698"/>
      <c r="BDA123" s="698"/>
      <c r="BDB123" s="698"/>
      <c r="BDC123" s="698"/>
      <c r="BDD123" s="698"/>
      <c r="BDE123" s="698"/>
      <c r="BDF123" s="698"/>
      <c r="BDG123" s="698"/>
      <c r="BDH123" s="698"/>
      <c r="BDI123" s="698"/>
      <c r="BDJ123" s="698"/>
      <c r="BDK123" s="698"/>
      <c r="BDL123" s="698"/>
      <c r="BDM123" s="698"/>
      <c r="BDN123" s="698"/>
      <c r="BDO123" s="698"/>
      <c r="BDP123" s="698"/>
      <c r="BDQ123" s="698"/>
      <c r="BDR123" s="698"/>
      <c r="BDS123" s="698"/>
      <c r="BDT123" s="698"/>
      <c r="BDU123" s="698"/>
      <c r="BDV123" s="698"/>
      <c r="BDW123" s="698"/>
      <c r="BDX123" s="698"/>
      <c r="BDY123" s="698"/>
      <c r="BDZ123" s="698"/>
      <c r="BEA123" s="698"/>
      <c r="BEB123" s="698"/>
      <c r="BEC123" s="698"/>
      <c r="BED123" s="698"/>
      <c r="BEE123" s="698"/>
      <c r="BEF123" s="698"/>
      <c r="BEG123" s="698"/>
      <c r="BEH123" s="698"/>
      <c r="BEI123" s="698"/>
      <c r="BEJ123" s="698"/>
      <c r="BEK123" s="698"/>
      <c r="BEL123" s="698"/>
      <c r="BEM123" s="698"/>
      <c r="BEN123" s="698"/>
      <c r="BEO123" s="698"/>
      <c r="BEP123" s="698"/>
      <c r="BEQ123" s="698"/>
      <c r="BER123" s="698"/>
      <c r="BES123" s="698"/>
      <c r="BET123" s="698"/>
      <c r="BEU123" s="698"/>
      <c r="BEV123" s="698"/>
      <c r="BEW123" s="698"/>
      <c r="BEX123" s="698"/>
      <c r="BEY123" s="698"/>
      <c r="BEZ123" s="698"/>
      <c r="BFA123" s="698"/>
      <c r="BFB123" s="698"/>
      <c r="BFC123" s="698"/>
      <c r="BFD123" s="698"/>
      <c r="BFE123" s="698"/>
      <c r="BFF123" s="698"/>
      <c r="BFG123" s="698"/>
      <c r="BFH123" s="698"/>
      <c r="BFI123" s="698"/>
      <c r="BFJ123" s="698"/>
      <c r="BFK123" s="698"/>
      <c r="BFL123" s="698"/>
      <c r="BFM123" s="698"/>
      <c r="BFN123" s="698"/>
      <c r="BFO123" s="698"/>
      <c r="BFP123" s="698"/>
      <c r="BFQ123" s="698"/>
      <c r="BFR123" s="698"/>
      <c r="BFS123" s="698"/>
      <c r="BFT123" s="698"/>
      <c r="BFU123" s="698"/>
      <c r="BFV123" s="698"/>
      <c r="BFW123" s="698"/>
      <c r="BFX123" s="698"/>
      <c r="BFY123" s="698"/>
      <c r="BFZ123" s="698"/>
      <c r="BGA123" s="698"/>
      <c r="BGB123" s="698"/>
      <c r="BGC123" s="698"/>
      <c r="BGD123" s="698"/>
      <c r="BGE123" s="698"/>
      <c r="BGF123" s="698"/>
      <c r="BGG123" s="698"/>
      <c r="BGH123" s="698"/>
      <c r="BGI123" s="698"/>
      <c r="BGJ123" s="698"/>
      <c r="BGK123" s="698"/>
      <c r="BGL123" s="698"/>
      <c r="BGM123" s="698"/>
      <c r="BGN123" s="698"/>
      <c r="BGO123" s="698"/>
      <c r="BGP123" s="698"/>
      <c r="BGQ123" s="698"/>
      <c r="BGR123" s="698"/>
      <c r="BGS123" s="698"/>
      <c r="BGT123" s="698"/>
      <c r="BGU123" s="698"/>
      <c r="BGV123" s="698"/>
      <c r="BGW123" s="698"/>
      <c r="BGX123" s="698"/>
      <c r="BGY123" s="698"/>
      <c r="BGZ123" s="698"/>
      <c r="BHA123" s="698"/>
      <c r="BHB123" s="698"/>
      <c r="BHC123" s="698"/>
      <c r="BHD123" s="698"/>
      <c r="BHE123" s="698"/>
      <c r="BHF123" s="698"/>
      <c r="BHG123" s="698"/>
      <c r="BHH123" s="698"/>
      <c r="BHI123" s="698"/>
      <c r="BHJ123" s="698"/>
      <c r="BHK123" s="698"/>
      <c r="BHL123" s="698"/>
      <c r="BHM123" s="698"/>
      <c r="BHN123" s="698"/>
      <c r="BHO123" s="698"/>
      <c r="BHP123" s="698"/>
      <c r="BHQ123" s="698"/>
      <c r="BHR123" s="698"/>
      <c r="BHS123" s="698"/>
      <c r="BHT123" s="698"/>
      <c r="BHU123" s="698"/>
      <c r="BHV123" s="698"/>
      <c r="BHW123" s="698"/>
      <c r="BHX123" s="698"/>
      <c r="BHY123" s="698"/>
      <c r="BHZ123" s="698"/>
      <c r="BIA123" s="698"/>
      <c r="BIB123" s="698"/>
      <c r="BIC123" s="698"/>
      <c r="BID123" s="698"/>
      <c r="BIE123" s="698"/>
      <c r="BIF123" s="698"/>
      <c r="BIG123" s="698"/>
      <c r="BIH123" s="698"/>
      <c r="BII123" s="698"/>
      <c r="BIJ123" s="698"/>
      <c r="BIK123" s="698"/>
      <c r="BIL123" s="698"/>
      <c r="BIM123" s="698"/>
      <c r="BIN123" s="698"/>
      <c r="BIO123" s="698"/>
      <c r="BIP123" s="698"/>
      <c r="BIQ123" s="698"/>
      <c r="BIR123" s="698"/>
      <c r="BIS123" s="698"/>
      <c r="BIT123" s="698"/>
      <c r="BIU123" s="698"/>
      <c r="BIV123" s="698"/>
      <c r="BIW123" s="698"/>
      <c r="BIX123" s="698"/>
      <c r="BIY123" s="698"/>
      <c r="BIZ123" s="698"/>
      <c r="BJA123" s="698"/>
      <c r="BJB123" s="698"/>
      <c r="BJC123" s="698"/>
      <c r="BJD123" s="698"/>
      <c r="BJE123" s="698"/>
      <c r="BJF123" s="698"/>
      <c r="BJG123" s="698"/>
      <c r="BJH123" s="698"/>
      <c r="BJI123" s="698"/>
      <c r="BJJ123" s="698"/>
      <c r="BJK123" s="698"/>
      <c r="BJL123" s="698"/>
      <c r="BJM123" s="698"/>
      <c r="BJN123" s="698"/>
      <c r="BJO123" s="698"/>
      <c r="BJP123" s="698"/>
      <c r="BJQ123" s="698"/>
      <c r="BJR123" s="698"/>
      <c r="BJS123" s="698"/>
      <c r="BJT123" s="698"/>
      <c r="BJU123" s="698"/>
      <c r="BJV123" s="698"/>
      <c r="BJW123" s="698"/>
      <c r="BJX123" s="698"/>
      <c r="BJY123" s="698"/>
      <c r="BJZ123" s="698"/>
      <c r="BKA123" s="698"/>
      <c r="BKB123" s="698"/>
      <c r="BKC123" s="698"/>
      <c r="BKD123" s="698"/>
      <c r="BKE123" s="698"/>
      <c r="BKF123" s="698"/>
      <c r="BKG123" s="698"/>
      <c r="BKH123" s="698"/>
      <c r="BKI123" s="698"/>
      <c r="BKJ123" s="698"/>
      <c r="BKK123" s="698"/>
      <c r="BKL123" s="698"/>
      <c r="BKM123" s="698"/>
      <c r="BKN123" s="698"/>
      <c r="BKO123" s="698"/>
      <c r="BKP123" s="698"/>
      <c r="BKQ123" s="698"/>
      <c r="BKR123" s="698"/>
      <c r="BKS123" s="698"/>
      <c r="BKT123" s="698"/>
      <c r="BKU123" s="698"/>
      <c r="BKV123" s="698"/>
      <c r="BKW123" s="698"/>
      <c r="BKX123" s="698"/>
      <c r="BKY123" s="698"/>
      <c r="BKZ123" s="698"/>
      <c r="BLA123" s="698"/>
      <c r="BLB123" s="698"/>
      <c r="BLC123" s="698"/>
      <c r="BLD123" s="698"/>
      <c r="BLE123" s="698"/>
      <c r="BLF123" s="698"/>
      <c r="BLG123" s="698"/>
      <c r="BLH123" s="698"/>
      <c r="BLI123" s="698"/>
      <c r="BLJ123" s="698"/>
      <c r="BLK123" s="698"/>
      <c r="BLL123" s="698"/>
      <c r="BLM123" s="698"/>
      <c r="BLN123" s="698"/>
      <c r="BLO123" s="698"/>
      <c r="BLP123" s="698"/>
      <c r="BLQ123" s="698"/>
      <c r="BLR123" s="698"/>
      <c r="BLS123" s="698"/>
      <c r="BLT123" s="698"/>
      <c r="BLU123" s="698"/>
      <c r="BLV123" s="698"/>
      <c r="BLW123" s="698"/>
      <c r="BLX123" s="698"/>
      <c r="BLY123" s="698"/>
      <c r="BLZ123" s="698"/>
      <c r="BMA123" s="698"/>
      <c r="BMB123" s="698"/>
      <c r="BMC123" s="698"/>
      <c r="BMD123" s="698"/>
      <c r="BME123" s="698"/>
      <c r="BMF123" s="698"/>
      <c r="BMG123" s="698"/>
      <c r="BMH123" s="698"/>
      <c r="BMI123" s="698"/>
      <c r="BMJ123" s="698"/>
      <c r="BMK123" s="698"/>
      <c r="BML123" s="698"/>
      <c r="BMM123" s="698"/>
      <c r="BMN123" s="698"/>
      <c r="BMO123" s="698"/>
      <c r="BMP123" s="698"/>
      <c r="BMQ123" s="698"/>
      <c r="BMR123" s="698"/>
      <c r="BMS123" s="698"/>
      <c r="BMT123" s="698"/>
      <c r="BMU123" s="698"/>
      <c r="BMV123" s="698"/>
      <c r="BMW123" s="698"/>
      <c r="BMX123" s="698"/>
      <c r="BMY123" s="698"/>
      <c r="BMZ123" s="698"/>
      <c r="BNA123" s="698"/>
      <c r="BNB123" s="698"/>
      <c r="BNC123" s="698"/>
      <c r="BND123" s="698"/>
      <c r="BNE123" s="698"/>
      <c r="BNF123" s="698"/>
      <c r="BNG123" s="698"/>
      <c r="BNH123" s="698"/>
      <c r="BNI123" s="698"/>
      <c r="BNJ123" s="698"/>
      <c r="BNK123" s="698"/>
      <c r="BNL123" s="698"/>
      <c r="BNM123" s="698"/>
      <c r="BNN123" s="698"/>
      <c r="BNO123" s="698"/>
      <c r="BNP123" s="698"/>
      <c r="BNQ123" s="698"/>
      <c r="BNR123" s="698"/>
      <c r="BNS123" s="698"/>
      <c r="BNT123" s="698"/>
      <c r="BNU123" s="698"/>
      <c r="BNV123" s="698"/>
      <c r="BNW123" s="698"/>
      <c r="BNX123" s="698"/>
      <c r="BNY123" s="698"/>
      <c r="BNZ123" s="698"/>
      <c r="BOA123" s="698"/>
      <c r="BOB123" s="698"/>
      <c r="BOC123" s="698"/>
      <c r="BOD123" s="698"/>
      <c r="BOE123" s="698"/>
      <c r="BOF123" s="698"/>
      <c r="BOG123" s="698"/>
      <c r="BOH123" s="698"/>
      <c r="BOI123" s="698"/>
      <c r="BOJ123" s="698"/>
      <c r="BOK123" s="698"/>
      <c r="BOL123" s="698"/>
      <c r="BOM123" s="698"/>
      <c r="BON123" s="698"/>
      <c r="BOO123" s="698"/>
      <c r="BOP123" s="698"/>
      <c r="BOQ123" s="698"/>
      <c r="BOR123" s="698"/>
      <c r="BOS123" s="698"/>
      <c r="BOT123" s="698"/>
      <c r="BOU123" s="698"/>
      <c r="BOV123" s="698"/>
      <c r="BOW123" s="698"/>
      <c r="BOX123" s="698"/>
      <c r="BOY123" s="698"/>
      <c r="BOZ123" s="698"/>
      <c r="BPA123" s="698"/>
      <c r="BPB123" s="698"/>
      <c r="BPC123" s="698"/>
      <c r="BPD123" s="698"/>
      <c r="BPE123" s="698"/>
      <c r="BPF123" s="698"/>
      <c r="BPG123" s="698"/>
      <c r="BPH123" s="698"/>
      <c r="BPI123" s="698"/>
      <c r="BPJ123" s="698"/>
      <c r="BPK123" s="698"/>
      <c r="BPL123" s="698"/>
      <c r="BPM123" s="698"/>
      <c r="BPN123" s="698"/>
      <c r="BPO123" s="698"/>
      <c r="BPP123" s="698"/>
      <c r="BPQ123" s="698"/>
      <c r="BPR123" s="698"/>
      <c r="BPS123" s="698"/>
      <c r="BPT123" s="698"/>
      <c r="BPU123" s="698"/>
      <c r="BPV123" s="698"/>
      <c r="BPW123" s="698"/>
      <c r="BPX123" s="698"/>
      <c r="BPY123" s="698"/>
      <c r="BPZ123" s="698"/>
      <c r="BQA123" s="698"/>
      <c r="BQB123" s="698"/>
      <c r="BQC123" s="698"/>
      <c r="BQD123" s="698"/>
      <c r="BQE123" s="698"/>
      <c r="BQF123" s="698"/>
      <c r="BQG123" s="698"/>
      <c r="BQH123" s="698"/>
      <c r="BQI123" s="698"/>
      <c r="BQJ123" s="698"/>
      <c r="BQK123" s="698"/>
      <c r="BQL123" s="698"/>
      <c r="BQM123" s="698"/>
      <c r="BQN123" s="698"/>
      <c r="BQO123" s="698"/>
      <c r="BQP123" s="698"/>
      <c r="BQQ123" s="698"/>
      <c r="BQR123" s="698"/>
      <c r="BQS123" s="698"/>
      <c r="BQT123" s="698"/>
      <c r="BQU123" s="698"/>
      <c r="BQV123" s="698"/>
      <c r="BQW123" s="698"/>
      <c r="BQX123" s="698"/>
      <c r="BQY123" s="698"/>
      <c r="BQZ123" s="698"/>
      <c r="BRA123" s="698"/>
      <c r="BRB123" s="698"/>
      <c r="BRC123" s="698"/>
      <c r="BRD123" s="698"/>
      <c r="BRE123" s="698"/>
      <c r="BRF123" s="698"/>
      <c r="BRG123" s="698"/>
      <c r="BRH123" s="698"/>
      <c r="BRI123" s="698"/>
      <c r="BRJ123" s="698"/>
      <c r="BRK123" s="698"/>
      <c r="BRL123" s="698"/>
      <c r="BRM123" s="698"/>
      <c r="BRN123" s="698"/>
      <c r="BRO123" s="698"/>
      <c r="BRP123" s="698"/>
      <c r="BRQ123" s="698"/>
      <c r="BRR123" s="698"/>
      <c r="BRS123" s="698"/>
      <c r="BRT123" s="698"/>
      <c r="BRU123" s="698"/>
      <c r="BRV123" s="698"/>
      <c r="BRW123" s="698"/>
      <c r="BRX123" s="698"/>
      <c r="BRY123" s="698"/>
      <c r="BRZ123" s="698"/>
      <c r="BSA123" s="698"/>
      <c r="BSB123" s="698"/>
      <c r="BSC123" s="698"/>
      <c r="BSD123" s="698"/>
      <c r="BSE123" s="698"/>
      <c r="BSF123" s="698"/>
      <c r="BSG123" s="698"/>
      <c r="BSH123" s="698"/>
      <c r="BSI123" s="698"/>
      <c r="BSJ123" s="698"/>
      <c r="BSK123" s="698"/>
      <c r="BSL123" s="698"/>
      <c r="BSM123" s="698"/>
      <c r="BSN123" s="698"/>
      <c r="BSO123" s="698"/>
      <c r="BSP123" s="698"/>
      <c r="BSQ123" s="698"/>
      <c r="BSR123" s="698"/>
      <c r="BSS123" s="698"/>
      <c r="BST123" s="698"/>
      <c r="BSU123" s="698"/>
      <c r="BSV123" s="698"/>
      <c r="BSW123" s="698"/>
      <c r="BSX123" s="698"/>
      <c r="BSY123" s="698"/>
      <c r="BSZ123" s="698"/>
      <c r="BTA123" s="698"/>
      <c r="BTB123" s="698"/>
      <c r="BTC123" s="698"/>
      <c r="BTD123" s="698"/>
      <c r="BTE123" s="698"/>
      <c r="BTF123" s="698"/>
      <c r="BTG123" s="698"/>
      <c r="BTH123" s="698"/>
      <c r="BTI123" s="698"/>
      <c r="BTJ123" s="698"/>
      <c r="BTK123" s="698"/>
      <c r="BTL123" s="698"/>
      <c r="BTM123" s="698"/>
      <c r="BTN123" s="698"/>
      <c r="BTO123" s="698"/>
      <c r="BTP123" s="698"/>
      <c r="BTQ123" s="698"/>
      <c r="BTR123" s="698"/>
      <c r="BTS123" s="698"/>
      <c r="BTT123" s="698"/>
      <c r="BTU123" s="698"/>
      <c r="BTV123" s="698"/>
      <c r="BTW123" s="698"/>
      <c r="BTX123" s="698"/>
      <c r="BTY123" s="698"/>
      <c r="BTZ123" s="698"/>
      <c r="BUA123" s="698"/>
      <c r="BUB123" s="698"/>
      <c r="BUC123" s="698"/>
      <c r="BUD123" s="698"/>
      <c r="BUE123" s="698"/>
      <c r="BUF123" s="698"/>
      <c r="BUG123" s="698"/>
      <c r="BUH123" s="698"/>
      <c r="BUI123" s="698"/>
      <c r="BUJ123" s="698"/>
      <c r="BUK123" s="698"/>
      <c r="BUL123" s="698"/>
      <c r="BUM123" s="698"/>
      <c r="BUN123" s="698"/>
      <c r="BUO123" s="698"/>
      <c r="BUP123" s="698"/>
      <c r="BUQ123" s="698"/>
      <c r="BUR123" s="698"/>
      <c r="BUS123" s="698"/>
      <c r="BUT123" s="698"/>
      <c r="BUU123" s="698"/>
      <c r="BUV123" s="698"/>
      <c r="BUW123" s="698"/>
      <c r="BUX123" s="698"/>
      <c r="BUY123" s="698"/>
      <c r="BUZ123" s="698"/>
      <c r="BVA123" s="698"/>
      <c r="BVB123" s="698"/>
      <c r="BVC123" s="698"/>
      <c r="BVD123" s="698"/>
      <c r="BVE123" s="698"/>
      <c r="BVF123" s="698"/>
      <c r="BVG123" s="698"/>
      <c r="BVH123" s="698"/>
      <c r="BVI123" s="698"/>
      <c r="BVJ123" s="698"/>
      <c r="BVK123" s="698"/>
      <c r="BVL123" s="698"/>
      <c r="BVM123" s="698"/>
      <c r="BVN123" s="698"/>
      <c r="BVO123" s="698"/>
      <c r="BVP123" s="698"/>
      <c r="BVQ123" s="698"/>
      <c r="BVR123" s="698"/>
      <c r="BVS123" s="698"/>
      <c r="BVT123" s="698"/>
      <c r="BVU123" s="698"/>
      <c r="BVV123" s="698"/>
      <c r="BVW123" s="698"/>
      <c r="BVX123" s="698"/>
      <c r="BVY123" s="698"/>
      <c r="BVZ123" s="698"/>
      <c r="BWA123" s="698"/>
      <c r="BWB123" s="698"/>
      <c r="BWC123" s="698"/>
      <c r="BWD123" s="698"/>
      <c r="BWE123" s="698"/>
      <c r="BWF123" s="698"/>
      <c r="BWG123" s="698"/>
      <c r="BWH123" s="698"/>
      <c r="BWI123" s="698"/>
      <c r="BWJ123" s="698"/>
      <c r="BWK123" s="698"/>
      <c r="BWL123" s="698"/>
      <c r="BWM123" s="698"/>
      <c r="BWN123" s="698"/>
      <c r="BWO123" s="698"/>
      <c r="BWP123" s="698"/>
      <c r="BWQ123" s="698"/>
      <c r="BWR123" s="698"/>
      <c r="BWS123" s="698"/>
      <c r="BWT123" s="698"/>
      <c r="BWU123" s="698"/>
      <c r="BWV123" s="698"/>
      <c r="BWW123" s="698"/>
      <c r="BWX123" s="698"/>
      <c r="BWY123" s="698"/>
      <c r="BWZ123" s="698"/>
      <c r="BXA123" s="698"/>
      <c r="BXB123" s="698"/>
      <c r="BXC123" s="698"/>
      <c r="BXD123" s="698"/>
      <c r="BXE123" s="698"/>
      <c r="BXF123" s="698"/>
      <c r="BXG123" s="698"/>
      <c r="BXH123" s="698"/>
      <c r="BXI123" s="698"/>
      <c r="BXJ123" s="698"/>
      <c r="BXK123" s="698"/>
      <c r="BXL123" s="698"/>
      <c r="BXM123" s="698"/>
      <c r="BXN123" s="698"/>
      <c r="BXO123" s="698"/>
      <c r="BXP123" s="698"/>
      <c r="BXQ123" s="698"/>
      <c r="BXR123" s="698"/>
      <c r="BXS123" s="698"/>
      <c r="BXT123" s="698"/>
      <c r="BXU123" s="698"/>
      <c r="BXV123" s="698"/>
      <c r="BXW123" s="698"/>
      <c r="BXX123" s="698"/>
      <c r="BXY123" s="698"/>
      <c r="BXZ123" s="698"/>
      <c r="BYA123" s="698"/>
      <c r="BYB123" s="698"/>
      <c r="BYC123" s="698"/>
      <c r="BYD123" s="698"/>
      <c r="BYE123" s="698"/>
      <c r="BYF123" s="698"/>
      <c r="BYG123" s="698"/>
      <c r="BYH123" s="698"/>
      <c r="BYI123" s="698"/>
      <c r="BYJ123" s="698"/>
      <c r="BYK123" s="698"/>
      <c r="BYL123" s="698"/>
      <c r="BYM123" s="698"/>
      <c r="BYN123" s="698"/>
      <c r="BYO123" s="698"/>
      <c r="BYP123" s="698"/>
      <c r="BYQ123" s="698"/>
      <c r="BYR123" s="698"/>
      <c r="BYS123" s="698"/>
      <c r="BYT123" s="698"/>
      <c r="BYU123" s="698"/>
      <c r="BYV123" s="698"/>
      <c r="BYW123" s="698"/>
      <c r="BYX123" s="698"/>
      <c r="BYY123" s="698"/>
      <c r="BYZ123" s="698"/>
      <c r="BZA123" s="698"/>
      <c r="BZB123" s="698"/>
      <c r="BZC123" s="698"/>
      <c r="BZD123" s="698"/>
      <c r="BZE123" s="698"/>
      <c r="BZF123" s="698"/>
      <c r="BZG123" s="698"/>
      <c r="BZH123" s="698"/>
      <c r="BZI123" s="698"/>
      <c r="BZJ123" s="698"/>
      <c r="BZK123" s="698"/>
      <c r="BZL123" s="698"/>
      <c r="BZM123" s="698"/>
      <c r="BZN123" s="698"/>
      <c r="BZO123" s="698"/>
      <c r="BZP123" s="698"/>
      <c r="BZQ123" s="698"/>
      <c r="BZR123" s="698"/>
      <c r="BZS123" s="698"/>
      <c r="BZT123" s="698"/>
      <c r="BZU123" s="698"/>
      <c r="BZV123" s="698"/>
      <c r="BZW123" s="698"/>
      <c r="BZX123" s="698"/>
      <c r="BZY123" s="698"/>
      <c r="BZZ123" s="698"/>
      <c r="CAA123" s="698"/>
      <c r="CAB123" s="698"/>
      <c r="CAC123" s="698"/>
      <c r="CAD123" s="698"/>
      <c r="CAE123" s="698"/>
      <c r="CAF123" s="698"/>
      <c r="CAG123" s="698"/>
      <c r="CAH123" s="698"/>
      <c r="CAI123" s="698"/>
      <c r="CAJ123" s="698"/>
      <c r="CAK123" s="698"/>
      <c r="CAL123" s="698"/>
      <c r="CAM123" s="698"/>
      <c r="CAN123" s="698"/>
      <c r="CAO123" s="698"/>
      <c r="CAP123" s="698"/>
      <c r="CAQ123" s="698"/>
      <c r="CAR123" s="698"/>
      <c r="CAS123" s="698"/>
      <c r="CAT123" s="698"/>
      <c r="CAU123" s="698"/>
      <c r="CAV123" s="698"/>
      <c r="CAW123" s="698"/>
      <c r="CAX123" s="698"/>
      <c r="CAY123" s="698"/>
      <c r="CAZ123" s="698"/>
      <c r="CBA123" s="698"/>
      <c r="CBB123" s="698"/>
      <c r="CBC123" s="698"/>
      <c r="CBD123" s="698"/>
      <c r="CBE123" s="698"/>
      <c r="CBF123" s="698"/>
      <c r="CBG123" s="698"/>
      <c r="CBH123" s="698"/>
      <c r="CBI123" s="698"/>
      <c r="CBJ123" s="698"/>
      <c r="CBK123" s="698"/>
      <c r="CBL123" s="698"/>
      <c r="CBM123" s="698"/>
      <c r="CBN123" s="698"/>
      <c r="CBO123" s="698"/>
      <c r="CBP123" s="698"/>
      <c r="CBQ123" s="698"/>
      <c r="CBR123" s="698"/>
      <c r="CBS123" s="698"/>
      <c r="CBT123" s="698"/>
      <c r="CBU123" s="698"/>
      <c r="CBV123" s="698"/>
      <c r="CBW123" s="698"/>
      <c r="CBX123" s="698"/>
      <c r="CBY123" s="698"/>
      <c r="CBZ123" s="698"/>
      <c r="CCA123" s="698"/>
      <c r="CCB123" s="698"/>
      <c r="CCC123" s="698"/>
      <c r="CCD123" s="698"/>
      <c r="CCE123" s="698"/>
      <c r="CCF123" s="698"/>
      <c r="CCG123" s="698"/>
      <c r="CCH123" s="698"/>
      <c r="CCI123" s="698"/>
      <c r="CCJ123" s="698"/>
      <c r="CCK123" s="698"/>
      <c r="CCL123" s="698"/>
      <c r="CCM123" s="698"/>
      <c r="CCN123" s="698"/>
      <c r="CCO123" s="698"/>
      <c r="CCP123" s="698"/>
      <c r="CCQ123" s="698"/>
      <c r="CCR123" s="698"/>
      <c r="CCS123" s="698"/>
      <c r="CCT123" s="698"/>
      <c r="CCU123" s="698"/>
      <c r="CCV123" s="698"/>
      <c r="CCW123" s="698"/>
      <c r="CCX123" s="698"/>
      <c r="CCY123" s="698"/>
      <c r="CCZ123" s="698"/>
      <c r="CDA123" s="698"/>
      <c r="CDB123" s="698"/>
      <c r="CDC123" s="698"/>
      <c r="CDD123" s="698"/>
      <c r="CDE123" s="698"/>
      <c r="CDF123" s="698"/>
      <c r="CDG123" s="698"/>
      <c r="CDH123" s="698"/>
      <c r="CDI123" s="698"/>
      <c r="CDJ123" s="698"/>
      <c r="CDK123" s="698"/>
      <c r="CDL123" s="698"/>
      <c r="CDM123" s="698"/>
      <c r="CDN123" s="698"/>
      <c r="CDO123" s="698"/>
      <c r="CDP123" s="698"/>
      <c r="CDQ123" s="698"/>
      <c r="CDR123" s="698"/>
      <c r="CDS123" s="698"/>
      <c r="CDT123" s="698"/>
      <c r="CDU123" s="698"/>
      <c r="CDV123" s="698"/>
      <c r="CDW123" s="698"/>
      <c r="CDX123" s="698"/>
      <c r="CDY123" s="698"/>
      <c r="CDZ123" s="698"/>
      <c r="CEA123" s="698"/>
      <c r="CEB123" s="698"/>
      <c r="CEC123" s="698"/>
      <c r="CED123" s="698"/>
      <c r="CEE123" s="698"/>
      <c r="CEF123" s="698"/>
      <c r="CEG123" s="698"/>
      <c r="CEH123" s="698"/>
      <c r="CEI123" s="698"/>
      <c r="CEJ123" s="698"/>
      <c r="CEK123" s="698"/>
      <c r="CEL123" s="698"/>
      <c r="CEM123" s="698"/>
      <c r="CEN123" s="698"/>
      <c r="CEO123" s="698"/>
      <c r="CEP123" s="698"/>
      <c r="CEQ123" s="698"/>
      <c r="CER123" s="698"/>
      <c r="CES123" s="698"/>
      <c r="CET123" s="698"/>
      <c r="CEU123" s="698"/>
      <c r="CEV123" s="698"/>
      <c r="CEW123" s="698"/>
      <c r="CEX123" s="698"/>
      <c r="CEY123" s="698"/>
      <c r="CEZ123" s="698"/>
      <c r="CFA123" s="698"/>
      <c r="CFB123" s="698"/>
      <c r="CFC123" s="698"/>
      <c r="CFD123" s="698"/>
      <c r="CFE123" s="698"/>
      <c r="CFF123" s="698"/>
      <c r="CFG123" s="698"/>
      <c r="CFH123" s="698"/>
      <c r="CFI123" s="698"/>
      <c r="CFJ123" s="698"/>
      <c r="CFK123" s="698"/>
      <c r="CFL123" s="698"/>
      <c r="CFM123" s="698"/>
      <c r="CFN123" s="698"/>
      <c r="CFO123" s="698"/>
      <c r="CFP123" s="698"/>
      <c r="CFQ123" s="698"/>
      <c r="CFR123" s="698"/>
      <c r="CFS123" s="698"/>
      <c r="CFT123" s="698"/>
      <c r="CFU123" s="698"/>
      <c r="CFV123" s="698"/>
      <c r="CFW123" s="698"/>
      <c r="CFX123" s="698"/>
      <c r="CFY123" s="698"/>
      <c r="CFZ123" s="698"/>
      <c r="CGA123" s="698"/>
      <c r="CGB123" s="698"/>
      <c r="CGC123" s="698"/>
      <c r="CGD123" s="698"/>
      <c r="CGE123" s="698"/>
      <c r="CGF123" s="698"/>
      <c r="CGG123" s="698"/>
      <c r="CGH123" s="698"/>
      <c r="CGI123" s="698"/>
      <c r="CGJ123" s="698"/>
      <c r="CGK123" s="698"/>
      <c r="CGL123" s="698"/>
      <c r="CGM123" s="698"/>
      <c r="CGN123" s="698"/>
      <c r="CGO123" s="698"/>
      <c r="CGP123" s="698"/>
      <c r="CGQ123" s="698"/>
      <c r="CGR123" s="698"/>
      <c r="CGS123" s="698"/>
      <c r="CGT123" s="698"/>
      <c r="CGU123" s="698"/>
      <c r="CGV123" s="698"/>
      <c r="CGW123" s="698"/>
      <c r="CGX123" s="698"/>
      <c r="CGY123" s="698"/>
      <c r="CGZ123" s="698"/>
      <c r="CHA123" s="698"/>
      <c r="CHB123" s="698"/>
      <c r="CHC123" s="698"/>
      <c r="CHD123" s="698"/>
      <c r="CHE123" s="698"/>
      <c r="CHF123" s="698"/>
      <c r="CHG123" s="698"/>
      <c r="CHH123" s="698"/>
      <c r="CHI123" s="698"/>
      <c r="CHJ123" s="698"/>
      <c r="CHK123" s="698"/>
      <c r="CHL123" s="698"/>
      <c r="CHM123" s="698"/>
      <c r="CHN123" s="698"/>
      <c r="CHO123" s="698"/>
      <c r="CHP123" s="698"/>
      <c r="CHQ123" s="698"/>
      <c r="CHR123" s="698"/>
      <c r="CHS123" s="698"/>
      <c r="CHT123" s="698"/>
      <c r="CHU123" s="698"/>
      <c r="CHV123" s="698"/>
      <c r="CHW123" s="698"/>
      <c r="CHX123" s="698"/>
      <c r="CHY123" s="698"/>
      <c r="CHZ123" s="698"/>
      <c r="CIA123" s="698"/>
      <c r="CIB123" s="698"/>
      <c r="CIC123" s="698"/>
      <c r="CID123" s="698"/>
      <c r="CIE123" s="698"/>
      <c r="CIF123" s="698"/>
      <c r="CIG123" s="698"/>
      <c r="CIH123" s="698"/>
      <c r="CII123" s="698"/>
      <c r="CIJ123" s="698"/>
      <c r="CIK123" s="698"/>
      <c r="CIL123" s="698"/>
      <c r="CIM123" s="698"/>
      <c r="CIN123" s="698"/>
      <c r="CIO123" s="698"/>
      <c r="CIP123" s="698"/>
      <c r="CIQ123" s="698"/>
      <c r="CIR123" s="698"/>
      <c r="CIS123" s="698"/>
      <c r="CIT123" s="698"/>
      <c r="CIU123" s="698"/>
      <c r="CIV123" s="698"/>
      <c r="CIW123" s="698"/>
      <c r="CIX123" s="698"/>
      <c r="CIY123" s="698"/>
      <c r="CIZ123" s="698"/>
      <c r="CJA123" s="698"/>
      <c r="CJB123" s="698"/>
      <c r="CJC123" s="698"/>
      <c r="CJD123" s="698"/>
      <c r="CJE123" s="698"/>
      <c r="CJF123" s="698"/>
      <c r="CJG123" s="698"/>
      <c r="CJH123" s="698"/>
      <c r="CJI123" s="698"/>
      <c r="CJJ123" s="698"/>
      <c r="CJK123" s="698"/>
      <c r="CJL123" s="698"/>
      <c r="CJM123" s="698"/>
      <c r="CJN123" s="698"/>
      <c r="CJO123" s="698"/>
      <c r="CJP123" s="698"/>
      <c r="CJQ123" s="698"/>
      <c r="CJR123" s="698"/>
      <c r="CJS123" s="698"/>
      <c r="CJT123" s="698"/>
      <c r="CJU123" s="698"/>
      <c r="CJV123" s="698"/>
      <c r="CJW123" s="698"/>
      <c r="CJX123" s="698"/>
      <c r="CJY123" s="698"/>
      <c r="CJZ123" s="698"/>
      <c r="CKA123" s="698"/>
      <c r="CKB123" s="698"/>
      <c r="CKC123" s="698"/>
      <c r="CKD123" s="698"/>
      <c r="CKE123" s="698"/>
      <c r="CKF123" s="698"/>
      <c r="CKG123" s="698"/>
      <c r="CKH123" s="698"/>
      <c r="CKI123" s="698"/>
      <c r="CKJ123" s="698"/>
      <c r="CKK123" s="698"/>
      <c r="CKL123" s="698"/>
      <c r="CKM123" s="698"/>
      <c r="CKN123" s="698"/>
      <c r="CKO123" s="698"/>
      <c r="CKP123" s="698"/>
      <c r="CKQ123" s="698"/>
      <c r="CKR123" s="698"/>
      <c r="CKS123" s="698"/>
      <c r="CKT123" s="698"/>
      <c r="CKU123" s="698"/>
      <c r="CKV123" s="698"/>
      <c r="CKW123" s="698"/>
      <c r="CKX123" s="698"/>
      <c r="CKY123" s="698"/>
      <c r="CKZ123" s="698"/>
      <c r="CLA123" s="698"/>
      <c r="CLB123" s="698"/>
      <c r="CLC123" s="698"/>
      <c r="CLD123" s="698"/>
      <c r="CLE123" s="698"/>
      <c r="CLF123" s="698"/>
      <c r="CLG123" s="698"/>
      <c r="CLH123" s="698"/>
      <c r="CLI123" s="698"/>
      <c r="CLJ123" s="698"/>
      <c r="CLK123" s="698"/>
      <c r="CLL123" s="698"/>
      <c r="CLM123" s="698"/>
      <c r="CLN123" s="698"/>
      <c r="CLO123" s="698"/>
      <c r="CLP123" s="698"/>
      <c r="CLQ123" s="698"/>
      <c r="CLR123" s="698"/>
      <c r="CLS123" s="698"/>
      <c r="CLT123" s="698"/>
      <c r="CLU123" s="698"/>
      <c r="CLV123" s="698"/>
      <c r="CLW123" s="698"/>
      <c r="CLX123" s="698"/>
      <c r="CLY123" s="698"/>
      <c r="CLZ123" s="698"/>
      <c r="CMA123" s="698"/>
      <c r="CMB123" s="698"/>
      <c r="CMC123" s="698"/>
      <c r="CMD123" s="698"/>
      <c r="CME123" s="698"/>
      <c r="CMF123" s="698"/>
      <c r="CMG123" s="698"/>
      <c r="CMH123" s="698"/>
      <c r="CMI123" s="698"/>
      <c r="CMJ123" s="698"/>
      <c r="CMK123" s="698"/>
      <c r="CML123" s="698"/>
      <c r="CMM123" s="698"/>
      <c r="CMN123" s="698"/>
      <c r="CMO123" s="698"/>
      <c r="CMP123" s="698"/>
      <c r="CMQ123" s="698"/>
      <c r="CMR123" s="698"/>
      <c r="CMS123" s="698"/>
      <c r="CMT123" s="698"/>
      <c r="CMU123" s="698"/>
      <c r="CMV123" s="698"/>
      <c r="CMW123" s="698"/>
      <c r="CMX123" s="698"/>
      <c r="CMY123" s="698"/>
      <c r="CMZ123" s="698"/>
      <c r="CNA123" s="698"/>
      <c r="CNB123" s="698"/>
      <c r="CNC123" s="698"/>
      <c r="CND123" s="698"/>
      <c r="CNE123" s="698"/>
      <c r="CNF123" s="698"/>
      <c r="CNG123" s="698"/>
      <c r="CNH123" s="698"/>
      <c r="CNI123" s="698"/>
      <c r="CNJ123" s="698"/>
      <c r="CNK123" s="698"/>
      <c r="CNL123" s="698"/>
      <c r="CNM123" s="698"/>
      <c r="CNN123" s="698"/>
      <c r="CNO123" s="698"/>
      <c r="CNP123" s="698"/>
      <c r="CNQ123" s="698"/>
      <c r="CNR123" s="698"/>
      <c r="CNS123" s="698"/>
      <c r="CNT123" s="698"/>
      <c r="CNU123" s="698"/>
      <c r="CNV123" s="698"/>
      <c r="CNW123" s="698"/>
      <c r="CNX123" s="698"/>
      <c r="CNY123" s="698"/>
      <c r="CNZ123" s="698"/>
      <c r="COA123" s="698"/>
      <c r="COB123" s="698"/>
      <c r="COC123" s="698"/>
      <c r="COD123" s="698"/>
      <c r="COE123" s="698"/>
      <c r="COF123" s="698"/>
      <c r="COG123" s="698"/>
      <c r="COH123" s="698"/>
      <c r="COI123" s="698"/>
      <c r="COJ123" s="698"/>
      <c r="COK123" s="698"/>
      <c r="COL123" s="698"/>
      <c r="COM123" s="698"/>
      <c r="CON123" s="698"/>
      <c r="COO123" s="698"/>
      <c r="COP123" s="698"/>
      <c r="COQ123" s="698"/>
      <c r="COR123" s="698"/>
      <c r="COS123" s="698"/>
      <c r="COT123" s="698"/>
      <c r="COU123" s="698"/>
      <c r="COV123" s="698"/>
      <c r="COW123" s="698"/>
      <c r="COX123" s="698"/>
      <c r="COY123" s="698"/>
      <c r="COZ123" s="698"/>
      <c r="CPA123" s="698"/>
      <c r="CPB123" s="698"/>
      <c r="CPC123" s="698"/>
      <c r="CPD123" s="698"/>
      <c r="CPE123" s="698"/>
      <c r="CPF123" s="698"/>
      <c r="CPG123" s="698"/>
      <c r="CPH123" s="698"/>
      <c r="CPI123" s="698"/>
      <c r="CPJ123" s="698"/>
      <c r="CPK123" s="698"/>
      <c r="CPL123" s="698"/>
      <c r="CPM123" s="698"/>
      <c r="CPN123" s="698"/>
      <c r="CPO123" s="698"/>
      <c r="CPP123" s="698"/>
      <c r="CPQ123" s="698"/>
      <c r="CPR123" s="698"/>
      <c r="CPS123" s="698"/>
      <c r="CPT123" s="698"/>
      <c r="CPU123" s="698"/>
      <c r="CPV123" s="698"/>
      <c r="CPW123" s="698"/>
      <c r="CPX123" s="698"/>
      <c r="CPY123" s="698"/>
      <c r="CPZ123" s="698"/>
      <c r="CQA123" s="698"/>
      <c r="CQB123" s="698"/>
      <c r="CQC123" s="698"/>
      <c r="CQD123" s="698"/>
      <c r="CQE123" s="698"/>
      <c r="CQF123" s="698"/>
      <c r="CQG123" s="698"/>
      <c r="CQH123" s="698"/>
      <c r="CQI123" s="698"/>
      <c r="CQJ123" s="698"/>
      <c r="CQK123" s="698"/>
      <c r="CQL123" s="698"/>
      <c r="CQM123" s="698"/>
      <c r="CQN123" s="698"/>
      <c r="CQO123" s="698"/>
      <c r="CQP123" s="698"/>
      <c r="CQQ123" s="698"/>
      <c r="CQR123" s="698"/>
      <c r="CQS123" s="698"/>
      <c r="CQT123" s="698"/>
      <c r="CQU123" s="698"/>
      <c r="CQV123" s="698"/>
      <c r="CQW123" s="698"/>
      <c r="CQX123" s="698"/>
      <c r="CQY123" s="698"/>
      <c r="CQZ123" s="698"/>
      <c r="CRA123" s="698"/>
      <c r="CRB123" s="698"/>
      <c r="CRC123" s="698"/>
      <c r="CRD123" s="698"/>
      <c r="CRE123" s="698"/>
      <c r="CRF123" s="698"/>
      <c r="CRG123" s="698"/>
      <c r="CRH123" s="698"/>
      <c r="CRI123" s="698"/>
      <c r="CRJ123" s="698"/>
      <c r="CRK123" s="698"/>
      <c r="CRL123" s="698"/>
      <c r="CRM123" s="698"/>
      <c r="CRN123" s="698"/>
      <c r="CRO123" s="698"/>
      <c r="CRP123" s="698"/>
      <c r="CRQ123" s="698"/>
      <c r="CRR123" s="698"/>
      <c r="CRS123" s="698"/>
      <c r="CRT123" s="698"/>
      <c r="CRU123" s="698"/>
      <c r="CRV123" s="698"/>
      <c r="CRW123" s="698"/>
      <c r="CRX123" s="698"/>
      <c r="CRY123" s="698"/>
      <c r="CRZ123" s="698"/>
      <c r="CSA123" s="698"/>
      <c r="CSB123" s="698"/>
      <c r="CSC123" s="698"/>
      <c r="CSD123" s="698"/>
      <c r="CSE123" s="698"/>
      <c r="CSF123" s="698"/>
      <c r="CSG123" s="698"/>
      <c r="CSH123" s="698"/>
      <c r="CSI123" s="698"/>
      <c r="CSJ123" s="698"/>
      <c r="CSK123" s="698"/>
      <c r="CSL123" s="698"/>
      <c r="CSM123" s="698"/>
      <c r="CSN123" s="698"/>
      <c r="CSO123" s="698"/>
      <c r="CSP123" s="698"/>
      <c r="CSQ123" s="698"/>
      <c r="CSR123" s="698"/>
      <c r="CSS123" s="698"/>
      <c r="CST123" s="698"/>
      <c r="CSU123" s="698"/>
      <c r="CSV123" s="698"/>
      <c r="CSW123" s="698"/>
      <c r="CSX123" s="698"/>
      <c r="CSY123" s="698"/>
      <c r="CSZ123" s="698"/>
      <c r="CTA123" s="698"/>
      <c r="CTB123" s="698"/>
      <c r="CTC123" s="698"/>
      <c r="CTD123" s="698"/>
      <c r="CTE123" s="698"/>
      <c r="CTF123" s="698"/>
      <c r="CTG123" s="698"/>
      <c r="CTH123" s="698"/>
      <c r="CTI123" s="698"/>
      <c r="CTJ123" s="698"/>
      <c r="CTK123" s="698"/>
      <c r="CTL123" s="698"/>
      <c r="CTM123" s="698"/>
      <c r="CTN123" s="698"/>
      <c r="CTO123" s="698"/>
      <c r="CTP123" s="698"/>
      <c r="CTQ123" s="698"/>
      <c r="CTR123" s="698"/>
      <c r="CTS123" s="698"/>
      <c r="CTT123" s="698"/>
      <c r="CTU123" s="698"/>
      <c r="CTV123" s="698"/>
      <c r="CTW123" s="698"/>
      <c r="CTX123" s="698"/>
      <c r="CTY123" s="698"/>
      <c r="CTZ123" s="698"/>
      <c r="CUA123" s="698"/>
      <c r="CUB123" s="698"/>
      <c r="CUC123" s="698"/>
      <c r="CUD123" s="698"/>
      <c r="CUE123" s="698"/>
      <c r="CUF123" s="698"/>
      <c r="CUG123" s="698"/>
      <c r="CUH123" s="698"/>
      <c r="CUI123" s="698"/>
      <c r="CUJ123" s="698"/>
      <c r="CUK123" s="698"/>
      <c r="CUL123" s="698"/>
      <c r="CUM123" s="698"/>
      <c r="CUN123" s="698"/>
      <c r="CUO123" s="698"/>
      <c r="CUP123" s="698"/>
      <c r="CUQ123" s="698"/>
      <c r="CUR123" s="698"/>
      <c r="CUS123" s="698"/>
      <c r="CUT123" s="698"/>
      <c r="CUU123" s="698"/>
      <c r="CUV123" s="698"/>
      <c r="CUW123" s="698"/>
      <c r="CUX123" s="698"/>
      <c r="CUY123" s="698"/>
      <c r="CUZ123" s="698"/>
      <c r="CVA123" s="698"/>
      <c r="CVB123" s="698"/>
      <c r="CVC123" s="698"/>
      <c r="CVD123" s="698"/>
      <c r="CVE123" s="698"/>
      <c r="CVF123" s="698"/>
      <c r="CVG123" s="698"/>
      <c r="CVH123" s="698"/>
      <c r="CVI123" s="698"/>
      <c r="CVJ123" s="698"/>
      <c r="CVK123" s="698"/>
      <c r="CVL123" s="698"/>
      <c r="CVM123" s="698"/>
      <c r="CVN123" s="698"/>
      <c r="CVO123" s="698"/>
      <c r="CVP123" s="698"/>
      <c r="CVQ123" s="698"/>
      <c r="CVR123" s="698"/>
      <c r="CVS123" s="698"/>
      <c r="CVT123" s="698"/>
      <c r="CVU123" s="698"/>
      <c r="CVV123" s="698"/>
      <c r="CVW123" s="698"/>
      <c r="CVX123" s="698"/>
      <c r="CVY123" s="698"/>
      <c r="CVZ123" s="698"/>
      <c r="CWA123" s="698"/>
      <c r="CWB123" s="698"/>
      <c r="CWC123" s="698"/>
      <c r="CWD123" s="698"/>
      <c r="CWE123" s="698"/>
      <c r="CWF123" s="698"/>
      <c r="CWG123" s="698"/>
      <c r="CWH123" s="698"/>
      <c r="CWI123" s="698"/>
      <c r="CWJ123" s="698"/>
      <c r="CWK123" s="698"/>
      <c r="CWL123" s="698"/>
      <c r="CWM123" s="698"/>
      <c r="CWN123" s="698"/>
      <c r="CWO123" s="698"/>
      <c r="CWP123" s="698"/>
      <c r="CWQ123" s="698"/>
      <c r="CWR123" s="698"/>
      <c r="CWS123" s="698"/>
      <c r="CWT123" s="698"/>
      <c r="CWU123" s="698"/>
      <c r="CWV123" s="698"/>
      <c r="CWW123" s="698"/>
      <c r="CWX123" s="698"/>
      <c r="CWY123" s="698"/>
      <c r="CWZ123" s="698"/>
      <c r="CXA123" s="698"/>
      <c r="CXB123" s="698"/>
      <c r="CXC123" s="698"/>
      <c r="CXD123" s="698"/>
      <c r="CXE123" s="698"/>
      <c r="CXF123" s="698"/>
      <c r="CXG123" s="698"/>
      <c r="CXH123" s="698"/>
      <c r="CXI123" s="698"/>
      <c r="CXJ123" s="698"/>
      <c r="CXK123" s="698"/>
      <c r="CXL123" s="698"/>
      <c r="CXM123" s="698"/>
      <c r="CXN123" s="698"/>
      <c r="CXO123" s="698"/>
      <c r="CXP123" s="698"/>
      <c r="CXQ123" s="698"/>
      <c r="CXR123" s="698"/>
      <c r="CXS123" s="698"/>
      <c r="CXT123" s="698"/>
      <c r="CXU123" s="698"/>
      <c r="CXV123" s="698"/>
      <c r="CXW123" s="698"/>
      <c r="CXX123" s="698"/>
      <c r="CXY123" s="698"/>
      <c r="CXZ123" s="698"/>
      <c r="CYA123" s="698"/>
      <c r="CYB123" s="698"/>
      <c r="CYC123" s="698"/>
      <c r="CYD123" s="698"/>
      <c r="CYE123" s="698"/>
      <c r="CYF123" s="698"/>
      <c r="CYG123" s="698"/>
      <c r="CYH123" s="698"/>
      <c r="CYI123" s="698"/>
      <c r="CYJ123" s="698"/>
      <c r="CYK123" s="698"/>
      <c r="CYL123" s="698"/>
      <c r="CYM123" s="698"/>
      <c r="CYN123" s="698"/>
      <c r="CYO123" s="698"/>
      <c r="CYP123" s="698"/>
      <c r="CYQ123" s="698"/>
      <c r="CYR123" s="698"/>
      <c r="CYS123" s="698"/>
      <c r="CYT123" s="698"/>
      <c r="CYU123" s="698"/>
      <c r="CYV123" s="698"/>
      <c r="CYW123" s="698"/>
      <c r="CYX123" s="698"/>
      <c r="CYY123" s="698"/>
      <c r="CYZ123" s="698"/>
      <c r="CZA123" s="698"/>
      <c r="CZB123" s="698"/>
      <c r="CZC123" s="698"/>
      <c r="CZD123" s="698"/>
      <c r="CZE123" s="698"/>
      <c r="CZF123" s="698"/>
      <c r="CZG123" s="698"/>
      <c r="CZH123" s="698"/>
      <c r="CZI123" s="698"/>
      <c r="CZJ123" s="698"/>
      <c r="CZK123" s="698"/>
      <c r="CZL123" s="698"/>
      <c r="CZM123" s="698"/>
      <c r="CZN123" s="698"/>
      <c r="CZO123" s="698"/>
      <c r="CZP123" s="698"/>
      <c r="CZQ123" s="698"/>
      <c r="CZR123" s="698"/>
      <c r="CZS123" s="698"/>
      <c r="CZT123" s="698"/>
      <c r="CZU123" s="698"/>
      <c r="CZV123" s="698"/>
      <c r="CZW123" s="698"/>
      <c r="CZX123" s="698"/>
      <c r="CZY123" s="698"/>
      <c r="CZZ123" s="698"/>
      <c r="DAA123" s="698"/>
      <c r="DAB123" s="698"/>
      <c r="DAC123" s="698"/>
      <c r="DAD123" s="698"/>
      <c r="DAE123" s="698"/>
      <c r="DAF123" s="698"/>
      <c r="DAG123" s="698"/>
      <c r="DAH123" s="698"/>
      <c r="DAI123" s="698"/>
      <c r="DAJ123" s="698"/>
      <c r="DAK123" s="698"/>
      <c r="DAL123" s="698"/>
      <c r="DAM123" s="698"/>
      <c r="DAN123" s="698"/>
      <c r="DAO123" s="698"/>
      <c r="DAP123" s="698"/>
      <c r="DAQ123" s="698"/>
      <c r="DAR123" s="698"/>
      <c r="DAS123" s="698"/>
      <c r="DAT123" s="698"/>
      <c r="DAU123" s="698"/>
      <c r="DAV123" s="698"/>
      <c r="DAW123" s="698"/>
      <c r="DAX123" s="698"/>
      <c r="DAY123" s="698"/>
      <c r="DAZ123" s="698"/>
      <c r="DBA123" s="698"/>
      <c r="DBB123" s="698"/>
      <c r="DBC123" s="698"/>
      <c r="DBD123" s="698"/>
      <c r="DBE123" s="698"/>
      <c r="DBF123" s="698"/>
      <c r="DBG123" s="698"/>
      <c r="DBH123" s="698"/>
      <c r="DBI123" s="698"/>
      <c r="DBJ123" s="698"/>
      <c r="DBK123" s="698"/>
      <c r="DBL123" s="698"/>
      <c r="DBM123" s="698"/>
      <c r="DBN123" s="698"/>
      <c r="DBO123" s="698"/>
      <c r="DBP123" s="698"/>
      <c r="DBQ123" s="698"/>
      <c r="DBR123" s="698"/>
      <c r="DBS123" s="698"/>
      <c r="DBT123" s="698"/>
      <c r="DBU123" s="698"/>
      <c r="DBV123" s="698"/>
      <c r="DBW123" s="698"/>
      <c r="DBX123" s="698"/>
      <c r="DBY123" s="698"/>
      <c r="DBZ123" s="698"/>
      <c r="DCA123" s="698"/>
      <c r="DCB123" s="698"/>
      <c r="DCC123" s="698"/>
      <c r="DCD123" s="698"/>
      <c r="DCE123" s="698"/>
      <c r="DCF123" s="698"/>
      <c r="DCG123" s="698"/>
      <c r="DCH123" s="698"/>
      <c r="DCI123" s="698"/>
      <c r="DCJ123" s="698"/>
      <c r="DCK123" s="698"/>
      <c r="DCL123" s="698"/>
      <c r="DCM123" s="698"/>
      <c r="DCN123" s="698"/>
      <c r="DCO123" s="698"/>
      <c r="DCP123" s="698"/>
      <c r="DCQ123" s="698"/>
      <c r="DCR123" s="698"/>
      <c r="DCS123" s="698"/>
      <c r="DCT123" s="698"/>
      <c r="DCU123" s="698"/>
      <c r="DCV123" s="698"/>
      <c r="DCW123" s="698"/>
      <c r="DCX123" s="698"/>
      <c r="DCY123" s="698"/>
      <c r="DCZ123" s="698"/>
      <c r="DDA123" s="698"/>
      <c r="DDB123" s="698"/>
      <c r="DDC123" s="698"/>
      <c r="DDD123" s="698"/>
      <c r="DDE123" s="698"/>
      <c r="DDF123" s="698"/>
      <c r="DDG123" s="698"/>
      <c r="DDH123" s="698"/>
      <c r="DDI123" s="698"/>
      <c r="DDJ123" s="698"/>
      <c r="DDK123" s="698"/>
      <c r="DDL123" s="698"/>
      <c r="DDM123" s="698"/>
      <c r="DDN123" s="698"/>
      <c r="DDO123" s="698"/>
      <c r="DDP123" s="698"/>
      <c r="DDQ123" s="698"/>
      <c r="DDR123" s="698"/>
      <c r="DDS123" s="698"/>
      <c r="DDT123" s="698"/>
      <c r="DDU123" s="698"/>
      <c r="DDV123" s="698"/>
      <c r="DDW123" s="698"/>
      <c r="DDX123" s="698"/>
      <c r="DDY123" s="698"/>
      <c r="DDZ123" s="698"/>
      <c r="DEA123" s="698"/>
      <c r="DEB123" s="698"/>
      <c r="DEC123" s="698"/>
      <c r="DED123" s="698"/>
      <c r="DEE123" s="698"/>
      <c r="DEF123" s="698"/>
      <c r="DEG123" s="698"/>
      <c r="DEH123" s="698"/>
      <c r="DEI123" s="698"/>
      <c r="DEJ123" s="698"/>
      <c r="DEK123" s="698"/>
      <c r="DEL123" s="698"/>
      <c r="DEM123" s="698"/>
      <c r="DEN123" s="698"/>
      <c r="DEO123" s="698"/>
      <c r="DEP123" s="698"/>
      <c r="DEQ123" s="698"/>
      <c r="DER123" s="698"/>
      <c r="DES123" s="698"/>
      <c r="DET123" s="698"/>
      <c r="DEU123" s="698"/>
      <c r="DEV123" s="698"/>
      <c r="DEW123" s="698"/>
      <c r="DEX123" s="698"/>
      <c r="DEY123" s="698"/>
      <c r="DEZ123" s="698"/>
      <c r="DFA123" s="698"/>
      <c r="DFB123" s="698"/>
      <c r="DFC123" s="698"/>
      <c r="DFD123" s="698"/>
      <c r="DFE123" s="698"/>
      <c r="DFF123" s="698"/>
      <c r="DFG123" s="698"/>
      <c r="DFH123" s="698"/>
      <c r="DFI123" s="698"/>
      <c r="DFJ123" s="698"/>
      <c r="DFK123" s="698"/>
      <c r="DFL123" s="698"/>
      <c r="DFM123" s="698"/>
      <c r="DFN123" s="698"/>
      <c r="DFO123" s="698"/>
      <c r="DFP123" s="698"/>
      <c r="DFQ123" s="698"/>
      <c r="DFR123" s="698"/>
      <c r="DFS123" s="698"/>
      <c r="DFT123" s="698"/>
      <c r="DFU123" s="698"/>
      <c r="DFV123" s="698"/>
      <c r="DFW123" s="698"/>
      <c r="DFX123" s="698"/>
      <c r="DFY123" s="698"/>
      <c r="DFZ123" s="698"/>
      <c r="DGA123" s="698"/>
      <c r="DGB123" s="698"/>
      <c r="DGC123" s="698"/>
      <c r="DGD123" s="698"/>
      <c r="DGE123" s="698"/>
      <c r="DGF123" s="698"/>
      <c r="DGG123" s="698"/>
      <c r="DGH123" s="698"/>
      <c r="DGI123" s="698"/>
      <c r="DGJ123" s="698"/>
      <c r="DGK123" s="698"/>
      <c r="DGL123" s="698"/>
      <c r="DGM123" s="698"/>
      <c r="DGN123" s="698"/>
      <c r="DGO123" s="698"/>
      <c r="DGP123" s="698"/>
      <c r="DGQ123" s="698"/>
      <c r="DGR123" s="698"/>
      <c r="DGS123" s="698"/>
      <c r="DGT123" s="698"/>
      <c r="DGU123" s="698"/>
      <c r="DGV123" s="698"/>
      <c r="DGW123" s="698"/>
      <c r="DGX123" s="698"/>
      <c r="DGY123" s="698"/>
      <c r="DGZ123" s="698"/>
      <c r="DHA123" s="698"/>
      <c r="DHB123" s="698"/>
      <c r="DHC123" s="698"/>
      <c r="DHD123" s="698"/>
      <c r="DHE123" s="698"/>
      <c r="DHF123" s="698"/>
      <c r="DHG123" s="698"/>
      <c r="DHH123" s="698"/>
      <c r="DHI123" s="698"/>
      <c r="DHJ123" s="698"/>
      <c r="DHK123" s="698"/>
      <c r="DHL123" s="698"/>
      <c r="DHM123" s="698"/>
      <c r="DHN123" s="698"/>
      <c r="DHO123" s="698"/>
      <c r="DHP123" s="698"/>
      <c r="DHQ123" s="698"/>
      <c r="DHR123" s="698"/>
      <c r="DHS123" s="698"/>
      <c r="DHT123" s="698"/>
      <c r="DHU123" s="698"/>
      <c r="DHV123" s="698"/>
      <c r="DHW123" s="698"/>
      <c r="DHX123" s="698"/>
      <c r="DHY123" s="698"/>
      <c r="DHZ123" s="698"/>
      <c r="DIA123" s="698"/>
      <c r="DIB123" s="698"/>
      <c r="DIC123" s="698"/>
      <c r="DID123" s="698"/>
      <c r="DIE123" s="698"/>
      <c r="DIF123" s="698"/>
      <c r="DIG123" s="698"/>
      <c r="DIH123" s="698"/>
      <c r="DII123" s="698"/>
      <c r="DIJ123" s="698"/>
      <c r="DIK123" s="698"/>
      <c r="DIL123" s="698"/>
      <c r="DIM123" s="698"/>
      <c r="DIN123" s="698"/>
      <c r="DIO123" s="698"/>
      <c r="DIP123" s="698"/>
      <c r="DIQ123" s="698"/>
      <c r="DIR123" s="698"/>
      <c r="DIS123" s="698"/>
      <c r="DIT123" s="698"/>
      <c r="DIU123" s="698"/>
      <c r="DIV123" s="698"/>
      <c r="DIW123" s="698"/>
      <c r="DIX123" s="698"/>
      <c r="DIY123" s="698"/>
      <c r="DIZ123" s="698"/>
      <c r="DJA123" s="698"/>
      <c r="DJB123" s="698"/>
      <c r="DJC123" s="698"/>
      <c r="DJD123" s="698"/>
      <c r="DJE123" s="698"/>
      <c r="DJF123" s="698"/>
      <c r="DJG123" s="698"/>
      <c r="DJH123" s="698"/>
      <c r="DJI123" s="698"/>
      <c r="DJJ123" s="698"/>
      <c r="DJK123" s="698"/>
      <c r="DJL123" s="698"/>
      <c r="DJM123" s="698"/>
      <c r="DJN123" s="698"/>
      <c r="DJO123" s="698"/>
      <c r="DJP123" s="698"/>
      <c r="DJQ123" s="698"/>
      <c r="DJR123" s="698"/>
      <c r="DJS123" s="698"/>
      <c r="DJT123" s="698"/>
      <c r="DJU123" s="698"/>
      <c r="DJV123" s="698"/>
      <c r="DJW123" s="698"/>
      <c r="DJX123" s="698"/>
      <c r="DJY123" s="698"/>
      <c r="DJZ123" s="698"/>
      <c r="DKA123" s="698"/>
      <c r="DKB123" s="698"/>
      <c r="DKC123" s="698"/>
      <c r="DKD123" s="698"/>
      <c r="DKE123" s="698"/>
      <c r="DKF123" s="698"/>
      <c r="DKG123" s="698"/>
      <c r="DKH123" s="698"/>
      <c r="DKI123" s="698"/>
      <c r="DKJ123" s="698"/>
      <c r="DKK123" s="698"/>
      <c r="DKL123" s="698"/>
      <c r="DKM123" s="698"/>
      <c r="DKN123" s="698"/>
      <c r="DKO123" s="698"/>
      <c r="DKP123" s="698"/>
      <c r="DKQ123" s="698"/>
      <c r="DKR123" s="698"/>
      <c r="DKS123" s="698"/>
      <c r="DKT123" s="698"/>
      <c r="DKU123" s="698"/>
      <c r="DKV123" s="698"/>
      <c r="DKW123" s="698"/>
      <c r="DKX123" s="698"/>
      <c r="DKY123" s="698"/>
      <c r="DKZ123" s="698"/>
      <c r="DLA123" s="698"/>
      <c r="DLB123" s="698"/>
      <c r="DLC123" s="698"/>
      <c r="DLD123" s="698"/>
      <c r="DLE123" s="698"/>
      <c r="DLF123" s="698"/>
      <c r="DLG123" s="698"/>
      <c r="DLH123" s="698"/>
      <c r="DLI123" s="698"/>
      <c r="DLJ123" s="698"/>
      <c r="DLK123" s="698"/>
      <c r="DLL123" s="698"/>
      <c r="DLM123" s="698"/>
      <c r="DLN123" s="698"/>
      <c r="DLO123" s="698"/>
      <c r="DLP123" s="698"/>
      <c r="DLQ123" s="698"/>
      <c r="DLR123" s="698"/>
      <c r="DLS123" s="698"/>
      <c r="DLT123" s="698"/>
      <c r="DLU123" s="698"/>
      <c r="DLV123" s="698"/>
      <c r="DLW123" s="698"/>
      <c r="DLX123" s="698"/>
      <c r="DLY123" s="698"/>
      <c r="DLZ123" s="698"/>
      <c r="DMA123" s="698"/>
      <c r="DMB123" s="698"/>
      <c r="DMC123" s="698"/>
      <c r="DMD123" s="698"/>
      <c r="DME123" s="698"/>
      <c r="DMF123" s="698"/>
      <c r="DMG123" s="698"/>
      <c r="DMH123" s="698"/>
      <c r="DMI123" s="698"/>
      <c r="DMJ123" s="698"/>
      <c r="DMK123" s="698"/>
      <c r="DML123" s="698"/>
      <c r="DMM123" s="698"/>
      <c r="DMN123" s="698"/>
      <c r="DMO123" s="698"/>
      <c r="DMP123" s="698"/>
      <c r="DMQ123" s="698"/>
      <c r="DMR123" s="698"/>
      <c r="DMS123" s="698"/>
      <c r="DMT123" s="698"/>
      <c r="DMU123" s="698"/>
      <c r="DMV123" s="698"/>
      <c r="DMW123" s="698"/>
      <c r="DMX123" s="698"/>
      <c r="DMY123" s="698"/>
      <c r="DMZ123" s="698"/>
      <c r="DNA123" s="698"/>
      <c r="DNB123" s="698"/>
      <c r="DNC123" s="698"/>
      <c r="DND123" s="698"/>
      <c r="DNE123" s="698"/>
      <c r="DNF123" s="698"/>
      <c r="DNG123" s="698"/>
      <c r="DNH123" s="698"/>
      <c r="DNI123" s="698"/>
      <c r="DNJ123" s="698"/>
      <c r="DNK123" s="698"/>
      <c r="DNL123" s="698"/>
      <c r="DNM123" s="698"/>
      <c r="DNN123" s="698"/>
      <c r="DNO123" s="698"/>
      <c r="DNP123" s="698"/>
      <c r="DNQ123" s="698"/>
      <c r="DNR123" s="698"/>
      <c r="DNS123" s="698"/>
      <c r="DNT123" s="698"/>
      <c r="DNU123" s="698"/>
      <c r="DNV123" s="698"/>
      <c r="DNW123" s="698"/>
      <c r="DNX123" s="698"/>
      <c r="DNY123" s="698"/>
      <c r="DNZ123" s="698"/>
      <c r="DOA123" s="698"/>
      <c r="DOB123" s="698"/>
      <c r="DOC123" s="698"/>
      <c r="DOD123" s="698"/>
      <c r="DOE123" s="698"/>
      <c r="DOF123" s="698"/>
      <c r="DOG123" s="698"/>
      <c r="DOH123" s="698"/>
      <c r="DOI123" s="698"/>
      <c r="DOJ123" s="698"/>
      <c r="DOK123" s="698"/>
      <c r="DOL123" s="698"/>
      <c r="DOM123" s="698"/>
      <c r="DON123" s="698"/>
      <c r="DOO123" s="698"/>
      <c r="DOP123" s="698"/>
      <c r="DOQ123" s="698"/>
      <c r="DOR123" s="698"/>
      <c r="DOS123" s="698"/>
      <c r="DOT123" s="698"/>
      <c r="DOU123" s="698"/>
      <c r="DOV123" s="698"/>
      <c r="DOW123" s="698"/>
      <c r="DOX123" s="698"/>
      <c r="DOY123" s="698"/>
      <c r="DOZ123" s="698"/>
      <c r="DPA123" s="698"/>
      <c r="DPB123" s="698"/>
      <c r="DPC123" s="698"/>
      <c r="DPD123" s="698"/>
      <c r="DPE123" s="698"/>
      <c r="DPF123" s="698"/>
      <c r="DPG123" s="698"/>
      <c r="DPH123" s="698"/>
      <c r="DPI123" s="698"/>
      <c r="DPJ123" s="698"/>
      <c r="DPK123" s="698"/>
      <c r="DPL123" s="698"/>
      <c r="DPM123" s="698"/>
      <c r="DPN123" s="698"/>
      <c r="DPO123" s="698"/>
      <c r="DPP123" s="698"/>
      <c r="DPQ123" s="698"/>
      <c r="DPR123" s="698"/>
      <c r="DPS123" s="698"/>
      <c r="DPT123" s="698"/>
      <c r="DPU123" s="698"/>
      <c r="DPV123" s="698"/>
      <c r="DPW123" s="698"/>
      <c r="DPX123" s="698"/>
      <c r="DPY123" s="698"/>
      <c r="DPZ123" s="698"/>
      <c r="DQA123" s="698"/>
      <c r="DQB123" s="698"/>
      <c r="DQC123" s="698"/>
      <c r="DQD123" s="698"/>
      <c r="DQE123" s="698"/>
      <c r="DQF123" s="698"/>
      <c r="DQG123" s="698"/>
      <c r="DQH123" s="698"/>
      <c r="DQI123" s="698"/>
      <c r="DQJ123" s="698"/>
      <c r="DQK123" s="698"/>
      <c r="DQL123" s="698"/>
      <c r="DQM123" s="698"/>
      <c r="DQN123" s="698"/>
      <c r="DQO123" s="698"/>
      <c r="DQP123" s="698"/>
      <c r="DQQ123" s="698"/>
      <c r="DQR123" s="698"/>
      <c r="DQS123" s="698"/>
      <c r="DQT123" s="698"/>
      <c r="DQU123" s="698"/>
      <c r="DQV123" s="698"/>
      <c r="DQW123" s="698"/>
      <c r="DQX123" s="698"/>
      <c r="DQY123" s="698"/>
      <c r="DQZ123" s="698"/>
      <c r="DRA123" s="698"/>
      <c r="DRB123" s="698"/>
      <c r="DRC123" s="698"/>
      <c r="DRD123" s="698"/>
      <c r="DRE123" s="698"/>
      <c r="DRF123" s="698"/>
      <c r="DRG123" s="698"/>
      <c r="DRH123" s="698"/>
      <c r="DRI123" s="698"/>
      <c r="DRJ123" s="698"/>
      <c r="DRK123" s="698"/>
      <c r="DRL123" s="698"/>
      <c r="DRM123" s="698"/>
      <c r="DRN123" s="698"/>
      <c r="DRO123" s="698"/>
      <c r="DRP123" s="698"/>
      <c r="DRQ123" s="698"/>
      <c r="DRR123" s="698"/>
      <c r="DRS123" s="698"/>
      <c r="DRT123" s="698"/>
      <c r="DRU123" s="698"/>
      <c r="DRV123" s="698"/>
      <c r="DRW123" s="698"/>
      <c r="DRX123" s="698"/>
      <c r="DRY123" s="698"/>
      <c r="DRZ123" s="698"/>
      <c r="DSA123" s="698"/>
      <c r="DSB123" s="698"/>
      <c r="DSC123" s="698"/>
      <c r="DSD123" s="698"/>
      <c r="DSE123" s="698"/>
      <c r="DSF123" s="698"/>
      <c r="DSG123" s="698"/>
      <c r="DSH123" s="698"/>
      <c r="DSI123" s="698"/>
      <c r="DSJ123" s="698"/>
      <c r="DSK123" s="698"/>
      <c r="DSL123" s="698"/>
      <c r="DSM123" s="698"/>
      <c r="DSN123" s="698"/>
      <c r="DSO123" s="698"/>
      <c r="DSP123" s="698"/>
      <c r="DSQ123" s="698"/>
      <c r="DSR123" s="698"/>
      <c r="DSS123" s="698"/>
      <c r="DST123" s="698"/>
      <c r="DSU123" s="698"/>
      <c r="DSV123" s="698"/>
      <c r="DSW123" s="698"/>
      <c r="DSX123" s="698"/>
      <c r="DSY123" s="698"/>
      <c r="DSZ123" s="698"/>
      <c r="DTA123" s="698"/>
      <c r="DTB123" s="698"/>
      <c r="DTC123" s="698"/>
      <c r="DTD123" s="698"/>
      <c r="DTE123" s="698"/>
      <c r="DTF123" s="698"/>
      <c r="DTG123" s="698"/>
      <c r="DTH123" s="698"/>
      <c r="DTI123" s="698"/>
      <c r="DTJ123" s="698"/>
      <c r="DTK123" s="698"/>
      <c r="DTL123" s="698"/>
      <c r="DTM123" s="698"/>
      <c r="DTN123" s="698"/>
      <c r="DTO123" s="698"/>
      <c r="DTP123" s="698"/>
      <c r="DTQ123" s="698"/>
      <c r="DTR123" s="698"/>
      <c r="DTS123" s="698"/>
      <c r="DTT123" s="698"/>
      <c r="DTU123" s="698"/>
      <c r="DTV123" s="698"/>
      <c r="DTW123" s="698"/>
      <c r="DTX123" s="698"/>
      <c r="DTY123" s="698"/>
      <c r="DTZ123" s="698"/>
      <c r="DUA123" s="698"/>
      <c r="DUB123" s="698"/>
      <c r="DUC123" s="698"/>
      <c r="DUD123" s="698"/>
      <c r="DUE123" s="698"/>
      <c r="DUF123" s="698"/>
      <c r="DUG123" s="698"/>
      <c r="DUH123" s="698"/>
      <c r="DUI123" s="698"/>
      <c r="DUJ123" s="698"/>
      <c r="DUK123" s="698"/>
      <c r="DUL123" s="698"/>
      <c r="DUM123" s="698"/>
      <c r="DUN123" s="698"/>
      <c r="DUO123" s="698"/>
      <c r="DUP123" s="698"/>
      <c r="DUQ123" s="698"/>
      <c r="DUR123" s="698"/>
      <c r="DUS123" s="698"/>
      <c r="DUT123" s="698"/>
      <c r="DUU123" s="698"/>
      <c r="DUV123" s="698"/>
      <c r="DUW123" s="698"/>
      <c r="DUX123" s="698"/>
      <c r="DUY123" s="698"/>
      <c r="DUZ123" s="698"/>
      <c r="DVA123" s="698"/>
      <c r="DVB123" s="698"/>
      <c r="DVC123" s="698"/>
      <c r="DVD123" s="698"/>
      <c r="DVE123" s="698"/>
      <c r="DVF123" s="698"/>
      <c r="DVG123" s="698"/>
      <c r="DVH123" s="698"/>
      <c r="DVI123" s="698"/>
      <c r="DVJ123" s="698"/>
      <c r="DVK123" s="698"/>
      <c r="DVL123" s="698"/>
      <c r="DVM123" s="698"/>
      <c r="DVN123" s="698"/>
      <c r="DVO123" s="698"/>
      <c r="DVP123" s="698"/>
      <c r="DVQ123" s="698"/>
      <c r="DVR123" s="698"/>
      <c r="DVS123" s="698"/>
      <c r="DVT123" s="698"/>
      <c r="DVU123" s="698"/>
      <c r="DVV123" s="698"/>
      <c r="DVW123" s="698"/>
      <c r="DVX123" s="698"/>
      <c r="DVY123" s="698"/>
      <c r="DVZ123" s="698"/>
      <c r="DWA123" s="698"/>
      <c r="DWB123" s="698"/>
      <c r="DWC123" s="698"/>
      <c r="DWD123" s="698"/>
      <c r="DWE123" s="698"/>
      <c r="DWF123" s="698"/>
      <c r="DWG123" s="698"/>
      <c r="DWH123" s="698"/>
      <c r="DWI123" s="698"/>
      <c r="DWJ123" s="698"/>
      <c r="DWK123" s="698"/>
      <c r="DWL123" s="698"/>
      <c r="DWM123" s="698"/>
      <c r="DWN123" s="698"/>
      <c r="DWO123" s="698"/>
      <c r="DWP123" s="698"/>
      <c r="DWQ123" s="698"/>
      <c r="DWR123" s="698"/>
      <c r="DWS123" s="698"/>
      <c r="DWT123" s="698"/>
      <c r="DWU123" s="698"/>
      <c r="DWV123" s="698"/>
      <c r="DWW123" s="698"/>
      <c r="DWX123" s="698"/>
      <c r="DWY123" s="698"/>
      <c r="DWZ123" s="698"/>
      <c r="DXA123" s="698"/>
      <c r="DXB123" s="698"/>
      <c r="DXC123" s="698"/>
      <c r="DXD123" s="698"/>
      <c r="DXE123" s="698"/>
      <c r="DXF123" s="698"/>
      <c r="DXG123" s="698"/>
      <c r="DXH123" s="698"/>
      <c r="DXI123" s="698"/>
      <c r="DXJ123" s="698"/>
      <c r="DXK123" s="698"/>
      <c r="DXL123" s="698"/>
      <c r="DXM123" s="698"/>
      <c r="DXN123" s="698"/>
      <c r="DXO123" s="698"/>
      <c r="DXP123" s="698"/>
      <c r="DXQ123" s="698"/>
      <c r="DXR123" s="698"/>
      <c r="DXS123" s="698"/>
      <c r="DXT123" s="698"/>
      <c r="DXU123" s="698"/>
      <c r="DXV123" s="698"/>
      <c r="DXW123" s="698"/>
      <c r="DXX123" s="698"/>
      <c r="DXY123" s="698"/>
      <c r="DXZ123" s="698"/>
      <c r="DYA123" s="698"/>
      <c r="DYB123" s="698"/>
      <c r="DYC123" s="698"/>
      <c r="DYD123" s="698"/>
      <c r="DYE123" s="698"/>
      <c r="DYF123" s="698"/>
      <c r="DYG123" s="698"/>
      <c r="DYH123" s="698"/>
      <c r="DYI123" s="698"/>
      <c r="DYJ123" s="698"/>
      <c r="DYK123" s="698"/>
      <c r="DYL123" s="698"/>
      <c r="DYM123" s="698"/>
      <c r="DYN123" s="698"/>
      <c r="DYO123" s="698"/>
      <c r="DYP123" s="698"/>
      <c r="DYQ123" s="698"/>
      <c r="DYR123" s="698"/>
      <c r="DYS123" s="698"/>
      <c r="DYT123" s="698"/>
      <c r="DYU123" s="698"/>
      <c r="DYV123" s="698"/>
      <c r="DYW123" s="698"/>
      <c r="DYX123" s="698"/>
      <c r="DYY123" s="698"/>
      <c r="DYZ123" s="698"/>
      <c r="DZA123" s="698"/>
      <c r="DZB123" s="698"/>
      <c r="DZC123" s="698"/>
      <c r="DZD123" s="698"/>
      <c r="DZE123" s="698"/>
      <c r="DZF123" s="698"/>
      <c r="DZG123" s="698"/>
      <c r="DZH123" s="698"/>
      <c r="DZI123" s="698"/>
      <c r="DZJ123" s="698"/>
      <c r="DZK123" s="698"/>
      <c r="DZL123" s="698"/>
      <c r="DZM123" s="698"/>
      <c r="DZN123" s="698"/>
      <c r="DZO123" s="698"/>
      <c r="DZP123" s="698"/>
      <c r="DZQ123" s="698"/>
      <c r="DZR123" s="698"/>
      <c r="DZS123" s="698"/>
      <c r="DZT123" s="698"/>
      <c r="DZU123" s="698"/>
      <c r="DZV123" s="698"/>
      <c r="DZW123" s="698"/>
      <c r="DZX123" s="698"/>
      <c r="DZY123" s="698"/>
      <c r="DZZ123" s="698"/>
      <c r="EAA123" s="698"/>
      <c r="EAB123" s="698"/>
      <c r="EAC123" s="698"/>
      <c r="EAD123" s="698"/>
      <c r="EAE123" s="698"/>
      <c r="EAF123" s="698"/>
      <c r="EAG123" s="698"/>
      <c r="EAH123" s="698"/>
      <c r="EAI123" s="698"/>
      <c r="EAJ123" s="698"/>
      <c r="EAK123" s="698"/>
      <c r="EAL123" s="698"/>
      <c r="EAM123" s="698"/>
      <c r="EAN123" s="698"/>
      <c r="EAO123" s="698"/>
      <c r="EAP123" s="698"/>
      <c r="EAQ123" s="698"/>
      <c r="EAR123" s="698"/>
      <c r="EAS123" s="698"/>
      <c r="EAT123" s="698"/>
      <c r="EAU123" s="698"/>
      <c r="EAV123" s="698"/>
      <c r="EAW123" s="698"/>
      <c r="EAX123" s="698"/>
      <c r="EAY123" s="698"/>
      <c r="EAZ123" s="698"/>
      <c r="EBA123" s="698"/>
      <c r="EBB123" s="698"/>
      <c r="EBC123" s="698"/>
      <c r="EBD123" s="698"/>
      <c r="EBE123" s="698"/>
      <c r="EBF123" s="698"/>
      <c r="EBG123" s="698"/>
      <c r="EBH123" s="698"/>
      <c r="EBI123" s="698"/>
      <c r="EBJ123" s="698"/>
      <c r="EBK123" s="698"/>
      <c r="EBL123" s="698"/>
      <c r="EBM123" s="698"/>
      <c r="EBN123" s="698"/>
      <c r="EBO123" s="698"/>
      <c r="EBP123" s="698"/>
      <c r="EBQ123" s="698"/>
      <c r="EBR123" s="698"/>
      <c r="EBS123" s="698"/>
      <c r="EBT123" s="698"/>
      <c r="EBU123" s="698"/>
      <c r="EBV123" s="698"/>
      <c r="EBW123" s="698"/>
      <c r="EBX123" s="698"/>
      <c r="EBY123" s="698"/>
      <c r="EBZ123" s="698"/>
      <c r="ECA123" s="698"/>
      <c r="ECB123" s="698"/>
      <c r="ECC123" s="698"/>
      <c r="ECD123" s="698"/>
      <c r="ECE123" s="698"/>
      <c r="ECF123" s="698"/>
      <c r="ECG123" s="698"/>
      <c r="ECH123" s="698"/>
      <c r="ECI123" s="698"/>
      <c r="ECJ123" s="698"/>
      <c r="ECK123" s="698"/>
      <c r="ECL123" s="698"/>
      <c r="ECM123" s="698"/>
      <c r="ECN123" s="698"/>
      <c r="ECO123" s="698"/>
      <c r="ECP123" s="698"/>
      <c r="ECQ123" s="698"/>
      <c r="ECR123" s="698"/>
      <c r="ECS123" s="698"/>
      <c r="ECT123" s="698"/>
      <c r="ECU123" s="698"/>
      <c r="ECV123" s="698"/>
      <c r="ECW123" s="698"/>
      <c r="ECX123" s="698"/>
      <c r="ECY123" s="698"/>
      <c r="ECZ123" s="698"/>
      <c r="EDA123" s="698"/>
      <c r="EDB123" s="698"/>
      <c r="EDC123" s="698"/>
      <c r="EDD123" s="698"/>
      <c r="EDE123" s="698"/>
      <c r="EDF123" s="698"/>
      <c r="EDG123" s="698"/>
      <c r="EDH123" s="698"/>
      <c r="EDI123" s="698"/>
      <c r="EDJ123" s="698"/>
      <c r="EDK123" s="698"/>
      <c r="EDL123" s="698"/>
      <c r="EDM123" s="698"/>
      <c r="EDN123" s="698"/>
      <c r="EDO123" s="698"/>
      <c r="EDP123" s="698"/>
      <c r="EDQ123" s="698"/>
      <c r="EDR123" s="698"/>
      <c r="EDS123" s="698"/>
      <c r="EDT123" s="698"/>
      <c r="EDU123" s="698"/>
      <c r="EDV123" s="698"/>
      <c r="EDW123" s="698"/>
      <c r="EDX123" s="698"/>
      <c r="EDY123" s="698"/>
      <c r="EDZ123" s="698"/>
      <c r="EEA123" s="698"/>
      <c r="EEB123" s="698"/>
      <c r="EEC123" s="698"/>
      <c r="EED123" s="698"/>
      <c r="EEE123" s="698"/>
      <c r="EEF123" s="698"/>
      <c r="EEG123" s="698"/>
      <c r="EEH123" s="698"/>
      <c r="EEI123" s="698"/>
      <c r="EEJ123" s="698"/>
      <c r="EEK123" s="698"/>
      <c r="EEL123" s="698"/>
      <c r="EEM123" s="698"/>
      <c r="EEN123" s="698"/>
      <c r="EEO123" s="698"/>
      <c r="EEP123" s="698"/>
      <c r="EEQ123" s="698"/>
      <c r="EER123" s="698"/>
      <c r="EES123" s="698"/>
      <c r="EET123" s="698"/>
      <c r="EEU123" s="698"/>
      <c r="EEV123" s="698"/>
      <c r="EEW123" s="698"/>
      <c r="EEX123" s="698"/>
      <c r="EEY123" s="698"/>
      <c r="EEZ123" s="698"/>
      <c r="EFA123" s="698"/>
      <c r="EFB123" s="698"/>
      <c r="EFC123" s="698"/>
      <c r="EFD123" s="698"/>
      <c r="EFE123" s="698"/>
      <c r="EFF123" s="698"/>
      <c r="EFG123" s="698"/>
      <c r="EFH123" s="698"/>
      <c r="EFI123" s="698"/>
      <c r="EFJ123" s="698"/>
      <c r="EFK123" s="698"/>
      <c r="EFL123" s="698"/>
      <c r="EFM123" s="698"/>
      <c r="EFN123" s="698"/>
      <c r="EFO123" s="698"/>
      <c r="EFP123" s="698"/>
      <c r="EFQ123" s="698"/>
      <c r="EFR123" s="698"/>
      <c r="EFS123" s="698"/>
      <c r="EFT123" s="698"/>
      <c r="EFU123" s="698"/>
      <c r="EFV123" s="698"/>
      <c r="EFW123" s="698"/>
      <c r="EFX123" s="698"/>
      <c r="EFY123" s="698"/>
      <c r="EFZ123" s="698"/>
      <c r="EGA123" s="698"/>
      <c r="EGB123" s="698"/>
      <c r="EGC123" s="698"/>
      <c r="EGD123" s="698"/>
      <c r="EGE123" s="698"/>
      <c r="EGF123" s="698"/>
      <c r="EGG123" s="698"/>
      <c r="EGH123" s="698"/>
      <c r="EGI123" s="698"/>
      <c r="EGJ123" s="698"/>
      <c r="EGK123" s="698"/>
      <c r="EGL123" s="698"/>
      <c r="EGM123" s="698"/>
      <c r="EGN123" s="698"/>
      <c r="EGO123" s="698"/>
      <c r="EGP123" s="698"/>
      <c r="EGQ123" s="698"/>
      <c r="EGR123" s="698"/>
      <c r="EGS123" s="698"/>
      <c r="EGT123" s="698"/>
      <c r="EGU123" s="698"/>
      <c r="EGV123" s="698"/>
      <c r="EGW123" s="698"/>
      <c r="EGX123" s="698"/>
      <c r="EGY123" s="698"/>
      <c r="EGZ123" s="698"/>
      <c r="EHA123" s="698"/>
      <c r="EHB123" s="698"/>
      <c r="EHC123" s="698"/>
      <c r="EHD123" s="698"/>
      <c r="EHE123" s="698"/>
      <c r="EHF123" s="698"/>
      <c r="EHG123" s="698"/>
      <c r="EHH123" s="698"/>
      <c r="EHI123" s="698"/>
      <c r="EHJ123" s="698"/>
      <c r="EHK123" s="698"/>
      <c r="EHL123" s="698"/>
      <c r="EHM123" s="698"/>
      <c r="EHN123" s="698"/>
      <c r="EHO123" s="698"/>
      <c r="EHP123" s="698"/>
      <c r="EHQ123" s="698"/>
      <c r="EHR123" s="698"/>
      <c r="EHS123" s="698"/>
      <c r="EHT123" s="698"/>
      <c r="EHU123" s="698"/>
      <c r="EHV123" s="698"/>
      <c r="EHW123" s="698"/>
      <c r="EHX123" s="698"/>
      <c r="EHY123" s="698"/>
      <c r="EHZ123" s="698"/>
      <c r="EIA123" s="698"/>
      <c r="EIB123" s="698"/>
      <c r="EIC123" s="698"/>
      <c r="EID123" s="698"/>
      <c r="EIE123" s="698"/>
      <c r="EIF123" s="698"/>
      <c r="EIG123" s="698"/>
      <c r="EIH123" s="698"/>
      <c r="EII123" s="698"/>
      <c r="EIJ123" s="698"/>
      <c r="EIK123" s="698"/>
      <c r="EIL123" s="698"/>
      <c r="EIM123" s="698"/>
      <c r="EIN123" s="698"/>
      <c r="EIO123" s="698"/>
      <c r="EIP123" s="698"/>
      <c r="EIQ123" s="698"/>
      <c r="EIR123" s="698"/>
      <c r="EIS123" s="698"/>
      <c r="EIT123" s="698"/>
      <c r="EIU123" s="698"/>
      <c r="EIV123" s="698"/>
      <c r="EIW123" s="698"/>
      <c r="EIX123" s="698"/>
      <c r="EIY123" s="698"/>
      <c r="EIZ123" s="698"/>
      <c r="EJA123" s="698"/>
      <c r="EJB123" s="698"/>
      <c r="EJC123" s="698"/>
      <c r="EJD123" s="698"/>
      <c r="EJE123" s="698"/>
      <c r="EJF123" s="698"/>
      <c r="EJG123" s="698"/>
      <c r="EJH123" s="698"/>
      <c r="EJI123" s="698"/>
      <c r="EJJ123" s="698"/>
      <c r="EJK123" s="698"/>
      <c r="EJL123" s="698"/>
      <c r="EJM123" s="698"/>
      <c r="EJN123" s="698"/>
      <c r="EJO123" s="698"/>
      <c r="EJP123" s="698"/>
      <c r="EJQ123" s="698"/>
      <c r="EJR123" s="698"/>
      <c r="EJS123" s="698"/>
      <c r="EJT123" s="698"/>
      <c r="EJU123" s="698"/>
      <c r="EJV123" s="698"/>
      <c r="EJW123" s="698"/>
      <c r="EJX123" s="698"/>
      <c r="EJY123" s="698"/>
      <c r="EJZ123" s="698"/>
      <c r="EKA123" s="698"/>
      <c r="EKB123" s="698"/>
      <c r="EKC123" s="698"/>
      <c r="EKD123" s="698"/>
      <c r="EKE123" s="698"/>
      <c r="EKF123" s="698"/>
      <c r="EKG123" s="698"/>
      <c r="EKH123" s="698"/>
      <c r="EKI123" s="698"/>
      <c r="EKJ123" s="698"/>
      <c r="EKK123" s="698"/>
      <c r="EKL123" s="698"/>
      <c r="EKM123" s="698"/>
      <c r="EKN123" s="698"/>
      <c r="EKO123" s="698"/>
      <c r="EKP123" s="698"/>
      <c r="EKQ123" s="698"/>
      <c r="EKR123" s="698"/>
      <c r="EKS123" s="698"/>
      <c r="EKT123" s="698"/>
      <c r="EKU123" s="698"/>
      <c r="EKV123" s="698"/>
      <c r="EKW123" s="698"/>
      <c r="EKX123" s="698"/>
      <c r="EKY123" s="698"/>
      <c r="EKZ123" s="698"/>
      <c r="ELA123" s="698"/>
      <c r="ELB123" s="698"/>
      <c r="ELC123" s="698"/>
      <c r="ELD123" s="698"/>
      <c r="ELE123" s="698"/>
      <c r="ELF123" s="698"/>
      <c r="ELG123" s="698"/>
      <c r="ELH123" s="698"/>
      <c r="ELI123" s="698"/>
      <c r="ELJ123" s="698"/>
      <c r="ELK123" s="698"/>
      <c r="ELL123" s="698"/>
      <c r="ELM123" s="698"/>
      <c r="ELN123" s="698"/>
      <c r="ELO123" s="698"/>
      <c r="ELP123" s="698"/>
      <c r="ELQ123" s="698"/>
      <c r="ELR123" s="698"/>
      <c r="ELS123" s="698"/>
      <c r="ELT123" s="698"/>
      <c r="ELU123" s="698"/>
      <c r="ELV123" s="698"/>
      <c r="ELW123" s="698"/>
      <c r="ELX123" s="698"/>
      <c r="ELY123" s="698"/>
      <c r="ELZ123" s="698"/>
      <c r="EMA123" s="698"/>
      <c r="EMB123" s="698"/>
      <c r="EMC123" s="698"/>
      <c r="EMD123" s="698"/>
      <c r="EME123" s="698"/>
      <c r="EMF123" s="698"/>
      <c r="EMG123" s="698"/>
      <c r="EMH123" s="698"/>
      <c r="EMI123" s="698"/>
      <c r="EMJ123" s="698"/>
      <c r="EMK123" s="698"/>
      <c r="EML123" s="698"/>
      <c r="EMM123" s="698"/>
      <c r="EMN123" s="698"/>
      <c r="EMO123" s="698"/>
      <c r="EMP123" s="698"/>
      <c r="EMQ123" s="698"/>
      <c r="EMR123" s="698"/>
      <c r="EMS123" s="698"/>
      <c r="EMT123" s="698"/>
      <c r="EMU123" s="698"/>
      <c r="EMV123" s="698"/>
      <c r="EMW123" s="698"/>
      <c r="EMX123" s="698"/>
      <c r="EMY123" s="698"/>
      <c r="EMZ123" s="698"/>
      <c r="ENA123" s="698"/>
      <c r="ENB123" s="698"/>
      <c r="ENC123" s="698"/>
      <c r="END123" s="698"/>
      <c r="ENE123" s="698"/>
      <c r="ENF123" s="698"/>
      <c r="ENG123" s="698"/>
      <c r="ENH123" s="698"/>
      <c r="ENI123" s="698"/>
      <c r="ENJ123" s="698"/>
      <c r="ENK123" s="698"/>
      <c r="ENL123" s="698"/>
      <c r="ENM123" s="698"/>
      <c r="ENN123" s="698"/>
      <c r="ENO123" s="698"/>
      <c r="ENP123" s="698"/>
      <c r="ENQ123" s="698"/>
      <c r="ENR123" s="698"/>
      <c r="ENS123" s="698"/>
      <c r="ENT123" s="698"/>
      <c r="ENU123" s="698"/>
      <c r="ENV123" s="698"/>
      <c r="ENW123" s="698"/>
      <c r="ENX123" s="698"/>
      <c r="ENY123" s="698"/>
      <c r="ENZ123" s="698"/>
      <c r="EOA123" s="698"/>
      <c r="EOB123" s="698"/>
      <c r="EOC123" s="698"/>
      <c r="EOD123" s="698"/>
      <c r="EOE123" s="698"/>
      <c r="EOF123" s="698"/>
      <c r="EOG123" s="698"/>
      <c r="EOH123" s="698"/>
      <c r="EOI123" s="698"/>
      <c r="EOJ123" s="698"/>
      <c r="EOK123" s="698"/>
      <c r="EOL123" s="698"/>
      <c r="EOM123" s="698"/>
      <c r="EON123" s="698"/>
      <c r="EOO123" s="698"/>
      <c r="EOP123" s="698"/>
      <c r="EOQ123" s="698"/>
      <c r="EOR123" s="698"/>
      <c r="EOS123" s="698"/>
      <c r="EOT123" s="698"/>
      <c r="EOU123" s="698"/>
      <c r="EOV123" s="698"/>
      <c r="EOW123" s="698"/>
      <c r="EOX123" s="698"/>
      <c r="EOY123" s="698"/>
      <c r="EOZ123" s="698"/>
      <c r="EPA123" s="698"/>
      <c r="EPB123" s="698"/>
      <c r="EPC123" s="698"/>
      <c r="EPD123" s="698"/>
      <c r="EPE123" s="698"/>
      <c r="EPF123" s="698"/>
      <c r="EPG123" s="698"/>
      <c r="EPH123" s="698"/>
      <c r="EPI123" s="698"/>
      <c r="EPJ123" s="698"/>
      <c r="EPK123" s="698"/>
      <c r="EPL123" s="698"/>
      <c r="EPM123" s="698"/>
      <c r="EPN123" s="698"/>
      <c r="EPO123" s="698"/>
      <c r="EPP123" s="698"/>
      <c r="EPQ123" s="698"/>
      <c r="EPR123" s="698"/>
      <c r="EPS123" s="698"/>
      <c r="EPT123" s="698"/>
      <c r="EPU123" s="698"/>
      <c r="EPV123" s="698"/>
      <c r="EPW123" s="698"/>
      <c r="EPX123" s="698"/>
      <c r="EPY123" s="698"/>
      <c r="EPZ123" s="698"/>
      <c r="EQA123" s="698"/>
      <c r="EQB123" s="698"/>
      <c r="EQC123" s="698"/>
      <c r="EQD123" s="698"/>
      <c r="EQE123" s="698"/>
      <c r="EQF123" s="698"/>
      <c r="EQG123" s="698"/>
      <c r="EQH123" s="698"/>
      <c r="EQI123" s="698"/>
      <c r="EQJ123" s="698"/>
      <c r="EQK123" s="698"/>
      <c r="EQL123" s="698"/>
      <c r="EQM123" s="698"/>
      <c r="EQN123" s="698"/>
      <c r="EQO123" s="698"/>
      <c r="EQP123" s="698"/>
      <c r="EQQ123" s="698"/>
      <c r="EQR123" s="698"/>
      <c r="EQS123" s="698"/>
      <c r="EQT123" s="698"/>
      <c r="EQU123" s="698"/>
      <c r="EQV123" s="698"/>
      <c r="EQW123" s="698"/>
      <c r="EQX123" s="698"/>
      <c r="EQY123" s="698"/>
      <c r="EQZ123" s="698"/>
      <c r="ERA123" s="698"/>
      <c r="ERB123" s="698"/>
      <c r="ERC123" s="698"/>
      <c r="ERD123" s="698"/>
      <c r="ERE123" s="698"/>
      <c r="ERF123" s="698"/>
      <c r="ERG123" s="698"/>
      <c r="ERH123" s="698"/>
      <c r="ERI123" s="698"/>
      <c r="ERJ123" s="698"/>
      <c r="ERK123" s="698"/>
      <c r="ERL123" s="698"/>
      <c r="ERM123" s="698"/>
      <c r="ERN123" s="698"/>
      <c r="ERO123" s="698"/>
      <c r="ERP123" s="698"/>
      <c r="ERQ123" s="698"/>
      <c r="ERR123" s="698"/>
      <c r="ERS123" s="698"/>
      <c r="ERT123" s="698"/>
      <c r="ERU123" s="698"/>
      <c r="ERV123" s="698"/>
      <c r="ERW123" s="698"/>
      <c r="ERX123" s="698"/>
      <c r="ERY123" s="698"/>
      <c r="ERZ123" s="698"/>
      <c r="ESA123" s="698"/>
      <c r="ESB123" s="698"/>
      <c r="ESC123" s="698"/>
      <c r="ESD123" s="698"/>
      <c r="ESE123" s="698"/>
      <c r="ESF123" s="698"/>
      <c r="ESG123" s="698"/>
      <c r="ESH123" s="698"/>
      <c r="ESI123" s="698"/>
      <c r="ESJ123" s="698"/>
      <c r="ESK123" s="698"/>
      <c r="ESL123" s="698"/>
      <c r="ESM123" s="698"/>
      <c r="ESN123" s="698"/>
      <c r="ESO123" s="698"/>
      <c r="ESP123" s="698"/>
      <c r="ESQ123" s="698"/>
      <c r="ESR123" s="698"/>
      <c r="ESS123" s="698"/>
      <c r="EST123" s="698"/>
      <c r="ESU123" s="698"/>
      <c r="ESV123" s="698"/>
      <c r="ESW123" s="698"/>
      <c r="ESX123" s="698"/>
      <c r="ESY123" s="698"/>
      <c r="ESZ123" s="698"/>
      <c r="ETA123" s="698"/>
      <c r="ETB123" s="698"/>
      <c r="ETC123" s="698"/>
      <c r="ETD123" s="698"/>
      <c r="ETE123" s="698"/>
      <c r="ETF123" s="698"/>
      <c r="ETG123" s="698"/>
      <c r="ETH123" s="698"/>
      <c r="ETI123" s="698"/>
      <c r="ETJ123" s="698"/>
      <c r="ETK123" s="698"/>
      <c r="ETL123" s="698"/>
      <c r="ETM123" s="698"/>
      <c r="ETN123" s="698"/>
      <c r="ETO123" s="698"/>
      <c r="ETP123" s="698"/>
      <c r="ETQ123" s="698"/>
      <c r="ETR123" s="698"/>
      <c r="ETS123" s="698"/>
      <c r="ETT123" s="698"/>
      <c r="ETU123" s="698"/>
      <c r="ETV123" s="698"/>
      <c r="ETW123" s="698"/>
      <c r="ETX123" s="698"/>
      <c r="ETY123" s="698"/>
      <c r="ETZ123" s="698"/>
      <c r="EUA123" s="698"/>
      <c r="EUB123" s="698"/>
      <c r="EUC123" s="698"/>
      <c r="EUD123" s="698"/>
      <c r="EUE123" s="698"/>
      <c r="EUF123" s="698"/>
      <c r="EUG123" s="698"/>
      <c r="EUH123" s="698"/>
      <c r="EUI123" s="698"/>
      <c r="EUJ123" s="698"/>
      <c r="EUK123" s="698"/>
      <c r="EUL123" s="698"/>
      <c r="EUM123" s="698"/>
      <c r="EUN123" s="698"/>
      <c r="EUO123" s="698"/>
      <c r="EUP123" s="698"/>
      <c r="EUQ123" s="698"/>
      <c r="EUR123" s="698"/>
      <c r="EUS123" s="698"/>
      <c r="EUT123" s="698"/>
      <c r="EUU123" s="698"/>
      <c r="EUV123" s="698"/>
      <c r="EUW123" s="698"/>
      <c r="EUX123" s="698"/>
      <c r="EUY123" s="698"/>
      <c r="EUZ123" s="698"/>
      <c r="EVA123" s="698"/>
      <c r="EVB123" s="698"/>
      <c r="EVC123" s="698"/>
      <c r="EVD123" s="698"/>
      <c r="EVE123" s="698"/>
      <c r="EVF123" s="698"/>
      <c r="EVG123" s="698"/>
      <c r="EVH123" s="698"/>
      <c r="EVI123" s="698"/>
      <c r="EVJ123" s="698"/>
      <c r="EVK123" s="698"/>
      <c r="EVL123" s="698"/>
      <c r="EVM123" s="698"/>
      <c r="EVN123" s="698"/>
      <c r="EVO123" s="698"/>
      <c r="EVP123" s="698"/>
      <c r="EVQ123" s="698"/>
      <c r="EVR123" s="698"/>
      <c r="EVS123" s="698"/>
      <c r="EVT123" s="698"/>
      <c r="EVU123" s="698"/>
      <c r="EVV123" s="698"/>
      <c r="EVW123" s="698"/>
      <c r="EVX123" s="698"/>
      <c r="EVY123" s="698"/>
      <c r="EVZ123" s="698"/>
      <c r="EWA123" s="698"/>
      <c r="EWB123" s="698"/>
      <c r="EWC123" s="698"/>
      <c r="EWD123" s="698"/>
      <c r="EWE123" s="698"/>
      <c r="EWF123" s="698"/>
      <c r="EWG123" s="698"/>
      <c r="EWH123" s="698"/>
      <c r="EWI123" s="698"/>
      <c r="EWJ123" s="698"/>
      <c r="EWK123" s="698"/>
      <c r="EWL123" s="698"/>
      <c r="EWM123" s="698"/>
      <c r="EWN123" s="698"/>
      <c r="EWO123" s="698"/>
      <c r="EWP123" s="698"/>
      <c r="EWQ123" s="698"/>
      <c r="EWR123" s="698"/>
      <c r="EWS123" s="698"/>
      <c r="EWT123" s="698"/>
      <c r="EWU123" s="698"/>
      <c r="EWV123" s="698"/>
      <c r="EWW123" s="698"/>
      <c r="EWX123" s="698"/>
      <c r="EWY123" s="698"/>
      <c r="EWZ123" s="698"/>
      <c r="EXA123" s="698"/>
      <c r="EXB123" s="698"/>
      <c r="EXC123" s="698"/>
      <c r="EXD123" s="698"/>
      <c r="EXE123" s="698"/>
      <c r="EXF123" s="698"/>
      <c r="EXG123" s="698"/>
      <c r="EXH123" s="698"/>
      <c r="EXI123" s="698"/>
      <c r="EXJ123" s="698"/>
      <c r="EXK123" s="698"/>
      <c r="EXL123" s="698"/>
      <c r="EXM123" s="698"/>
      <c r="EXN123" s="698"/>
      <c r="EXO123" s="698"/>
      <c r="EXP123" s="698"/>
      <c r="EXQ123" s="698"/>
      <c r="EXR123" s="698"/>
      <c r="EXS123" s="698"/>
      <c r="EXT123" s="698"/>
      <c r="EXU123" s="698"/>
      <c r="EXV123" s="698"/>
      <c r="EXW123" s="698"/>
      <c r="EXX123" s="698"/>
      <c r="EXY123" s="698"/>
      <c r="EXZ123" s="698"/>
      <c r="EYA123" s="698"/>
      <c r="EYB123" s="698"/>
      <c r="EYC123" s="698"/>
      <c r="EYD123" s="698"/>
      <c r="EYE123" s="698"/>
      <c r="EYF123" s="698"/>
      <c r="EYG123" s="698"/>
      <c r="EYH123" s="698"/>
      <c r="EYI123" s="698"/>
      <c r="EYJ123" s="698"/>
      <c r="EYK123" s="698"/>
      <c r="EYL123" s="698"/>
      <c r="EYM123" s="698"/>
      <c r="EYN123" s="698"/>
      <c r="EYO123" s="698"/>
      <c r="EYP123" s="698"/>
      <c r="EYQ123" s="698"/>
      <c r="EYR123" s="698"/>
      <c r="EYS123" s="698"/>
      <c r="EYT123" s="698"/>
      <c r="EYU123" s="698"/>
      <c r="EYV123" s="698"/>
      <c r="EYW123" s="698"/>
      <c r="EYX123" s="698"/>
      <c r="EYY123" s="698"/>
      <c r="EYZ123" s="698"/>
      <c r="EZA123" s="698"/>
      <c r="EZB123" s="698"/>
      <c r="EZC123" s="698"/>
      <c r="EZD123" s="698"/>
      <c r="EZE123" s="698"/>
      <c r="EZF123" s="698"/>
      <c r="EZG123" s="698"/>
      <c r="EZH123" s="698"/>
      <c r="EZI123" s="698"/>
      <c r="EZJ123" s="698"/>
      <c r="EZK123" s="698"/>
      <c r="EZL123" s="698"/>
      <c r="EZM123" s="698"/>
      <c r="EZN123" s="698"/>
      <c r="EZO123" s="698"/>
      <c r="EZP123" s="698"/>
      <c r="EZQ123" s="698"/>
      <c r="EZR123" s="698"/>
      <c r="EZS123" s="698"/>
      <c r="EZT123" s="698"/>
      <c r="EZU123" s="698"/>
      <c r="EZV123" s="698"/>
      <c r="EZW123" s="698"/>
      <c r="EZX123" s="698"/>
      <c r="EZY123" s="698"/>
      <c r="EZZ123" s="698"/>
      <c r="FAA123" s="698"/>
      <c r="FAB123" s="698"/>
      <c r="FAC123" s="698"/>
      <c r="FAD123" s="698"/>
      <c r="FAE123" s="698"/>
      <c r="FAF123" s="698"/>
      <c r="FAG123" s="698"/>
      <c r="FAH123" s="698"/>
      <c r="FAI123" s="698"/>
      <c r="FAJ123" s="698"/>
      <c r="FAK123" s="698"/>
      <c r="FAL123" s="698"/>
      <c r="FAM123" s="698"/>
      <c r="FAN123" s="698"/>
      <c r="FAO123" s="698"/>
      <c r="FAP123" s="698"/>
      <c r="FAQ123" s="698"/>
      <c r="FAR123" s="698"/>
      <c r="FAS123" s="698"/>
      <c r="FAT123" s="698"/>
      <c r="FAU123" s="698"/>
      <c r="FAV123" s="698"/>
      <c r="FAW123" s="698"/>
      <c r="FAX123" s="698"/>
      <c r="FAY123" s="698"/>
      <c r="FAZ123" s="698"/>
      <c r="FBA123" s="698"/>
      <c r="FBB123" s="698"/>
      <c r="FBC123" s="698"/>
      <c r="FBD123" s="698"/>
      <c r="FBE123" s="698"/>
      <c r="FBF123" s="698"/>
      <c r="FBG123" s="698"/>
      <c r="FBH123" s="698"/>
      <c r="FBI123" s="698"/>
      <c r="FBJ123" s="698"/>
      <c r="FBK123" s="698"/>
      <c r="FBL123" s="698"/>
      <c r="FBM123" s="698"/>
      <c r="FBN123" s="698"/>
      <c r="FBO123" s="698"/>
      <c r="FBP123" s="698"/>
      <c r="FBQ123" s="698"/>
      <c r="FBR123" s="698"/>
      <c r="FBS123" s="698"/>
      <c r="FBT123" s="698"/>
      <c r="FBU123" s="698"/>
      <c r="FBV123" s="698"/>
      <c r="FBW123" s="698"/>
      <c r="FBX123" s="698"/>
      <c r="FBY123" s="698"/>
      <c r="FBZ123" s="698"/>
      <c r="FCA123" s="698"/>
      <c r="FCB123" s="698"/>
      <c r="FCC123" s="698"/>
      <c r="FCD123" s="698"/>
      <c r="FCE123" s="698"/>
      <c r="FCF123" s="698"/>
      <c r="FCG123" s="698"/>
      <c r="FCH123" s="698"/>
      <c r="FCI123" s="698"/>
      <c r="FCJ123" s="698"/>
      <c r="FCK123" s="698"/>
      <c r="FCL123" s="698"/>
      <c r="FCM123" s="698"/>
      <c r="FCN123" s="698"/>
      <c r="FCO123" s="698"/>
      <c r="FCP123" s="698"/>
      <c r="FCQ123" s="698"/>
      <c r="FCR123" s="698"/>
      <c r="FCS123" s="698"/>
      <c r="FCT123" s="698"/>
      <c r="FCU123" s="698"/>
      <c r="FCV123" s="698"/>
      <c r="FCW123" s="698"/>
      <c r="FCX123" s="698"/>
      <c r="FCY123" s="698"/>
      <c r="FCZ123" s="698"/>
      <c r="FDA123" s="698"/>
      <c r="FDB123" s="698"/>
      <c r="FDC123" s="698"/>
      <c r="FDD123" s="698"/>
      <c r="FDE123" s="698"/>
      <c r="FDF123" s="698"/>
      <c r="FDG123" s="698"/>
      <c r="FDH123" s="698"/>
      <c r="FDI123" s="698"/>
      <c r="FDJ123" s="698"/>
      <c r="FDK123" s="698"/>
      <c r="FDL123" s="698"/>
      <c r="FDM123" s="698"/>
      <c r="FDN123" s="698"/>
      <c r="FDO123" s="698"/>
      <c r="FDP123" s="698"/>
      <c r="FDQ123" s="698"/>
      <c r="FDR123" s="698"/>
      <c r="FDS123" s="698"/>
      <c r="FDT123" s="698"/>
      <c r="FDU123" s="698"/>
      <c r="FDV123" s="698"/>
      <c r="FDW123" s="698"/>
      <c r="FDX123" s="698"/>
      <c r="FDY123" s="698"/>
      <c r="FDZ123" s="698"/>
      <c r="FEA123" s="698"/>
      <c r="FEB123" s="698"/>
      <c r="FEC123" s="698"/>
      <c r="FED123" s="698"/>
      <c r="FEE123" s="698"/>
      <c r="FEF123" s="698"/>
      <c r="FEG123" s="698"/>
      <c r="FEH123" s="698"/>
      <c r="FEI123" s="698"/>
      <c r="FEJ123" s="698"/>
      <c r="FEK123" s="698"/>
      <c r="FEL123" s="698"/>
      <c r="FEM123" s="698"/>
      <c r="FEN123" s="698"/>
      <c r="FEO123" s="698"/>
      <c r="FEP123" s="698"/>
      <c r="FEQ123" s="698"/>
      <c r="FER123" s="698"/>
      <c r="FES123" s="698"/>
      <c r="FET123" s="698"/>
      <c r="FEU123" s="698"/>
      <c r="FEV123" s="698"/>
      <c r="FEW123" s="698"/>
      <c r="FEX123" s="698"/>
      <c r="FEY123" s="698"/>
      <c r="FEZ123" s="698"/>
      <c r="FFA123" s="698"/>
      <c r="FFB123" s="698"/>
      <c r="FFC123" s="698"/>
      <c r="FFD123" s="698"/>
      <c r="FFE123" s="698"/>
      <c r="FFF123" s="698"/>
      <c r="FFG123" s="698"/>
      <c r="FFH123" s="698"/>
      <c r="FFI123" s="698"/>
      <c r="FFJ123" s="698"/>
      <c r="FFK123" s="698"/>
      <c r="FFL123" s="698"/>
      <c r="FFM123" s="698"/>
      <c r="FFN123" s="698"/>
      <c r="FFO123" s="698"/>
      <c r="FFP123" s="698"/>
      <c r="FFQ123" s="698"/>
      <c r="FFR123" s="698"/>
      <c r="FFS123" s="698"/>
      <c r="FFT123" s="698"/>
      <c r="FFU123" s="698"/>
      <c r="FFV123" s="698"/>
      <c r="FFW123" s="698"/>
      <c r="FFX123" s="698"/>
      <c r="FFY123" s="698"/>
      <c r="FFZ123" s="698"/>
      <c r="FGA123" s="698"/>
      <c r="FGB123" s="698"/>
      <c r="FGC123" s="698"/>
      <c r="FGD123" s="698"/>
      <c r="FGE123" s="698"/>
      <c r="FGF123" s="698"/>
      <c r="FGG123" s="698"/>
      <c r="FGH123" s="698"/>
      <c r="FGI123" s="698"/>
      <c r="FGJ123" s="698"/>
      <c r="FGK123" s="698"/>
      <c r="FGL123" s="698"/>
      <c r="FGM123" s="698"/>
      <c r="FGN123" s="698"/>
      <c r="FGO123" s="698"/>
      <c r="FGP123" s="698"/>
      <c r="FGQ123" s="698"/>
      <c r="FGR123" s="698"/>
      <c r="FGS123" s="698"/>
      <c r="FGT123" s="698"/>
      <c r="FGU123" s="698"/>
      <c r="FGV123" s="698"/>
      <c r="FGW123" s="698"/>
      <c r="FGX123" s="698"/>
      <c r="FGY123" s="698"/>
      <c r="FGZ123" s="698"/>
      <c r="FHA123" s="698"/>
      <c r="FHB123" s="698"/>
      <c r="FHC123" s="698"/>
      <c r="FHD123" s="698"/>
      <c r="FHE123" s="698"/>
      <c r="FHF123" s="698"/>
      <c r="FHG123" s="698"/>
      <c r="FHH123" s="698"/>
      <c r="FHI123" s="698"/>
      <c r="FHJ123" s="698"/>
      <c r="FHK123" s="698"/>
      <c r="FHL123" s="698"/>
      <c r="FHM123" s="698"/>
      <c r="FHN123" s="698"/>
      <c r="FHO123" s="698"/>
      <c r="FHP123" s="698"/>
      <c r="FHQ123" s="698"/>
      <c r="FHR123" s="698"/>
      <c r="FHS123" s="698"/>
      <c r="FHT123" s="698"/>
      <c r="FHU123" s="698"/>
      <c r="FHV123" s="698"/>
      <c r="FHW123" s="698"/>
      <c r="FHX123" s="698"/>
      <c r="FHY123" s="698"/>
      <c r="FHZ123" s="698"/>
      <c r="FIA123" s="698"/>
      <c r="FIB123" s="698"/>
      <c r="FIC123" s="698"/>
      <c r="FID123" s="698"/>
      <c r="FIE123" s="698"/>
      <c r="FIF123" s="698"/>
      <c r="FIG123" s="698"/>
      <c r="FIH123" s="698"/>
      <c r="FII123" s="698"/>
      <c r="FIJ123" s="698"/>
      <c r="FIK123" s="698"/>
      <c r="FIL123" s="698"/>
      <c r="FIM123" s="698"/>
      <c r="FIN123" s="698"/>
      <c r="FIO123" s="698"/>
      <c r="FIP123" s="698"/>
      <c r="FIQ123" s="698"/>
      <c r="FIR123" s="698"/>
      <c r="FIS123" s="698"/>
      <c r="FIT123" s="698"/>
      <c r="FIU123" s="698"/>
      <c r="FIV123" s="698"/>
      <c r="FIW123" s="698"/>
      <c r="FIX123" s="698"/>
      <c r="FIY123" s="698"/>
      <c r="FIZ123" s="698"/>
      <c r="FJA123" s="698"/>
      <c r="FJB123" s="698"/>
      <c r="FJC123" s="698"/>
      <c r="FJD123" s="698"/>
      <c r="FJE123" s="698"/>
      <c r="FJF123" s="698"/>
      <c r="FJG123" s="698"/>
      <c r="FJH123" s="698"/>
      <c r="FJI123" s="698"/>
      <c r="FJJ123" s="698"/>
      <c r="FJK123" s="698"/>
      <c r="FJL123" s="698"/>
      <c r="FJM123" s="698"/>
      <c r="FJN123" s="698"/>
      <c r="FJO123" s="698"/>
      <c r="FJP123" s="698"/>
      <c r="FJQ123" s="698"/>
      <c r="FJR123" s="698"/>
      <c r="FJS123" s="698"/>
      <c r="FJT123" s="698"/>
      <c r="FJU123" s="698"/>
      <c r="FJV123" s="698"/>
      <c r="FJW123" s="698"/>
      <c r="FJX123" s="698"/>
      <c r="FJY123" s="698"/>
      <c r="FJZ123" s="698"/>
      <c r="FKA123" s="698"/>
      <c r="FKB123" s="698"/>
      <c r="FKC123" s="698"/>
      <c r="FKD123" s="698"/>
      <c r="FKE123" s="698"/>
      <c r="FKF123" s="698"/>
      <c r="FKG123" s="698"/>
      <c r="FKH123" s="698"/>
      <c r="FKI123" s="698"/>
      <c r="FKJ123" s="698"/>
      <c r="FKK123" s="698"/>
      <c r="FKL123" s="698"/>
      <c r="FKM123" s="698"/>
      <c r="FKN123" s="698"/>
      <c r="FKO123" s="698"/>
      <c r="FKP123" s="698"/>
      <c r="FKQ123" s="698"/>
      <c r="FKR123" s="698"/>
      <c r="FKS123" s="698"/>
      <c r="FKT123" s="698"/>
      <c r="FKU123" s="698"/>
      <c r="FKV123" s="698"/>
      <c r="FKW123" s="698"/>
      <c r="FKX123" s="698"/>
      <c r="FKY123" s="698"/>
      <c r="FKZ123" s="698"/>
      <c r="FLA123" s="698"/>
      <c r="FLB123" s="698"/>
      <c r="FLC123" s="698"/>
      <c r="FLD123" s="698"/>
      <c r="FLE123" s="698"/>
      <c r="FLF123" s="698"/>
      <c r="FLG123" s="698"/>
      <c r="FLH123" s="698"/>
      <c r="FLI123" s="698"/>
      <c r="FLJ123" s="698"/>
      <c r="FLK123" s="698"/>
      <c r="FLL123" s="698"/>
      <c r="FLM123" s="698"/>
      <c r="FLN123" s="698"/>
      <c r="FLO123" s="698"/>
      <c r="FLP123" s="698"/>
      <c r="FLQ123" s="698"/>
      <c r="FLR123" s="698"/>
      <c r="FLS123" s="698"/>
      <c r="FLT123" s="698"/>
      <c r="FLU123" s="698"/>
      <c r="FLV123" s="698"/>
      <c r="FLW123" s="698"/>
      <c r="FLX123" s="698"/>
      <c r="FLY123" s="698"/>
      <c r="FLZ123" s="698"/>
      <c r="FMA123" s="698"/>
      <c r="FMB123" s="698"/>
      <c r="FMC123" s="698"/>
      <c r="FMD123" s="698"/>
      <c r="FME123" s="698"/>
      <c r="FMF123" s="698"/>
      <c r="FMG123" s="698"/>
      <c r="FMH123" s="698"/>
      <c r="FMI123" s="698"/>
      <c r="FMJ123" s="698"/>
      <c r="FMK123" s="698"/>
      <c r="FML123" s="698"/>
      <c r="FMM123" s="698"/>
      <c r="FMN123" s="698"/>
      <c r="FMO123" s="698"/>
      <c r="FMP123" s="698"/>
      <c r="FMQ123" s="698"/>
      <c r="FMR123" s="698"/>
      <c r="FMS123" s="698"/>
      <c r="FMT123" s="698"/>
      <c r="FMU123" s="698"/>
      <c r="FMV123" s="698"/>
      <c r="FMW123" s="698"/>
      <c r="FMX123" s="698"/>
      <c r="FMY123" s="698"/>
      <c r="FMZ123" s="698"/>
      <c r="FNA123" s="698"/>
      <c r="FNB123" s="698"/>
      <c r="FNC123" s="698"/>
      <c r="FND123" s="698"/>
      <c r="FNE123" s="698"/>
      <c r="FNF123" s="698"/>
      <c r="FNG123" s="698"/>
      <c r="FNH123" s="698"/>
      <c r="FNI123" s="698"/>
      <c r="FNJ123" s="698"/>
      <c r="FNK123" s="698"/>
      <c r="FNL123" s="698"/>
      <c r="FNM123" s="698"/>
      <c r="FNN123" s="698"/>
      <c r="FNO123" s="698"/>
      <c r="FNP123" s="698"/>
      <c r="FNQ123" s="698"/>
      <c r="FNR123" s="698"/>
      <c r="FNS123" s="698"/>
      <c r="FNT123" s="698"/>
      <c r="FNU123" s="698"/>
      <c r="FNV123" s="698"/>
      <c r="FNW123" s="698"/>
      <c r="FNX123" s="698"/>
      <c r="FNY123" s="698"/>
      <c r="FNZ123" s="698"/>
      <c r="FOA123" s="698"/>
      <c r="FOB123" s="698"/>
      <c r="FOC123" s="698"/>
      <c r="FOD123" s="698"/>
      <c r="FOE123" s="698"/>
      <c r="FOF123" s="698"/>
      <c r="FOG123" s="698"/>
      <c r="FOH123" s="698"/>
      <c r="FOI123" s="698"/>
      <c r="FOJ123" s="698"/>
      <c r="FOK123" s="698"/>
      <c r="FOL123" s="698"/>
      <c r="FOM123" s="698"/>
      <c r="FON123" s="698"/>
      <c r="FOO123" s="698"/>
      <c r="FOP123" s="698"/>
      <c r="FOQ123" s="698"/>
      <c r="FOR123" s="698"/>
      <c r="FOS123" s="698"/>
      <c r="FOT123" s="698"/>
      <c r="FOU123" s="698"/>
      <c r="FOV123" s="698"/>
      <c r="FOW123" s="698"/>
      <c r="FOX123" s="698"/>
      <c r="FOY123" s="698"/>
      <c r="FOZ123" s="698"/>
      <c r="FPA123" s="698"/>
      <c r="FPB123" s="698"/>
      <c r="FPC123" s="698"/>
      <c r="FPD123" s="698"/>
      <c r="FPE123" s="698"/>
      <c r="FPF123" s="698"/>
      <c r="FPG123" s="698"/>
      <c r="FPH123" s="698"/>
      <c r="FPI123" s="698"/>
      <c r="FPJ123" s="698"/>
      <c r="FPK123" s="698"/>
      <c r="FPL123" s="698"/>
      <c r="FPM123" s="698"/>
      <c r="FPN123" s="698"/>
      <c r="FPO123" s="698"/>
      <c r="FPP123" s="698"/>
      <c r="FPQ123" s="698"/>
      <c r="FPR123" s="698"/>
      <c r="FPS123" s="698"/>
      <c r="FPT123" s="698"/>
      <c r="FPU123" s="698"/>
      <c r="FPV123" s="698"/>
      <c r="FPW123" s="698"/>
      <c r="FPX123" s="698"/>
      <c r="FPY123" s="698"/>
      <c r="FPZ123" s="698"/>
      <c r="FQA123" s="698"/>
      <c r="FQB123" s="698"/>
      <c r="FQC123" s="698"/>
      <c r="FQD123" s="698"/>
      <c r="FQE123" s="698"/>
      <c r="FQF123" s="698"/>
      <c r="FQG123" s="698"/>
      <c r="FQH123" s="698"/>
      <c r="FQI123" s="698"/>
      <c r="FQJ123" s="698"/>
      <c r="FQK123" s="698"/>
      <c r="FQL123" s="698"/>
      <c r="FQM123" s="698"/>
      <c r="FQN123" s="698"/>
      <c r="FQO123" s="698"/>
      <c r="FQP123" s="698"/>
      <c r="FQQ123" s="698"/>
      <c r="FQR123" s="698"/>
      <c r="FQS123" s="698"/>
      <c r="FQT123" s="698"/>
      <c r="FQU123" s="698"/>
      <c r="FQV123" s="698"/>
      <c r="FQW123" s="698"/>
      <c r="FQX123" s="698"/>
      <c r="FQY123" s="698"/>
      <c r="FQZ123" s="698"/>
      <c r="FRA123" s="698"/>
      <c r="FRB123" s="698"/>
      <c r="FRC123" s="698"/>
      <c r="FRD123" s="698"/>
      <c r="FRE123" s="698"/>
      <c r="FRF123" s="698"/>
      <c r="FRG123" s="698"/>
      <c r="FRH123" s="698"/>
      <c r="FRI123" s="698"/>
      <c r="FRJ123" s="698"/>
      <c r="FRK123" s="698"/>
      <c r="FRL123" s="698"/>
      <c r="FRM123" s="698"/>
      <c r="FRN123" s="698"/>
      <c r="FRO123" s="698"/>
      <c r="FRP123" s="698"/>
      <c r="FRQ123" s="698"/>
      <c r="FRR123" s="698"/>
      <c r="FRS123" s="698"/>
      <c r="FRT123" s="698"/>
      <c r="FRU123" s="698"/>
      <c r="FRV123" s="698"/>
      <c r="FRW123" s="698"/>
      <c r="FRX123" s="698"/>
      <c r="FRY123" s="698"/>
      <c r="FRZ123" s="698"/>
      <c r="FSA123" s="698"/>
      <c r="FSB123" s="698"/>
      <c r="FSC123" s="698"/>
      <c r="FSD123" s="698"/>
      <c r="FSE123" s="698"/>
      <c r="FSF123" s="698"/>
      <c r="FSG123" s="698"/>
      <c r="FSH123" s="698"/>
      <c r="FSI123" s="698"/>
      <c r="FSJ123" s="698"/>
      <c r="FSK123" s="698"/>
      <c r="FSL123" s="698"/>
      <c r="FSM123" s="698"/>
      <c r="FSN123" s="698"/>
      <c r="FSO123" s="698"/>
      <c r="FSP123" s="698"/>
      <c r="FSQ123" s="698"/>
      <c r="FSR123" s="698"/>
      <c r="FSS123" s="698"/>
      <c r="FST123" s="698"/>
      <c r="FSU123" s="698"/>
      <c r="FSV123" s="698"/>
      <c r="FSW123" s="698"/>
      <c r="FSX123" s="698"/>
      <c r="FSY123" s="698"/>
      <c r="FSZ123" s="698"/>
      <c r="FTA123" s="698"/>
      <c r="FTB123" s="698"/>
      <c r="FTC123" s="698"/>
      <c r="FTD123" s="698"/>
      <c r="FTE123" s="698"/>
      <c r="FTF123" s="698"/>
      <c r="FTG123" s="698"/>
      <c r="FTH123" s="698"/>
      <c r="FTI123" s="698"/>
      <c r="FTJ123" s="698"/>
      <c r="FTK123" s="698"/>
      <c r="FTL123" s="698"/>
      <c r="FTM123" s="698"/>
      <c r="FTN123" s="698"/>
      <c r="FTO123" s="698"/>
      <c r="FTP123" s="698"/>
      <c r="FTQ123" s="698"/>
      <c r="FTR123" s="698"/>
      <c r="FTS123" s="698"/>
      <c r="FTT123" s="698"/>
      <c r="FTU123" s="698"/>
      <c r="FTV123" s="698"/>
      <c r="FTW123" s="698"/>
      <c r="FTX123" s="698"/>
      <c r="FTY123" s="698"/>
      <c r="FTZ123" s="698"/>
      <c r="FUA123" s="698"/>
      <c r="FUB123" s="698"/>
      <c r="FUC123" s="698"/>
      <c r="FUD123" s="698"/>
      <c r="FUE123" s="698"/>
      <c r="FUF123" s="698"/>
      <c r="FUG123" s="698"/>
      <c r="FUH123" s="698"/>
      <c r="FUI123" s="698"/>
      <c r="FUJ123" s="698"/>
      <c r="FUK123" s="698"/>
      <c r="FUL123" s="698"/>
      <c r="FUM123" s="698"/>
      <c r="FUN123" s="698"/>
      <c r="FUO123" s="698"/>
      <c r="FUP123" s="698"/>
      <c r="FUQ123" s="698"/>
      <c r="FUR123" s="698"/>
      <c r="FUS123" s="698"/>
      <c r="FUT123" s="698"/>
      <c r="FUU123" s="698"/>
      <c r="FUV123" s="698"/>
      <c r="FUW123" s="698"/>
      <c r="FUX123" s="698"/>
      <c r="FUY123" s="698"/>
      <c r="FUZ123" s="698"/>
      <c r="FVA123" s="698"/>
      <c r="FVB123" s="698"/>
      <c r="FVC123" s="698"/>
      <c r="FVD123" s="698"/>
      <c r="FVE123" s="698"/>
      <c r="FVF123" s="698"/>
      <c r="FVG123" s="698"/>
      <c r="FVH123" s="698"/>
      <c r="FVI123" s="698"/>
      <c r="FVJ123" s="698"/>
      <c r="FVK123" s="698"/>
      <c r="FVL123" s="698"/>
      <c r="FVM123" s="698"/>
      <c r="FVN123" s="698"/>
      <c r="FVO123" s="698"/>
      <c r="FVP123" s="698"/>
      <c r="FVQ123" s="698"/>
      <c r="FVR123" s="698"/>
      <c r="FVS123" s="698"/>
      <c r="FVT123" s="698"/>
      <c r="FVU123" s="698"/>
      <c r="FVV123" s="698"/>
      <c r="FVW123" s="698"/>
      <c r="FVX123" s="698"/>
      <c r="FVY123" s="698"/>
      <c r="FVZ123" s="698"/>
      <c r="FWA123" s="698"/>
      <c r="FWB123" s="698"/>
      <c r="FWC123" s="698"/>
      <c r="FWD123" s="698"/>
      <c r="FWE123" s="698"/>
      <c r="FWF123" s="698"/>
      <c r="FWG123" s="698"/>
      <c r="FWH123" s="698"/>
      <c r="FWI123" s="698"/>
      <c r="FWJ123" s="698"/>
      <c r="FWK123" s="698"/>
      <c r="FWL123" s="698"/>
      <c r="FWM123" s="698"/>
      <c r="FWN123" s="698"/>
      <c r="FWO123" s="698"/>
      <c r="FWP123" s="698"/>
      <c r="FWQ123" s="698"/>
      <c r="FWR123" s="698"/>
      <c r="FWS123" s="698"/>
      <c r="FWT123" s="698"/>
      <c r="FWU123" s="698"/>
      <c r="FWV123" s="698"/>
      <c r="FWW123" s="698"/>
      <c r="FWX123" s="698"/>
      <c r="FWY123" s="698"/>
      <c r="FWZ123" s="698"/>
      <c r="FXA123" s="698"/>
      <c r="FXB123" s="698"/>
      <c r="FXC123" s="698"/>
      <c r="FXD123" s="698"/>
      <c r="FXE123" s="698"/>
      <c r="FXF123" s="698"/>
      <c r="FXG123" s="698"/>
      <c r="FXH123" s="698"/>
      <c r="FXI123" s="698"/>
      <c r="FXJ123" s="698"/>
      <c r="FXK123" s="698"/>
      <c r="FXL123" s="698"/>
      <c r="FXM123" s="698"/>
      <c r="FXN123" s="698"/>
      <c r="FXO123" s="698"/>
      <c r="FXP123" s="698"/>
      <c r="FXQ123" s="698"/>
      <c r="FXR123" s="698"/>
      <c r="FXS123" s="698"/>
      <c r="FXT123" s="698"/>
      <c r="FXU123" s="698"/>
      <c r="FXV123" s="698"/>
      <c r="FXW123" s="698"/>
      <c r="FXX123" s="698"/>
      <c r="FXY123" s="698"/>
      <c r="FXZ123" s="698"/>
      <c r="FYA123" s="698"/>
      <c r="FYB123" s="698"/>
      <c r="FYC123" s="698"/>
      <c r="FYD123" s="698"/>
      <c r="FYE123" s="698"/>
      <c r="FYF123" s="698"/>
      <c r="FYG123" s="698"/>
      <c r="FYH123" s="698"/>
      <c r="FYI123" s="698"/>
      <c r="FYJ123" s="698"/>
      <c r="FYK123" s="698"/>
      <c r="FYL123" s="698"/>
      <c r="FYM123" s="698"/>
      <c r="FYN123" s="698"/>
      <c r="FYO123" s="698"/>
      <c r="FYP123" s="698"/>
      <c r="FYQ123" s="698"/>
      <c r="FYR123" s="698"/>
      <c r="FYS123" s="698"/>
      <c r="FYT123" s="698"/>
      <c r="FYU123" s="698"/>
      <c r="FYV123" s="698"/>
      <c r="FYW123" s="698"/>
      <c r="FYX123" s="698"/>
      <c r="FYY123" s="698"/>
      <c r="FYZ123" s="698"/>
      <c r="FZA123" s="698"/>
      <c r="FZB123" s="698"/>
      <c r="FZC123" s="698"/>
      <c r="FZD123" s="698"/>
      <c r="FZE123" s="698"/>
      <c r="FZF123" s="698"/>
      <c r="FZG123" s="698"/>
      <c r="FZH123" s="698"/>
      <c r="FZI123" s="698"/>
      <c r="FZJ123" s="698"/>
      <c r="FZK123" s="698"/>
      <c r="FZL123" s="698"/>
      <c r="FZM123" s="698"/>
      <c r="FZN123" s="698"/>
      <c r="FZO123" s="698"/>
      <c r="FZP123" s="698"/>
      <c r="FZQ123" s="698"/>
      <c r="FZR123" s="698"/>
      <c r="FZS123" s="698"/>
      <c r="FZT123" s="698"/>
      <c r="FZU123" s="698"/>
      <c r="FZV123" s="698"/>
      <c r="FZW123" s="698"/>
      <c r="FZX123" s="698"/>
      <c r="FZY123" s="698"/>
      <c r="FZZ123" s="698"/>
      <c r="GAA123" s="698"/>
      <c r="GAB123" s="698"/>
      <c r="GAC123" s="698"/>
      <c r="GAD123" s="698"/>
      <c r="GAE123" s="698"/>
      <c r="GAF123" s="698"/>
      <c r="GAG123" s="698"/>
      <c r="GAH123" s="698"/>
      <c r="GAI123" s="698"/>
      <c r="GAJ123" s="698"/>
      <c r="GAK123" s="698"/>
      <c r="GAL123" s="698"/>
      <c r="GAM123" s="698"/>
      <c r="GAN123" s="698"/>
      <c r="GAO123" s="698"/>
      <c r="GAP123" s="698"/>
      <c r="GAQ123" s="698"/>
      <c r="GAR123" s="698"/>
      <c r="GAS123" s="698"/>
      <c r="GAT123" s="698"/>
      <c r="GAU123" s="698"/>
      <c r="GAV123" s="698"/>
      <c r="GAW123" s="698"/>
      <c r="GAX123" s="698"/>
      <c r="GAY123" s="698"/>
      <c r="GAZ123" s="698"/>
      <c r="GBA123" s="698"/>
      <c r="GBB123" s="698"/>
      <c r="GBC123" s="698"/>
      <c r="GBD123" s="698"/>
      <c r="GBE123" s="698"/>
      <c r="GBF123" s="698"/>
      <c r="GBG123" s="698"/>
      <c r="GBH123" s="698"/>
      <c r="GBI123" s="698"/>
      <c r="GBJ123" s="698"/>
      <c r="GBK123" s="698"/>
      <c r="GBL123" s="698"/>
      <c r="GBM123" s="698"/>
      <c r="GBN123" s="698"/>
      <c r="GBO123" s="698"/>
      <c r="GBP123" s="698"/>
      <c r="GBQ123" s="698"/>
      <c r="GBR123" s="698"/>
      <c r="GBS123" s="698"/>
      <c r="GBT123" s="698"/>
      <c r="GBU123" s="698"/>
      <c r="GBV123" s="698"/>
      <c r="GBW123" s="698"/>
      <c r="GBX123" s="698"/>
      <c r="GBY123" s="698"/>
      <c r="GBZ123" s="698"/>
      <c r="GCA123" s="698"/>
      <c r="GCB123" s="698"/>
      <c r="GCC123" s="698"/>
      <c r="GCD123" s="698"/>
      <c r="GCE123" s="698"/>
      <c r="GCF123" s="698"/>
      <c r="GCG123" s="698"/>
      <c r="GCH123" s="698"/>
      <c r="GCI123" s="698"/>
      <c r="GCJ123" s="698"/>
      <c r="GCK123" s="698"/>
      <c r="GCL123" s="698"/>
      <c r="GCM123" s="698"/>
      <c r="GCN123" s="698"/>
      <c r="GCO123" s="698"/>
      <c r="GCP123" s="698"/>
      <c r="GCQ123" s="698"/>
      <c r="GCR123" s="698"/>
      <c r="GCS123" s="698"/>
      <c r="GCT123" s="698"/>
      <c r="GCU123" s="698"/>
      <c r="GCV123" s="698"/>
      <c r="GCW123" s="698"/>
      <c r="GCX123" s="698"/>
      <c r="GCY123" s="698"/>
      <c r="GCZ123" s="698"/>
      <c r="GDA123" s="698"/>
      <c r="GDB123" s="698"/>
      <c r="GDC123" s="698"/>
      <c r="GDD123" s="698"/>
      <c r="GDE123" s="698"/>
      <c r="GDF123" s="698"/>
      <c r="GDG123" s="698"/>
      <c r="GDH123" s="698"/>
      <c r="GDI123" s="698"/>
      <c r="GDJ123" s="698"/>
      <c r="GDK123" s="698"/>
      <c r="GDL123" s="698"/>
      <c r="GDM123" s="698"/>
      <c r="GDN123" s="698"/>
      <c r="GDO123" s="698"/>
      <c r="GDP123" s="698"/>
      <c r="GDQ123" s="698"/>
      <c r="GDR123" s="698"/>
      <c r="GDS123" s="698"/>
      <c r="GDT123" s="698"/>
      <c r="GDU123" s="698"/>
      <c r="GDV123" s="698"/>
      <c r="GDW123" s="698"/>
      <c r="GDX123" s="698"/>
      <c r="GDY123" s="698"/>
      <c r="GDZ123" s="698"/>
      <c r="GEA123" s="698"/>
      <c r="GEB123" s="698"/>
      <c r="GEC123" s="698"/>
      <c r="GED123" s="698"/>
      <c r="GEE123" s="698"/>
      <c r="GEF123" s="698"/>
      <c r="GEG123" s="698"/>
      <c r="GEH123" s="698"/>
      <c r="GEI123" s="698"/>
      <c r="GEJ123" s="698"/>
      <c r="GEK123" s="698"/>
      <c r="GEL123" s="698"/>
      <c r="GEM123" s="698"/>
      <c r="GEN123" s="698"/>
      <c r="GEO123" s="698"/>
      <c r="GEP123" s="698"/>
      <c r="GEQ123" s="698"/>
      <c r="GER123" s="698"/>
      <c r="GES123" s="698"/>
      <c r="GET123" s="698"/>
      <c r="GEU123" s="698"/>
      <c r="GEV123" s="698"/>
      <c r="GEW123" s="698"/>
      <c r="GEX123" s="698"/>
      <c r="GEY123" s="698"/>
      <c r="GEZ123" s="698"/>
      <c r="GFA123" s="698"/>
      <c r="GFB123" s="698"/>
      <c r="GFC123" s="698"/>
      <c r="GFD123" s="698"/>
      <c r="GFE123" s="698"/>
      <c r="GFF123" s="698"/>
      <c r="GFG123" s="698"/>
      <c r="GFH123" s="698"/>
      <c r="GFI123" s="698"/>
      <c r="GFJ123" s="698"/>
      <c r="GFK123" s="698"/>
      <c r="GFL123" s="698"/>
      <c r="GFM123" s="698"/>
      <c r="GFN123" s="698"/>
      <c r="GFO123" s="698"/>
      <c r="GFP123" s="698"/>
      <c r="GFQ123" s="698"/>
      <c r="GFR123" s="698"/>
      <c r="GFS123" s="698"/>
      <c r="GFT123" s="698"/>
      <c r="GFU123" s="698"/>
      <c r="GFV123" s="698"/>
      <c r="GFW123" s="698"/>
      <c r="GFX123" s="698"/>
      <c r="GFY123" s="698"/>
      <c r="GFZ123" s="698"/>
      <c r="GGA123" s="698"/>
      <c r="GGB123" s="698"/>
      <c r="GGC123" s="698"/>
      <c r="GGD123" s="698"/>
      <c r="GGE123" s="698"/>
      <c r="GGF123" s="698"/>
      <c r="GGG123" s="698"/>
      <c r="GGH123" s="698"/>
      <c r="GGI123" s="698"/>
      <c r="GGJ123" s="698"/>
      <c r="GGK123" s="698"/>
      <c r="GGL123" s="698"/>
      <c r="GGM123" s="698"/>
      <c r="GGN123" s="698"/>
      <c r="GGO123" s="698"/>
      <c r="GGP123" s="698"/>
      <c r="GGQ123" s="698"/>
      <c r="GGR123" s="698"/>
      <c r="GGS123" s="698"/>
      <c r="GGT123" s="698"/>
      <c r="GGU123" s="698"/>
      <c r="GGV123" s="698"/>
      <c r="GGW123" s="698"/>
      <c r="GGX123" s="698"/>
      <c r="GGY123" s="698"/>
      <c r="GGZ123" s="698"/>
      <c r="GHA123" s="698"/>
      <c r="GHB123" s="698"/>
      <c r="GHC123" s="698"/>
      <c r="GHD123" s="698"/>
      <c r="GHE123" s="698"/>
      <c r="GHF123" s="698"/>
      <c r="GHG123" s="698"/>
      <c r="GHH123" s="698"/>
      <c r="GHI123" s="698"/>
      <c r="GHJ123" s="698"/>
      <c r="GHK123" s="698"/>
      <c r="GHL123" s="698"/>
      <c r="GHM123" s="698"/>
      <c r="GHN123" s="698"/>
      <c r="GHO123" s="698"/>
      <c r="GHP123" s="698"/>
      <c r="GHQ123" s="698"/>
      <c r="GHR123" s="698"/>
      <c r="GHS123" s="698"/>
      <c r="GHT123" s="698"/>
      <c r="GHU123" s="698"/>
      <c r="GHV123" s="698"/>
      <c r="GHW123" s="698"/>
      <c r="GHX123" s="698"/>
      <c r="GHY123" s="698"/>
      <c r="GHZ123" s="698"/>
      <c r="GIA123" s="698"/>
      <c r="GIB123" s="698"/>
      <c r="GIC123" s="698"/>
      <c r="GID123" s="698"/>
      <c r="GIE123" s="698"/>
      <c r="GIF123" s="698"/>
      <c r="GIG123" s="698"/>
      <c r="GIH123" s="698"/>
      <c r="GII123" s="698"/>
      <c r="GIJ123" s="698"/>
      <c r="GIK123" s="698"/>
      <c r="GIL123" s="698"/>
      <c r="GIM123" s="698"/>
      <c r="GIN123" s="698"/>
      <c r="GIO123" s="698"/>
      <c r="GIP123" s="698"/>
      <c r="GIQ123" s="698"/>
      <c r="GIR123" s="698"/>
      <c r="GIS123" s="698"/>
      <c r="GIT123" s="698"/>
      <c r="GIU123" s="698"/>
      <c r="GIV123" s="698"/>
      <c r="GIW123" s="698"/>
      <c r="GIX123" s="698"/>
      <c r="GIY123" s="698"/>
      <c r="GIZ123" s="698"/>
      <c r="GJA123" s="698"/>
      <c r="GJB123" s="698"/>
      <c r="GJC123" s="698"/>
      <c r="GJD123" s="698"/>
      <c r="GJE123" s="698"/>
      <c r="GJF123" s="698"/>
      <c r="GJG123" s="698"/>
      <c r="GJH123" s="698"/>
      <c r="GJI123" s="698"/>
      <c r="GJJ123" s="698"/>
      <c r="GJK123" s="698"/>
      <c r="GJL123" s="698"/>
      <c r="GJM123" s="698"/>
      <c r="GJN123" s="698"/>
      <c r="GJO123" s="698"/>
      <c r="GJP123" s="698"/>
      <c r="GJQ123" s="698"/>
      <c r="GJR123" s="698"/>
      <c r="GJS123" s="698"/>
      <c r="GJT123" s="698"/>
      <c r="GJU123" s="698"/>
      <c r="GJV123" s="698"/>
      <c r="GJW123" s="698"/>
      <c r="GJX123" s="698"/>
      <c r="GJY123" s="698"/>
      <c r="GJZ123" s="698"/>
      <c r="GKA123" s="698"/>
      <c r="GKB123" s="698"/>
      <c r="GKC123" s="698"/>
      <c r="GKD123" s="698"/>
      <c r="GKE123" s="698"/>
      <c r="GKF123" s="698"/>
      <c r="GKG123" s="698"/>
      <c r="GKH123" s="698"/>
      <c r="GKI123" s="698"/>
      <c r="GKJ123" s="698"/>
      <c r="GKK123" s="698"/>
      <c r="GKL123" s="698"/>
      <c r="GKM123" s="698"/>
      <c r="GKN123" s="698"/>
      <c r="GKO123" s="698"/>
      <c r="GKP123" s="698"/>
      <c r="GKQ123" s="698"/>
      <c r="GKR123" s="698"/>
      <c r="GKS123" s="698"/>
      <c r="GKT123" s="698"/>
      <c r="GKU123" s="698"/>
      <c r="GKV123" s="698"/>
      <c r="GKW123" s="698"/>
      <c r="GKX123" s="698"/>
      <c r="GKY123" s="698"/>
      <c r="GKZ123" s="698"/>
      <c r="GLA123" s="698"/>
      <c r="GLB123" s="698"/>
      <c r="GLC123" s="698"/>
      <c r="GLD123" s="698"/>
      <c r="GLE123" s="698"/>
      <c r="GLF123" s="698"/>
      <c r="GLG123" s="698"/>
      <c r="GLH123" s="698"/>
      <c r="GLI123" s="698"/>
      <c r="GLJ123" s="698"/>
      <c r="GLK123" s="698"/>
      <c r="GLL123" s="698"/>
      <c r="GLM123" s="698"/>
      <c r="GLN123" s="698"/>
      <c r="GLO123" s="698"/>
      <c r="GLP123" s="698"/>
      <c r="GLQ123" s="698"/>
      <c r="GLR123" s="698"/>
      <c r="GLS123" s="698"/>
      <c r="GLT123" s="698"/>
      <c r="GLU123" s="698"/>
      <c r="GLV123" s="698"/>
      <c r="GLW123" s="698"/>
      <c r="GLX123" s="698"/>
      <c r="GLY123" s="698"/>
      <c r="GLZ123" s="698"/>
      <c r="GMA123" s="698"/>
      <c r="GMB123" s="698"/>
      <c r="GMC123" s="698"/>
      <c r="GMD123" s="698"/>
      <c r="GME123" s="698"/>
      <c r="GMF123" s="698"/>
      <c r="GMG123" s="698"/>
      <c r="GMH123" s="698"/>
      <c r="GMI123" s="698"/>
      <c r="GMJ123" s="698"/>
      <c r="GMK123" s="698"/>
      <c r="GML123" s="698"/>
      <c r="GMM123" s="698"/>
      <c r="GMN123" s="698"/>
      <c r="GMO123" s="698"/>
      <c r="GMP123" s="698"/>
      <c r="GMQ123" s="698"/>
      <c r="GMR123" s="698"/>
      <c r="GMS123" s="698"/>
      <c r="GMT123" s="698"/>
      <c r="GMU123" s="698"/>
      <c r="GMV123" s="698"/>
      <c r="GMW123" s="698"/>
      <c r="GMX123" s="698"/>
      <c r="GMY123" s="698"/>
      <c r="GMZ123" s="698"/>
      <c r="GNA123" s="698"/>
      <c r="GNB123" s="698"/>
      <c r="GNC123" s="698"/>
      <c r="GND123" s="698"/>
      <c r="GNE123" s="698"/>
      <c r="GNF123" s="698"/>
      <c r="GNG123" s="698"/>
      <c r="GNH123" s="698"/>
      <c r="GNI123" s="698"/>
      <c r="GNJ123" s="698"/>
      <c r="GNK123" s="698"/>
      <c r="GNL123" s="698"/>
      <c r="GNM123" s="698"/>
      <c r="GNN123" s="698"/>
      <c r="GNO123" s="698"/>
      <c r="GNP123" s="698"/>
      <c r="GNQ123" s="698"/>
      <c r="GNR123" s="698"/>
      <c r="GNS123" s="698"/>
      <c r="GNT123" s="698"/>
      <c r="GNU123" s="698"/>
      <c r="GNV123" s="698"/>
      <c r="GNW123" s="698"/>
      <c r="GNX123" s="698"/>
      <c r="GNY123" s="698"/>
      <c r="GNZ123" s="698"/>
      <c r="GOA123" s="698"/>
      <c r="GOB123" s="698"/>
      <c r="GOC123" s="698"/>
      <c r="GOD123" s="698"/>
      <c r="GOE123" s="698"/>
      <c r="GOF123" s="698"/>
      <c r="GOG123" s="698"/>
      <c r="GOH123" s="698"/>
      <c r="GOI123" s="698"/>
      <c r="GOJ123" s="698"/>
      <c r="GOK123" s="698"/>
      <c r="GOL123" s="698"/>
      <c r="GOM123" s="698"/>
      <c r="GON123" s="698"/>
      <c r="GOO123" s="698"/>
      <c r="GOP123" s="698"/>
      <c r="GOQ123" s="698"/>
      <c r="GOR123" s="698"/>
      <c r="GOS123" s="698"/>
      <c r="GOT123" s="698"/>
      <c r="GOU123" s="698"/>
      <c r="GOV123" s="698"/>
      <c r="GOW123" s="698"/>
      <c r="GOX123" s="698"/>
      <c r="GOY123" s="698"/>
      <c r="GOZ123" s="698"/>
      <c r="GPA123" s="698"/>
      <c r="GPB123" s="698"/>
      <c r="GPC123" s="698"/>
      <c r="GPD123" s="698"/>
      <c r="GPE123" s="698"/>
      <c r="GPF123" s="698"/>
      <c r="GPG123" s="698"/>
      <c r="GPH123" s="698"/>
      <c r="GPI123" s="698"/>
      <c r="GPJ123" s="698"/>
      <c r="GPK123" s="698"/>
      <c r="GPL123" s="698"/>
      <c r="GPM123" s="698"/>
      <c r="GPN123" s="698"/>
      <c r="GPO123" s="698"/>
      <c r="GPP123" s="698"/>
      <c r="GPQ123" s="698"/>
      <c r="GPR123" s="698"/>
      <c r="GPS123" s="698"/>
      <c r="GPT123" s="698"/>
      <c r="GPU123" s="698"/>
      <c r="GPV123" s="698"/>
      <c r="GPW123" s="698"/>
      <c r="GPX123" s="698"/>
      <c r="GPY123" s="698"/>
      <c r="GPZ123" s="698"/>
      <c r="GQA123" s="698"/>
      <c r="GQB123" s="698"/>
      <c r="GQC123" s="698"/>
      <c r="GQD123" s="698"/>
      <c r="GQE123" s="698"/>
      <c r="GQF123" s="698"/>
      <c r="GQG123" s="698"/>
      <c r="GQH123" s="698"/>
      <c r="GQI123" s="698"/>
      <c r="GQJ123" s="698"/>
      <c r="GQK123" s="698"/>
      <c r="GQL123" s="698"/>
      <c r="GQM123" s="698"/>
      <c r="GQN123" s="698"/>
      <c r="GQO123" s="698"/>
      <c r="GQP123" s="698"/>
      <c r="GQQ123" s="698"/>
      <c r="GQR123" s="698"/>
      <c r="GQS123" s="698"/>
      <c r="GQT123" s="698"/>
      <c r="GQU123" s="698"/>
      <c r="GQV123" s="698"/>
      <c r="GQW123" s="698"/>
      <c r="GQX123" s="698"/>
      <c r="GQY123" s="698"/>
      <c r="GQZ123" s="698"/>
      <c r="GRA123" s="698"/>
      <c r="GRB123" s="698"/>
      <c r="GRC123" s="698"/>
      <c r="GRD123" s="698"/>
      <c r="GRE123" s="698"/>
      <c r="GRF123" s="698"/>
      <c r="GRG123" s="698"/>
      <c r="GRH123" s="698"/>
      <c r="GRI123" s="698"/>
      <c r="GRJ123" s="698"/>
      <c r="GRK123" s="698"/>
      <c r="GRL123" s="698"/>
      <c r="GRM123" s="698"/>
      <c r="GRN123" s="698"/>
      <c r="GRO123" s="698"/>
      <c r="GRP123" s="698"/>
      <c r="GRQ123" s="698"/>
      <c r="GRR123" s="698"/>
      <c r="GRS123" s="698"/>
      <c r="GRT123" s="698"/>
      <c r="GRU123" s="698"/>
      <c r="GRV123" s="698"/>
      <c r="GRW123" s="698"/>
      <c r="GRX123" s="698"/>
      <c r="GRY123" s="698"/>
      <c r="GRZ123" s="698"/>
      <c r="GSA123" s="698"/>
      <c r="GSB123" s="698"/>
      <c r="GSC123" s="698"/>
      <c r="GSD123" s="698"/>
      <c r="GSE123" s="698"/>
      <c r="GSF123" s="698"/>
      <c r="GSG123" s="698"/>
      <c r="GSH123" s="698"/>
      <c r="GSI123" s="698"/>
      <c r="GSJ123" s="698"/>
      <c r="GSK123" s="698"/>
      <c r="GSL123" s="698"/>
      <c r="GSM123" s="698"/>
      <c r="GSN123" s="698"/>
      <c r="GSO123" s="698"/>
      <c r="GSP123" s="698"/>
      <c r="GSQ123" s="698"/>
      <c r="GSR123" s="698"/>
      <c r="GSS123" s="698"/>
      <c r="GST123" s="698"/>
      <c r="GSU123" s="698"/>
      <c r="GSV123" s="698"/>
      <c r="GSW123" s="698"/>
      <c r="GSX123" s="698"/>
      <c r="GSY123" s="698"/>
      <c r="GSZ123" s="698"/>
      <c r="GTA123" s="698"/>
      <c r="GTB123" s="698"/>
      <c r="GTC123" s="698"/>
      <c r="GTD123" s="698"/>
      <c r="GTE123" s="698"/>
      <c r="GTF123" s="698"/>
      <c r="GTG123" s="698"/>
      <c r="GTH123" s="698"/>
      <c r="GTI123" s="698"/>
      <c r="GTJ123" s="698"/>
      <c r="GTK123" s="698"/>
      <c r="GTL123" s="698"/>
      <c r="GTM123" s="698"/>
      <c r="GTN123" s="698"/>
      <c r="GTO123" s="698"/>
      <c r="GTP123" s="698"/>
      <c r="GTQ123" s="698"/>
      <c r="GTR123" s="698"/>
      <c r="GTS123" s="698"/>
      <c r="GTT123" s="698"/>
      <c r="GTU123" s="698"/>
      <c r="GTV123" s="698"/>
      <c r="GTW123" s="698"/>
      <c r="GTX123" s="698"/>
      <c r="GTY123" s="698"/>
      <c r="GTZ123" s="698"/>
      <c r="GUA123" s="698"/>
      <c r="GUB123" s="698"/>
      <c r="GUC123" s="698"/>
      <c r="GUD123" s="698"/>
      <c r="GUE123" s="698"/>
      <c r="GUF123" s="698"/>
      <c r="GUG123" s="698"/>
      <c r="GUH123" s="698"/>
      <c r="GUI123" s="698"/>
      <c r="GUJ123" s="698"/>
      <c r="GUK123" s="698"/>
      <c r="GUL123" s="698"/>
      <c r="GUM123" s="698"/>
      <c r="GUN123" s="698"/>
      <c r="GUO123" s="698"/>
      <c r="GUP123" s="698"/>
      <c r="GUQ123" s="698"/>
      <c r="GUR123" s="698"/>
      <c r="GUS123" s="698"/>
      <c r="GUT123" s="698"/>
      <c r="GUU123" s="698"/>
      <c r="GUV123" s="698"/>
      <c r="GUW123" s="698"/>
      <c r="GUX123" s="698"/>
      <c r="GUY123" s="698"/>
      <c r="GUZ123" s="698"/>
      <c r="GVA123" s="698"/>
      <c r="GVB123" s="698"/>
      <c r="GVC123" s="698"/>
      <c r="GVD123" s="698"/>
      <c r="GVE123" s="698"/>
      <c r="GVF123" s="698"/>
      <c r="GVG123" s="698"/>
      <c r="GVH123" s="698"/>
      <c r="GVI123" s="698"/>
      <c r="GVJ123" s="698"/>
      <c r="GVK123" s="698"/>
      <c r="GVL123" s="698"/>
      <c r="GVM123" s="698"/>
      <c r="GVN123" s="698"/>
      <c r="GVO123" s="698"/>
      <c r="GVP123" s="698"/>
      <c r="GVQ123" s="698"/>
      <c r="GVR123" s="698"/>
      <c r="GVS123" s="698"/>
      <c r="GVT123" s="698"/>
      <c r="GVU123" s="698"/>
      <c r="GVV123" s="698"/>
      <c r="GVW123" s="698"/>
      <c r="GVX123" s="698"/>
      <c r="GVY123" s="698"/>
      <c r="GVZ123" s="698"/>
      <c r="GWA123" s="698"/>
      <c r="GWB123" s="698"/>
      <c r="GWC123" s="698"/>
      <c r="GWD123" s="698"/>
      <c r="GWE123" s="698"/>
      <c r="GWF123" s="698"/>
      <c r="GWG123" s="698"/>
      <c r="GWH123" s="698"/>
      <c r="GWI123" s="698"/>
      <c r="GWJ123" s="698"/>
      <c r="GWK123" s="698"/>
      <c r="GWL123" s="698"/>
      <c r="GWM123" s="698"/>
      <c r="GWN123" s="698"/>
      <c r="GWO123" s="698"/>
      <c r="GWP123" s="698"/>
      <c r="GWQ123" s="698"/>
      <c r="GWR123" s="698"/>
      <c r="GWS123" s="698"/>
      <c r="GWT123" s="698"/>
      <c r="GWU123" s="698"/>
      <c r="GWV123" s="698"/>
      <c r="GWW123" s="698"/>
      <c r="GWX123" s="698"/>
      <c r="GWY123" s="698"/>
      <c r="GWZ123" s="698"/>
      <c r="GXA123" s="698"/>
      <c r="GXB123" s="698"/>
      <c r="GXC123" s="698"/>
      <c r="GXD123" s="698"/>
      <c r="GXE123" s="698"/>
      <c r="GXF123" s="698"/>
      <c r="GXG123" s="698"/>
      <c r="GXH123" s="698"/>
      <c r="GXI123" s="698"/>
      <c r="GXJ123" s="698"/>
      <c r="GXK123" s="698"/>
      <c r="GXL123" s="698"/>
      <c r="GXM123" s="698"/>
      <c r="GXN123" s="698"/>
      <c r="GXO123" s="698"/>
      <c r="GXP123" s="698"/>
      <c r="GXQ123" s="698"/>
      <c r="GXR123" s="698"/>
      <c r="GXS123" s="698"/>
      <c r="GXT123" s="698"/>
      <c r="GXU123" s="698"/>
      <c r="GXV123" s="698"/>
      <c r="GXW123" s="698"/>
      <c r="GXX123" s="698"/>
      <c r="GXY123" s="698"/>
      <c r="GXZ123" s="698"/>
      <c r="GYA123" s="698"/>
      <c r="GYB123" s="698"/>
      <c r="GYC123" s="698"/>
      <c r="GYD123" s="698"/>
      <c r="GYE123" s="698"/>
      <c r="GYF123" s="698"/>
      <c r="GYG123" s="698"/>
      <c r="GYH123" s="698"/>
      <c r="GYI123" s="698"/>
      <c r="GYJ123" s="698"/>
      <c r="GYK123" s="698"/>
      <c r="GYL123" s="698"/>
      <c r="GYM123" s="698"/>
      <c r="GYN123" s="698"/>
      <c r="GYO123" s="698"/>
      <c r="GYP123" s="698"/>
      <c r="GYQ123" s="698"/>
      <c r="GYR123" s="698"/>
      <c r="GYS123" s="698"/>
      <c r="GYT123" s="698"/>
      <c r="GYU123" s="698"/>
      <c r="GYV123" s="698"/>
      <c r="GYW123" s="698"/>
      <c r="GYX123" s="698"/>
      <c r="GYY123" s="698"/>
      <c r="GYZ123" s="698"/>
      <c r="GZA123" s="698"/>
      <c r="GZB123" s="698"/>
      <c r="GZC123" s="698"/>
      <c r="GZD123" s="698"/>
      <c r="GZE123" s="698"/>
      <c r="GZF123" s="698"/>
      <c r="GZG123" s="698"/>
      <c r="GZH123" s="698"/>
      <c r="GZI123" s="698"/>
      <c r="GZJ123" s="698"/>
      <c r="GZK123" s="698"/>
      <c r="GZL123" s="698"/>
      <c r="GZM123" s="698"/>
      <c r="GZN123" s="698"/>
      <c r="GZO123" s="698"/>
      <c r="GZP123" s="698"/>
      <c r="GZQ123" s="698"/>
      <c r="GZR123" s="698"/>
      <c r="GZS123" s="698"/>
      <c r="GZT123" s="698"/>
      <c r="GZU123" s="698"/>
      <c r="GZV123" s="698"/>
      <c r="GZW123" s="698"/>
      <c r="GZX123" s="698"/>
      <c r="GZY123" s="698"/>
      <c r="GZZ123" s="698"/>
      <c r="HAA123" s="698"/>
      <c r="HAB123" s="698"/>
      <c r="HAC123" s="698"/>
      <c r="HAD123" s="698"/>
      <c r="HAE123" s="698"/>
      <c r="HAF123" s="698"/>
      <c r="HAG123" s="698"/>
      <c r="HAH123" s="698"/>
      <c r="HAI123" s="698"/>
      <c r="HAJ123" s="698"/>
      <c r="HAK123" s="698"/>
      <c r="HAL123" s="698"/>
      <c r="HAM123" s="698"/>
      <c r="HAN123" s="698"/>
      <c r="HAO123" s="698"/>
      <c r="HAP123" s="698"/>
      <c r="HAQ123" s="698"/>
      <c r="HAR123" s="698"/>
      <c r="HAS123" s="698"/>
      <c r="HAT123" s="698"/>
      <c r="HAU123" s="698"/>
      <c r="HAV123" s="698"/>
      <c r="HAW123" s="698"/>
      <c r="HAX123" s="698"/>
      <c r="HAY123" s="698"/>
      <c r="HAZ123" s="698"/>
      <c r="HBA123" s="698"/>
      <c r="HBB123" s="698"/>
      <c r="HBC123" s="698"/>
      <c r="HBD123" s="698"/>
      <c r="HBE123" s="698"/>
      <c r="HBF123" s="698"/>
      <c r="HBG123" s="698"/>
      <c r="HBH123" s="698"/>
      <c r="HBI123" s="698"/>
      <c r="HBJ123" s="698"/>
      <c r="HBK123" s="698"/>
      <c r="HBL123" s="698"/>
      <c r="HBM123" s="698"/>
      <c r="HBN123" s="698"/>
      <c r="HBO123" s="698"/>
      <c r="HBP123" s="698"/>
      <c r="HBQ123" s="698"/>
      <c r="HBR123" s="698"/>
      <c r="HBS123" s="698"/>
      <c r="HBT123" s="698"/>
      <c r="HBU123" s="698"/>
      <c r="HBV123" s="698"/>
      <c r="HBW123" s="698"/>
      <c r="HBX123" s="698"/>
      <c r="HBY123" s="698"/>
      <c r="HBZ123" s="698"/>
      <c r="HCA123" s="698"/>
      <c r="HCB123" s="698"/>
      <c r="HCC123" s="698"/>
      <c r="HCD123" s="698"/>
      <c r="HCE123" s="698"/>
      <c r="HCF123" s="698"/>
      <c r="HCG123" s="698"/>
      <c r="HCH123" s="698"/>
      <c r="HCI123" s="698"/>
      <c r="HCJ123" s="698"/>
      <c r="HCK123" s="698"/>
      <c r="HCL123" s="698"/>
      <c r="HCM123" s="698"/>
      <c r="HCN123" s="698"/>
      <c r="HCO123" s="698"/>
      <c r="HCP123" s="698"/>
      <c r="HCQ123" s="698"/>
      <c r="HCR123" s="698"/>
      <c r="HCS123" s="698"/>
      <c r="HCT123" s="698"/>
      <c r="HCU123" s="698"/>
      <c r="HCV123" s="698"/>
      <c r="HCW123" s="698"/>
      <c r="HCX123" s="698"/>
      <c r="HCY123" s="698"/>
      <c r="HCZ123" s="698"/>
      <c r="HDA123" s="698"/>
      <c r="HDB123" s="698"/>
      <c r="HDC123" s="698"/>
      <c r="HDD123" s="698"/>
      <c r="HDE123" s="698"/>
      <c r="HDF123" s="698"/>
      <c r="HDG123" s="698"/>
      <c r="HDH123" s="698"/>
      <c r="HDI123" s="698"/>
      <c r="HDJ123" s="698"/>
      <c r="HDK123" s="698"/>
      <c r="HDL123" s="698"/>
      <c r="HDM123" s="698"/>
      <c r="HDN123" s="698"/>
      <c r="HDO123" s="698"/>
      <c r="HDP123" s="698"/>
      <c r="HDQ123" s="698"/>
      <c r="HDR123" s="698"/>
      <c r="HDS123" s="698"/>
      <c r="HDT123" s="698"/>
      <c r="HDU123" s="698"/>
      <c r="HDV123" s="698"/>
      <c r="HDW123" s="698"/>
      <c r="HDX123" s="698"/>
      <c r="HDY123" s="698"/>
      <c r="HDZ123" s="698"/>
      <c r="HEA123" s="698"/>
      <c r="HEB123" s="698"/>
      <c r="HEC123" s="698"/>
      <c r="HED123" s="698"/>
      <c r="HEE123" s="698"/>
      <c r="HEF123" s="698"/>
      <c r="HEG123" s="698"/>
      <c r="HEH123" s="698"/>
      <c r="HEI123" s="698"/>
      <c r="HEJ123" s="698"/>
      <c r="HEK123" s="698"/>
      <c r="HEL123" s="698"/>
      <c r="HEM123" s="698"/>
      <c r="HEN123" s="698"/>
      <c r="HEO123" s="698"/>
      <c r="HEP123" s="698"/>
      <c r="HEQ123" s="698"/>
      <c r="HER123" s="698"/>
      <c r="HES123" s="698"/>
      <c r="HET123" s="698"/>
      <c r="HEU123" s="698"/>
      <c r="HEV123" s="698"/>
      <c r="HEW123" s="698"/>
      <c r="HEX123" s="698"/>
      <c r="HEY123" s="698"/>
      <c r="HEZ123" s="698"/>
      <c r="HFA123" s="698"/>
      <c r="HFB123" s="698"/>
      <c r="HFC123" s="698"/>
      <c r="HFD123" s="698"/>
      <c r="HFE123" s="698"/>
      <c r="HFF123" s="698"/>
      <c r="HFG123" s="698"/>
      <c r="HFH123" s="698"/>
      <c r="HFI123" s="698"/>
      <c r="HFJ123" s="698"/>
      <c r="HFK123" s="698"/>
      <c r="HFL123" s="698"/>
      <c r="HFM123" s="698"/>
      <c r="HFN123" s="698"/>
      <c r="HFO123" s="698"/>
      <c r="HFP123" s="698"/>
      <c r="HFQ123" s="698"/>
      <c r="HFR123" s="698"/>
      <c r="HFS123" s="698"/>
      <c r="HFT123" s="698"/>
      <c r="HFU123" s="698"/>
      <c r="HFV123" s="698"/>
      <c r="HFW123" s="698"/>
      <c r="HFX123" s="698"/>
      <c r="HFY123" s="698"/>
      <c r="HFZ123" s="698"/>
      <c r="HGA123" s="698"/>
      <c r="HGB123" s="698"/>
      <c r="HGC123" s="698"/>
      <c r="HGD123" s="698"/>
      <c r="HGE123" s="698"/>
      <c r="HGF123" s="698"/>
      <c r="HGG123" s="698"/>
      <c r="HGH123" s="698"/>
      <c r="HGI123" s="698"/>
      <c r="HGJ123" s="698"/>
      <c r="HGK123" s="698"/>
      <c r="HGL123" s="698"/>
      <c r="HGM123" s="698"/>
      <c r="HGN123" s="698"/>
      <c r="HGO123" s="698"/>
      <c r="HGP123" s="698"/>
      <c r="HGQ123" s="698"/>
      <c r="HGR123" s="698"/>
      <c r="HGS123" s="698"/>
      <c r="HGT123" s="698"/>
      <c r="HGU123" s="698"/>
      <c r="HGV123" s="698"/>
      <c r="HGW123" s="698"/>
      <c r="HGX123" s="698"/>
      <c r="HGY123" s="698"/>
      <c r="HGZ123" s="698"/>
      <c r="HHA123" s="698"/>
      <c r="HHB123" s="698"/>
      <c r="HHC123" s="698"/>
      <c r="HHD123" s="698"/>
      <c r="HHE123" s="698"/>
      <c r="HHF123" s="698"/>
      <c r="HHG123" s="698"/>
      <c r="HHH123" s="698"/>
      <c r="HHI123" s="698"/>
      <c r="HHJ123" s="698"/>
      <c r="HHK123" s="698"/>
      <c r="HHL123" s="698"/>
      <c r="HHM123" s="698"/>
      <c r="HHN123" s="698"/>
      <c r="HHO123" s="698"/>
      <c r="HHP123" s="698"/>
      <c r="HHQ123" s="698"/>
      <c r="HHR123" s="698"/>
      <c r="HHS123" s="698"/>
      <c r="HHT123" s="698"/>
      <c r="HHU123" s="698"/>
      <c r="HHV123" s="698"/>
      <c r="HHW123" s="698"/>
      <c r="HHX123" s="698"/>
      <c r="HHY123" s="698"/>
      <c r="HHZ123" s="698"/>
      <c r="HIA123" s="698"/>
      <c r="HIB123" s="698"/>
      <c r="HIC123" s="698"/>
      <c r="HID123" s="698"/>
      <c r="HIE123" s="698"/>
      <c r="HIF123" s="698"/>
      <c r="HIG123" s="698"/>
      <c r="HIH123" s="698"/>
      <c r="HII123" s="698"/>
      <c r="HIJ123" s="698"/>
      <c r="HIK123" s="698"/>
      <c r="HIL123" s="698"/>
      <c r="HIM123" s="698"/>
      <c r="HIN123" s="698"/>
      <c r="HIO123" s="698"/>
      <c r="HIP123" s="698"/>
      <c r="HIQ123" s="698"/>
      <c r="HIR123" s="698"/>
      <c r="HIS123" s="698"/>
      <c r="HIT123" s="698"/>
      <c r="HIU123" s="698"/>
      <c r="HIV123" s="698"/>
      <c r="HIW123" s="698"/>
      <c r="HIX123" s="698"/>
      <c r="HIY123" s="698"/>
      <c r="HIZ123" s="698"/>
      <c r="HJA123" s="698"/>
      <c r="HJB123" s="698"/>
      <c r="HJC123" s="698"/>
      <c r="HJD123" s="698"/>
      <c r="HJE123" s="698"/>
      <c r="HJF123" s="698"/>
      <c r="HJG123" s="698"/>
      <c r="HJH123" s="698"/>
      <c r="HJI123" s="698"/>
      <c r="HJJ123" s="698"/>
      <c r="HJK123" s="698"/>
      <c r="HJL123" s="698"/>
      <c r="HJM123" s="698"/>
      <c r="HJN123" s="698"/>
      <c r="HJO123" s="698"/>
      <c r="HJP123" s="698"/>
      <c r="HJQ123" s="698"/>
      <c r="HJR123" s="698"/>
      <c r="HJS123" s="698"/>
      <c r="HJT123" s="698"/>
      <c r="HJU123" s="698"/>
      <c r="HJV123" s="698"/>
      <c r="HJW123" s="698"/>
      <c r="HJX123" s="698"/>
      <c r="HJY123" s="698"/>
      <c r="HJZ123" s="698"/>
      <c r="HKA123" s="698"/>
      <c r="HKB123" s="698"/>
      <c r="HKC123" s="698"/>
      <c r="HKD123" s="698"/>
      <c r="HKE123" s="698"/>
      <c r="HKF123" s="698"/>
      <c r="HKG123" s="698"/>
      <c r="HKH123" s="698"/>
      <c r="HKI123" s="698"/>
      <c r="HKJ123" s="698"/>
      <c r="HKK123" s="698"/>
      <c r="HKL123" s="698"/>
      <c r="HKM123" s="698"/>
      <c r="HKN123" s="698"/>
      <c r="HKO123" s="698"/>
      <c r="HKP123" s="698"/>
      <c r="HKQ123" s="698"/>
      <c r="HKR123" s="698"/>
      <c r="HKS123" s="698"/>
      <c r="HKT123" s="698"/>
      <c r="HKU123" s="698"/>
      <c r="HKV123" s="698"/>
      <c r="HKW123" s="698"/>
      <c r="HKX123" s="698"/>
      <c r="HKY123" s="698"/>
      <c r="HKZ123" s="698"/>
      <c r="HLA123" s="698"/>
      <c r="HLB123" s="698"/>
      <c r="HLC123" s="698"/>
      <c r="HLD123" s="698"/>
      <c r="HLE123" s="698"/>
      <c r="HLF123" s="698"/>
      <c r="HLG123" s="698"/>
      <c r="HLH123" s="698"/>
      <c r="HLI123" s="698"/>
      <c r="HLJ123" s="698"/>
      <c r="HLK123" s="698"/>
      <c r="HLL123" s="698"/>
      <c r="HLM123" s="698"/>
      <c r="HLN123" s="698"/>
      <c r="HLO123" s="698"/>
      <c r="HLP123" s="698"/>
      <c r="HLQ123" s="698"/>
      <c r="HLR123" s="698"/>
      <c r="HLS123" s="698"/>
      <c r="HLT123" s="698"/>
      <c r="HLU123" s="698"/>
      <c r="HLV123" s="698"/>
      <c r="HLW123" s="698"/>
      <c r="HLX123" s="698"/>
      <c r="HLY123" s="698"/>
      <c r="HLZ123" s="698"/>
      <c r="HMA123" s="698"/>
      <c r="HMB123" s="698"/>
      <c r="HMC123" s="698"/>
      <c r="HMD123" s="698"/>
      <c r="HME123" s="698"/>
      <c r="HMF123" s="698"/>
      <c r="HMG123" s="698"/>
      <c r="HMH123" s="698"/>
      <c r="HMI123" s="698"/>
      <c r="HMJ123" s="698"/>
      <c r="HMK123" s="698"/>
      <c r="HML123" s="698"/>
      <c r="HMM123" s="698"/>
      <c r="HMN123" s="698"/>
      <c r="HMO123" s="698"/>
      <c r="HMP123" s="698"/>
      <c r="HMQ123" s="698"/>
      <c r="HMR123" s="698"/>
      <c r="HMS123" s="698"/>
      <c r="HMT123" s="698"/>
      <c r="HMU123" s="698"/>
      <c r="HMV123" s="698"/>
      <c r="HMW123" s="698"/>
      <c r="HMX123" s="698"/>
      <c r="HMY123" s="698"/>
      <c r="HMZ123" s="698"/>
      <c r="HNA123" s="698"/>
      <c r="HNB123" s="698"/>
      <c r="HNC123" s="698"/>
      <c r="HND123" s="698"/>
      <c r="HNE123" s="698"/>
      <c r="HNF123" s="698"/>
      <c r="HNG123" s="698"/>
      <c r="HNH123" s="698"/>
      <c r="HNI123" s="698"/>
      <c r="HNJ123" s="698"/>
      <c r="HNK123" s="698"/>
      <c r="HNL123" s="698"/>
      <c r="HNM123" s="698"/>
      <c r="HNN123" s="698"/>
      <c r="HNO123" s="698"/>
      <c r="HNP123" s="698"/>
      <c r="HNQ123" s="698"/>
      <c r="HNR123" s="698"/>
      <c r="HNS123" s="698"/>
      <c r="HNT123" s="698"/>
      <c r="HNU123" s="698"/>
      <c r="HNV123" s="698"/>
      <c r="HNW123" s="698"/>
      <c r="HNX123" s="698"/>
      <c r="HNY123" s="698"/>
      <c r="HNZ123" s="698"/>
      <c r="HOA123" s="698"/>
      <c r="HOB123" s="698"/>
      <c r="HOC123" s="698"/>
      <c r="HOD123" s="698"/>
      <c r="HOE123" s="698"/>
      <c r="HOF123" s="698"/>
      <c r="HOG123" s="698"/>
      <c r="HOH123" s="698"/>
      <c r="HOI123" s="698"/>
      <c r="HOJ123" s="698"/>
      <c r="HOK123" s="698"/>
      <c r="HOL123" s="698"/>
      <c r="HOM123" s="698"/>
      <c r="HON123" s="698"/>
      <c r="HOO123" s="698"/>
      <c r="HOP123" s="698"/>
      <c r="HOQ123" s="698"/>
      <c r="HOR123" s="698"/>
      <c r="HOS123" s="698"/>
      <c r="HOT123" s="698"/>
      <c r="HOU123" s="698"/>
      <c r="HOV123" s="698"/>
      <c r="HOW123" s="698"/>
      <c r="HOX123" s="698"/>
      <c r="HOY123" s="698"/>
      <c r="HOZ123" s="698"/>
      <c r="HPA123" s="698"/>
      <c r="HPB123" s="698"/>
      <c r="HPC123" s="698"/>
      <c r="HPD123" s="698"/>
      <c r="HPE123" s="698"/>
      <c r="HPF123" s="698"/>
      <c r="HPG123" s="698"/>
      <c r="HPH123" s="698"/>
      <c r="HPI123" s="698"/>
      <c r="HPJ123" s="698"/>
      <c r="HPK123" s="698"/>
      <c r="HPL123" s="698"/>
      <c r="HPM123" s="698"/>
      <c r="HPN123" s="698"/>
      <c r="HPO123" s="698"/>
      <c r="HPP123" s="698"/>
      <c r="HPQ123" s="698"/>
      <c r="HPR123" s="698"/>
      <c r="HPS123" s="698"/>
      <c r="HPT123" s="698"/>
      <c r="HPU123" s="698"/>
      <c r="HPV123" s="698"/>
      <c r="HPW123" s="698"/>
      <c r="HPX123" s="698"/>
      <c r="HPY123" s="698"/>
      <c r="HPZ123" s="698"/>
      <c r="HQA123" s="698"/>
      <c r="HQB123" s="698"/>
      <c r="HQC123" s="698"/>
      <c r="HQD123" s="698"/>
      <c r="HQE123" s="698"/>
      <c r="HQF123" s="698"/>
      <c r="HQG123" s="698"/>
      <c r="HQH123" s="698"/>
      <c r="HQI123" s="698"/>
      <c r="HQJ123" s="698"/>
      <c r="HQK123" s="698"/>
      <c r="HQL123" s="698"/>
      <c r="HQM123" s="698"/>
      <c r="HQN123" s="698"/>
      <c r="HQO123" s="698"/>
      <c r="HQP123" s="698"/>
      <c r="HQQ123" s="698"/>
      <c r="HQR123" s="698"/>
      <c r="HQS123" s="698"/>
      <c r="HQT123" s="698"/>
      <c r="HQU123" s="698"/>
      <c r="HQV123" s="698"/>
      <c r="HQW123" s="698"/>
      <c r="HQX123" s="698"/>
      <c r="HQY123" s="698"/>
      <c r="HQZ123" s="698"/>
      <c r="HRA123" s="698"/>
      <c r="HRB123" s="698"/>
      <c r="HRC123" s="698"/>
      <c r="HRD123" s="698"/>
      <c r="HRE123" s="698"/>
      <c r="HRF123" s="698"/>
      <c r="HRG123" s="698"/>
      <c r="HRH123" s="698"/>
      <c r="HRI123" s="698"/>
      <c r="HRJ123" s="698"/>
      <c r="HRK123" s="698"/>
      <c r="HRL123" s="698"/>
      <c r="HRM123" s="698"/>
      <c r="HRN123" s="698"/>
      <c r="HRO123" s="698"/>
      <c r="HRP123" s="698"/>
      <c r="HRQ123" s="698"/>
      <c r="HRR123" s="698"/>
      <c r="HRS123" s="698"/>
      <c r="HRT123" s="698"/>
      <c r="HRU123" s="698"/>
      <c r="HRV123" s="698"/>
      <c r="HRW123" s="698"/>
      <c r="HRX123" s="698"/>
      <c r="HRY123" s="698"/>
      <c r="HRZ123" s="698"/>
      <c r="HSA123" s="698"/>
      <c r="HSB123" s="698"/>
      <c r="HSC123" s="698"/>
      <c r="HSD123" s="698"/>
      <c r="HSE123" s="698"/>
      <c r="HSF123" s="698"/>
      <c r="HSG123" s="698"/>
      <c r="HSH123" s="698"/>
      <c r="HSI123" s="698"/>
      <c r="HSJ123" s="698"/>
      <c r="HSK123" s="698"/>
      <c r="HSL123" s="698"/>
      <c r="HSM123" s="698"/>
      <c r="HSN123" s="698"/>
      <c r="HSO123" s="698"/>
      <c r="HSP123" s="698"/>
      <c r="HSQ123" s="698"/>
      <c r="HSR123" s="698"/>
      <c r="HSS123" s="698"/>
      <c r="HST123" s="698"/>
      <c r="HSU123" s="698"/>
      <c r="HSV123" s="698"/>
      <c r="HSW123" s="698"/>
      <c r="HSX123" s="698"/>
      <c r="HSY123" s="698"/>
      <c r="HSZ123" s="698"/>
      <c r="HTA123" s="698"/>
      <c r="HTB123" s="698"/>
      <c r="HTC123" s="698"/>
      <c r="HTD123" s="698"/>
      <c r="HTE123" s="698"/>
      <c r="HTF123" s="698"/>
      <c r="HTG123" s="698"/>
      <c r="HTH123" s="698"/>
      <c r="HTI123" s="698"/>
      <c r="HTJ123" s="698"/>
      <c r="HTK123" s="698"/>
      <c r="HTL123" s="698"/>
      <c r="HTM123" s="698"/>
      <c r="HTN123" s="698"/>
      <c r="HTO123" s="698"/>
      <c r="HTP123" s="698"/>
      <c r="HTQ123" s="698"/>
      <c r="HTR123" s="698"/>
      <c r="HTS123" s="698"/>
      <c r="HTT123" s="698"/>
      <c r="HTU123" s="698"/>
      <c r="HTV123" s="698"/>
      <c r="HTW123" s="698"/>
      <c r="HTX123" s="698"/>
      <c r="HTY123" s="698"/>
      <c r="HTZ123" s="698"/>
      <c r="HUA123" s="698"/>
      <c r="HUB123" s="698"/>
      <c r="HUC123" s="698"/>
      <c r="HUD123" s="698"/>
      <c r="HUE123" s="698"/>
      <c r="HUF123" s="698"/>
      <c r="HUG123" s="698"/>
      <c r="HUH123" s="698"/>
      <c r="HUI123" s="698"/>
      <c r="HUJ123" s="698"/>
      <c r="HUK123" s="698"/>
      <c r="HUL123" s="698"/>
      <c r="HUM123" s="698"/>
      <c r="HUN123" s="698"/>
      <c r="HUO123" s="698"/>
      <c r="HUP123" s="698"/>
      <c r="HUQ123" s="698"/>
      <c r="HUR123" s="698"/>
      <c r="HUS123" s="698"/>
      <c r="HUT123" s="698"/>
      <c r="HUU123" s="698"/>
      <c r="HUV123" s="698"/>
      <c r="HUW123" s="698"/>
      <c r="HUX123" s="698"/>
      <c r="HUY123" s="698"/>
      <c r="HUZ123" s="698"/>
      <c r="HVA123" s="698"/>
      <c r="HVB123" s="698"/>
      <c r="HVC123" s="698"/>
      <c r="HVD123" s="698"/>
      <c r="HVE123" s="698"/>
      <c r="HVF123" s="698"/>
      <c r="HVG123" s="698"/>
      <c r="HVH123" s="698"/>
      <c r="HVI123" s="698"/>
      <c r="HVJ123" s="698"/>
      <c r="HVK123" s="698"/>
      <c r="HVL123" s="698"/>
      <c r="HVM123" s="698"/>
      <c r="HVN123" s="698"/>
      <c r="HVO123" s="698"/>
      <c r="HVP123" s="698"/>
      <c r="HVQ123" s="698"/>
      <c r="HVR123" s="698"/>
      <c r="HVS123" s="698"/>
      <c r="HVT123" s="698"/>
      <c r="HVU123" s="698"/>
      <c r="HVV123" s="698"/>
      <c r="HVW123" s="698"/>
      <c r="HVX123" s="698"/>
      <c r="HVY123" s="698"/>
      <c r="HVZ123" s="698"/>
      <c r="HWA123" s="698"/>
      <c r="HWB123" s="698"/>
      <c r="HWC123" s="698"/>
      <c r="HWD123" s="698"/>
      <c r="HWE123" s="698"/>
      <c r="HWF123" s="698"/>
      <c r="HWG123" s="698"/>
      <c r="HWH123" s="698"/>
      <c r="HWI123" s="698"/>
      <c r="HWJ123" s="698"/>
      <c r="HWK123" s="698"/>
      <c r="HWL123" s="698"/>
      <c r="HWM123" s="698"/>
      <c r="HWN123" s="698"/>
      <c r="HWO123" s="698"/>
      <c r="HWP123" s="698"/>
      <c r="HWQ123" s="698"/>
      <c r="HWR123" s="698"/>
      <c r="HWS123" s="698"/>
      <c r="HWT123" s="698"/>
      <c r="HWU123" s="698"/>
      <c r="HWV123" s="698"/>
      <c r="HWW123" s="698"/>
      <c r="HWX123" s="698"/>
      <c r="HWY123" s="698"/>
      <c r="HWZ123" s="698"/>
      <c r="HXA123" s="698"/>
      <c r="HXB123" s="698"/>
      <c r="HXC123" s="698"/>
      <c r="HXD123" s="698"/>
      <c r="HXE123" s="698"/>
      <c r="HXF123" s="698"/>
      <c r="HXG123" s="698"/>
      <c r="HXH123" s="698"/>
      <c r="HXI123" s="698"/>
      <c r="HXJ123" s="698"/>
      <c r="HXK123" s="698"/>
      <c r="HXL123" s="698"/>
      <c r="HXM123" s="698"/>
      <c r="HXN123" s="698"/>
      <c r="HXO123" s="698"/>
      <c r="HXP123" s="698"/>
      <c r="HXQ123" s="698"/>
      <c r="HXR123" s="698"/>
      <c r="HXS123" s="698"/>
      <c r="HXT123" s="698"/>
      <c r="HXU123" s="698"/>
      <c r="HXV123" s="698"/>
      <c r="HXW123" s="698"/>
      <c r="HXX123" s="698"/>
      <c r="HXY123" s="698"/>
      <c r="HXZ123" s="698"/>
      <c r="HYA123" s="698"/>
      <c r="HYB123" s="698"/>
      <c r="HYC123" s="698"/>
      <c r="HYD123" s="698"/>
      <c r="HYE123" s="698"/>
      <c r="HYF123" s="698"/>
      <c r="HYG123" s="698"/>
      <c r="HYH123" s="698"/>
      <c r="HYI123" s="698"/>
      <c r="HYJ123" s="698"/>
      <c r="HYK123" s="698"/>
      <c r="HYL123" s="698"/>
      <c r="HYM123" s="698"/>
      <c r="HYN123" s="698"/>
      <c r="HYO123" s="698"/>
      <c r="HYP123" s="698"/>
      <c r="HYQ123" s="698"/>
      <c r="HYR123" s="698"/>
      <c r="HYS123" s="698"/>
      <c r="HYT123" s="698"/>
      <c r="HYU123" s="698"/>
      <c r="HYV123" s="698"/>
      <c r="HYW123" s="698"/>
      <c r="HYX123" s="698"/>
      <c r="HYY123" s="698"/>
      <c r="HYZ123" s="698"/>
      <c r="HZA123" s="698"/>
      <c r="HZB123" s="698"/>
      <c r="HZC123" s="698"/>
      <c r="HZD123" s="698"/>
      <c r="HZE123" s="698"/>
      <c r="HZF123" s="698"/>
      <c r="HZG123" s="698"/>
      <c r="HZH123" s="698"/>
      <c r="HZI123" s="698"/>
      <c r="HZJ123" s="698"/>
      <c r="HZK123" s="698"/>
      <c r="HZL123" s="698"/>
      <c r="HZM123" s="698"/>
      <c r="HZN123" s="698"/>
      <c r="HZO123" s="698"/>
      <c r="HZP123" s="698"/>
      <c r="HZQ123" s="698"/>
      <c r="HZR123" s="698"/>
      <c r="HZS123" s="698"/>
      <c r="HZT123" s="698"/>
      <c r="HZU123" s="698"/>
      <c r="HZV123" s="698"/>
      <c r="HZW123" s="698"/>
      <c r="HZX123" s="698"/>
      <c r="HZY123" s="698"/>
      <c r="HZZ123" s="698"/>
      <c r="IAA123" s="698"/>
      <c r="IAB123" s="698"/>
      <c r="IAC123" s="698"/>
      <c r="IAD123" s="698"/>
      <c r="IAE123" s="698"/>
      <c r="IAF123" s="698"/>
      <c r="IAG123" s="698"/>
      <c r="IAH123" s="698"/>
      <c r="IAI123" s="698"/>
      <c r="IAJ123" s="698"/>
      <c r="IAK123" s="698"/>
      <c r="IAL123" s="698"/>
      <c r="IAM123" s="698"/>
      <c r="IAN123" s="698"/>
      <c r="IAO123" s="698"/>
      <c r="IAP123" s="698"/>
      <c r="IAQ123" s="698"/>
      <c r="IAR123" s="698"/>
      <c r="IAS123" s="698"/>
      <c r="IAT123" s="698"/>
      <c r="IAU123" s="698"/>
      <c r="IAV123" s="698"/>
      <c r="IAW123" s="698"/>
      <c r="IAX123" s="698"/>
      <c r="IAY123" s="698"/>
      <c r="IAZ123" s="698"/>
      <c r="IBA123" s="698"/>
      <c r="IBB123" s="698"/>
      <c r="IBC123" s="698"/>
      <c r="IBD123" s="698"/>
      <c r="IBE123" s="698"/>
      <c r="IBF123" s="698"/>
      <c r="IBG123" s="698"/>
      <c r="IBH123" s="698"/>
      <c r="IBI123" s="698"/>
      <c r="IBJ123" s="698"/>
      <c r="IBK123" s="698"/>
      <c r="IBL123" s="698"/>
      <c r="IBM123" s="698"/>
      <c r="IBN123" s="698"/>
      <c r="IBO123" s="698"/>
      <c r="IBP123" s="698"/>
      <c r="IBQ123" s="698"/>
      <c r="IBR123" s="698"/>
      <c r="IBS123" s="698"/>
      <c r="IBT123" s="698"/>
      <c r="IBU123" s="698"/>
      <c r="IBV123" s="698"/>
      <c r="IBW123" s="698"/>
      <c r="IBX123" s="698"/>
      <c r="IBY123" s="698"/>
      <c r="IBZ123" s="698"/>
      <c r="ICA123" s="698"/>
      <c r="ICB123" s="698"/>
      <c r="ICC123" s="698"/>
      <c r="ICD123" s="698"/>
      <c r="ICE123" s="698"/>
      <c r="ICF123" s="698"/>
      <c r="ICG123" s="698"/>
      <c r="ICH123" s="698"/>
      <c r="ICI123" s="698"/>
      <c r="ICJ123" s="698"/>
      <c r="ICK123" s="698"/>
      <c r="ICL123" s="698"/>
      <c r="ICM123" s="698"/>
      <c r="ICN123" s="698"/>
      <c r="ICO123" s="698"/>
      <c r="ICP123" s="698"/>
      <c r="ICQ123" s="698"/>
      <c r="ICR123" s="698"/>
      <c r="ICS123" s="698"/>
      <c r="ICT123" s="698"/>
      <c r="ICU123" s="698"/>
      <c r="ICV123" s="698"/>
      <c r="ICW123" s="698"/>
      <c r="ICX123" s="698"/>
      <c r="ICY123" s="698"/>
      <c r="ICZ123" s="698"/>
      <c r="IDA123" s="698"/>
      <c r="IDB123" s="698"/>
      <c r="IDC123" s="698"/>
      <c r="IDD123" s="698"/>
      <c r="IDE123" s="698"/>
      <c r="IDF123" s="698"/>
      <c r="IDG123" s="698"/>
      <c r="IDH123" s="698"/>
      <c r="IDI123" s="698"/>
      <c r="IDJ123" s="698"/>
      <c r="IDK123" s="698"/>
      <c r="IDL123" s="698"/>
      <c r="IDM123" s="698"/>
      <c r="IDN123" s="698"/>
      <c r="IDO123" s="698"/>
      <c r="IDP123" s="698"/>
      <c r="IDQ123" s="698"/>
      <c r="IDR123" s="698"/>
      <c r="IDS123" s="698"/>
      <c r="IDT123" s="698"/>
      <c r="IDU123" s="698"/>
      <c r="IDV123" s="698"/>
      <c r="IDW123" s="698"/>
      <c r="IDX123" s="698"/>
      <c r="IDY123" s="698"/>
      <c r="IDZ123" s="698"/>
      <c r="IEA123" s="698"/>
      <c r="IEB123" s="698"/>
      <c r="IEC123" s="698"/>
      <c r="IED123" s="698"/>
      <c r="IEE123" s="698"/>
      <c r="IEF123" s="698"/>
      <c r="IEG123" s="698"/>
      <c r="IEH123" s="698"/>
      <c r="IEI123" s="698"/>
      <c r="IEJ123" s="698"/>
      <c r="IEK123" s="698"/>
      <c r="IEL123" s="698"/>
      <c r="IEM123" s="698"/>
      <c r="IEN123" s="698"/>
      <c r="IEO123" s="698"/>
      <c r="IEP123" s="698"/>
      <c r="IEQ123" s="698"/>
      <c r="IER123" s="698"/>
      <c r="IES123" s="698"/>
      <c r="IET123" s="698"/>
      <c r="IEU123" s="698"/>
      <c r="IEV123" s="698"/>
      <c r="IEW123" s="698"/>
      <c r="IEX123" s="698"/>
      <c r="IEY123" s="698"/>
      <c r="IEZ123" s="698"/>
      <c r="IFA123" s="698"/>
      <c r="IFB123" s="698"/>
      <c r="IFC123" s="698"/>
      <c r="IFD123" s="698"/>
      <c r="IFE123" s="698"/>
      <c r="IFF123" s="698"/>
      <c r="IFG123" s="698"/>
      <c r="IFH123" s="698"/>
      <c r="IFI123" s="698"/>
      <c r="IFJ123" s="698"/>
      <c r="IFK123" s="698"/>
      <c r="IFL123" s="698"/>
      <c r="IFM123" s="698"/>
      <c r="IFN123" s="698"/>
      <c r="IFO123" s="698"/>
      <c r="IFP123" s="698"/>
      <c r="IFQ123" s="698"/>
      <c r="IFR123" s="698"/>
      <c r="IFS123" s="698"/>
      <c r="IFT123" s="698"/>
      <c r="IFU123" s="698"/>
      <c r="IFV123" s="698"/>
      <c r="IFW123" s="698"/>
      <c r="IFX123" s="698"/>
      <c r="IFY123" s="698"/>
      <c r="IFZ123" s="698"/>
      <c r="IGA123" s="698"/>
      <c r="IGB123" s="698"/>
      <c r="IGC123" s="698"/>
      <c r="IGD123" s="698"/>
      <c r="IGE123" s="698"/>
      <c r="IGF123" s="698"/>
      <c r="IGG123" s="698"/>
      <c r="IGH123" s="698"/>
      <c r="IGI123" s="698"/>
      <c r="IGJ123" s="698"/>
      <c r="IGK123" s="698"/>
      <c r="IGL123" s="698"/>
      <c r="IGM123" s="698"/>
      <c r="IGN123" s="698"/>
      <c r="IGO123" s="698"/>
      <c r="IGP123" s="698"/>
      <c r="IGQ123" s="698"/>
      <c r="IGR123" s="698"/>
      <c r="IGS123" s="698"/>
      <c r="IGT123" s="698"/>
      <c r="IGU123" s="698"/>
      <c r="IGV123" s="698"/>
      <c r="IGW123" s="698"/>
      <c r="IGX123" s="698"/>
      <c r="IGY123" s="698"/>
      <c r="IGZ123" s="698"/>
      <c r="IHA123" s="698"/>
      <c r="IHB123" s="698"/>
      <c r="IHC123" s="698"/>
      <c r="IHD123" s="698"/>
      <c r="IHE123" s="698"/>
      <c r="IHF123" s="698"/>
      <c r="IHG123" s="698"/>
      <c r="IHH123" s="698"/>
      <c r="IHI123" s="698"/>
      <c r="IHJ123" s="698"/>
      <c r="IHK123" s="698"/>
      <c r="IHL123" s="698"/>
      <c r="IHM123" s="698"/>
      <c r="IHN123" s="698"/>
      <c r="IHO123" s="698"/>
      <c r="IHP123" s="698"/>
      <c r="IHQ123" s="698"/>
      <c r="IHR123" s="698"/>
      <c r="IHS123" s="698"/>
      <c r="IHT123" s="698"/>
      <c r="IHU123" s="698"/>
      <c r="IHV123" s="698"/>
      <c r="IHW123" s="698"/>
      <c r="IHX123" s="698"/>
      <c r="IHY123" s="698"/>
      <c r="IHZ123" s="698"/>
      <c r="IIA123" s="698"/>
      <c r="IIB123" s="698"/>
      <c r="IIC123" s="698"/>
      <c r="IID123" s="698"/>
      <c r="IIE123" s="698"/>
      <c r="IIF123" s="698"/>
      <c r="IIG123" s="698"/>
      <c r="IIH123" s="698"/>
      <c r="III123" s="698"/>
      <c r="IIJ123" s="698"/>
      <c r="IIK123" s="698"/>
      <c r="IIL123" s="698"/>
      <c r="IIM123" s="698"/>
      <c r="IIN123" s="698"/>
      <c r="IIO123" s="698"/>
      <c r="IIP123" s="698"/>
      <c r="IIQ123" s="698"/>
      <c r="IIR123" s="698"/>
      <c r="IIS123" s="698"/>
      <c r="IIT123" s="698"/>
      <c r="IIU123" s="698"/>
      <c r="IIV123" s="698"/>
      <c r="IIW123" s="698"/>
      <c r="IIX123" s="698"/>
      <c r="IIY123" s="698"/>
      <c r="IIZ123" s="698"/>
      <c r="IJA123" s="698"/>
      <c r="IJB123" s="698"/>
      <c r="IJC123" s="698"/>
      <c r="IJD123" s="698"/>
      <c r="IJE123" s="698"/>
      <c r="IJF123" s="698"/>
      <c r="IJG123" s="698"/>
      <c r="IJH123" s="698"/>
      <c r="IJI123" s="698"/>
      <c r="IJJ123" s="698"/>
      <c r="IJK123" s="698"/>
      <c r="IJL123" s="698"/>
      <c r="IJM123" s="698"/>
      <c r="IJN123" s="698"/>
      <c r="IJO123" s="698"/>
      <c r="IJP123" s="698"/>
      <c r="IJQ123" s="698"/>
      <c r="IJR123" s="698"/>
      <c r="IJS123" s="698"/>
      <c r="IJT123" s="698"/>
      <c r="IJU123" s="698"/>
      <c r="IJV123" s="698"/>
      <c r="IJW123" s="698"/>
      <c r="IJX123" s="698"/>
      <c r="IJY123" s="698"/>
      <c r="IJZ123" s="698"/>
      <c r="IKA123" s="698"/>
      <c r="IKB123" s="698"/>
      <c r="IKC123" s="698"/>
      <c r="IKD123" s="698"/>
      <c r="IKE123" s="698"/>
      <c r="IKF123" s="698"/>
      <c r="IKG123" s="698"/>
      <c r="IKH123" s="698"/>
      <c r="IKI123" s="698"/>
      <c r="IKJ123" s="698"/>
      <c r="IKK123" s="698"/>
      <c r="IKL123" s="698"/>
      <c r="IKM123" s="698"/>
      <c r="IKN123" s="698"/>
      <c r="IKO123" s="698"/>
      <c r="IKP123" s="698"/>
      <c r="IKQ123" s="698"/>
      <c r="IKR123" s="698"/>
      <c r="IKS123" s="698"/>
      <c r="IKT123" s="698"/>
      <c r="IKU123" s="698"/>
      <c r="IKV123" s="698"/>
      <c r="IKW123" s="698"/>
      <c r="IKX123" s="698"/>
      <c r="IKY123" s="698"/>
      <c r="IKZ123" s="698"/>
      <c r="ILA123" s="698"/>
      <c r="ILB123" s="698"/>
      <c r="ILC123" s="698"/>
      <c r="ILD123" s="698"/>
      <c r="ILE123" s="698"/>
      <c r="ILF123" s="698"/>
      <c r="ILG123" s="698"/>
      <c r="ILH123" s="698"/>
      <c r="ILI123" s="698"/>
      <c r="ILJ123" s="698"/>
      <c r="ILK123" s="698"/>
      <c r="ILL123" s="698"/>
      <c r="ILM123" s="698"/>
      <c r="ILN123" s="698"/>
      <c r="ILO123" s="698"/>
      <c r="ILP123" s="698"/>
      <c r="ILQ123" s="698"/>
      <c r="ILR123" s="698"/>
      <c r="ILS123" s="698"/>
      <c r="ILT123" s="698"/>
      <c r="ILU123" s="698"/>
      <c r="ILV123" s="698"/>
      <c r="ILW123" s="698"/>
      <c r="ILX123" s="698"/>
      <c r="ILY123" s="698"/>
      <c r="ILZ123" s="698"/>
      <c r="IMA123" s="698"/>
      <c r="IMB123" s="698"/>
      <c r="IMC123" s="698"/>
      <c r="IMD123" s="698"/>
      <c r="IME123" s="698"/>
      <c r="IMF123" s="698"/>
      <c r="IMG123" s="698"/>
      <c r="IMH123" s="698"/>
      <c r="IMI123" s="698"/>
      <c r="IMJ123" s="698"/>
      <c r="IMK123" s="698"/>
      <c r="IML123" s="698"/>
      <c r="IMM123" s="698"/>
      <c r="IMN123" s="698"/>
      <c r="IMO123" s="698"/>
      <c r="IMP123" s="698"/>
      <c r="IMQ123" s="698"/>
      <c r="IMR123" s="698"/>
      <c r="IMS123" s="698"/>
      <c r="IMT123" s="698"/>
      <c r="IMU123" s="698"/>
      <c r="IMV123" s="698"/>
      <c r="IMW123" s="698"/>
      <c r="IMX123" s="698"/>
      <c r="IMY123" s="698"/>
      <c r="IMZ123" s="698"/>
      <c r="INA123" s="698"/>
      <c r="INB123" s="698"/>
      <c r="INC123" s="698"/>
      <c r="IND123" s="698"/>
      <c r="INE123" s="698"/>
      <c r="INF123" s="698"/>
      <c r="ING123" s="698"/>
      <c r="INH123" s="698"/>
      <c r="INI123" s="698"/>
      <c r="INJ123" s="698"/>
      <c r="INK123" s="698"/>
      <c r="INL123" s="698"/>
      <c r="INM123" s="698"/>
      <c r="INN123" s="698"/>
      <c r="INO123" s="698"/>
      <c r="INP123" s="698"/>
      <c r="INQ123" s="698"/>
      <c r="INR123" s="698"/>
      <c r="INS123" s="698"/>
      <c r="INT123" s="698"/>
      <c r="INU123" s="698"/>
      <c r="INV123" s="698"/>
      <c r="INW123" s="698"/>
      <c r="INX123" s="698"/>
      <c r="INY123" s="698"/>
      <c r="INZ123" s="698"/>
      <c r="IOA123" s="698"/>
      <c r="IOB123" s="698"/>
      <c r="IOC123" s="698"/>
      <c r="IOD123" s="698"/>
      <c r="IOE123" s="698"/>
      <c r="IOF123" s="698"/>
      <c r="IOG123" s="698"/>
      <c r="IOH123" s="698"/>
      <c r="IOI123" s="698"/>
      <c r="IOJ123" s="698"/>
      <c r="IOK123" s="698"/>
      <c r="IOL123" s="698"/>
      <c r="IOM123" s="698"/>
      <c r="ION123" s="698"/>
      <c r="IOO123" s="698"/>
      <c r="IOP123" s="698"/>
      <c r="IOQ123" s="698"/>
      <c r="IOR123" s="698"/>
      <c r="IOS123" s="698"/>
      <c r="IOT123" s="698"/>
      <c r="IOU123" s="698"/>
      <c r="IOV123" s="698"/>
      <c r="IOW123" s="698"/>
      <c r="IOX123" s="698"/>
      <c r="IOY123" s="698"/>
      <c r="IOZ123" s="698"/>
      <c r="IPA123" s="698"/>
      <c r="IPB123" s="698"/>
      <c r="IPC123" s="698"/>
      <c r="IPD123" s="698"/>
      <c r="IPE123" s="698"/>
      <c r="IPF123" s="698"/>
      <c r="IPG123" s="698"/>
      <c r="IPH123" s="698"/>
      <c r="IPI123" s="698"/>
      <c r="IPJ123" s="698"/>
      <c r="IPK123" s="698"/>
      <c r="IPL123" s="698"/>
      <c r="IPM123" s="698"/>
      <c r="IPN123" s="698"/>
      <c r="IPO123" s="698"/>
      <c r="IPP123" s="698"/>
      <c r="IPQ123" s="698"/>
      <c r="IPR123" s="698"/>
      <c r="IPS123" s="698"/>
      <c r="IPT123" s="698"/>
      <c r="IPU123" s="698"/>
      <c r="IPV123" s="698"/>
      <c r="IPW123" s="698"/>
      <c r="IPX123" s="698"/>
      <c r="IPY123" s="698"/>
      <c r="IPZ123" s="698"/>
      <c r="IQA123" s="698"/>
      <c r="IQB123" s="698"/>
      <c r="IQC123" s="698"/>
      <c r="IQD123" s="698"/>
      <c r="IQE123" s="698"/>
      <c r="IQF123" s="698"/>
      <c r="IQG123" s="698"/>
      <c r="IQH123" s="698"/>
      <c r="IQI123" s="698"/>
      <c r="IQJ123" s="698"/>
      <c r="IQK123" s="698"/>
      <c r="IQL123" s="698"/>
      <c r="IQM123" s="698"/>
      <c r="IQN123" s="698"/>
      <c r="IQO123" s="698"/>
      <c r="IQP123" s="698"/>
      <c r="IQQ123" s="698"/>
      <c r="IQR123" s="698"/>
      <c r="IQS123" s="698"/>
      <c r="IQT123" s="698"/>
      <c r="IQU123" s="698"/>
      <c r="IQV123" s="698"/>
      <c r="IQW123" s="698"/>
      <c r="IQX123" s="698"/>
      <c r="IQY123" s="698"/>
      <c r="IQZ123" s="698"/>
      <c r="IRA123" s="698"/>
      <c r="IRB123" s="698"/>
      <c r="IRC123" s="698"/>
      <c r="IRD123" s="698"/>
      <c r="IRE123" s="698"/>
      <c r="IRF123" s="698"/>
      <c r="IRG123" s="698"/>
      <c r="IRH123" s="698"/>
      <c r="IRI123" s="698"/>
      <c r="IRJ123" s="698"/>
      <c r="IRK123" s="698"/>
      <c r="IRL123" s="698"/>
      <c r="IRM123" s="698"/>
      <c r="IRN123" s="698"/>
      <c r="IRO123" s="698"/>
      <c r="IRP123" s="698"/>
      <c r="IRQ123" s="698"/>
      <c r="IRR123" s="698"/>
      <c r="IRS123" s="698"/>
      <c r="IRT123" s="698"/>
      <c r="IRU123" s="698"/>
      <c r="IRV123" s="698"/>
      <c r="IRW123" s="698"/>
      <c r="IRX123" s="698"/>
      <c r="IRY123" s="698"/>
      <c r="IRZ123" s="698"/>
      <c r="ISA123" s="698"/>
      <c r="ISB123" s="698"/>
      <c r="ISC123" s="698"/>
      <c r="ISD123" s="698"/>
      <c r="ISE123" s="698"/>
      <c r="ISF123" s="698"/>
      <c r="ISG123" s="698"/>
      <c r="ISH123" s="698"/>
      <c r="ISI123" s="698"/>
      <c r="ISJ123" s="698"/>
      <c r="ISK123" s="698"/>
      <c r="ISL123" s="698"/>
      <c r="ISM123" s="698"/>
      <c r="ISN123" s="698"/>
      <c r="ISO123" s="698"/>
      <c r="ISP123" s="698"/>
      <c r="ISQ123" s="698"/>
      <c r="ISR123" s="698"/>
      <c r="ISS123" s="698"/>
      <c r="IST123" s="698"/>
      <c r="ISU123" s="698"/>
      <c r="ISV123" s="698"/>
      <c r="ISW123" s="698"/>
      <c r="ISX123" s="698"/>
      <c r="ISY123" s="698"/>
      <c r="ISZ123" s="698"/>
      <c r="ITA123" s="698"/>
      <c r="ITB123" s="698"/>
      <c r="ITC123" s="698"/>
      <c r="ITD123" s="698"/>
      <c r="ITE123" s="698"/>
      <c r="ITF123" s="698"/>
      <c r="ITG123" s="698"/>
      <c r="ITH123" s="698"/>
      <c r="ITI123" s="698"/>
      <c r="ITJ123" s="698"/>
      <c r="ITK123" s="698"/>
      <c r="ITL123" s="698"/>
      <c r="ITM123" s="698"/>
      <c r="ITN123" s="698"/>
      <c r="ITO123" s="698"/>
      <c r="ITP123" s="698"/>
      <c r="ITQ123" s="698"/>
      <c r="ITR123" s="698"/>
      <c r="ITS123" s="698"/>
      <c r="ITT123" s="698"/>
      <c r="ITU123" s="698"/>
      <c r="ITV123" s="698"/>
      <c r="ITW123" s="698"/>
      <c r="ITX123" s="698"/>
      <c r="ITY123" s="698"/>
      <c r="ITZ123" s="698"/>
      <c r="IUA123" s="698"/>
      <c r="IUB123" s="698"/>
      <c r="IUC123" s="698"/>
      <c r="IUD123" s="698"/>
      <c r="IUE123" s="698"/>
      <c r="IUF123" s="698"/>
      <c r="IUG123" s="698"/>
      <c r="IUH123" s="698"/>
      <c r="IUI123" s="698"/>
      <c r="IUJ123" s="698"/>
      <c r="IUK123" s="698"/>
      <c r="IUL123" s="698"/>
      <c r="IUM123" s="698"/>
      <c r="IUN123" s="698"/>
      <c r="IUO123" s="698"/>
      <c r="IUP123" s="698"/>
      <c r="IUQ123" s="698"/>
      <c r="IUR123" s="698"/>
      <c r="IUS123" s="698"/>
      <c r="IUT123" s="698"/>
      <c r="IUU123" s="698"/>
      <c r="IUV123" s="698"/>
      <c r="IUW123" s="698"/>
      <c r="IUX123" s="698"/>
      <c r="IUY123" s="698"/>
      <c r="IUZ123" s="698"/>
      <c r="IVA123" s="698"/>
      <c r="IVB123" s="698"/>
      <c r="IVC123" s="698"/>
      <c r="IVD123" s="698"/>
      <c r="IVE123" s="698"/>
      <c r="IVF123" s="698"/>
      <c r="IVG123" s="698"/>
      <c r="IVH123" s="698"/>
      <c r="IVI123" s="698"/>
      <c r="IVJ123" s="698"/>
      <c r="IVK123" s="698"/>
      <c r="IVL123" s="698"/>
      <c r="IVM123" s="698"/>
      <c r="IVN123" s="698"/>
      <c r="IVO123" s="698"/>
      <c r="IVP123" s="698"/>
      <c r="IVQ123" s="698"/>
      <c r="IVR123" s="698"/>
      <c r="IVS123" s="698"/>
      <c r="IVT123" s="698"/>
      <c r="IVU123" s="698"/>
      <c r="IVV123" s="698"/>
      <c r="IVW123" s="698"/>
      <c r="IVX123" s="698"/>
      <c r="IVY123" s="698"/>
      <c r="IVZ123" s="698"/>
      <c r="IWA123" s="698"/>
      <c r="IWB123" s="698"/>
      <c r="IWC123" s="698"/>
      <c r="IWD123" s="698"/>
      <c r="IWE123" s="698"/>
      <c r="IWF123" s="698"/>
      <c r="IWG123" s="698"/>
      <c r="IWH123" s="698"/>
      <c r="IWI123" s="698"/>
      <c r="IWJ123" s="698"/>
      <c r="IWK123" s="698"/>
      <c r="IWL123" s="698"/>
      <c r="IWM123" s="698"/>
      <c r="IWN123" s="698"/>
      <c r="IWO123" s="698"/>
      <c r="IWP123" s="698"/>
      <c r="IWQ123" s="698"/>
      <c r="IWR123" s="698"/>
      <c r="IWS123" s="698"/>
      <c r="IWT123" s="698"/>
      <c r="IWU123" s="698"/>
      <c r="IWV123" s="698"/>
      <c r="IWW123" s="698"/>
      <c r="IWX123" s="698"/>
      <c r="IWY123" s="698"/>
      <c r="IWZ123" s="698"/>
      <c r="IXA123" s="698"/>
      <c r="IXB123" s="698"/>
      <c r="IXC123" s="698"/>
      <c r="IXD123" s="698"/>
      <c r="IXE123" s="698"/>
      <c r="IXF123" s="698"/>
      <c r="IXG123" s="698"/>
      <c r="IXH123" s="698"/>
      <c r="IXI123" s="698"/>
      <c r="IXJ123" s="698"/>
      <c r="IXK123" s="698"/>
      <c r="IXL123" s="698"/>
      <c r="IXM123" s="698"/>
      <c r="IXN123" s="698"/>
      <c r="IXO123" s="698"/>
      <c r="IXP123" s="698"/>
      <c r="IXQ123" s="698"/>
      <c r="IXR123" s="698"/>
      <c r="IXS123" s="698"/>
      <c r="IXT123" s="698"/>
      <c r="IXU123" s="698"/>
      <c r="IXV123" s="698"/>
      <c r="IXW123" s="698"/>
      <c r="IXX123" s="698"/>
      <c r="IXY123" s="698"/>
      <c r="IXZ123" s="698"/>
      <c r="IYA123" s="698"/>
      <c r="IYB123" s="698"/>
      <c r="IYC123" s="698"/>
      <c r="IYD123" s="698"/>
      <c r="IYE123" s="698"/>
      <c r="IYF123" s="698"/>
      <c r="IYG123" s="698"/>
      <c r="IYH123" s="698"/>
      <c r="IYI123" s="698"/>
      <c r="IYJ123" s="698"/>
      <c r="IYK123" s="698"/>
      <c r="IYL123" s="698"/>
      <c r="IYM123" s="698"/>
      <c r="IYN123" s="698"/>
      <c r="IYO123" s="698"/>
      <c r="IYP123" s="698"/>
      <c r="IYQ123" s="698"/>
      <c r="IYR123" s="698"/>
      <c r="IYS123" s="698"/>
      <c r="IYT123" s="698"/>
      <c r="IYU123" s="698"/>
      <c r="IYV123" s="698"/>
      <c r="IYW123" s="698"/>
      <c r="IYX123" s="698"/>
      <c r="IYY123" s="698"/>
      <c r="IYZ123" s="698"/>
      <c r="IZA123" s="698"/>
      <c r="IZB123" s="698"/>
      <c r="IZC123" s="698"/>
      <c r="IZD123" s="698"/>
      <c r="IZE123" s="698"/>
      <c r="IZF123" s="698"/>
      <c r="IZG123" s="698"/>
      <c r="IZH123" s="698"/>
      <c r="IZI123" s="698"/>
      <c r="IZJ123" s="698"/>
      <c r="IZK123" s="698"/>
      <c r="IZL123" s="698"/>
      <c r="IZM123" s="698"/>
      <c r="IZN123" s="698"/>
      <c r="IZO123" s="698"/>
      <c r="IZP123" s="698"/>
      <c r="IZQ123" s="698"/>
      <c r="IZR123" s="698"/>
      <c r="IZS123" s="698"/>
      <c r="IZT123" s="698"/>
      <c r="IZU123" s="698"/>
      <c r="IZV123" s="698"/>
      <c r="IZW123" s="698"/>
      <c r="IZX123" s="698"/>
      <c r="IZY123" s="698"/>
      <c r="IZZ123" s="698"/>
      <c r="JAA123" s="698"/>
      <c r="JAB123" s="698"/>
      <c r="JAC123" s="698"/>
      <c r="JAD123" s="698"/>
      <c r="JAE123" s="698"/>
      <c r="JAF123" s="698"/>
      <c r="JAG123" s="698"/>
      <c r="JAH123" s="698"/>
      <c r="JAI123" s="698"/>
      <c r="JAJ123" s="698"/>
      <c r="JAK123" s="698"/>
      <c r="JAL123" s="698"/>
      <c r="JAM123" s="698"/>
      <c r="JAN123" s="698"/>
      <c r="JAO123" s="698"/>
      <c r="JAP123" s="698"/>
      <c r="JAQ123" s="698"/>
      <c r="JAR123" s="698"/>
      <c r="JAS123" s="698"/>
      <c r="JAT123" s="698"/>
      <c r="JAU123" s="698"/>
      <c r="JAV123" s="698"/>
      <c r="JAW123" s="698"/>
      <c r="JAX123" s="698"/>
      <c r="JAY123" s="698"/>
      <c r="JAZ123" s="698"/>
      <c r="JBA123" s="698"/>
      <c r="JBB123" s="698"/>
      <c r="JBC123" s="698"/>
      <c r="JBD123" s="698"/>
      <c r="JBE123" s="698"/>
      <c r="JBF123" s="698"/>
      <c r="JBG123" s="698"/>
      <c r="JBH123" s="698"/>
      <c r="JBI123" s="698"/>
      <c r="JBJ123" s="698"/>
      <c r="JBK123" s="698"/>
      <c r="JBL123" s="698"/>
      <c r="JBM123" s="698"/>
      <c r="JBN123" s="698"/>
      <c r="JBO123" s="698"/>
      <c r="JBP123" s="698"/>
      <c r="JBQ123" s="698"/>
      <c r="JBR123" s="698"/>
      <c r="JBS123" s="698"/>
      <c r="JBT123" s="698"/>
      <c r="JBU123" s="698"/>
      <c r="JBV123" s="698"/>
      <c r="JBW123" s="698"/>
      <c r="JBX123" s="698"/>
      <c r="JBY123" s="698"/>
      <c r="JBZ123" s="698"/>
      <c r="JCA123" s="698"/>
      <c r="JCB123" s="698"/>
      <c r="JCC123" s="698"/>
      <c r="JCD123" s="698"/>
      <c r="JCE123" s="698"/>
      <c r="JCF123" s="698"/>
      <c r="JCG123" s="698"/>
      <c r="JCH123" s="698"/>
      <c r="JCI123" s="698"/>
      <c r="JCJ123" s="698"/>
      <c r="JCK123" s="698"/>
      <c r="JCL123" s="698"/>
      <c r="JCM123" s="698"/>
      <c r="JCN123" s="698"/>
      <c r="JCO123" s="698"/>
      <c r="JCP123" s="698"/>
      <c r="JCQ123" s="698"/>
      <c r="JCR123" s="698"/>
      <c r="JCS123" s="698"/>
      <c r="JCT123" s="698"/>
      <c r="JCU123" s="698"/>
      <c r="JCV123" s="698"/>
      <c r="JCW123" s="698"/>
      <c r="JCX123" s="698"/>
      <c r="JCY123" s="698"/>
      <c r="JCZ123" s="698"/>
      <c r="JDA123" s="698"/>
      <c r="JDB123" s="698"/>
      <c r="JDC123" s="698"/>
      <c r="JDD123" s="698"/>
      <c r="JDE123" s="698"/>
      <c r="JDF123" s="698"/>
      <c r="JDG123" s="698"/>
      <c r="JDH123" s="698"/>
      <c r="JDI123" s="698"/>
      <c r="JDJ123" s="698"/>
      <c r="JDK123" s="698"/>
      <c r="JDL123" s="698"/>
      <c r="JDM123" s="698"/>
      <c r="JDN123" s="698"/>
      <c r="JDO123" s="698"/>
      <c r="JDP123" s="698"/>
      <c r="JDQ123" s="698"/>
      <c r="JDR123" s="698"/>
      <c r="JDS123" s="698"/>
      <c r="JDT123" s="698"/>
      <c r="JDU123" s="698"/>
      <c r="JDV123" s="698"/>
      <c r="JDW123" s="698"/>
      <c r="JDX123" s="698"/>
      <c r="JDY123" s="698"/>
      <c r="JDZ123" s="698"/>
      <c r="JEA123" s="698"/>
      <c r="JEB123" s="698"/>
      <c r="JEC123" s="698"/>
      <c r="JED123" s="698"/>
      <c r="JEE123" s="698"/>
      <c r="JEF123" s="698"/>
      <c r="JEG123" s="698"/>
      <c r="JEH123" s="698"/>
      <c r="JEI123" s="698"/>
      <c r="JEJ123" s="698"/>
      <c r="JEK123" s="698"/>
      <c r="JEL123" s="698"/>
      <c r="JEM123" s="698"/>
      <c r="JEN123" s="698"/>
      <c r="JEO123" s="698"/>
      <c r="JEP123" s="698"/>
      <c r="JEQ123" s="698"/>
      <c r="JER123" s="698"/>
      <c r="JES123" s="698"/>
      <c r="JET123" s="698"/>
      <c r="JEU123" s="698"/>
      <c r="JEV123" s="698"/>
      <c r="JEW123" s="698"/>
      <c r="JEX123" s="698"/>
      <c r="JEY123" s="698"/>
      <c r="JEZ123" s="698"/>
      <c r="JFA123" s="698"/>
      <c r="JFB123" s="698"/>
      <c r="JFC123" s="698"/>
      <c r="JFD123" s="698"/>
      <c r="JFE123" s="698"/>
      <c r="JFF123" s="698"/>
      <c r="JFG123" s="698"/>
      <c r="JFH123" s="698"/>
      <c r="JFI123" s="698"/>
      <c r="JFJ123" s="698"/>
      <c r="JFK123" s="698"/>
      <c r="JFL123" s="698"/>
      <c r="JFM123" s="698"/>
      <c r="JFN123" s="698"/>
      <c r="JFO123" s="698"/>
      <c r="JFP123" s="698"/>
      <c r="JFQ123" s="698"/>
      <c r="JFR123" s="698"/>
      <c r="JFS123" s="698"/>
      <c r="JFT123" s="698"/>
      <c r="JFU123" s="698"/>
      <c r="JFV123" s="698"/>
      <c r="JFW123" s="698"/>
      <c r="JFX123" s="698"/>
      <c r="JFY123" s="698"/>
      <c r="JFZ123" s="698"/>
      <c r="JGA123" s="698"/>
      <c r="JGB123" s="698"/>
      <c r="JGC123" s="698"/>
      <c r="JGD123" s="698"/>
      <c r="JGE123" s="698"/>
      <c r="JGF123" s="698"/>
      <c r="JGG123" s="698"/>
      <c r="JGH123" s="698"/>
      <c r="JGI123" s="698"/>
      <c r="JGJ123" s="698"/>
      <c r="JGK123" s="698"/>
      <c r="JGL123" s="698"/>
      <c r="JGM123" s="698"/>
      <c r="JGN123" s="698"/>
      <c r="JGO123" s="698"/>
      <c r="JGP123" s="698"/>
      <c r="JGQ123" s="698"/>
      <c r="JGR123" s="698"/>
      <c r="JGS123" s="698"/>
      <c r="JGT123" s="698"/>
      <c r="JGU123" s="698"/>
      <c r="JGV123" s="698"/>
      <c r="JGW123" s="698"/>
      <c r="JGX123" s="698"/>
      <c r="JGY123" s="698"/>
      <c r="JGZ123" s="698"/>
      <c r="JHA123" s="698"/>
      <c r="JHB123" s="698"/>
      <c r="JHC123" s="698"/>
      <c r="JHD123" s="698"/>
      <c r="JHE123" s="698"/>
      <c r="JHF123" s="698"/>
      <c r="JHG123" s="698"/>
      <c r="JHH123" s="698"/>
      <c r="JHI123" s="698"/>
      <c r="JHJ123" s="698"/>
      <c r="JHK123" s="698"/>
      <c r="JHL123" s="698"/>
      <c r="JHM123" s="698"/>
      <c r="JHN123" s="698"/>
      <c r="JHO123" s="698"/>
      <c r="JHP123" s="698"/>
      <c r="JHQ123" s="698"/>
      <c r="JHR123" s="698"/>
      <c r="JHS123" s="698"/>
      <c r="JHT123" s="698"/>
      <c r="JHU123" s="698"/>
      <c r="JHV123" s="698"/>
      <c r="JHW123" s="698"/>
      <c r="JHX123" s="698"/>
      <c r="JHY123" s="698"/>
      <c r="JHZ123" s="698"/>
      <c r="JIA123" s="698"/>
      <c r="JIB123" s="698"/>
      <c r="JIC123" s="698"/>
      <c r="JID123" s="698"/>
      <c r="JIE123" s="698"/>
      <c r="JIF123" s="698"/>
      <c r="JIG123" s="698"/>
      <c r="JIH123" s="698"/>
      <c r="JII123" s="698"/>
      <c r="JIJ123" s="698"/>
      <c r="JIK123" s="698"/>
      <c r="JIL123" s="698"/>
      <c r="JIM123" s="698"/>
      <c r="JIN123" s="698"/>
      <c r="JIO123" s="698"/>
      <c r="JIP123" s="698"/>
      <c r="JIQ123" s="698"/>
      <c r="JIR123" s="698"/>
      <c r="JIS123" s="698"/>
      <c r="JIT123" s="698"/>
      <c r="JIU123" s="698"/>
      <c r="JIV123" s="698"/>
      <c r="JIW123" s="698"/>
      <c r="JIX123" s="698"/>
      <c r="JIY123" s="698"/>
      <c r="JIZ123" s="698"/>
      <c r="JJA123" s="698"/>
      <c r="JJB123" s="698"/>
      <c r="JJC123" s="698"/>
      <c r="JJD123" s="698"/>
      <c r="JJE123" s="698"/>
      <c r="JJF123" s="698"/>
      <c r="JJG123" s="698"/>
      <c r="JJH123" s="698"/>
      <c r="JJI123" s="698"/>
      <c r="JJJ123" s="698"/>
      <c r="JJK123" s="698"/>
      <c r="JJL123" s="698"/>
      <c r="JJM123" s="698"/>
      <c r="JJN123" s="698"/>
      <c r="JJO123" s="698"/>
      <c r="JJP123" s="698"/>
      <c r="JJQ123" s="698"/>
      <c r="JJR123" s="698"/>
      <c r="JJS123" s="698"/>
      <c r="JJT123" s="698"/>
      <c r="JJU123" s="698"/>
      <c r="JJV123" s="698"/>
      <c r="JJW123" s="698"/>
      <c r="JJX123" s="698"/>
      <c r="JJY123" s="698"/>
      <c r="JJZ123" s="698"/>
      <c r="JKA123" s="698"/>
      <c r="JKB123" s="698"/>
      <c r="JKC123" s="698"/>
      <c r="JKD123" s="698"/>
      <c r="JKE123" s="698"/>
      <c r="JKF123" s="698"/>
      <c r="JKG123" s="698"/>
      <c r="JKH123" s="698"/>
      <c r="JKI123" s="698"/>
      <c r="JKJ123" s="698"/>
      <c r="JKK123" s="698"/>
      <c r="JKL123" s="698"/>
      <c r="JKM123" s="698"/>
      <c r="JKN123" s="698"/>
      <c r="JKO123" s="698"/>
      <c r="JKP123" s="698"/>
      <c r="JKQ123" s="698"/>
      <c r="JKR123" s="698"/>
      <c r="JKS123" s="698"/>
      <c r="JKT123" s="698"/>
      <c r="JKU123" s="698"/>
      <c r="JKV123" s="698"/>
      <c r="JKW123" s="698"/>
      <c r="JKX123" s="698"/>
      <c r="JKY123" s="698"/>
      <c r="JKZ123" s="698"/>
      <c r="JLA123" s="698"/>
      <c r="JLB123" s="698"/>
      <c r="JLC123" s="698"/>
      <c r="JLD123" s="698"/>
      <c r="JLE123" s="698"/>
      <c r="JLF123" s="698"/>
      <c r="JLG123" s="698"/>
      <c r="JLH123" s="698"/>
      <c r="JLI123" s="698"/>
      <c r="JLJ123" s="698"/>
      <c r="JLK123" s="698"/>
      <c r="JLL123" s="698"/>
      <c r="JLM123" s="698"/>
      <c r="JLN123" s="698"/>
      <c r="JLO123" s="698"/>
      <c r="JLP123" s="698"/>
      <c r="JLQ123" s="698"/>
      <c r="JLR123" s="698"/>
      <c r="JLS123" s="698"/>
      <c r="JLT123" s="698"/>
      <c r="JLU123" s="698"/>
      <c r="JLV123" s="698"/>
      <c r="JLW123" s="698"/>
      <c r="JLX123" s="698"/>
      <c r="JLY123" s="698"/>
      <c r="JLZ123" s="698"/>
      <c r="JMA123" s="698"/>
      <c r="JMB123" s="698"/>
      <c r="JMC123" s="698"/>
      <c r="JMD123" s="698"/>
      <c r="JME123" s="698"/>
      <c r="JMF123" s="698"/>
      <c r="JMG123" s="698"/>
      <c r="JMH123" s="698"/>
      <c r="JMI123" s="698"/>
      <c r="JMJ123" s="698"/>
      <c r="JMK123" s="698"/>
      <c r="JML123" s="698"/>
      <c r="JMM123" s="698"/>
      <c r="JMN123" s="698"/>
      <c r="JMO123" s="698"/>
      <c r="JMP123" s="698"/>
      <c r="JMQ123" s="698"/>
      <c r="JMR123" s="698"/>
      <c r="JMS123" s="698"/>
      <c r="JMT123" s="698"/>
      <c r="JMU123" s="698"/>
      <c r="JMV123" s="698"/>
      <c r="JMW123" s="698"/>
      <c r="JMX123" s="698"/>
      <c r="JMY123" s="698"/>
      <c r="JMZ123" s="698"/>
      <c r="JNA123" s="698"/>
      <c r="JNB123" s="698"/>
      <c r="JNC123" s="698"/>
      <c r="JND123" s="698"/>
      <c r="JNE123" s="698"/>
      <c r="JNF123" s="698"/>
      <c r="JNG123" s="698"/>
      <c r="JNH123" s="698"/>
      <c r="JNI123" s="698"/>
      <c r="JNJ123" s="698"/>
      <c r="JNK123" s="698"/>
      <c r="JNL123" s="698"/>
      <c r="JNM123" s="698"/>
      <c r="JNN123" s="698"/>
      <c r="JNO123" s="698"/>
      <c r="JNP123" s="698"/>
      <c r="JNQ123" s="698"/>
      <c r="JNR123" s="698"/>
      <c r="JNS123" s="698"/>
      <c r="JNT123" s="698"/>
      <c r="JNU123" s="698"/>
      <c r="JNV123" s="698"/>
      <c r="JNW123" s="698"/>
      <c r="JNX123" s="698"/>
      <c r="JNY123" s="698"/>
      <c r="JNZ123" s="698"/>
      <c r="JOA123" s="698"/>
      <c r="JOB123" s="698"/>
      <c r="JOC123" s="698"/>
      <c r="JOD123" s="698"/>
      <c r="JOE123" s="698"/>
      <c r="JOF123" s="698"/>
      <c r="JOG123" s="698"/>
      <c r="JOH123" s="698"/>
      <c r="JOI123" s="698"/>
      <c r="JOJ123" s="698"/>
      <c r="JOK123" s="698"/>
      <c r="JOL123" s="698"/>
      <c r="JOM123" s="698"/>
      <c r="JON123" s="698"/>
      <c r="JOO123" s="698"/>
      <c r="JOP123" s="698"/>
      <c r="JOQ123" s="698"/>
      <c r="JOR123" s="698"/>
      <c r="JOS123" s="698"/>
      <c r="JOT123" s="698"/>
      <c r="JOU123" s="698"/>
      <c r="JOV123" s="698"/>
      <c r="JOW123" s="698"/>
      <c r="JOX123" s="698"/>
      <c r="JOY123" s="698"/>
      <c r="JOZ123" s="698"/>
      <c r="JPA123" s="698"/>
      <c r="JPB123" s="698"/>
      <c r="JPC123" s="698"/>
      <c r="JPD123" s="698"/>
      <c r="JPE123" s="698"/>
      <c r="JPF123" s="698"/>
      <c r="JPG123" s="698"/>
      <c r="JPH123" s="698"/>
      <c r="JPI123" s="698"/>
      <c r="JPJ123" s="698"/>
      <c r="JPK123" s="698"/>
      <c r="JPL123" s="698"/>
      <c r="JPM123" s="698"/>
      <c r="JPN123" s="698"/>
      <c r="JPO123" s="698"/>
      <c r="JPP123" s="698"/>
      <c r="JPQ123" s="698"/>
      <c r="JPR123" s="698"/>
      <c r="JPS123" s="698"/>
      <c r="JPT123" s="698"/>
      <c r="JPU123" s="698"/>
      <c r="JPV123" s="698"/>
      <c r="JPW123" s="698"/>
      <c r="JPX123" s="698"/>
      <c r="JPY123" s="698"/>
      <c r="JPZ123" s="698"/>
      <c r="JQA123" s="698"/>
      <c r="JQB123" s="698"/>
      <c r="JQC123" s="698"/>
      <c r="JQD123" s="698"/>
      <c r="JQE123" s="698"/>
      <c r="JQF123" s="698"/>
      <c r="JQG123" s="698"/>
      <c r="JQH123" s="698"/>
      <c r="JQI123" s="698"/>
      <c r="JQJ123" s="698"/>
      <c r="JQK123" s="698"/>
      <c r="JQL123" s="698"/>
      <c r="JQM123" s="698"/>
      <c r="JQN123" s="698"/>
      <c r="JQO123" s="698"/>
      <c r="JQP123" s="698"/>
      <c r="JQQ123" s="698"/>
      <c r="JQR123" s="698"/>
      <c r="JQS123" s="698"/>
      <c r="JQT123" s="698"/>
      <c r="JQU123" s="698"/>
      <c r="JQV123" s="698"/>
      <c r="JQW123" s="698"/>
      <c r="JQX123" s="698"/>
      <c r="JQY123" s="698"/>
      <c r="JQZ123" s="698"/>
      <c r="JRA123" s="698"/>
      <c r="JRB123" s="698"/>
      <c r="JRC123" s="698"/>
      <c r="JRD123" s="698"/>
      <c r="JRE123" s="698"/>
      <c r="JRF123" s="698"/>
      <c r="JRG123" s="698"/>
      <c r="JRH123" s="698"/>
      <c r="JRI123" s="698"/>
      <c r="JRJ123" s="698"/>
      <c r="JRK123" s="698"/>
      <c r="JRL123" s="698"/>
      <c r="JRM123" s="698"/>
      <c r="JRN123" s="698"/>
      <c r="JRO123" s="698"/>
      <c r="JRP123" s="698"/>
      <c r="JRQ123" s="698"/>
      <c r="JRR123" s="698"/>
      <c r="JRS123" s="698"/>
      <c r="JRT123" s="698"/>
      <c r="JRU123" s="698"/>
      <c r="JRV123" s="698"/>
      <c r="JRW123" s="698"/>
      <c r="JRX123" s="698"/>
      <c r="JRY123" s="698"/>
      <c r="JRZ123" s="698"/>
      <c r="JSA123" s="698"/>
      <c r="JSB123" s="698"/>
      <c r="JSC123" s="698"/>
      <c r="JSD123" s="698"/>
      <c r="JSE123" s="698"/>
      <c r="JSF123" s="698"/>
      <c r="JSG123" s="698"/>
      <c r="JSH123" s="698"/>
      <c r="JSI123" s="698"/>
      <c r="JSJ123" s="698"/>
      <c r="JSK123" s="698"/>
      <c r="JSL123" s="698"/>
      <c r="JSM123" s="698"/>
      <c r="JSN123" s="698"/>
      <c r="JSO123" s="698"/>
      <c r="JSP123" s="698"/>
      <c r="JSQ123" s="698"/>
      <c r="JSR123" s="698"/>
      <c r="JSS123" s="698"/>
      <c r="JST123" s="698"/>
      <c r="JSU123" s="698"/>
      <c r="JSV123" s="698"/>
      <c r="JSW123" s="698"/>
      <c r="JSX123" s="698"/>
      <c r="JSY123" s="698"/>
      <c r="JSZ123" s="698"/>
      <c r="JTA123" s="698"/>
      <c r="JTB123" s="698"/>
      <c r="JTC123" s="698"/>
      <c r="JTD123" s="698"/>
      <c r="JTE123" s="698"/>
      <c r="JTF123" s="698"/>
      <c r="JTG123" s="698"/>
      <c r="JTH123" s="698"/>
      <c r="JTI123" s="698"/>
      <c r="JTJ123" s="698"/>
      <c r="JTK123" s="698"/>
      <c r="JTL123" s="698"/>
      <c r="JTM123" s="698"/>
      <c r="JTN123" s="698"/>
      <c r="JTO123" s="698"/>
      <c r="JTP123" s="698"/>
      <c r="JTQ123" s="698"/>
      <c r="JTR123" s="698"/>
      <c r="JTS123" s="698"/>
      <c r="JTT123" s="698"/>
      <c r="JTU123" s="698"/>
      <c r="JTV123" s="698"/>
      <c r="JTW123" s="698"/>
      <c r="JTX123" s="698"/>
      <c r="JTY123" s="698"/>
      <c r="JTZ123" s="698"/>
      <c r="JUA123" s="698"/>
      <c r="JUB123" s="698"/>
      <c r="JUC123" s="698"/>
      <c r="JUD123" s="698"/>
      <c r="JUE123" s="698"/>
      <c r="JUF123" s="698"/>
      <c r="JUG123" s="698"/>
      <c r="JUH123" s="698"/>
      <c r="JUI123" s="698"/>
      <c r="JUJ123" s="698"/>
      <c r="JUK123" s="698"/>
      <c r="JUL123" s="698"/>
      <c r="JUM123" s="698"/>
      <c r="JUN123" s="698"/>
      <c r="JUO123" s="698"/>
      <c r="JUP123" s="698"/>
      <c r="JUQ123" s="698"/>
      <c r="JUR123" s="698"/>
      <c r="JUS123" s="698"/>
      <c r="JUT123" s="698"/>
      <c r="JUU123" s="698"/>
      <c r="JUV123" s="698"/>
      <c r="JUW123" s="698"/>
      <c r="JUX123" s="698"/>
      <c r="JUY123" s="698"/>
      <c r="JUZ123" s="698"/>
      <c r="JVA123" s="698"/>
      <c r="JVB123" s="698"/>
      <c r="JVC123" s="698"/>
      <c r="JVD123" s="698"/>
      <c r="JVE123" s="698"/>
      <c r="JVF123" s="698"/>
      <c r="JVG123" s="698"/>
      <c r="JVH123" s="698"/>
      <c r="JVI123" s="698"/>
      <c r="JVJ123" s="698"/>
      <c r="JVK123" s="698"/>
      <c r="JVL123" s="698"/>
      <c r="JVM123" s="698"/>
      <c r="JVN123" s="698"/>
      <c r="JVO123" s="698"/>
      <c r="JVP123" s="698"/>
      <c r="JVQ123" s="698"/>
      <c r="JVR123" s="698"/>
      <c r="JVS123" s="698"/>
      <c r="JVT123" s="698"/>
      <c r="JVU123" s="698"/>
      <c r="JVV123" s="698"/>
      <c r="JVW123" s="698"/>
      <c r="JVX123" s="698"/>
      <c r="JVY123" s="698"/>
      <c r="JVZ123" s="698"/>
      <c r="JWA123" s="698"/>
      <c r="JWB123" s="698"/>
      <c r="JWC123" s="698"/>
      <c r="JWD123" s="698"/>
      <c r="JWE123" s="698"/>
      <c r="JWF123" s="698"/>
      <c r="JWG123" s="698"/>
      <c r="JWH123" s="698"/>
      <c r="JWI123" s="698"/>
      <c r="JWJ123" s="698"/>
      <c r="JWK123" s="698"/>
      <c r="JWL123" s="698"/>
      <c r="JWM123" s="698"/>
      <c r="JWN123" s="698"/>
      <c r="JWO123" s="698"/>
      <c r="JWP123" s="698"/>
      <c r="JWQ123" s="698"/>
      <c r="JWR123" s="698"/>
      <c r="JWS123" s="698"/>
      <c r="JWT123" s="698"/>
      <c r="JWU123" s="698"/>
      <c r="JWV123" s="698"/>
      <c r="JWW123" s="698"/>
      <c r="JWX123" s="698"/>
      <c r="JWY123" s="698"/>
      <c r="JWZ123" s="698"/>
      <c r="JXA123" s="698"/>
      <c r="JXB123" s="698"/>
      <c r="JXC123" s="698"/>
      <c r="JXD123" s="698"/>
      <c r="JXE123" s="698"/>
      <c r="JXF123" s="698"/>
      <c r="JXG123" s="698"/>
      <c r="JXH123" s="698"/>
      <c r="JXI123" s="698"/>
      <c r="JXJ123" s="698"/>
      <c r="JXK123" s="698"/>
      <c r="JXL123" s="698"/>
      <c r="JXM123" s="698"/>
      <c r="JXN123" s="698"/>
      <c r="JXO123" s="698"/>
      <c r="JXP123" s="698"/>
      <c r="JXQ123" s="698"/>
      <c r="JXR123" s="698"/>
      <c r="JXS123" s="698"/>
      <c r="JXT123" s="698"/>
      <c r="JXU123" s="698"/>
      <c r="JXV123" s="698"/>
      <c r="JXW123" s="698"/>
      <c r="JXX123" s="698"/>
      <c r="JXY123" s="698"/>
      <c r="JXZ123" s="698"/>
      <c r="JYA123" s="698"/>
      <c r="JYB123" s="698"/>
      <c r="JYC123" s="698"/>
      <c r="JYD123" s="698"/>
      <c r="JYE123" s="698"/>
      <c r="JYF123" s="698"/>
      <c r="JYG123" s="698"/>
      <c r="JYH123" s="698"/>
      <c r="JYI123" s="698"/>
      <c r="JYJ123" s="698"/>
      <c r="JYK123" s="698"/>
      <c r="JYL123" s="698"/>
      <c r="JYM123" s="698"/>
      <c r="JYN123" s="698"/>
      <c r="JYO123" s="698"/>
      <c r="JYP123" s="698"/>
      <c r="JYQ123" s="698"/>
      <c r="JYR123" s="698"/>
      <c r="JYS123" s="698"/>
      <c r="JYT123" s="698"/>
      <c r="JYU123" s="698"/>
      <c r="JYV123" s="698"/>
      <c r="JYW123" s="698"/>
      <c r="JYX123" s="698"/>
      <c r="JYY123" s="698"/>
      <c r="JYZ123" s="698"/>
      <c r="JZA123" s="698"/>
      <c r="JZB123" s="698"/>
      <c r="JZC123" s="698"/>
      <c r="JZD123" s="698"/>
      <c r="JZE123" s="698"/>
      <c r="JZF123" s="698"/>
      <c r="JZG123" s="698"/>
      <c r="JZH123" s="698"/>
      <c r="JZI123" s="698"/>
      <c r="JZJ123" s="698"/>
      <c r="JZK123" s="698"/>
      <c r="JZL123" s="698"/>
      <c r="JZM123" s="698"/>
      <c r="JZN123" s="698"/>
      <c r="JZO123" s="698"/>
      <c r="JZP123" s="698"/>
      <c r="JZQ123" s="698"/>
      <c r="JZR123" s="698"/>
      <c r="JZS123" s="698"/>
      <c r="JZT123" s="698"/>
      <c r="JZU123" s="698"/>
      <c r="JZV123" s="698"/>
      <c r="JZW123" s="698"/>
      <c r="JZX123" s="698"/>
      <c r="JZY123" s="698"/>
      <c r="JZZ123" s="698"/>
      <c r="KAA123" s="698"/>
      <c r="KAB123" s="698"/>
      <c r="KAC123" s="698"/>
      <c r="KAD123" s="698"/>
      <c r="KAE123" s="698"/>
      <c r="KAF123" s="698"/>
      <c r="KAG123" s="698"/>
      <c r="KAH123" s="698"/>
      <c r="KAI123" s="698"/>
      <c r="KAJ123" s="698"/>
      <c r="KAK123" s="698"/>
      <c r="KAL123" s="698"/>
      <c r="KAM123" s="698"/>
      <c r="KAN123" s="698"/>
      <c r="KAO123" s="698"/>
      <c r="KAP123" s="698"/>
      <c r="KAQ123" s="698"/>
      <c r="KAR123" s="698"/>
      <c r="KAS123" s="698"/>
      <c r="KAT123" s="698"/>
      <c r="KAU123" s="698"/>
      <c r="KAV123" s="698"/>
      <c r="KAW123" s="698"/>
      <c r="KAX123" s="698"/>
      <c r="KAY123" s="698"/>
      <c r="KAZ123" s="698"/>
      <c r="KBA123" s="698"/>
      <c r="KBB123" s="698"/>
      <c r="KBC123" s="698"/>
      <c r="KBD123" s="698"/>
      <c r="KBE123" s="698"/>
      <c r="KBF123" s="698"/>
      <c r="KBG123" s="698"/>
      <c r="KBH123" s="698"/>
      <c r="KBI123" s="698"/>
      <c r="KBJ123" s="698"/>
      <c r="KBK123" s="698"/>
      <c r="KBL123" s="698"/>
      <c r="KBM123" s="698"/>
      <c r="KBN123" s="698"/>
      <c r="KBO123" s="698"/>
      <c r="KBP123" s="698"/>
      <c r="KBQ123" s="698"/>
      <c r="KBR123" s="698"/>
      <c r="KBS123" s="698"/>
      <c r="KBT123" s="698"/>
      <c r="KBU123" s="698"/>
      <c r="KBV123" s="698"/>
      <c r="KBW123" s="698"/>
      <c r="KBX123" s="698"/>
      <c r="KBY123" s="698"/>
      <c r="KBZ123" s="698"/>
      <c r="KCA123" s="698"/>
      <c r="KCB123" s="698"/>
      <c r="KCC123" s="698"/>
      <c r="KCD123" s="698"/>
      <c r="KCE123" s="698"/>
      <c r="KCF123" s="698"/>
      <c r="KCG123" s="698"/>
      <c r="KCH123" s="698"/>
      <c r="KCI123" s="698"/>
      <c r="KCJ123" s="698"/>
      <c r="KCK123" s="698"/>
      <c r="KCL123" s="698"/>
      <c r="KCM123" s="698"/>
      <c r="KCN123" s="698"/>
      <c r="KCO123" s="698"/>
      <c r="KCP123" s="698"/>
      <c r="KCQ123" s="698"/>
      <c r="KCR123" s="698"/>
      <c r="KCS123" s="698"/>
      <c r="KCT123" s="698"/>
      <c r="KCU123" s="698"/>
      <c r="KCV123" s="698"/>
      <c r="KCW123" s="698"/>
      <c r="KCX123" s="698"/>
      <c r="KCY123" s="698"/>
      <c r="KCZ123" s="698"/>
      <c r="KDA123" s="698"/>
      <c r="KDB123" s="698"/>
      <c r="KDC123" s="698"/>
      <c r="KDD123" s="698"/>
      <c r="KDE123" s="698"/>
      <c r="KDF123" s="698"/>
      <c r="KDG123" s="698"/>
      <c r="KDH123" s="698"/>
      <c r="KDI123" s="698"/>
      <c r="KDJ123" s="698"/>
      <c r="KDK123" s="698"/>
      <c r="KDL123" s="698"/>
      <c r="KDM123" s="698"/>
      <c r="KDN123" s="698"/>
      <c r="KDO123" s="698"/>
      <c r="KDP123" s="698"/>
      <c r="KDQ123" s="698"/>
      <c r="KDR123" s="698"/>
      <c r="KDS123" s="698"/>
      <c r="KDT123" s="698"/>
      <c r="KDU123" s="698"/>
      <c r="KDV123" s="698"/>
      <c r="KDW123" s="698"/>
      <c r="KDX123" s="698"/>
      <c r="KDY123" s="698"/>
      <c r="KDZ123" s="698"/>
      <c r="KEA123" s="698"/>
      <c r="KEB123" s="698"/>
      <c r="KEC123" s="698"/>
      <c r="KED123" s="698"/>
      <c r="KEE123" s="698"/>
      <c r="KEF123" s="698"/>
      <c r="KEG123" s="698"/>
      <c r="KEH123" s="698"/>
      <c r="KEI123" s="698"/>
      <c r="KEJ123" s="698"/>
      <c r="KEK123" s="698"/>
      <c r="KEL123" s="698"/>
      <c r="KEM123" s="698"/>
      <c r="KEN123" s="698"/>
      <c r="KEO123" s="698"/>
      <c r="KEP123" s="698"/>
      <c r="KEQ123" s="698"/>
      <c r="KER123" s="698"/>
      <c r="KES123" s="698"/>
      <c r="KET123" s="698"/>
      <c r="KEU123" s="698"/>
      <c r="KEV123" s="698"/>
      <c r="KEW123" s="698"/>
      <c r="KEX123" s="698"/>
      <c r="KEY123" s="698"/>
      <c r="KEZ123" s="698"/>
      <c r="KFA123" s="698"/>
      <c r="KFB123" s="698"/>
      <c r="KFC123" s="698"/>
      <c r="KFD123" s="698"/>
      <c r="KFE123" s="698"/>
      <c r="KFF123" s="698"/>
      <c r="KFG123" s="698"/>
      <c r="KFH123" s="698"/>
      <c r="KFI123" s="698"/>
      <c r="KFJ123" s="698"/>
      <c r="KFK123" s="698"/>
      <c r="KFL123" s="698"/>
      <c r="KFM123" s="698"/>
      <c r="KFN123" s="698"/>
      <c r="KFO123" s="698"/>
      <c r="KFP123" s="698"/>
      <c r="KFQ123" s="698"/>
      <c r="KFR123" s="698"/>
      <c r="KFS123" s="698"/>
      <c r="KFT123" s="698"/>
      <c r="KFU123" s="698"/>
      <c r="KFV123" s="698"/>
      <c r="KFW123" s="698"/>
      <c r="KFX123" s="698"/>
      <c r="KFY123" s="698"/>
      <c r="KFZ123" s="698"/>
      <c r="KGA123" s="698"/>
      <c r="KGB123" s="698"/>
      <c r="KGC123" s="698"/>
      <c r="KGD123" s="698"/>
      <c r="KGE123" s="698"/>
      <c r="KGF123" s="698"/>
      <c r="KGG123" s="698"/>
      <c r="KGH123" s="698"/>
      <c r="KGI123" s="698"/>
      <c r="KGJ123" s="698"/>
      <c r="KGK123" s="698"/>
      <c r="KGL123" s="698"/>
      <c r="KGM123" s="698"/>
      <c r="KGN123" s="698"/>
      <c r="KGO123" s="698"/>
      <c r="KGP123" s="698"/>
      <c r="KGQ123" s="698"/>
      <c r="KGR123" s="698"/>
      <c r="KGS123" s="698"/>
      <c r="KGT123" s="698"/>
      <c r="KGU123" s="698"/>
      <c r="KGV123" s="698"/>
      <c r="KGW123" s="698"/>
      <c r="KGX123" s="698"/>
      <c r="KGY123" s="698"/>
      <c r="KGZ123" s="698"/>
      <c r="KHA123" s="698"/>
      <c r="KHB123" s="698"/>
      <c r="KHC123" s="698"/>
      <c r="KHD123" s="698"/>
      <c r="KHE123" s="698"/>
      <c r="KHF123" s="698"/>
      <c r="KHG123" s="698"/>
      <c r="KHH123" s="698"/>
      <c r="KHI123" s="698"/>
      <c r="KHJ123" s="698"/>
      <c r="KHK123" s="698"/>
      <c r="KHL123" s="698"/>
      <c r="KHM123" s="698"/>
      <c r="KHN123" s="698"/>
      <c r="KHO123" s="698"/>
      <c r="KHP123" s="698"/>
      <c r="KHQ123" s="698"/>
      <c r="KHR123" s="698"/>
      <c r="KHS123" s="698"/>
      <c r="KHT123" s="698"/>
      <c r="KHU123" s="698"/>
      <c r="KHV123" s="698"/>
      <c r="KHW123" s="698"/>
      <c r="KHX123" s="698"/>
      <c r="KHY123" s="698"/>
      <c r="KHZ123" s="698"/>
      <c r="KIA123" s="698"/>
      <c r="KIB123" s="698"/>
      <c r="KIC123" s="698"/>
      <c r="KID123" s="698"/>
      <c r="KIE123" s="698"/>
      <c r="KIF123" s="698"/>
      <c r="KIG123" s="698"/>
      <c r="KIH123" s="698"/>
      <c r="KII123" s="698"/>
      <c r="KIJ123" s="698"/>
      <c r="KIK123" s="698"/>
      <c r="KIL123" s="698"/>
      <c r="KIM123" s="698"/>
      <c r="KIN123" s="698"/>
      <c r="KIO123" s="698"/>
      <c r="KIP123" s="698"/>
      <c r="KIQ123" s="698"/>
      <c r="KIR123" s="698"/>
      <c r="KIS123" s="698"/>
      <c r="KIT123" s="698"/>
      <c r="KIU123" s="698"/>
      <c r="KIV123" s="698"/>
      <c r="KIW123" s="698"/>
      <c r="KIX123" s="698"/>
      <c r="KIY123" s="698"/>
      <c r="KIZ123" s="698"/>
      <c r="KJA123" s="698"/>
      <c r="KJB123" s="698"/>
      <c r="KJC123" s="698"/>
      <c r="KJD123" s="698"/>
      <c r="KJE123" s="698"/>
      <c r="KJF123" s="698"/>
      <c r="KJG123" s="698"/>
      <c r="KJH123" s="698"/>
      <c r="KJI123" s="698"/>
      <c r="KJJ123" s="698"/>
      <c r="KJK123" s="698"/>
      <c r="KJL123" s="698"/>
      <c r="KJM123" s="698"/>
      <c r="KJN123" s="698"/>
      <c r="KJO123" s="698"/>
      <c r="KJP123" s="698"/>
      <c r="KJQ123" s="698"/>
      <c r="KJR123" s="698"/>
      <c r="KJS123" s="698"/>
      <c r="KJT123" s="698"/>
      <c r="KJU123" s="698"/>
      <c r="KJV123" s="698"/>
      <c r="KJW123" s="698"/>
      <c r="KJX123" s="698"/>
      <c r="KJY123" s="698"/>
      <c r="KJZ123" s="698"/>
      <c r="KKA123" s="698"/>
      <c r="KKB123" s="698"/>
      <c r="KKC123" s="698"/>
      <c r="KKD123" s="698"/>
      <c r="KKE123" s="698"/>
      <c r="KKF123" s="698"/>
      <c r="KKG123" s="698"/>
      <c r="KKH123" s="698"/>
      <c r="KKI123" s="698"/>
      <c r="KKJ123" s="698"/>
      <c r="KKK123" s="698"/>
      <c r="KKL123" s="698"/>
      <c r="KKM123" s="698"/>
      <c r="KKN123" s="698"/>
      <c r="KKO123" s="698"/>
      <c r="KKP123" s="698"/>
      <c r="KKQ123" s="698"/>
      <c r="KKR123" s="698"/>
      <c r="KKS123" s="698"/>
      <c r="KKT123" s="698"/>
      <c r="KKU123" s="698"/>
      <c r="KKV123" s="698"/>
      <c r="KKW123" s="698"/>
      <c r="KKX123" s="698"/>
      <c r="KKY123" s="698"/>
      <c r="KKZ123" s="698"/>
      <c r="KLA123" s="698"/>
      <c r="KLB123" s="698"/>
      <c r="KLC123" s="698"/>
      <c r="KLD123" s="698"/>
      <c r="KLE123" s="698"/>
      <c r="KLF123" s="698"/>
      <c r="KLG123" s="698"/>
      <c r="KLH123" s="698"/>
      <c r="KLI123" s="698"/>
      <c r="KLJ123" s="698"/>
      <c r="KLK123" s="698"/>
      <c r="KLL123" s="698"/>
      <c r="KLM123" s="698"/>
      <c r="KLN123" s="698"/>
      <c r="KLO123" s="698"/>
      <c r="KLP123" s="698"/>
      <c r="KLQ123" s="698"/>
      <c r="KLR123" s="698"/>
      <c r="KLS123" s="698"/>
      <c r="KLT123" s="698"/>
      <c r="KLU123" s="698"/>
      <c r="KLV123" s="698"/>
      <c r="KLW123" s="698"/>
      <c r="KLX123" s="698"/>
      <c r="KLY123" s="698"/>
      <c r="KLZ123" s="698"/>
      <c r="KMA123" s="698"/>
      <c r="KMB123" s="698"/>
      <c r="KMC123" s="698"/>
      <c r="KMD123" s="698"/>
      <c r="KME123" s="698"/>
      <c r="KMF123" s="698"/>
      <c r="KMG123" s="698"/>
      <c r="KMH123" s="698"/>
      <c r="KMI123" s="698"/>
      <c r="KMJ123" s="698"/>
      <c r="KMK123" s="698"/>
      <c r="KML123" s="698"/>
      <c r="KMM123" s="698"/>
      <c r="KMN123" s="698"/>
      <c r="KMO123" s="698"/>
      <c r="KMP123" s="698"/>
      <c r="KMQ123" s="698"/>
      <c r="KMR123" s="698"/>
      <c r="KMS123" s="698"/>
      <c r="KMT123" s="698"/>
      <c r="KMU123" s="698"/>
      <c r="KMV123" s="698"/>
      <c r="KMW123" s="698"/>
      <c r="KMX123" s="698"/>
      <c r="KMY123" s="698"/>
      <c r="KMZ123" s="698"/>
      <c r="KNA123" s="698"/>
      <c r="KNB123" s="698"/>
      <c r="KNC123" s="698"/>
      <c r="KND123" s="698"/>
      <c r="KNE123" s="698"/>
      <c r="KNF123" s="698"/>
      <c r="KNG123" s="698"/>
      <c r="KNH123" s="698"/>
      <c r="KNI123" s="698"/>
      <c r="KNJ123" s="698"/>
      <c r="KNK123" s="698"/>
      <c r="KNL123" s="698"/>
      <c r="KNM123" s="698"/>
      <c r="KNN123" s="698"/>
      <c r="KNO123" s="698"/>
      <c r="KNP123" s="698"/>
      <c r="KNQ123" s="698"/>
      <c r="KNR123" s="698"/>
      <c r="KNS123" s="698"/>
      <c r="KNT123" s="698"/>
      <c r="KNU123" s="698"/>
      <c r="KNV123" s="698"/>
      <c r="KNW123" s="698"/>
      <c r="KNX123" s="698"/>
      <c r="KNY123" s="698"/>
      <c r="KNZ123" s="698"/>
      <c r="KOA123" s="698"/>
      <c r="KOB123" s="698"/>
      <c r="KOC123" s="698"/>
      <c r="KOD123" s="698"/>
      <c r="KOE123" s="698"/>
      <c r="KOF123" s="698"/>
      <c r="KOG123" s="698"/>
      <c r="KOH123" s="698"/>
      <c r="KOI123" s="698"/>
      <c r="KOJ123" s="698"/>
      <c r="KOK123" s="698"/>
      <c r="KOL123" s="698"/>
      <c r="KOM123" s="698"/>
      <c r="KON123" s="698"/>
      <c r="KOO123" s="698"/>
      <c r="KOP123" s="698"/>
      <c r="KOQ123" s="698"/>
      <c r="KOR123" s="698"/>
      <c r="KOS123" s="698"/>
      <c r="KOT123" s="698"/>
      <c r="KOU123" s="698"/>
      <c r="KOV123" s="698"/>
      <c r="KOW123" s="698"/>
      <c r="KOX123" s="698"/>
      <c r="KOY123" s="698"/>
      <c r="KOZ123" s="698"/>
      <c r="KPA123" s="698"/>
      <c r="KPB123" s="698"/>
      <c r="KPC123" s="698"/>
      <c r="KPD123" s="698"/>
      <c r="KPE123" s="698"/>
      <c r="KPF123" s="698"/>
      <c r="KPG123" s="698"/>
      <c r="KPH123" s="698"/>
      <c r="KPI123" s="698"/>
      <c r="KPJ123" s="698"/>
      <c r="KPK123" s="698"/>
      <c r="KPL123" s="698"/>
      <c r="KPM123" s="698"/>
      <c r="KPN123" s="698"/>
      <c r="KPO123" s="698"/>
      <c r="KPP123" s="698"/>
      <c r="KPQ123" s="698"/>
      <c r="KPR123" s="698"/>
      <c r="KPS123" s="698"/>
      <c r="KPT123" s="698"/>
      <c r="KPU123" s="698"/>
      <c r="KPV123" s="698"/>
      <c r="KPW123" s="698"/>
      <c r="KPX123" s="698"/>
      <c r="KPY123" s="698"/>
      <c r="KPZ123" s="698"/>
      <c r="KQA123" s="698"/>
      <c r="KQB123" s="698"/>
      <c r="KQC123" s="698"/>
      <c r="KQD123" s="698"/>
      <c r="KQE123" s="698"/>
      <c r="KQF123" s="698"/>
      <c r="KQG123" s="698"/>
      <c r="KQH123" s="698"/>
      <c r="KQI123" s="698"/>
      <c r="KQJ123" s="698"/>
      <c r="KQK123" s="698"/>
      <c r="KQL123" s="698"/>
      <c r="KQM123" s="698"/>
      <c r="KQN123" s="698"/>
      <c r="KQO123" s="698"/>
      <c r="KQP123" s="698"/>
      <c r="KQQ123" s="698"/>
      <c r="KQR123" s="698"/>
      <c r="KQS123" s="698"/>
      <c r="KQT123" s="698"/>
      <c r="KQU123" s="698"/>
      <c r="KQV123" s="698"/>
      <c r="KQW123" s="698"/>
      <c r="KQX123" s="698"/>
      <c r="KQY123" s="698"/>
      <c r="KQZ123" s="698"/>
      <c r="KRA123" s="698"/>
      <c r="KRB123" s="698"/>
      <c r="KRC123" s="698"/>
      <c r="KRD123" s="698"/>
      <c r="KRE123" s="698"/>
      <c r="KRF123" s="698"/>
      <c r="KRG123" s="698"/>
      <c r="KRH123" s="698"/>
      <c r="KRI123" s="698"/>
      <c r="KRJ123" s="698"/>
      <c r="KRK123" s="698"/>
      <c r="KRL123" s="698"/>
      <c r="KRM123" s="698"/>
      <c r="KRN123" s="698"/>
      <c r="KRO123" s="698"/>
      <c r="KRP123" s="698"/>
      <c r="KRQ123" s="698"/>
      <c r="KRR123" s="698"/>
      <c r="KRS123" s="698"/>
      <c r="KRT123" s="698"/>
      <c r="KRU123" s="698"/>
      <c r="KRV123" s="698"/>
      <c r="KRW123" s="698"/>
      <c r="KRX123" s="698"/>
      <c r="KRY123" s="698"/>
      <c r="KRZ123" s="698"/>
      <c r="KSA123" s="698"/>
      <c r="KSB123" s="698"/>
      <c r="KSC123" s="698"/>
      <c r="KSD123" s="698"/>
      <c r="KSE123" s="698"/>
      <c r="KSF123" s="698"/>
      <c r="KSG123" s="698"/>
      <c r="KSH123" s="698"/>
      <c r="KSI123" s="698"/>
      <c r="KSJ123" s="698"/>
      <c r="KSK123" s="698"/>
      <c r="KSL123" s="698"/>
      <c r="KSM123" s="698"/>
      <c r="KSN123" s="698"/>
      <c r="KSO123" s="698"/>
      <c r="KSP123" s="698"/>
      <c r="KSQ123" s="698"/>
      <c r="KSR123" s="698"/>
      <c r="KSS123" s="698"/>
      <c r="KST123" s="698"/>
      <c r="KSU123" s="698"/>
      <c r="KSV123" s="698"/>
      <c r="KSW123" s="698"/>
      <c r="KSX123" s="698"/>
      <c r="KSY123" s="698"/>
      <c r="KSZ123" s="698"/>
      <c r="KTA123" s="698"/>
      <c r="KTB123" s="698"/>
      <c r="KTC123" s="698"/>
      <c r="KTD123" s="698"/>
      <c r="KTE123" s="698"/>
      <c r="KTF123" s="698"/>
      <c r="KTG123" s="698"/>
      <c r="KTH123" s="698"/>
      <c r="KTI123" s="698"/>
      <c r="KTJ123" s="698"/>
      <c r="KTK123" s="698"/>
      <c r="KTL123" s="698"/>
      <c r="KTM123" s="698"/>
      <c r="KTN123" s="698"/>
      <c r="KTO123" s="698"/>
      <c r="KTP123" s="698"/>
      <c r="KTQ123" s="698"/>
      <c r="KTR123" s="698"/>
      <c r="KTS123" s="698"/>
      <c r="KTT123" s="698"/>
      <c r="KTU123" s="698"/>
      <c r="KTV123" s="698"/>
      <c r="KTW123" s="698"/>
      <c r="KTX123" s="698"/>
      <c r="KTY123" s="698"/>
      <c r="KTZ123" s="698"/>
      <c r="KUA123" s="698"/>
      <c r="KUB123" s="698"/>
      <c r="KUC123" s="698"/>
      <c r="KUD123" s="698"/>
      <c r="KUE123" s="698"/>
      <c r="KUF123" s="698"/>
      <c r="KUG123" s="698"/>
      <c r="KUH123" s="698"/>
      <c r="KUI123" s="698"/>
      <c r="KUJ123" s="698"/>
      <c r="KUK123" s="698"/>
      <c r="KUL123" s="698"/>
      <c r="KUM123" s="698"/>
      <c r="KUN123" s="698"/>
      <c r="KUO123" s="698"/>
      <c r="KUP123" s="698"/>
      <c r="KUQ123" s="698"/>
      <c r="KUR123" s="698"/>
      <c r="KUS123" s="698"/>
      <c r="KUT123" s="698"/>
      <c r="KUU123" s="698"/>
      <c r="KUV123" s="698"/>
      <c r="KUW123" s="698"/>
      <c r="KUX123" s="698"/>
      <c r="KUY123" s="698"/>
      <c r="KUZ123" s="698"/>
      <c r="KVA123" s="698"/>
      <c r="KVB123" s="698"/>
      <c r="KVC123" s="698"/>
      <c r="KVD123" s="698"/>
      <c r="KVE123" s="698"/>
      <c r="KVF123" s="698"/>
      <c r="KVG123" s="698"/>
      <c r="KVH123" s="698"/>
      <c r="KVI123" s="698"/>
      <c r="KVJ123" s="698"/>
      <c r="KVK123" s="698"/>
      <c r="KVL123" s="698"/>
      <c r="KVM123" s="698"/>
      <c r="KVN123" s="698"/>
      <c r="KVO123" s="698"/>
      <c r="KVP123" s="698"/>
      <c r="KVQ123" s="698"/>
      <c r="KVR123" s="698"/>
      <c r="KVS123" s="698"/>
      <c r="KVT123" s="698"/>
      <c r="KVU123" s="698"/>
      <c r="KVV123" s="698"/>
      <c r="KVW123" s="698"/>
      <c r="KVX123" s="698"/>
      <c r="KVY123" s="698"/>
      <c r="KVZ123" s="698"/>
      <c r="KWA123" s="698"/>
      <c r="KWB123" s="698"/>
      <c r="KWC123" s="698"/>
      <c r="KWD123" s="698"/>
      <c r="KWE123" s="698"/>
      <c r="KWF123" s="698"/>
      <c r="KWG123" s="698"/>
      <c r="KWH123" s="698"/>
      <c r="KWI123" s="698"/>
      <c r="KWJ123" s="698"/>
      <c r="KWK123" s="698"/>
      <c r="KWL123" s="698"/>
      <c r="KWM123" s="698"/>
      <c r="KWN123" s="698"/>
      <c r="KWO123" s="698"/>
      <c r="KWP123" s="698"/>
      <c r="KWQ123" s="698"/>
      <c r="KWR123" s="698"/>
      <c r="KWS123" s="698"/>
      <c r="KWT123" s="698"/>
      <c r="KWU123" s="698"/>
      <c r="KWV123" s="698"/>
      <c r="KWW123" s="698"/>
      <c r="KWX123" s="698"/>
      <c r="KWY123" s="698"/>
      <c r="KWZ123" s="698"/>
      <c r="KXA123" s="698"/>
      <c r="KXB123" s="698"/>
      <c r="KXC123" s="698"/>
      <c r="KXD123" s="698"/>
      <c r="KXE123" s="698"/>
      <c r="KXF123" s="698"/>
      <c r="KXG123" s="698"/>
      <c r="KXH123" s="698"/>
      <c r="KXI123" s="698"/>
      <c r="KXJ123" s="698"/>
      <c r="KXK123" s="698"/>
      <c r="KXL123" s="698"/>
      <c r="KXM123" s="698"/>
      <c r="KXN123" s="698"/>
      <c r="KXO123" s="698"/>
      <c r="KXP123" s="698"/>
      <c r="KXQ123" s="698"/>
      <c r="KXR123" s="698"/>
      <c r="KXS123" s="698"/>
      <c r="KXT123" s="698"/>
      <c r="KXU123" s="698"/>
      <c r="KXV123" s="698"/>
      <c r="KXW123" s="698"/>
      <c r="KXX123" s="698"/>
      <c r="KXY123" s="698"/>
      <c r="KXZ123" s="698"/>
      <c r="KYA123" s="698"/>
      <c r="KYB123" s="698"/>
      <c r="KYC123" s="698"/>
      <c r="KYD123" s="698"/>
      <c r="KYE123" s="698"/>
      <c r="KYF123" s="698"/>
      <c r="KYG123" s="698"/>
      <c r="KYH123" s="698"/>
      <c r="KYI123" s="698"/>
      <c r="KYJ123" s="698"/>
      <c r="KYK123" s="698"/>
      <c r="KYL123" s="698"/>
      <c r="KYM123" s="698"/>
      <c r="KYN123" s="698"/>
      <c r="KYO123" s="698"/>
      <c r="KYP123" s="698"/>
      <c r="KYQ123" s="698"/>
      <c r="KYR123" s="698"/>
      <c r="KYS123" s="698"/>
      <c r="KYT123" s="698"/>
      <c r="KYU123" s="698"/>
      <c r="KYV123" s="698"/>
      <c r="KYW123" s="698"/>
      <c r="KYX123" s="698"/>
      <c r="KYY123" s="698"/>
      <c r="KYZ123" s="698"/>
      <c r="KZA123" s="698"/>
      <c r="KZB123" s="698"/>
      <c r="KZC123" s="698"/>
      <c r="KZD123" s="698"/>
      <c r="KZE123" s="698"/>
      <c r="KZF123" s="698"/>
      <c r="KZG123" s="698"/>
      <c r="KZH123" s="698"/>
      <c r="KZI123" s="698"/>
      <c r="KZJ123" s="698"/>
      <c r="KZK123" s="698"/>
      <c r="KZL123" s="698"/>
      <c r="KZM123" s="698"/>
      <c r="KZN123" s="698"/>
      <c r="KZO123" s="698"/>
      <c r="KZP123" s="698"/>
      <c r="KZQ123" s="698"/>
      <c r="KZR123" s="698"/>
      <c r="KZS123" s="698"/>
      <c r="KZT123" s="698"/>
      <c r="KZU123" s="698"/>
      <c r="KZV123" s="698"/>
      <c r="KZW123" s="698"/>
      <c r="KZX123" s="698"/>
      <c r="KZY123" s="698"/>
      <c r="KZZ123" s="698"/>
      <c r="LAA123" s="698"/>
      <c r="LAB123" s="698"/>
      <c r="LAC123" s="698"/>
      <c r="LAD123" s="698"/>
      <c r="LAE123" s="698"/>
      <c r="LAF123" s="698"/>
      <c r="LAG123" s="698"/>
      <c r="LAH123" s="698"/>
      <c r="LAI123" s="698"/>
      <c r="LAJ123" s="698"/>
      <c r="LAK123" s="698"/>
      <c r="LAL123" s="698"/>
      <c r="LAM123" s="698"/>
      <c r="LAN123" s="698"/>
      <c r="LAO123" s="698"/>
      <c r="LAP123" s="698"/>
      <c r="LAQ123" s="698"/>
      <c r="LAR123" s="698"/>
      <c r="LAS123" s="698"/>
      <c r="LAT123" s="698"/>
      <c r="LAU123" s="698"/>
      <c r="LAV123" s="698"/>
      <c r="LAW123" s="698"/>
      <c r="LAX123" s="698"/>
      <c r="LAY123" s="698"/>
      <c r="LAZ123" s="698"/>
      <c r="LBA123" s="698"/>
      <c r="LBB123" s="698"/>
      <c r="LBC123" s="698"/>
      <c r="LBD123" s="698"/>
      <c r="LBE123" s="698"/>
      <c r="LBF123" s="698"/>
      <c r="LBG123" s="698"/>
      <c r="LBH123" s="698"/>
      <c r="LBI123" s="698"/>
      <c r="LBJ123" s="698"/>
      <c r="LBK123" s="698"/>
      <c r="LBL123" s="698"/>
      <c r="LBM123" s="698"/>
      <c r="LBN123" s="698"/>
      <c r="LBO123" s="698"/>
      <c r="LBP123" s="698"/>
      <c r="LBQ123" s="698"/>
      <c r="LBR123" s="698"/>
      <c r="LBS123" s="698"/>
      <c r="LBT123" s="698"/>
      <c r="LBU123" s="698"/>
      <c r="LBV123" s="698"/>
      <c r="LBW123" s="698"/>
      <c r="LBX123" s="698"/>
      <c r="LBY123" s="698"/>
      <c r="LBZ123" s="698"/>
      <c r="LCA123" s="698"/>
      <c r="LCB123" s="698"/>
      <c r="LCC123" s="698"/>
      <c r="LCD123" s="698"/>
      <c r="LCE123" s="698"/>
      <c r="LCF123" s="698"/>
      <c r="LCG123" s="698"/>
      <c r="LCH123" s="698"/>
      <c r="LCI123" s="698"/>
      <c r="LCJ123" s="698"/>
      <c r="LCK123" s="698"/>
      <c r="LCL123" s="698"/>
      <c r="LCM123" s="698"/>
      <c r="LCN123" s="698"/>
      <c r="LCO123" s="698"/>
      <c r="LCP123" s="698"/>
      <c r="LCQ123" s="698"/>
      <c r="LCR123" s="698"/>
      <c r="LCS123" s="698"/>
      <c r="LCT123" s="698"/>
      <c r="LCU123" s="698"/>
      <c r="LCV123" s="698"/>
      <c r="LCW123" s="698"/>
      <c r="LCX123" s="698"/>
      <c r="LCY123" s="698"/>
      <c r="LCZ123" s="698"/>
      <c r="LDA123" s="698"/>
      <c r="LDB123" s="698"/>
      <c r="LDC123" s="698"/>
      <c r="LDD123" s="698"/>
      <c r="LDE123" s="698"/>
      <c r="LDF123" s="698"/>
      <c r="LDG123" s="698"/>
      <c r="LDH123" s="698"/>
      <c r="LDI123" s="698"/>
      <c r="LDJ123" s="698"/>
      <c r="LDK123" s="698"/>
      <c r="LDL123" s="698"/>
      <c r="LDM123" s="698"/>
      <c r="LDN123" s="698"/>
      <c r="LDO123" s="698"/>
      <c r="LDP123" s="698"/>
      <c r="LDQ123" s="698"/>
      <c r="LDR123" s="698"/>
      <c r="LDS123" s="698"/>
      <c r="LDT123" s="698"/>
      <c r="LDU123" s="698"/>
      <c r="LDV123" s="698"/>
      <c r="LDW123" s="698"/>
      <c r="LDX123" s="698"/>
      <c r="LDY123" s="698"/>
      <c r="LDZ123" s="698"/>
      <c r="LEA123" s="698"/>
      <c r="LEB123" s="698"/>
      <c r="LEC123" s="698"/>
      <c r="LED123" s="698"/>
      <c r="LEE123" s="698"/>
      <c r="LEF123" s="698"/>
      <c r="LEG123" s="698"/>
      <c r="LEH123" s="698"/>
      <c r="LEI123" s="698"/>
      <c r="LEJ123" s="698"/>
      <c r="LEK123" s="698"/>
      <c r="LEL123" s="698"/>
      <c r="LEM123" s="698"/>
      <c r="LEN123" s="698"/>
      <c r="LEO123" s="698"/>
      <c r="LEP123" s="698"/>
      <c r="LEQ123" s="698"/>
      <c r="LER123" s="698"/>
      <c r="LES123" s="698"/>
      <c r="LET123" s="698"/>
      <c r="LEU123" s="698"/>
      <c r="LEV123" s="698"/>
      <c r="LEW123" s="698"/>
      <c r="LEX123" s="698"/>
      <c r="LEY123" s="698"/>
      <c r="LEZ123" s="698"/>
      <c r="LFA123" s="698"/>
      <c r="LFB123" s="698"/>
      <c r="LFC123" s="698"/>
      <c r="LFD123" s="698"/>
      <c r="LFE123" s="698"/>
      <c r="LFF123" s="698"/>
      <c r="LFG123" s="698"/>
      <c r="LFH123" s="698"/>
      <c r="LFI123" s="698"/>
      <c r="LFJ123" s="698"/>
      <c r="LFK123" s="698"/>
      <c r="LFL123" s="698"/>
      <c r="LFM123" s="698"/>
      <c r="LFN123" s="698"/>
      <c r="LFO123" s="698"/>
      <c r="LFP123" s="698"/>
      <c r="LFQ123" s="698"/>
      <c r="LFR123" s="698"/>
      <c r="LFS123" s="698"/>
      <c r="LFT123" s="698"/>
      <c r="LFU123" s="698"/>
      <c r="LFV123" s="698"/>
      <c r="LFW123" s="698"/>
      <c r="LFX123" s="698"/>
      <c r="LFY123" s="698"/>
      <c r="LFZ123" s="698"/>
      <c r="LGA123" s="698"/>
      <c r="LGB123" s="698"/>
      <c r="LGC123" s="698"/>
      <c r="LGD123" s="698"/>
      <c r="LGE123" s="698"/>
      <c r="LGF123" s="698"/>
      <c r="LGG123" s="698"/>
      <c r="LGH123" s="698"/>
      <c r="LGI123" s="698"/>
      <c r="LGJ123" s="698"/>
      <c r="LGK123" s="698"/>
      <c r="LGL123" s="698"/>
      <c r="LGM123" s="698"/>
      <c r="LGN123" s="698"/>
      <c r="LGO123" s="698"/>
      <c r="LGP123" s="698"/>
      <c r="LGQ123" s="698"/>
      <c r="LGR123" s="698"/>
      <c r="LGS123" s="698"/>
      <c r="LGT123" s="698"/>
      <c r="LGU123" s="698"/>
      <c r="LGV123" s="698"/>
      <c r="LGW123" s="698"/>
      <c r="LGX123" s="698"/>
      <c r="LGY123" s="698"/>
      <c r="LGZ123" s="698"/>
      <c r="LHA123" s="698"/>
      <c r="LHB123" s="698"/>
      <c r="LHC123" s="698"/>
      <c r="LHD123" s="698"/>
      <c r="LHE123" s="698"/>
      <c r="LHF123" s="698"/>
      <c r="LHG123" s="698"/>
      <c r="LHH123" s="698"/>
      <c r="LHI123" s="698"/>
      <c r="LHJ123" s="698"/>
      <c r="LHK123" s="698"/>
      <c r="LHL123" s="698"/>
      <c r="LHM123" s="698"/>
      <c r="LHN123" s="698"/>
      <c r="LHO123" s="698"/>
      <c r="LHP123" s="698"/>
      <c r="LHQ123" s="698"/>
      <c r="LHR123" s="698"/>
      <c r="LHS123" s="698"/>
      <c r="LHT123" s="698"/>
      <c r="LHU123" s="698"/>
      <c r="LHV123" s="698"/>
      <c r="LHW123" s="698"/>
      <c r="LHX123" s="698"/>
      <c r="LHY123" s="698"/>
      <c r="LHZ123" s="698"/>
      <c r="LIA123" s="698"/>
      <c r="LIB123" s="698"/>
      <c r="LIC123" s="698"/>
      <c r="LID123" s="698"/>
      <c r="LIE123" s="698"/>
      <c r="LIF123" s="698"/>
      <c r="LIG123" s="698"/>
      <c r="LIH123" s="698"/>
      <c r="LII123" s="698"/>
      <c r="LIJ123" s="698"/>
      <c r="LIK123" s="698"/>
      <c r="LIL123" s="698"/>
      <c r="LIM123" s="698"/>
      <c r="LIN123" s="698"/>
      <c r="LIO123" s="698"/>
      <c r="LIP123" s="698"/>
      <c r="LIQ123" s="698"/>
      <c r="LIR123" s="698"/>
      <c r="LIS123" s="698"/>
      <c r="LIT123" s="698"/>
      <c r="LIU123" s="698"/>
      <c r="LIV123" s="698"/>
      <c r="LIW123" s="698"/>
      <c r="LIX123" s="698"/>
      <c r="LIY123" s="698"/>
      <c r="LIZ123" s="698"/>
      <c r="LJA123" s="698"/>
      <c r="LJB123" s="698"/>
      <c r="LJC123" s="698"/>
      <c r="LJD123" s="698"/>
      <c r="LJE123" s="698"/>
      <c r="LJF123" s="698"/>
      <c r="LJG123" s="698"/>
      <c r="LJH123" s="698"/>
      <c r="LJI123" s="698"/>
      <c r="LJJ123" s="698"/>
      <c r="LJK123" s="698"/>
      <c r="LJL123" s="698"/>
      <c r="LJM123" s="698"/>
      <c r="LJN123" s="698"/>
      <c r="LJO123" s="698"/>
      <c r="LJP123" s="698"/>
      <c r="LJQ123" s="698"/>
      <c r="LJR123" s="698"/>
      <c r="LJS123" s="698"/>
      <c r="LJT123" s="698"/>
      <c r="LJU123" s="698"/>
      <c r="LJV123" s="698"/>
      <c r="LJW123" s="698"/>
      <c r="LJX123" s="698"/>
      <c r="LJY123" s="698"/>
      <c r="LJZ123" s="698"/>
      <c r="LKA123" s="698"/>
      <c r="LKB123" s="698"/>
      <c r="LKC123" s="698"/>
      <c r="LKD123" s="698"/>
      <c r="LKE123" s="698"/>
      <c r="LKF123" s="698"/>
      <c r="LKG123" s="698"/>
      <c r="LKH123" s="698"/>
      <c r="LKI123" s="698"/>
      <c r="LKJ123" s="698"/>
      <c r="LKK123" s="698"/>
      <c r="LKL123" s="698"/>
      <c r="LKM123" s="698"/>
      <c r="LKN123" s="698"/>
      <c r="LKO123" s="698"/>
      <c r="LKP123" s="698"/>
      <c r="LKQ123" s="698"/>
      <c r="LKR123" s="698"/>
      <c r="LKS123" s="698"/>
      <c r="LKT123" s="698"/>
      <c r="LKU123" s="698"/>
      <c r="LKV123" s="698"/>
      <c r="LKW123" s="698"/>
      <c r="LKX123" s="698"/>
      <c r="LKY123" s="698"/>
      <c r="LKZ123" s="698"/>
      <c r="LLA123" s="698"/>
      <c r="LLB123" s="698"/>
      <c r="LLC123" s="698"/>
      <c r="LLD123" s="698"/>
      <c r="LLE123" s="698"/>
      <c r="LLF123" s="698"/>
      <c r="LLG123" s="698"/>
      <c r="LLH123" s="698"/>
      <c r="LLI123" s="698"/>
      <c r="LLJ123" s="698"/>
      <c r="LLK123" s="698"/>
      <c r="LLL123" s="698"/>
      <c r="LLM123" s="698"/>
      <c r="LLN123" s="698"/>
      <c r="LLO123" s="698"/>
      <c r="LLP123" s="698"/>
      <c r="LLQ123" s="698"/>
      <c r="LLR123" s="698"/>
      <c r="LLS123" s="698"/>
      <c r="LLT123" s="698"/>
      <c r="LLU123" s="698"/>
      <c r="LLV123" s="698"/>
      <c r="LLW123" s="698"/>
      <c r="LLX123" s="698"/>
      <c r="LLY123" s="698"/>
      <c r="LLZ123" s="698"/>
      <c r="LMA123" s="698"/>
      <c r="LMB123" s="698"/>
      <c r="LMC123" s="698"/>
      <c r="LMD123" s="698"/>
      <c r="LME123" s="698"/>
      <c r="LMF123" s="698"/>
      <c r="LMG123" s="698"/>
      <c r="LMH123" s="698"/>
      <c r="LMI123" s="698"/>
      <c r="LMJ123" s="698"/>
      <c r="LMK123" s="698"/>
      <c r="LML123" s="698"/>
      <c r="LMM123" s="698"/>
      <c r="LMN123" s="698"/>
      <c r="LMO123" s="698"/>
      <c r="LMP123" s="698"/>
      <c r="LMQ123" s="698"/>
      <c r="LMR123" s="698"/>
      <c r="LMS123" s="698"/>
      <c r="LMT123" s="698"/>
      <c r="LMU123" s="698"/>
      <c r="LMV123" s="698"/>
      <c r="LMW123" s="698"/>
      <c r="LMX123" s="698"/>
      <c r="LMY123" s="698"/>
      <c r="LMZ123" s="698"/>
      <c r="LNA123" s="698"/>
      <c r="LNB123" s="698"/>
      <c r="LNC123" s="698"/>
      <c r="LND123" s="698"/>
      <c r="LNE123" s="698"/>
      <c r="LNF123" s="698"/>
      <c r="LNG123" s="698"/>
      <c r="LNH123" s="698"/>
      <c r="LNI123" s="698"/>
      <c r="LNJ123" s="698"/>
      <c r="LNK123" s="698"/>
      <c r="LNL123" s="698"/>
      <c r="LNM123" s="698"/>
      <c r="LNN123" s="698"/>
      <c r="LNO123" s="698"/>
      <c r="LNP123" s="698"/>
      <c r="LNQ123" s="698"/>
      <c r="LNR123" s="698"/>
      <c r="LNS123" s="698"/>
      <c r="LNT123" s="698"/>
      <c r="LNU123" s="698"/>
      <c r="LNV123" s="698"/>
      <c r="LNW123" s="698"/>
      <c r="LNX123" s="698"/>
      <c r="LNY123" s="698"/>
      <c r="LNZ123" s="698"/>
      <c r="LOA123" s="698"/>
      <c r="LOB123" s="698"/>
      <c r="LOC123" s="698"/>
      <c r="LOD123" s="698"/>
      <c r="LOE123" s="698"/>
      <c r="LOF123" s="698"/>
      <c r="LOG123" s="698"/>
      <c r="LOH123" s="698"/>
      <c r="LOI123" s="698"/>
      <c r="LOJ123" s="698"/>
      <c r="LOK123" s="698"/>
      <c r="LOL123" s="698"/>
      <c r="LOM123" s="698"/>
      <c r="LON123" s="698"/>
      <c r="LOO123" s="698"/>
      <c r="LOP123" s="698"/>
      <c r="LOQ123" s="698"/>
      <c r="LOR123" s="698"/>
      <c r="LOS123" s="698"/>
      <c r="LOT123" s="698"/>
      <c r="LOU123" s="698"/>
      <c r="LOV123" s="698"/>
      <c r="LOW123" s="698"/>
      <c r="LOX123" s="698"/>
      <c r="LOY123" s="698"/>
      <c r="LOZ123" s="698"/>
      <c r="LPA123" s="698"/>
      <c r="LPB123" s="698"/>
      <c r="LPC123" s="698"/>
      <c r="LPD123" s="698"/>
      <c r="LPE123" s="698"/>
      <c r="LPF123" s="698"/>
      <c r="LPG123" s="698"/>
      <c r="LPH123" s="698"/>
      <c r="LPI123" s="698"/>
      <c r="LPJ123" s="698"/>
      <c r="LPK123" s="698"/>
      <c r="LPL123" s="698"/>
      <c r="LPM123" s="698"/>
      <c r="LPN123" s="698"/>
      <c r="LPO123" s="698"/>
      <c r="LPP123" s="698"/>
      <c r="LPQ123" s="698"/>
      <c r="LPR123" s="698"/>
      <c r="LPS123" s="698"/>
      <c r="LPT123" s="698"/>
      <c r="LPU123" s="698"/>
      <c r="LPV123" s="698"/>
      <c r="LPW123" s="698"/>
      <c r="LPX123" s="698"/>
      <c r="LPY123" s="698"/>
      <c r="LPZ123" s="698"/>
      <c r="LQA123" s="698"/>
      <c r="LQB123" s="698"/>
      <c r="LQC123" s="698"/>
      <c r="LQD123" s="698"/>
      <c r="LQE123" s="698"/>
      <c r="LQF123" s="698"/>
      <c r="LQG123" s="698"/>
      <c r="LQH123" s="698"/>
      <c r="LQI123" s="698"/>
      <c r="LQJ123" s="698"/>
      <c r="LQK123" s="698"/>
      <c r="LQL123" s="698"/>
      <c r="LQM123" s="698"/>
      <c r="LQN123" s="698"/>
      <c r="LQO123" s="698"/>
      <c r="LQP123" s="698"/>
      <c r="LQQ123" s="698"/>
      <c r="LQR123" s="698"/>
      <c r="LQS123" s="698"/>
      <c r="LQT123" s="698"/>
      <c r="LQU123" s="698"/>
      <c r="LQV123" s="698"/>
      <c r="LQW123" s="698"/>
      <c r="LQX123" s="698"/>
      <c r="LQY123" s="698"/>
      <c r="LQZ123" s="698"/>
      <c r="LRA123" s="698"/>
      <c r="LRB123" s="698"/>
      <c r="LRC123" s="698"/>
      <c r="LRD123" s="698"/>
      <c r="LRE123" s="698"/>
      <c r="LRF123" s="698"/>
      <c r="LRG123" s="698"/>
      <c r="LRH123" s="698"/>
      <c r="LRI123" s="698"/>
      <c r="LRJ123" s="698"/>
      <c r="LRK123" s="698"/>
      <c r="LRL123" s="698"/>
      <c r="LRM123" s="698"/>
      <c r="LRN123" s="698"/>
      <c r="LRO123" s="698"/>
      <c r="LRP123" s="698"/>
      <c r="LRQ123" s="698"/>
      <c r="LRR123" s="698"/>
      <c r="LRS123" s="698"/>
      <c r="LRT123" s="698"/>
      <c r="LRU123" s="698"/>
      <c r="LRV123" s="698"/>
      <c r="LRW123" s="698"/>
      <c r="LRX123" s="698"/>
      <c r="LRY123" s="698"/>
      <c r="LRZ123" s="698"/>
      <c r="LSA123" s="698"/>
      <c r="LSB123" s="698"/>
      <c r="LSC123" s="698"/>
      <c r="LSD123" s="698"/>
      <c r="LSE123" s="698"/>
      <c r="LSF123" s="698"/>
      <c r="LSG123" s="698"/>
      <c r="LSH123" s="698"/>
      <c r="LSI123" s="698"/>
      <c r="LSJ123" s="698"/>
      <c r="LSK123" s="698"/>
      <c r="LSL123" s="698"/>
      <c r="LSM123" s="698"/>
      <c r="LSN123" s="698"/>
      <c r="LSO123" s="698"/>
      <c r="LSP123" s="698"/>
      <c r="LSQ123" s="698"/>
      <c r="LSR123" s="698"/>
      <c r="LSS123" s="698"/>
      <c r="LST123" s="698"/>
      <c r="LSU123" s="698"/>
      <c r="LSV123" s="698"/>
      <c r="LSW123" s="698"/>
      <c r="LSX123" s="698"/>
      <c r="LSY123" s="698"/>
      <c r="LSZ123" s="698"/>
      <c r="LTA123" s="698"/>
      <c r="LTB123" s="698"/>
      <c r="LTC123" s="698"/>
      <c r="LTD123" s="698"/>
      <c r="LTE123" s="698"/>
      <c r="LTF123" s="698"/>
      <c r="LTG123" s="698"/>
      <c r="LTH123" s="698"/>
      <c r="LTI123" s="698"/>
      <c r="LTJ123" s="698"/>
      <c r="LTK123" s="698"/>
      <c r="LTL123" s="698"/>
      <c r="LTM123" s="698"/>
      <c r="LTN123" s="698"/>
      <c r="LTO123" s="698"/>
      <c r="LTP123" s="698"/>
      <c r="LTQ123" s="698"/>
      <c r="LTR123" s="698"/>
      <c r="LTS123" s="698"/>
      <c r="LTT123" s="698"/>
      <c r="LTU123" s="698"/>
      <c r="LTV123" s="698"/>
      <c r="LTW123" s="698"/>
      <c r="LTX123" s="698"/>
      <c r="LTY123" s="698"/>
      <c r="LTZ123" s="698"/>
      <c r="LUA123" s="698"/>
      <c r="LUB123" s="698"/>
      <c r="LUC123" s="698"/>
      <c r="LUD123" s="698"/>
      <c r="LUE123" s="698"/>
      <c r="LUF123" s="698"/>
      <c r="LUG123" s="698"/>
      <c r="LUH123" s="698"/>
      <c r="LUI123" s="698"/>
      <c r="LUJ123" s="698"/>
      <c r="LUK123" s="698"/>
      <c r="LUL123" s="698"/>
      <c r="LUM123" s="698"/>
      <c r="LUN123" s="698"/>
      <c r="LUO123" s="698"/>
      <c r="LUP123" s="698"/>
      <c r="LUQ123" s="698"/>
      <c r="LUR123" s="698"/>
      <c r="LUS123" s="698"/>
      <c r="LUT123" s="698"/>
      <c r="LUU123" s="698"/>
      <c r="LUV123" s="698"/>
      <c r="LUW123" s="698"/>
      <c r="LUX123" s="698"/>
      <c r="LUY123" s="698"/>
      <c r="LUZ123" s="698"/>
      <c r="LVA123" s="698"/>
      <c r="LVB123" s="698"/>
      <c r="LVC123" s="698"/>
      <c r="LVD123" s="698"/>
      <c r="LVE123" s="698"/>
      <c r="LVF123" s="698"/>
      <c r="LVG123" s="698"/>
      <c r="LVH123" s="698"/>
      <c r="LVI123" s="698"/>
      <c r="LVJ123" s="698"/>
      <c r="LVK123" s="698"/>
      <c r="LVL123" s="698"/>
      <c r="LVM123" s="698"/>
      <c r="LVN123" s="698"/>
      <c r="LVO123" s="698"/>
      <c r="LVP123" s="698"/>
      <c r="LVQ123" s="698"/>
      <c r="LVR123" s="698"/>
      <c r="LVS123" s="698"/>
      <c r="LVT123" s="698"/>
      <c r="LVU123" s="698"/>
      <c r="LVV123" s="698"/>
      <c r="LVW123" s="698"/>
      <c r="LVX123" s="698"/>
      <c r="LVY123" s="698"/>
      <c r="LVZ123" s="698"/>
      <c r="LWA123" s="698"/>
      <c r="LWB123" s="698"/>
      <c r="LWC123" s="698"/>
      <c r="LWD123" s="698"/>
      <c r="LWE123" s="698"/>
      <c r="LWF123" s="698"/>
      <c r="LWG123" s="698"/>
      <c r="LWH123" s="698"/>
      <c r="LWI123" s="698"/>
      <c r="LWJ123" s="698"/>
      <c r="LWK123" s="698"/>
      <c r="LWL123" s="698"/>
      <c r="LWM123" s="698"/>
      <c r="LWN123" s="698"/>
      <c r="LWO123" s="698"/>
      <c r="LWP123" s="698"/>
      <c r="LWQ123" s="698"/>
      <c r="LWR123" s="698"/>
      <c r="LWS123" s="698"/>
      <c r="LWT123" s="698"/>
      <c r="LWU123" s="698"/>
      <c r="LWV123" s="698"/>
      <c r="LWW123" s="698"/>
      <c r="LWX123" s="698"/>
      <c r="LWY123" s="698"/>
      <c r="LWZ123" s="698"/>
      <c r="LXA123" s="698"/>
      <c r="LXB123" s="698"/>
      <c r="LXC123" s="698"/>
      <c r="LXD123" s="698"/>
      <c r="LXE123" s="698"/>
      <c r="LXF123" s="698"/>
      <c r="LXG123" s="698"/>
      <c r="LXH123" s="698"/>
      <c r="LXI123" s="698"/>
      <c r="LXJ123" s="698"/>
      <c r="LXK123" s="698"/>
      <c r="LXL123" s="698"/>
      <c r="LXM123" s="698"/>
      <c r="LXN123" s="698"/>
      <c r="LXO123" s="698"/>
      <c r="LXP123" s="698"/>
      <c r="LXQ123" s="698"/>
      <c r="LXR123" s="698"/>
      <c r="LXS123" s="698"/>
      <c r="LXT123" s="698"/>
      <c r="LXU123" s="698"/>
      <c r="LXV123" s="698"/>
      <c r="LXW123" s="698"/>
      <c r="LXX123" s="698"/>
      <c r="LXY123" s="698"/>
      <c r="LXZ123" s="698"/>
      <c r="LYA123" s="698"/>
      <c r="LYB123" s="698"/>
      <c r="LYC123" s="698"/>
      <c r="LYD123" s="698"/>
      <c r="LYE123" s="698"/>
      <c r="LYF123" s="698"/>
      <c r="LYG123" s="698"/>
      <c r="LYH123" s="698"/>
      <c r="LYI123" s="698"/>
      <c r="LYJ123" s="698"/>
      <c r="LYK123" s="698"/>
      <c r="LYL123" s="698"/>
      <c r="LYM123" s="698"/>
      <c r="LYN123" s="698"/>
      <c r="LYO123" s="698"/>
      <c r="LYP123" s="698"/>
      <c r="LYQ123" s="698"/>
      <c r="LYR123" s="698"/>
      <c r="LYS123" s="698"/>
      <c r="LYT123" s="698"/>
      <c r="LYU123" s="698"/>
      <c r="LYV123" s="698"/>
      <c r="LYW123" s="698"/>
      <c r="LYX123" s="698"/>
      <c r="LYY123" s="698"/>
      <c r="LYZ123" s="698"/>
      <c r="LZA123" s="698"/>
      <c r="LZB123" s="698"/>
      <c r="LZC123" s="698"/>
      <c r="LZD123" s="698"/>
      <c r="LZE123" s="698"/>
      <c r="LZF123" s="698"/>
      <c r="LZG123" s="698"/>
      <c r="LZH123" s="698"/>
      <c r="LZI123" s="698"/>
      <c r="LZJ123" s="698"/>
      <c r="LZK123" s="698"/>
      <c r="LZL123" s="698"/>
      <c r="LZM123" s="698"/>
      <c r="LZN123" s="698"/>
      <c r="LZO123" s="698"/>
      <c r="LZP123" s="698"/>
      <c r="LZQ123" s="698"/>
      <c r="LZR123" s="698"/>
      <c r="LZS123" s="698"/>
      <c r="LZT123" s="698"/>
      <c r="LZU123" s="698"/>
      <c r="LZV123" s="698"/>
      <c r="LZW123" s="698"/>
      <c r="LZX123" s="698"/>
      <c r="LZY123" s="698"/>
      <c r="LZZ123" s="698"/>
      <c r="MAA123" s="698"/>
      <c r="MAB123" s="698"/>
      <c r="MAC123" s="698"/>
      <c r="MAD123" s="698"/>
      <c r="MAE123" s="698"/>
      <c r="MAF123" s="698"/>
      <c r="MAG123" s="698"/>
      <c r="MAH123" s="698"/>
      <c r="MAI123" s="698"/>
      <c r="MAJ123" s="698"/>
      <c r="MAK123" s="698"/>
      <c r="MAL123" s="698"/>
      <c r="MAM123" s="698"/>
      <c r="MAN123" s="698"/>
      <c r="MAO123" s="698"/>
      <c r="MAP123" s="698"/>
      <c r="MAQ123" s="698"/>
      <c r="MAR123" s="698"/>
      <c r="MAS123" s="698"/>
      <c r="MAT123" s="698"/>
      <c r="MAU123" s="698"/>
      <c r="MAV123" s="698"/>
      <c r="MAW123" s="698"/>
      <c r="MAX123" s="698"/>
      <c r="MAY123" s="698"/>
      <c r="MAZ123" s="698"/>
      <c r="MBA123" s="698"/>
      <c r="MBB123" s="698"/>
      <c r="MBC123" s="698"/>
      <c r="MBD123" s="698"/>
      <c r="MBE123" s="698"/>
      <c r="MBF123" s="698"/>
      <c r="MBG123" s="698"/>
      <c r="MBH123" s="698"/>
      <c r="MBI123" s="698"/>
      <c r="MBJ123" s="698"/>
      <c r="MBK123" s="698"/>
      <c r="MBL123" s="698"/>
      <c r="MBM123" s="698"/>
      <c r="MBN123" s="698"/>
      <c r="MBO123" s="698"/>
      <c r="MBP123" s="698"/>
      <c r="MBQ123" s="698"/>
      <c r="MBR123" s="698"/>
      <c r="MBS123" s="698"/>
      <c r="MBT123" s="698"/>
      <c r="MBU123" s="698"/>
      <c r="MBV123" s="698"/>
      <c r="MBW123" s="698"/>
      <c r="MBX123" s="698"/>
      <c r="MBY123" s="698"/>
      <c r="MBZ123" s="698"/>
      <c r="MCA123" s="698"/>
      <c r="MCB123" s="698"/>
      <c r="MCC123" s="698"/>
      <c r="MCD123" s="698"/>
      <c r="MCE123" s="698"/>
      <c r="MCF123" s="698"/>
      <c r="MCG123" s="698"/>
      <c r="MCH123" s="698"/>
      <c r="MCI123" s="698"/>
      <c r="MCJ123" s="698"/>
      <c r="MCK123" s="698"/>
      <c r="MCL123" s="698"/>
      <c r="MCM123" s="698"/>
      <c r="MCN123" s="698"/>
      <c r="MCO123" s="698"/>
      <c r="MCP123" s="698"/>
      <c r="MCQ123" s="698"/>
      <c r="MCR123" s="698"/>
      <c r="MCS123" s="698"/>
      <c r="MCT123" s="698"/>
      <c r="MCU123" s="698"/>
      <c r="MCV123" s="698"/>
      <c r="MCW123" s="698"/>
      <c r="MCX123" s="698"/>
      <c r="MCY123" s="698"/>
      <c r="MCZ123" s="698"/>
      <c r="MDA123" s="698"/>
      <c r="MDB123" s="698"/>
      <c r="MDC123" s="698"/>
      <c r="MDD123" s="698"/>
      <c r="MDE123" s="698"/>
      <c r="MDF123" s="698"/>
      <c r="MDG123" s="698"/>
      <c r="MDH123" s="698"/>
      <c r="MDI123" s="698"/>
      <c r="MDJ123" s="698"/>
      <c r="MDK123" s="698"/>
      <c r="MDL123" s="698"/>
      <c r="MDM123" s="698"/>
      <c r="MDN123" s="698"/>
      <c r="MDO123" s="698"/>
      <c r="MDP123" s="698"/>
      <c r="MDQ123" s="698"/>
      <c r="MDR123" s="698"/>
      <c r="MDS123" s="698"/>
      <c r="MDT123" s="698"/>
      <c r="MDU123" s="698"/>
      <c r="MDV123" s="698"/>
      <c r="MDW123" s="698"/>
      <c r="MDX123" s="698"/>
      <c r="MDY123" s="698"/>
      <c r="MDZ123" s="698"/>
      <c r="MEA123" s="698"/>
      <c r="MEB123" s="698"/>
      <c r="MEC123" s="698"/>
      <c r="MED123" s="698"/>
      <c r="MEE123" s="698"/>
      <c r="MEF123" s="698"/>
      <c r="MEG123" s="698"/>
      <c r="MEH123" s="698"/>
      <c r="MEI123" s="698"/>
      <c r="MEJ123" s="698"/>
      <c r="MEK123" s="698"/>
      <c r="MEL123" s="698"/>
      <c r="MEM123" s="698"/>
      <c r="MEN123" s="698"/>
      <c r="MEO123" s="698"/>
      <c r="MEP123" s="698"/>
      <c r="MEQ123" s="698"/>
      <c r="MER123" s="698"/>
      <c r="MES123" s="698"/>
      <c r="MET123" s="698"/>
      <c r="MEU123" s="698"/>
      <c r="MEV123" s="698"/>
      <c r="MEW123" s="698"/>
      <c r="MEX123" s="698"/>
      <c r="MEY123" s="698"/>
      <c r="MEZ123" s="698"/>
      <c r="MFA123" s="698"/>
      <c r="MFB123" s="698"/>
      <c r="MFC123" s="698"/>
      <c r="MFD123" s="698"/>
      <c r="MFE123" s="698"/>
      <c r="MFF123" s="698"/>
      <c r="MFG123" s="698"/>
      <c r="MFH123" s="698"/>
      <c r="MFI123" s="698"/>
      <c r="MFJ123" s="698"/>
      <c r="MFK123" s="698"/>
      <c r="MFL123" s="698"/>
      <c r="MFM123" s="698"/>
      <c r="MFN123" s="698"/>
      <c r="MFO123" s="698"/>
      <c r="MFP123" s="698"/>
      <c r="MFQ123" s="698"/>
      <c r="MFR123" s="698"/>
      <c r="MFS123" s="698"/>
      <c r="MFT123" s="698"/>
      <c r="MFU123" s="698"/>
      <c r="MFV123" s="698"/>
      <c r="MFW123" s="698"/>
      <c r="MFX123" s="698"/>
      <c r="MFY123" s="698"/>
      <c r="MFZ123" s="698"/>
      <c r="MGA123" s="698"/>
      <c r="MGB123" s="698"/>
      <c r="MGC123" s="698"/>
      <c r="MGD123" s="698"/>
      <c r="MGE123" s="698"/>
      <c r="MGF123" s="698"/>
      <c r="MGG123" s="698"/>
      <c r="MGH123" s="698"/>
      <c r="MGI123" s="698"/>
      <c r="MGJ123" s="698"/>
      <c r="MGK123" s="698"/>
      <c r="MGL123" s="698"/>
      <c r="MGM123" s="698"/>
      <c r="MGN123" s="698"/>
      <c r="MGO123" s="698"/>
      <c r="MGP123" s="698"/>
      <c r="MGQ123" s="698"/>
      <c r="MGR123" s="698"/>
      <c r="MGS123" s="698"/>
      <c r="MGT123" s="698"/>
      <c r="MGU123" s="698"/>
      <c r="MGV123" s="698"/>
      <c r="MGW123" s="698"/>
      <c r="MGX123" s="698"/>
      <c r="MGY123" s="698"/>
      <c r="MGZ123" s="698"/>
      <c r="MHA123" s="698"/>
      <c r="MHB123" s="698"/>
      <c r="MHC123" s="698"/>
      <c r="MHD123" s="698"/>
      <c r="MHE123" s="698"/>
      <c r="MHF123" s="698"/>
      <c r="MHG123" s="698"/>
      <c r="MHH123" s="698"/>
      <c r="MHI123" s="698"/>
      <c r="MHJ123" s="698"/>
      <c r="MHK123" s="698"/>
      <c r="MHL123" s="698"/>
      <c r="MHM123" s="698"/>
      <c r="MHN123" s="698"/>
      <c r="MHO123" s="698"/>
      <c r="MHP123" s="698"/>
      <c r="MHQ123" s="698"/>
      <c r="MHR123" s="698"/>
      <c r="MHS123" s="698"/>
      <c r="MHT123" s="698"/>
      <c r="MHU123" s="698"/>
      <c r="MHV123" s="698"/>
      <c r="MHW123" s="698"/>
      <c r="MHX123" s="698"/>
      <c r="MHY123" s="698"/>
      <c r="MHZ123" s="698"/>
      <c r="MIA123" s="698"/>
      <c r="MIB123" s="698"/>
      <c r="MIC123" s="698"/>
      <c r="MID123" s="698"/>
      <c r="MIE123" s="698"/>
      <c r="MIF123" s="698"/>
      <c r="MIG123" s="698"/>
      <c r="MIH123" s="698"/>
      <c r="MII123" s="698"/>
      <c r="MIJ123" s="698"/>
      <c r="MIK123" s="698"/>
      <c r="MIL123" s="698"/>
      <c r="MIM123" s="698"/>
      <c r="MIN123" s="698"/>
      <c r="MIO123" s="698"/>
      <c r="MIP123" s="698"/>
      <c r="MIQ123" s="698"/>
      <c r="MIR123" s="698"/>
      <c r="MIS123" s="698"/>
      <c r="MIT123" s="698"/>
      <c r="MIU123" s="698"/>
      <c r="MIV123" s="698"/>
      <c r="MIW123" s="698"/>
      <c r="MIX123" s="698"/>
      <c r="MIY123" s="698"/>
      <c r="MIZ123" s="698"/>
      <c r="MJA123" s="698"/>
      <c r="MJB123" s="698"/>
      <c r="MJC123" s="698"/>
      <c r="MJD123" s="698"/>
      <c r="MJE123" s="698"/>
      <c r="MJF123" s="698"/>
      <c r="MJG123" s="698"/>
      <c r="MJH123" s="698"/>
      <c r="MJI123" s="698"/>
      <c r="MJJ123" s="698"/>
      <c r="MJK123" s="698"/>
      <c r="MJL123" s="698"/>
      <c r="MJM123" s="698"/>
      <c r="MJN123" s="698"/>
      <c r="MJO123" s="698"/>
      <c r="MJP123" s="698"/>
      <c r="MJQ123" s="698"/>
      <c r="MJR123" s="698"/>
      <c r="MJS123" s="698"/>
      <c r="MJT123" s="698"/>
      <c r="MJU123" s="698"/>
      <c r="MJV123" s="698"/>
      <c r="MJW123" s="698"/>
      <c r="MJX123" s="698"/>
      <c r="MJY123" s="698"/>
      <c r="MJZ123" s="698"/>
      <c r="MKA123" s="698"/>
      <c r="MKB123" s="698"/>
      <c r="MKC123" s="698"/>
      <c r="MKD123" s="698"/>
      <c r="MKE123" s="698"/>
      <c r="MKF123" s="698"/>
      <c r="MKG123" s="698"/>
      <c r="MKH123" s="698"/>
      <c r="MKI123" s="698"/>
      <c r="MKJ123" s="698"/>
      <c r="MKK123" s="698"/>
      <c r="MKL123" s="698"/>
      <c r="MKM123" s="698"/>
      <c r="MKN123" s="698"/>
      <c r="MKO123" s="698"/>
      <c r="MKP123" s="698"/>
      <c r="MKQ123" s="698"/>
      <c r="MKR123" s="698"/>
      <c r="MKS123" s="698"/>
      <c r="MKT123" s="698"/>
      <c r="MKU123" s="698"/>
      <c r="MKV123" s="698"/>
      <c r="MKW123" s="698"/>
      <c r="MKX123" s="698"/>
      <c r="MKY123" s="698"/>
      <c r="MKZ123" s="698"/>
      <c r="MLA123" s="698"/>
      <c r="MLB123" s="698"/>
      <c r="MLC123" s="698"/>
      <c r="MLD123" s="698"/>
      <c r="MLE123" s="698"/>
      <c r="MLF123" s="698"/>
      <c r="MLG123" s="698"/>
      <c r="MLH123" s="698"/>
      <c r="MLI123" s="698"/>
      <c r="MLJ123" s="698"/>
      <c r="MLK123" s="698"/>
      <c r="MLL123" s="698"/>
      <c r="MLM123" s="698"/>
      <c r="MLN123" s="698"/>
      <c r="MLO123" s="698"/>
      <c r="MLP123" s="698"/>
      <c r="MLQ123" s="698"/>
      <c r="MLR123" s="698"/>
      <c r="MLS123" s="698"/>
      <c r="MLT123" s="698"/>
      <c r="MLU123" s="698"/>
      <c r="MLV123" s="698"/>
      <c r="MLW123" s="698"/>
      <c r="MLX123" s="698"/>
      <c r="MLY123" s="698"/>
      <c r="MLZ123" s="698"/>
      <c r="MMA123" s="698"/>
      <c r="MMB123" s="698"/>
      <c r="MMC123" s="698"/>
      <c r="MMD123" s="698"/>
      <c r="MME123" s="698"/>
      <c r="MMF123" s="698"/>
      <c r="MMG123" s="698"/>
      <c r="MMH123" s="698"/>
      <c r="MMI123" s="698"/>
      <c r="MMJ123" s="698"/>
      <c r="MMK123" s="698"/>
      <c r="MML123" s="698"/>
      <c r="MMM123" s="698"/>
      <c r="MMN123" s="698"/>
      <c r="MMO123" s="698"/>
      <c r="MMP123" s="698"/>
      <c r="MMQ123" s="698"/>
      <c r="MMR123" s="698"/>
      <c r="MMS123" s="698"/>
      <c r="MMT123" s="698"/>
      <c r="MMU123" s="698"/>
      <c r="MMV123" s="698"/>
      <c r="MMW123" s="698"/>
      <c r="MMX123" s="698"/>
      <c r="MMY123" s="698"/>
      <c r="MMZ123" s="698"/>
      <c r="MNA123" s="698"/>
      <c r="MNB123" s="698"/>
      <c r="MNC123" s="698"/>
      <c r="MND123" s="698"/>
      <c r="MNE123" s="698"/>
      <c r="MNF123" s="698"/>
      <c r="MNG123" s="698"/>
      <c r="MNH123" s="698"/>
      <c r="MNI123" s="698"/>
      <c r="MNJ123" s="698"/>
      <c r="MNK123" s="698"/>
      <c r="MNL123" s="698"/>
      <c r="MNM123" s="698"/>
      <c r="MNN123" s="698"/>
      <c r="MNO123" s="698"/>
      <c r="MNP123" s="698"/>
      <c r="MNQ123" s="698"/>
      <c r="MNR123" s="698"/>
      <c r="MNS123" s="698"/>
      <c r="MNT123" s="698"/>
      <c r="MNU123" s="698"/>
      <c r="MNV123" s="698"/>
      <c r="MNW123" s="698"/>
      <c r="MNX123" s="698"/>
      <c r="MNY123" s="698"/>
      <c r="MNZ123" s="698"/>
      <c r="MOA123" s="698"/>
      <c r="MOB123" s="698"/>
      <c r="MOC123" s="698"/>
      <c r="MOD123" s="698"/>
      <c r="MOE123" s="698"/>
      <c r="MOF123" s="698"/>
      <c r="MOG123" s="698"/>
      <c r="MOH123" s="698"/>
      <c r="MOI123" s="698"/>
      <c r="MOJ123" s="698"/>
      <c r="MOK123" s="698"/>
      <c r="MOL123" s="698"/>
      <c r="MOM123" s="698"/>
      <c r="MON123" s="698"/>
      <c r="MOO123" s="698"/>
      <c r="MOP123" s="698"/>
      <c r="MOQ123" s="698"/>
      <c r="MOR123" s="698"/>
      <c r="MOS123" s="698"/>
      <c r="MOT123" s="698"/>
      <c r="MOU123" s="698"/>
      <c r="MOV123" s="698"/>
      <c r="MOW123" s="698"/>
      <c r="MOX123" s="698"/>
      <c r="MOY123" s="698"/>
      <c r="MOZ123" s="698"/>
      <c r="MPA123" s="698"/>
      <c r="MPB123" s="698"/>
      <c r="MPC123" s="698"/>
      <c r="MPD123" s="698"/>
      <c r="MPE123" s="698"/>
      <c r="MPF123" s="698"/>
      <c r="MPG123" s="698"/>
      <c r="MPH123" s="698"/>
      <c r="MPI123" s="698"/>
      <c r="MPJ123" s="698"/>
      <c r="MPK123" s="698"/>
      <c r="MPL123" s="698"/>
      <c r="MPM123" s="698"/>
      <c r="MPN123" s="698"/>
      <c r="MPO123" s="698"/>
      <c r="MPP123" s="698"/>
      <c r="MPQ123" s="698"/>
      <c r="MPR123" s="698"/>
      <c r="MPS123" s="698"/>
      <c r="MPT123" s="698"/>
      <c r="MPU123" s="698"/>
      <c r="MPV123" s="698"/>
      <c r="MPW123" s="698"/>
      <c r="MPX123" s="698"/>
      <c r="MPY123" s="698"/>
      <c r="MPZ123" s="698"/>
      <c r="MQA123" s="698"/>
      <c r="MQB123" s="698"/>
      <c r="MQC123" s="698"/>
      <c r="MQD123" s="698"/>
      <c r="MQE123" s="698"/>
      <c r="MQF123" s="698"/>
      <c r="MQG123" s="698"/>
      <c r="MQH123" s="698"/>
      <c r="MQI123" s="698"/>
      <c r="MQJ123" s="698"/>
      <c r="MQK123" s="698"/>
      <c r="MQL123" s="698"/>
      <c r="MQM123" s="698"/>
      <c r="MQN123" s="698"/>
      <c r="MQO123" s="698"/>
      <c r="MQP123" s="698"/>
      <c r="MQQ123" s="698"/>
      <c r="MQR123" s="698"/>
      <c r="MQS123" s="698"/>
      <c r="MQT123" s="698"/>
      <c r="MQU123" s="698"/>
      <c r="MQV123" s="698"/>
      <c r="MQW123" s="698"/>
      <c r="MQX123" s="698"/>
      <c r="MQY123" s="698"/>
      <c r="MQZ123" s="698"/>
      <c r="MRA123" s="698"/>
      <c r="MRB123" s="698"/>
      <c r="MRC123" s="698"/>
      <c r="MRD123" s="698"/>
      <c r="MRE123" s="698"/>
      <c r="MRF123" s="698"/>
      <c r="MRG123" s="698"/>
      <c r="MRH123" s="698"/>
      <c r="MRI123" s="698"/>
      <c r="MRJ123" s="698"/>
      <c r="MRK123" s="698"/>
      <c r="MRL123" s="698"/>
      <c r="MRM123" s="698"/>
      <c r="MRN123" s="698"/>
      <c r="MRO123" s="698"/>
      <c r="MRP123" s="698"/>
      <c r="MRQ123" s="698"/>
      <c r="MRR123" s="698"/>
      <c r="MRS123" s="698"/>
      <c r="MRT123" s="698"/>
      <c r="MRU123" s="698"/>
      <c r="MRV123" s="698"/>
      <c r="MRW123" s="698"/>
      <c r="MRX123" s="698"/>
      <c r="MRY123" s="698"/>
      <c r="MRZ123" s="698"/>
      <c r="MSA123" s="698"/>
      <c r="MSB123" s="698"/>
      <c r="MSC123" s="698"/>
      <c r="MSD123" s="698"/>
      <c r="MSE123" s="698"/>
      <c r="MSF123" s="698"/>
      <c r="MSG123" s="698"/>
      <c r="MSH123" s="698"/>
      <c r="MSI123" s="698"/>
      <c r="MSJ123" s="698"/>
      <c r="MSK123" s="698"/>
      <c r="MSL123" s="698"/>
      <c r="MSM123" s="698"/>
      <c r="MSN123" s="698"/>
      <c r="MSO123" s="698"/>
      <c r="MSP123" s="698"/>
      <c r="MSQ123" s="698"/>
      <c r="MSR123" s="698"/>
      <c r="MSS123" s="698"/>
      <c r="MST123" s="698"/>
      <c r="MSU123" s="698"/>
      <c r="MSV123" s="698"/>
      <c r="MSW123" s="698"/>
      <c r="MSX123" s="698"/>
      <c r="MSY123" s="698"/>
      <c r="MSZ123" s="698"/>
      <c r="MTA123" s="698"/>
      <c r="MTB123" s="698"/>
      <c r="MTC123" s="698"/>
      <c r="MTD123" s="698"/>
      <c r="MTE123" s="698"/>
      <c r="MTF123" s="698"/>
      <c r="MTG123" s="698"/>
      <c r="MTH123" s="698"/>
      <c r="MTI123" s="698"/>
      <c r="MTJ123" s="698"/>
      <c r="MTK123" s="698"/>
      <c r="MTL123" s="698"/>
      <c r="MTM123" s="698"/>
      <c r="MTN123" s="698"/>
      <c r="MTO123" s="698"/>
      <c r="MTP123" s="698"/>
      <c r="MTQ123" s="698"/>
      <c r="MTR123" s="698"/>
      <c r="MTS123" s="698"/>
      <c r="MTT123" s="698"/>
      <c r="MTU123" s="698"/>
      <c r="MTV123" s="698"/>
      <c r="MTW123" s="698"/>
      <c r="MTX123" s="698"/>
      <c r="MTY123" s="698"/>
      <c r="MTZ123" s="698"/>
      <c r="MUA123" s="698"/>
      <c r="MUB123" s="698"/>
      <c r="MUC123" s="698"/>
      <c r="MUD123" s="698"/>
      <c r="MUE123" s="698"/>
      <c r="MUF123" s="698"/>
      <c r="MUG123" s="698"/>
      <c r="MUH123" s="698"/>
      <c r="MUI123" s="698"/>
      <c r="MUJ123" s="698"/>
      <c r="MUK123" s="698"/>
      <c r="MUL123" s="698"/>
      <c r="MUM123" s="698"/>
      <c r="MUN123" s="698"/>
      <c r="MUO123" s="698"/>
      <c r="MUP123" s="698"/>
      <c r="MUQ123" s="698"/>
      <c r="MUR123" s="698"/>
      <c r="MUS123" s="698"/>
      <c r="MUT123" s="698"/>
      <c r="MUU123" s="698"/>
      <c r="MUV123" s="698"/>
      <c r="MUW123" s="698"/>
      <c r="MUX123" s="698"/>
      <c r="MUY123" s="698"/>
      <c r="MUZ123" s="698"/>
      <c r="MVA123" s="698"/>
      <c r="MVB123" s="698"/>
      <c r="MVC123" s="698"/>
      <c r="MVD123" s="698"/>
      <c r="MVE123" s="698"/>
      <c r="MVF123" s="698"/>
      <c r="MVG123" s="698"/>
      <c r="MVH123" s="698"/>
      <c r="MVI123" s="698"/>
      <c r="MVJ123" s="698"/>
      <c r="MVK123" s="698"/>
      <c r="MVL123" s="698"/>
      <c r="MVM123" s="698"/>
      <c r="MVN123" s="698"/>
      <c r="MVO123" s="698"/>
      <c r="MVP123" s="698"/>
      <c r="MVQ123" s="698"/>
      <c r="MVR123" s="698"/>
      <c r="MVS123" s="698"/>
      <c r="MVT123" s="698"/>
      <c r="MVU123" s="698"/>
      <c r="MVV123" s="698"/>
      <c r="MVW123" s="698"/>
      <c r="MVX123" s="698"/>
      <c r="MVY123" s="698"/>
      <c r="MVZ123" s="698"/>
      <c r="MWA123" s="698"/>
      <c r="MWB123" s="698"/>
      <c r="MWC123" s="698"/>
      <c r="MWD123" s="698"/>
      <c r="MWE123" s="698"/>
      <c r="MWF123" s="698"/>
      <c r="MWG123" s="698"/>
      <c r="MWH123" s="698"/>
      <c r="MWI123" s="698"/>
      <c r="MWJ123" s="698"/>
      <c r="MWK123" s="698"/>
      <c r="MWL123" s="698"/>
      <c r="MWM123" s="698"/>
      <c r="MWN123" s="698"/>
      <c r="MWO123" s="698"/>
      <c r="MWP123" s="698"/>
      <c r="MWQ123" s="698"/>
      <c r="MWR123" s="698"/>
      <c r="MWS123" s="698"/>
      <c r="MWT123" s="698"/>
      <c r="MWU123" s="698"/>
      <c r="MWV123" s="698"/>
      <c r="MWW123" s="698"/>
      <c r="MWX123" s="698"/>
      <c r="MWY123" s="698"/>
      <c r="MWZ123" s="698"/>
      <c r="MXA123" s="698"/>
      <c r="MXB123" s="698"/>
      <c r="MXC123" s="698"/>
      <c r="MXD123" s="698"/>
      <c r="MXE123" s="698"/>
      <c r="MXF123" s="698"/>
      <c r="MXG123" s="698"/>
      <c r="MXH123" s="698"/>
      <c r="MXI123" s="698"/>
      <c r="MXJ123" s="698"/>
      <c r="MXK123" s="698"/>
      <c r="MXL123" s="698"/>
      <c r="MXM123" s="698"/>
      <c r="MXN123" s="698"/>
      <c r="MXO123" s="698"/>
      <c r="MXP123" s="698"/>
      <c r="MXQ123" s="698"/>
      <c r="MXR123" s="698"/>
      <c r="MXS123" s="698"/>
      <c r="MXT123" s="698"/>
      <c r="MXU123" s="698"/>
      <c r="MXV123" s="698"/>
      <c r="MXW123" s="698"/>
      <c r="MXX123" s="698"/>
      <c r="MXY123" s="698"/>
      <c r="MXZ123" s="698"/>
      <c r="MYA123" s="698"/>
      <c r="MYB123" s="698"/>
      <c r="MYC123" s="698"/>
      <c r="MYD123" s="698"/>
      <c r="MYE123" s="698"/>
      <c r="MYF123" s="698"/>
      <c r="MYG123" s="698"/>
      <c r="MYH123" s="698"/>
      <c r="MYI123" s="698"/>
      <c r="MYJ123" s="698"/>
      <c r="MYK123" s="698"/>
      <c r="MYL123" s="698"/>
      <c r="MYM123" s="698"/>
      <c r="MYN123" s="698"/>
      <c r="MYO123" s="698"/>
      <c r="MYP123" s="698"/>
      <c r="MYQ123" s="698"/>
      <c r="MYR123" s="698"/>
      <c r="MYS123" s="698"/>
      <c r="MYT123" s="698"/>
      <c r="MYU123" s="698"/>
      <c r="MYV123" s="698"/>
      <c r="MYW123" s="698"/>
      <c r="MYX123" s="698"/>
      <c r="MYY123" s="698"/>
      <c r="MYZ123" s="698"/>
      <c r="MZA123" s="698"/>
      <c r="MZB123" s="698"/>
      <c r="MZC123" s="698"/>
      <c r="MZD123" s="698"/>
      <c r="MZE123" s="698"/>
      <c r="MZF123" s="698"/>
      <c r="MZG123" s="698"/>
      <c r="MZH123" s="698"/>
      <c r="MZI123" s="698"/>
      <c r="MZJ123" s="698"/>
      <c r="MZK123" s="698"/>
      <c r="MZL123" s="698"/>
      <c r="MZM123" s="698"/>
      <c r="MZN123" s="698"/>
      <c r="MZO123" s="698"/>
      <c r="MZP123" s="698"/>
      <c r="MZQ123" s="698"/>
      <c r="MZR123" s="698"/>
      <c r="MZS123" s="698"/>
      <c r="MZT123" s="698"/>
      <c r="MZU123" s="698"/>
      <c r="MZV123" s="698"/>
      <c r="MZW123" s="698"/>
      <c r="MZX123" s="698"/>
      <c r="MZY123" s="698"/>
      <c r="MZZ123" s="698"/>
      <c r="NAA123" s="698"/>
      <c r="NAB123" s="698"/>
      <c r="NAC123" s="698"/>
      <c r="NAD123" s="698"/>
      <c r="NAE123" s="698"/>
      <c r="NAF123" s="698"/>
      <c r="NAG123" s="698"/>
      <c r="NAH123" s="698"/>
      <c r="NAI123" s="698"/>
      <c r="NAJ123" s="698"/>
      <c r="NAK123" s="698"/>
      <c r="NAL123" s="698"/>
      <c r="NAM123" s="698"/>
      <c r="NAN123" s="698"/>
      <c r="NAO123" s="698"/>
      <c r="NAP123" s="698"/>
      <c r="NAQ123" s="698"/>
      <c r="NAR123" s="698"/>
      <c r="NAS123" s="698"/>
      <c r="NAT123" s="698"/>
      <c r="NAU123" s="698"/>
      <c r="NAV123" s="698"/>
      <c r="NAW123" s="698"/>
      <c r="NAX123" s="698"/>
      <c r="NAY123" s="698"/>
      <c r="NAZ123" s="698"/>
      <c r="NBA123" s="698"/>
      <c r="NBB123" s="698"/>
      <c r="NBC123" s="698"/>
      <c r="NBD123" s="698"/>
      <c r="NBE123" s="698"/>
      <c r="NBF123" s="698"/>
      <c r="NBG123" s="698"/>
      <c r="NBH123" s="698"/>
      <c r="NBI123" s="698"/>
      <c r="NBJ123" s="698"/>
      <c r="NBK123" s="698"/>
      <c r="NBL123" s="698"/>
      <c r="NBM123" s="698"/>
      <c r="NBN123" s="698"/>
      <c r="NBO123" s="698"/>
      <c r="NBP123" s="698"/>
      <c r="NBQ123" s="698"/>
      <c r="NBR123" s="698"/>
      <c r="NBS123" s="698"/>
      <c r="NBT123" s="698"/>
      <c r="NBU123" s="698"/>
      <c r="NBV123" s="698"/>
      <c r="NBW123" s="698"/>
      <c r="NBX123" s="698"/>
      <c r="NBY123" s="698"/>
      <c r="NBZ123" s="698"/>
      <c r="NCA123" s="698"/>
      <c r="NCB123" s="698"/>
      <c r="NCC123" s="698"/>
      <c r="NCD123" s="698"/>
      <c r="NCE123" s="698"/>
      <c r="NCF123" s="698"/>
      <c r="NCG123" s="698"/>
      <c r="NCH123" s="698"/>
      <c r="NCI123" s="698"/>
      <c r="NCJ123" s="698"/>
      <c r="NCK123" s="698"/>
      <c r="NCL123" s="698"/>
      <c r="NCM123" s="698"/>
      <c r="NCN123" s="698"/>
      <c r="NCO123" s="698"/>
      <c r="NCP123" s="698"/>
      <c r="NCQ123" s="698"/>
      <c r="NCR123" s="698"/>
      <c r="NCS123" s="698"/>
      <c r="NCT123" s="698"/>
      <c r="NCU123" s="698"/>
      <c r="NCV123" s="698"/>
      <c r="NCW123" s="698"/>
      <c r="NCX123" s="698"/>
      <c r="NCY123" s="698"/>
      <c r="NCZ123" s="698"/>
      <c r="NDA123" s="698"/>
      <c r="NDB123" s="698"/>
      <c r="NDC123" s="698"/>
      <c r="NDD123" s="698"/>
      <c r="NDE123" s="698"/>
      <c r="NDF123" s="698"/>
      <c r="NDG123" s="698"/>
      <c r="NDH123" s="698"/>
      <c r="NDI123" s="698"/>
      <c r="NDJ123" s="698"/>
      <c r="NDK123" s="698"/>
      <c r="NDL123" s="698"/>
      <c r="NDM123" s="698"/>
      <c r="NDN123" s="698"/>
      <c r="NDO123" s="698"/>
      <c r="NDP123" s="698"/>
      <c r="NDQ123" s="698"/>
      <c r="NDR123" s="698"/>
      <c r="NDS123" s="698"/>
      <c r="NDT123" s="698"/>
      <c r="NDU123" s="698"/>
      <c r="NDV123" s="698"/>
      <c r="NDW123" s="698"/>
      <c r="NDX123" s="698"/>
      <c r="NDY123" s="698"/>
      <c r="NDZ123" s="698"/>
      <c r="NEA123" s="698"/>
      <c r="NEB123" s="698"/>
      <c r="NEC123" s="698"/>
      <c r="NED123" s="698"/>
      <c r="NEE123" s="698"/>
      <c r="NEF123" s="698"/>
      <c r="NEG123" s="698"/>
      <c r="NEH123" s="698"/>
      <c r="NEI123" s="698"/>
      <c r="NEJ123" s="698"/>
      <c r="NEK123" s="698"/>
      <c r="NEL123" s="698"/>
      <c r="NEM123" s="698"/>
      <c r="NEN123" s="698"/>
      <c r="NEO123" s="698"/>
      <c r="NEP123" s="698"/>
      <c r="NEQ123" s="698"/>
      <c r="NER123" s="698"/>
      <c r="NES123" s="698"/>
      <c r="NET123" s="698"/>
      <c r="NEU123" s="698"/>
      <c r="NEV123" s="698"/>
      <c r="NEW123" s="698"/>
      <c r="NEX123" s="698"/>
      <c r="NEY123" s="698"/>
      <c r="NEZ123" s="698"/>
      <c r="NFA123" s="698"/>
      <c r="NFB123" s="698"/>
      <c r="NFC123" s="698"/>
      <c r="NFD123" s="698"/>
      <c r="NFE123" s="698"/>
      <c r="NFF123" s="698"/>
      <c r="NFG123" s="698"/>
      <c r="NFH123" s="698"/>
      <c r="NFI123" s="698"/>
      <c r="NFJ123" s="698"/>
      <c r="NFK123" s="698"/>
      <c r="NFL123" s="698"/>
      <c r="NFM123" s="698"/>
      <c r="NFN123" s="698"/>
      <c r="NFO123" s="698"/>
      <c r="NFP123" s="698"/>
      <c r="NFQ123" s="698"/>
      <c r="NFR123" s="698"/>
      <c r="NFS123" s="698"/>
      <c r="NFT123" s="698"/>
      <c r="NFU123" s="698"/>
      <c r="NFV123" s="698"/>
      <c r="NFW123" s="698"/>
      <c r="NFX123" s="698"/>
      <c r="NFY123" s="698"/>
      <c r="NFZ123" s="698"/>
      <c r="NGA123" s="698"/>
      <c r="NGB123" s="698"/>
      <c r="NGC123" s="698"/>
      <c r="NGD123" s="698"/>
      <c r="NGE123" s="698"/>
      <c r="NGF123" s="698"/>
      <c r="NGG123" s="698"/>
      <c r="NGH123" s="698"/>
      <c r="NGI123" s="698"/>
      <c r="NGJ123" s="698"/>
      <c r="NGK123" s="698"/>
      <c r="NGL123" s="698"/>
      <c r="NGM123" s="698"/>
      <c r="NGN123" s="698"/>
      <c r="NGO123" s="698"/>
      <c r="NGP123" s="698"/>
      <c r="NGQ123" s="698"/>
      <c r="NGR123" s="698"/>
      <c r="NGS123" s="698"/>
      <c r="NGT123" s="698"/>
      <c r="NGU123" s="698"/>
      <c r="NGV123" s="698"/>
      <c r="NGW123" s="698"/>
      <c r="NGX123" s="698"/>
      <c r="NGY123" s="698"/>
      <c r="NGZ123" s="698"/>
      <c r="NHA123" s="698"/>
      <c r="NHB123" s="698"/>
      <c r="NHC123" s="698"/>
      <c r="NHD123" s="698"/>
      <c r="NHE123" s="698"/>
      <c r="NHF123" s="698"/>
      <c r="NHG123" s="698"/>
      <c r="NHH123" s="698"/>
      <c r="NHI123" s="698"/>
      <c r="NHJ123" s="698"/>
      <c r="NHK123" s="698"/>
      <c r="NHL123" s="698"/>
      <c r="NHM123" s="698"/>
      <c r="NHN123" s="698"/>
      <c r="NHO123" s="698"/>
      <c r="NHP123" s="698"/>
      <c r="NHQ123" s="698"/>
      <c r="NHR123" s="698"/>
      <c r="NHS123" s="698"/>
      <c r="NHT123" s="698"/>
      <c r="NHU123" s="698"/>
      <c r="NHV123" s="698"/>
      <c r="NHW123" s="698"/>
      <c r="NHX123" s="698"/>
      <c r="NHY123" s="698"/>
      <c r="NHZ123" s="698"/>
      <c r="NIA123" s="698"/>
      <c r="NIB123" s="698"/>
      <c r="NIC123" s="698"/>
      <c r="NID123" s="698"/>
      <c r="NIE123" s="698"/>
      <c r="NIF123" s="698"/>
      <c r="NIG123" s="698"/>
      <c r="NIH123" s="698"/>
      <c r="NII123" s="698"/>
      <c r="NIJ123" s="698"/>
      <c r="NIK123" s="698"/>
      <c r="NIL123" s="698"/>
      <c r="NIM123" s="698"/>
      <c r="NIN123" s="698"/>
      <c r="NIO123" s="698"/>
      <c r="NIP123" s="698"/>
      <c r="NIQ123" s="698"/>
      <c r="NIR123" s="698"/>
      <c r="NIS123" s="698"/>
      <c r="NIT123" s="698"/>
      <c r="NIU123" s="698"/>
      <c r="NIV123" s="698"/>
      <c r="NIW123" s="698"/>
      <c r="NIX123" s="698"/>
      <c r="NIY123" s="698"/>
      <c r="NIZ123" s="698"/>
      <c r="NJA123" s="698"/>
      <c r="NJB123" s="698"/>
      <c r="NJC123" s="698"/>
      <c r="NJD123" s="698"/>
      <c r="NJE123" s="698"/>
      <c r="NJF123" s="698"/>
      <c r="NJG123" s="698"/>
      <c r="NJH123" s="698"/>
      <c r="NJI123" s="698"/>
      <c r="NJJ123" s="698"/>
      <c r="NJK123" s="698"/>
      <c r="NJL123" s="698"/>
      <c r="NJM123" s="698"/>
      <c r="NJN123" s="698"/>
      <c r="NJO123" s="698"/>
      <c r="NJP123" s="698"/>
      <c r="NJQ123" s="698"/>
      <c r="NJR123" s="698"/>
      <c r="NJS123" s="698"/>
      <c r="NJT123" s="698"/>
      <c r="NJU123" s="698"/>
      <c r="NJV123" s="698"/>
      <c r="NJW123" s="698"/>
      <c r="NJX123" s="698"/>
      <c r="NJY123" s="698"/>
      <c r="NJZ123" s="698"/>
      <c r="NKA123" s="698"/>
      <c r="NKB123" s="698"/>
      <c r="NKC123" s="698"/>
      <c r="NKD123" s="698"/>
      <c r="NKE123" s="698"/>
      <c r="NKF123" s="698"/>
      <c r="NKG123" s="698"/>
      <c r="NKH123" s="698"/>
      <c r="NKI123" s="698"/>
      <c r="NKJ123" s="698"/>
      <c r="NKK123" s="698"/>
      <c r="NKL123" s="698"/>
      <c r="NKM123" s="698"/>
      <c r="NKN123" s="698"/>
      <c r="NKO123" s="698"/>
      <c r="NKP123" s="698"/>
      <c r="NKQ123" s="698"/>
      <c r="NKR123" s="698"/>
      <c r="NKS123" s="698"/>
      <c r="NKT123" s="698"/>
      <c r="NKU123" s="698"/>
      <c r="NKV123" s="698"/>
      <c r="NKW123" s="698"/>
      <c r="NKX123" s="698"/>
      <c r="NKY123" s="698"/>
      <c r="NKZ123" s="698"/>
      <c r="NLA123" s="698"/>
      <c r="NLB123" s="698"/>
      <c r="NLC123" s="698"/>
      <c r="NLD123" s="698"/>
      <c r="NLE123" s="698"/>
      <c r="NLF123" s="698"/>
      <c r="NLG123" s="698"/>
      <c r="NLH123" s="698"/>
      <c r="NLI123" s="698"/>
      <c r="NLJ123" s="698"/>
      <c r="NLK123" s="698"/>
      <c r="NLL123" s="698"/>
      <c r="NLM123" s="698"/>
      <c r="NLN123" s="698"/>
      <c r="NLO123" s="698"/>
      <c r="NLP123" s="698"/>
      <c r="NLQ123" s="698"/>
      <c r="NLR123" s="698"/>
      <c r="NLS123" s="698"/>
      <c r="NLT123" s="698"/>
      <c r="NLU123" s="698"/>
      <c r="NLV123" s="698"/>
      <c r="NLW123" s="698"/>
      <c r="NLX123" s="698"/>
      <c r="NLY123" s="698"/>
      <c r="NLZ123" s="698"/>
      <c r="NMA123" s="698"/>
      <c r="NMB123" s="698"/>
      <c r="NMC123" s="698"/>
      <c r="NMD123" s="698"/>
      <c r="NME123" s="698"/>
      <c r="NMF123" s="698"/>
      <c r="NMG123" s="698"/>
      <c r="NMH123" s="698"/>
      <c r="NMI123" s="698"/>
      <c r="NMJ123" s="698"/>
      <c r="NMK123" s="698"/>
      <c r="NML123" s="698"/>
      <c r="NMM123" s="698"/>
      <c r="NMN123" s="698"/>
      <c r="NMO123" s="698"/>
      <c r="NMP123" s="698"/>
      <c r="NMQ123" s="698"/>
      <c r="NMR123" s="698"/>
      <c r="NMS123" s="698"/>
      <c r="NMT123" s="698"/>
      <c r="NMU123" s="698"/>
      <c r="NMV123" s="698"/>
      <c r="NMW123" s="698"/>
      <c r="NMX123" s="698"/>
      <c r="NMY123" s="698"/>
      <c r="NMZ123" s="698"/>
      <c r="NNA123" s="698"/>
      <c r="NNB123" s="698"/>
      <c r="NNC123" s="698"/>
      <c r="NND123" s="698"/>
      <c r="NNE123" s="698"/>
      <c r="NNF123" s="698"/>
      <c r="NNG123" s="698"/>
      <c r="NNH123" s="698"/>
      <c r="NNI123" s="698"/>
      <c r="NNJ123" s="698"/>
      <c r="NNK123" s="698"/>
      <c r="NNL123" s="698"/>
      <c r="NNM123" s="698"/>
      <c r="NNN123" s="698"/>
      <c r="NNO123" s="698"/>
      <c r="NNP123" s="698"/>
      <c r="NNQ123" s="698"/>
      <c r="NNR123" s="698"/>
      <c r="NNS123" s="698"/>
      <c r="NNT123" s="698"/>
      <c r="NNU123" s="698"/>
      <c r="NNV123" s="698"/>
      <c r="NNW123" s="698"/>
      <c r="NNX123" s="698"/>
      <c r="NNY123" s="698"/>
      <c r="NNZ123" s="698"/>
      <c r="NOA123" s="698"/>
      <c r="NOB123" s="698"/>
      <c r="NOC123" s="698"/>
      <c r="NOD123" s="698"/>
      <c r="NOE123" s="698"/>
      <c r="NOF123" s="698"/>
      <c r="NOG123" s="698"/>
      <c r="NOH123" s="698"/>
      <c r="NOI123" s="698"/>
      <c r="NOJ123" s="698"/>
      <c r="NOK123" s="698"/>
      <c r="NOL123" s="698"/>
      <c r="NOM123" s="698"/>
      <c r="NON123" s="698"/>
      <c r="NOO123" s="698"/>
      <c r="NOP123" s="698"/>
      <c r="NOQ123" s="698"/>
      <c r="NOR123" s="698"/>
      <c r="NOS123" s="698"/>
      <c r="NOT123" s="698"/>
      <c r="NOU123" s="698"/>
      <c r="NOV123" s="698"/>
      <c r="NOW123" s="698"/>
      <c r="NOX123" s="698"/>
      <c r="NOY123" s="698"/>
      <c r="NOZ123" s="698"/>
      <c r="NPA123" s="698"/>
      <c r="NPB123" s="698"/>
      <c r="NPC123" s="698"/>
      <c r="NPD123" s="698"/>
      <c r="NPE123" s="698"/>
      <c r="NPF123" s="698"/>
      <c r="NPG123" s="698"/>
      <c r="NPH123" s="698"/>
      <c r="NPI123" s="698"/>
      <c r="NPJ123" s="698"/>
      <c r="NPK123" s="698"/>
      <c r="NPL123" s="698"/>
      <c r="NPM123" s="698"/>
      <c r="NPN123" s="698"/>
      <c r="NPO123" s="698"/>
      <c r="NPP123" s="698"/>
      <c r="NPQ123" s="698"/>
      <c r="NPR123" s="698"/>
      <c r="NPS123" s="698"/>
      <c r="NPT123" s="698"/>
      <c r="NPU123" s="698"/>
      <c r="NPV123" s="698"/>
      <c r="NPW123" s="698"/>
      <c r="NPX123" s="698"/>
      <c r="NPY123" s="698"/>
      <c r="NPZ123" s="698"/>
      <c r="NQA123" s="698"/>
      <c r="NQB123" s="698"/>
      <c r="NQC123" s="698"/>
      <c r="NQD123" s="698"/>
      <c r="NQE123" s="698"/>
      <c r="NQF123" s="698"/>
      <c r="NQG123" s="698"/>
      <c r="NQH123" s="698"/>
      <c r="NQI123" s="698"/>
      <c r="NQJ123" s="698"/>
      <c r="NQK123" s="698"/>
      <c r="NQL123" s="698"/>
      <c r="NQM123" s="698"/>
      <c r="NQN123" s="698"/>
      <c r="NQO123" s="698"/>
      <c r="NQP123" s="698"/>
      <c r="NQQ123" s="698"/>
      <c r="NQR123" s="698"/>
      <c r="NQS123" s="698"/>
      <c r="NQT123" s="698"/>
      <c r="NQU123" s="698"/>
      <c r="NQV123" s="698"/>
      <c r="NQW123" s="698"/>
      <c r="NQX123" s="698"/>
      <c r="NQY123" s="698"/>
      <c r="NQZ123" s="698"/>
      <c r="NRA123" s="698"/>
      <c r="NRB123" s="698"/>
      <c r="NRC123" s="698"/>
      <c r="NRD123" s="698"/>
      <c r="NRE123" s="698"/>
      <c r="NRF123" s="698"/>
      <c r="NRG123" s="698"/>
      <c r="NRH123" s="698"/>
      <c r="NRI123" s="698"/>
      <c r="NRJ123" s="698"/>
      <c r="NRK123" s="698"/>
      <c r="NRL123" s="698"/>
      <c r="NRM123" s="698"/>
      <c r="NRN123" s="698"/>
      <c r="NRO123" s="698"/>
      <c r="NRP123" s="698"/>
      <c r="NRQ123" s="698"/>
      <c r="NRR123" s="698"/>
      <c r="NRS123" s="698"/>
      <c r="NRT123" s="698"/>
      <c r="NRU123" s="698"/>
      <c r="NRV123" s="698"/>
      <c r="NRW123" s="698"/>
      <c r="NRX123" s="698"/>
      <c r="NRY123" s="698"/>
      <c r="NRZ123" s="698"/>
      <c r="NSA123" s="698"/>
      <c r="NSB123" s="698"/>
      <c r="NSC123" s="698"/>
      <c r="NSD123" s="698"/>
      <c r="NSE123" s="698"/>
      <c r="NSF123" s="698"/>
      <c r="NSG123" s="698"/>
      <c r="NSH123" s="698"/>
      <c r="NSI123" s="698"/>
      <c r="NSJ123" s="698"/>
      <c r="NSK123" s="698"/>
      <c r="NSL123" s="698"/>
      <c r="NSM123" s="698"/>
      <c r="NSN123" s="698"/>
      <c r="NSO123" s="698"/>
      <c r="NSP123" s="698"/>
      <c r="NSQ123" s="698"/>
      <c r="NSR123" s="698"/>
      <c r="NSS123" s="698"/>
      <c r="NST123" s="698"/>
      <c r="NSU123" s="698"/>
      <c r="NSV123" s="698"/>
      <c r="NSW123" s="698"/>
      <c r="NSX123" s="698"/>
      <c r="NSY123" s="698"/>
      <c r="NSZ123" s="698"/>
      <c r="NTA123" s="698"/>
      <c r="NTB123" s="698"/>
      <c r="NTC123" s="698"/>
      <c r="NTD123" s="698"/>
      <c r="NTE123" s="698"/>
      <c r="NTF123" s="698"/>
      <c r="NTG123" s="698"/>
      <c r="NTH123" s="698"/>
      <c r="NTI123" s="698"/>
      <c r="NTJ123" s="698"/>
      <c r="NTK123" s="698"/>
      <c r="NTL123" s="698"/>
      <c r="NTM123" s="698"/>
      <c r="NTN123" s="698"/>
      <c r="NTO123" s="698"/>
      <c r="NTP123" s="698"/>
      <c r="NTQ123" s="698"/>
      <c r="NTR123" s="698"/>
      <c r="NTS123" s="698"/>
      <c r="NTT123" s="698"/>
      <c r="NTU123" s="698"/>
      <c r="NTV123" s="698"/>
      <c r="NTW123" s="698"/>
      <c r="NTX123" s="698"/>
      <c r="NTY123" s="698"/>
      <c r="NTZ123" s="698"/>
      <c r="NUA123" s="698"/>
      <c r="NUB123" s="698"/>
      <c r="NUC123" s="698"/>
      <c r="NUD123" s="698"/>
      <c r="NUE123" s="698"/>
      <c r="NUF123" s="698"/>
      <c r="NUG123" s="698"/>
      <c r="NUH123" s="698"/>
      <c r="NUI123" s="698"/>
      <c r="NUJ123" s="698"/>
      <c r="NUK123" s="698"/>
      <c r="NUL123" s="698"/>
      <c r="NUM123" s="698"/>
      <c r="NUN123" s="698"/>
      <c r="NUO123" s="698"/>
      <c r="NUP123" s="698"/>
      <c r="NUQ123" s="698"/>
      <c r="NUR123" s="698"/>
      <c r="NUS123" s="698"/>
      <c r="NUT123" s="698"/>
      <c r="NUU123" s="698"/>
      <c r="NUV123" s="698"/>
      <c r="NUW123" s="698"/>
      <c r="NUX123" s="698"/>
      <c r="NUY123" s="698"/>
      <c r="NUZ123" s="698"/>
      <c r="NVA123" s="698"/>
      <c r="NVB123" s="698"/>
      <c r="NVC123" s="698"/>
      <c r="NVD123" s="698"/>
      <c r="NVE123" s="698"/>
      <c r="NVF123" s="698"/>
      <c r="NVG123" s="698"/>
      <c r="NVH123" s="698"/>
      <c r="NVI123" s="698"/>
      <c r="NVJ123" s="698"/>
      <c r="NVK123" s="698"/>
      <c r="NVL123" s="698"/>
      <c r="NVM123" s="698"/>
      <c r="NVN123" s="698"/>
      <c r="NVO123" s="698"/>
      <c r="NVP123" s="698"/>
      <c r="NVQ123" s="698"/>
      <c r="NVR123" s="698"/>
      <c r="NVS123" s="698"/>
      <c r="NVT123" s="698"/>
      <c r="NVU123" s="698"/>
      <c r="NVV123" s="698"/>
      <c r="NVW123" s="698"/>
      <c r="NVX123" s="698"/>
      <c r="NVY123" s="698"/>
      <c r="NVZ123" s="698"/>
      <c r="NWA123" s="698"/>
      <c r="NWB123" s="698"/>
      <c r="NWC123" s="698"/>
      <c r="NWD123" s="698"/>
      <c r="NWE123" s="698"/>
      <c r="NWF123" s="698"/>
      <c r="NWG123" s="698"/>
      <c r="NWH123" s="698"/>
      <c r="NWI123" s="698"/>
      <c r="NWJ123" s="698"/>
      <c r="NWK123" s="698"/>
      <c r="NWL123" s="698"/>
      <c r="NWM123" s="698"/>
      <c r="NWN123" s="698"/>
      <c r="NWO123" s="698"/>
      <c r="NWP123" s="698"/>
      <c r="NWQ123" s="698"/>
      <c r="NWR123" s="698"/>
      <c r="NWS123" s="698"/>
      <c r="NWT123" s="698"/>
      <c r="NWU123" s="698"/>
      <c r="NWV123" s="698"/>
      <c r="NWW123" s="698"/>
      <c r="NWX123" s="698"/>
      <c r="NWY123" s="698"/>
      <c r="NWZ123" s="698"/>
      <c r="NXA123" s="698"/>
      <c r="NXB123" s="698"/>
      <c r="NXC123" s="698"/>
      <c r="NXD123" s="698"/>
      <c r="NXE123" s="698"/>
      <c r="NXF123" s="698"/>
      <c r="NXG123" s="698"/>
      <c r="NXH123" s="698"/>
      <c r="NXI123" s="698"/>
      <c r="NXJ123" s="698"/>
      <c r="NXK123" s="698"/>
      <c r="NXL123" s="698"/>
      <c r="NXM123" s="698"/>
      <c r="NXN123" s="698"/>
      <c r="NXO123" s="698"/>
      <c r="NXP123" s="698"/>
      <c r="NXQ123" s="698"/>
      <c r="NXR123" s="698"/>
      <c r="NXS123" s="698"/>
      <c r="NXT123" s="698"/>
      <c r="NXU123" s="698"/>
      <c r="NXV123" s="698"/>
      <c r="NXW123" s="698"/>
      <c r="NXX123" s="698"/>
      <c r="NXY123" s="698"/>
      <c r="NXZ123" s="698"/>
      <c r="NYA123" s="698"/>
      <c r="NYB123" s="698"/>
      <c r="NYC123" s="698"/>
      <c r="NYD123" s="698"/>
      <c r="NYE123" s="698"/>
      <c r="NYF123" s="698"/>
      <c r="NYG123" s="698"/>
      <c r="NYH123" s="698"/>
      <c r="NYI123" s="698"/>
      <c r="NYJ123" s="698"/>
      <c r="NYK123" s="698"/>
      <c r="NYL123" s="698"/>
      <c r="NYM123" s="698"/>
      <c r="NYN123" s="698"/>
      <c r="NYO123" s="698"/>
      <c r="NYP123" s="698"/>
      <c r="NYQ123" s="698"/>
      <c r="NYR123" s="698"/>
      <c r="NYS123" s="698"/>
      <c r="NYT123" s="698"/>
      <c r="NYU123" s="698"/>
      <c r="NYV123" s="698"/>
      <c r="NYW123" s="698"/>
      <c r="NYX123" s="698"/>
      <c r="NYY123" s="698"/>
      <c r="NYZ123" s="698"/>
      <c r="NZA123" s="698"/>
      <c r="NZB123" s="698"/>
      <c r="NZC123" s="698"/>
      <c r="NZD123" s="698"/>
      <c r="NZE123" s="698"/>
      <c r="NZF123" s="698"/>
      <c r="NZG123" s="698"/>
      <c r="NZH123" s="698"/>
      <c r="NZI123" s="698"/>
      <c r="NZJ123" s="698"/>
      <c r="NZK123" s="698"/>
      <c r="NZL123" s="698"/>
      <c r="NZM123" s="698"/>
      <c r="NZN123" s="698"/>
      <c r="NZO123" s="698"/>
      <c r="NZP123" s="698"/>
      <c r="NZQ123" s="698"/>
      <c r="NZR123" s="698"/>
      <c r="NZS123" s="698"/>
      <c r="NZT123" s="698"/>
      <c r="NZU123" s="698"/>
      <c r="NZV123" s="698"/>
      <c r="NZW123" s="698"/>
      <c r="NZX123" s="698"/>
      <c r="NZY123" s="698"/>
      <c r="NZZ123" s="698"/>
      <c r="OAA123" s="698"/>
      <c r="OAB123" s="698"/>
      <c r="OAC123" s="698"/>
      <c r="OAD123" s="698"/>
      <c r="OAE123" s="698"/>
      <c r="OAF123" s="698"/>
      <c r="OAG123" s="698"/>
      <c r="OAH123" s="698"/>
      <c r="OAI123" s="698"/>
      <c r="OAJ123" s="698"/>
      <c r="OAK123" s="698"/>
      <c r="OAL123" s="698"/>
      <c r="OAM123" s="698"/>
      <c r="OAN123" s="698"/>
      <c r="OAO123" s="698"/>
      <c r="OAP123" s="698"/>
      <c r="OAQ123" s="698"/>
      <c r="OAR123" s="698"/>
      <c r="OAS123" s="698"/>
      <c r="OAT123" s="698"/>
      <c r="OAU123" s="698"/>
      <c r="OAV123" s="698"/>
      <c r="OAW123" s="698"/>
      <c r="OAX123" s="698"/>
      <c r="OAY123" s="698"/>
      <c r="OAZ123" s="698"/>
      <c r="OBA123" s="698"/>
      <c r="OBB123" s="698"/>
      <c r="OBC123" s="698"/>
      <c r="OBD123" s="698"/>
      <c r="OBE123" s="698"/>
      <c r="OBF123" s="698"/>
      <c r="OBG123" s="698"/>
      <c r="OBH123" s="698"/>
      <c r="OBI123" s="698"/>
      <c r="OBJ123" s="698"/>
      <c r="OBK123" s="698"/>
      <c r="OBL123" s="698"/>
      <c r="OBM123" s="698"/>
      <c r="OBN123" s="698"/>
      <c r="OBO123" s="698"/>
      <c r="OBP123" s="698"/>
      <c r="OBQ123" s="698"/>
      <c r="OBR123" s="698"/>
      <c r="OBS123" s="698"/>
      <c r="OBT123" s="698"/>
      <c r="OBU123" s="698"/>
      <c r="OBV123" s="698"/>
      <c r="OBW123" s="698"/>
      <c r="OBX123" s="698"/>
      <c r="OBY123" s="698"/>
      <c r="OBZ123" s="698"/>
      <c r="OCA123" s="698"/>
      <c r="OCB123" s="698"/>
      <c r="OCC123" s="698"/>
      <c r="OCD123" s="698"/>
      <c r="OCE123" s="698"/>
      <c r="OCF123" s="698"/>
      <c r="OCG123" s="698"/>
      <c r="OCH123" s="698"/>
      <c r="OCI123" s="698"/>
      <c r="OCJ123" s="698"/>
      <c r="OCK123" s="698"/>
      <c r="OCL123" s="698"/>
      <c r="OCM123" s="698"/>
      <c r="OCN123" s="698"/>
      <c r="OCO123" s="698"/>
      <c r="OCP123" s="698"/>
      <c r="OCQ123" s="698"/>
      <c r="OCR123" s="698"/>
      <c r="OCS123" s="698"/>
      <c r="OCT123" s="698"/>
      <c r="OCU123" s="698"/>
      <c r="OCV123" s="698"/>
      <c r="OCW123" s="698"/>
      <c r="OCX123" s="698"/>
      <c r="OCY123" s="698"/>
      <c r="OCZ123" s="698"/>
      <c r="ODA123" s="698"/>
      <c r="ODB123" s="698"/>
      <c r="ODC123" s="698"/>
      <c r="ODD123" s="698"/>
      <c r="ODE123" s="698"/>
      <c r="ODF123" s="698"/>
      <c r="ODG123" s="698"/>
      <c r="ODH123" s="698"/>
      <c r="ODI123" s="698"/>
      <c r="ODJ123" s="698"/>
      <c r="ODK123" s="698"/>
      <c r="ODL123" s="698"/>
      <c r="ODM123" s="698"/>
      <c r="ODN123" s="698"/>
      <c r="ODO123" s="698"/>
      <c r="ODP123" s="698"/>
      <c r="ODQ123" s="698"/>
      <c r="ODR123" s="698"/>
      <c r="ODS123" s="698"/>
      <c r="ODT123" s="698"/>
      <c r="ODU123" s="698"/>
      <c r="ODV123" s="698"/>
      <c r="ODW123" s="698"/>
      <c r="ODX123" s="698"/>
      <c r="ODY123" s="698"/>
      <c r="ODZ123" s="698"/>
      <c r="OEA123" s="698"/>
      <c r="OEB123" s="698"/>
      <c r="OEC123" s="698"/>
      <c r="OED123" s="698"/>
      <c r="OEE123" s="698"/>
      <c r="OEF123" s="698"/>
      <c r="OEG123" s="698"/>
      <c r="OEH123" s="698"/>
      <c r="OEI123" s="698"/>
      <c r="OEJ123" s="698"/>
      <c r="OEK123" s="698"/>
      <c r="OEL123" s="698"/>
      <c r="OEM123" s="698"/>
      <c r="OEN123" s="698"/>
      <c r="OEO123" s="698"/>
      <c r="OEP123" s="698"/>
      <c r="OEQ123" s="698"/>
      <c r="OER123" s="698"/>
      <c r="OES123" s="698"/>
      <c r="OET123" s="698"/>
      <c r="OEU123" s="698"/>
      <c r="OEV123" s="698"/>
      <c r="OEW123" s="698"/>
      <c r="OEX123" s="698"/>
      <c r="OEY123" s="698"/>
      <c r="OEZ123" s="698"/>
      <c r="OFA123" s="698"/>
      <c r="OFB123" s="698"/>
      <c r="OFC123" s="698"/>
      <c r="OFD123" s="698"/>
      <c r="OFE123" s="698"/>
      <c r="OFF123" s="698"/>
      <c r="OFG123" s="698"/>
      <c r="OFH123" s="698"/>
      <c r="OFI123" s="698"/>
      <c r="OFJ123" s="698"/>
      <c r="OFK123" s="698"/>
      <c r="OFL123" s="698"/>
      <c r="OFM123" s="698"/>
      <c r="OFN123" s="698"/>
      <c r="OFO123" s="698"/>
      <c r="OFP123" s="698"/>
      <c r="OFQ123" s="698"/>
      <c r="OFR123" s="698"/>
      <c r="OFS123" s="698"/>
      <c r="OFT123" s="698"/>
      <c r="OFU123" s="698"/>
      <c r="OFV123" s="698"/>
      <c r="OFW123" s="698"/>
      <c r="OFX123" s="698"/>
      <c r="OFY123" s="698"/>
      <c r="OFZ123" s="698"/>
      <c r="OGA123" s="698"/>
      <c r="OGB123" s="698"/>
      <c r="OGC123" s="698"/>
      <c r="OGD123" s="698"/>
      <c r="OGE123" s="698"/>
      <c r="OGF123" s="698"/>
      <c r="OGG123" s="698"/>
      <c r="OGH123" s="698"/>
      <c r="OGI123" s="698"/>
      <c r="OGJ123" s="698"/>
      <c r="OGK123" s="698"/>
      <c r="OGL123" s="698"/>
      <c r="OGM123" s="698"/>
      <c r="OGN123" s="698"/>
      <c r="OGO123" s="698"/>
      <c r="OGP123" s="698"/>
      <c r="OGQ123" s="698"/>
      <c r="OGR123" s="698"/>
      <c r="OGS123" s="698"/>
      <c r="OGT123" s="698"/>
      <c r="OGU123" s="698"/>
      <c r="OGV123" s="698"/>
      <c r="OGW123" s="698"/>
      <c r="OGX123" s="698"/>
      <c r="OGY123" s="698"/>
      <c r="OGZ123" s="698"/>
      <c r="OHA123" s="698"/>
      <c r="OHB123" s="698"/>
      <c r="OHC123" s="698"/>
      <c r="OHD123" s="698"/>
      <c r="OHE123" s="698"/>
      <c r="OHF123" s="698"/>
      <c r="OHG123" s="698"/>
      <c r="OHH123" s="698"/>
      <c r="OHI123" s="698"/>
      <c r="OHJ123" s="698"/>
      <c r="OHK123" s="698"/>
      <c r="OHL123" s="698"/>
      <c r="OHM123" s="698"/>
      <c r="OHN123" s="698"/>
      <c r="OHO123" s="698"/>
      <c r="OHP123" s="698"/>
      <c r="OHQ123" s="698"/>
      <c r="OHR123" s="698"/>
      <c r="OHS123" s="698"/>
      <c r="OHT123" s="698"/>
      <c r="OHU123" s="698"/>
      <c r="OHV123" s="698"/>
      <c r="OHW123" s="698"/>
      <c r="OHX123" s="698"/>
      <c r="OHY123" s="698"/>
      <c r="OHZ123" s="698"/>
      <c r="OIA123" s="698"/>
      <c r="OIB123" s="698"/>
      <c r="OIC123" s="698"/>
      <c r="OID123" s="698"/>
      <c r="OIE123" s="698"/>
      <c r="OIF123" s="698"/>
      <c r="OIG123" s="698"/>
      <c r="OIH123" s="698"/>
      <c r="OII123" s="698"/>
      <c r="OIJ123" s="698"/>
      <c r="OIK123" s="698"/>
      <c r="OIL123" s="698"/>
      <c r="OIM123" s="698"/>
      <c r="OIN123" s="698"/>
      <c r="OIO123" s="698"/>
      <c r="OIP123" s="698"/>
      <c r="OIQ123" s="698"/>
      <c r="OIR123" s="698"/>
      <c r="OIS123" s="698"/>
      <c r="OIT123" s="698"/>
      <c r="OIU123" s="698"/>
      <c r="OIV123" s="698"/>
      <c r="OIW123" s="698"/>
      <c r="OIX123" s="698"/>
      <c r="OIY123" s="698"/>
      <c r="OIZ123" s="698"/>
      <c r="OJA123" s="698"/>
      <c r="OJB123" s="698"/>
      <c r="OJC123" s="698"/>
      <c r="OJD123" s="698"/>
      <c r="OJE123" s="698"/>
      <c r="OJF123" s="698"/>
      <c r="OJG123" s="698"/>
      <c r="OJH123" s="698"/>
      <c r="OJI123" s="698"/>
      <c r="OJJ123" s="698"/>
      <c r="OJK123" s="698"/>
      <c r="OJL123" s="698"/>
      <c r="OJM123" s="698"/>
      <c r="OJN123" s="698"/>
      <c r="OJO123" s="698"/>
      <c r="OJP123" s="698"/>
      <c r="OJQ123" s="698"/>
      <c r="OJR123" s="698"/>
      <c r="OJS123" s="698"/>
      <c r="OJT123" s="698"/>
      <c r="OJU123" s="698"/>
      <c r="OJV123" s="698"/>
      <c r="OJW123" s="698"/>
      <c r="OJX123" s="698"/>
      <c r="OJY123" s="698"/>
      <c r="OJZ123" s="698"/>
      <c r="OKA123" s="698"/>
      <c r="OKB123" s="698"/>
      <c r="OKC123" s="698"/>
      <c r="OKD123" s="698"/>
      <c r="OKE123" s="698"/>
      <c r="OKF123" s="698"/>
      <c r="OKG123" s="698"/>
      <c r="OKH123" s="698"/>
      <c r="OKI123" s="698"/>
      <c r="OKJ123" s="698"/>
      <c r="OKK123" s="698"/>
      <c r="OKL123" s="698"/>
      <c r="OKM123" s="698"/>
      <c r="OKN123" s="698"/>
      <c r="OKO123" s="698"/>
      <c r="OKP123" s="698"/>
      <c r="OKQ123" s="698"/>
      <c r="OKR123" s="698"/>
      <c r="OKS123" s="698"/>
      <c r="OKT123" s="698"/>
      <c r="OKU123" s="698"/>
      <c r="OKV123" s="698"/>
      <c r="OKW123" s="698"/>
      <c r="OKX123" s="698"/>
      <c r="OKY123" s="698"/>
      <c r="OKZ123" s="698"/>
      <c r="OLA123" s="698"/>
      <c r="OLB123" s="698"/>
      <c r="OLC123" s="698"/>
      <c r="OLD123" s="698"/>
      <c r="OLE123" s="698"/>
      <c r="OLF123" s="698"/>
      <c r="OLG123" s="698"/>
      <c r="OLH123" s="698"/>
      <c r="OLI123" s="698"/>
      <c r="OLJ123" s="698"/>
      <c r="OLK123" s="698"/>
      <c r="OLL123" s="698"/>
      <c r="OLM123" s="698"/>
      <c r="OLN123" s="698"/>
      <c r="OLO123" s="698"/>
      <c r="OLP123" s="698"/>
      <c r="OLQ123" s="698"/>
      <c r="OLR123" s="698"/>
      <c r="OLS123" s="698"/>
      <c r="OLT123" s="698"/>
      <c r="OLU123" s="698"/>
      <c r="OLV123" s="698"/>
      <c r="OLW123" s="698"/>
      <c r="OLX123" s="698"/>
      <c r="OLY123" s="698"/>
      <c r="OLZ123" s="698"/>
      <c r="OMA123" s="698"/>
      <c r="OMB123" s="698"/>
      <c r="OMC123" s="698"/>
      <c r="OMD123" s="698"/>
      <c r="OME123" s="698"/>
      <c r="OMF123" s="698"/>
      <c r="OMG123" s="698"/>
      <c r="OMH123" s="698"/>
      <c r="OMI123" s="698"/>
      <c r="OMJ123" s="698"/>
      <c r="OMK123" s="698"/>
      <c r="OML123" s="698"/>
      <c r="OMM123" s="698"/>
      <c r="OMN123" s="698"/>
      <c r="OMO123" s="698"/>
      <c r="OMP123" s="698"/>
      <c r="OMQ123" s="698"/>
      <c r="OMR123" s="698"/>
      <c r="OMS123" s="698"/>
      <c r="OMT123" s="698"/>
      <c r="OMU123" s="698"/>
      <c r="OMV123" s="698"/>
      <c r="OMW123" s="698"/>
      <c r="OMX123" s="698"/>
      <c r="OMY123" s="698"/>
      <c r="OMZ123" s="698"/>
      <c r="ONA123" s="698"/>
      <c r="ONB123" s="698"/>
      <c r="ONC123" s="698"/>
      <c r="OND123" s="698"/>
      <c r="ONE123" s="698"/>
      <c r="ONF123" s="698"/>
      <c r="ONG123" s="698"/>
      <c r="ONH123" s="698"/>
      <c r="ONI123" s="698"/>
      <c r="ONJ123" s="698"/>
      <c r="ONK123" s="698"/>
      <c r="ONL123" s="698"/>
      <c r="ONM123" s="698"/>
      <c r="ONN123" s="698"/>
      <c r="ONO123" s="698"/>
      <c r="ONP123" s="698"/>
      <c r="ONQ123" s="698"/>
      <c r="ONR123" s="698"/>
      <c r="ONS123" s="698"/>
      <c r="ONT123" s="698"/>
      <c r="ONU123" s="698"/>
      <c r="ONV123" s="698"/>
      <c r="ONW123" s="698"/>
      <c r="ONX123" s="698"/>
      <c r="ONY123" s="698"/>
      <c r="ONZ123" s="698"/>
      <c r="OOA123" s="698"/>
      <c r="OOB123" s="698"/>
      <c r="OOC123" s="698"/>
      <c r="OOD123" s="698"/>
      <c r="OOE123" s="698"/>
      <c r="OOF123" s="698"/>
      <c r="OOG123" s="698"/>
      <c r="OOH123" s="698"/>
      <c r="OOI123" s="698"/>
      <c r="OOJ123" s="698"/>
      <c r="OOK123" s="698"/>
      <c r="OOL123" s="698"/>
      <c r="OOM123" s="698"/>
      <c r="OON123" s="698"/>
      <c r="OOO123" s="698"/>
      <c r="OOP123" s="698"/>
      <c r="OOQ123" s="698"/>
      <c r="OOR123" s="698"/>
      <c r="OOS123" s="698"/>
      <c r="OOT123" s="698"/>
      <c r="OOU123" s="698"/>
      <c r="OOV123" s="698"/>
      <c r="OOW123" s="698"/>
      <c r="OOX123" s="698"/>
      <c r="OOY123" s="698"/>
      <c r="OOZ123" s="698"/>
      <c r="OPA123" s="698"/>
      <c r="OPB123" s="698"/>
      <c r="OPC123" s="698"/>
      <c r="OPD123" s="698"/>
      <c r="OPE123" s="698"/>
      <c r="OPF123" s="698"/>
      <c r="OPG123" s="698"/>
      <c r="OPH123" s="698"/>
      <c r="OPI123" s="698"/>
      <c r="OPJ123" s="698"/>
      <c r="OPK123" s="698"/>
      <c r="OPL123" s="698"/>
      <c r="OPM123" s="698"/>
      <c r="OPN123" s="698"/>
      <c r="OPO123" s="698"/>
      <c r="OPP123" s="698"/>
      <c r="OPQ123" s="698"/>
      <c r="OPR123" s="698"/>
      <c r="OPS123" s="698"/>
      <c r="OPT123" s="698"/>
      <c r="OPU123" s="698"/>
      <c r="OPV123" s="698"/>
      <c r="OPW123" s="698"/>
      <c r="OPX123" s="698"/>
      <c r="OPY123" s="698"/>
      <c r="OPZ123" s="698"/>
      <c r="OQA123" s="698"/>
      <c r="OQB123" s="698"/>
      <c r="OQC123" s="698"/>
      <c r="OQD123" s="698"/>
      <c r="OQE123" s="698"/>
      <c r="OQF123" s="698"/>
      <c r="OQG123" s="698"/>
      <c r="OQH123" s="698"/>
      <c r="OQI123" s="698"/>
      <c r="OQJ123" s="698"/>
      <c r="OQK123" s="698"/>
      <c r="OQL123" s="698"/>
      <c r="OQM123" s="698"/>
      <c r="OQN123" s="698"/>
      <c r="OQO123" s="698"/>
      <c r="OQP123" s="698"/>
      <c r="OQQ123" s="698"/>
      <c r="OQR123" s="698"/>
      <c r="OQS123" s="698"/>
      <c r="OQT123" s="698"/>
      <c r="OQU123" s="698"/>
      <c r="OQV123" s="698"/>
      <c r="OQW123" s="698"/>
      <c r="OQX123" s="698"/>
      <c r="OQY123" s="698"/>
      <c r="OQZ123" s="698"/>
      <c r="ORA123" s="698"/>
      <c r="ORB123" s="698"/>
      <c r="ORC123" s="698"/>
      <c r="ORD123" s="698"/>
      <c r="ORE123" s="698"/>
      <c r="ORF123" s="698"/>
      <c r="ORG123" s="698"/>
      <c r="ORH123" s="698"/>
      <c r="ORI123" s="698"/>
      <c r="ORJ123" s="698"/>
      <c r="ORK123" s="698"/>
      <c r="ORL123" s="698"/>
      <c r="ORM123" s="698"/>
      <c r="ORN123" s="698"/>
      <c r="ORO123" s="698"/>
      <c r="ORP123" s="698"/>
      <c r="ORQ123" s="698"/>
      <c r="ORR123" s="698"/>
      <c r="ORS123" s="698"/>
      <c r="ORT123" s="698"/>
      <c r="ORU123" s="698"/>
      <c r="ORV123" s="698"/>
      <c r="ORW123" s="698"/>
      <c r="ORX123" s="698"/>
      <c r="ORY123" s="698"/>
      <c r="ORZ123" s="698"/>
      <c r="OSA123" s="698"/>
      <c r="OSB123" s="698"/>
      <c r="OSC123" s="698"/>
      <c r="OSD123" s="698"/>
      <c r="OSE123" s="698"/>
      <c r="OSF123" s="698"/>
      <c r="OSG123" s="698"/>
      <c r="OSH123" s="698"/>
      <c r="OSI123" s="698"/>
      <c r="OSJ123" s="698"/>
      <c r="OSK123" s="698"/>
      <c r="OSL123" s="698"/>
      <c r="OSM123" s="698"/>
      <c r="OSN123" s="698"/>
      <c r="OSO123" s="698"/>
      <c r="OSP123" s="698"/>
      <c r="OSQ123" s="698"/>
      <c r="OSR123" s="698"/>
      <c r="OSS123" s="698"/>
      <c r="OST123" s="698"/>
      <c r="OSU123" s="698"/>
      <c r="OSV123" s="698"/>
      <c r="OSW123" s="698"/>
      <c r="OSX123" s="698"/>
      <c r="OSY123" s="698"/>
      <c r="OSZ123" s="698"/>
      <c r="OTA123" s="698"/>
      <c r="OTB123" s="698"/>
      <c r="OTC123" s="698"/>
      <c r="OTD123" s="698"/>
      <c r="OTE123" s="698"/>
      <c r="OTF123" s="698"/>
      <c r="OTG123" s="698"/>
      <c r="OTH123" s="698"/>
      <c r="OTI123" s="698"/>
      <c r="OTJ123" s="698"/>
      <c r="OTK123" s="698"/>
      <c r="OTL123" s="698"/>
      <c r="OTM123" s="698"/>
      <c r="OTN123" s="698"/>
      <c r="OTO123" s="698"/>
      <c r="OTP123" s="698"/>
      <c r="OTQ123" s="698"/>
      <c r="OTR123" s="698"/>
      <c r="OTS123" s="698"/>
      <c r="OTT123" s="698"/>
      <c r="OTU123" s="698"/>
      <c r="OTV123" s="698"/>
      <c r="OTW123" s="698"/>
      <c r="OTX123" s="698"/>
      <c r="OTY123" s="698"/>
      <c r="OTZ123" s="698"/>
      <c r="OUA123" s="698"/>
      <c r="OUB123" s="698"/>
      <c r="OUC123" s="698"/>
      <c r="OUD123" s="698"/>
      <c r="OUE123" s="698"/>
      <c r="OUF123" s="698"/>
      <c r="OUG123" s="698"/>
      <c r="OUH123" s="698"/>
      <c r="OUI123" s="698"/>
      <c r="OUJ123" s="698"/>
      <c r="OUK123" s="698"/>
      <c r="OUL123" s="698"/>
      <c r="OUM123" s="698"/>
      <c r="OUN123" s="698"/>
      <c r="OUO123" s="698"/>
      <c r="OUP123" s="698"/>
      <c r="OUQ123" s="698"/>
      <c r="OUR123" s="698"/>
      <c r="OUS123" s="698"/>
      <c r="OUT123" s="698"/>
      <c r="OUU123" s="698"/>
      <c r="OUV123" s="698"/>
      <c r="OUW123" s="698"/>
      <c r="OUX123" s="698"/>
      <c r="OUY123" s="698"/>
      <c r="OUZ123" s="698"/>
      <c r="OVA123" s="698"/>
      <c r="OVB123" s="698"/>
      <c r="OVC123" s="698"/>
      <c r="OVD123" s="698"/>
      <c r="OVE123" s="698"/>
      <c r="OVF123" s="698"/>
      <c r="OVG123" s="698"/>
      <c r="OVH123" s="698"/>
      <c r="OVI123" s="698"/>
      <c r="OVJ123" s="698"/>
      <c r="OVK123" s="698"/>
      <c r="OVL123" s="698"/>
      <c r="OVM123" s="698"/>
      <c r="OVN123" s="698"/>
      <c r="OVO123" s="698"/>
      <c r="OVP123" s="698"/>
      <c r="OVQ123" s="698"/>
      <c r="OVR123" s="698"/>
      <c r="OVS123" s="698"/>
      <c r="OVT123" s="698"/>
      <c r="OVU123" s="698"/>
      <c r="OVV123" s="698"/>
      <c r="OVW123" s="698"/>
      <c r="OVX123" s="698"/>
      <c r="OVY123" s="698"/>
      <c r="OVZ123" s="698"/>
      <c r="OWA123" s="698"/>
      <c r="OWB123" s="698"/>
      <c r="OWC123" s="698"/>
      <c r="OWD123" s="698"/>
      <c r="OWE123" s="698"/>
      <c r="OWF123" s="698"/>
      <c r="OWG123" s="698"/>
      <c r="OWH123" s="698"/>
      <c r="OWI123" s="698"/>
      <c r="OWJ123" s="698"/>
      <c r="OWK123" s="698"/>
      <c r="OWL123" s="698"/>
      <c r="OWM123" s="698"/>
      <c r="OWN123" s="698"/>
      <c r="OWO123" s="698"/>
      <c r="OWP123" s="698"/>
      <c r="OWQ123" s="698"/>
      <c r="OWR123" s="698"/>
      <c r="OWS123" s="698"/>
      <c r="OWT123" s="698"/>
      <c r="OWU123" s="698"/>
      <c r="OWV123" s="698"/>
      <c r="OWW123" s="698"/>
      <c r="OWX123" s="698"/>
      <c r="OWY123" s="698"/>
      <c r="OWZ123" s="698"/>
      <c r="OXA123" s="698"/>
      <c r="OXB123" s="698"/>
      <c r="OXC123" s="698"/>
      <c r="OXD123" s="698"/>
      <c r="OXE123" s="698"/>
      <c r="OXF123" s="698"/>
      <c r="OXG123" s="698"/>
      <c r="OXH123" s="698"/>
      <c r="OXI123" s="698"/>
      <c r="OXJ123" s="698"/>
      <c r="OXK123" s="698"/>
      <c r="OXL123" s="698"/>
      <c r="OXM123" s="698"/>
      <c r="OXN123" s="698"/>
      <c r="OXO123" s="698"/>
      <c r="OXP123" s="698"/>
      <c r="OXQ123" s="698"/>
      <c r="OXR123" s="698"/>
      <c r="OXS123" s="698"/>
      <c r="OXT123" s="698"/>
      <c r="OXU123" s="698"/>
      <c r="OXV123" s="698"/>
      <c r="OXW123" s="698"/>
      <c r="OXX123" s="698"/>
      <c r="OXY123" s="698"/>
      <c r="OXZ123" s="698"/>
      <c r="OYA123" s="698"/>
      <c r="OYB123" s="698"/>
      <c r="OYC123" s="698"/>
      <c r="OYD123" s="698"/>
      <c r="OYE123" s="698"/>
      <c r="OYF123" s="698"/>
      <c r="OYG123" s="698"/>
      <c r="OYH123" s="698"/>
      <c r="OYI123" s="698"/>
      <c r="OYJ123" s="698"/>
      <c r="OYK123" s="698"/>
      <c r="OYL123" s="698"/>
      <c r="OYM123" s="698"/>
      <c r="OYN123" s="698"/>
      <c r="OYO123" s="698"/>
      <c r="OYP123" s="698"/>
      <c r="OYQ123" s="698"/>
      <c r="OYR123" s="698"/>
      <c r="OYS123" s="698"/>
      <c r="OYT123" s="698"/>
      <c r="OYU123" s="698"/>
      <c r="OYV123" s="698"/>
      <c r="OYW123" s="698"/>
      <c r="OYX123" s="698"/>
      <c r="OYY123" s="698"/>
      <c r="OYZ123" s="698"/>
      <c r="OZA123" s="698"/>
      <c r="OZB123" s="698"/>
      <c r="OZC123" s="698"/>
      <c r="OZD123" s="698"/>
      <c r="OZE123" s="698"/>
      <c r="OZF123" s="698"/>
      <c r="OZG123" s="698"/>
      <c r="OZH123" s="698"/>
      <c r="OZI123" s="698"/>
      <c r="OZJ123" s="698"/>
      <c r="OZK123" s="698"/>
      <c r="OZL123" s="698"/>
      <c r="OZM123" s="698"/>
      <c r="OZN123" s="698"/>
      <c r="OZO123" s="698"/>
      <c r="OZP123" s="698"/>
      <c r="OZQ123" s="698"/>
      <c r="OZR123" s="698"/>
      <c r="OZS123" s="698"/>
      <c r="OZT123" s="698"/>
      <c r="OZU123" s="698"/>
      <c r="OZV123" s="698"/>
      <c r="OZW123" s="698"/>
      <c r="OZX123" s="698"/>
      <c r="OZY123" s="698"/>
      <c r="OZZ123" s="698"/>
      <c r="PAA123" s="698"/>
      <c r="PAB123" s="698"/>
      <c r="PAC123" s="698"/>
      <c r="PAD123" s="698"/>
      <c r="PAE123" s="698"/>
      <c r="PAF123" s="698"/>
      <c r="PAG123" s="698"/>
      <c r="PAH123" s="698"/>
      <c r="PAI123" s="698"/>
      <c r="PAJ123" s="698"/>
      <c r="PAK123" s="698"/>
      <c r="PAL123" s="698"/>
      <c r="PAM123" s="698"/>
      <c r="PAN123" s="698"/>
      <c r="PAO123" s="698"/>
      <c r="PAP123" s="698"/>
      <c r="PAQ123" s="698"/>
      <c r="PAR123" s="698"/>
      <c r="PAS123" s="698"/>
      <c r="PAT123" s="698"/>
      <c r="PAU123" s="698"/>
      <c r="PAV123" s="698"/>
      <c r="PAW123" s="698"/>
      <c r="PAX123" s="698"/>
      <c r="PAY123" s="698"/>
      <c r="PAZ123" s="698"/>
      <c r="PBA123" s="698"/>
      <c r="PBB123" s="698"/>
      <c r="PBC123" s="698"/>
      <c r="PBD123" s="698"/>
      <c r="PBE123" s="698"/>
      <c r="PBF123" s="698"/>
      <c r="PBG123" s="698"/>
      <c r="PBH123" s="698"/>
      <c r="PBI123" s="698"/>
      <c r="PBJ123" s="698"/>
      <c r="PBK123" s="698"/>
      <c r="PBL123" s="698"/>
      <c r="PBM123" s="698"/>
      <c r="PBN123" s="698"/>
      <c r="PBO123" s="698"/>
      <c r="PBP123" s="698"/>
      <c r="PBQ123" s="698"/>
      <c r="PBR123" s="698"/>
      <c r="PBS123" s="698"/>
      <c r="PBT123" s="698"/>
      <c r="PBU123" s="698"/>
      <c r="PBV123" s="698"/>
      <c r="PBW123" s="698"/>
      <c r="PBX123" s="698"/>
      <c r="PBY123" s="698"/>
      <c r="PBZ123" s="698"/>
      <c r="PCA123" s="698"/>
      <c r="PCB123" s="698"/>
      <c r="PCC123" s="698"/>
      <c r="PCD123" s="698"/>
      <c r="PCE123" s="698"/>
      <c r="PCF123" s="698"/>
      <c r="PCG123" s="698"/>
      <c r="PCH123" s="698"/>
      <c r="PCI123" s="698"/>
      <c r="PCJ123" s="698"/>
      <c r="PCK123" s="698"/>
      <c r="PCL123" s="698"/>
      <c r="PCM123" s="698"/>
      <c r="PCN123" s="698"/>
      <c r="PCO123" s="698"/>
      <c r="PCP123" s="698"/>
      <c r="PCQ123" s="698"/>
      <c r="PCR123" s="698"/>
      <c r="PCS123" s="698"/>
      <c r="PCT123" s="698"/>
      <c r="PCU123" s="698"/>
      <c r="PCV123" s="698"/>
      <c r="PCW123" s="698"/>
      <c r="PCX123" s="698"/>
      <c r="PCY123" s="698"/>
      <c r="PCZ123" s="698"/>
      <c r="PDA123" s="698"/>
      <c r="PDB123" s="698"/>
      <c r="PDC123" s="698"/>
      <c r="PDD123" s="698"/>
      <c r="PDE123" s="698"/>
      <c r="PDF123" s="698"/>
      <c r="PDG123" s="698"/>
      <c r="PDH123" s="698"/>
      <c r="PDI123" s="698"/>
      <c r="PDJ123" s="698"/>
      <c r="PDK123" s="698"/>
      <c r="PDL123" s="698"/>
      <c r="PDM123" s="698"/>
      <c r="PDN123" s="698"/>
      <c r="PDO123" s="698"/>
      <c r="PDP123" s="698"/>
      <c r="PDQ123" s="698"/>
      <c r="PDR123" s="698"/>
      <c r="PDS123" s="698"/>
      <c r="PDT123" s="698"/>
      <c r="PDU123" s="698"/>
      <c r="PDV123" s="698"/>
      <c r="PDW123" s="698"/>
      <c r="PDX123" s="698"/>
      <c r="PDY123" s="698"/>
      <c r="PDZ123" s="698"/>
      <c r="PEA123" s="698"/>
      <c r="PEB123" s="698"/>
      <c r="PEC123" s="698"/>
      <c r="PED123" s="698"/>
      <c r="PEE123" s="698"/>
      <c r="PEF123" s="698"/>
      <c r="PEG123" s="698"/>
      <c r="PEH123" s="698"/>
      <c r="PEI123" s="698"/>
      <c r="PEJ123" s="698"/>
      <c r="PEK123" s="698"/>
      <c r="PEL123" s="698"/>
      <c r="PEM123" s="698"/>
      <c r="PEN123" s="698"/>
      <c r="PEO123" s="698"/>
      <c r="PEP123" s="698"/>
      <c r="PEQ123" s="698"/>
      <c r="PER123" s="698"/>
      <c r="PES123" s="698"/>
      <c r="PET123" s="698"/>
      <c r="PEU123" s="698"/>
      <c r="PEV123" s="698"/>
      <c r="PEW123" s="698"/>
      <c r="PEX123" s="698"/>
      <c r="PEY123" s="698"/>
      <c r="PEZ123" s="698"/>
      <c r="PFA123" s="698"/>
      <c r="PFB123" s="698"/>
      <c r="PFC123" s="698"/>
      <c r="PFD123" s="698"/>
      <c r="PFE123" s="698"/>
      <c r="PFF123" s="698"/>
      <c r="PFG123" s="698"/>
      <c r="PFH123" s="698"/>
      <c r="PFI123" s="698"/>
      <c r="PFJ123" s="698"/>
      <c r="PFK123" s="698"/>
      <c r="PFL123" s="698"/>
      <c r="PFM123" s="698"/>
      <c r="PFN123" s="698"/>
      <c r="PFO123" s="698"/>
      <c r="PFP123" s="698"/>
      <c r="PFQ123" s="698"/>
      <c r="PFR123" s="698"/>
      <c r="PFS123" s="698"/>
      <c r="PFT123" s="698"/>
      <c r="PFU123" s="698"/>
      <c r="PFV123" s="698"/>
      <c r="PFW123" s="698"/>
      <c r="PFX123" s="698"/>
      <c r="PFY123" s="698"/>
      <c r="PFZ123" s="698"/>
      <c r="PGA123" s="698"/>
      <c r="PGB123" s="698"/>
      <c r="PGC123" s="698"/>
      <c r="PGD123" s="698"/>
      <c r="PGE123" s="698"/>
      <c r="PGF123" s="698"/>
      <c r="PGG123" s="698"/>
      <c r="PGH123" s="698"/>
      <c r="PGI123" s="698"/>
      <c r="PGJ123" s="698"/>
      <c r="PGK123" s="698"/>
      <c r="PGL123" s="698"/>
      <c r="PGM123" s="698"/>
      <c r="PGN123" s="698"/>
      <c r="PGO123" s="698"/>
      <c r="PGP123" s="698"/>
      <c r="PGQ123" s="698"/>
      <c r="PGR123" s="698"/>
      <c r="PGS123" s="698"/>
      <c r="PGT123" s="698"/>
      <c r="PGU123" s="698"/>
      <c r="PGV123" s="698"/>
      <c r="PGW123" s="698"/>
      <c r="PGX123" s="698"/>
      <c r="PGY123" s="698"/>
      <c r="PGZ123" s="698"/>
      <c r="PHA123" s="698"/>
      <c r="PHB123" s="698"/>
      <c r="PHC123" s="698"/>
      <c r="PHD123" s="698"/>
      <c r="PHE123" s="698"/>
      <c r="PHF123" s="698"/>
      <c r="PHG123" s="698"/>
      <c r="PHH123" s="698"/>
      <c r="PHI123" s="698"/>
      <c r="PHJ123" s="698"/>
      <c r="PHK123" s="698"/>
      <c r="PHL123" s="698"/>
      <c r="PHM123" s="698"/>
      <c r="PHN123" s="698"/>
      <c r="PHO123" s="698"/>
      <c r="PHP123" s="698"/>
      <c r="PHQ123" s="698"/>
      <c r="PHR123" s="698"/>
      <c r="PHS123" s="698"/>
      <c r="PHT123" s="698"/>
      <c r="PHU123" s="698"/>
      <c r="PHV123" s="698"/>
      <c r="PHW123" s="698"/>
      <c r="PHX123" s="698"/>
      <c r="PHY123" s="698"/>
      <c r="PHZ123" s="698"/>
      <c r="PIA123" s="698"/>
      <c r="PIB123" s="698"/>
      <c r="PIC123" s="698"/>
      <c r="PID123" s="698"/>
      <c r="PIE123" s="698"/>
      <c r="PIF123" s="698"/>
      <c r="PIG123" s="698"/>
      <c r="PIH123" s="698"/>
      <c r="PII123" s="698"/>
      <c r="PIJ123" s="698"/>
      <c r="PIK123" s="698"/>
      <c r="PIL123" s="698"/>
      <c r="PIM123" s="698"/>
      <c r="PIN123" s="698"/>
      <c r="PIO123" s="698"/>
      <c r="PIP123" s="698"/>
      <c r="PIQ123" s="698"/>
      <c r="PIR123" s="698"/>
      <c r="PIS123" s="698"/>
      <c r="PIT123" s="698"/>
      <c r="PIU123" s="698"/>
      <c r="PIV123" s="698"/>
      <c r="PIW123" s="698"/>
      <c r="PIX123" s="698"/>
      <c r="PIY123" s="698"/>
      <c r="PIZ123" s="698"/>
      <c r="PJA123" s="698"/>
      <c r="PJB123" s="698"/>
      <c r="PJC123" s="698"/>
      <c r="PJD123" s="698"/>
      <c r="PJE123" s="698"/>
      <c r="PJF123" s="698"/>
      <c r="PJG123" s="698"/>
      <c r="PJH123" s="698"/>
      <c r="PJI123" s="698"/>
      <c r="PJJ123" s="698"/>
      <c r="PJK123" s="698"/>
      <c r="PJL123" s="698"/>
      <c r="PJM123" s="698"/>
      <c r="PJN123" s="698"/>
      <c r="PJO123" s="698"/>
      <c r="PJP123" s="698"/>
      <c r="PJQ123" s="698"/>
      <c r="PJR123" s="698"/>
      <c r="PJS123" s="698"/>
      <c r="PJT123" s="698"/>
      <c r="PJU123" s="698"/>
      <c r="PJV123" s="698"/>
      <c r="PJW123" s="698"/>
      <c r="PJX123" s="698"/>
      <c r="PJY123" s="698"/>
      <c r="PJZ123" s="698"/>
      <c r="PKA123" s="698"/>
      <c r="PKB123" s="698"/>
      <c r="PKC123" s="698"/>
      <c r="PKD123" s="698"/>
      <c r="PKE123" s="698"/>
      <c r="PKF123" s="698"/>
      <c r="PKG123" s="698"/>
      <c r="PKH123" s="698"/>
      <c r="PKI123" s="698"/>
      <c r="PKJ123" s="698"/>
      <c r="PKK123" s="698"/>
      <c r="PKL123" s="698"/>
      <c r="PKM123" s="698"/>
      <c r="PKN123" s="698"/>
      <c r="PKO123" s="698"/>
      <c r="PKP123" s="698"/>
      <c r="PKQ123" s="698"/>
      <c r="PKR123" s="698"/>
      <c r="PKS123" s="698"/>
      <c r="PKT123" s="698"/>
      <c r="PKU123" s="698"/>
      <c r="PKV123" s="698"/>
      <c r="PKW123" s="698"/>
      <c r="PKX123" s="698"/>
      <c r="PKY123" s="698"/>
      <c r="PKZ123" s="698"/>
      <c r="PLA123" s="698"/>
      <c r="PLB123" s="698"/>
      <c r="PLC123" s="698"/>
      <c r="PLD123" s="698"/>
      <c r="PLE123" s="698"/>
      <c r="PLF123" s="698"/>
      <c r="PLG123" s="698"/>
      <c r="PLH123" s="698"/>
      <c r="PLI123" s="698"/>
      <c r="PLJ123" s="698"/>
      <c r="PLK123" s="698"/>
      <c r="PLL123" s="698"/>
      <c r="PLM123" s="698"/>
      <c r="PLN123" s="698"/>
      <c r="PLO123" s="698"/>
      <c r="PLP123" s="698"/>
      <c r="PLQ123" s="698"/>
      <c r="PLR123" s="698"/>
      <c r="PLS123" s="698"/>
      <c r="PLT123" s="698"/>
      <c r="PLU123" s="698"/>
      <c r="PLV123" s="698"/>
      <c r="PLW123" s="698"/>
      <c r="PLX123" s="698"/>
      <c r="PLY123" s="698"/>
      <c r="PLZ123" s="698"/>
      <c r="PMA123" s="698"/>
      <c r="PMB123" s="698"/>
      <c r="PMC123" s="698"/>
      <c r="PMD123" s="698"/>
      <c r="PME123" s="698"/>
      <c r="PMF123" s="698"/>
      <c r="PMG123" s="698"/>
      <c r="PMH123" s="698"/>
      <c r="PMI123" s="698"/>
      <c r="PMJ123" s="698"/>
      <c r="PMK123" s="698"/>
      <c r="PML123" s="698"/>
      <c r="PMM123" s="698"/>
      <c r="PMN123" s="698"/>
      <c r="PMO123" s="698"/>
      <c r="PMP123" s="698"/>
      <c r="PMQ123" s="698"/>
      <c r="PMR123" s="698"/>
      <c r="PMS123" s="698"/>
      <c r="PMT123" s="698"/>
      <c r="PMU123" s="698"/>
      <c r="PMV123" s="698"/>
      <c r="PMW123" s="698"/>
      <c r="PMX123" s="698"/>
      <c r="PMY123" s="698"/>
      <c r="PMZ123" s="698"/>
      <c r="PNA123" s="698"/>
      <c r="PNB123" s="698"/>
      <c r="PNC123" s="698"/>
      <c r="PND123" s="698"/>
      <c r="PNE123" s="698"/>
      <c r="PNF123" s="698"/>
      <c r="PNG123" s="698"/>
      <c r="PNH123" s="698"/>
      <c r="PNI123" s="698"/>
      <c r="PNJ123" s="698"/>
      <c r="PNK123" s="698"/>
      <c r="PNL123" s="698"/>
      <c r="PNM123" s="698"/>
      <c r="PNN123" s="698"/>
      <c r="PNO123" s="698"/>
      <c r="PNP123" s="698"/>
      <c r="PNQ123" s="698"/>
      <c r="PNR123" s="698"/>
      <c r="PNS123" s="698"/>
      <c r="PNT123" s="698"/>
      <c r="PNU123" s="698"/>
      <c r="PNV123" s="698"/>
      <c r="PNW123" s="698"/>
      <c r="PNX123" s="698"/>
      <c r="PNY123" s="698"/>
      <c r="PNZ123" s="698"/>
      <c r="POA123" s="698"/>
      <c r="POB123" s="698"/>
      <c r="POC123" s="698"/>
      <c r="POD123" s="698"/>
      <c r="POE123" s="698"/>
      <c r="POF123" s="698"/>
      <c r="POG123" s="698"/>
      <c r="POH123" s="698"/>
      <c r="POI123" s="698"/>
      <c r="POJ123" s="698"/>
      <c r="POK123" s="698"/>
      <c r="POL123" s="698"/>
      <c r="POM123" s="698"/>
      <c r="PON123" s="698"/>
      <c r="POO123" s="698"/>
      <c r="POP123" s="698"/>
      <c r="POQ123" s="698"/>
      <c r="POR123" s="698"/>
      <c r="POS123" s="698"/>
      <c r="POT123" s="698"/>
      <c r="POU123" s="698"/>
      <c r="POV123" s="698"/>
      <c r="POW123" s="698"/>
      <c r="POX123" s="698"/>
      <c r="POY123" s="698"/>
      <c r="POZ123" s="698"/>
      <c r="PPA123" s="698"/>
      <c r="PPB123" s="698"/>
      <c r="PPC123" s="698"/>
      <c r="PPD123" s="698"/>
      <c r="PPE123" s="698"/>
      <c r="PPF123" s="698"/>
      <c r="PPG123" s="698"/>
      <c r="PPH123" s="698"/>
      <c r="PPI123" s="698"/>
      <c r="PPJ123" s="698"/>
      <c r="PPK123" s="698"/>
      <c r="PPL123" s="698"/>
      <c r="PPM123" s="698"/>
      <c r="PPN123" s="698"/>
      <c r="PPO123" s="698"/>
      <c r="PPP123" s="698"/>
      <c r="PPQ123" s="698"/>
      <c r="PPR123" s="698"/>
      <c r="PPS123" s="698"/>
      <c r="PPT123" s="698"/>
      <c r="PPU123" s="698"/>
      <c r="PPV123" s="698"/>
      <c r="PPW123" s="698"/>
      <c r="PPX123" s="698"/>
      <c r="PPY123" s="698"/>
      <c r="PPZ123" s="698"/>
      <c r="PQA123" s="698"/>
      <c r="PQB123" s="698"/>
      <c r="PQC123" s="698"/>
      <c r="PQD123" s="698"/>
      <c r="PQE123" s="698"/>
      <c r="PQF123" s="698"/>
      <c r="PQG123" s="698"/>
      <c r="PQH123" s="698"/>
      <c r="PQI123" s="698"/>
      <c r="PQJ123" s="698"/>
      <c r="PQK123" s="698"/>
      <c r="PQL123" s="698"/>
      <c r="PQM123" s="698"/>
      <c r="PQN123" s="698"/>
      <c r="PQO123" s="698"/>
      <c r="PQP123" s="698"/>
      <c r="PQQ123" s="698"/>
      <c r="PQR123" s="698"/>
      <c r="PQS123" s="698"/>
      <c r="PQT123" s="698"/>
      <c r="PQU123" s="698"/>
      <c r="PQV123" s="698"/>
      <c r="PQW123" s="698"/>
      <c r="PQX123" s="698"/>
      <c r="PQY123" s="698"/>
      <c r="PQZ123" s="698"/>
      <c r="PRA123" s="698"/>
      <c r="PRB123" s="698"/>
      <c r="PRC123" s="698"/>
      <c r="PRD123" s="698"/>
      <c r="PRE123" s="698"/>
      <c r="PRF123" s="698"/>
      <c r="PRG123" s="698"/>
      <c r="PRH123" s="698"/>
      <c r="PRI123" s="698"/>
      <c r="PRJ123" s="698"/>
      <c r="PRK123" s="698"/>
      <c r="PRL123" s="698"/>
      <c r="PRM123" s="698"/>
      <c r="PRN123" s="698"/>
      <c r="PRO123" s="698"/>
      <c r="PRP123" s="698"/>
      <c r="PRQ123" s="698"/>
      <c r="PRR123" s="698"/>
      <c r="PRS123" s="698"/>
      <c r="PRT123" s="698"/>
      <c r="PRU123" s="698"/>
      <c r="PRV123" s="698"/>
      <c r="PRW123" s="698"/>
      <c r="PRX123" s="698"/>
      <c r="PRY123" s="698"/>
      <c r="PRZ123" s="698"/>
      <c r="PSA123" s="698"/>
      <c r="PSB123" s="698"/>
      <c r="PSC123" s="698"/>
      <c r="PSD123" s="698"/>
      <c r="PSE123" s="698"/>
      <c r="PSF123" s="698"/>
      <c r="PSG123" s="698"/>
      <c r="PSH123" s="698"/>
      <c r="PSI123" s="698"/>
      <c r="PSJ123" s="698"/>
      <c r="PSK123" s="698"/>
      <c r="PSL123" s="698"/>
      <c r="PSM123" s="698"/>
      <c r="PSN123" s="698"/>
      <c r="PSO123" s="698"/>
      <c r="PSP123" s="698"/>
      <c r="PSQ123" s="698"/>
      <c r="PSR123" s="698"/>
      <c r="PSS123" s="698"/>
      <c r="PST123" s="698"/>
      <c r="PSU123" s="698"/>
      <c r="PSV123" s="698"/>
      <c r="PSW123" s="698"/>
      <c r="PSX123" s="698"/>
      <c r="PSY123" s="698"/>
      <c r="PSZ123" s="698"/>
      <c r="PTA123" s="698"/>
      <c r="PTB123" s="698"/>
      <c r="PTC123" s="698"/>
      <c r="PTD123" s="698"/>
      <c r="PTE123" s="698"/>
      <c r="PTF123" s="698"/>
      <c r="PTG123" s="698"/>
      <c r="PTH123" s="698"/>
      <c r="PTI123" s="698"/>
      <c r="PTJ123" s="698"/>
      <c r="PTK123" s="698"/>
      <c r="PTL123" s="698"/>
      <c r="PTM123" s="698"/>
      <c r="PTN123" s="698"/>
      <c r="PTO123" s="698"/>
      <c r="PTP123" s="698"/>
      <c r="PTQ123" s="698"/>
      <c r="PTR123" s="698"/>
      <c r="PTS123" s="698"/>
      <c r="PTT123" s="698"/>
      <c r="PTU123" s="698"/>
      <c r="PTV123" s="698"/>
      <c r="PTW123" s="698"/>
      <c r="PTX123" s="698"/>
      <c r="PTY123" s="698"/>
      <c r="PTZ123" s="698"/>
      <c r="PUA123" s="698"/>
      <c r="PUB123" s="698"/>
      <c r="PUC123" s="698"/>
      <c r="PUD123" s="698"/>
      <c r="PUE123" s="698"/>
      <c r="PUF123" s="698"/>
      <c r="PUG123" s="698"/>
      <c r="PUH123" s="698"/>
      <c r="PUI123" s="698"/>
      <c r="PUJ123" s="698"/>
      <c r="PUK123" s="698"/>
      <c r="PUL123" s="698"/>
      <c r="PUM123" s="698"/>
      <c r="PUN123" s="698"/>
      <c r="PUO123" s="698"/>
      <c r="PUP123" s="698"/>
      <c r="PUQ123" s="698"/>
      <c r="PUR123" s="698"/>
      <c r="PUS123" s="698"/>
      <c r="PUT123" s="698"/>
      <c r="PUU123" s="698"/>
      <c r="PUV123" s="698"/>
      <c r="PUW123" s="698"/>
      <c r="PUX123" s="698"/>
      <c r="PUY123" s="698"/>
      <c r="PUZ123" s="698"/>
      <c r="PVA123" s="698"/>
      <c r="PVB123" s="698"/>
      <c r="PVC123" s="698"/>
      <c r="PVD123" s="698"/>
      <c r="PVE123" s="698"/>
      <c r="PVF123" s="698"/>
      <c r="PVG123" s="698"/>
      <c r="PVH123" s="698"/>
      <c r="PVI123" s="698"/>
      <c r="PVJ123" s="698"/>
      <c r="PVK123" s="698"/>
      <c r="PVL123" s="698"/>
      <c r="PVM123" s="698"/>
      <c r="PVN123" s="698"/>
      <c r="PVO123" s="698"/>
      <c r="PVP123" s="698"/>
      <c r="PVQ123" s="698"/>
      <c r="PVR123" s="698"/>
      <c r="PVS123" s="698"/>
      <c r="PVT123" s="698"/>
      <c r="PVU123" s="698"/>
      <c r="PVV123" s="698"/>
      <c r="PVW123" s="698"/>
      <c r="PVX123" s="698"/>
      <c r="PVY123" s="698"/>
      <c r="PVZ123" s="698"/>
      <c r="PWA123" s="698"/>
      <c r="PWB123" s="698"/>
      <c r="PWC123" s="698"/>
      <c r="PWD123" s="698"/>
      <c r="PWE123" s="698"/>
      <c r="PWF123" s="698"/>
      <c r="PWG123" s="698"/>
      <c r="PWH123" s="698"/>
      <c r="PWI123" s="698"/>
      <c r="PWJ123" s="698"/>
      <c r="PWK123" s="698"/>
      <c r="PWL123" s="698"/>
      <c r="PWM123" s="698"/>
      <c r="PWN123" s="698"/>
      <c r="PWO123" s="698"/>
      <c r="PWP123" s="698"/>
      <c r="PWQ123" s="698"/>
      <c r="PWR123" s="698"/>
      <c r="PWS123" s="698"/>
      <c r="PWT123" s="698"/>
      <c r="PWU123" s="698"/>
      <c r="PWV123" s="698"/>
      <c r="PWW123" s="698"/>
      <c r="PWX123" s="698"/>
      <c r="PWY123" s="698"/>
      <c r="PWZ123" s="698"/>
      <c r="PXA123" s="698"/>
      <c r="PXB123" s="698"/>
      <c r="PXC123" s="698"/>
      <c r="PXD123" s="698"/>
      <c r="PXE123" s="698"/>
      <c r="PXF123" s="698"/>
      <c r="PXG123" s="698"/>
      <c r="PXH123" s="698"/>
      <c r="PXI123" s="698"/>
      <c r="PXJ123" s="698"/>
      <c r="PXK123" s="698"/>
      <c r="PXL123" s="698"/>
      <c r="PXM123" s="698"/>
      <c r="PXN123" s="698"/>
      <c r="PXO123" s="698"/>
      <c r="PXP123" s="698"/>
      <c r="PXQ123" s="698"/>
      <c r="PXR123" s="698"/>
      <c r="PXS123" s="698"/>
      <c r="PXT123" s="698"/>
      <c r="PXU123" s="698"/>
      <c r="PXV123" s="698"/>
      <c r="PXW123" s="698"/>
      <c r="PXX123" s="698"/>
      <c r="PXY123" s="698"/>
      <c r="PXZ123" s="698"/>
      <c r="PYA123" s="698"/>
      <c r="PYB123" s="698"/>
      <c r="PYC123" s="698"/>
      <c r="PYD123" s="698"/>
      <c r="PYE123" s="698"/>
      <c r="PYF123" s="698"/>
      <c r="PYG123" s="698"/>
      <c r="PYH123" s="698"/>
      <c r="PYI123" s="698"/>
      <c r="PYJ123" s="698"/>
      <c r="PYK123" s="698"/>
      <c r="PYL123" s="698"/>
      <c r="PYM123" s="698"/>
      <c r="PYN123" s="698"/>
      <c r="PYO123" s="698"/>
      <c r="PYP123" s="698"/>
      <c r="PYQ123" s="698"/>
      <c r="PYR123" s="698"/>
      <c r="PYS123" s="698"/>
      <c r="PYT123" s="698"/>
      <c r="PYU123" s="698"/>
      <c r="PYV123" s="698"/>
      <c r="PYW123" s="698"/>
      <c r="PYX123" s="698"/>
      <c r="PYY123" s="698"/>
      <c r="PYZ123" s="698"/>
      <c r="PZA123" s="698"/>
      <c r="PZB123" s="698"/>
      <c r="PZC123" s="698"/>
      <c r="PZD123" s="698"/>
      <c r="PZE123" s="698"/>
      <c r="PZF123" s="698"/>
      <c r="PZG123" s="698"/>
      <c r="PZH123" s="698"/>
      <c r="PZI123" s="698"/>
      <c r="PZJ123" s="698"/>
      <c r="PZK123" s="698"/>
      <c r="PZL123" s="698"/>
      <c r="PZM123" s="698"/>
      <c r="PZN123" s="698"/>
      <c r="PZO123" s="698"/>
      <c r="PZP123" s="698"/>
      <c r="PZQ123" s="698"/>
      <c r="PZR123" s="698"/>
      <c r="PZS123" s="698"/>
      <c r="PZT123" s="698"/>
      <c r="PZU123" s="698"/>
      <c r="PZV123" s="698"/>
      <c r="PZW123" s="698"/>
      <c r="PZX123" s="698"/>
      <c r="PZY123" s="698"/>
      <c r="PZZ123" s="698"/>
      <c r="QAA123" s="698"/>
      <c r="QAB123" s="698"/>
      <c r="QAC123" s="698"/>
      <c r="QAD123" s="698"/>
      <c r="QAE123" s="698"/>
      <c r="QAF123" s="698"/>
      <c r="QAG123" s="698"/>
      <c r="QAH123" s="698"/>
      <c r="QAI123" s="698"/>
      <c r="QAJ123" s="698"/>
      <c r="QAK123" s="698"/>
      <c r="QAL123" s="698"/>
      <c r="QAM123" s="698"/>
      <c r="QAN123" s="698"/>
      <c r="QAO123" s="698"/>
      <c r="QAP123" s="698"/>
      <c r="QAQ123" s="698"/>
      <c r="QAR123" s="698"/>
      <c r="QAS123" s="698"/>
      <c r="QAT123" s="698"/>
      <c r="QAU123" s="698"/>
      <c r="QAV123" s="698"/>
      <c r="QAW123" s="698"/>
      <c r="QAX123" s="698"/>
      <c r="QAY123" s="698"/>
      <c r="QAZ123" s="698"/>
      <c r="QBA123" s="698"/>
      <c r="QBB123" s="698"/>
      <c r="QBC123" s="698"/>
      <c r="QBD123" s="698"/>
      <c r="QBE123" s="698"/>
      <c r="QBF123" s="698"/>
      <c r="QBG123" s="698"/>
      <c r="QBH123" s="698"/>
      <c r="QBI123" s="698"/>
      <c r="QBJ123" s="698"/>
      <c r="QBK123" s="698"/>
      <c r="QBL123" s="698"/>
      <c r="QBM123" s="698"/>
      <c r="QBN123" s="698"/>
      <c r="QBO123" s="698"/>
      <c r="QBP123" s="698"/>
      <c r="QBQ123" s="698"/>
      <c r="QBR123" s="698"/>
      <c r="QBS123" s="698"/>
      <c r="QBT123" s="698"/>
      <c r="QBU123" s="698"/>
      <c r="QBV123" s="698"/>
      <c r="QBW123" s="698"/>
      <c r="QBX123" s="698"/>
      <c r="QBY123" s="698"/>
      <c r="QBZ123" s="698"/>
      <c r="QCA123" s="698"/>
      <c r="QCB123" s="698"/>
      <c r="QCC123" s="698"/>
      <c r="QCD123" s="698"/>
      <c r="QCE123" s="698"/>
      <c r="QCF123" s="698"/>
      <c r="QCG123" s="698"/>
      <c r="QCH123" s="698"/>
      <c r="QCI123" s="698"/>
      <c r="QCJ123" s="698"/>
      <c r="QCK123" s="698"/>
      <c r="QCL123" s="698"/>
      <c r="QCM123" s="698"/>
      <c r="QCN123" s="698"/>
      <c r="QCO123" s="698"/>
      <c r="QCP123" s="698"/>
      <c r="QCQ123" s="698"/>
      <c r="QCR123" s="698"/>
      <c r="QCS123" s="698"/>
      <c r="QCT123" s="698"/>
      <c r="QCU123" s="698"/>
      <c r="QCV123" s="698"/>
      <c r="QCW123" s="698"/>
      <c r="QCX123" s="698"/>
      <c r="QCY123" s="698"/>
      <c r="QCZ123" s="698"/>
      <c r="QDA123" s="698"/>
      <c r="QDB123" s="698"/>
      <c r="QDC123" s="698"/>
      <c r="QDD123" s="698"/>
      <c r="QDE123" s="698"/>
      <c r="QDF123" s="698"/>
      <c r="QDG123" s="698"/>
      <c r="QDH123" s="698"/>
      <c r="QDI123" s="698"/>
      <c r="QDJ123" s="698"/>
      <c r="QDK123" s="698"/>
      <c r="QDL123" s="698"/>
      <c r="QDM123" s="698"/>
      <c r="QDN123" s="698"/>
      <c r="QDO123" s="698"/>
      <c r="QDP123" s="698"/>
      <c r="QDQ123" s="698"/>
      <c r="QDR123" s="698"/>
      <c r="QDS123" s="698"/>
      <c r="QDT123" s="698"/>
      <c r="QDU123" s="698"/>
      <c r="QDV123" s="698"/>
      <c r="QDW123" s="698"/>
      <c r="QDX123" s="698"/>
      <c r="QDY123" s="698"/>
      <c r="QDZ123" s="698"/>
      <c r="QEA123" s="698"/>
      <c r="QEB123" s="698"/>
      <c r="QEC123" s="698"/>
      <c r="QED123" s="698"/>
      <c r="QEE123" s="698"/>
      <c r="QEF123" s="698"/>
      <c r="QEG123" s="698"/>
      <c r="QEH123" s="698"/>
      <c r="QEI123" s="698"/>
      <c r="QEJ123" s="698"/>
      <c r="QEK123" s="698"/>
      <c r="QEL123" s="698"/>
      <c r="QEM123" s="698"/>
      <c r="QEN123" s="698"/>
      <c r="QEO123" s="698"/>
      <c r="QEP123" s="698"/>
      <c r="QEQ123" s="698"/>
      <c r="QER123" s="698"/>
      <c r="QES123" s="698"/>
      <c r="QET123" s="698"/>
      <c r="QEU123" s="698"/>
      <c r="QEV123" s="698"/>
      <c r="QEW123" s="698"/>
      <c r="QEX123" s="698"/>
      <c r="QEY123" s="698"/>
      <c r="QEZ123" s="698"/>
      <c r="QFA123" s="698"/>
      <c r="QFB123" s="698"/>
      <c r="QFC123" s="698"/>
      <c r="QFD123" s="698"/>
      <c r="QFE123" s="698"/>
      <c r="QFF123" s="698"/>
      <c r="QFG123" s="698"/>
      <c r="QFH123" s="698"/>
      <c r="QFI123" s="698"/>
      <c r="QFJ123" s="698"/>
      <c r="QFK123" s="698"/>
      <c r="QFL123" s="698"/>
      <c r="QFM123" s="698"/>
      <c r="QFN123" s="698"/>
      <c r="QFO123" s="698"/>
      <c r="QFP123" s="698"/>
      <c r="QFQ123" s="698"/>
      <c r="QFR123" s="698"/>
      <c r="QFS123" s="698"/>
      <c r="QFT123" s="698"/>
      <c r="QFU123" s="698"/>
      <c r="QFV123" s="698"/>
      <c r="QFW123" s="698"/>
      <c r="QFX123" s="698"/>
      <c r="QFY123" s="698"/>
      <c r="QFZ123" s="698"/>
      <c r="QGA123" s="698"/>
      <c r="QGB123" s="698"/>
      <c r="QGC123" s="698"/>
      <c r="QGD123" s="698"/>
      <c r="QGE123" s="698"/>
      <c r="QGF123" s="698"/>
      <c r="QGG123" s="698"/>
      <c r="QGH123" s="698"/>
      <c r="QGI123" s="698"/>
      <c r="QGJ123" s="698"/>
      <c r="QGK123" s="698"/>
      <c r="QGL123" s="698"/>
      <c r="QGM123" s="698"/>
      <c r="QGN123" s="698"/>
      <c r="QGO123" s="698"/>
      <c r="QGP123" s="698"/>
      <c r="QGQ123" s="698"/>
      <c r="QGR123" s="698"/>
      <c r="QGS123" s="698"/>
      <c r="QGT123" s="698"/>
      <c r="QGU123" s="698"/>
      <c r="QGV123" s="698"/>
      <c r="QGW123" s="698"/>
      <c r="QGX123" s="698"/>
      <c r="QGY123" s="698"/>
      <c r="QGZ123" s="698"/>
      <c r="QHA123" s="698"/>
      <c r="QHB123" s="698"/>
      <c r="QHC123" s="698"/>
      <c r="QHD123" s="698"/>
      <c r="QHE123" s="698"/>
      <c r="QHF123" s="698"/>
      <c r="QHG123" s="698"/>
      <c r="QHH123" s="698"/>
      <c r="QHI123" s="698"/>
      <c r="QHJ123" s="698"/>
      <c r="QHK123" s="698"/>
      <c r="QHL123" s="698"/>
      <c r="QHM123" s="698"/>
      <c r="QHN123" s="698"/>
      <c r="QHO123" s="698"/>
      <c r="QHP123" s="698"/>
      <c r="QHQ123" s="698"/>
      <c r="QHR123" s="698"/>
      <c r="QHS123" s="698"/>
      <c r="QHT123" s="698"/>
      <c r="QHU123" s="698"/>
      <c r="QHV123" s="698"/>
      <c r="QHW123" s="698"/>
      <c r="QHX123" s="698"/>
      <c r="QHY123" s="698"/>
      <c r="QHZ123" s="698"/>
      <c r="QIA123" s="698"/>
      <c r="QIB123" s="698"/>
      <c r="QIC123" s="698"/>
      <c r="QID123" s="698"/>
      <c r="QIE123" s="698"/>
      <c r="QIF123" s="698"/>
      <c r="QIG123" s="698"/>
      <c r="QIH123" s="698"/>
      <c r="QII123" s="698"/>
      <c r="QIJ123" s="698"/>
      <c r="QIK123" s="698"/>
      <c r="QIL123" s="698"/>
      <c r="QIM123" s="698"/>
      <c r="QIN123" s="698"/>
      <c r="QIO123" s="698"/>
      <c r="QIP123" s="698"/>
      <c r="QIQ123" s="698"/>
      <c r="QIR123" s="698"/>
      <c r="QIS123" s="698"/>
      <c r="QIT123" s="698"/>
      <c r="QIU123" s="698"/>
      <c r="QIV123" s="698"/>
      <c r="QIW123" s="698"/>
      <c r="QIX123" s="698"/>
      <c r="QIY123" s="698"/>
      <c r="QIZ123" s="698"/>
      <c r="QJA123" s="698"/>
      <c r="QJB123" s="698"/>
      <c r="QJC123" s="698"/>
      <c r="QJD123" s="698"/>
      <c r="QJE123" s="698"/>
      <c r="QJF123" s="698"/>
      <c r="QJG123" s="698"/>
      <c r="QJH123" s="698"/>
      <c r="QJI123" s="698"/>
      <c r="QJJ123" s="698"/>
      <c r="QJK123" s="698"/>
      <c r="QJL123" s="698"/>
      <c r="QJM123" s="698"/>
      <c r="QJN123" s="698"/>
      <c r="QJO123" s="698"/>
      <c r="QJP123" s="698"/>
      <c r="QJQ123" s="698"/>
      <c r="QJR123" s="698"/>
      <c r="QJS123" s="698"/>
      <c r="QJT123" s="698"/>
      <c r="QJU123" s="698"/>
      <c r="QJV123" s="698"/>
      <c r="QJW123" s="698"/>
      <c r="QJX123" s="698"/>
      <c r="QJY123" s="698"/>
      <c r="QJZ123" s="698"/>
      <c r="QKA123" s="698"/>
      <c r="QKB123" s="698"/>
      <c r="QKC123" s="698"/>
      <c r="QKD123" s="698"/>
      <c r="QKE123" s="698"/>
      <c r="QKF123" s="698"/>
      <c r="QKG123" s="698"/>
      <c r="QKH123" s="698"/>
      <c r="QKI123" s="698"/>
      <c r="QKJ123" s="698"/>
      <c r="QKK123" s="698"/>
      <c r="QKL123" s="698"/>
      <c r="QKM123" s="698"/>
      <c r="QKN123" s="698"/>
      <c r="QKO123" s="698"/>
      <c r="QKP123" s="698"/>
      <c r="QKQ123" s="698"/>
      <c r="QKR123" s="698"/>
      <c r="QKS123" s="698"/>
      <c r="QKT123" s="698"/>
      <c r="QKU123" s="698"/>
      <c r="QKV123" s="698"/>
      <c r="QKW123" s="698"/>
      <c r="QKX123" s="698"/>
      <c r="QKY123" s="698"/>
      <c r="QKZ123" s="698"/>
      <c r="QLA123" s="698"/>
      <c r="QLB123" s="698"/>
      <c r="QLC123" s="698"/>
      <c r="QLD123" s="698"/>
      <c r="QLE123" s="698"/>
      <c r="QLF123" s="698"/>
      <c r="QLG123" s="698"/>
      <c r="QLH123" s="698"/>
      <c r="QLI123" s="698"/>
      <c r="QLJ123" s="698"/>
      <c r="QLK123" s="698"/>
      <c r="QLL123" s="698"/>
      <c r="QLM123" s="698"/>
      <c r="QLN123" s="698"/>
      <c r="QLO123" s="698"/>
      <c r="QLP123" s="698"/>
      <c r="QLQ123" s="698"/>
      <c r="QLR123" s="698"/>
      <c r="QLS123" s="698"/>
      <c r="QLT123" s="698"/>
      <c r="QLU123" s="698"/>
      <c r="QLV123" s="698"/>
      <c r="QLW123" s="698"/>
      <c r="QLX123" s="698"/>
      <c r="QLY123" s="698"/>
      <c r="QLZ123" s="698"/>
      <c r="QMA123" s="698"/>
      <c r="QMB123" s="698"/>
      <c r="QMC123" s="698"/>
      <c r="QMD123" s="698"/>
      <c r="QME123" s="698"/>
      <c r="QMF123" s="698"/>
      <c r="QMG123" s="698"/>
      <c r="QMH123" s="698"/>
      <c r="QMI123" s="698"/>
      <c r="QMJ123" s="698"/>
      <c r="QMK123" s="698"/>
      <c r="QML123" s="698"/>
      <c r="QMM123" s="698"/>
      <c r="QMN123" s="698"/>
      <c r="QMO123" s="698"/>
      <c r="QMP123" s="698"/>
      <c r="QMQ123" s="698"/>
      <c r="QMR123" s="698"/>
      <c r="QMS123" s="698"/>
      <c r="QMT123" s="698"/>
      <c r="QMU123" s="698"/>
      <c r="QMV123" s="698"/>
      <c r="QMW123" s="698"/>
      <c r="QMX123" s="698"/>
      <c r="QMY123" s="698"/>
      <c r="QMZ123" s="698"/>
      <c r="QNA123" s="698"/>
      <c r="QNB123" s="698"/>
      <c r="QNC123" s="698"/>
      <c r="QND123" s="698"/>
      <c r="QNE123" s="698"/>
      <c r="QNF123" s="698"/>
      <c r="QNG123" s="698"/>
      <c r="QNH123" s="698"/>
      <c r="QNI123" s="698"/>
      <c r="QNJ123" s="698"/>
      <c r="QNK123" s="698"/>
      <c r="QNL123" s="698"/>
      <c r="QNM123" s="698"/>
      <c r="QNN123" s="698"/>
      <c r="QNO123" s="698"/>
      <c r="QNP123" s="698"/>
      <c r="QNQ123" s="698"/>
      <c r="QNR123" s="698"/>
      <c r="QNS123" s="698"/>
      <c r="QNT123" s="698"/>
      <c r="QNU123" s="698"/>
      <c r="QNV123" s="698"/>
      <c r="QNW123" s="698"/>
      <c r="QNX123" s="698"/>
      <c r="QNY123" s="698"/>
      <c r="QNZ123" s="698"/>
      <c r="QOA123" s="698"/>
      <c r="QOB123" s="698"/>
      <c r="QOC123" s="698"/>
      <c r="QOD123" s="698"/>
      <c r="QOE123" s="698"/>
      <c r="QOF123" s="698"/>
      <c r="QOG123" s="698"/>
      <c r="QOH123" s="698"/>
      <c r="QOI123" s="698"/>
      <c r="QOJ123" s="698"/>
      <c r="QOK123" s="698"/>
      <c r="QOL123" s="698"/>
      <c r="QOM123" s="698"/>
      <c r="QON123" s="698"/>
      <c r="QOO123" s="698"/>
      <c r="QOP123" s="698"/>
      <c r="QOQ123" s="698"/>
      <c r="QOR123" s="698"/>
      <c r="QOS123" s="698"/>
      <c r="QOT123" s="698"/>
      <c r="QOU123" s="698"/>
      <c r="QOV123" s="698"/>
      <c r="QOW123" s="698"/>
      <c r="QOX123" s="698"/>
      <c r="QOY123" s="698"/>
      <c r="QOZ123" s="698"/>
      <c r="QPA123" s="698"/>
      <c r="QPB123" s="698"/>
      <c r="QPC123" s="698"/>
      <c r="QPD123" s="698"/>
      <c r="QPE123" s="698"/>
      <c r="QPF123" s="698"/>
      <c r="QPG123" s="698"/>
      <c r="QPH123" s="698"/>
      <c r="QPI123" s="698"/>
      <c r="QPJ123" s="698"/>
      <c r="QPK123" s="698"/>
      <c r="QPL123" s="698"/>
      <c r="QPM123" s="698"/>
      <c r="QPN123" s="698"/>
      <c r="QPO123" s="698"/>
      <c r="QPP123" s="698"/>
      <c r="QPQ123" s="698"/>
      <c r="QPR123" s="698"/>
      <c r="QPS123" s="698"/>
      <c r="QPT123" s="698"/>
      <c r="QPU123" s="698"/>
      <c r="QPV123" s="698"/>
      <c r="QPW123" s="698"/>
      <c r="QPX123" s="698"/>
      <c r="QPY123" s="698"/>
      <c r="QPZ123" s="698"/>
      <c r="QQA123" s="698"/>
      <c r="QQB123" s="698"/>
      <c r="QQC123" s="698"/>
      <c r="QQD123" s="698"/>
      <c r="QQE123" s="698"/>
      <c r="QQF123" s="698"/>
      <c r="QQG123" s="698"/>
      <c r="QQH123" s="698"/>
      <c r="QQI123" s="698"/>
      <c r="QQJ123" s="698"/>
      <c r="QQK123" s="698"/>
      <c r="QQL123" s="698"/>
      <c r="QQM123" s="698"/>
      <c r="QQN123" s="698"/>
      <c r="QQO123" s="698"/>
      <c r="QQP123" s="698"/>
      <c r="QQQ123" s="698"/>
      <c r="QQR123" s="698"/>
      <c r="QQS123" s="698"/>
      <c r="QQT123" s="698"/>
      <c r="QQU123" s="698"/>
      <c r="QQV123" s="698"/>
      <c r="QQW123" s="698"/>
      <c r="QQX123" s="698"/>
      <c r="QQY123" s="698"/>
      <c r="QQZ123" s="698"/>
      <c r="QRA123" s="698"/>
      <c r="QRB123" s="698"/>
      <c r="QRC123" s="698"/>
      <c r="QRD123" s="698"/>
      <c r="QRE123" s="698"/>
      <c r="QRF123" s="698"/>
      <c r="QRG123" s="698"/>
      <c r="QRH123" s="698"/>
      <c r="QRI123" s="698"/>
      <c r="QRJ123" s="698"/>
      <c r="QRK123" s="698"/>
      <c r="QRL123" s="698"/>
      <c r="QRM123" s="698"/>
      <c r="QRN123" s="698"/>
      <c r="QRO123" s="698"/>
      <c r="QRP123" s="698"/>
      <c r="QRQ123" s="698"/>
      <c r="QRR123" s="698"/>
      <c r="QRS123" s="698"/>
      <c r="QRT123" s="698"/>
      <c r="QRU123" s="698"/>
      <c r="QRV123" s="698"/>
      <c r="QRW123" s="698"/>
      <c r="QRX123" s="698"/>
      <c r="QRY123" s="698"/>
      <c r="QRZ123" s="698"/>
      <c r="QSA123" s="698"/>
      <c r="QSB123" s="698"/>
      <c r="QSC123" s="698"/>
      <c r="QSD123" s="698"/>
      <c r="QSE123" s="698"/>
      <c r="QSF123" s="698"/>
      <c r="QSG123" s="698"/>
      <c r="QSH123" s="698"/>
      <c r="QSI123" s="698"/>
      <c r="QSJ123" s="698"/>
      <c r="QSK123" s="698"/>
      <c r="QSL123" s="698"/>
      <c r="QSM123" s="698"/>
      <c r="QSN123" s="698"/>
      <c r="QSO123" s="698"/>
      <c r="QSP123" s="698"/>
      <c r="QSQ123" s="698"/>
      <c r="QSR123" s="698"/>
      <c r="QSS123" s="698"/>
      <c r="QST123" s="698"/>
      <c r="QSU123" s="698"/>
      <c r="QSV123" s="698"/>
      <c r="QSW123" s="698"/>
      <c r="QSX123" s="698"/>
      <c r="QSY123" s="698"/>
      <c r="QSZ123" s="698"/>
      <c r="QTA123" s="698"/>
      <c r="QTB123" s="698"/>
      <c r="QTC123" s="698"/>
      <c r="QTD123" s="698"/>
      <c r="QTE123" s="698"/>
      <c r="QTF123" s="698"/>
      <c r="QTG123" s="698"/>
      <c r="QTH123" s="698"/>
      <c r="QTI123" s="698"/>
      <c r="QTJ123" s="698"/>
      <c r="QTK123" s="698"/>
      <c r="QTL123" s="698"/>
      <c r="QTM123" s="698"/>
      <c r="QTN123" s="698"/>
      <c r="QTO123" s="698"/>
      <c r="QTP123" s="698"/>
      <c r="QTQ123" s="698"/>
      <c r="QTR123" s="698"/>
      <c r="QTS123" s="698"/>
      <c r="QTT123" s="698"/>
      <c r="QTU123" s="698"/>
      <c r="QTV123" s="698"/>
      <c r="QTW123" s="698"/>
      <c r="QTX123" s="698"/>
      <c r="QTY123" s="698"/>
      <c r="QTZ123" s="698"/>
      <c r="QUA123" s="698"/>
      <c r="QUB123" s="698"/>
      <c r="QUC123" s="698"/>
      <c r="QUD123" s="698"/>
      <c r="QUE123" s="698"/>
      <c r="QUF123" s="698"/>
      <c r="QUG123" s="698"/>
      <c r="QUH123" s="698"/>
      <c r="QUI123" s="698"/>
      <c r="QUJ123" s="698"/>
      <c r="QUK123" s="698"/>
      <c r="QUL123" s="698"/>
      <c r="QUM123" s="698"/>
      <c r="QUN123" s="698"/>
      <c r="QUO123" s="698"/>
      <c r="QUP123" s="698"/>
      <c r="QUQ123" s="698"/>
      <c r="QUR123" s="698"/>
      <c r="QUS123" s="698"/>
      <c r="QUT123" s="698"/>
      <c r="QUU123" s="698"/>
      <c r="QUV123" s="698"/>
      <c r="QUW123" s="698"/>
      <c r="QUX123" s="698"/>
      <c r="QUY123" s="698"/>
      <c r="QUZ123" s="698"/>
      <c r="QVA123" s="698"/>
      <c r="QVB123" s="698"/>
      <c r="QVC123" s="698"/>
      <c r="QVD123" s="698"/>
      <c r="QVE123" s="698"/>
      <c r="QVF123" s="698"/>
      <c r="QVG123" s="698"/>
      <c r="QVH123" s="698"/>
      <c r="QVI123" s="698"/>
      <c r="QVJ123" s="698"/>
      <c r="QVK123" s="698"/>
      <c r="QVL123" s="698"/>
      <c r="QVM123" s="698"/>
      <c r="QVN123" s="698"/>
      <c r="QVO123" s="698"/>
      <c r="QVP123" s="698"/>
      <c r="QVQ123" s="698"/>
      <c r="QVR123" s="698"/>
      <c r="QVS123" s="698"/>
      <c r="QVT123" s="698"/>
      <c r="QVU123" s="698"/>
      <c r="QVV123" s="698"/>
      <c r="QVW123" s="698"/>
      <c r="QVX123" s="698"/>
      <c r="QVY123" s="698"/>
      <c r="QVZ123" s="698"/>
      <c r="QWA123" s="698"/>
      <c r="QWB123" s="698"/>
      <c r="QWC123" s="698"/>
      <c r="QWD123" s="698"/>
      <c r="QWE123" s="698"/>
      <c r="QWF123" s="698"/>
      <c r="QWG123" s="698"/>
      <c r="QWH123" s="698"/>
      <c r="QWI123" s="698"/>
      <c r="QWJ123" s="698"/>
      <c r="QWK123" s="698"/>
      <c r="QWL123" s="698"/>
      <c r="QWM123" s="698"/>
      <c r="QWN123" s="698"/>
      <c r="QWO123" s="698"/>
      <c r="QWP123" s="698"/>
      <c r="QWQ123" s="698"/>
      <c r="QWR123" s="698"/>
      <c r="QWS123" s="698"/>
      <c r="QWT123" s="698"/>
      <c r="QWU123" s="698"/>
      <c r="QWV123" s="698"/>
      <c r="QWW123" s="698"/>
      <c r="QWX123" s="698"/>
      <c r="QWY123" s="698"/>
      <c r="QWZ123" s="698"/>
      <c r="QXA123" s="698"/>
      <c r="QXB123" s="698"/>
      <c r="QXC123" s="698"/>
      <c r="QXD123" s="698"/>
      <c r="QXE123" s="698"/>
      <c r="QXF123" s="698"/>
      <c r="QXG123" s="698"/>
      <c r="QXH123" s="698"/>
      <c r="QXI123" s="698"/>
      <c r="QXJ123" s="698"/>
      <c r="QXK123" s="698"/>
      <c r="QXL123" s="698"/>
      <c r="QXM123" s="698"/>
      <c r="QXN123" s="698"/>
      <c r="QXO123" s="698"/>
      <c r="QXP123" s="698"/>
      <c r="QXQ123" s="698"/>
      <c r="QXR123" s="698"/>
      <c r="QXS123" s="698"/>
      <c r="QXT123" s="698"/>
      <c r="QXU123" s="698"/>
      <c r="QXV123" s="698"/>
      <c r="QXW123" s="698"/>
      <c r="QXX123" s="698"/>
      <c r="QXY123" s="698"/>
      <c r="QXZ123" s="698"/>
      <c r="QYA123" s="698"/>
      <c r="QYB123" s="698"/>
      <c r="QYC123" s="698"/>
      <c r="QYD123" s="698"/>
      <c r="QYE123" s="698"/>
      <c r="QYF123" s="698"/>
      <c r="QYG123" s="698"/>
      <c r="QYH123" s="698"/>
      <c r="QYI123" s="698"/>
      <c r="QYJ123" s="698"/>
      <c r="QYK123" s="698"/>
      <c r="QYL123" s="698"/>
      <c r="QYM123" s="698"/>
      <c r="QYN123" s="698"/>
      <c r="QYO123" s="698"/>
      <c r="QYP123" s="698"/>
      <c r="QYQ123" s="698"/>
      <c r="QYR123" s="698"/>
      <c r="QYS123" s="698"/>
      <c r="QYT123" s="698"/>
      <c r="QYU123" s="698"/>
      <c r="QYV123" s="698"/>
      <c r="QYW123" s="698"/>
      <c r="QYX123" s="698"/>
      <c r="QYY123" s="698"/>
      <c r="QYZ123" s="698"/>
      <c r="QZA123" s="698"/>
      <c r="QZB123" s="698"/>
      <c r="QZC123" s="698"/>
      <c r="QZD123" s="698"/>
      <c r="QZE123" s="698"/>
      <c r="QZF123" s="698"/>
      <c r="QZG123" s="698"/>
      <c r="QZH123" s="698"/>
      <c r="QZI123" s="698"/>
      <c r="QZJ123" s="698"/>
      <c r="QZK123" s="698"/>
      <c r="QZL123" s="698"/>
      <c r="QZM123" s="698"/>
      <c r="QZN123" s="698"/>
      <c r="QZO123" s="698"/>
      <c r="QZP123" s="698"/>
      <c r="QZQ123" s="698"/>
      <c r="QZR123" s="698"/>
      <c r="QZS123" s="698"/>
      <c r="QZT123" s="698"/>
      <c r="QZU123" s="698"/>
      <c r="QZV123" s="698"/>
      <c r="QZW123" s="698"/>
      <c r="QZX123" s="698"/>
      <c r="QZY123" s="698"/>
      <c r="QZZ123" s="698"/>
      <c r="RAA123" s="698"/>
      <c r="RAB123" s="698"/>
      <c r="RAC123" s="698"/>
      <c r="RAD123" s="698"/>
      <c r="RAE123" s="698"/>
      <c r="RAF123" s="698"/>
      <c r="RAG123" s="698"/>
      <c r="RAH123" s="698"/>
      <c r="RAI123" s="698"/>
      <c r="RAJ123" s="698"/>
      <c r="RAK123" s="698"/>
      <c r="RAL123" s="698"/>
      <c r="RAM123" s="698"/>
      <c r="RAN123" s="698"/>
      <c r="RAO123" s="698"/>
      <c r="RAP123" s="698"/>
      <c r="RAQ123" s="698"/>
      <c r="RAR123" s="698"/>
      <c r="RAS123" s="698"/>
      <c r="RAT123" s="698"/>
      <c r="RAU123" s="698"/>
      <c r="RAV123" s="698"/>
      <c r="RAW123" s="698"/>
      <c r="RAX123" s="698"/>
      <c r="RAY123" s="698"/>
      <c r="RAZ123" s="698"/>
      <c r="RBA123" s="698"/>
      <c r="RBB123" s="698"/>
      <c r="RBC123" s="698"/>
      <c r="RBD123" s="698"/>
      <c r="RBE123" s="698"/>
      <c r="RBF123" s="698"/>
      <c r="RBG123" s="698"/>
      <c r="RBH123" s="698"/>
      <c r="RBI123" s="698"/>
      <c r="RBJ123" s="698"/>
      <c r="RBK123" s="698"/>
      <c r="RBL123" s="698"/>
      <c r="RBM123" s="698"/>
      <c r="RBN123" s="698"/>
      <c r="RBO123" s="698"/>
      <c r="RBP123" s="698"/>
      <c r="RBQ123" s="698"/>
      <c r="RBR123" s="698"/>
      <c r="RBS123" s="698"/>
      <c r="RBT123" s="698"/>
      <c r="RBU123" s="698"/>
      <c r="RBV123" s="698"/>
      <c r="RBW123" s="698"/>
      <c r="RBX123" s="698"/>
      <c r="RBY123" s="698"/>
      <c r="RBZ123" s="698"/>
      <c r="RCA123" s="698"/>
      <c r="RCB123" s="698"/>
      <c r="RCC123" s="698"/>
      <c r="RCD123" s="698"/>
      <c r="RCE123" s="698"/>
      <c r="RCF123" s="698"/>
      <c r="RCG123" s="698"/>
      <c r="RCH123" s="698"/>
      <c r="RCI123" s="698"/>
      <c r="RCJ123" s="698"/>
      <c r="RCK123" s="698"/>
      <c r="RCL123" s="698"/>
      <c r="RCM123" s="698"/>
      <c r="RCN123" s="698"/>
      <c r="RCO123" s="698"/>
      <c r="RCP123" s="698"/>
      <c r="RCQ123" s="698"/>
      <c r="RCR123" s="698"/>
      <c r="RCS123" s="698"/>
      <c r="RCT123" s="698"/>
      <c r="RCU123" s="698"/>
      <c r="RCV123" s="698"/>
      <c r="RCW123" s="698"/>
      <c r="RCX123" s="698"/>
      <c r="RCY123" s="698"/>
      <c r="RCZ123" s="698"/>
      <c r="RDA123" s="698"/>
      <c r="RDB123" s="698"/>
      <c r="RDC123" s="698"/>
      <c r="RDD123" s="698"/>
      <c r="RDE123" s="698"/>
      <c r="RDF123" s="698"/>
      <c r="RDG123" s="698"/>
      <c r="RDH123" s="698"/>
      <c r="RDI123" s="698"/>
      <c r="RDJ123" s="698"/>
      <c r="RDK123" s="698"/>
      <c r="RDL123" s="698"/>
      <c r="RDM123" s="698"/>
      <c r="RDN123" s="698"/>
      <c r="RDO123" s="698"/>
      <c r="RDP123" s="698"/>
      <c r="RDQ123" s="698"/>
      <c r="RDR123" s="698"/>
      <c r="RDS123" s="698"/>
      <c r="RDT123" s="698"/>
      <c r="RDU123" s="698"/>
      <c r="RDV123" s="698"/>
      <c r="RDW123" s="698"/>
      <c r="RDX123" s="698"/>
      <c r="RDY123" s="698"/>
      <c r="RDZ123" s="698"/>
      <c r="REA123" s="698"/>
      <c r="REB123" s="698"/>
      <c r="REC123" s="698"/>
      <c r="RED123" s="698"/>
      <c r="REE123" s="698"/>
      <c r="REF123" s="698"/>
      <c r="REG123" s="698"/>
      <c r="REH123" s="698"/>
      <c r="REI123" s="698"/>
      <c r="REJ123" s="698"/>
      <c r="REK123" s="698"/>
      <c r="REL123" s="698"/>
      <c r="REM123" s="698"/>
      <c r="REN123" s="698"/>
      <c r="REO123" s="698"/>
      <c r="REP123" s="698"/>
      <c r="REQ123" s="698"/>
      <c r="RER123" s="698"/>
      <c r="RES123" s="698"/>
      <c r="RET123" s="698"/>
      <c r="REU123" s="698"/>
      <c r="REV123" s="698"/>
      <c r="REW123" s="698"/>
      <c r="REX123" s="698"/>
      <c r="REY123" s="698"/>
      <c r="REZ123" s="698"/>
      <c r="RFA123" s="698"/>
      <c r="RFB123" s="698"/>
      <c r="RFC123" s="698"/>
      <c r="RFD123" s="698"/>
      <c r="RFE123" s="698"/>
      <c r="RFF123" s="698"/>
      <c r="RFG123" s="698"/>
      <c r="RFH123" s="698"/>
      <c r="RFI123" s="698"/>
      <c r="RFJ123" s="698"/>
      <c r="RFK123" s="698"/>
      <c r="RFL123" s="698"/>
      <c r="RFM123" s="698"/>
      <c r="RFN123" s="698"/>
      <c r="RFO123" s="698"/>
      <c r="RFP123" s="698"/>
      <c r="RFQ123" s="698"/>
      <c r="RFR123" s="698"/>
      <c r="RFS123" s="698"/>
      <c r="RFT123" s="698"/>
      <c r="RFU123" s="698"/>
      <c r="RFV123" s="698"/>
      <c r="RFW123" s="698"/>
      <c r="RFX123" s="698"/>
      <c r="RFY123" s="698"/>
      <c r="RFZ123" s="698"/>
      <c r="RGA123" s="698"/>
      <c r="RGB123" s="698"/>
      <c r="RGC123" s="698"/>
      <c r="RGD123" s="698"/>
      <c r="RGE123" s="698"/>
      <c r="RGF123" s="698"/>
      <c r="RGG123" s="698"/>
      <c r="RGH123" s="698"/>
      <c r="RGI123" s="698"/>
      <c r="RGJ123" s="698"/>
      <c r="RGK123" s="698"/>
      <c r="RGL123" s="698"/>
      <c r="RGM123" s="698"/>
      <c r="RGN123" s="698"/>
      <c r="RGO123" s="698"/>
      <c r="RGP123" s="698"/>
      <c r="RGQ123" s="698"/>
      <c r="RGR123" s="698"/>
      <c r="RGS123" s="698"/>
      <c r="RGT123" s="698"/>
      <c r="RGU123" s="698"/>
      <c r="RGV123" s="698"/>
      <c r="RGW123" s="698"/>
      <c r="RGX123" s="698"/>
      <c r="RGY123" s="698"/>
      <c r="RGZ123" s="698"/>
      <c r="RHA123" s="698"/>
      <c r="RHB123" s="698"/>
      <c r="RHC123" s="698"/>
      <c r="RHD123" s="698"/>
      <c r="RHE123" s="698"/>
      <c r="RHF123" s="698"/>
      <c r="RHG123" s="698"/>
      <c r="RHH123" s="698"/>
      <c r="RHI123" s="698"/>
      <c r="RHJ123" s="698"/>
      <c r="RHK123" s="698"/>
      <c r="RHL123" s="698"/>
      <c r="RHM123" s="698"/>
      <c r="RHN123" s="698"/>
      <c r="RHO123" s="698"/>
      <c r="RHP123" s="698"/>
      <c r="RHQ123" s="698"/>
      <c r="RHR123" s="698"/>
      <c r="RHS123" s="698"/>
      <c r="RHT123" s="698"/>
      <c r="RHU123" s="698"/>
      <c r="RHV123" s="698"/>
      <c r="RHW123" s="698"/>
      <c r="RHX123" s="698"/>
      <c r="RHY123" s="698"/>
      <c r="RHZ123" s="698"/>
      <c r="RIA123" s="698"/>
      <c r="RIB123" s="698"/>
      <c r="RIC123" s="698"/>
      <c r="RID123" s="698"/>
      <c r="RIE123" s="698"/>
      <c r="RIF123" s="698"/>
      <c r="RIG123" s="698"/>
      <c r="RIH123" s="698"/>
      <c r="RII123" s="698"/>
      <c r="RIJ123" s="698"/>
      <c r="RIK123" s="698"/>
      <c r="RIL123" s="698"/>
      <c r="RIM123" s="698"/>
      <c r="RIN123" s="698"/>
      <c r="RIO123" s="698"/>
      <c r="RIP123" s="698"/>
      <c r="RIQ123" s="698"/>
      <c r="RIR123" s="698"/>
      <c r="RIS123" s="698"/>
      <c r="RIT123" s="698"/>
      <c r="RIU123" s="698"/>
      <c r="RIV123" s="698"/>
      <c r="RIW123" s="698"/>
      <c r="RIX123" s="698"/>
      <c r="RIY123" s="698"/>
      <c r="RIZ123" s="698"/>
      <c r="RJA123" s="698"/>
      <c r="RJB123" s="698"/>
      <c r="RJC123" s="698"/>
      <c r="RJD123" s="698"/>
      <c r="RJE123" s="698"/>
      <c r="RJF123" s="698"/>
      <c r="RJG123" s="698"/>
      <c r="RJH123" s="698"/>
      <c r="RJI123" s="698"/>
      <c r="RJJ123" s="698"/>
      <c r="RJK123" s="698"/>
      <c r="RJL123" s="698"/>
      <c r="RJM123" s="698"/>
      <c r="RJN123" s="698"/>
      <c r="RJO123" s="698"/>
      <c r="RJP123" s="698"/>
      <c r="RJQ123" s="698"/>
      <c r="RJR123" s="698"/>
      <c r="RJS123" s="698"/>
      <c r="RJT123" s="698"/>
      <c r="RJU123" s="698"/>
      <c r="RJV123" s="698"/>
      <c r="RJW123" s="698"/>
      <c r="RJX123" s="698"/>
      <c r="RJY123" s="698"/>
      <c r="RJZ123" s="698"/>
      <c r="RKA123" s="698"/>
      <c r="RKB123" s="698"/>
      <c r="RKC123" s="698"/>
      <c r="RKD123" s="698"/>
      <c r="RKE123" s="698"/>
      <c r="RKF123" s="698"/>
      <c r="RKG123" s="698"/>
      <c r="RKH123" s="698"/>
      <c r="RKI123" s="698"/>
      <c r="RKJ123" s="698"/>
      <c r="RKK123" s="698"/>
      <c r="RKL123" s="698"/>
      <c r="RKM123" s="698"/>
      <c r="RKN123" s="698"/>
      <c r="RKO123" s="698"/>
      <c r="RKP123" s="698"/>
      <c r="RKQ123" s="698"/>
      <c r="RKR123" s="698"/>
      <c r="RKS123" s="698"/>
      <c r="RKT123" s="698"/>
      <c r="RKU123" s="698"/>
      <c r="RKV123" s="698"/>
      <c r="RKW123" s="698"/>
      <c r="RKX123" s="698"/>
      <c r="RKY123" s="698"/>
      <c r="RKZ123" s="698"/>
      <c r="RLA123" s="698"/>
      <c r="RLB123" s="698"/>
      <c r="RLC123" s="698"/>
      <c r="RLD123" s="698"/>
      <c r="RLE123" s="698"/>
      <c r="RLF123" s="698"/>
      <c r="RLG123" s="698"/>
      <c r="RLH123" s="698"/>
      <c r="RLI123" s="698"/>
      <c r="RLJ123" s="698"/>
      <c r="RLK123" s="698"/>
      <c r="RLL123" s="698"/>
      <c r="RLM123" s="698"/>
      <c r="RLN123" s="698"/>
      <c r="RLO123" s="698"/>
      <c r="RLP123" s="698"/>
      <c r="RLQ123" s="698"/>
      <c r="RLR123" s="698"/>
      <c r="RLS123" s="698"/>
      <c r="RLT123" s="698"/>
      <c r="RLU123" s="698"/>
      <c r="RLV123" s="698"/>
      <c r="RLW123" s="698"/>
      <c r="RLX123" s="698"/>
      <c r="RLY123" s="698"/>
      <c r="RLZ123" s="698"/>
      <c r="RMA123" s="698"/>
      <c r="RMB123" s="698"/>
      <c r="RMC123" s="698"/>
      <c r="RMD123" s="698"/>
      <c r="RME123" s="698"/>
      <c r="RMF123" s="698"/>
      <c r="RMG123" s="698"/>
      <c r="RMH123" s="698"/>
      <c r="RMI123" s="698"/>
      <c r="RMJ123" s="698"/>
      <c r="RMK123" s="698"/>
      <c r="RML123" s="698"/>
      <c r="RMM123" s="698"/>
      <c r="RMN123" s="698"/>
      <c r="RMO123" s="698"/>
      <c r="RMP123" s="698"/>
      <c r="RMQ123" s="698"/>
      <c r="RMR123" s="698"/>
      <c r="RMS123" s="698"/>
      <c r="RMT123" s="698"/>
      <c r="RMU123" s="698"/>
      <c r="RMV123" s="698"/>
      <c r="RMW123" s="698"/>
      <c r="RMX123" s="698"/>
      <c r="RMY123" s="698"/>
      <c r="RMZ123" s="698"/>
      <c r="RNA123" s="698"/>
      <c r="RNB123" s="698"/>
      <c r="RNC123" s="698"/>
      <c r="RND123" s="698"/>
      <c r="RNE123" s="698"/>
      <c r="RNF123" s="698"/>
      <c r="RNG123" s="698"/>
      <c r="RNH123" s="698"/>
      <c r="RNI123" s="698"/>
      <c r="RNJ123" s="698"/>
      <c r="RNK123" s="698"/>
      <c r="RNL123" s="698"/>
      <c r="RNM123" s="698"/>
      <c r="RNN123" s="698"/>
      <c r="RNO123" s="698"/>
      <c r="RNP123" s="698"/>
      <c r="RNQ123" s="698"/>
      <c r="RNR123" s="698"/>
      <c r="RNS123" s="698"/>
      <c r="RNT123" s="698"/>
      <c r="RNU123" s="698"/>
      <c r="RNV123" s="698"/>
      <c r="RNW123" s="698"/>
      <c r="RNX123" s="698"/>
      <c r="RNY123" s="698"/>
      <c r="RNZ123" s="698"/>
      <c r="ROA123" s="698"/>
      <c r="ROB123" s="698"/>
      <c r="ROC123" s="698"/>
      <c r="ROD123" s="698"/>
      <c r="ROE123" s="698"/>
      <c r="ROF123" s="698"/>
      <c r="ROG123" s="698"/>
      <c r="ROH123" s="698"/>
      <c r="ROI123" s="698"/>
      <c r="ROJ123" s="698"/>
      <c r="ROK123" s="698"/>
      <c r="ROL123" s="698"/>
      <c r="ROM123" s="698"/>
      <c r="RON123" s="698"/>
      <c r="ROO123" s="698"/>
      <c r="ROP123" s="698"/>
      <c r="ROQ123" s="698"/>
      <c r="ROR123" s="698"/>
      <c r="ROS123" s="698"/>
      <c r="ROT123" s="698"/>
      <c r="ROU123" s="698"/>
      <c r="ROV123" s="698"/>
      <c r="ROW123" s="698"/>
      <c r="ROX123" s="698"/>
      <c r="ROY123" s="698"/>
      <c r="ROZ123" s="698"/>
      <c r="RPA123" s="698"/>
      <c r="RPB123" s="698"/>
      <c r="RPC123" s="698"/>
      <c r="RPD123" s="698"/>
      <c r="RPE123" s="698"/>
      <c r="RPF123" s="698"/>
      <c r="RPG123" s="698"/>
      <c r="RPH123" s="698"/>
      <c r="RPI123" s="698"/>
      <c r="RPJ123" s="698"/>
      <c r="RPK123" s="698"/>
      <c r="RPL123" s="698"/>
      <c r="RPM123" s="698"/>
      <c r="RPN123" s="698"/>
      <c r="RPO123" s="698"/>
      <c r="RPP123" s="698"/>
      <c r="RPQ123" s="698"/>
      <c r="RPR123" s="698"/>
      <c r="RPS123" s="698"/>
      <c r="RPT123" s="698"/>
      <c r="RPU123" s="698"/>
      <c r="RPV123" s="698"/>
      <c r="RPW123" s="698"/>
      <c r="RPX123" s="698"/>
      <c r="RPY123" s="698"/>
      <c r="RPZ123" s="698"/>
      <c r="RQA123" s="698"/>
      <c r="RQB123" s="698"/>
      <c r="RQC123" s="698"/>
      <c r="RQD123" s="698"/>
      <c r="RQE123" s="698"/>
      <c r="RQF123" s="698"/>
      <c r="RQG123" s="698"/>
      <c r="RQH123" s="698"/>
      <c r="RQI123" s="698"/>
      <c r="RQJ123" s="698"/>
      <c r="RQK123" s="698"/>
      <c r="RQL123" s="698"/>
      <c r="RQM123" s="698"/>
      <c r="RQN123" s="698"/>
      <c r="RQO123" s="698"/>
      <c r="RQP123" s="698"/>
      <c r="RQQ123" s="698"/>
      <c r="RQR123" s="698"/>
      <c r="RQS123" s="698"/>
      <c r="RQT123" s="698"/>
      <c r="RQU123" s="698"/>
      <c r="RQV123" s="698"/>
      <c r="RQW123" s="698"/>
      <c r="RQX123" s="698"/>
      <c r="RQY123" s="698"/>
      <c r="RQZ123" s="698"/>
      <c r="RRA123" s="698"/>
      <c r="RRB123" s="698"/>
      <c r="RRC123" s="698"/>
      <c r="RRD123" s="698"/>
      <c r="RRE123" s="698"/>
      <c r="RRF123" s="698"/>
      <c r="RRG123" s="698"/>
      <c r="RRH123" s="698"/>
      <c r="RRI123" s="698"/>
      <c r="RRJ123" s="698"/>
      <c r="RRK123" s="698"/>
      <c r="RRL123" s="698"/>
      <c r="RRM123" s="698"/>
      <c r="RRN123" s="698"/>
      <c r="RRO123" s="698"/>
      <c r="RRP123" s="698"/>
      <c r="RRQ123" s="698"/>
      <c r="RRR123" s="698"/>
      <c r="RRS123" s="698"/>
      <c r="RRT123" s="698"/>
      <c r="RRU123" s="698"/>
      <c r="RRV123" s="698"/>
      <c r="RRW123" s="698"/>
      <c r="RRX123" s="698"/>
      <c r="RRY123" s="698"/>
      <c r="RRZ123" s="698"/>
      <c r="RSA123" s="698"/>
      <c r="RSB123" s="698"/>
      <c r="RSC123" s="698"/>
      <c r="RSD123" s="698"/>
      <c r="RSE123" s="698"/>
      <c r="RSF123" s="698"/>
      <c r="RSG123" s="698"/>
      <c r="RSH123" s="698"/>
      <c r="RSI123" s="698"/>
      <c r="RSJ123" s="698"/>
      <c r="RSK123" s="698"/>
      <c r="RSL123" s="698"/>
      <c r="RSM123" s="698"/>
      <c r="RSN123" s="698"/>
      <c r="RSO123" s="698"/>
      <c r="RSP123" s="698"/>
      <c r="RSQ123" s="698"/>
      <c r="RSR123" s="698"/>
      <c r="RSS123" s="698"/>
      <c r="RST123" s="698"/>
      <c r="RSU123" s="698"/>
      <c r="RSV123" s="698"/>
      <c r="RSW123" s="698"/>
      <c r="RSX123" s="698"/>
      <c r="RSY123" s="698"/>
      <c r="RSZ123" s="698"/>
      <c r="RTA123" s="698"/>
      <c r="RTB123" s="698"/>
      <c r="RTC123" s="698"/>
      <c r="RTD123" s="698"/>
      <c r="RTE123" s="698"/>
      <c r="RTF123" s="698"/>
      <c r="RTG123" s="698"/>
      <c r="RTH123" s="698"/>
      <c r="RTI123" s="698"/>
      <c r="RTJ123" s="698"/>
      <c r="RTK123" s="698"/>
      <c r="RTL123" s="698"/>
      <c r="RTM123" s="698"/>
      <c r="RTN123" s="698"/>
      <c r="RTO123" s="698"/>
      <c r="RTP123" s="698"/>
      <c r="RTQ123" s="698"/>
      <c r="RTR123" s="698"/>
      <c r="RTS123" s="698"/>
      <c r="RTT123" s="698"/>
      <c r="RTU123" s="698"/>
      <c r="RTV123" s="698"/>
      <c r="RTW123" s="698"/>
      <c r="RTX123" s="698"/>
      <c r="RTY123" s="698"/>
      <c r="RTZ123" s="698"/>
      <c r="RUA123" s="698"/>
      <c r="RUB123" s="698"/>
      <c r="RUC123" s="698"/>
      <c r="RUD123" s="698"/>
      <c r="RUE123" s="698"/>
      <c r="RUF123" s="698"/>
      <c r="RUG123" s="698"/>
      <c r="RUH123" s="698"/>
      <c r="RUI123" s="698"/>
      <c r="RUJ123" s="698"/>
      <c r="RUK123" s="698"/>
      <c r="RUL123" s="698"/>
      <c r="RUM123" s="698"/>
      <c r="RUN123" s="698"/>
      <c r="RUO123" s="698"/>
      <c r="RUP123" s="698"/>
      <c r="RUQ123" s="698"/>
      <c r="RUR123" s="698"/>
      <c r="RUS123" s="698"/>
      <c r="RUT123" s="698"/>
      <c r="RUU123" s="698"/>
      <c r="RUV123" s="698"/>
      <c r="RUW123" s="698"/>
      <c r="RUX123" s="698"/>
      <c r="RUY123" s="698"/>
      <c r="RUZ123" s="698"/>
      <c r="RVA123" s="698"/>
      <c r="RVB123" s="698"/>
      <c r="RVC123" s="698"/>
      <c r="RVD123" s="698"/>
      <c r="RVE123" s="698"/>
      <c r="RVF123" s="698"/>
      <c r="RVG123" s="698"/>
      <c r="RVH123" s="698"/>
      <c r="RVI123" s="698"/>
      <c r="RVJ123" s="698"/>
      <c r="RVK123" s="698"/>
      <c r="RVL123" s="698"/>
      <c r="RVM123" s="698"/>
      <c r="RVN123" s="698"/>
      <c r="RVO123" s="698"/>
      <c r="RVP123" s="698"/>
      <c r="RVQ123" s="698"/>
      <c r="RVR123" s="698"/>
      <c r="RVS123" s="698"/>
      <c r="RVT123" s="698"/>
      <c r="RVU123" s="698"/>
      <c r="RVV123" s="698"/>
      <c r="RVW123" s="698"/>
      <c r="RVX123" s="698"/>
      <c r="RVY123" s="698"/>
      <c r="RVZ123" s="698"/>
      <c r="RWA123" s="698"/>
      <c r="RWB123" s="698"/>
      <c r="RWC123" s="698"/>
      <c r="RWD123" s="698"/>
      <c r="RWE123" s="698"/>
      <c r="RWF123" s="698"/>
      <c r="RWG123" s="698"/>
      <c r="RWH123" s="698"/>
      <c r="RWI123" s="698"/>
      <c r="RWJ123" s="698"/>
      <c r="RWK123" s="698"/>
      <c r="RWL123" s="698"/>
      <c r="RWM123" s="698"/>
      <c r="RWN123" s="698"/>
      <c r="RWO123" s="698"/>
      <c r="RWP123" s="698"/>
      <c r="RWQ123" s="698"/>
      <c r="RWR123" s="698"/>
      <c r="RWS123" s="698"/>
      <c r="RWT123" s="698"/>
      <c r="RWU123" s="698"/>
      <c r="RWV123" s="698"/>
      <c r="RWW123" s="698"/>
      <c r="RWX123" s="698"/>
      <c r="RWY123" s="698"/>
      <c r="RWZ123" s="698"/>
      <c r="RXA123" s="698"/>
      <c r="RXB123" s="698"/>
      <c r="RXC123" s="698"/>
      <c r="RXD123" s="698"/>
      <c r="RXE123" s="698"/>
      <c r="RXF123" s="698"/>
      <c r="RXG123" s="698"/>
      <c r="RXH123" s="698"/>
      <c r="RXI123" s="698"/>
      <c r="RXJ123" s="698"/>
      <c r="RXK123" s="698"/>
      <c r="RXL123" s="698"/>
      <c r="RXM123" s="698"/>
      <c r="RXN123" s="698"/>
      <c r="RXO123" s="698"/>
      <c r="RXP123" s="698"/>
      <c r="RXQ123" s="698"/>
      <c r="RXR123" s="698"/>
      <c r="RXS123" s="698"/>
      <c r="RXT123" s="698"/>
      <c r="RXU123" s="698"/>
      <c r="RXV123" s="698"/>
      <c r="RXW123" s="698"/>
      <c r="RXX123" s="698"/>
      <c r="RXY123" s="698"/>
      <c r="RXZ123" s="698"/>
      <c r="RYA123" s="698"/>
      <c r="RYB123" s="698"/>
      <c r="RYC123" s="698"/>
      <c r="RYD123" s="698"/>
      <c r="RYE123" s="698"/>
      <c r="RYF123" s="698"/>
      <c r="RYG123" s="698"/>
      <c r="RYH123" s="698"/>
      <c r="RYI123" s="698"/>
      <c r="RYJ123" s="698"/>
      <c r="RYK123" s="698"/>
      <c r="RYL123" s="698"/>
      <c r="RYM123" s="698"/>
      <c r="RYN123" s="698"/>
      <c r="RYO123" s="698"/>
      <c r="RYP123" s="698"/>
      <c r="RYQ123" s="698"/>
      <c r="RYR123" s="698"/>
      <c r="RYS123" s="698"/>
      <c r="RYT123" s="698"/>
      <c r="RYU123" s="698"/>
      <c r="RYV123" s="698"/>
      <c r="RYW123" s="698"/>
      <c r="RYX123" s="698"/>
      <c r="RYY123" s="698"/>
      <c r="RYZ123" s="698"/>
      <c r="RZA123" s="698"/>
      <c r="RZB123" s="698"/>
      <c r="RZC123" s="698"/>
      <c r="RZD123" s="698"/>
      <c r="RZE123" s="698"/>
      <c r="RZF123" s="698"/>
      <c r="RZG123" s="698"/>
      <c r="RZH123" s="698"/>
      <c r="RZI123" s="698"/>
      <c r="RZJ123" s="698"/>
      <c r="RZK123" s="698"/>
      <c r="RZL123" s="698"/>
      <c r="RZM123" s="698"/>
      <c r="RZN123" s="698"/>
      <c r="RZO123" s="698"/>
      <c r="RZP123" s="698"/>
      <c r="RZQ123" s="698"/>
      <c r="RZR123" s="698"/>
      <c r="RZS123" s="698"/>
      <c r="RZT123" s="698"/>
      <c r="RZU123" s="698"/>
      <c r="RZV123" s="698"/>
      <c r="RZW123" s="698"/>
      <c r="RZX123" s="698"/>
      <c r="RZY123" s="698"/>
      <c r="RZZ123" s="698"/>
      <c r="SAA123" s="698"/>
      <c r="SAB123" s="698"/>
      <c r="SAC123" s="698"/>
      <c r="SAD123" s="698"/>
      <c r="SAE123" s="698"/>
      <c r="SAF123" s="698"/>
      <c r="SAG123" s="698"/>
      <c r="SAH123" s="698"/>
      <c r="SAI123" s="698"/>
      <c r="SAJ123" s="698"/>
      <c r="SAK123" s="698"/>
      <c r="SAL123" s="698"/>
      <c r="SAM123" s="698"/>
      <c r="SAN123" s="698"/>
      <c r="SAO123" s="698"/>
      <c r="SAP123" s="698"/>
      <c r="SAQ123" s="698"/>
      <c r="SAR123" s="698"/>
      <c r="SAS123" s="698"/>
      <c r="SAT123" s="698"/>
      <c r="SAU123" s="698"/>
      <c r="SAV123" s="698"/>
      <c r="SAW123" s="698"/>
      <c r="SAX123" s="698"/>
      <c r="SAY123" s="698"/>
      <c r="SAZ123" s="698"/>
      <c r="SBA123" s="698"/>
      <c r="SBB123" s="698"/>
      <c r="SBC123" s="698"/>
      <c r="SBD123" s="698"/>
      <c r="SBE123" s="698"/>
      <c r="SBF123" s="698"/>
      <c r="SBG123" s="698"/>
      <c r="SBH123" s="698"/>
      <c r="SBI123" s="698"/>
      <c r="SBJ123" s="698"/>
      <c r="SBK123" s="698"/>
      <c r="SBL123" s="698"/>
      <c r="SBM123" s="698"/>
      <c r="SBN123" s="698"/>
      <c r="SBO123" s="698"/>
      <c r="SBP123" s="698"/>
      <c r="SBQ123" s="698"/>
      <c r="SBR123" s="698"/>
      <c r="SBS123" s="698"/>
      <c r="SBT123" s="698"/>
      <c r="SBU123" s="698"/>
      <c r="SBV123" s="698"/>
      <c r="SBW123" s="698"/>
      <c r="SBX123" s="698"/>
      <c r="SBY123" s="698"/>
      <c r="SBZ123" s="698"/>
      <c r="SCA123" s="698"/>
      <c r="SCB123" s="698"/>
      <c r="SCC123" s="698"/>
      <c r="SCD123" s="698"/>
      <c r="SCE123" s="698"/>
      <c r="SCF123" s="698"/>
      <c r="SCG123" s="698"/>
      <c r="SCH123" s="698"/>
      <c r="SCI123" s="698"/>
      <c r="SCJ123" s="698"/>
      <c r="SCK123" s="698"/>
      <c r="SCL123" s="698"/>
      <c r="SCM123" s="698"/>
      <c r="SCN123" s="698"/>
      <c r="SCO123" s="698"/>
      <c r="SCP123" s="698"/>
      <c r="SCQ123" s="698"/>
      <c r="SCR123" s="698"/>
      <c r="SCS123" s="698"/>
      <c r="SCT123" s="698"/>
      <c r="SCU123" s="698"/>
      <c r="SCV123" s="698"/>
      <c r="SCW123" s="698"/>
      <c r="SCX123" s="698"/>
      <c r="SCY123" s="698"/>
      <c r="SCZ123" s="698"/>
      <c r="SDA123" s="698"/>
      <c r="SDB123" s="698"/>
      <c r="SDC123" s="698"/>
      <c r="SDD123" s="698"/>
      <c r="SDE123" s="698"/>
      <c r="SDF123" s="698"/>
      <c r="SDG123" s="698"/>
      <c r="SDH123" s="698"/>
      <c r="SDI123" s="698"/>
      <c r="SDJ123" s="698"/>
      <c r="SDK123" s="698"/>
      <c r="SDL123" s="698"/>
      <c r="SDM123" s="698"/>
      <c r="SDN123" s="698"/>
      <c r="SDO123" s="698"/>
      <c r="SDP123" s="698"/>
      <c r="SDQ123" s="698"/>
      <c r="SDR123" s="698"/>
      <c r="SDS123" s="698"/>
      <c r="SDT123" s="698"/>
      <c r="SDU123" s="698"/>
      <c r="SDV123" s="698"/>
      <c r="SDW123" s="698"/>
      <c r="SDX123" s="698"/>
      <c r="SDY123" s="698"/>
      <c r="SDZ123" s="698"/>
      <c r="SEA123" s="698"/>
      <c r="SEB123" s="698"/>
      <c r="SEC123" s="698"/>
      <c r="SED123" s="698"/>
      <c r="SEE123" s="698"/>
      <c r="SEF123" s="698"/>
      <c r="SEG123" s="698"/>
      <c r="SEH123" s="698"/>
      <c r="SEI123" s="698"/>
      <c r="SEJ123" s="698"/>
      <c r="SEK123" s="698"/>
      <c r="SEL123" s="698"/>
      <c r="SEM123" s="698"/>
      <c r="SEN123" s="698"/>
      <c r="SEO123" s="698"/>
      <c r="SEP123" s="698"/>
      <c r="SEQ123" s="698"/>
      <c r="SER123" s="698"/>
      <c r="SES123" s="698"/>
      <c r="SET123" s="698"/>
      <c r="SEU123" s="698"/>
      <c r="SEV123" s="698"/>
      <c r="SEW123" s="698"/>
      <c r="SEX123" s="698"/>
      <c r="SEY123" s="698"/>
      <c r="SEZ123" s="698"/>
      <c r="SFA123" s="698"/>
      <c r="SFB123" s="698"/>
      <c r="SFC123" s="698"/>
      <c r="SFD123" s="698"/>
      <c r="SFE123" s="698"/>
      <c r="SFF123" s="698"/>
      <c r="SFG123" s="698"/>
      <c r="SFH123" s="698"/>
      <c r="SFI123" s="698"/>
      <c r="SFJ123" s="698"/>
      <c r="SFK123" s="698"/>
      <c r="SFL123" s="698"/>
      <c r="SFM123" s="698"/>
      <c r="SFN123" s="698"/>
      <c r="SFO123" s="698"/>
      <c r="SFP123" s="698"/>
      <c r="SFQ123" s="698"/>
      <c r="SFR123" s="698"/>
      <c r="SFS123" s="698"/>
      <c r="SFT123" s="698"/>
      <c r="SFU123" s="698"/>
      <c r="SFV123" s="698"/>
      <c r="SFW123" s="698"/>
      <c r="SFX123" s="698"/>
      <c r="SFY123" s="698"/>
      <c r="SFZ123" s="698"/>
      <c r="SGA123" s="698"/>
      <c r="SGB123" s="698"/>
      <c r="SGC123" s="698"/>
      <c r="SGD123" s="698"/>
      <c r="SGE123" s="698"/>
      <c r="SGF123" s="698"/>
      <c r="SGG123" s="698"/>
      <c r="SGH123" s="698"/>
      <c r="SGI123" s="698"/>
      <c r="SGJ123" s="698"/>
      <c r="SGK123" s="698"/>
      <c r="SGL123" s="698"/>
      <c r="SGM123" s="698"/>
      <c r="SGN123" s="698"/>
      <c r="SGO123" s="698"/>
      <c r="SGP123" s="698"/>
      <c r="SGQ123" s="698"/>
      <c r="SGR123" s="698"/>
      <c r="SGS123" s="698"/>
      <c r="SGT123" s="698"/>
      <c r="SGU123" s="698"/>
      <c r="SGV123" s="698"/>
      <c r="SGW123" s="698"/>
      <c r="SGX123" s="698"/>
      <c r="SGY123" s="698"/>
      <c r="SGZ123" s="698"/>
      <c r="SHA123" s="698"/>
      <c r="SHB123" s="698"/>
      <c r="SHC123" s="698"/>
      <c r="SHD123" s="698"/>
      <c r="SHE123" s="698"/>
      <c r="SHF123" s="698"/>
      <c r="SHG123" s="698"/>
      <c r="SHH123" s="698"/>
      <c r="SHI123" s="698"/>
      <c r="SHJ123" s="698"/>
      <c r="SHK123" s="698"/>
      <c r="SHL123" s="698"/>
      <c r="SHM123" s="698"/>
      <c r="SHN123" s="698"/>
      <c r="SHO123" s="698"/>
      <c r="SHP123" s="698"/>
      <c r="SHQ123" s="698"/>
      <c r="SHR123" s="698"/>
      <c r="SHS123" s="698"/>
      <c r="SHT123" s="698"/>
      <c r="SHU123" s="698"/>
      <c r="SHV123" s="698"/>
      <c r="SHW123" s="698"/>
      <c r="SHX123" s="698"/>
      <c r="SHY123" s="698"/>
      <c r="SHZ123" s="698"/>
      <c r="SIA123" s="698"/>
      <c r="SIB123" s="698"/>
      <c r="SIC123" s="698"/>
      <c r="SID123" s="698"/>
      <c r="SIE123" s="698"/>
      <c r="SIF123" s="698"/>
      <c r="SIG123" s="698"/>
      <c r="SIH123" s="698"/>
      <c r="SII123" s="698"/>
      <c r="SIJ123" s="698"/>
      <c r="SIK123" s="698"/>
      <c r="SIL123" s="698"/>
      <c r="SIM123" s="698"/>
      <c r="SIN123" s="698"/>
      <c r="SIO123" s="698"/>
      <c r="SIP123" s="698"/>
      <c r="SIQ123" s="698"/>
      <c r="SIR123" s="698"/>
      <c r="SIS123" s="698"/>
      <c r="SIT123" s="698"/>
      <c r="SIU123" s="698"/>
      <c r="SIV123" s="698"/>
      <c r="SIW123" s="698"/>
      <c r="SIX123" s="698"/>
      <c r="SIY123" s="698"/>
      <c r="SIZ123" s="698"/>
      <c r="SJA123" s="698"/>
      <c r="SJB123" s="698"/>
      <c r="SJC123" s="698"/>
      <c r="SJD123" s="698"/>
      <c r="SJE123" s="698"/>
      <c r="SJF123" s="698"/>
      <c r="SJG123" s="698"/>
      <c r="SJH123" s="698"/>
      <c r="SJI123" s="698"/>
      <c r="SJJ123" s="698"/>
      <c r="SJK123" s="698"/>
      <c r="SJL123" s="698"/>
      <c r="SJM123" s="698"/>
      <c r="SJN123" s="698"/>
      <c r="SJO123" s="698"/>
      <c r="SJP123" s="698"/>
      <c r="SJQ123" s="698"/>
      <c r="SJR123" s="698"/>
      <c r="SJS123" s="698"/>
      <c r="SJT123" s="698"/>
      <c r="SJU123" s="698"/>
      <c r="SJV123" s="698"/>
      <c r="SJW123" s="698"/>
      <c r="SJX123" s="698"/>
      <c r="SJY123" s="698"/>
      <c r="SJZ123" s="698"/>
      <c r="SKA123" s="698"/>
      <c r="SKB123" s="698"/>
      <c r="SKC123" s="698"/>
      <c r="SKD123" s="698"/>
      <c r="SKE123" s="698"/>
      <c r="SKF123" s="698"/>
      <c r="SKG123" s="698"/>
      <c r="SKH123" s="698"/>
      <c r="SKI123" s="698"/>
      <c r="SKJ123" s="698"/>
      <c r="SKK123" s="698"/>
      <c r="SKL123" s="698"/>
      <c r="SKM123" s="698"/>
      <c r="SKN123" s="698"/>
      <c r="SKO123" s="698"/>
      <c r="SKP123" s="698"/>
      <c r="SKQ123" s="698"/>
      <c r="SKR123" s="698"/>
      <c r="SKS123" s="698"/>
      <c r="SKT123" s="698"/>
      <c r="SKU123" s="698"/>
      <c r="SKV123" s="698"/>
      <c r="SKW123" s="698"/>
      <c r="SKX123" s="698"/>
      <c r="SKY123" s="698"/>
      <c r="SKZ123" s="698"/>
      <c r="SLA123" s="698"/>
      <c r="SLB123" s="698"/>
      <c r="SLC123" s="698"/>
      <c r="SLD123" s="698"/>
      <c r="SLE123" s="698"/>
      <c r="SLF123" s="698"/>
      <c r="SLG123" s="698"/>
      <c r="SLH123" s="698"/>
      <c r="SLI123" s="698"/>
      <c r="SLJ123" s="698"/>
      <c r="SLK123" s="698"/>
      <c r="SLL123" s="698"/>
      <c r="SLM123" s="698"/>
      <c r="SLN123" s="698"/>
      <c r="SLO123" s="698"/>
      <c r="SLP123" s="698"/>
      <c r="SLQ123" s="698"/>
      <c r="SLR123" s="698"/>
      <c r="SLS123" s="698"/>
      <c r="SLT123" s="698"/>
      <c r="SLU123" s="698"/>
      <c r="SLV123" s="698"/>
      <c r="SLW123" s="698"/>
      <c r="SLX123" s="698"/>
      <c r="SLY123" s="698"/>
      <c r="SLZ123" s="698"/>
      <c r="SMA123" s="698"/>
      <c r="SMB123" s="698"/>
      <c r="SMC123" s="698"/>
      <c r="SMD123" s="698"/>
      <c r="SME123" s="698"/>
      <c r="SMF123" s="698"/>
      <c r="SMG123" s="698"/>
      <c r="SMH123" s="698"/>
      <c r="SMI123" s="698"/>
      <c r="SMJ123" s="698"/>
      <c r="SMK123" s="698"/>
      <c r="SML123" s="698"/>
      <c r="SMM123" s="698"/>
      <c r="SMN123" s="698"/>
      <c r="SMO123" s="698"/>
      <c r="SMP123" s="698"/>
      <c r="SMQ123" s="698"/>
      <c r="SMR123" s="698"/>
      <c r="SMS123" s="698"/>
      <c r="SMT123" s="698"/>
      <c r="SMU123" s="698"/>
      <c r="SMV123" s="698"/>
      <c r="SMW123" s="698"/>
      <c r="SMX123" s="698"/>
      <c r="SMY123" s="698"/>
      <c r="SMZ123" s="698"/>
      <c r="SNA123" s="698"/>
      <c r="SNB123" s="698"/>
      <c r="SNC123" s="698"/>
      <c r="SND123" s="698"/>
      <c r="SNE123" s="698"/>
      <c r="SNF123" s="698"/>
      <c r="SNG123" s="698"/>
      <c r="SNH123" s="698"/>
      <c r="SNI123" s="698"/>
      <c r="SNJ123" s="698"/>
      <c r="SNK123" s="698"/>
      <c r="SNL123" s="698"/>
      <c r="SNM123" s="698"/>
      <c r="SNN123" s="698"/>
      <c r="SNO123" s="698"/>
      <c r="SNP123" s="698"/>
      <c r="SNQ123" s="698"/>
      <c r="SNR123" s="698"/>
      <c r="SNS123" s="698"/>
      <c r="SNT123" s="698"/>
      <c r="SNU123" s="698"/>
      <c r="SNV123" s="698"/>
      <c r="SNW123" s="698"/>
      <c r="SNX123" s="698"/>
      <c r="SNY123" s="698"/>
      <c r="SNZ123" s="698"/>
      <c r="SOA123" s="698"/>
      <c r="SOB123" s="698"/>
      <c r="SOC123" s="698"/>
      <c r="SOD123" s="698"/>
      <c r="SOE123" s="698"/>
      <c r="SOF123" s="698"/>
      <c r="SOG123" s="698"/>
      <c r="SOH123" s="698"/>
      <c r="SOI123" s="698"/>
      <c r="SOJ123" s="698"/>
      <c r="SOK123" s="698"/>
      <c r="SOL123" s="698"/>
      <c r="SOM123" s="698"/>
      <c r="SON123" s="698"/>
      <c r="SOO123" s="698"/>
      <c r="SOP123" s="698"/>
      <c r="SOQ123" s="698"/>
      <c r="SOR123" s="698"/>
      <c r="SOS123" s="698"/>
      <c r="SOT123" s="698"/>
      <c r="SOU123" s="698"/>
      <c r="SOV123" s="698"/>
      <c r="SOW123" s="698"/>
      <c r="SOX123" s="698"/>
      <c r="SOY123" s="698"/>
      <c r="SOZ123" s="698"/>
      <c r="SPA123" s="698"/>
      <c r="SPB123" s="698"/>
      <c r="SPC123" s="698"/>
      <c r="SPD123" s="698"/>
      <c r="SPE123" s="698"/>
      <c r="SPF123" s="698"/>
      <c r="SPG123" s="698"/>
      <c r="SPH123" s="698"/>
      <c r="SPI123" s="698"/>
      <c r="SPJ123" s="698"/>
      <c r="SPK123" s="698"/>
      <c r="SPL123" s="698"/>
      <c r="SPM123" s="698"/>
      <c r="SPN123" s="698"/>
      <c r="SPO123" s="698"/>
      <c r="SPP123" s="698"/>
      <c r="SPQ123" s="698"/>
      <c r="SPR123" s="698"/>
      <c r="SPS123" s="698"/>
      <c r="SPT123" s="698"/>
      <c r="SPU123" s="698"/>
      <c r="SPV123" s="698"/>
      <c r="SPW123" s="698"/>
      <c r="SPX123" s="698"/>
      <c r="SPY123" s="698"/>
      <c r="SPZ123" s="698"/>
      <c r="SQA123" s="698"/>
      <c r="SQB123" s="698"/>
      <c r="SQC123" s="698"/>
      <c r="SQD123" s="698"/>
      <c r="SQE123" s="698"/>
      <c r="SQF123" s="698"/>
      <c r="SQG123" s="698"/>
      <c r="SQH123" s="698"/>
      <c r="SQI123" s="698"/>
      <c r="SQJ123" s="698"/>
      <c r="SQK123" s="698"/>
      <c r="SQL123" s="698"/>
      <c r="SQM123" s="698"/>
      <c r="SQN123" s="698"/>
      <c r="SQO123" s="698"/>
      <c r="SQP123" s="698"/>
      <c r="SQQ123" s="698"/>
      <c r="SQR123" s="698"/>
      <c r="SQS123" s="698"/>
      <c r="SQT123" s="698"/>
      <c r="SQU123" s="698"/>
      <c r="SQV123" s="698"/>
      <c r="SQW123" s="698"/>
      <c r="SQX123" s="698"/>
      <c r="SQY123" s="698"/>
      <c r="SQZ123" s="698"/>
      <c r="SRA123" s="698"/>
      <c r="SRB123" s="698"/>
      <c r="SRC123" s="698"/>
      <c r="SRD123" s="698"/>
      <c r="SRE123" s="698"/>
      <c r="SRF123" s="698"/>
      <c r="SRG123" s="698"/>
      <c r="SRH123" s="698"/>
      <c r="SRI123" s="698"/>
      <c r="SRJ123" s="698"/>
      <c r="SRK123" s="698"/>
      <c r="SRL123" s="698"/>
      <c r="SRM123" s="698"/>
      <c r="SRN123" s="698"/>
      <c r="SRO123" s="698"/>
      <c r="SRP123" s="698"/>
      <c r="SRQ123" s="698"/>
      <c r="SRR123" s="698"/>
      <c r="SRS123" s="698"/>
      <c r="SRT123" s="698"/>
      <c r="SRU123" s="698"/>
      <c r="SRV123" s="698"/>
      <c r="SRW123" s="698"/>
      <c r="SRX123" s="698"/>
      <c r="SRY123" s="698"/>
      <c r="SRZ123" s="698"/>
      <c r="SSA123" s="698"/>
      <c r="SSB123" s="698"/>
      <c r="SSC123" s="698"/>
      <c r="SSD123" s="698"/>
      <c r="SSE123" s="698"/>
      <c r="SSF123" s="698"/>
      <c r="SSG123" s="698"/>
      <c r="SSH123" s="698"/>
      <c r="SSI123" s="698"/>
      <c r="SSJ123" s="698"/>
      <c r="SSK123" s="698"/>
      <c r="SSL123" s="698"/>
      <c r="SSM123" s="698"/>
      <c r="SSN123" s="698"/>
      <c r="SSO123" s="698"/>
      <c r="SSP123" s="698"/>
      <c r="SSQ123" s="698"/>
      <c r="SSR123" s="698"/>
      <c r="SSS123" s="698"/>
      <c r="SST123" s="698"/>
      <c r="SSU123" s="698"/>
      <c r="SSV123" s="698"/>
      <c r="SSW123" s="698"/>
      <c r="SSX123" s="698"/>
      <c r="SSY123" s="698"/>
      <c r="SSZ123" s="698"/>
      <c r="STA123" s="698"/>
      <c r="STB123" s="698"/>
      <c r="STC123" s="698"/>
      <c r="STD123" s="698"/>
      <c r="STE123" s="698"/>
      <c r="STF123" s="698"/>
      <c r="STG123" s="698"/>
      <c r="STH123" s="698"/>
      <c r="STI123" s="698"/>
      <c r="STJ123" s="698"/>
      <c r="STK123" s="698"/>
      <c r="STL123" s="698"/>
      <c r="STM123" s="698"/>
      <c r="STN123" s="698"/>
      <c r="STO123" s="698"/>
      <c r="STP123" s="698"/>
      <c r="STQ123" s="698"/>
      <c r="STR123" s="698"/>
      <c r="STS123" s="698"/>
      <c r="STT123" s="698"/>
      <c r="STU123" s="698"/>
      <c r="STV123" s="698"/>
      <c r="STW123" s="698"/>
      <c r="STX123" s="698"/>
      <c r="STY123" s="698"/>
      <c r="STZ123" s="698"/>
      <c r="SUA123" s="698"/>
      <c r="SUB123" s="698"/>
      <c r="SUC123" s="698"/>
      <c r="SUD123" s="698"/>
      <c r="SUE123" s="698"/>
      <c r="SUF123" s="698"/>
      <c r="SUG123" s="698"/>
      <c r="SUH123" s="698"/>
      <c r="SUI123" s="698"/>
      <c r="SUJ123" s="698"/>
      <c r="SUK123" s="698"/>
      <c r="SUL123" s="698"/>
      <c r="SUM123" s="698"/>
      <c r="SUN123" s="698"/>
      <c r="SUO123" s="698"/>
      <c r="SUP123" s="698"/>
      <c r="SUQ123" s="698"/>
      <c r="SUR123" s="698"/>
      <c r="SUS123" s="698"/>
      <c r="SUT123" s="698"/>
      <c r="SUU123" s="698"/>
      <c r="SUV123" s="698"/>
      <c r="SUW123" s="698"/>
      <c r="SUX123" s="698"/>
      <c r="SUY123" s="698"/>
      <c r="SUZ123" s="698"/>
      <c r="SVA123" s="698"/>
      <c r="SVB123" s="698"/>
      <c r="SVC123" s="698"/>
      <c r="SVD123" s="698"/>
      <c r="SVE123" s="698"/>
      <c r="SVF123" s="698"/>
      <c r="SVG123" s="698"/>
      <c r="SVH123" s="698"/>
      <c r="SVI123" s="698"/>
      <c r="SVJ123" s="698"/>
      <c r="SVK123" s="698"/>
      <c r="SVL123" s="698"/>
      <c r="SVM123" s="698"/>
      <c r="SVN123" s="698"/>
      <c r="SVO123" s="698"/>
      <c r="SVP123" s="698"/>
      <c r="SVQ123" s="698"/>
      <c r="SVR123" s="698"/>
      <c r="SVS123" s="698"/>
      <c r="SVT123" s="698"/>
      <c r="SVU123" s="698"/>
      <c r="SVV123" s="698"/>
      <c r="SVW123" s="698"/>
      <c r="SVX123" s="698"/>
      <c r="SVY123" s="698"/>
      <c r="SVZ123" s="698"/>
      <c r="SWA123" s="698"/>
      <c r="SWB123" s="698"/>
      <c r="SWC123" s="698"/>
      <c r="SWD123" s="698"/>
      <c r="SWE123" s="698"/>
      <c r="SWF123" s="698"/>
      <c r="SWG123" s="698"/>
      <c r="SWH123" s="698"/>
      <c r="SWI123" s="698"/>
      <c r="SWJ123" s="698"/>
      <c r="SWK123" s="698"/>
      <c r="SWL123" s="698"/>
      <c r="SWM123" s="698"/>
      <c r="SWN123" s="698"/>
      <c r="SWO123" s="698"/>
      <c r="SWP123" s="698"/>
      <c r="SWQ123" s="698"/>
      <c r="SWR123" s="698"/>
      <c r="SWS123" s="698"/>
      <c r="SWT123" s="698"/>
      <c r="SWU123" s="698"/>
      <c r="SWV123" s="698"/>
      <c r="SWW123" s="698"/>
      <c r="SWX123" s="698"/>
      <c r="SWY123" s="698"/>
      <c r="SWZ123" s="698"/>
      <c r="SXA123" s="698"/>
      <c r="SXB123" s="698"/>
      <c r="SXC123" s="698"/>
      <c r="SXD123" s="698"/>
      <c r="SXE123" s="698"/>
      <c r="SXF123" s="698"/>
      <c r="SXG123" s="698"/>
      <c r="SXH123" s="698"/>
      <c r="SXI123" s="698"/>
      <c r="SXJ123" s="698"/>
      <c r="SXK123" s="698"/>
      <c r="SXL123" s="698"/>
      <c r="SXM123" s="698"/>
      <c r="SXN123" s="698"/>
      <c r="SXO123" s="698"/>
      <c r="SXP123" s="698"/>
      <c r="SXQ123" s="698"/>
      <c r="SXR123" s="698"/>
      <c r="SXS123" s="698"/>
      <c r="SXT123" s="698"/>
      <c r="SXU123" s="698"/>
      <c r="SXV123" s="698"/>
      <c r="SXW123" s="698"/>
      <c r="SXX123" s="698"/>
      <c r="SXY123" s="698"/>
      <c r="SXZ123" s="698"/>
      <c r="SYA123" s="698"/>
      <c r="SYB123" s="698"/>
      <c r="SYC123" s="698"/>
      <c r="SYD123" s="698"/>
      <c r="SYE123" s="698"/>
      <c r="SYF123" s="698"/>
      <c r="SYG123" s="698"/>
      <c r="SYH123" s="698"/>
      <c r="SYI123" s="698"/>
      <c r="SYJ123" s="698"/>
      <c r="SYK123" s="698"/>
      <c r="SYL123" s="698"/>
      <c r="SYM123" s="698"/>
      <c r="SYN123" s="698"/>
      <c r="SYO123" s="698"/>
      <c r="SYP123" s="698"/>
      <c r="SYQ123" s="698"/>
      <c r="SYR123" s="698"/>
      <c r="SYS123" s="698"/>
      <c r="SYT123" s="698"/>
      <c r="SYU123" s="698"/>
      <c r="SYV123" s="698"/>
      <c r="SYW123" s="698"/>
      <c r="SYX123" s="698"/>
      <c r="SYY123" s="698"/>
      <c r="SYZ123" s="698"/>
      <c r="SZA123" s="698"/>
      <c r="SZB123" s="698"/>
      <c r="SZC123" s="698"/>
      <c r="SZD123" s="698"/>
      <c r="SZE123" s="698"/>
      <c r="SZF123" s="698"/>
      <c r="SZG123" s="698"/>
      <c r="SZH123" s="698"/>
      <c r="SZI123" s="698"/>
      <c r="SZJ123" s="698"/>
      <c r="SZK123" s="698"/>
      <c r="SZL123" s="698"/>
      <c r="SZM123" s="698"/>
      <c r="SZN123" s="698"/>
      <c r="SZO123" s="698"/>
      <c r="SZP123" s="698"/>
      <c r="SZQ123" s="698"/>
      <c r="SZR123" s="698"/>
      <c r="SZS123" s="698"/>
      <c r="SZT123" s="698"/>
      <c r="SZU123" s="698"/>
      <c r="SZV123" s="698"/>
      <c r="SZW123" s="698"/>
      <c r="SZX123" s="698"/>
      <c r="SZY123" s="698"/>
      <c r="SZZ123" s="698"/>
      <c r="TAA123" s="698"/>
      <c r="TAB123" s="698"/>
      <c r="TAC123" s="698"/>
      <c r="TAD123" s="698"/>
      <c r="TAE123" s="698"/>
      <c r="TAF123" s="698"/>
      <c r="TAG123" s="698"/>
      <c r="TAH123" s="698"/>
      <c r="TAI123" s="698"/>
      <c r="TAJ123" s="698"/>
      <c r="TAK123" s="698"/>
      <c r="TAL123" s="698"/>
      <c r="TAM123" s="698"/>
      <c r="TAN123" s="698"/>
      <c r="TAO123" s="698"/>
      <c r="TAP123" s="698"/>
      <c r="TAQ123" s="698"/>
      <c r="TAR123" s="698"/>
      <c r="TAS123" s="698"/>
      <c r="TAT123" s="698"/>
      <c r="TAU123" s="698"/>
      <c r="TAV123" s="698"/>
      <c r="TAW123" s="698"/>
      <c r="TAX123" s="698"/>
      <c r="TAY123" s="698"/>
      <c r="TAZ123" s="698"/>
      <c r="TBA123" s="698"/>
      <c r="TBB123" s="698"/>
      <c r="TBC123" s="698"/>
      <c r="TBD123" s="698"/>
      <c r="TBE123" s="698"/>
      <c r="TBF123" s="698"/>
      <c r="TBG123" s="698"/>
      <c r="TBH123" s="698"/>
      <c r="TBI123" s="698"/>
      <c r="TBJ123" s="698"/>
      <c r="TBK123" s="698"/>
      <c r="TBL123" s="698"/>
      <c r="TBM123" s="698"/>
      <c r="TBN123" s="698"/>
      <c r="TBO123" s="698"/>
      <c r="TBP123" s="698"/>
      <c r="TBQ123" s="698"/>
      <c r="TBR123" s="698"/>
      <c r="TBS123" s="698"/>
      <c r="TBT123" s="698"/>
      <c r="TBU123" s="698"/>
      <c r="TBV123" s="698"/>
      <c r="TBW123" s="698"/>
      <c r="TBX123" s="698"/>
      <c r="TBY123" s="698"/>
      <c r="TBZ123" s="698"/>
      <c r="TCA123" s="698"/>
      <c r="TCB123" s="698"/>
      <c r="TCC123" s="698"/>
      <c r="TCD123" s="698"/>
      <c r="TCE123" s="698"/>
      <c r="TCF123" s="698"/>
      <c r="TCG123" s="698"/>
      <c r="TCH123" s="698"/>
      <c r="TCI123" s="698"/>
      <c r="TCJ123" s="698"/>
      <c r="TCK123" s="698"/>
      <c r="TCL123" s="698"/>
      <c r="TCM123" s="698"/>
      <c r="TCN123" s="698"/>
      <c r="TCO123" s="698"/>
      <c r="TCP123" s="698"/>
      <c r="TCQ123" s="698"/>
      <c r="TCR123" s="698"/>
      <c r="TCS123" s="698"/>
      <c r="TCT123" s="698"/>
      <c r="TCU123" s="698"/>
      <c r="TCV123" s="698"/>
      <c r="TCW123" s="698"/>
      <c r="TCX123" s="698"/>
      <c r="TCY123" s="698"/>
      <c r="TCZ123" s="698"/>
      <c r="TDA123" s="698"/>
      <c r="TDB123" s="698"/>
      <c r="TDC123" s="698"/>
      <c r="TDD123" s="698"/>
      <c r="TDE123" s="698"/>
      <c r="TDF123" s="698"/>
      <c r="TDG123" s="698"/>
      <c r="TDH123" s="698"/>
      <c r="TDI123" s="698"/>
      <c r="TDJ123" s="698"/>
      <c r="TDK123" s="698"/>
      <c r="TDL123" s="698"/>
      <c r="TDM123" s="698"/>
      <c r="TDN123" s="698"/>
      <c r="TDO123" s="698"/>
      <c r="TDP123" s="698"/>
      <c r="TDQ123" s="698"/>
      <c r="TDR123" s="698"/>
      <c r="TDS123" s="698"/>
      <c r="TDT123" s="698"/>
      <c r="TDU123" s="698"/>
      <c r="TDV123" s="698"/>
      <c r="TDW123" s="698"/>
      <c r="TDX123" s="698"/>
      <c r="TDY123" s="698"/>
      <c r="TDZ123" s="698"/>
      <c r="TEA123" s="698"/>
      <c r="TEB123" s="698"/>
      <c r="TEC123" s="698"/>
      <c r="TED123" s="698"/>
      <c r="TEE123" s="698"/>
      <c r="TEF123" s="698"/>
      <c r="TEG123" s="698"/>
      <c r="TEH123" s="698"/>
      <c r="TEI123" s="698"/>
      <c r="TEJ123" s="698"/>
      <c r="TEK123" s="698"/>
      <c r="TEL123" s="698"/>
      <c r="TEM123" s="698"/>
      <c r="TEN123" s="698"/>
      <c r="TEO123" s="698"/>
      <c r="TEP123" s="698"/>
      <c r="TEQ123" s="698"/>
      <c r="TER123" s="698"/>
      <c r="TES123" s="698"/>
      <c r="TET123" s="698"/>
      <c r="TEU123" s="698"/>
      <c r="TEV123" s="698"/>
      <c r="TEW123" s="698"/>
      <c r="TEX123" s="698"/>
      <c r="TEY123" s="698"/>
      <c r="TEZ123" s="698"/>
      <c r="TFA123" s="698"/>
      <c r="TFB123" s="698"/>
      <c r="TFC123" s="698"/>
      <c r="TFD123" s="698"/>
      <c r="TFE123" s="698"/>
      <c r="TFF123" s="698"/>
      <c r="TFG123" s="698"/>
      <c r="TFH123" s="698"/>
      <c r="TFI123" s="698"/>
      <c r="TFJ123" s="698"/>
      <c r="TFK123" s="698"/>
      <c r="TFL123" s="698"/>
      <c r="TFM123" s="698"/>
      <c r="TFN123" s="698"/>
      <c r="TFO123" s="698"/>
      <c r="TFP123" s="698"/>
      <c r="TFQ123" s="698"/>
      <c r="TFR123" s="698"/>
      <c r="TFS123" s="698"/>
      <c r="TFT123" s="698"/>
      <c r="TFU123" s="698"/>
      <c r="TFV123" s="698"/>
      <c r="TFW123" s="698"/>
      <c r="TFX123" s="698"/>
      <c r="TFY123" s="698"/>
      <c r="TFZ123" s="698"/>
      <c r="TGA123" s="698"/>
      <c r="TGB123" s="698"/>
      <c r="TGC123" s="698"/>
      <c r="TGD123" s="698"/>
      <c r="TGE123" s="698"/>
      <c r="TGF123" s="698"/>
      <c r="TGG123" s="698"/>
      <c r="TGH123" s="698"/>
      <c r="TGI123" s="698"/>
      <c r="TGJ123" s="698"/>
      <c r="TGK123" s="698"/>
      <c r="TGL123" s="698"/>
      <c r="TGM123" s="698"/>
      <c r="TGN123" s="698"/>
      <c r="TGO123" s="698"/>
      <c r="TGP123" s="698"/>
      <c r="TGQ123" s="698"/>
      <c r="TGR123" s="698"/>
      <c r="TGS123" s="698"/>
      <c r="TGT123" s="698"/>
      <c r="TGU123" s="698"/>
      <c r="TGV123" s="698"/>
      <c r="TGW123" s="698"/>
      <c r="TGX123" s="698"/>
      <c r="TGY123" s="698"/>
      <c r="TGZ123" s="698"/>
      <c r="THA123" s="698"/>
      <c r="THB123" s="698"/>
      <c r="THC123" s="698"/>
      <c r="THD123" s="698"/>
      <c r="THE123" s="698"/>
      <c r="THF123" s="698"/>
      <c r="THG123" s="698"/>
      <c r="THH123" s="698"/>
      <c r="THI123" s="698"/>
      <c r="THJ123" s="698"/>
      <c r="THK123" s="698"/>
      <c r="THL123" s="698"/>
      <c r="THM123" s="698"/>
      <c r="THN123" s="698"/>
      <c r="THO123" s="698"/>
      <c r="THP123" s="698"/>
      <c r="THQ123" s="698"/>
      <c r="THR123" s="698"/>
      <c r="THS123" s="698"/>
      <c r="THT123" s="698"/>
      <c r="THU123" s="698"/>
      <c r="THV123" s="698"/>
      <c r="THW123" s="698"/>
      <c r="THX123" s="698"/>
      <c r="THY123" s="698"/>
      <c r="THZ123" s="698"/>
      <c r="TIA123" s="698"/>
      <c r="TIB123" s="698"/>
      <c r="TIC123" s="698"/>
      <c r="TID123" s="698"/>
      <c r="TIE123" s="698"/>
      <c r="TIF123" s="698"/>
      <c r="TIG123" s="698"/>
      <c r="TIH123" s="698"/>
      <c r="TII123" s="698"/>
      <c r="TIJ123" s="698"/>
      <c r="TIK123" s="698"/>
      <c r="TIL123" s="698"/>
      <c r="TIM123" s="698"/>
      <c r="TIN123" s="698"/>
      <c r="TIO123" s="698"/>
      <c r="TIP123" s="698"/>
      <c r="TIQ123" s="698"/>
      <c r="TIR123" s="698"/>
      <c r="TIS123" s="698"/>
      <c r="TIT123" s="698"/>
      <c r="TIU123" s="698"/>
      <c r="TIV123" s="698"/>
      <c r="TIW123" s="698"/>
      <c r="TIX123" s="698"/>
      <c r="TIY123" s="698"/>
      <c r="TIZ123" s="698"/>
      <c r="TJA123" s="698"/>
      <c r="TJB123" s="698"/>
      <c r="TJC123" s="698"/>
      <c r="TJD123" s="698"/>
      <c r="TJE123" s="698"/>
      <c r="TJF123" s="698"/>
      <c r="TJG123" s="698"/>
      <c r="TJH123" s="698"/>
      <c r="TJI123" s="698"/>
      <c r="TJJ123" s="698"/>
      <c r="TJK123" s="698"/>
      <c r="TJL123" s="698"/>
      <c r="TJM123" s="698"/>
      <c r="TJN123" s="698"/>
      <c r="TJO123" s="698"/>
      <c r="TJP123" s="698"/>
      <c r="TJQ123" s="698"/>
      <c r="TJR123" s="698"/>
      <c r="TJS123" s="698"/>
      <c r="TJT123" s="698"/>
      <c r="TJU123" s="698"/>
      <c r="TJV123" s="698"/>
      <c r="TJW123" s="698"/>
      <c r="TJX123" s="698"/>
      <c r="TJY123" s="698"/>
      <c r="TJZ123" s="698"/>
      <c r="TKA123" s="698"/>
      <c r="TKB123" s="698"/>
      <c r="TKC123" s="698"/>
      <c r="TKD123" s="698"/>
      <c r="TKE123" s="698"/>
      <c r="TKF123" s="698"/>
      <c r="TKG123" s="698"/>
      <c r="TKH123" s="698"/>
      <c r="TKI123" s="698"/>
      <c r="TKJ123" s="698"/>
      <c r="TKK123" s="698"/>
      <c r="TKL123" s="698"/>
      <c r="TKM123" s="698"/>
      <c r="TKN123" s="698"/>
      <c r="TKO123" s="698"/>
      <c r="TKP123" s="698"/>
      <c r="TKQ123" s="698"/>
      <c r="TKR123" s="698"/>
      <c r="TKS123" s="698"/>
      <c r="TKT123" s="698"/>
      <c r="TKU123" s="698"/>
      <c r="TKV123" s="698"/>
      <c r="TKW123" s="698"/>
      <c r="TKX123" s="698"/>
      <c r="TKY123" s="698"/>
      <c r="TKZ123" s="698"/>
      <c r="TLA123" s="698"/>
      <c r="TLB123" s="698"/>
      <c r="TLC123" s="698"/>
      <c r="TLD123" s="698"/>
      <c r="TLE123" s="698"/>
      <c r="TLF123" s="698"/>
      <c r="TLG123" s="698"/>
      <c r="TLH123" s="698"/>
      <c r="TLI123" s="698"/>
      <c r="TLJ123" s="698"/>
      <c r="TLK123" s="698"/>
      <c r="TLL123" s="698"/>
      <c r="TLM123" s="698"/>
      <c r="TLN123" s="698"/>
      <c r="TLO123" s="698"/>
      <c r="TLP123" s="698"/>
      <c r="TLQ123" s="698"/>
      <c r="TLR123" s="698"/>
      <c r="TLS123" s="698"/>
      <c r="TLT123" s="698"/>
      <c r="TLU123" s="698"/>
      <c r="TLV123" s="698"/>
      <c r="TLW123" s="698"/>
      <c r="TLX123" s="698"/>
      <c r="TLY123" s="698"/>
      <c r="TLZ123" s="698"/>
      <c r="TMA123" s="698"/>
      <c r="TMB123" s="698"/>
      <c r="TMC123" s="698"/>
      <c r="TMD123" s="698"/>
      <c r="TME123" s="698"/>
      <c r="TMF123" s="698"/>
      <c r="TMG123" s="698"/>
      <c r="TMH123" s="698"/>
      <c r="TMI123" s="698"/>
      <c r="TMJ123" s="698"/>
      <c r="TMK123" s="698"/>
      <c r="TML123" s="698"/>
      <c r="TMM123" s="698"/>
      <c r="TMN123" s="698"/>
      <c r="TMO123" s="698"/>
      <c r="TMP123" s="698"/>
      <c r="TMQ123" s="698"/>
      <c r="TMR123" s="698"/>
      <c r="TMS123" s="698"/>
      <c r="TMT123" s="698"/>
      <c r="TMU123" s="698"/>
      <c r="TMV123" s="698"/>
      <c r="TMW123" s="698"/>
      <c r="TMX123" s="698"/>
      <c r="TMY123" s="698"/>
      <c r="TMZ123" s="698"/>
      <c r="TNA123" s="698"/>
      <c r="TNB123" s="698"/>
      <c r="TNC123" s="698"/>
      <c r="TND123" s="698"/>
      <c r="TNE123" s="698"/>
      <c r="TNF123" s="698"/>
      <c r="TNG123" s="698"/>
      <c r="TNH123" s="698"/>
      <c r="TNI123" s="698"/>
      <c r="TNJ123" s="698"/>
      <c r="TNK123" s="698"/>
      <c r="TNL123" s="698"/>
      <c r="TNM123" s="698"/>
      <c r="TNN123" s="698"/>
      <c r="TNO123" s="698"/>
      <c r="TNP123" s="698"/>
      <c r="TNQ123" s="698"/>
      <c r="TNR123" s="698"/>
      <c r="TNS123" s="698"/>
      <c r="TNT123" s="698"/>
      <c r="TNU123" s="698"/>
      <c r="TNV123" s="698"/>
      <c r="TNW123" s="698"/>
      <c r="TNX123" s="698"/>
      <c r="TNY123" s="698"/>
      <c r="TNZ123" s="698"/>
      <c r="TOA123" s="698"/>
      <c r="TOB123" s="698"/>
      <c r="TOC123" s="698"/>
      <c r="TOD123" s="698"/>
      <c r="TOE123" s="698"/>
      <c r="TOF123" s="698"/>
      <c r="TOG123" s="698"/>
      <c r="TOH123" s="698"/>
      <c r="TOI123" s="698"/>
      <c r="TOJ123" s="698"/>
      <c r="TOK123" s="698"/>
      <c r="TOL123" s="698"/>
      <c r="TOM123" s="698"/>
      <c r="TON123" s="698"/>
      <c r="TOO123" s="698"/>
      <c r="TOP123" s="698"/>
      <c r="TOQ123" s="698"/>
      <c r="TOR123" s="698"/>
      <c r="TOS123" s="698"/>
      <c r="TOT123" s="698"/>
      <c r="TOU123" s="698"/>
      <c r="TOV123" s="698"/>
      <c r="TOW123" s="698"/>
      <c r="TOX123" s="698"/>
      <c r="TOY123" s="698"/>
      <c r="TOZ123" s="698"/>
      <c r="TPA123" s="698"/>
      <c r="TPB123" s="698"/>
      <c r="TPC123" s="698"/>
      <c r="TPD123" s="698"/>
      <c r="TPE123" s="698"/>
      <c r="TPF123" s="698"/>
      <c r="TPG123" s="698"/>
      <c r="TPH123" s="698"/>
      <c r="TPI123" s="698"/>
      <c r="TPJ123" s="698"/>
      <c r="TPK123" s="698"/>
      <c r="TPL123" s="698"/>
      <c r="TPM123" s="698"/>
      <c r="TPN123" s="698"/>
      <c r="TPO123" s="698"/>
      <c r="TPP123" s="698"/>
      <c r="TPQ123" s="698"/>
      <c r="TPR123" s="698"/>
      <c r="TPS123" s="698"/>
      <c r="TPT123" s="698"/>
      <c r="TPU123" s="698"/>
      <c r="TPV123" s="698"/>
      <c r="TPW123" s="698"/>
      <c r="TPX123" s="698"/>
      <c r="TPY123" s="698"/>
      <c r="TPZ123" s="698"/>
      <c r="TQA123" s="698"/>
      <c r="TQB123" s="698"/>
      <c r="TQC123" s="698"/>
      <c r="TQD123" s="698"/>
      <c r="TQE123" s="698"/>
      <c r="TQF123" s="698"/>
      <c r="TQG123" s="698"/>
      <c r="TQH123" s="698"/>
      <c r="TQI123" s="698"/>
      <c r="TQJ123" s="698"/>
      <c r="TQK123" s="698"/>
      <c r="TQL123" s="698"/>
      <c r="TQM123" s="698"/>
      <c r="TQN123" s="698"/>
      <c r="TQO123" s="698"/>
      <c r="TQP123" s="698"/>
      <c r="TQQ123" s="698"/>
      <c r="TQR123" s="698"/>
      <c r="TQS123" s="698"/>
      <c r="TQT123" s="698"/>
      <c r="TQU123" s="698"/>
      <c r="TQV123" s="698"/>
      <c r="TQW123" s="698"/>
      <c r="TQX123" s="698"/>
      <c r="TQY123" s="698"/>
      <c r="TQZ123" s="698"/>
      <c r="TRA123" s="698"/>
      <c r="TRB123" s="698"/>
      <c r="TRC123" s="698"/>
      <c r="TRD123" s="698"/>
      <c r="TRE123" s="698"/>
      <c r="TRF123" s="698"/>
      <c r="TRG123" s="698"/>
      <c r="TRH123" s="698"/>
      <c r="TRI123" s="698"/>
      <c r="TRJ123" s="698"/>
      <c r="TRK123" s="698"/>
      <c r="TRL123" s="698"/>
      <c r="TRM123" s="698"/>
      <c r="TRN123" s="698"/>
      <c r="TRO123" s="698"/>
      <c r="TRP123" s="698"/>
      <c r="TRQ123" s="698"/>
      <c r="TRR123" s="698"/>
      <c r="TRS123" s="698"/>
      <c r="TRT123" s="698"/>
      <c r="TRU123" s="698"/>
      <c r="TRV123" s="698"/>
      <c r="TRW123" s="698"/>
      <c r="TRX123" s="698"/>
      <c r="TRY123" s="698"/>
      <c r="TRZ123" s="698"/>
      <c r="TSA123" s="698"/>
      <c r="TSB123" s="698"/>
      <c r="TSC123" s="698"/>
      <c r="TSD123" s="698"/>
      <c r="TSE123" s="698"/>
      <c r="TSF123" s="698"/>
      <c r="TSG123" s="698"/>
      <c r="TSH123" s="698"/>
      <c r="TSI123" s="698"/>
      <c r="TSJ123" s="698"/>
      <c r="TSK123" s="698"/>
      <c r="TSL123" s="698"/>
      <c r="TSM123" s="698"/>
      <c r="TSN123" s="698"/>
      <c r="TSO123" s="698"/>
      <c r="TSP123" s="698"/>
      <c r="TSQ123" s="698"/>
      <c r="TSR123" s="698"/>
      <c r="TSS123" s="698"/>
      <c r="TST123" s="698"/>
      <c r="TSU123" s="698"/>
      <c r="TSV123" s="698"/>
      <c r="TSW123" s="698"/>
      <c r="TSX123" s="698"/>
      <c r="TSY123" s="698"/>
      <c r="TSZ123" s="698"/>
      <c r="TTA123" s="698"/>
      <c r="TTB123" s="698"/>
      <c r="TTC123" s="698"/>
      <c r="TTD123" s="698"/>
      <c r="TTE123" s="698"/>
      <c r="TTF123" s="698"/>
      <c r="TTG123" s="698"/>
      <c r="TTH123" s="698"/>
      <c r="TTI123" s="698"/>
      <c r="TTJ123" s="698"/>
      <c r="TTK123" s="698"/>
      <c r="TTL123" s="698"/>
      <c r="TTM123" s="698"/>
      <c r="TTN123" s="698"/>
      <c r="TTO123" s="698"/>
      <c r="TTP123" s="698"/>
      <c r="TTQ123" s="698"/>
      <c r="TTR123" s="698"/>
      <c r="TTS123" s="698"/>
      <c r="TTT123" s="698"/>
      <c r="TTU123" s="698"/>
      <c r="TTV123" s="698"/>
      <c r="TTW123" s="698"/>
      <c r="TTX123" s="698"/>
      <c r="TTY123" s="698"/>
      <c r="TTZ123" s="698"/>
      <c r="TUA123" s="698"/>
      <c r="TUB123" s="698"/>
      <c r="TUC123" s="698"/>
      <c r="TUD123" s="698"/>
      <c r="TUE123" s="698"/>
      <c r="TUF123" s="698"/>
      <c r="TUG123" s="698"/>
      <c r="TUH123" s="698"/>
      <c r="TUI123" s="698"/>
      <c r="TUJ123" s="698"/>
      <c r="TUK123" s="698"/>
      <c r="TUL123" s="698"/>
      <c r="TUM123" s="698"/>
      <c r="TUN123" s="698"/>
      <c r="TUO123" s="698"/>
      <c r="TUP123" s="698"/>
      <c r="TUQ123" s="698"/>
      <c r="TUR123" s="698"/>
      <c r="TUS123" s="698"/>
      <c r="TUT123" s="698"/>
      <c r="TUU123" s="698"/>
      <c r="TUV123" s="698"/>
      <c r="TUW123" s="698"/>
      <c r="TUX123" s="698"/>
      <c r="TUY123" s="698"/>
      <c r="TUZ123" s="698"/>
      <c r="TVA123" s="698"/>
      <c r="TVB123" s="698"/>
      <c r="TVC123" s="698"/>
      <c r="TVD123" s="698"/>
      <c r="TVE123" s="698"/>
      <c r="TVF123" s="698"/>
      <c r="TVG123" s="698"/>
      <c r="TVH123" s="698"/>
      <c r="TVI123" s="698"/>
      <c r="TVJ123" s="698"/>
      <c r="TVK123" s="698"/>
      <c r="TVL123" s="698"/>
      <c r="TVM123" s="698"/>
      <c r="TVN123" s="698"/>
      <c r="TVO123" s="698"/>
      <c r="TVP123" s="698"/>
      <c r="TVQ123" s="698"/>
      <c r="TVR123" s="698"/>
      <c r="TVS123" s="698"/>
      <c r="TVT123" s="698"/>
      <c r="TVU123" s="698"/>
      <c r="TVV123" s="698"/>
      <c r="TVW123" s="698"/>
      <c r="TVX123" s="698"/>
      <c r="TVY123" s="698"/>
      <c r="TVZ123" s="698"/>
      <c r="TWA123" s="698"/>
      <c r="TWB123" s="698"/>
      <c r="TWC123" s="698"/>
      <c r="TWD123" s="698"/>
      <c r="TWE123" s="698"/>
      <c r="TWF123" s="698"/>
      <c r="TWG123" s="698"/>
      <c r="TWH123" s="698"/>
      <c r="TWI123" s="698"/>
      <c r="TWJ123" s="698"/>
      <c r="TWK123" s="698"/>
      <c r="TWL123" s="698"/>
      <c r="TWM123" s="698"/>
      <c r="TWN123" s="698"/>
      <c r="TWO123" s="698"/>
      <c r="TWP123" s="698"/>
      <c r="TWQ123" s="698"/>
      <c r="TWR123" s="698"/>
      <c r="TWS123" s="698"/>
      <c r="TWT123" s="698"/>
      <c r="TWU123" s="698"/>
      <c r="TWV123" s="698"/>
      <c r="TWW123" s="698"/>
      <c r="TWX123" s="698"/>
      <c r="TWY123" s="698"/>
      <c r="TWZ123" s="698"/>
      <c r="TXA123" s="698"/>
      <c r="TXB123" s="698"/>
      <c r="TXC123" s="698"/>
      <c r="TXD123" s="698"/>
      <c r="TXE123" s="698"/>
      <c r="TXF123" s="698"/>
      <c r="TXG123" s="698"/>
      <c r="TXH123" s="698"/>
      <c r="TXI123" s="698"/>
      <c r="TXJ123" s="698"/>
      <c r="TXK123" s="698"/>
      <c r="TXL123" s="698"/>
      <c r="TXM123" s="698"/>
      <c r="TXN123" s="698"/>
      <c r="TXO123" s="698"/>
      <c r="TXP123" s="698"/>
      <c r="TXQ123" s="698"/>
      <c r="TXR123" s="698"/>
      <c r="TXS123" s="698"/>
      <c r="TXT123" s="698"/>
      <c r="TXU123" s="698"/>
      <c r="TXV123" s="698"/>
      <c r="TXW123" s="698"/>
      <c r="TXX123" s="698"/>
      <c r="TXY123" s="698"/>
      <c r="TXZ123" s="698"/>
      <c r="TYA123" s="698"/>
      <c r="TYB123" s="698"/>
      <c r="TYC123" s="698"/>
      <c r="TYD123" s="698"/>
      <c r="TYE123" s="698"/>
      <c r="TYF123" s="698"/>
      <c r="TYG123" s="698"/>
      <c r="TYH123" s="698"/>
      <c r="TYI123" s="698"/>
      <c r="TYJ123" s="698"/>
      <c r="TYK123" s="698"/>
      <c r="TYL123" s="698"/>
      <c r="TYM123" s="698"/>
      <c r="TYN123" s="698"/>
      <c r="TYO123" s="698"/>
      <c r="TYP123" s="698"/>
      <c r="TYQ123" s="698"/>
      <c r="TYR123" s="698"/>
      <c r="TYS123" s="698"/>
      <c r="TYT123" s="698"/>
      <c r="TYU123" s="698"/>
      <c r="TYV123" s="698"/>
      <c r="TYW123" s="698"/>
      <c r="TYX123" s="698"/>
      <c r="TYY123" s="698"/>
      <c r="TYZ123" s="698"/>
      <c r="TZA123" s="698"/>
      <c r="TZB123" s="698"/>
      <c r="TZC123" s="698"/>
      <c r="TZD123" s="698"/>
      <c r="TZE123" s="698"/>
      <c r="TZF123" s="698"/>
      <c r="TZG123" s="698"/>
      <c r="TZH123" s="698"/>
      <c r="TZI123" s="698"/>
      <c r="TZJ123" s="698"/>
      <c r="TZK123" s="698"/>
      <c r="TZL123" s="698"/>
      <c r="TZM123" s="698"/>
      <c r="TZN123" s="698"/>
      <c r="TZO123" s="698"/>
      <c r="TZP123" s="698"/>
      <c r="TZQ123" s="698"/>
      <c r="TZR123" s="698"/>
      <c r="TZS123" s="698"/>
      <c r="TZT123" s="698"/>
      <c r="TZU123" s="698"/>
      <c r="TZV123" s="698"/>
      <c r="TZW123" s="698"/>
      <c r="TZX123" s="698"/>
      <c r="TZY123" s="698"/>
      <c r="TZZ123" s="698"/>
      <c r="UAA123" s="698"/>
      <c r="UAB123" s="698"/>
      <c r="UAC123" s="698"/>
      <c r="UAD123" s="698"/>
      <c r="UAE123" s="698"/>
      <c r="UAF123" s="698"/>
      <c r="UAG123" s="698"/>
      <c r="UAH123" s="698"/>
      <c r="UAI123" s="698"/>
      <c r="UAJ123" s="698"/>
      <c r="UAK123" s="698"/>
      <c r="UAL123" s="698"/>
      <c r="UAM123" s="698"/>
      <c r="UAN123" s="698"/>
      <c r="UAO123" s="698"/>
      <c r="UAP123" s="698"/>
      <c r="UAQ123" s="698"/>
      <c r="UAR123" s="698"/>
      <c r="UAS123" s="698"/>
      <c r="UAT123" s="698"/>
      <c r="UAU123" s="698"/>
      <c r="UAV123" s="698"/>
      <c r="UAW123" s="698"/>
      <c r="UAX123" s="698"/>
      <c r="UAY123" s="698"/>
      <c r="UAZ123" s="698"/>
      <c r="UBA123" s="698"/>
      <c r="UBB123" s="698"/>
      <c r="UBC123" s="698"/>
      <c r="UBD123" s="698"/>
      <c r="UBE123" s="698"/>
      <c r="UBF123" s="698"/>
      <c r="UBG123" s="698"/>
      <c r="UBH123" s="698"/>
      <c r="UBI123" s="698"/>
      <c r="UBJ123" s="698"/>
      <c r="UBK123" s="698"/>
      <c r="UBL123" s="698"/>
      <c r="UBM123" s="698"/>
      <c r="UBN123" s="698"/>
      <c r="UBO123" s="698"/>
      <c r="UBP123" s="698"/>
      <c r="UBQ123" s="698"/>
      <c r="UBR123" s="698"/>
      <c r="UBS123" s="698"/>
      <c r="UBT123" s="698"/>
      <c r="UBU123" s="698"/>
      <c r="UBV123" s="698"/>
      <c r="UBW123" s="698"/>
      <c r="UBX123" s="698"/>
      <c r="UBY123" s="698"/>
      <c r="UBZ123" s="698"/>
      <c r="UCA123" s="698"/>
      <c r="UCB123" s="698"/>
      <c r="UCC123" s="698"/>
      <c r="UCD123" s="698"/>
      <c r="UCE123" s="698"/>
      <c r="UCF123" s="698"/>
      <c r="UCG123" s="698"/>
      <c r="UCH123" s="698"/>
      <c r="UCI123" s="698"/>
      <c r="UCJ123" s="698"/>
      <c r="UCK123" s="698"/>
      <c r="UCL123" s="698"/>
      <c r="UCM123" s="698"/>
      <c r="UCN123" s="698"/>
      <c r="UCO123" s="698"/>
      <c r="UCP123" s="698"/>
      <c r="UCQ123" s="698"/>
      <c r="UCR123" s="698"/>
      <c r="UCS123" s="698"/>
      <c r="UCT123" s="698"/>
      <c r="UCU123" s="698"/>
      <c r="UCV123" s="698"/>
      <c r="UCW123" s="698"/>
      <c r="UCX123" s="698"/>
      <c r="UCY123" s="698"/>
      <c r="UCZ123" s="698"/>
      <c r="UDA123" s="698"/>
      <c r="UDB123" s="698"/>
      <c r="UDC123" s="698"/>
      <c r="UDD123" s="698"/>
      <c r="UDE123" s="698"/>
      <c r="UDF123" s="698"/>
      <c r="UDG123" s="698"/>
      <c r="UDH123" s="698"/>
      <c r="UDI123" s="698"/>
      <c r="UDJ123" s="698"/>
      <c r="UDK123" s="698"/>
      <c r="UDL123" s="698"/>
      <c r="UDM123" s="698"/>
      <c r="UDN123" s="698"/>
      <c r="UDO123" s="698"/>
      <c r="UDP123" s="698"/>
      <c r="UDQ123" s="698"/>
      <c r="UDR123" s="698"/>
      <c r="UDS123" s="698"/>
      <c r="UDT123" s="698"/>
      <c r="UDU123" s="698"/>
      <c r="UDV123" s="698"/>
      <c r="UDW123" s="698"/>
      <c r="UDX123" s="698"/>
      <c r="UDY123" s="698"/>
      <c r="UDZ123" s="698"/>
      <c r="UEA123" s="698"/>
      <c r="UEB123" s="698"/>
      <c r="UEC123" s="698"/>
      <c r="UED123" s="698"/>
      <c r="UEE123" s="698"/>
      <c r="UEF123" s="698"/>
      <c r="UEG123" s="698"/>
      <c r="UEH123" s="698"/>
      <c r="UEI123" s="698"/>
      <c r="UEJ123" s="698"/>
      <c r="UEK123" s="698"/>
      <c r="UEL123" s="698"/>
      <c r="UEM123" s="698"/>
      <c r="UEN123" s="698"/>
      <c r="UEO123" s="698"/>
      <c r="UEP123" s="698"/>
      <c r="UEQ123" s="698"/>
      <c r="UER123" s="698"/>
      <c r="UES123" s="698"/>
      <c r="UET123" s="698"/>
      <c r="UEU123" s="698"/>
      <c r="UEV123" s="698"/>
      <c r="UEW123" s="698"/>
      <c r="UEX123" s="698"/>
      <c r="UEY123" s="698"/>
      <c r="UEZ123" s="698"/>
      <c r="UFA123" s="698"/>
      <c r="UFB123" s="698"/>
      <c r="UFC123" s="698"/>
      <c r="UFD123" s="698"/>
      <c r="UFE123" s="698"/>
      <c r="UFF123" s="698"/>
      <c r="UFG123" s="698"/>
      <c r="UFH123" s="698"/>
      <c r="UFI123" s="698"/>
      <c r="UFJ123" s="698"/>
      <c r="UFK123" s="698"/>
      <c r="UFL123" s="698"/>
      <c r="UFM123" s="698"/>
      <c r="UFN123" s="698"/>
      <c r="UFO123" s="698"/>
      <c r="UFP123" s="698"/>
      <c r="UFQ123" s="698"/>
      <c r="UFR123" s="698"/>
      <c r="UFS123" s="698"/>
      <c r="UFT123" s="698"/>
      <c r="UFU123" s="698"/>
      <c r="UFV123" s="698"/>
      <c r="UFW123" s="698"/>
      <c r="UFX123" s="698"/>
      <c r="UFY123" s="698"/>
      <c r="UFZ123" s="698"/>
      <c r="UGA123" s="698"/>
      <c r="UGB123" s="698"/>
      <c r="UGC123" s="698"/>
      <c r="UGD123" s="698"/>
      <c r="UGE123" s="698"/>
      <c r="UGF123" s="698"/>
      <c r="UGG123" s="698"/>
      <c r="UGH123" s="698"/>
      <c r="UGI123" s="698"/>
      <c r="UGJ123" s="698"/>
      <c r="UGK123" s="698"/>
      <c r="UGL123" s="698"/>
      <c r="UGM123" s="698"/>
      <c r="UGN123" s="698"/>
      <c r="UGO123" s="698"/>
      <c r="UGP123" s="698"/>
      <c r="UGQ123" s="698"/>
      <c r="UGR123" s="698"/>
      <c r="UGS123" s="698"/>
      <c r="UGT123" s="698"/>
      <c r="UGU123" s="698"/>
      <c r="UGV123" s="698"/>
      <c r="UGW123" s="698"/>
      <c r="UGX123" s="698"/>
      <c r="UGY123" s="698"/>
      <c r="UGZ123" s="698"/>
      <c r="UHA123" s="698"/>
      <c r="UHB123" s="698"/>
      <c r="UHC123" s="698"/>
      <c r="UHD123" s="698"/>
      <c r="UHE123" s="698"/>
      <c r="UHF123" s="698"/>
      <c r="UHG123" s="698"/>
      <c r="UHH123" s="698"/>
      <c r="UHI123" s="698"/>
      <c r="UHJ123" s="698"/>
      <c r="UHK123" s="698"/>
      <c r="UHL123" s="698"/>
      <c r="UHM123" s="698"/>
      <c r="UHN123" s="698"/>
      <c r="UHO123" s="698"/>
      <c r="UHP123" s="698"/>
      <c r="UHQ123" s="698"/>
      <c r="UHR123" s="698"/>
      <c r="UHS123" s="698"/>
      <c r="UHT123" s="698"/>
      <c r="UHU123" s="698"/>
      <c r="UHV123" s="698"/>
      <c r="UHW123" s="698"/>
      <c r="UHX123" s="698"/>
      <c r="UHY123" s="698"/>
      <c r="UHZ123" s="698"/>
      <c r="UIA123" s="698"/>
      <c r="UIB123" s="698"/>
      <c r="UIC123" s="698"/>
      <c r="UID123" s="698"/>
      <c r="UIE123" s="698"/>
      <c r="UIF123" s="698"/>
      <c r="UIG123" s="698"/>
      <c r="UIH123" s="698"/>
      <c r="UII123" s="698"/>
      <c r="UIJ123" s="698"/>
      <c r="UIK123" s="698"/>
      <c r="UIL123" s="698"/>
      <c r="UIM123" s="698"/>
      <c r="UIN123" s="698"/>
      <c r="UIO123" s="698"/>
      <c r="UIP123" s="698"/>
      <c r="UIQ123" s="698"/>
      <c r="UIR123" s="698"/>
      <c r="UIS123" s="698"/>
      <c r="UIT123" s="698"/>
      <c r="UIU123" s="698"/>
      <c r="UIV123" s="698"/>
      <c r="UIW123" s="698"/>
      <c r="UIX123" s="698"/>
      <c r="UIY123" s="698"/>
      <c r="UIZ123" s="698"/>
      <c r="UJA123" s="698"/>
      <c r="UJB123" s="698"/>
      <c r="UJC123" s="698"/>
      <c r="UJD123" s="698"/>
      <c r="UJE123" s="698"/>
      <c r="UJF123" s="698"/>
      <c r="UJG123" s="698"/>
      <c r="UJH123" s="698"/>
      <c r="UJI123" s="698"/>
      <c r="UJJ123" s="698"/>
      <c r="UJK123" s="698"/>
      <c r="UJL123" s="698"/>
      <c r="UJM123" s="698"/>
      <c r="UJN123" s="698"/>
      <c r="UJO123" s="698"/>
      <c r="UJP123" s="698"/>
      <c r="UJQ123" s="698"/>
      <c r="UJR123" s="698"/>
      <c r="UJS123" s="698"/>
      <c r="UJT123" s="698"/>
      <c r="UJU123" s="698"/>
      <c r="UJV123" s="698"/>
      <c r="UJW123" s="698"/>
      <c r="UJX123" s="698"/>
      <c r="UJY123" s="698"/>
      <c r="UJZ123" s="698"/>
      <c r="UKA123" s="698"/>
      <c r="UKB123" s="698"/>
      <c r="UKC123" s="698"/>
      <c r="UKD123" s="698"/>
      <c r="UKE123" s="698"/>
      <c r="UKF123" s="698"/>
      <c r="UKG123" s="698"/>
      <c r="UKH123" s="698"/>
      <c r="UKI123" s="698"/>
      <c r="UKJ123" s="698"/>
      <c r="UKK123" s="698"/>
      <c r="UKL123" s="698"/>
      <c r="UKM123" s="698"/>
      <c r="UKN123" s="698"/>
      <c r="UKO123" s="698"/>
      <c r="UKP123" s="698"/>
      <c r="UKQ123" s="698"/>
      <c r="UKR123" s="698"/>
      <c r="UKS123" s="698"/>
      <c r="UKT123" s="698"/>
      <c r="UKU123" s="698"/>
      <c r="UKV123" s="698"/>
      <c r="UKW123" s="698"/>
      <c r="UKX123" s="698"/>
      <c r="UKY123" s="698"/>
      <c r="UKZ123" s="698"/>
      <c r="ULA123" s="698"/>
      <c r="ULB123" s="698"/>
      <c r="ULC123" s="698"/>
      <c r="ULD123" s="698"/>
      <c r="ULE123" s="698"/>
      <c r="ULF123" s="698"/>
      <c r="ULG123" s="698"/>
      <c r="ULH123" s="698"/>
      <c r="ULI123" s="698"/>
      <c r="ULJ123" s="698"/>
      <c r="ULK123" s="698"/>
      <c r="ULL123" s="698"/>
      <c r="ULM123" s="698"/>
      <c r="ULN123" s="698"/>
      <c r="ULO123" s="698"/>
      <c r="ULP123" s="698"/>
      <c r="ULQ123" s="698"/>
      <c r="ULR123" s="698"/>
      <c r="ULS123" s="698"/>
      <c r="ULT123" s="698"/>
      <c r="ULU123" s="698"/>
      <c r="ULV123" s="698"/>
      <c r="ULW123" s="698"/>
      <c r="ULX123" s="698"/>
      <c r="ULY123" s="698"/>
      <c r="ULZ123" s="698"/>
      <c r="UMA123" s="698"/>
      <c r="UMB123" s="698"/>
      <c r="UMC123" s="698"/>
      <c r="UMD123" s="698"/>
      <c r="UME123" s="698"/>
      <c r="UMF123" s="698"/>
      <c r="UMG123" s="698"/>
      <c r="UMH123" s="698"/>
      <c r="UMI123" s="698"/>
      <c r="UMJ123" s="698"/>
      <c r="UMK123" s="698"/>
      <c r="UML123" s="698"/>
      <c r="UMM123" s="698"/>
      <c r="UMN123" s="698"/>
      <c r="UMO123" s="698"/>
      <c r="UMP123" s="698"/>
      <c r="UMQ123" s="698"/>
      <c r="UMR123" s="698"/>
      <c r="UMS123" s="698"/>
      <c r="UMT123" s="698"/>
      <c r="UMU123" s="698"/>
      <c r="UMV123" s="698"/>
      <c r="UMW123" s="698"/>
      <c r="UMX123" s="698"/>
      <c r="UMY123" s="698"/>
      <c r="UMZ123" s="698"/>
      <c r="UNA123" s="698"/>
      <c r="UNB123" s="698"/>
      <c r="UNC123" s="698"/>
      <c r="UND123" s="698"/>
      <c r="UNE123" s="698"/>
      <c r="UNF123" s="698"/>
      <c r="UNG123" s="698"/>
      <c r="UNH123" s="698"/>
      <c r="UNI123" s="698"/>
      <c r="UNJ123" s="698"/>
      <c r="UNK123" s="698"/>
      <c r="UNL123" s="698"/>
      <c r="UNM123" s="698"/>
      <c r="UNN123" s="698"/>
      <c r="UNO123" s="698"/>
      <c r="UNP123" s="698"/>
      <c r="UNQ123" s="698"/>
      <c r="UNR123" s="698"/>
      <c r="UNS123" s="698"/>
      <c r="UNT123" s="698"/>
      <c r="UNU123" s="698"/>
      <c r="UNV123" s="698"/>
      <c r="UNW123" s="698"/>
      <c r="UNX123" s="698"/>
      <c r="UNY123" s="698"/>
      <c r="UNZ123" s="698"/>
      <c r="UOA123" s="698"/>
      <c r="UOB123" s="698"/>
      <c r="UOC123" s="698"/>
      <c r="UOD123" s="698"/>
      <c r="UOE123" s="698"/>
      <c r="UOF123" s="698"/>
      <c r="UOG123" s="698"/>
      <c r="UOH123" s="698"/>
      <c r="UOI123" s="698"/>
      <c r="UOJ123" s="698"/>
      <c r="UOK123" s="698"/>
      <c r="UOL123" s="698"/>
      <c r="UOM123" s="698"/>
      <c r="UON123" s="698"/>
      <c r="UOO123" s="698"/>
      <c r="UOP123" s="698"/>
      <c r="UOQ123" s="698"/>
      <c r="UOR123" s="698"/>
      <c r="UOS123" s="698"/>
      <c r="UOT123" s="698"/>
      <c r="UOU123" s="698"/>
      <c r="UOV123" s="698"/>
      <c r="UOW123" s="698"/>
      <c r="UOX123" s="698"/>
      <c r="UOY123" s="698"/>
      <c r="UOZ123" s="698"/>
      <c r="UPA123" s="698"/>
      <c r="UPB123" s="698"/>
      <c r="UPC123" s="698"/>
      <c r="UPD123" s="698"/>
      <c r="UPE123" s="698"/>
      <c r="UPF123" s="698"/>
      <c r="UPG123" s="698"/>
      <c r="UPH123" s="698"/>
      <c r="UPI123" s="698"/>
      <c r="UPJ123" s="698"/>
      <c r="UPK123" s="698"/>
      <c r="UPL123" s="698"/>
      <c r="UPM123" s="698"/>
      <c r="UPN123" s="698"/>
      <c r="UPO123" s="698"/>
      <c r="UPP123" s="698"/>
      <c r="UPQ123" s="698"/>
      <c r="UPR123" s="698"/>
      <c r="UPS123" s="698"/>
      <c r="UPT123" s="698"/>
      <c r="UPU123" s="698"/>
      <c r="UPV123" s="698"/>
      <c r="UPW123" s="698"/>
      <c r="UPX123" s="698"/>
      <c r="UPY123" s="698"/>
      <c r="UPZ123" s="698"/>
      <c r="UQA123" s="698"/>
      <c r="UQB123" s="698"/>
      <c r="UQC123" s="698"/>
      <c r="UQD123" s="698"/>
      <c r="UQE123" s="698"/>
      <c r="UQF123" s="698"/>
      <c r="UQG123" s="698"/>
      <c r="UQH123" s="698"/>
      <c r="UQI123" s="698"/>
      <c r="UQJ123" s="698"/>
      <c r="UQK123" s="698"/>
      <c r="UQL123" s="698"/>
      <c r="UQM123" s="698"/>
      <c r="UQN123" s="698"/>
      <c r="UQO123" s="698"/>
      <c r="UQP123" s="698"/>
      <c r="UQQ123" s="698"/>
      <c r="UQR123" s="698"/>
      <c r="UQS123" s="698"/>
      <c r="UQT123" s="698"/>
      <c r="UQU123" s="698"/>
      <c r="UQV123" s="698"/>
      <c r="UQW123" s="698"/>
      <c r="UQX123" s="698"/>
      <c r="UQY123" s="698"/>
      <c r="UQZ123" s="698"/>
      <c r="URA123" s="698"/>
      <c r="URB123" s="698"/>
      <c r="URC123" s="698"/>
      <c r="URD123" s="698"/>
      <c r="URE123" s="698"/>
      <c r="URF123" s="698"/>
      <c r="URG123" s="698"/>
      <c r="URH123" s="698"/>
      <c r="URI123" s="698"/>
      <c r="URJ123" s="698"/>
      <c r="URK123" s="698"/>
      <c r="URL123" s="698"/>
      <c r="URM123" s="698"/>
      <c r="URN123" s="698"/>
      <c r="URO123" s="698"/>
      <c r="URP123" s="698"/>
      <c r="URQ123" s="698"/>
      <c r="URR123" s="698"/>
      <c r="URS123" s="698"/>
      <c r="URT123" s="698"/>
      <c r="URU123" s="698"/>
      <c r="URV123" s="698"/>
      <c r="URW123" s="698"/>
      <c r="URX123" s="698"/>
      <c r="URY123" s="698"/>
      <c r="URZ123" s="698"/>
      <c r="USA123" s="698"/>
      <c r="USB123" s="698"/>
      <c r="USC123" s="698"/>
      <c r="USD123" s="698"/>
      <c r="USE123" s="698"/>
      <c r="USF123" s="698"/>
      <c r="USG123" s="698"/>
      <c r="USH123" s="698"/>
      <c r="USI123" s="698"/>
      <c r="USJ123" s="698"/>
      <c r="USK123" s="698"/>
      <c r="USL123" s="698"/>
      <c r="USM123" s="698"/>
      <c r="USN123" s="698"/>
      <c r="USO123" s="698"/>
      <c r="USP123" s="698"/>
      <c r="USQ123" s="698"/>
      <c r="USR123" s="698"/>
      <c r="USS123" s="698"/>
      <c r="UST123" s="698"/>
      <c r="USU123" s="698"/>
      <c r="USV123" s="698"/>
      <c r="USW123" s="698"/>
      <c r="USX123" s="698"/>
      <c r="USY123" s="698"/>
      <c r="USZ123" s="698"/>
      <c r="UTA123" s="698"/>
      <c r="UTB123" s="698"/>
      <c r="UTC123" s="698"/>
      <c r="UTD123" s="698"/>
      <c r="UTE123" s="698"/>
      <c r="UTF123" s="698"/>
      <c r="UTG123" s="698"/>
      <c r="UTH123" s="698"/>
      <c r="UTI123" s="698"/>
      <c r="UTJ123" s="698"/>
      <c r="UTK123" s="698"/>
      <c r="UTL123" s="698"/>
      <c r="UTM123" s="698"/>
      <c r="UTN123" s="698"/>
      <c r="UTO123" s="698"/>
      <c r="UTP123" s="698"/>
      <c r="UTQ123" s="698"/>
      <c r="UTR123" s="698"/>
      <c r="UTS123" s="698"/>
      <c r="UTT123" s="698"/>
      <c r="UTU123" s="698"/>
      <c r="UTV123" s="698"/>
      <c r="UTW123" s="698"/>
      <c r="UTX123" s="698"/>
      <c r="UTY123" s="698"/>
      <c r="UTZ123" s="698"/>
      <c r="UUA123" s="698"/>
      <c r="UUB123" s="698"/>
      <c r="UUC123" s="698"/>
      <c r="UUD123" s="698"/>
      <c r="UUE123" s="698"/>
      <c r="UUF123" s="698"/>
      <c r="UUG123" s="698"/>
      <c r="UUH123" s="698"/>
      <c r="UUI123" s="698"/>
      <c r="UUJ123" s="698"/>
      <c r="UUK123" s="698"/>
      <c r="UUL123" s="698"/>
      <c r="UUM123" s="698"/>
      <c r="UUN123" s="698"/>
      <c r="UUO123" s="698"/>
      <c r="UUP123" s="698"/>
      <c r="UUQ123" s="698"/>
      <c r="UUR123" s="698"/>
      <c r="UUS123" s="698"/>
      <c r="UUT123" s="698"/>
      <c r="UUU123" s="698"/>
      <c r="UUV123" s="698"/>
      <c r="UUW123" s="698"/>
      <c r="UUX123" s="698"/>
      <c r="UUY123" s="698"/>
      <c r="UUZ123" s="698"/>
      <c r="UVA123" s="698"/>
      <c r="UVB123" s="698"/>
      <c r="UVC123" s="698"/>
      <c r="UVD123" s="698"/>
      <c r="UVE123" s="698"/>
      <c r="UVF123" s="698"/>
      <c r="UVG123" s="698"/>
      <c r="UVH123" s="698"/>
      <c r="UVI123" s="698"/>
      <c r="UVJ123" s="698"/>
      <c r="UVK123" s="698"/>
      <c r="UVL123" s="698"/>
      <c r="UVM123" s="698"/>
      <c r="UVN123" s="698"/>
      <c r="UVO123" s="698"/>
      <c r="UVP123" s="698"/>
      <c r="UVQ123" s="698"/>
      <c r="UVR123" s="698"/>
      <c r="UVS123" s="698"/>
      <c r="UVT123" s="698"/>
      <c r="UVU123" s="698"/>
      <c r="UVV123" s="698"/>
      <c r="UVW123" s="698"/>
      <c r="UVX123" s="698"/>
      <c r="UVY123" s="698"/>
      <c r="UVZ123" s="698"/>
      <c r="UWA123" s="698"/>
      <c r="UWB123" s="698"/>
      <c r="UWC123" s="698"/>
      <c r="UWD123" s="698"/>
      <c r="UWE123" s="698"/>
      <c r="UWF123" s="698"/>
      <c r="UWG123" s="698"/>
      <c r="UWH123" s="698"/>
      <c r="UWI123" s="698"/>
      <c r="UWJ123" s="698"/>
      <c r="UWK123" s="698"/>
      <c r="UWL123" s="698"/>
      <c r="UWM123" s="698"/>
      <c r="UWN123" s="698"/>
      <c r="UWO123" s="698"/>
      <c r="UWP123" s="698"/>
      <c r="UWQ123" s="698"/>
      <c r="UWR123" s="698"/>
      <c r="UWS123" s="698"/>
      <c r="UWT123" s="698"/>
      <c r="UWU123" s="698"/>
      <c r="UWV123" s="698"/>
      <c r="UWW123" s="698"/>
      <c r="UWX123" s="698"/>
      <c r="UWY123" s="698"/>
      <c r="UWZ123" s="698"/>
      <c r="UXA123" s="698"/>
      <c r="UXB123" s="698"/>
      <c r="UXC123" s="698"/>
      <c r="UXD123" s="698"/>
      <c r="UXE123" s="698"/>
      <c r="UXF123" s="698"/>
      <c r="UXG123" s="698"/>
      <c r="UXH123" s="698"/>
      <c r="UXI123" s="698"/>
      <c r="UXJ123" s="698"/>
      <c r="UXK123" s="698"/>
      <c r="UXL123" s="698"/>
      <c r="UXM123" s="698"/>
      <c r="UXN123" s="698"/>
      <c r="UXO123" s="698"/>
      <c r="UXP123" s="698"/>
      <c r="UXQ123" s="698"/>
      <c r="UXR123" s="698"/>
      <c r="UXS123" s="698"/>
      <c r="UXT123" s="698"/>
      <c r="UXU123" s="698"/>
      <c r="UXV123" s="698"/>
      <c r="UXW123" s="698"/>
      <c r="UXX123" s="698"/>
      <c r="UXY123" s="698"/>
      <c r="UXZ123" s="698"/>
      <c r="UYA123" s="698"/>
      <c r="UYB123" s="698"/>
      <c r="UYC123" s="698"/>
      <c r="UYD123" s="698"/>
      <c r="UYE123" s="698"/>
      <c r="UYF123" s="698"/>
      <c r="UYG123" s="698"/>
      <c r="UYH123" s="698"/>
      <c r="UYI123" s="698"/>
      <c r="UYJ123" s="698"/>
      <c r="UYK123" s="698"/>
      <c r="UYL123" s="698"/>
      <c r="UYM123" s="698"/>
      <c r="UYN123" s="698"/>
      <c r="UYO123" s="698"/>
      <c r="UYP123" s="698"/>
      <c r="UYQ123" s="698"/>
      <c r="UYR123" s="698"/>
      <c r="UYS123" s="698"/>
      <c r="UYT123" s="698"/>
      <c r="UYU123" s="698"/>
      <c r="UYV123" s="698"/>
      <c r="UYW123" s="698"/>
      <c r="UYX123" s="698"/>
      <c r="UYY123" s="698"/>
      <c r="UYZ123" s="698"/>
      <c r="UZA123" s="698"/>
      <c r="UZB123" s="698"/>
      <c r="UZC123" s="698"/>
      <c r="UZD123" s="698"/>
      <c r="UZE123" s="698"/>
      <c r="UZF123" s="698"/>
      <c r="UZG123" s="698"/>
      <c r="UZH123" s="698"/>
      <c r="UZI123" s="698"/>
      <c r="UZJ123" s="698"/>
      <c r="UZK123" s="698"/>
      <c r="UZL123" s="698"/>
      <c r="UZM123" s="698"/>
      <c r="UZN123" s="698"/>
      <c r="UZO123" s="698"/>
      <c r="UZP123" s="698"/>
      <c r="UZQ123" s="698"/>
      <c r="UZR123" s="698"/>
      <c r="UZS123" s="698"/>
      <c r="UZT123" s="698"/>
      <c r="UZU123" s="698"/>
      <c r="UZV123" s="698"/>
      <c r="UZW123" s="698"/>
      <c r="UZX123" s="698"/>
      <c r="UZY123" s="698"/>
      <c r="UZZ123" s="698"/>
      <c r="VAA123" s="698"/>
      <c r="VAB123" s="698"/>
      <c r="VAC123" s="698"/>
      <c r="VAD123" s="698"/>
      <c r="VAE123" s="698"/>
      <c r="VAF123" s="698"/>
      <c r="VAG123" s="698"/>
      <c r="VAH123" s="698"/>
      <c r="VAI123" s="698"/>
      <c r="VAJ123" s="698"/>
      <c r="VAK123" s="698"/>
      <c r="VAL123" s="698"/>
      <c r="VAM123" s="698"/>
      <c r="VAN123" s="698"/>
      <c r="VAO123" s="698"/>
      <c r="VAP123" s="698"/>
      <c r="VAQ123" s="698"/>
      <c r="VAR123" s="698"/>
      <c r="VAS123" s="698"/>
      <c r="VAT123" s="698"/>
      <c r="VAU123" s="698"/>
      <c r="VAV123" s="698"/>
      <c r="VAW123" s="698"/>
      <c r="VAX123" s="698"/>
      <c r="VAY123" s="698"/>
      <c r="VAZ123" s="698"/>
      <c r="VBA123" s="698"/>
      <c r="VBB123" s="698"/>
      <c r="VBC123" s="698"/>
      <c r="VBD123" s="698"/>
      <c r="VBE123" s="698"/>
      <c r="VBF123" s="698"/>
      <c r="VBG123" s="698"/>
      <c r="VBH123" s="698"/>
      <c r="VBI123" s="698"/>
      <c r="VBJ123" s="698"/>
      <c r="VBK123" s="698"/>
      <c r="VBL123" s="698"/>
      <c r="VBM123" s="698"/>
      <c r="VBN123" s="698"/>
      <c r="VBO123" s="698"/>
      <c r="VBP123" s="698"/>
      <c r="VBQ123" s="698"/>
      <c r="VBR123" s="698"/>
      <c r="VBS123" s="698"/>
      <c r="VBT123" s="698"/>
      <c r="VBU123" s="698"/>
      <c r="VBV123" s="698"/>
      <c r="VBW123" s="698"/>
      <c r="VBX123" s="698"/>
      <c r="VBY123" s="698"/>
      <c r="VBZ123" s="698"/>
      <c r="VCA123" s="698"/>
      <c r="VCB123" s="698"/>
      <c r="VCC123" s="698"/>
      <c r="VCD123" s="698"/>
      <c r="VCE123" s="698"/>
      <c r="VCF123" s="698"/>
      <c r="VCG123" s="698"/>
      <c r="VCH123" s="698"/>
      <c r="VCI123" s="698"/>
      <c r="VCJ123" s="698"/>
      <c r="VCK123" s="698"/>
      <c r="VCL123" s="698"/>
      <c r="VCM123" s="698"/>
      <c r="VCN123" s="698"/>
      <c r="VCO123" s="698"/>
      <c r="VCP123" s="698"/>
      <c r="VCQ123" s="698"/>
      <c r="VCR123" s="698"/>
      <c r="VCS123" s="698"/>
      <c r="VCT123" s="698"/>
      <c r="VCU123" s="698"/>
      <c r="VCV123" s="698"/>
      <c r="VCW123" s="698"/>
      <c r="VCX123" s="698"/>
      <c r="VCY123" s="698"/>
      <c r="VCZ123" s="698"/>
      <c r="VDA123" s="698"/>
      <c r="VDB123" s="698"/>
      <c r="VDC123" s="698"/>
      <c r="VDD123" s="698"/>
      <c r="VDE123" s="698"/>
      <c r="VDF123" s="698"/>
      <c r="VDG123" s="698"/>
      <c r="VDH123" s="698"/>
      <c r="VDI123" s="698"/>
      <c r="VDJ123" s="698"/>
      <c r="VDK123" s="698"/>
      <c r="VDL123" s="698"/>
      <c r="VDM123" s="698"/>
      <c r="VDN123" s="698"/>
      <c r="VDO123" s="698"/>
      <c r="VDP123" s="698"/>
      <c r="VDQ123" s="698"/>
      <c r="VDR123" s="698"/>
      <c r="VDS123" s="698"/>
      <c r="VDT123" s="698"/>
      <c r="VDU123" s="698"/>
      <c r="VDV123" s="698"/>
      <c r="VDW123" s="698"/>
      <c r="VDX123" s="698"/>
      <c r="VDY123" s="698"/>
      <c r="VDZ123" s="698"/>
      <c r="VEA123" s="698"/>
      <c r="VEB123" s="698"/>
      <c r="VEC123" s="698"/>
      <c r="VED123" s="698"/>
      <c r="VEE123" s="698"/>
      <c r="VEF123" s="698"/>
      <c r="VEG123" s="698"/>
      <c r="VEH123" s="698"/>
      <c r="VEI123" s="698"/>
      <c r="VEJ123" s="698"/>
      <c r="VEK123" s="698"/>
      <c r="VEL123" s="698"/>
      <c r="VEM123" s="698"/>
      <c r="VEN123" s="698"/>
      <c r="VEO123" s="698"/>
      <c r="VEP123" s="698"/>
      <c r="VEQ123" s="698"/>
      <c r="VER123" s="698"/>
      <c r="VES123" s="698"/>
      <c r="VET123" s="698"/>
      <c r="VEU123" s="698"/>
      <c r="VEV123" s="698"/>
      <c r="VEW123" s="698"/>
      <c r="VEX123" s="698"/>
      <c r="VEY123" s="698"/>
      <c r="VEZ123" s="698"/>
      <c r="VFA123" s="698"/>
      <c r="VFB123" s="698"/>
      <c r="VFC123" s="698"/>
      <c r="VFD123" s="698"/>
      <c r="VFE123" s="698"/>
      <c r="VFF123" s="698"/>
      <c r="VFG123" s="698"/>
      <c r="VFH123" s="698"/>
      <c r="VFI123" s="698"/>
      <c r="VFJ123" s="698"/>
      <c r="VFK123" s="698"/>
      <c r="VFL123" s="698"/>
      <c r="VFM123" s="698"/>
      <c r="VFN123" s="698"/>
      <c r="VFO123" s="698"/>
      <c r="VFP123" s="698"/>
      <c r="VFQ123" s="698"/>
      <c r="VFR123" s="698"/>
      <c r="VFS123" s="698"/>
      <c r="VFT123" s="698"/>
      <c r="VFU123" s="698"/>
      <c r="VFV123" s="698"/>
      <c r="VFW123" s="698"/>
      <c r="VFX123" s="698"/>
      <c r="VFY123" s="698"/>
      <c r="VFZ123" s="698"/>
      <c r="VGA123" s="698"/>
      <c r="VGB123" s="698"/>
      <c r="VGC123" s="698"/>
      <c r="VGD123" s="698"/>
      <c r="VGE123" s="698"/>
      <c r="VGF123" s="698"/>
      <c r="VGG123" s="698"/>
      <c r="VGH123" s="698"/>
      <c r="VGI123" s="698"/>
      <c r="VGJ123" s="698"/>
      <c r="VGK123" s="698"/>
      <c r="VGL123" s="698"/>
      <c r="VGM123" s="698"/>
      <c r="VGN123" s="698"/>
      <c r="VGO123" s="698"/>
      <c r="VGP123" s="698"/>
      <c r="VGQ123" s="698"/>
      <c r="VGR123" s="698"/>
      <c r="VGS123" s="698"/>
      <c r="VGT123" s="698"/>
      <c r="VGU123" s="698"/>
      <c r="VGV123" s="698"/>
      <c r="VGW123" s="698"/>
      <c r="VGX123" s="698"/>
      <c r="VGY123" s="698"/>
      <c r="VGZ123" s="698"/>
      <c r="VHA123" s="698"/>
      <c r="VHB123" s="698"/>
      <c r="VHC123" s="698"/>
      <c r="VHD123" s="698"/>
      <c r="VHE123" s="698"/>
      <c r="VHF123" s="698"/>
      <c r="VHG123" s="698"/>
      <c r="VHH123" s="698"/>
      <c r="VHI123" s="698"/>
      <c r="VHJ123" s="698"/>
      <c r="VHK123" s="698"/>
      <c r="VHL123" s="698"/>
      <c r="VHM123" s="698"/>
      <c r="VHN123" s="698"/>
      <c r="VHO123" s="698"/>
      <c r="VHP123" s="698"/>
      <c r="VHQ123" s="698"/>
      <c r="VHR123" s="698"/>
      <c r="VHS123" s="698"/>
      <c r="VHT123" s="698"/>
      <c r="VHU123" s="698"/>
      <c r="VHV123" s="698"/>
      <c r="VHW123" s="698"/>
      <c r="VHX123" s="698"/>
      <c r="VHY123" s="698"/>
      <c r="VHZ123" s="698"/>
      <c r="VIA123" s="698"/>
      <c r="VIB123" s="698"/>
      <c r="VIC123" s="698"/>
      <c r="VID123" s="698"/>
      <c r="VIE123" s="698"/>
      <c r="VIF123" s="698"/>
      <c r="VIG123" s="698"/>
      <c r="VIH123" s="698"/>
      <c r="VII123" s="698"/>
      <c r="VIJ123" s="698"/>
      <c r="VIK123" s="698"/>
      <c r="VIL123" s="698"/>
      <c r="VIM123" s="698"/>
      <c r="VIN123" s="698"/>
      <c r="VIO123" s="698"/>
      <c r="VIP123" s="698"/>
      <c r="VIQ123" s="698"/>
      <c r="VIR123" s="698"/>
      <c r="VIS123" s="698"/>
      <c r="VIT123" s="698"/>
      <c r="VIU123" s="698"/>
      <c r="VIV123" s="698"/>
      <c r="VIW123" s="698"/>
      <c r="VIX123" s="698"/>
      <c r="VIY123" s="698"/>
      <c r="VIZ123" s="698"/>
      <c r="VJA123" s="698"/>
      <c r="VJB123" s="698"/>
      <c r="VJC123" s="698"/>
      <c r="VJD123" s="698"/>
      <c r="VJE123" s="698"/>
      <c r="VJF123" s="698"/>
      <c r="VJG123" s="698"/>
      <c r="VJH123" s="698"/>
      <c r="VJI123" s="698"/>
      <c r="VJJ123" s="698"/>
      <c r="VJK123" s="698"/>
      <c r="VJL123" s="698"/>
      <c r="VJM123" s="698"/>
      <c r="VJN123" s="698"/>
      <c r="VJO123" s="698"/>
      <c r="VJP123" s="698"/>
      <c r="VJQ123" s="698"/>
      <c r="VJR123" s="698"/>
      <c r="VJS123" s="698"/>
      <c r="VJT123" s="698"/>
      <c r="VJU123" s="698"/>
      <c r="VJV123" s="698"/>
      <c r="VJW123" s="698"/>
      <c r="VJX123" s="698"/>
      <c r="VJY123" s="698"/>
      <c r="VJZ123" s="698"/>
      <c r="VKA123" s="698"/>
      <c r="VKB123" s="698"/>
      <c r="VKC123" s="698"/>
      <c r="VKD123" s="698"/>
      <c r="VKE123" s="698"/>
      <c r="VKF123" s="698"/>
      <c r="VKG123" s="698"/>
      <c r="VKH123" s="698"/>
      <c r="VKI123" s="698"/>
      <c r="VKJ123" s="698"/>
      <c r="VKK123" s="698"/>
      <c r="VKL123" s="698"/>
      <c r="VKM123" s="698"/>
      <c r="VKN123" s="698"/>
      <c r="VKO123" s="698"/>
      <c r="VKP123" s="698"/>
      <c r="VKQ123" s="698"/>
      <c r="VKR123" s="698"/>
      <c r="VKS123" s="698"/>
      <c r="VKT123" s="698"/>
      <c r="VKU123" s="698"/>
      <c r="VKV123" s="698"/>
      <c r="VKW123" s="698"/>
      <c r="VKX123" s="698"/>
      <c r="VKY123" s="698"/>
      <c r="VKZ123" s="698"/>
      <c r="VLA123" s="698"/>
      <c r="VLB123" s="698"/>
      <c r="VLC123" s="698"/>
      <c r="VLD123" s="698"/>
      <c r="VLE123" s="698"/>
      <c r="VLF123" s="698"/>
      <c r="VLG123" s="698"/>
      <c r="VLH123" s="698"/>
      <c r="VLI123" s="698"/>
      <c r="VLJ123" s="698"/>
      <c r="VLK123" s="698"/>
      <c r="VLL123" s="698"/>
      <c r="VLM123" s="698"/>
      <c r="VLN123" s="698"/>
      <c r="VLO123" s="698"/>
      <c r="VLP123" s="698"/>
      <c r="VLQ123" s="698"/>
      <c r="VLR123" s="698"/>
      <c r="VLS123" s="698"/>
      <c r="VLT123" s="698"/>
      <c r="VLU123" s="698"/>
      <c r="VLV123" s="698"/>
      <c r="VLW123" s="698"/>
      <c r="VLX123" s="698"/>
      <c r="VLY123" s="698"/>
      <c r="VLZ123" s="698"/>
      <c r="VMA123" s="698"/>
      <c r="VMB123" s="698"/>
      <c r="VMC123" s="698"/>
      <c r="VMD123" s="698"/>
      <c r="VME123" s="698"/>
      <c r="VMF123" s="698"/>
      <c r="VMG123" s="698"/>
      <c r="VMH123" s="698"/>
      <c r="VMI123" s="698"/>
      <c r="VMJ123" s="698"/>
      <c r="VMK123" s="698"/>
      <c r="VML123" s="698"/>
      <c r="VMM123" s="698"/>
      <c r="VMN123" s="698"/>
      <c r="VMO123" s="698"/>
      <c r="VMP123" s="698"/>
      <c r="VMQ123" s="698"/>
      <c r="VMR123" s="698"/>
      <c r="VMS123" s="698"/>
      <c r="VMT123" s="698"/>
      <c r="VMU123" s="698"/>
      <c r="VMV123" s="698"/>
      <c r="VMW123" s="698"/>
      <c r="VMX123" s="698"/>
      <c r="VMY123" s="698"/>
      <c r="VMZ123" s="698"/>
      <c r="VNA123" s="698"/>
      <c r="VNB123" s="698"/>
      <c r="VNC123" s="698"/>
      <c r="VND123" s="698"/>
      <c r="VNE123" s="698"/>
      <c r="VNF123" s="698"/>
      <c r="VNG123" s="698"/>
      <c r="VNH123" s="698"/>
      <c r="VNI123" s="698"/>
      <c r="VNJ123" s="698"/>
      <c r="VNK123" s="698"/>
      <c r="VNL123" s="698"/>
      <c r="VNM123" s="698"/>
      <c r="VNN123" s="698"/>
      <c r="VNO123" s="698"/>
      <c r="VNP123" s="698"/>
      <c r="VNQ123" s="698"/>
      <c r="VNR123" s="698"/>
      <c r="VNS123" s="698"/>
      <c r="VNT123" s="698"/>
      <c r="VNU123" s="698"/>
      <c r="VNV123" s="698"/>
      <c r="VNW123" s="698"/>
      <c r="VNX123" s="698"/>
      <c r="VNY123" s="698"/>
      <c r="VNZ123" s="698"/>
      <c r="VOA123" s="698"/>
      <c r="VOB123" s="698"/>
      <c r="VOC123" s="698"/>
      <c r="VOD123" s="698"/>
      <c r="VOE123" s="698"/>
      <c r="VOF123" s="698"/>
      <c r="VOG123" s="698"/>
      <c r="VOH123" s="698"/>
      <c r="VOI123" s="698"/>
      <c r="VOJ123" s="698"/>
      <c r="VOK123" s="698"/>
      <c r="VOL123" s="698"/>
      <c r="VOM123" s="698"/>
      <c r="VON123" s="698"/>
      <c r="VOO123" s="698"/>
      <c r="VOP123" s="698"/>
      <c r="VOQ123" s="698"/>
      <c r="VOR123" s="698"/>
      <c r="VOS123" s="698"/>
      <c r="VOT123" s="698"/>
      <c r="VOU123" s="698"/>
      <c r="VOV123" s="698"/>
      <c r="VOW123" s="698"/>
      <c r="VOX123" s="698"/>
      <c r="VOY123" s="698"/>
      <c r="VOZ123" s="698"/>
      <c r="VPA123" s="698"/>
      <c r="VPB123" s="698"/>
      <c r="VPC123" s="698"/>
      <c r="VPD123" s="698"/>
      <c r="VPE123" s="698"/>
      <c r="VPF123" s="698"/>
      <c r="VPG123" s="698"/>
      <c r="VPH123" s="698"/>
      <c r="VPI123" s="698"/>
      <c r="VPJ123" s="698"/>
      <c r="VPK123" s="698"/>
      <c r="VPL123" s="698"/>
      <c r="VPM123" s="698"/>
      <c r="VPN123" s="698"/>
      <c r="VPO123" s="698"/>
      <c r="VPP123" s="698"/>
      <c r="VPQ123" s="698"/>
      <c r="VPR123" s="698"/>
      <c r="VPS123" s="698"/>
      <c r="VPT123" s="698"/>
      <c r="VPU123" s="698"/>
      <c r="VPV123" s="698"/>
      <c r="VPW123" s="698"/>
      <c r="VPX123" s="698"/>
      <c r="VPY123" s="698"/>
      <c r="VPZ123" s="698"/>
      <c r="VQA123" s="698"/>
      <c r="VQB123" s="698"/>
      <c r="VQC123" s="698"/>
      <c r="VQD123" s="698"/>
      <c r="VQE123" s="698"/>
      <c r="VQF123" s="698"/>
      <c r="VQG123" s="698"/>
      <c r="VQH123" s="698"/>
      <c r="VQI123" s="698"/>
      <c r="VQJ123" s="698"/>
      <c r="VQK123" s="698"/>
      <c r="VQL123" s="698"/>
      <c r="VQM123" s="698"/>
      <c r="VQN123" s="698"/>
      <c r="VQO123" s="698"/>
      <c r="VQP123" s="698"/>
      <c r="VQQ123" s="698"/>
      <c r="VQR123" s="698"/>
      <c r="VQS123" s="698"/>
      <c r="VQT123" s="698"/>
      <c r="VQU123" s="698"/>
      <c r="VQV123" s="698"/>
      <c r="VQW123" s="698"/>
      <c r="VQX123" s="698"/>
      <c r="VQY123" s="698"/>
      <c r="VQZ123" s="698"/>
      <c r="VRA123" s="698"/>
      <c r="VRB123" s="698"/>
      <c r="VRC123" s="698"/>
      <c r="VRD123" s="698"/>
      <c r="VRE123" s="698"/>
      <c r="VRF123" s="698"/>
      <c r="VRG123" s="698"/>
      <c r="VRH123" s="698"/>
      <c r="VRI123" s="698"/>
      <c r="VRJ123" s="698"/>
      <c r="VRK123" s="698"/>
      <c r="VRL123" s="698"/>
      <c r="VRM123" s="698"/>
      <c r="VRN123" s="698"/>
      <c r="VRO123" s="698"/>
      <c r="VRP123" s="698"/>
      <c r="VRQ123" s="698"/>
      <c r="VRR123" s="698"/>
      <c r="VRS123" s="698"/>
      <c r="VRT123" s="698"/>
      <c r="VRU123" s="698"/>
      <c r="VRV123" s="698"/>
      <c r="VRW123" s="698"/>
      <c r="VRX123" s="698"/>
      <c r="VRY123" s="698"/>
      <c r="VRZ123" s="698"/>
      <c r="VSA123" s="698"/>
      <c r="VSB123" s="698"/>
      <c r="VSC123" s="698"/>
      <c r="VSD123" s="698"/>
      <c r="VSE123" s="698"/>
      <c r="VSF123" s="698"/>
      <c r="VSG123" s="698"/>
      <c r="VSH123" s="698"/>
      <c r="VSI123" s="698"/>
      <c r="VSJ123" s="698"/>
      <c r="VSK123" s="698"/>
      <c r="VSL123" s="698"/>
      <c r="VSM123" s="698"/>
      <c r="VSN123" s="698"/>
      <c r="VSO123" s="698"/>
      <c r="VSP123" s="698"/>
      <c r="VSQ123" s="698"/>
      <c r="VSR123" s="698"/>
      <c r="VSS123" s="698"/>
      <c r="VST123" s="698"/>
      <c r="VSU123" s="698"/>
      <c r="VSV123" s="698"/>
      <c r="VSW123" s="698"/>
      <c r="VSX123" s="698"/>
      <c r="VSY123" s="698"/>
      <c r="VSZ123" s="698"/>
      <c r="VTA123" s="698"/>
      <c r="VTB123" s="698"/>
      <c r="VTC123" s="698"/>
      <c r="VTD123" s="698"/>
      <c r="VTE123" s="698"/>
      <c r="VTF123" s="698"/>
      <c r="VTG123" s="698"/>
      <c r="VTH123" s="698"/>
      <c r="VTI123" s="698"/>
      <c r="VTJ123" s="698"/>
      <c r="VTK123" s="698"/>
      <c r="VTL123" s="698"/>
      <c r="VTM123" s="698"/>
      <c r="VTN123" s="698"/>
      <c r="VTO123" s="698"/>
      <c r="VTP123" s="698"/>
      <c r="VTQ123" s="698"/>
      <c r="VTR123" s="698"/>
      <c r="VTS123" s="698"/>
      <c r="VTT123" s="698"/>
      <c r="VTU123" s="698"/>
      <c r="VTV123" s="698"/>
      <c r="VTW123" s="698"/>
      <c r="VTX123" s="698"/>
      <c r="VTY123" s="698"/>
      <c r="VTZ123" s="698"/>
      <c r="VUA123" s="698"/>
      <c r="VUB123" s="698"/>
      <c r="VUC123" s="698"/>
      <c r="VUD123" s="698"/>
      <c r="VUE123" s="698"/>
      <c r="VUF123" s="698"/>
      <c r="VUG123" s="698"/>
      <c r="VUH123" s="698"/>
      <c r="VUI123" s="698"/>
      <c r="VUJ123" s="698"/>
      <c r="VUK123" s="698"/>
      <c r="VUL123" s="698"/>
      <c r="VUM123" s="698"/>
      <c r="VUN123" s="698"/>
      <c r="VUO123" s="698"/>
      <c r="VUP123" s="698"/>
      <c r="VUQ123" s="698"/>
      <c r="VUR123" s="698"/>
      <c r="VUS123" s="698"/>
      <c r="VUT123" s="698"/>
      <c r="VUU123" s="698"/>
      <c r="VUV123" s="698"/>
      <c r="VUW123" s="698"/>
      <c r="VUX123" s="698"/>
      <c r="VUY123" s="698"/>
      <c r="VUZ123" s="698"/>
      <c r="VVA123" s="698"/>
      <c r="VVB123" s="698"/>
      <c r="VVC123" s="698"/>
      <c r="VVD123" s="698"/>
      <c r="VVE123" s="698"/>
      <c r="VVF123" s="698"/>
      <c r="VVG123" s="698"/>
      <c r="VVH123" s="698"/>
      <c r="VVI123" s="698"/>
      <c r="VVJ123" s="698"/>
      <c r="VVK123" s="698"/>
      <c r="VVL123" s="698"/>
      <c r="VVM123" s="698"/>
      <c r="VVN123" s="698"/>
      <c r="VVO123" s="698"/>
      <c r="VVP123" s="698"/>
      <c r="VVQ123" s="698"/>
      <c r="VVR123" s="698"/>
      <c r="VVS123" s="698"/>
      <c r="VVT123" s="698"/>
      <c r="VVU123" s="698"/>
      <c r="VVV123" s="698"/>
      <c r="VVW123" s="698"/>
      <c r="VVX123" s="698"/>
      <c r="VVY123" s="698"/>
      <c r="VVZ123" s="698"/>
      <c r="VWA123" s="698"/>
      <c r="VWB123" s="698"/>
      <c r="VWC123" s="698"/>
      <c r="VWD123" s="698"/>
      <c r="VWE123" s="698"/>
      <c r="VWF123" s="698"/>
      <c r="VWG123" s="698"/>
      <c r="VWH123" s="698"/>
      <c r="VWI123" s="698"/>
      <c r="VWJ123" s="698"/>
      <c r="VWK123" s="698"/>
      <c r="VWL123" s="698"/>
      <c r="VWM123" s="698"/>
      <c r="VWN123" s="698"/>
      <c r="VWO123" s="698"/>
      <c r="VWP123" s="698"/>
      <c r="VWQ123" s="698"/>
      <c r="VWR123" s="698"/>
      <c r="VWS123" s="698"/>
      <c r="VWT123" s="698"/>
      <c r="VWU123" s="698"/>
      <c r="VWV123" s="698"/>
      <c r="VWW123" s="698"/>
      <c r="VWX123" s="698"/>
      <c r="VWY123" s="698"/>
      <c r="VWZ123" s="698"/>
      <c r="VXA123" s="698"/>
      <c r="VXB123" s="698"/>
      <c r="VXC123" s="698"/>
      <c r="VXD123" s="698"/>
      <c r="VXE123" s="698"/>
      <c r="VXF123" s="698"/>
      <c r="VXG123" s="698"/>
      <c r="VXH123" s="698"/>
      <c r="VXI123" s="698"/>
      <c r="VXJ123" s="698"/>
      <c r="VXK123" s="698"/>
      <c r="VXL123" s="698"/>
      <c r="VXM123" s="698"/>
      <c r="VXN123" s="698"/>
      <c r="VXO123" s="698"/>
      <c r="VXP123" s="698"/>
      <c r="VXQ123" s="698"/>
      <c r="VXR123" s="698"/>
      <c r="VXS123" s="698"/>
      <c r="VXT123" s="698"/>
      <c r="VXU123" s="698"/>
      <c r="VXV123" s="698"/>
      <c r="VXW123" s="698"/>
      <c r="VXX123" s="698"/>
      <c r="VXY123" s="698"/>
      <c r="VXZ123" s="698"/>
      <c r="VYA123" s="698"/>
      <c r="VYB123" s="698"/>
      <c r="VYC123" s="698"/>
      <c r="VYD123" s="698"/>
      <c r="VYE123" s="698"/>
      <c r="VYF123" s="698"/>
      <c r="VYG123" s="698"/>
      <c r="VYH123" s="698"/>
      <c r="VYI123" s="698"/>
      <c r="VYJ123" s="698"/>
      <c r="VYK123" s="698"/>
      <c r="VYL123" s="698"/>
      <c r="VYM123" s="698"/>
      <c r="VYN123" s="698"/>
      <c r="VYO123" s="698"/>
      <c r="VYP123" s="698"/>
      <c r="VYQ123" s="698"/>
      <c r="VYR123" s="698"/>
      <c r="VYS123" s="698"/>
      <c r="VYT123" s="698"/>
      <c r="VYU123" s="698"/>
      <c r="VYV123" s="698"/>
      <c r="VYW123" s="698"/>
      <c r="VYX123" s="698"/>
      <c r="VYY123" s="698"/>
      <c r="VYZ123" s="698"/>
      <c r="VZA123" s="698"/>
      <c r="VZB123" s="698"/>
      <c r="VZC123" s="698"/>
      <c r="VZD123" s="698"/>
      <c r="VZE123" s="698"/>
      <c r="VZF123" s="698"/>
      <c r="VZG123" s="698"/>
      <c r="VZH123" s="698"/>
      <c r="VZI123" s="698"/>
      <c r="VZJ123" s="698"/>
      <c r="VZK123" s="698"/>
      <c r="VZL123" s="698"/>
      <c r="VZM123" s="698"/>
      <c r="VZN123" s="698"/>
      <c r="VZO123" s="698"/>
      <c r="VZP123" s="698"/>
      <c r="VZQ123" s="698"/>
      <c r="VZR123" s="698"/>
      <c r="VZS123" s="698"/>
      <c r="VZT123" s="698"/>
      <c r="VZU123" s="698"/>
      <c r="VZV123" s="698"/>
      <c r="VZW123" s="698"/>
      <c r="VZX123" s="698"/>
      <c r="VZY123" s="698"/>
      <c r="VZZ123" s="698"/>
      <c r="WAA123" s="698"/>
      <c r="WAB123" s="698"/>
      <c r="WAC123" s="698"/>
      <c r="WAD123" s="698"/>
      <c r="WAE123" s="698"/>
      <c r="WAF123" s="698"/>
      <c r="WAG123" s="698"/>
      <c r="WAH123" s="698"/>
      <c r="WAI123" s="698"/>
      <c r="WAJ123" s="698"/>
      <c r="WAK123" s="698"/>
      <c r="WAL123" s="698"/>
      <c r="WAM123" s="698"/>
      <c r="WAN123" s="698"/>
      <c r="WAO123" s="698"/>
      <c r="WAP123" s="698"/>
      <c r="WAQ123" s="698"/>
      <c r="WAR123" s="698"/>
      <c r="WAS123" s="698"/>
      <c r="WAT123" s="698"/>
      <c r="WAU123" s="698"/>
      <c r="WAV123" s="698"/>
      <c r="WAW123" s="698"/>
      <c r="WAX123" s="698"/>
      <c r="WAY123" s="698"/>
      <c r="WAZ123" s="698"/>
      <c r="WBA123" s="698"/>
      <c r="WBB123" s="698"/>
      <c r="WBC123" s="698"/>
      <c r="WBD123" s="698"/>
      <c r="WBE123" s="698"/>
      <c r="WBF123" s="698"/>
      <c r="WBG123" s="698"/>
      <c r="WBH123" s="698"/>
      <c r="WBI123" s="698"/>
      <c r="WBJ123" s="698"/>
      <c r="WBK123" s="698"/>
      <c r="WBL123" s="698"/>
      <c r="WBM123" s="698"/>
      <c r="WBN123" s="698"/>
      <c r="WBO123" s="698"/>
      <c r="WBP123" s="698"/>
      <c r="WBQ123" s="698"/>
      <c r="WBR123" s="698"/>
      <c r="WBS123" s="698"/>
      <c r="WBT123" s="698"/>
      <c r="WBU123" s="698"/>
      <c r="WBV123" s="698"/>
      <c r="WBW123" s="698"/>
      <c r="WBX123" s="698"/>
      <c r="WBY123" s="698"/>
      <c r="WBZ123" s="698"/>
      <c r="WCA123" s="698"/>
      <c r="WCB123" s="698"/>
      <c r="WCC123" s="698"/>
      <c r="WCD123" s="698"/>
      <c r="WCE123" s="698"/>
      <c r="WCF123" s="698"/>
      <c r="WCG123" s="698"/>
      <c r="WCH123" s="698"/>
      <c r="WCI123" s="698"/>
      <c r="WCJ123" s="698"/>
      <c r="WCK123" s="698"/>
      <c r="WCL123" s="698"/>
      <c r="WCM123" s="698"/>
      <c r="WCN123" s="698"/>
      <c r="WCO123" s="698"/>
      <c r="WCP123" s="698"/>
      <c r="WCQ123" s="698"/>
      <c r="WCR123" s="698"/>
      <c r="WCS123" s="698"/>
      <c r="WCT123" s="698"/>
      <c r="WCU123" s="698"/>
      <c r="WCV123" s="698"/>
      <c r="WCW123" s="698"/>
      <c r="WCX123" s="698"/>
      <c r="WCY123" s="698"/>
      <c r="WCZ123" s="698"/>
      <c r="WDA123" s="698"/>
      <c r="WDB123" s="698"/>
      <c r="WDC123" s="698"/>
      <c r="WDD123" s="698"/>
      <c r="WDE123" s="698"/>
      <c r="WDF123" s="698"/>
      <c r="WDG123" s="698"/>
      <c r="WDH123" s="698"/>
      <c r="WDI123" s="698"/>
      <c r="WDJ123" s="698"/>
      <c r="WDK123" s="698"/>
      <c r="WDL123" s="698"/>
      <c r="WDM123" s="698"/>
      <c r="WDN123" s="698"/>
      <c r="WDO123" s="698"/>
      <c r="WDP123" s="698"/>
      <c r="WDQ123" s="698"/>
      <c r="WDR123" s="698"/>
      <c r="WDS123" s="698"/>
      <c r="WDT123" s="698"/>
      <c r="WDU123" s="698"/>
      <c r="WDV123" s="698"/>
      <c r="WDW123" s="698"/>
      <c r="WDX123" s="698"/>
      <c r="WDY123" s="698"/>
      <c r="WDZ123" s="698"/>
      <c r="WEA123" s="698"/>
      <c r="WEB123" s="698"/>
      <c r="WEC123" s="698"/>
      <c r="WED123" s="698"/>
      <c r="WEE123" s="698"/>
      <c r="WEF123" s="698"/>
      <c r="WEG123" s="698"/>
      <c r="WEH123" s="698"/>
      <c r="WEI123" s="698"/>
      <c r="WEJ123" s="698"/>
      <c r="WEK123" s="698"/>
      <c r="WEL123" s="698"/>
      <c r="WEM123" s="698"/>
      <c r="WEN123" s="698"/>
      <c r="WEO123" s="698"/>
      <c r="WEP123" s="698"/>
      <c r="WEQ123" s="698"/>
      <c r="WER123" s="698"/>
      <c r="WES123" s="698"/>
      <c r="WET123" s="698"/>
      <c r="WEU123" s="698"/>
      <c r="WEV123" s="698"/>
      <c r="WEW123" s="698"/>
      <c r="WEX123" s="698"/>
      <c r="WEY123" s="698"/>
      <c r="WEZ123" s="698"/>
      <c r="WFA123" s="698"/>
      <c r="WFB123" s="698"/>
      <c r="WFC123" s="698"/>
      <c r="WFD123" s="698"/>
      <c r="WFE123" s="698"/>
      <c r="WFF123" s="698"/>
      <c r="WFG123" s="698"/>
      <c r="WFH123" s="698"/>
      <c r="WFI123" s="698"/>
      <c r="WFJ123" s="698"/>
      <c r="WFK123" s="698"/>
      <c r="WFL123" s="698"/>
      <c r="WFM123" s="698"/>
      <c r="WFN123" s="698"/>
      <c r="WFO123" s="698"/>
      <c r="WFP123" s="698"/>
      <c r="WFQ123" s="698"/>
      <c r="WFR123" s="698"/>
      <c r="WFS123" s="698"/>
      <c r="WFT123" s="698"/>
      <c r="WFU123" s="698"/>
      <c r="WFV123" s="698"/>
      <c r="WFW123" s="698"/>
      <c r="WFX123" s="698"/>
      <c r="WFY123" s="698"/>
      <c r="WFZ123" s="698"/>
      <c r="WGA123" s="698"/>
      <c r="WGB123" s="698"/>
      <c r="WGC123" s="698"/>
      <c r="WGD123" s="698"/>
      <c r="WGE123" s="698"/>
      <c r="WGF123" s="698"/>
      <c r="WGG123" s="698"/>
      <c r="WGH123" s="698"/>
      <c r="WGI123" s="698"/>
      <c r="WGJ123" s="698"/>
      <c r="WGK123" s="698"/>
      <c r="WGL123" s="698"/>
      <c r="WGM123" s="698"/>
      <c r="WGN123" s="698"/>
      <c r="WGO123" s="698"/>
      <c r="WGP123" s="698"/>
      <c r="WGQ123" s="698"/>
      <c r="WGR123" s="698"/>
      <c r="WGS123" s="698"/>
      <c r="WGT123" s="698"/>
      <c r="WGU123" s="698"/>
      <c r="WGV123" s="698"/>
      <c r="WGW123" s="698"/>
      <c r="WGX123" s="698"/>
      <c r="WGY123" s="698"/>
      <c r="WGZ123" s="698"/>
      <c r="WHA123" s="698"/>
      <c r="WHB123" s="698"/>
      <c r="WHC123" s="698"/>
      <c r="WHD123" s="698"/>
      <c r="WHE123" s="698"/>
      <c r="WHF123" s="698"/>
      <c r="WHG123" s="698"/>
      <c r="WHH123" s="698"/>
      <c r="WHI123" s="698"/>
      <c r="WHJ123" s="698"/>
      <c r="WHK123" s="698"/>
      <c r="WHL123" s="698"/>
      <c r="WHM123" s="698"/>
      <c r="WHN123" s="698"/>
      <c r="WHO123" s="698"/>
      <c r="WHP123" s="698"/>
      <c r="WHQ123" s="698"/>
      <c r="WHR123" s="698"/>
      <c r="WHS123" s="698"/>
      <c r="WHT123" s="698"/>
      <c r="WHU123" s="698"/>
      <c r="WHV123" s="698"/>
      <c r="WHW123" s="698"/>
      <c r="WHX123" s="698"/>
      <c r="WHY123" s="698"/>
      <c r="WHZ123" s="698"/>
      <c r="WIA123" s="698"/>
      <c r="WIB123" s="698"/>
      <c r="WIC123" s="698"/>
      <c r="WID123" s="698"/>
      <c r="WIE123" s="698"/>
      <c r="WIF123" s="698"/>
      <c r="WIG123" s="698"/>
      <c r="WIH123" s="698"/>
      <c r="WII123" s="698"/>
      <c r="WIJ123" s="698"/>
      <c r="WIK123" s="698"/>
      <c r="WIL123" s="698"/>
      <c r="WIM123" s="698"/>
      <c r="WIN123" s="698"/>
      <c r="WIO123" s="698"/>
      <c r="WIP123" s="698"/>
      <c r="WIQ123" s="698"/>
      <c r="WIR123" s="698"/>
      <c r="WIS123" s="698"/>
      <c r="WIT123" s="698"/>
      <c r="WIU123" s="698"/>
      <c r="WIV123" s="698"/>
      <c r="WIW123" s="698"/>
      <c r="WIX123" s="698"/>
      <c r="WIY123" s="698"/>
      <c r="WIZ123" s="698"/>
      <c r="WJA123" s="698"/>
      <c r="WJB123" s="698"/>
      <c r="WJC123" s="698"/>
      <c r="WJD123" s="698"/>
      <c r="WJE123" s="698"/>
      <c r="WJF123" s="698"/>
      <c r="WJG123" s="698"/>
      <c r="WJH123" s="698"/>
      <c r="WJI123" s="698"/>
      <c r="WJJ123" s="698"/>
      <c r="WJK123" s="698"/>
      <c r="WJL123" s="698"/>
      <c r="WJM123" s="698"/>
      <c r="WJN123" s="698"/>
      <c r="WJO123" s="698"/>
      <c r="WJP123" s="698"/>
      <c r="WJQ123" s="698"/>
      <c r="WJR123" s="698"/>
      <c r="WJS123" s="698"/>
      <c r="WJT123" s="698"/>
      <c r="WJU123" s="698"/>
      <c r="WJV123" s="698"/>
      <c r="WJW123" s="698"/>
      <c r="WJX123" s="698"/>
      <c r="WJY123" s="698"/>
      <c r="WJZ123" s="698"/>
      <c r="WKA123" s="698"/>
      <c r="WKB123" s="698"/>
      <c r="WKC123" s="698"/>
      <c r="WKD123" s="698"/>
      <c r="WKE123" s="698"/>
      <c r="WKF123" s="698"/>
      <c r="WKG123" s="698"/>
      <c r="WKH123" s="698"/>
      <c r="WKI123" s="698"/>
      <c r="WKJ123" s="698"/>
      <c r="WKK123" s="698"/>
      <c r="WKL123" s="698"/>
      <c r="WKM123" s="698"/>
      <c r="WKN123" s="698"/>
      <c r="WKO123" s="698"/>
      <c r="WKP123" s="698"/>
      <c r="WKQ123" s="698"/>
      <c r="WKR123" s="698"/>
      <c r="WKS123" s="698"/>
      <c r="WKT123" s="698"/>
      <c r="WKU123" s="698"/>
      <c r="WKV123" s="698"/>
      <c r="WKW123" s="698"/>
      <c r="WKX123" s="698"/>
      <c r="WKY123" s="698"/>
      <c r="WKZ123" s="698"/>
      <c r="WLA123" s="698"/>
      <c r="WLB123" s="698"/>
      <c r="WLC123" s="698"/>
      <c r="WLD123" s="698"/>
      <c r="WLE123" s="698"/>
      <c r="WLF123" s="698"/>
      <c r="WLG123" s="698"/>
      <c r="WLH123" s="698"/>
      <c r="WLI123" s="698"/>
      <c r="WLJ123" s="698"/>
      <c r="WLK123" s="698"/>
      <c r="WLL123" s="698"/>
      <c r="WLM123" s="698"/>
      <c r="WLN123" s="698"/>
      <c r="WLO123" s="698"/>
      <c r="WLP123" s="698"/>
      <c r="WLQ123" s="698"/>
      <c r="WLR123" s="698"/>
      <c r="WLS123" s="698"/>
      <c r="WLT123" s="698"/>
      <c r="WLU123" s="698"/>
      <c r="WLV123" s="698"/>
      <c r="WLW123" s="698"/>
      <c r="WLX123" s="698"/>
      <c r="WLY123" s="698"/>
      <c r="WLZ123" s="698"/>
      <c r="WMA123" s="698"/>
      <c r="WMB123" s="698"/>
      <c r="WMC123" s="698"/>
      <c r="WMD123" s="698"/>
      <c r="WME123" s="698"/>
      <c r="WMF123" s="698"/>
      <c r="WMG123" s="698"/>
      <c r="WMH123" s="698"/>
      <c r="WMI123" s="698"/>
      <c r="WMJ123" s="698"/>
      <c r="WMK123" s="698"/>
      <c r="WML123" s="698"/>
      <c r="WMM123" s="698"/>
      <c r="WMN123" s="698"/>
      <c r="WMO123" s="698"/>
      <c r="WMP123" s="698"/>
      <c r="WMQ123" s="698"/>
      <c r="WMR123" s="698"/>
      <c r="WMS123" s="698"/>
      <c r="WMT123" s="698"/>
      <c r="WMU123" s="698"/>
      <c r="WMV123" s="698"/>
      <c r="WMW123" s="698"/>
      <c r="WMX123" s="698"/>
      <c r="WMY123" s="698"/>
      <c r="WMZ123" s="698"/>
      <c r="WNA123" s="698"/>
      <c r="WNB123" s="698"/>
      <c r="WNC123" s="698"/>
      <c r="WND123" s="698"/>
      <c r="WNE123" s="698"/>
      <c r="WNF123" s="698"/>
      <c r="WNG123" s="698"/>
      <c r="WNH123" s="698"/>
      <c r="WNI123" s="698"/>
      <c r="WNJ123" s="698"/>
      <c r="WNK123" s="698"/>
      <c r="WNL123" s="698"/>
      <c r="WNM123" s="698"/>
      <c r="WNN123" s="698"/>
      <c r="WNO123" s="698"/>
      <c r="WNP123" s="698"/>
      <c r="WNQ123" s="698"/>
      <c r="WNR123" s="698"/>
      <c r="WNS123" s="698"/>
      <c r="WNT123" s="698"/>
      <c r="WNU123" s="698"/>
      <c r="WNV123" s="698"/>
      <c r="WNW123" s="698"/>
      <c r="WNX123" s="698"/>
      <c r="WNY123" s="698"/>
      <c r="WNZ123" s="698"/>
      <c r="WOA123" s="698"/>
      <c r="WOB123" s="698"/>
      <c r="WOC123" s="698"/>
      <c r="WOD123" s="698"/>
      <c r="WOE123" s="698"/>
      <c r="WOF123" s="698"/>
      <c r="WOG123" s="698"/>
      <c r="WOH123" s="698"/>
      <c r="WOI123" s="698"/>
      <c r="WOJ123" s="698"/>
      <c r="WOK123" s="698"/>
      <c r="WOL123" s="698"/>
      <c r="WOM123" s="698"/>
      <c r="WON123" s="698"/>
      <c r="WOO123" s="698"/>
      <c r="WOP123" s="698"/>
      <c r="WOQ123" s="698"/>
      <c r="WOR123" s="698"/>
      <c r="WOS123" s="698"/>
      <c r="WOT123" s="698"/>
      <c r="WOU123" s="698"/>
      <c r="WOV123" s="698"/>
      <c r="WOW123" s="698"/>
      <c r="WOX123" s="698"/>
      <c r="WOY123" s="698"/>
      <c r="WOZ123" s="698"/>
      <c r="WPA123" s="698"/>
      <c r="WPB123" s="698"/>
      <c r="WPC123" s="698"/>
      <c r="WPD123" s="698"/>
      <c r="WPE123" s="698"/>
      <c r="WPF123" s="698"/>
      <c r="WPG123" s="698"/>
      <c r="WPH123" s="698"/>
      <c r="WPI123" s="698"/>
      <c r="WPJ123" s="698"/>
      <c r="WPK123" s="698"/>
      <c r="WPL123" s="698"/>
      <c r="WPM123" s="698"/>
      <c r="WPN123" s="698"/>
      <c r="WPO123" s="698"/>
      <c r="WPP123" s="698"/>
      <c r="WPQ123" s="698"/>
      <c r="WPR123" s="698"/>
      <c r="WPS123" s="698"/>
      <c r="WPT123" s="698"/>
      <c r="WPU123" s="698"/>
      <c r="WPV123" s="698"/>
      <c r="WPW123" s="698"/>
      <c r="WPX123" s="698"/>
      <c r="WPY123" s="698"/>
      <c r="WPZ123" s="698"/>
      <c r="WQA123" s="698"/>
      <c r="WQB123" s="698"/>
      <c r="WQC123" s="698"/>
      <c r="WQD123" s="698"/>
      <c r="WQE123" s="698"/>
      <c r="WQF123" s="698"/>
      <c r="WQG123" s="698"/>
      <c r="WQH123" s="698"/>
      <c r="WQI123" s="698"/>
      <c r="WQJ123" s="698"/>
      <c r="WQK123" s="698"/>
      <c r="WQL123" s="698"/>
      <c r="WQM123" s="698"/>
      <c r="WQN123" s="698"/>
      <c r="WQO123" s="698"/>
      <c r="WQP123" s="698"/>
      <c r="WQQ123" s="698"/>
      <c r="WQR123" s="698"/>
      <c r="WQS123" s="698"/>
      <c r="WQT123" s="698"/>
      <c r="WQU123" s="698"/>
      <c r="WQV123" s="698"/>
      <c r="WQW123" s="698"/>
      <c r="WQX123" s="698"/>
      <c r="WQY123" s="698"/>
      <c r="WQZ123" s="698"/>
      <c r="WRA123" s="698"/>
      <c r="WRB123" s="698"/>
      <c r="WRC123" s="698"/>
      <c r="WRD123" s="698"/>
      <c r="WRE123" s="698"/>
      <c r="WRF123" s="698"/>
      <c r="WRG123" s="698"/>
      <c r="WRH123" s="698"/>
      <c r="WRI123" s="698"/>
      <c r="WRJ123" s="698"/>
      <c r="WRK123" s="698"/>
      <c r="WRL123" s="698"/>
      <c r="WRM123" s="698"/>
      <c r="WRN123" s="698"/>
      <c r="WRO123" s="698"/>
      <c r="WRP123" s="698"/>
      <c r="WRQ123" s="698"/>
      <c r="WRR123" s="698"/>
      <c r="WRS123" s="698"/>
      <c r="WRT123" s="698"/>
      <c r="WRU123" s="698"/>
      <c r="WRV123" s="698"/>
      <c r="WRW123" s="698"/>
      <c r="WRX123" s="698"/>
      <c r="WRY123" s="698"/>
      <c r="WRZ123" s="698"/>
      <c r="WSA123" s="698"/>
      <c r="WSB123" s="698"/>
      <c r="WSC123" s="698"/>
      <c r="WSD123" s="698"/>
      <c r="WSE123" s="698"/>
      <c r="WSF123" s="698"/>
      <c r="WSG123" s="698"/>
      <c r="WSH123" s="698"/>
      <c r="WSI123" s="698"/>
      <c r="WSJ123" s="698"/>
      <c r="WSK123" s="698"/>
      <c r="WSL123" s="698"/>
      <c r="WSM123" s="698"/>
      <c r="WSN123" s="698"/>
      <c r="WSO123" s="698"/>
      <c r="WSP123" s="698"/>
      <c r="WSQ123" s="698"/>
      <c r="WSR123" s="698"/>
      <c r="WSS123" s="698"/>
      <c r="WST123" s="698"/>
      <c r="WSU123" s="698"/>
      <c r="WSV123" s="698"/>
      <c r="WSW123" s="698"/>
      <c r="WSX123" s="698"/>
      <c r="WSY123" s="698"/>
      <c r="WSZ123" s="698"/>
      <c r="WTA123" s="698"/>
      <c r="WTB123" s="698"/>
      <c r="WTC123" s="698"/>
      <c r="WTD123" s="698"/>
      <c r="WTE123" s="698"/>
      <c r="WTF123" s="698"/>
      <c r="WTG123" s="698"/>
      <c r="WTH123" s="698"/>
      <c r="WTI123" s="698"/>
      <c r="WTJ123" s="698"/>
      <c r="WTK123" s="698"/>
      <c r="WTL123" s="698"/>
      <c r="WTM123" s="698"/>
      <c r="WTN123" s="698"/>
      <c r="WTO123" s="698"/>
      <c r="WTP123" s="698"/>
      <c r="WTQ123" s="698"/>
      <c r="WTR123" s="698"/>
      <c r="WTS123" s="698"/>
      <c r="WTT123" s="698"/>
      <c r="WTU123" s="698"/>
      <c r="WTV123" s="698"/>
      <c r="WTW123" s="698"/>
      <c r="WTX123" s="698"/>
      <c r="WTY123" s="698"/>
      <c r="WTZ123" s="698"/>
      <c r="WUA123" s="698"/>
      <c r="WUB123" s="698"/>
      <c r="WUC123" s="698"/>
      <c r="WUD123" s="698"/>
      <c r="WUE123" s="698"/>
      <c r="WUF123" s="698"/>
      <c r="WUG123" s="698"/>
      <c r="WUH123" s="698"/>
      <c r="WUI123" s="698"/>
      <c r="WUJ123" s="698"/>
      <c r="WUK123" s="698"/>
      <c r="WUL123" s="698"/>
      <c r="WUM123" s="698"/>
      <c r="WUN123" s="698"/>
      <c r="WUO123" s="698"/>
      <c r="WUP123" s="698"/>
      <c r="WUQ123" s="698"/>
      <c r="WUR123" s="698"/>
      <c r="WUS123" s="698"/>
      <c r="WUT123" s="698"/>
      <c r="WUU123" s="698"/>
      <c r="WUV123" s="698"/>
      <c r="WUW123" s="698"/>
      <c r="WUX123" s="698"/>
      <c r="WUY123" s="698"/>
      <c r="WUZ123" s="698"/>
      <c r="WVA123" s="698"/>
      <c r="WVB123" s="698"/>
      <c r="WVC123" s="698"/>
      <c r="WVD123" s="698"/>
      <c r="WVE123" s="698"/>
      <c r="WVF123" s="698"/>
      <c r="WVG123" s="698"/>
      <c r="WVH123" s="698"/>
      <c r="WVI123" s="698"/>
      <c r="WVJ123" s="698"/>
      <c r="WVK123" s="698"/>
      <c r="WVL123" s="698"/>
      <c r="WVM123" s="698"/>
      <c r="WVN123" s="698"/>
      <c r="WVO123" s="698"/>
      <c r="WVP123" s="698"/>
      <c r="WVQ123" s="698"/>
      <c r="WVR123" s="698"/>
      <c r="WVS123" s="698"/>
      <c r="WVT123" s="698"/>
      <c r="WVU123" s="698"/>
      <c r="WVV123" s="698"/>
      <c r="WVW123" s="698"/>
      <c r="WVX123" s="698"/>
      <c r="WVY123" s="698"/>
      <c r="WVZ123" s="698"/>
      <c r="WWA123" s="698"/>
      <c r="WWB123" s="698"/>
      <c r="WWC123" s="698"/>
      <c r="WWD123" s="698"/>
      <c r="WWE123" s="698"/>
      <c r="WWF123" s="698"/>
      <c r="WWG123" s="698"/>
      <c r="WWH123" s="698"/>
      <c r="WWI123" s="698"/>
      <c r="WWJ123" s="698"/>
      <c r="WWK123" s="698"/>
      <c r="WWL123" s="698"/>
      <c r="WWM123" s="698"/>
      <c r="WWN123" s="698"/>
      <c r="WWO123" s="698"/>
      <c r="WWP123" s="698"/>
      <c r="WWQ123" s="698"/>
      <c r="WWR123" s="698"/>
      <c r="WWS123" s="698"/>
      <c r="WWT123" s="698"/>
      <c r="WWU123" s="698"/>
      <c r="WWV123" s="698"/>
      <c r="WWW123" s="698"/>
      <c r="WWX123" s="698"/>
      <c r="WWY123" s="698"/>
      <c r="WWZ123" s="698"/>
      <c r="WXA123" s="698"/>
      <c r="WXB123" s="698"/>
      <c r="WXC123" s="698"/>
      <c r="WXD123" s="698"/>
      <c r="WXE123" s="698"/>
      <c r="WXF123" s="698"/>
      <c r="WXG123" s="698"/>
      <c r="WXH123" s="698"/>
      <c r="WXI123" s="698"/>
      <c r="WXJ123" s="698"/>
      <c r="WXK123" s="698"/>
      <c r="WXL123" s="698"/>
      <c r="WXM123" s="698"/>
      <c r="WXN123" s="698"/>
      <c r="WXO123" s="698"/>
      <c r="WXP123" s="698"/>
      <c r="WXQ123" s="698"/>
      <c r="WXR123" s="698"/>
      <c r="WXS123" s="698"/>
      <c r="WXT123" s="698"/>
      <c r="WXU123" s="698"/>
      <c r="WXV123" s="698"/>
      <c r="WXW123" s="698"/>
      <c r="WXX123" s="698"/>
      <c r="WXY123" s="698"/>
      <c r="WXZ123" s="698"/>
      <c r="WYA123" s="698"/>
      <c r="WYB123" s="698"/>
      <c r="WYC123" s="698"/>
      <c r="WYD123" s="698"/>
      <c r="WYE123" s="698"/>
      <c r="WYF123" s="698"/>
      <c r="WYG123" s="698"/>
      <c r="WYH123" s="698"/>
      <c r="WYI123" s="698"/>
      <c r="WYJ123" s="698"/>
      <c r="WYK123" s="698"/>
      <c r="WYL123" s="698"/>
      <c r="WYM123" s="698"/>
      <c r="WYN123" s="698"/>
      <c r="WYO123" s="698"/>
      <c r="WYP123" s="698"/>
      <c r="WYQ123" s="698"/>
      <c r="WYR123" s="698"/>
      <c r="WYS123" s="698"/>
      <c r="WYT123" s="698"/>
      <c r="WYU123" s="698"/>
      <c r="WYV123" s="698"/>
      <c r="WYW123" s="698"/>
      <c r="WYX123" s="698"/>
      <c r="WYY123" s="698"/>
      <c r="WYZ123" s="698"/>
      <c r="WZA123" s="698"/>
      <c r="WZB123" s="698"/>
      <c r="WZC123" s="698"/>
      <c r="WZD123" s="698"/>
      <c r="WZE123" s="698"/>
      <c r="WZF123" s="698"/>
      <c r="WZG123" s="698"/>
      <c r="WZH123" s="698"/>
      <c r="WZI123" s="698"/>
      <c r="WZJ123" s="698"/>
      <c r="WZK123" s="698"/>
      <c r="WZL123" s="698"/>
      <c r="WZM123" s="698"/>
      <c r="WZN123" s="698"/>
      <c r="WZO123" s="698"/>
      <c r="WZP123" s="698"/>
      <c r="WZQ123" s="698"/>
      <c r="WZR123" s="698"/>
      <c r="WZS123" s="698"/>
      <c r="WZT123" s="698"/>
      <c r="WZU123" s="698"/>
      <c r="WZV123" s="698"/>
      <c r="WZW123" s="698"/>
      <c r="WZX123" s="698"/>
      <c r="WZY123" s="698"/>
      <c r="WZZ123" s="698"/>
      <c r="XAA123" s="698"/>
      <c r="XAB123" s="698"/>
      <c r="XAC123" s="698"/>
      <c r="XAD123" s="698"/>
      <c r="XAE123" s="698"/>
      <c r="XAF123" s="698"/>
      <c r="XAG123" s="698"/>
      <c r="XAH123" s="698"/>
      <c r="XAI123" s="698"/>
      <c r="XAJ123" s="698"/>
      <c r="XAK123" s="698"/>
      <c r="XAL123" s="698"/>
      <c r="XAM123" s="698"/>
      <c r="XAN123" s="698"/>
      <c r="XAO123" s="698"/>
      <c r="XAP123" s="698"/>
      <c r="XAQ123" s="698"/>
      <c r="XAR123" s="698"/>
      <c r="XAS123" s="698"/>
      <c r="XAT123" s="698"/>
      <c r="XAU123" s="698"/>
      <c r="XAV123" s="698"/>
      <c r="XAW123" s="698"/>
      <c r="XAX123" s="698"/>
      <c r="XAY123" s="698"/>
      <c r="XAZ123" s="698"/>
      <c r="XBA123" s="698"/>
      <c r="XBB123" s="698"/>
      <c r="XBC123" s="698"/>
      <c r="XBD123" s="698"/>
      <c r="XBE123" s="698"/>
      <c r="XBF123" s="698"/>
      <c r="XBG123" s="698"/>
      <c r="XBH123" s="698"/>
      <c r="XBI123" s="698"/>
      <c r="XBJ123" s="698"/>
      <c r="XBK123" s="698"/>
      <c r="XBL123" s="698"/>
      <c r="XBM123" s="698"/>
      <c r="XBN123" s="698"/>
      <c r="XBO123" s="698"/>
      <c r="XBP123" s="698"/>
      <c r="XBQ123" s="698"/>
      <c r="XBR123" s="698"/>
      <c r="XBS123" s="698"/>
      <c r="XBT123" s="698"/>
      <c r="XBU123" s="698"/>
      <c r="XBV123" s="698"/>
      <c r="XBW123" s="698"/>
      <c r="XBX123" s="698"/>
      <c r="XBY123" s="698"/>
      <c r="XBZ123" s="698"/>
      <c r="XCA123" s="698"/>
      <c r="XCB123" s="698"/>
      <c r="XCC123" s="698"/>
      <c r="XCD123" s="698"/>
      <c r="XCE123" s="698"/>
      <c r="XCF123" s="698"/>
      <c r="XCG123" s="698"/>
      <c r="XCH123" s="698"/>
      <c r="XCI123" s="698"/>
      <c r="XCJ123" s="698"/>
      <c r="XCK123" s="698"/>
      <c r="XCL123" s="698"/>
      <c r="XCM123" s="698"/>
      <c r="XCN123" s="698"/>
      <c r="XCO123" s="698"/>
      <c r="XCP123" s="698"/>
      <c r="XCQ123" s="698"/>
      <c r="XCR123" s="698"/>
      <c r="XCS123" s="698"/>
      <c r="XCT123" s="698"/>
      <c r="XCU123" s="698"/>
      <c r="XCV123" s="698"/>
      <c r="XCW123" s="698"/>
      <c r="XCX123" s="698"/>
      <c r="XCY123" s="698"/>
      <c r="XCZ123" s="698"/>
      <c r="XDA123" s="698"/>
      <c r="XDB123" s="698"/>
      <c r="XDC123" s="698"/>
      <c r="XDD123" s="698"/>
      <c r="XDE123" s="698"/>
      <c r="XDF123" s="698"/>
      <c r="XDG123" s="698"/>
      <c r="XDH123" s="698"/>
      <c r="XDI123" s="698"/>
      <c r="XDJ123" s="698"/>
      <c r="XDK123" s="698"/>
      <c r="XDL123" s="698"/>
      <c r="XDM123" s="698"/>
      <c r="XDN123" s="698"/>
      <c r="XDO123" s="698"/>
      <c r="XDP123" s="698"/>
      <c r="XDQ123" s="698"/>
      <c r="XDR123" s="698"/>
      <c r="XDS123" s="698"/>
      <c r="XDT123" s="698"/>
      <c r="XDU123" s="698"/>
      <c r="XDV123" s="698"/>
      <c r="XDW123" s="698"/>
      <c r="XDX123" s="698"/>
      <c r="XDY123" s="698"/>
      <c r="XDZ123" s="698"/>
      <c r="XEA123" s="698"/>
      <c r="XEB123" s="698"/>
      <c r="XEC123" s="698"/>
      <c r="XED123" s="698"/>
      <c r="XEE123" s="698"/>
      <c r="XEF123" s="698"/>
      <c r="XEG123" s="698"/>
      <c r="XEH123" s="698"/>
      <c r="XEI123" s="698"/>
      <c r="XEJ123" s="698"/>
      <c r="XEK123" s="698"/>
      <c r="XEL123" s="698"/>
      <c r="XEM123" s="698"/>
      <c r="XEN123" s="698"/>
      <c r="XEO123" s="698"/>
      <c r="XEP123" s="698"/>
      <c r="XEQ123" s="698"/>
      <c r="XER123" s="698"/>
      <c r="XES123" s="698"/>
      <c r="XET123" s="698"/>
      <c r="XEU123" s="698"/>
      <c r="XEV123" s="698"/>
      <c r="XEW123" s="698"/>
      <c r="XEX123" s="698"/>
      <c r="XEY123" s="698"/>
      <c r="XEZ123" s="698"/>
      <c r="XFA123" s="698"/>
      <c r="XFB123" s="698"/>
      <c r="XFC123" s="698"/>
      <c r="XFD123" s="698"/>
    </row>
    <row r="124" spans="1:16384" ht="14.25" customHeight="1" x14ac:dyDescent="0.2">
      <c r="A124" s="697"/>
      <c r="B124" s="697"/>
      <c r="C124" s="697"/>
      <c r="D124" s="697"/>
      <c r="E124" s="697"/>
      <c r="F124" s="697"/>
      <c r="G124" s="697"/>
    </row>
  </sheetData>
  <mergeCells count="2365">
    <mergeCell ref="XEF123:XEL123"/>
    <mergeCell ref="XEM123:XES123"/>
    <mergeCell ref="XET123:XEZ123"/>
    <mergeCell ref="XFA123:XFD123"/>
    <mergeCell ref="XCW123:XDC123"/>
    <mergeCell ref="XDD123:XDJ123"/>
    <mergeCell ref="XDK123:XDQ123"/>
    <mergeCell ref="XDR123:XDX123"/>
    <mergeCell ref="XDY123:XEE123"/>
    <mergeCell ref="XBN123:XBT123"/>
    <mergeCell ref="XBU123:XCA123"/>
    <mergeCell ref="XCB123:XCH123"/>
    <mergeCell ref="XCI123:XCO123"/>
    <mergeCell ref="XCP123:XCV123"/>
    <mergeCell ref="XAE123:XAK123"/>
    <mergeCell ref="XAL123:XAR123"/>
    <mergeCell ref="XAS123:XAY123"/>
    <mergeCell ref="XAZ123:XBF123"/>
    <mergeCell ref="XBG123:XBM123"/>
    <mergeCell ref="WYV123:WZB123"/>
    <mergeCell ref="WZC123:WZI123"/>
    <mergeCell ref="WZJ123:WZP123"/>
    <mergeCell ref="WZQ123:WZW123"/>
    <mergeCell ref="WZX123:XAD123"/>
    <mergeCell ref="WXM123:WXS123"/>
    <mergeCell ref="WXT123:WXZ123"/>
    <mergeCell ref="WYA123:WYG123"/>
    <mergeCell ref="WYH123:WYN123"/>
    <mergeCell ref="WYO123:WYU123"/>
    <mergeCell ref="WWD123:WWJ123"/>
    <mergeCell ref="WWK123:WWQ123"/>
    <mergeCell ref="WWR123:WWX123"/>
    <mergeCell ref="WWY123:WXE123"/>
    <mergeCell ref="WXF123:WXL123"/>
    <mergeCell ref="WUU123:WVA123"/>
    <mergeCell ref="WVB123:WVH123"/>
    <mergeCell ref="WVI123:WVO123"/>
    <mergeCell ref="WVP123:WVV123"/>
    <mergeCell ref="WVW123:WWC123"/>
    <mergeCell ref="WTL123:WTR123"/>
    <mergeCell ref="WTS123:WTY123"/>
    <mergeCell ref="WTZ123:WUF123"/>
    <mergeCell ref="WUG123:WUM123"/>
    <mergeCell ref="WUN123:WUT123"/>
    <mergeCell ref="WSC123:WSI123"/>
    <mergeCell ref="WSJ123:WSP123"/>
    <mergeCell ref="WSQ123:WSW123"/>
    <mergeCell ref="WSX123:WTD123"/>
    <mergeCell ref="WTE123:WTK123"/>
    <mergeCell ref="WQT123:WQZ123"/>
    <mergeCell ref="WRA123:WRG123"/>
    <mergeCell ref="WRH123:WRN123"/>
    <mergeCell ref="WRO123:WRU123"/>
    <mergeCell ref="WRV123:WSB123"/>
    <mergeCell ref="WPK123:WPQ123"/>
    <mergeCell ref="WPR123:WPX123"/>
    <mergeCell ref="WPY123:WQE123"/>
    <mergeCell ref="WQF123:WQL123"/>
    <mergeCell ref="WQM123:WQS123"/>
    <mergeCell ref="WOB123:WOH123"/>
    <mergeCell ref="WOI123:WOO123"/>
    <mergeCell ref="WOP123:WOV123"/>
    <mergeCell ref="WOW123:WPC123"/>
    <mergeCell ref="WPD123:WPJ123"/>
    <mergeCell ref="WMS123:WMY123"/>
    <mergeCell ref="WMZ123:WNF123"/>
    <mergeCell ref="WNG123:WNM123"/>
    <mergeCell ref="WNN123:WNT123"/>
    <mergeCell ref="WNU123:WOA123"/>
    <mergeCell ref="WLJ123:WLP123"/>
    <mergeCell ref="WLQ123:WLW123"/>
    <mergeCell ref="WLX123:WMD123"/>
    <mergeCell ref="WME123:WMK123"/>
    <mergeCell ref="WML123:WMR123"/>
    <mergeCell ref="WKA123:WKG123"/>
    <mergeCell ref="WKH123:WKN123"/>
    <mergeCell ref="WKO123:WKU123"/>
    <mergeCell ref="WKV123:WLB123"/>
    <mergeCell ref="WLC123:WLI123"/>
    <mergeCell ref="WIR123:WIX123"/>
    <mergeCell ref="WIY123:WJE123"/>
    <mergeCell ref="WJF123:WJL123"/>
    <mergeCell ref="WJM123:WJS123"/>
    <mergeCell ref="WJT123:WJZ123"/>
    <mergeCell ref="WHI123:WHO123"/>
    <mergeCell ref="WHP123:WHV123"/>
    <mergeCell ref="WHW123:WIC123"/>
    <mergeCell ref="WID123:WIJ123"/>
    <mergeCell ref="WIK123:WIQ123"/>
    <mergeCell ref="WFZ123:WGF123"/>
    <mergeCell ref="WGG123:WGM123"/>
    <mergeCell ref="WGN123:WGT123"/>
    <mergeCell ref="WGU123:WHA123"/>
    <mergeCell ref="WHB123:WHH123"/>
    <mergeCell ref="WEQ123:WEW123"/>
    <mergeCell ref="WEX123:WFD123"/>
    <mergeCell ref="WFE123:WFK123"/>
    <mergeCell ref="WFL123:WFR123"/>
    <mergeCell ref="WFS123:WFY123"/>
    <mergeCell ref="WDH123:WDN123"/>
    <mergeCell ref="WDO123:WDU123"/>
    <mergeCell ref="WDV123:WEB123"/>
    <mergeCell ref="WEC123:WEI123"/>
    <mergeCell ref="WEJ123:WEP123"/>
    <mergeCell ref="WBY123:WCE123"/>
    <mergeCell ref="WCF123:WCL123"/>
    <mergeCell ref="WCM123:WCS123"/>
    <mergeCell ref="WCT123:WCZ123"/>
    <mergeCell ref="WDA123:WDG123"/>
    <mergeCell ref="WAP123:WAV123"/>
    <mergeCell ref="WAW123:WBC123"/>
    <mergeCell ref="WBD123:WBJ123"/>
    <mergeCell ref="WBK123:WBQ123"/>
    <mergeCell ref="WBR123:WBX123"/>
    <mergeCell ref="VZG123:VZM123"/>
    <mergeCell ref="VZN123:VZT123"/>
    <mergeCell ref="VZU123:WAA123"/>
    <mergeCell ref="WAB123:WAH123"/>
    <mergeCell ref="WAI123:WAO123"/>
    <mergeCell ref="VXX123:VYD123"/>
    <mergeCell ref="VYE123:VYK123"/>
    <mergeCell ref="VYL123:VYR123"/>
    <mergeCell ref="VYS123:VYY123"/>
    <mergeCell ref="VYZ123:VZF123"/>
    <mergeCell ref="VWO123:VWU123"/>
    <mergeCell ref="VWV123:VXB123"/>
    <mergeCell ref="VXC123:VXI123"/>
    <mergeCell ref="VXJ123:VXP123"/>
    <mergeCell ref="VXQ123:VXW123"/>
    <mergeCell ref="VVF123:VVL123"/>
    <mergeCell ref="VVM123:VVS123"/>
    <mergeCell ref="VVT123:VVZ123"/>
    <mergeCell ref="VWA123:VWG123"/>
    <mergeCell ref="VWH123:VWN123"/>
    <mergeCell ref="VTW123:VUC123"/>
    <mergeCell ref="VUD123:VUJ123"/>
    <mergeCell ref="VUK123:VUQ123"/>
    <mergeCell ref="VUR123:VUX123"/>
    <mergeCell ref="VUY123:VVE123"/>
    <mergeCell ref="VSN123:VST123"/>
    <mergeCell ref="VSU123:VTA123"/>
    <mergeCell ref="VTB123:VTH123"/>
    <mergeCell ref="VTI123:VTO123"/>
    <mergeCell ref="VTP123:VTV123"/>
    <mergeCell ref="VRE123:VRK123"/>
    <mergeCell ref="VRL123:VRR123"/>
    <mergeCell ref="VRS123:VRY123"/>
    <mergeCell ref="VRZ123:VSF123"/>
    <mergeCell ref="VSG123:VSM123"/>
    <mergeCell ref="VPV123:VQB123"/>
    <mergeCell ref="VQC123:VQI123"/>
    <mergeCell ref="VQJ123:VQP123"/>
    <mergeCell ref="VQQ123:VQW123"/>
    <mergeCell ref="VQX123:VRD123"/>
    <mergeCell ref="VOM123:VOS123"/>
    <mergeCell ref="VOT123:VOZ123"/>
    <mergeCell ref="VPA123:VPG123"/>
    <mergeCell ref="VPH123:VPN123"/>
    <mergeCell ref="VPO123:VPU123"/>
    <mergeCell ref="VND123:VNJ123"/>
    <mergeCell ref="VNK123:VNQ123"/>
    <mergeCell ref="VNR123:VNX123"/>
    <mergeCell ref="VNY123:VOE123"/>
    <mergeCell ref="VOF123:VOL123"/>
    <mergeCell ref="VLU123:VMA123"/>
    <mergeCell ref="VMB123:VMH123"/>
    <mergeCell ref="VMI123:VMO123"/>
    <mergeCell ref="VMP123:VMV123"/>
    <mergeCell ref="VMW123:VNC123"/>
    <mergeCell ref="VKL123:VKR123"/>
    <mergeCell ref="VKS123:VKY123"/>
    <mergeCell ref="VKZ123:VLF123"/>
    <mergeCell ref="VLG123:VLM123"/>
    <mergeCell ref="VLN123:VLT123"/>
    <mergeCell ref="VJC123:VJI123"/>
    <mergeCell ref="VJJ123:VJP123"/>
    <mergeCell ref="VJQ123:VJW123"/>
    <mergeCell ref="VJX123:VKD123"/>
    <mergeCell ref="VKE123:VKK123"/>
    <mergeCell ref="VHT123:VHZ123"/>
    <mergeCell ref="VIA123:VIG123"/>
    <mergeCell ref="VIH123:VIN123"/>
    <mergeCell ref="VIO123:VIU123"/>
    <mergeCell ref="VIV123:VJB123"/>
    <mergeCell ref="VGK123:VGQ123"/>
    <mergeCell ref="VGR123:VGX123"/>
    <mergeCell ref="VGY123:VHE123"/>
    <mergeCell ref="VHF123:VHL123"/>
    <mergeCell ref="VHM123:VHS123"/>
    <mergeCell ref="VFB123:VFH123"/>
    <mergeCell ref="VFI123:VFO123"/>
    <mergeCell ref="VFP123:VFV123"/>
    <mergeCell ref="VFW123:VGC123"/>
    <mergeCell ref="VGD123:VGJ123"/>
    <mergeCell ref="VDS123:VDY123"/>
    <mergeCell ref="VDZ123:VEF123"/>
    <mergeCell ref="VEG123:VEM123"/>
    <mergeCell ref="VEN123:VET123"/>
    <mergeCell ref="VEU123:VFA123"/>
    <mergeCell ref="VCJ123:VCP123"/>
    <mergeCell ref="VCQ123:VCW123"/>
    <mergeCell ref="VCX123:VDD123"/>
    <mergeCell ref="VDE123:VDK123"/>
    <mergeCell ref="VDL123:VDR123"/>
    <mergeCell ref="VBA123:VBG123"/>
    <mergeCell ref="VBH123:VBN123"/>
    <mergeCell ref="VBO123:VBU123"/>
    <mergeCell ref="VBV123:VCB123"/>
    <mergeCell ref="VCC123:VCI123"/>
    <mergeCell ref="UZR123:UZX123"/>
    <mergeCell ref="UZY123:VAE123"/>
    <mergeCell ref="VAF123:VAL123"/>
    <mergeCell ref="VAM123:VAS123"/>
    <mergeCell ref="VAT123:VAZ123"/>
    <mergeCell ref="UYI123:UYO123"/>
    <mergeCell ref="UYP123:UYV123"/>
    <mergeCell ref="UYW123:UZC123"/>
    <mergeCell ref="UZD123:UZJ123"/>
    <mergeCell ref="UZK123:UZQ123"/>
    <mergeCell ref="UWZ123:UXF123"/>
    <mergeCell ref="UXG123:UXM123"/>
    <mergeCell ref="UXN123:UXT123"/>
    <mergeCell ref="UXU123:UYA123"/>
    <mergeCell ref="UYB123:UYH123"/>
    <mergeCell ref="UVQ123:UVW123"/>
    <mergeCell ref="UVX123:UWD123"/>
    <mergeCell ref="UWE123:UWK123"/>
    <mergeCell ref="UWL123:UWR123"/>
    <mergeCell ref="UWS123:UWY123"/>
    <mergeCell ref="UUH123:UUN123"/>
    <mergeCell ref="UUO123:UUU123"/>
    <mergeCell ref="UUV123:UVB123"/>
    <mergeCell ref="UVC123:UVI123"/>
    <mergeCell ref="UVJ123:UVP123"/>
    <mergeCell ref="USY123:UTE123"/>
    <mergeCell ref="UTF123:UTL123"/>
    <mergeCell ref="UTM123:UTS123"/>
    <mergeCell ref="UTT123:UTZ123"/>
    <mergeCell ref="UUA123:UUG123"/>
    <mergeCell ref="URP123:URV123"/>
    <mergeCell ref="URW123:USC123"/>
    <mergeCell ref="USD123:USJ123"/>
    <mergeCell ref="USK123:USQ123"/>
    <mergeCell ref="USR123:USX123"/>
    <mergeCell ref="UQG123:UQM123"/>
    <mergeCell ref="UQN123:UQT123"/>
    <mergeCell ref="UQU123:URA123"/>
    <mergeCell ref="URB123:URH123"/>
    <mergeCell ref="URI123:URO123"/>
    <mergeCell ref="UOX123:UPD123"/>
    <mergeCell ref="UPE123:UPK123"/>
    <mergeCell ref="UPL123:UPR123"/>
    <mergeCell ref="UPS123:UPY123"/>
    <mergeCell ref="UPZ123:UQF123"/>
    <mergeCell ref="UNO123:UNU123"/>
    <mergeCell ref="UNV123:UOB123"/>
    <mergeCell ref="UOC123:UOI123"/>
    <mergeCell ref="UOJ123:UOP123"/>
    <mergeCell ref="UOQ123:UOW123"/>
    <mergeCell ref="UMF123:UML123"/>
    <mergeCell ref="UMM123:UMS123"/>
    <mergeCell ref="UMT123:UMZ123"/>
    <mergeCell ref="UNA123:UNG123"/>
    <mergeCell ref="UNH123:UNN123"/>
    <mergeCell ref="UKW123:ULC123"/>
    <mergeCell ref="ULD123:ULJ123"/>
    <mergeCell ref="ULK123:ULQ123"/>
    <mergeCell ref="ULR123:ULX123"/>
    <mergeCell ref="ULY123:UME123"/>
    <mergeCell ref="UJN123:UJT123"/>
    <mergeCell ref="UJU123:UKA123"/>
    <mergeCell ref="UKB123:UKH123"/>
    <mergeCell ref="UKI123:UKO123"/>
    <mergeCell ref="UKP123:UKV123"/>
    <mergeCell ref="UIE123:UIK123"/>
    <mergeCell ref="UIL123:UIR123"/>
    <mergeCell ref="UIS123:UIY123"/>
    <mergeCell ref="UIZ123:UJF123"/>
    <mergeCell ref="UJG123:UJM123"/>
    <mergeCell ref="UGV123:UHB123"/>
    <mergeCell ref="UHC123:UHI123"/>
    <mergeCell ref="UHJ123:UHP123"/>
    <mergeCell ref="UHQ123:UHW123"/>
    <mergeCell ref="UHX123:UID123"/>
    <mergeCell ref="UFM123:UFS123"/>
    <mergeCell ref="UFT123:UFZ123"/>
    <mergeCell ref="UGA123:UGG123"/>
    <mergeCell ref="UGH123:UGN123"/>
    <mergeCell ref="UGO123:UGU123"/>
    <mergeCell ref="UED123:UEJ123"/>
    <mergeCell ref="UEK123:UEQ123"/>
    <mergeCell ref="UER123:UEX123"/>
    <mergeCell ref="UEY123:UFE123"/>
    <mergeCell ref="UFF123:UFL123"/>
    <mergeCell ref="UCU123:UDA123"/>
    <mergeCell ref="UDB123:UDH123"/>
    <mergeCell ref="UDI123:UDO123"/>
    <mergeCell ref="UDP123:UDV123"/>
    <mergeCell ref="UDW123:UEC123"/>
    <mergeCell ref="UBL123:UBR123"/>
    <mergeCell ref="UBS123:UBY123"/>
    <mergeCell ref="UBZ123:UCF123"/>
    <mergeCell ref="UCG123:UCM123"/>
    <mergeCell ref="UCN123:UCT123"/>
    <mergeCell ref="UAC123:UAI123"/>
    <mergeCell ref="UAJ123:UAP123"/>
    <mergeCell ref="UAQ123:UAW123"/>
    <mergeCell ref="UAX123:UBD123"/>
    <mergeCell ref="UBE123:UBK123"/>
    <mergeCell ref="TYT123:TYZ123"/>
    <mergeCell ref="TZA123:TZG123"/>
    <mergeCell ref="TZH123:TZN123"/>
    <mergeCell ref="TZO123:TZU123"/>
    <mergeCell ref="TZV123:UAB123"/>
    <mergeCell ref="TXK123:TXQ123"/>
    <mergeCell ref="TXR123:TXX123"/>
    <mergeCell ref="TXY123:TYE123"/>
    <mergeCell ref="TYF123:TYL123"/>
    <mergeCell ref="TYM123:TYS123"/>
    <mergeCell ref="TWB123:TWH123"/>
    <mergeCell ref="TWI123:TWO123"/>
    <mergeCell ref="TWP123:TWV123"/>
    <mergeCell ref="TWW123:TXC123"/>
    <mergeCell ref="TXD123:TXJ123"/>
    <mergeCell ref="TUS123:TUY123"/>
    <mergeCell ref="TUZ123:TVF123"/>
    <mergeCell ref="TVG123:TVM123"/>
    <mergeCell ref="TVN123:TVT123"/>
    <mergeCell ref="TVU123:TWA123"/>
    <mergeCell ref="TTJ123:TTP123"/>
    <mergeCell ref="TTQ123:TTW123"/>
    <mergeCell ref="TTX123:TUD123"/>
    <mergeCell ref="TUE123:TUK123"/>
    <mergeCell ref="TUL123:TUR123"/>
    <mergeCell ref="TSA123:TSG123"/>
    <mergeCell ref="TSH123:TSN123"/>
    <mergeCell ref="TSO123:TSU123"/>
    <mergeCell ref="TSV123:TTB123"/>
    <mergeCell ref="TTC123:TTI123"/>
    <mergeCell ref="TQR123:TQX123"/>
    <mergeCell ref="TQY123:TRE123"/>
    <mergeCell ref="TRF123:TRL123"/>
    <mergeCell ref="TRM123:TRS123"/>
    <mergeCell ref="TRT123:TRZ123"/>
    <mergeCell ref="TPI123:TPO123"/>
    <mergeCell ref="TPP123:TPV123"/>
    <mergeCell ref="TPW123:TQC123"/>
    <mergeCell ref="TQD123:TQJ123"/>
    <mergeCell ref="TQK123:TQQ123"/>
    <mergeCell ref="TNZ123:TOF123"/>
    <mergeCell ref="TOG123:TOM123"/>
    <mergeCell ref="TON123:TOT123"/>
    <mergeCell ref="TOU123:TPA123"/>
    <mergeCell ref="TPB123:TPH123"/>
    <mergeCell ref="TMQ123:TMW123"/>
    <mergeCell ref="TMX123:TND123"/>
    <mergeCell ref="TNE123:TNK123"/>
    <mergeCell ref="TNL123:TNR123"/>
    <mergeCell ref="TNS123:TNY123"/>
    <mergeCell ref="TLH123:TLN123"/>
    <mergeCell ref="TLO123:TLU123"/>
    <mergeCell ref="TLV123:TMB123"/>
    <mergeCell ref="TMC123:TMI123"/>
    <mergeCell ref="TMJ123:TMP123"/>
    <mergeCell ref="TJY123:TKE123"/>
    <mergeCell ref="TKF123:TKL123"/>
    <mergeCell ref="TKM123:TKS123"/>
    <mergeCell ref="TKT123:TKZ123"/>
    <mergeCell ref="TLA123:TLG123"/>
    <mergeCell ref="TIP123:TIV123"/>
    <mergeCell ref="TIW123:TJC123"/>
    <mergeCell ref="TJD123:TJJ123"/>
    <mergeCell ref="TJK123:TJQ123"/>
    <mergeCell ref="TJR123:TJX123"/>
    <mergeCell ref="THG123:THM123"/>
    <mergeCell ref="THN123:THT123"/>
    <mergeCell ref="THU123:TIA123"/>
    <mergeCell ref="TIB123:TIH123"/>
    <mergeCell ref="TII123:TIO123"/>
    <mergeCell ref="TFX123:TGD123"/>
    <mergeCell ref="TGE123:TGK123"/>
    <mergeCell ref="TGL123:TGR123"/>
    <mergeCell ref="TGS123:TGY123"/>
    <mergeCell ref="TGZ123:THF123"/>
    <mergeCell ref="TEO123:TEU123"/>
    <mergeCell ref="TEV123:TFB123"/>
    <mergeCell ref="TFC123:TFI123"/>
    <mergeCell ref="TFJ123:TFP123"/>
    <mergeCell ref="TFQ123:TFW123"/>
    <mergeCell ref="TDF123:TDL123"/>
    <mergeCell ref="TDM123:TDS123"/>
    <mergeCell ref="TDT123:TDZ123"/>
    <mergeCell ref="TEA123:TEG123"/>
    <mergeCell ref="TEH123:TEN123"/>
    <mergeCell ref="TBW123:TCC123"/>
    <mergeCell ref="TCD123:TCJ123"/>
    <mergeCell ref="TCK123:TCQ123"/>
    <mergeCell ref="TCR123:TCX123"/>
    <mergeCell ref="TCY123:TDE123"/>
    <mergeCell ref="TAN123:TAT123"/>
    <mergeCell ref="TAU123:TBA123"/>
    <mergeCell ref="TBB123:TBH123"/>
    <mergeCell ref="TBI123:TBO123"/>
    <mergeCell ref="TBP123:TBV123"/>
    <mergeCell ref="SZE123:SZK123"/>
    <mergeCell ref="SZL123:SZR123"/>
    <mergeCell ref="SZS123:SZY123"/>
    <mergeCell ref="SZZ123:TAF123"/>
    <mergeCell ref="TAG123:TAM123"/>
    <mergeCell ref="SXV123:SYB123"/>
    <mergeCell ref="SYC123:SYI123"/>
    <mergeCell ref="SYJ123:SYP123"/>
    <mergeCell ref="SYQ123:SYW123"/>
    <mergeCell ref="SYX123:SZD123"/>
    <mergeCell ref="SWM123:SWS123"/>
    <mergeCell ref="SWT123:SWZ123"/>
    <mergeCell ref="SXA123:SXG123"/>
    <mergeCell ref="SXH123:SXN123"/>
    <mergeCell ref="SXO123:SXU123"/>
    <mergeCell ref="SVD123:SVJ123"/>
    <mergeCell ref="SVK123:SVQ123"/>
    <mergeCell ref="SVR123:SVX123"/>
    <mergeCell ref="SVY123:SWE123"/>
    <mergeCell ref="SWF123:SWL123"/>
    <mergeCell ref="STU123:SUA123"/>
    <mergeCell ref="SUB123:SUH123"/>
    <mergeCell ref="SUI123:SUO123"/>
    <mergeCell ref="SUP123:SUV123"/>
    <mergeCell ref="SUW123:SVC123"/>
    <mergeCell ref="SSL123:SSR123"/>
    <mergeCell ref="SSS123:SSY123"/>
    <mergeCell ref="SSZ123:STF123"/>
    <mergeCell ref="STG123:STM123"/>
    <mergeCell ref="STN123:STT123"/>
    <mergeCell ref="SRC123:SRI123"/>
    <mergeCell ref="SRJ123:SRP123"/>
    <mergeCell ref="SRQ123:SRW123"/>
    <mergeCell ref="SRX123:SSD123"/>
    <mergeCell ref="SSE123:SSK123"/>
    <mergeCell ref="SPT123:SPZ123"/>
    <mergeCell ref="SQA123:SQG123"/>
    <mergeCell ref="SQH123:SQN123"/>
    <mergeCell ref="SQO123:SQU123"/>
    <mergeCell ref="SQV123:SRB123"/>
    <mergeCell ref="SOK123:SOQ123"/>
    <mergeCell ref="SOR123:SOX123"/>
    <mergeCell ref="SOY123:SPE123"/>
    <mergeCell ref="SPF123:SPL123"/>
    <mergeCell ref="SPM123:SPS123"/>
    <mergeCell ref="SNB123:SNH123"/>
    <mergeCell ref="SNI123:SNO123"/>
    <mergeCell ref="SNP123:SNV123"/>
    <mergeCell ref="SNW123:SOC123"/>
    <mergeCell ref="SOD123:SOJ123"/>
    <mergeCell ref="SLS123:SLY123"/>
    <mergeCell ref="SLZ123:SMF123"/>
    <mergeCell ref="SMG123:SMM123"/>
    <mergeCell ref="SMN123:SMT123"/>
    <mergeCell ref="SMU123:SNA123"/>
    <mergeCell ref="SKJ123:SKP123"/>
    <mergeCell ref="SKQ123:SKW123"/>
    <mergeCell ref="SKX123:SLD123"/>
    <mergeCell ref="SLE123:SLK123"/>
    <mergeCell ref="SLL123:SLR123"/>
    <mergeCell ref="SJA123:SJG123"/>
    <mergeCell ref="SJH123:SJN123"/>
    <mergeCell ref="SJO123:SJU123"/>
    <mergeCell ref="SJV123:SKB123"/>
    <mergeCell ref="SKC123:SKI123"/>
    <mergeCell ref="SHR123:SHX123"/>
    <mergeCell ref="SHY123:SIE123"/>
    <mergeCell ref="SIF123:SIL123"/>
    <mergeCell ref="SIM123:SIS123"/>
    <mergeCell ref="SIT123:SIZ123"/>
    <mergeCell ref="SGI123:SGO123"/>
    <mergeCell ref="SGP123:SGV123"/>
    <mergeCell ref="SGW123:SHC123"/>
    <mergeCell ref="SHD123:SHJ123"/>
    <mergeCell ref="SHK123:SHQ123"/>
    <mergeCell ref="SEZ123:SFF123"/>
    <mergeCell ref="SFG123:SFM123"/>
    <mergeCell ref="SFN123:SFT123"/>
    <mergeCell ref="SFU123:SGA123"/>
    <mergeCell ref="SGB123:SGH123"/>
    <mergeCell ref="SDQ123:SDW123"/>
    <mergeCell ref="SDX123:SED123"/>
    <mergeCell ref="SEE123:SEK123"/>
    <mergeCell ref="SEL123:SER123"/>
    <mergeCell ref="SES123:SEY123"/>
    <mergeCell ref="SCH123:SCN123"/>
    <mergeCell ref="SCO123:SCU123"/>
    <mergeCell ref="SCV123:SDB123"/>
    <mergeCell ref="SDC123:SDI123"/>
    <mergeCell ref="SDJ123:SDP123"/>
    <mergeCell ref="SAY123:SBE123"/>
    <mergeCell ref="SBF123:SBL123"/>
    <mergeCell ref="SBM123:SBS123"/>
    <mergeCell ref="SBT123:SBZ123"/>
    <mergeCell ref="SCA123:SCG123"/>
    <mergeCell ref="RZP123:RZV123"/>
    <mergeCell ref="RZW123:SAC123"/>
    <mergeCell ref="SAD123:SAJ123"/>
    <mergeCell ref="SAK123:SAQ123"/>
    <mergeCell ref="SAR123:SAX123"/>
    <mergeCell ref="RYG123:RYM123"/>
    <mergeCell ref="RYN123:RYT123"/>
    <mergeCell ref="RYU123:RZA123"/>
    <mergeCell ref="RZB123:RZH123"/>
    <mergeCell ref="RZI123:RZO123"/>
    <mergeCell ref="RWX123:RXD123"/>
    <mergeCell ref="RXE123:RXK123"/>
    <mergeCell ref="RXL123:RXR123"/>
    <mergeCell ref="RXS123:RXY123"/>
    <mergeCell ref="RXZ123:RYF123"/>
    <mergeCell ref="RVO123:RVU123"/>
    <mergeCell ref="RVV123:RWB123"/>
    <mergeCell ref="RWC123:RWI123"/>
    <mergeCell ref="RWJ123:RWP123"/>
    <mergeCell ref="RWQ123:RWW123"/>
    <mergeCell ref="RUF123:RUL123"/>
    <mergeCell ref="RUM123:RUS123"/>
    <mergeCell ref="RUT123:RUZ123"/>
    <mergeCell ref="RVA123:RVG123"/>
    <mergeCell ref="RVH123:RVN123"/>
    <mergeCell ref="RSW123:RTC123"/>
    <mergeCell ref="RTD123:RTJ123"/>
    <mergeCell ref="RTK123:RTQ123"/>
    <mergeCell ref="RTR123:RTX123"/>
    <mergeCell ref="RTY123:RUE123"/>
    <mergeCell ref="RRN123:RRT123"/>
    <mergeCell ref="RRU123:RSA123"/>
    <mergeCell ref="RSB123:RSH123"/>
    <mergeCell ref="RSI123:RSO123"/>
    <mergeCell ref="RSP123:RSV123"/>
    <mergeCell ref="RQE123:RQK123"/>
    <mergeCell ref="RQL123:RQR123"/>
    <mergeCell ref="RQS123:RQY123"/>
    <mergeCell ref="RQZ123:RRF123"/>
    <mergeCell ref="RRG123:RRM123"/>
    <mergeCell ref="ROV123:RPB123"/>
    <mergeCell ref="RPC123:RPI123"/>
    <mergeCell ref="RPJ123:RPP123"/>
    <mergeCell ref="RPQ123:RPW123"/>
    <mergeCell ref="RPX123:RQD123"/>
    <mergeCell ref="RNM123:RNS123"/>
    <mergeCell ref="RNT123:RNZ123"/>
    <mergeCell ref="ROA123:ROG123"/>
    <mergeCell ref="ROH123:RON123"/>
    <mergeCell ref="ROO123:ROU123"/>
    <mergeCell ref="RMD123:RMJ123"/>
    <mergeCell ref="RMK123:RMQ123"/>
    <mergeCell ref="RMR123:RMX123"/>
    <mergeCell ref="RMY123:RNE123"/>
    <mergeCell ref="RNF123:RNL123"/>
    <mergeCell ref="RKU123:RLA123"/>
    <mergeCell ref="RLB123:RLH123"/>
    <mergeCell ref="RLI123:RLO123"/>
    <mergeCell ref="RLP123:RLV123"/>
    <mergeCell ref="RLW123:RMC123"/>
    <mergeCell ref="RJL123:RJR123"/>
    <mergeCell ref="RJS123:RJY123"/>
    <mergeCell ref="RJZ123:RKF123"/>
    <mergeCell ref="RKG123:RKM123"/>
    <mergeCell ref="RKN123:RKT123"/>
    <mergeCell ref="RIC123:RII123"/>
    <mergeCell ref="RIJ123:RIP123"/>
    <mergeCell ref="RIQ123:RIW123"/>
    <mergeCell ref="RIX123:RJD123"/>
    <mergeCell ref="RJE123:RJK123"/>
    <mergeCell ref="RGT123:RGZ123"/>
    <mergeCell ref="RHA123:RHG123"/>
    <mergeCell ref="RHH123:RHN123"/>
    <mergeCell ref="RHO123:RHU123"/>
    <mergeCell ref="RHV123:RIB123"/>
    <mergeCell ref="RFK123:RFQ123"/>
    <mergeCell ref="RFR123:RFX123"/>
    <mergeCell ref="RFY123:RGE123"/>
    <mergeCell ref="RGF123:RGL123"/>
    <mergeCell ref="RGM123:RGS123"/>
    <mergeCell ref="REB123:REH123"/>
    <mergeCell ref="REI123:REO123"/>
    <mergeCell ref="REP123:REV123"/>
    <mergeCell ref="REW123:RFC123"/>
    <mergeCell ref="RFD123:RFJ123"/>
    <mergeCell ref="RCS123:RCY123"/>
    <mergeCell ref="RCZ123:RDF123"/>
    <mergeCell ref="RDG123:RDM123"/>
    <mergeCell ref="RDN123:RDT123"/>
    <mergeCell ref="RDU123:REA123"/>
    <mergeCell ref="RBJ123:RBP123"/>
    <mergeCell ref="RBQ123:RBW123"/>
    <mergeCell ref="RBX123:RCD123"/>
    <mergeCell ref="RCE123:RCK123"/>
    <mergeCell ref="RCL123:RCR123"/>
    <mergeCell ref="RAA123:RAG123"/>
    <mergeCell ref="RAH123:RAN123"/>
    <mergeCell ref="RAO123:RAU123"/>
    <mergeCell ref="RAV123:RBB123"/>
    <mergeCell ref="RBC123:RBI123"/>
    <mergeCell ref="QYR123:QYX123"/>
    <mergeCell ref="QYY123:QZE123"/>
    <mergeCell ref="QZF123:QZL123"/>
    <mergeCell ref="QZM123:QZS123"/>
    <mergeCell ref="QZT123:QZZ123"/>
    <mergeCell ref="QXI123:QXO123"/>
    <mergeCell ref="QXP123:QXV123"/>
    <mergeCell ref="QXW123:QYC123"/>
    <mergeCell ref="QYD123:QYJ123"/>
    <mergeCell ref="QYK123:QYQ123"/>
    <mergeCell ref="QVZ123:QWF123"/>
    <mergeCell ref="QWG123:QWM123"/>
    <mergeCell ref="QWN123:QWT123"/>
    <mergeCell ref="QWU123:QXA123"/>
    <mergeCell ref="QXB123:QXH123"/>
    <mergeCell ref="QUQ123:QUW123"/>
    <mergeCell ref="QUX123:QVD123"/>
    <mergeCell ref="QVE123:QVK123"/>
    <mergeCell ref="QVL123:QVR123"/>
    <mergeCell ref="QVS123:QVY123"/>
    <mergeCell ref="QTH123:QTN123"/>
    <mergeCell ref="QTO123:QTU123"/>
    <mergeCell ref="QTV123:QUB123"/>
    <mergeCell ref="QUC123:QUI123"/>
    <mergeCell ref="QUJ123:QUP123"/>
    <mergeCell ref="QRY123:QSE123"/>
    <mergeCell ref="QSF123:QSL123"/>
    <mergeCell ref="QSM123:QSS123"/>
    <mergeCell ref="QST123:QSZ123"/>
    <mergeCell ref="QTA123:QTG123"/>
    <mergeCell ref="QQP123:QQV123"/>
    <mergeCell ref="QQW123:QRC123"/>
    <mergeCell ref="QRD123:QRJ123"/>
    <mergeCell ref="QRK123:QRQ123"/>
    <mergeCell ref="QRR123:QRX123"/>
    <mergeCell ref="QPG123:QPM123"/>
    <mergeCell ref="QPN123:QPT123"/>
    <mergeCell ref="QPU123:QQA123"/>
    <mergeCell ref="QQB123:QQH123"/>
    <mergeCell ref="QQI123:QQO123"/>
    <mergeCell ref="QNX123:QOD123"/>
    <mergeCell ref="QOE123:QOK123"/>
    <mergeCell ref="QOL123:QOR123"/>
    <mergeCell ref="QOS123:QOY123"/>
    <mergeCell ref="QOZ123:QPF123"/>
    <mergeCell ref="QMO123:QMU123"/>
    <mergeCell ref="QMV123:QNB123"/>
    <mergeCell ref="QNC123:QNI123"/>
    <mergeCell ref="QNJ123:QNP123"/>
    <mergeCell ref="QNQ123:QNW123"/>
    <mergeCell ref="QLF123:QLL123"/>
    <mergeCell ref="QLM123:QLS123"/>
    <mergeCell ref="QLT123:QLZ123"/>
    <mergeCell ref="QMA123:QMG123"/>
    <mergeCell ref="QMH123:QMN123"/>
    <mergeCell ref="QJW123:QKC123"/>
    <mergeCell ref="QKD123:QKJ123"/>
    <mergeCell ref="QKK123:QKQ123"/>
    <mergeCell ref="QKR123:QKX123"/>
    <mergeCell ref="QKY123:QLE123"/>
    <mergeCell ref="QIN123:QIT123"/>
    <mergeCell ref="QIU123:QJA123"/>
    <mergeCell ref="QJB123:QJH123"/>
    <mergeCell ref="QJI123:QJO123"/>
    <mergeCell ref="QJP123:QJV123"/>
    <mergeCell ref="QHE123:QHK123"/>
    <mergeCell ref="QHL123:QHR123"/>
    <mergeCell ref="QHS123:QHY123"/>
    <mergeCell ref="QHZ123:QIF123"/>
    <mergeCell ref="QIG123:QIM123"/>
    <mergeCell ref="QFV123:QGB123"/>
    <mergeCell ref="QGC123:QGI123"/>
    <mergeCell ref="QGJ123:QGP123"/>
    <mergeCell ref="QGQ123:QGW123"/>
    <mergeCell ref="QGX123:QHD123"/>
    <mergeCell ref="QEM123:QES123"/>
    <mergeCell ref="QET123:QEZ123"/>
    <mergeCell ref="QFA123:QFG123"/>
    <mergeCell ref="QFH123:QFN123"/>
    <mergeCell ref="QFO123:QFU123"/>
    <mergeCell ref="QDD123:QDJ123"/>
    <mergeCell ref="QDK123:QDQ123"/>
    <mergeCell ref="QDR123:QDX123"/>
    <mergeCell ref="QDY123:QEE123"/>
    <mergeCell ref="QEF123:QEL123"/>
    <mergeCell ref="QBU123:QCA123"/>
    <mergeCell ref="QCB123:QCH123"/>
    <mergeCell ref="QCI123:QCO123"/>
    <mergeCell ref="QCP123:QCV123"/>
    <mergeCell ref="QCW123:QDC123"/>
    <mergeCell ref="QAL123:QAR123"/>
    <mergeCell ref="QAS123:QAY123"/>
    <mergeCell ref="QAZ123:QBF123"/>
    <mergeCell ref="QBG123:QBM123"/>
    <mergeCell ref="QBN123:QBT123"/>
    <mergeCell ref="PZC123:PZI123"/>
    <mergeCell ref="PZJ123:PZP123"/>
    <mergeCell ref="PZQ123:PZW123"/>
    <mergeCell ref="PZX123:QAD123"/>
    <mergeCell ref="QAE123:QAK123"/>
    <mergeCell ref="PXT123:PXZ123"/>
    <mergeCell ref="PYA123:PYG123"/>
    <mergeCell ref="PYH123:PYN123"/>
    <mergeCell ref="PYO123:PYU123"/>
    <mergeCell ref="PYV123:PZB123"/>
    <mergeCell ref="PWK123:PWQ123"/>
    <mergeCell ref="PWR123:PWX123"/>
    <mergeCell ref="PWY123:PXE123"/>
    <mergeCell ref="PXF123:PXL123"/>
    <mergeCell ref="PXM123:PXS123"/>
    <mergeCell ref="PVB123:PVH123"/>
    <mergeCell ref="PVI123:PVO123"/>
    <mergeCell ref="PVP123:PVV123"/>
    <mergeCell ref="PVW123:PWC123"/>
    <mergeCell ref="PWD123:PWJ123"/>
    <mergeCell ref="PTS123:PTY123"/>
    <mergeCell ref="PTZ123:PUF123"/>
    <mergeCell ref="PUG123:PUM123"/>
    <mergeCell ref="PUN123:PUT123"/>
    <mergeCell ref="PUU123:PVA123"/>
    <mergeCell ref="PSJ123:PSP123"/>
    <mergeCell ref="PSQ123:PSW123"/>
    <mergeCell ref="PSX123:PTD123"/>
    <mergeCell ref="PTE123:PTK123"/>
    <mergeCell ref="PTL123:PTR123"/>
    <mergeCell ref="PRA123:PRG123"/>
    <mergeCell ref="PRH123:PRN123"/>
    <mergeCell ref="PRO123:PRU123"/>
    <mergeCell ref="PRV123:PSB123"/>
    <mergeCell ref="PSC123:PSI123"/>
    <mergeCell ref="PPR123:PPX123"/>
    <mergeCell ref="PPY123:PQE123"/>
    <mergeCell ref="PQF123:PQL123"/>
    <mergeCell ref="PQM123:PQS123"/>
    <mergeCell ref="PQT123:PQZ123"/>
    <mergeCell ref="POI123:POO123"/>
    <mergeCell ref="POP123:POV123"/>
    <mergeCell ref="POW123:PPC123"/>
    <mergeCell ref="PPD123:PPJ123"/>
    <mergeCell ref="PPK123:PPQ123"/>
    <mergeCell ref="PMZ123:PNF123"/>
    <mergeCell ref="PNG123:PNM123"/>
    <mergeCell ref="PNN123:PNT123"/>
    <mergeCell ref="PNU123:POA123"/>
    <mergeCell ref="POB123:POH123"/>
    <mergeCell ref="PLQ123:PLW123"/>
    <mergeCell ref="PLX123:PMD123"/>
    <mergeCell ref="PME123:PMK123"/>
    <mergeCell ref="PML123:PMR123"/>
    <mergeCell ref="PMS123:PMY123"/>
    <mergeCell ref="PKH123:PKN123"/>
    <mergeCell ref="PKO123:PKU123"/>
    <mergeCell ref="PKV123:PLB123"/>
    <mergeCell ref="PLC123:PLI123"/>
    <mergeCell ref="PLJ123:PLP123"/>
    <mergeCell ref="PIY123:PJE123"/>
    <mergeCell ref="PJF123:PJL123"/>
    <mergeCell ref="PJM123:PJS123"/>
    <mergeCell ref="PJT123:PJZ123"/>
    <mergeCell ref="PKA123:PKG123"/>
    <mergeCell ref="PHP123:PHV123"/>
    <mergeCell ref="PHW123:PIC123"/>
    <mergeCell ref="PID123:PIJ123"/>
    <mergeCell ref="PIK123:PIQ123"/>
    <mergeCell ref="PIR123:PIX123"/>
    <mergeCell ref="PGG123:PGM123"/>
    <mergeCell ref="PGN123:PGT123"/>
    <mergeCell ref="PGU123:PHA123"/>
    <mergeCell ref="PHB123:PHH123"/>
    <mergeCell ref="PHI123:PHO123"/>
    <mergeCell ref="PEX123:PFD123"/>
    <mergeCell ref="PFE123:PFK123"/>
    <mergeCell ref="PFL123:PFR123"/>
    <mergeCell ref="PFS123:PFY123"/>
    <mergeCell ref="PFZ123:PGF123"/>
    <mergeCell ref="PDO123:PDU123"/>
    <mergeCell ref="PDV123:PEB123"/>
    <mergeCell ref="PEC123:PEI123"/>
    <mergeCell ref="PEJ123:PEP123"/>
    <mergeCell ref="PEQ123:PEW123"/>
    <mergeCell ref="PCF123:PCL123"/>
    <mergeCell ref="PCM123:PCS123"/>
    <mergeCell ref="PCT123:PCZ123"/>
    <mergeCell ref="PDA123:PDG123"/>
    <mergeCell ref="PDH123:PDN123"/>
    <mergeCell ref="PAW123:PBC123"/>
    <mergeCell ref="PBD123:PBJ123"/>
    <mergeCell ref="PBK123:PBQ123"/>
    <mergeCell ref="PBR123:PBX123"/>
    <mergeCell ref="PBY123:PCE123"/>
    <mergeCell ref="OZN123:OZT123"/>
    <mergeCell ref="OZU123:PAA123"/>
    <mergeCell ref="PAB123:PAH123"/>
    <mergeCell ref="PAI123:PAO123"/>
    <mergeCell ref="PAP123:PAV123"/>
    <mergeCell ref="OYE123:OYK123"/>
    <mergeCell ref="OYL123:OYR123"/>
    <mergeCell ref="OYS123:OYY123"/>
    <mergeCell ref="OYZ123:OZF123"/>
    <mergeCell ref="OZG123:OZM123"/>
    <mergeCell ref="OWV123:OXB123"/>
    <mergeCell ref="OXC123:OXI123"/>
    <mergeCell ref="OXJ123:OXP123"/>
    <mergeCell ref="OXQ123:OXW123"/>
    <mergeCell ref="OXX123:OYD123"/>
    <mergeCell ref="OVM123:OVS123"/>
    <mergeCell ref="OVT123:OVZ123"/>
    <mergeCell ref="OWA123:OWG123"/>
    <mergeCell ref="OWH123:OWN123"/>
    <mergeCell ref="OWO123:OWU123"/>
    <mergeCell ref="OUD123:OUJ123"/>
    <mergeCell ref="OUK123:OUQ123"/>
    <mergeCell ref="OUR123:OUX123"/>
    <mergeCell ref="OUY123:OVE123"/>
    <mergeCell ref="OVF123:OVL123"/>
    <mergeCell ref="OSU123:OTA123"/>
    <mergeCell ref="OTB123:OTH123"/>
    <mergeCell ref="OTI123:OTO123"/>
    <mergeCell ref="OTP123:OTV123"/>
    <mergeCell ref="OTW123:OUC123"/>
    <mergeCell ref="ORL123:ORR123"/>
    <mergeCell ref="ORS123:ORY123"/>
    <mergeCell ref="ORZ123:OSF123"/>
    <mergeCell ref="OSG123:OSM123"/>
    <mergeCell ref="OSN123:OST123"/>
    <mergeCell ref="OQC123:OQI123"/>
    <mergeCell ref="OQJ123:OQP123"/>
    <mergeCell ref="OQQ123:OQW123"/>
    <mergeCell ref="OQX123:ORD123"/>
    <mergeCell ref="ORE123:ORK123"/>
    <mergeCell ref="OOT123:OOZ123"/>
    <mergeCell ref="OPA123:OPG123"/>
    <mergeCell ref="OPH123:OPN123"/>
    <mergeCell ref="OPO123:OPU123"/>
    <mergeCell ref="OPV123:OQB123"/>
    <mergeCell ref="ONK123:ONQ123"/>
    <mergeCell ref="ONR123:ONX123"/>
    <mergeCell ref="ONY123:OOE123"/>
    <mergeCell ref="OOF123:OOL123"/>
    <mergeCell ref="OOM123:OOS123"/>
    <mergeCell ref="OMB123:OMH123"/>
    <mergeCell ref="OMI123:OMO123"/>
    <mergeCell ref="OMP123:OMV123"/>
    <mergeCell ref="OMW123:ONC123"/>
    <mergeCell ref="OND123:ONJ123"/>
    <mergeCell ref="OKS123:OKY123"/>
    <mergeCell ref="OKZ123:OLF123"/>
    <mergeCell ref="OLG123:OLM123"/>
    <mergeCell ref="OLN123:OLT123"/>
    <mergeCell ref="OLU123:OMA123"/>
    <mergeCell ref="OJJ123:OJP123"/>
    <mergeCell ref="OJQ123:OJW123"/>
    <mergeCell ref="OJX123:OKD123"/>
    <mergeCell ref="OKE123:OKK123"/>
    <mergeCell ref="OKL123:OKR123"/>
    <mergeCell ref="OIA123:OIG123"/>
    <mergeCell ref="OIH123:OIN123"/>
    <mergeCell ref="OIO123:OIU123"/>
    <mergeCell ref="OIV123:OJB123"/>
    <mergeCell ref="OJC123:OJI123"/>
    <mergeCell ref="OGR123:OGX123"/>
    <mergeCell ref="OGY123:OHE123"/>
    <mergeCell ref="OHF123:OHL123"/>
    <mergeCell ref="OHM123:OHS123"/>
    <mergeCell ref="OHT123:OHZ123"/>
    <mergeCell ref="OFI123:OFO123"/>
    <mergeCell ref="OFP123:OFV123"/>
    <mergeCell ref="OFW123:OGC123"/>
    <mergeCell ref="OGD123:OGJ123"/>
    <mergeCell ref="OGK123:OGQ123"/>
    <mergeCell ref="ODZ123:OEF123"/>
    <mergeCell ref="OEG123:OEM123"/>
    <mergeCell ref="OEN123:OET123"/>
    <mergeCell ref="OEU123:OFA123"/>
    <mergeCell ref="OFB123:OFH123"/>
    <mergeCell ref="OCQ123:OCW123"/>
    <mergeCell ref="OCX123:ODD123"/>
    <mergeCell ref="ODE123:ODK123"/>
    <mergeCell ref="ODL123:ODR123"/>
    <mergeCell ref="ODS123:ODY123"/>
    <mergeCell ref="OBH123:OBN123"/>
    <mergeCell ref="OBO123:OBU123"/>
    <mergeCell ref="OBV123:OCB123"/>
    <mergeCell ref="OCC123:OCI123"/>
    <mergeCell ref="OCJ123:OCP123"/>
    <mergeCell ref="NZY123:OAE123"/>
    <mergeCell ref="OAF123:OAL123"/>
    <mergeCell ref="OAM123:OAS123"/>
    <mergeCell ref="OAT123:OAZ123"/>
    <mergeCell ref="OBA123:OBG123"/>
    <mergeCell ref="NYP123:NYV123"/>
    <mergeCell ref="NYW123:NZC123"/>
    <mergeCell ref="NZD123:NZJ123"/>
    <mergeCell ref="NZK123:NZQ123"/>
    <mergeCell ref="NZR123:NZX123"/>
    <mergeCell ref="NXG123:NXM123"/>
    <mergeCell ref="NXN123:NXT123"/>
    <mergeCell ref="NXU123:NYA123"/>
    <mergeCell ref="NYB123:NYH123"/>
    <mergeCell ref="NYI123:NYO123"/>
    <mergeCell ref="NVX123:NWD123"/>
    <mergeCell ref="NWE123:NWK123"/>
    <mergeCell ref="NWL123:NWR123"/>
    <mergeCell ref="NWS123:NWY123"/>
    <mergeCell ref="NWZ123:NXF123"/>
    <mergeCell ref="NUO123:NUU123"/>
    <mergeCell ref="NUV123:NVB123"/>
    <mergeCell ref="NVC123:NVI123"/>
    <mergeCell ref="NVJ123:NVP123"/>
    <mergeCell ref="NVQ123:NVW123"/>
    <mergeCell ref="NTF123:NTL123"/>
    <mergeCell ref="NTM123:NTS123"/>
    <mergeCell ref="NTT123:NTZ123"/>
    <mergeCell ref="NUA123:NUG123"/>
    <mergeCell ref="NUH123:NUN123"/>
    <mergeCell ref="NRW123:NSC123"/>
    <mergeCell ref="NSD123:NSJ123"/>
    <mergeCell ref="NSK123:NSQ123"/>
    <mergeCell ref="NSR123:NSX123"/>
    <mergeCell ref="NSY123:NTE123"/>
    <mergeCell ref="NQN123:NQT123"/>
    <mergeCell ref="NQU123:NRA123"/>
    <mergeCell ref="NRB123:NRH123"/>
    <mergeCell ref="NRI123:NRO123"/>
    <mergeCell ref="NRP123:NRV123"/>
    <mergeCell ref="NPE123:NPK123"/>
    <mergeCell ref="NPL123:NPR123"/>
    <mergeCell ref="NPS123:NPY123"/>
    <mergeCell ref="NPZ123:NQF123"/>
    <mergeCell ref="NQG123:NQM123"/>
    <mergeCell ref="NNV123:NOB123"/>
    <mergeCell ref="NOC123:NOI123"/>
    <mergeCell ref="NOJ123:NOP123"/>
    <mergeCell ref="NOQ123:NOW123"/>
    <mergeCell ref="NOX123:NPD123"/>
    <mergeCell ref="NMM123:NMS123"/>
    <mergeCell ref="NMT123:NMZ123"/>
    <mergeCell ref="NNA123:NNG123"/>
    <mergeCell ref="NNH123:NNN123"/>
    <mergeCell ref="NNO123:NNU123"/>
    <mergeCell ref="NLD123:NLJ123"/>
    <mergeCell ref="NLK123:NLQ123"/>
    <mergeCell ref="NLR123:NLX123"/>
    <mergeCell ref="NLY123:NME123"/>
    <mergeCell ref="NMF123:NML123"/>
    <mergeCell ref="NJU123:NKA123"/>
    <mergeCell ref="NKB123:NKH123"/>
    <mergeCell ref="NKI123:NKO123"/>
    <mergeCell ref="NKP123:NKV123"/>
    <mergeCell ref="NKW123:NLC123"/>
    <mergeCell ref="NIL123:NIR123"/>
    <mergeCell ref="NIS123:NIY123"/>
    <mergeCell ref="NIZ123:NJF123"/>
    <mergeCell ref="NJG123:NJM123"/>
    <mergeCell ref="NJN123:NJT123"/>
    <mergeCell ref="NHC123:NHI123"/>
    <mergeCell ref="NHJ123:NHP123"/>
    <mergeCell ref="NHQ123:NHW123"/>
    <mergeCell ref="NHX123:NID123"/>
    <mergeCell ref="NIE123:NIK123"/>
    <mergeCell ref="NFT123:NFZ123"/>
    <mergeCell ref="NGA123:NGG123"/>
    <mergeCell ref="NGH123:NGN123"/>
    <mergeCell ref="NGO123:NGU123"/>
    <mergeCell ref="NGV123:NHB123"/>
    <mergeCell ref="NEK123:NEQ123"/>
    <mergeCell ref="NER123:NEX123"/>
    <mergeCell ref="NEY123:NFE123"/>
    <mergeCell ref="NFF123:NFL123"/>
    <mergeCell ref="NFM123:NFS123"/>
    <mergeCell ref="NDB123:NDH123"/>
    <mergeCell ref="NDI123:NDO123"/>
    <mergeCell ref="NDP123:NDV123"/>
    <mergeCell ref="NDW123:NEC123"/>
    <mergeCell ref="NED123:NEJ123"/>
    <mergeCell ref="NBS123:NBY123"/>
    <mergeCell ref="NBZ123:NCF123"/>
    <mergeCell ref="NCG123:NCM123"/>
    <mergeCell ref="NCN123:NCT123"/>
    <mergeCell ref="NCU123:NDA123"/>
    <mergeCell ref="NAJ123:NAP123"/>
    <mergeCell ref="NAQ123:NAW123"/>
    <mergeCell ref="NAX123:NBD123"/>
    <mergeCell ref="NBE123:NBK123"/>
    <mergeCell ref="NBL123:NBR123"/>
    <mergeCell ref="MZA123:MZG123"/>
    <mergeCell ref="MZH123:MZN123"/>
    <mergeCell ref="MZO123:MZU123"/>
    <mergeCell ref="MZV123:NAB123"/>
    <mergeCell ref="NAC123:NAI123"/>
    <mergeCell ref="MXR123:MXX123"/>
    <mergeCell ref="MXY123:MYE123"/>
    <mergeCell ref="MYF123:MYL123"/>
    <mergeCell ref="MYM123:MYS123"/>
    <mergeCell ref="MYT123:MYZ123"/>
    <mergeCell ref="MWI123:MWO123"/>
    <mergeCell ref="MWP123:MWV123"/>
    <mergeCell ref="MWW123:MXC123"/>
    <mergeCell ref="MXD123:MXJ123"/>
    <mergeCell ref="MXK123:MXQ123"/>
    <mergeCell ref="MUZ123:MVF123"/>
    <mergeCell ref="MVG123:MVM123"/>
    <mergeCell ref="MVN123:MVT123"/>
    <mergeCell ref="MVU123:MWA123"/>
    <mergeCell ref="MWB123:MWH123"/>
    <mergeCell ref="MTQ123:MTW123"/>
    <mergeCell ref="MTX123:MUD123"/>
    <mergeCell ref="MUE123:MUK123"/>
    <mergeCell ref="MUL123:MUR123"/>
    <mergeCell ref="MUS123:MUY123"/>
    <mergeCell ref="MSH123:MSN123"/>
    <mergeCell ref="MSO123:MSU123"/>
    <mergeCell ref="MSV123:MTB123"/>
    <mergeCell ref="MTC123:MTI123"/>
    <mergeCell ref="MTJ123:MTP123"/>
    <mergeCell ref="MQY123:MRE123"/>
    <mergeCell ref="MRF123:MRL123"/>
    <mergeCell ref="MRM123:MRS123"/>
    <mergeCell ref="MRT123:MRZ123"/>
    <mergeCell ref="MSA123:MSG123"/>
    <mergeCell ref="MPP123:MPV123"/>
    <mergeCell ref="MPW123:MQC123"/>
    <mergeCell ref="MQD123:MQJ123"/>
    <mergeCell ref="MQK123:MQQ123"/>
    <mergeCell ref="MQR123:MQX123"/>
    <mergeCell ref="MOG123:MOM123"/>
    <mergeCell ref="MON123:MOT123"/>
    <mergeCell ref="MOU123:MPA123"/>
    <mergeCell ref="MPB123:MPH123"/>
    <mergeCell ref="MPI123:MPO123"/>
    <mergeCell ref="MMX123:MND123"/>
    <mergeCell ref="MNE123:MNK123"/>
    <mergeCell ref="MNL123:MNR123"/>
    <mergeCell ref="MNS123:MNY123"/>
    <mergeCell ref="MNZ123:MOF123"/>
    <mergeCell ref="MLO123:MLU123"/>
    <mergeCell ref="MLV123:MMB123"/>
    <mergeCell ref="MMC123:MMI123"/>
    <mergeCell ref="MMJ123:MMP123"/>
    <mergeCell ref="MMQ123:MMW123"/>
    <mergeCell ref="MKF123:MKL123"/>
    <mergeCell ref="MKM123:MKS123"/>
    <mergeCell ref="MKT123:MKZ123"/>
    <mergeCell ref="MLA123:MLG123"/>
    <mergeCell ref="MLH123:MLN123"/>
    <mergeCell ref="MIW123:MJC123"/>
    <mergeCell ref="MJD123:MJJ123"/>
    <mergeCell ref="MJK123:MJQ123"/>
    <mergeCell ref="MJR123:MJX123"/>
    <mergeCell ref="MJY123:MKE123"/>
    <mergeCell ref="MHN123:MHT123"/>
    <mergeCell ref="MHU123:MIA123"/>
    <mergeCell ref="MIB123:MIH123"/>
    <mergeCell ref="MII123:MIO123"/>
    <mergeCell ref="MIP123:MIV123"/>
    <mergeCell ref="MGE123:MGK123"/>
    <mergeCell ref="MGL123:MGR123"/>
    <mergeCell ref="MGS123:MGY123"/>
    <mergeCell ref="MGZ123:MHF123"/>
    <mergeCell ref="MHG123:MHM123"/>
    <mergeCell ref="MEV123:MFB123"/>
    <mergeCell ref="MFC123:MFI123"/>
    <mergeCell ref="MFJ123:MFP123"/>
    <mergeCell ref="MFQ123:MFW123"/>
    <mergeCell ref="MFX123:MGD123"/>
    <mergeCell ref="MDM123:MDS123"/>
    <mergeCell ref="MDT123:MDZ123"/>
    <mergeCell ref="MEA123:MEG123"/>
    <mergeCell ref="MEH123:MEN123"/>
    <mergeCell ref="MEO123:MEU123"/>
    <mergeCell ref="MCD123:MCJ123"/>
    <mergeCell ref="MCK123:MCQ123"/>
    <mergeCell ref="MCR123:MCX123"/>
    <mergeCell ref="MCY123:MDE123"/>
    <mergeCell ref="MDF123:MDL123"/>
    <mergeCell ref="MAU123:MBA123"/>
    <mergeCell ref="MBB123:MBH123"/>
    <mergeCell ref="MBI123:MBO123"/>
    <mergeCell ref="MBP123:MBV123"/>
    <mergeCell ref="MBW123:MCC123"/>
    <mergeCell ref="LZL123:LZR123"/>
    <mergeCell ref="LZS123:LZY123"/>
    <mergeCell ref="LZZ123:MAF123"/>
    <mergeCell ref="MAG123:MAM123"/>
    <mergeCell ref="MAN123:MAT123"/>
    <mergeCell ref="LYC123:LYI123"/>
    <mergeCell ref="LYJ123:LYP123"/>
    <mergeCell ref="LYQ123:LYW123"/>
    <mergeCell ref="LYX123:LZD123"/>
    <mergeCell ref="LZE123:LZK123"/>
    <mergeCell ref="LWT123:LWZ123"/>
    <mergeCell ref="LXA123:LXG123"/>
    <mergeCell ref="LXH123:LXN123"/>
    <mergeCell ref="LXO123:LXU123"/>
    <mergeCell ref="LXV123:LYB123"/>
    <mergeCell ref="LVK123:LVQ123"/>
    <mergeCell ref="LVR123:LVX123"/>
    <mergeCell ref="LVY123:LWE123"/>
    <mergeCell ref="LWF123:LWL123"/>
    <mergeCell ref="LWM123:LWS123"/>
    <mergeCell ref="LUB123:LUH123"/>
    <mergeCell ref="LUI123:LUO123"/>
    <mergeCell ref="LUP123:LUV123"/>
    <mergeCell ref="LUW123:LVC123"/>
    <mergeCell ref="LVD123:LVJ123"/>
    <mergeCell ref="LSS123:LSY123"/>
    <mergeCell ref="LSZ123:LTF123"/>
    <mergeCell ref="LTG123:LTM123"/>
    <mergeCell ref="LTN123:LTT123"/>
    <mergeCell ref="LTU123:LUA123"/>
    <mergeCell ref="LRJ123:LRP123"/>
    <mergeCell ref="LRQ123:LRW123"/>
    <mergeCell ref="LRX123:LSD123"/>
    <mergeCell ref="LSE123:LSK123"/>
    <mergeCell ref="LSL123:LSR123"/>
    <mergeCell ref="LQA123:LQG123"/>
    <mergeCell ref="LQH123:LQN123"/>
    <mergeCell ref="LQO123:LQU123"/>
    <mergeCell ref="LQV123:LRB123"/>
    <mergeCell ref="LRC123:LRI123"/>
    <mergeCell ref="LOR123:LOX123"/>
    <mergeCell ref="LOY123:LPE123"/>
    <mergeCell ref="LPF123:LPL123"/>
    <mergeCell ref="LPM123:LPS123"/>
    <mergeCell ref="LPT123:LPZ123"/>
    <mergeCell ref="LNI123:LNO123"/>
    <mergeCell ref="LNP123:LNV123"/>
    <mergeCell ref="LNW123:LOC123"/>
    <mergeCell ref="LOD123:LOJ123"/>
    <mergeCell ref="LOK123:LOQ123"/>
    <mergeCell ref="LLZ123:LMF123"/>
    <mergeCell ref="LMG123:LMM123"/>
    <mergeCell ref="LMN123:LMT123"/>
    <mergeCell ref="LMU123:LNA123"/>
    <mergeCell ref="LNB123:LNH123"/>
    <mergeCell ref="LKQ123:LKW123"/>
    <mergeCell ref="LKX123:LLD123"/>
    <mergeCell ref="LLE123:LLK123"/>
    <mergeCell ref="LLL123:LLR123"/>
    <mergeCell ref="LLS123:LLY123"/>
    <mergeCell ref="LJH123:LJN123"/>
    <mergeCell ref="LJO123:LJU123"/>
    <mergeCell ref="LJV123:LKB123"/>
    <mergeCell ref="LKC123:LKI123"/>
    <mergeCell ref="LKJ123:LKP123"/>
    <mergeCell ref="LHY123:LIE123"/>
    <mergeCell ref="LIF123:LIL123"/>
    <mergeCell ref="LIM123:LIS123"/>
    <mergeCell ref="LIT123:LIZ123"/>
    <mergeCell ref="LJA123:LJG123"/>
    <mergeCell ref="LGP123:LGV123"/>
    <mergeCell ref="LGW123:LHC123"/>
    <mergeCell ref="LHD123:LHJ123"/>
    <mergeCell ref="LHK123:LHQ123"/>
    <mergeCell ref="LHR123:LHX123"/>
    <mergeCell ref="LFG123:LFM123"/>
    <mergeCell ref="LFN123:LFT123"/>
    <mergeCell ref="LFU123:LGA123"/>
    <mergeCell ref="LGB123:LGH123"/>
    <mergeCell ref="LGI123:LGO123"/>
    <mergeCell ref="LDX123:LED123"/>
    <mergeCell ref="LEE123:LEK123"/>
    <mergeCell ref="LEL123:LER123"/>
    <mergeCell ref="LES123:LEY123"/>
    <mergeCell ref="LEZ123:LFF123"/>
    <mergeCell ref="LCO123:LCU123"/>
    <mergeCell ref="LCV123:LDB123"/>
    <mergeCell ref="LDC123:LDI123"/>
    <mergeCell ref="LDJ123:LDP123"/>
    <mergeCell ref="LDQ123:LDW123"/>
    <mergeCell ref="LBF123:LBL123"/>
    <mergeCell ref="LBM123:LBS123"/>
    <mergeCell ref="LBT123:LBZ123"/>
    <mergeCell ref="LCA123:LCG123"/>
    <mergeCell ref="LCH123:LCN123"/>
    <mergeCell ref="KZW123:LAC123"/>
    <mergeCell ref="LAD123:LAJ123"/>
    <mergeCell ref="LAK123:LAQ123"/>
    <mergeCell ref="LAR123:LAX123"/>
    <mergeCell ref="LAY123:LBE123"/>
    <mergeCell ref="KYN123:KYT123"/>
    <mergeCell ref="KYU123:KZA123"/>
    <mergeCell ref="KZB123:KZH123"/>
    <mergeCell ref="KZI123:KZO123"/>
    <mergeCell ref="KZP123:KZV123"/>
    <mergeCell ref="KXE123:KXK123"/>
    <mergeCell ref="KXL123:KXR123"/>
    <mergeCell ref="KXS123:KXY123"/>
    <mergeCell ref="KXZ123:KYF123"/>
    <mergeCell ref="KYG123:KYM123"/>
    <mergeCell ref="KVV123:KWB123"/>
    <mergeCell ref="KWC123:KWI123"/>
    <mergeCell ref="KWJ123:KWP123"/>
    <mergeCell ref="KWQ123:KWW123"/>
    <mergeCell ref="KWX123:KXD123"/>
    <mergeCell ref="KUM123:KUS123"/>
    <mergeCell ref="KUT123:KUZ123"/>
    <mergeCell ref="KVA123:KVG123"/>
    <mergeCell ref="KVH123:KVN123"/>
    <mergeCell ref="KVO123:KVU123"/>
    <mergeCell ref="KTD123:KTJ123"/>
    <mergeCell ref="KTK123:KTQ123"/>
    <mergeCell ref="KTR123:KTX123"/>
    <mergeCell ref="KTY123:KUE123"/>
    <mergeCell ref="KUF123:KUL123"/>
    <mergeCell ref="KRU123:KSA123"/>
    <mergeCell ref="KSB123:KSH123"/>
    <mergeCell ref="KSI123:KSO123"/>
    <mergeCell ref="KSP123:KSV123"/>
    <mergeCell ref="KSW123:KTC123"/>
    <mergeCell ref="KQL123:KQR123"/>
    <mergeCell ref="KQS123:KQY123"/>
    <mergeCell ref="KQZ123:KRF123"/>
    <mergeCell ref="KRG123:KRM123"/>
    <mergeCell ref="KRN123:KRT123"/>
    <mergeCell ref="KPC123:KPI123"/>
    <mergeCell ref="KPJ123:KPP123"/>
    <mergeCell ref="KPQ123:KPW123"/>
    <mergeCell ref="KPX123:KQD123"/>
    <mergeCell ref="KQE123:KQK123"/>
    <mergeCell ref="KNT123:KNZ123"/>
    <mergeCell ref="KOA123:KOG123"/>
    <mergeCell ref="KOH123:KON123"/>
    <mergeCell ref="KOO123:KOU123"/>
    <mergeCell ref="KOV123:KPB123"/>
    <mergeCell ref="KMK123:KMQ123"/>
    <mergeCell ref="KMR123:KMX123"/>
    <mergeCell ref="KMY123:KNE123"/>
    <mergeCell ref="KNF123:KNL123"/>
    <mergeCell ref="KNM123:KNS123"/>
    <mergeCell ref="KLB123:KLH123"/>
    <mergeCell ref="KLI123:KLO123"/>
    <mergeCell ref="KLP123:KLV123"/>
    <mergeCell ref="KLW123:KMC123"/>
    <mergeCell ref="KMD123:KMJ123"/>
    <mergeCell ref="KJS123:KJY123"/>
    <mergeCell ref="KJZ123:KKF123"/>
    <mergeCell ref="KKG123:KKM123"/>
    <mergeCell ref="KKN123:KKT123"/>
    <mergeCell ref="KKU123:KLA123"/>
    <mergeCell ref="KIJ123:KIP123"/>
    <mergeCell ref="KIQ123:KIW123"/>
    <mergeCell ref="KIX123:KJD123"/>
    <mergeCell ref="KJE123:KJK123"/>
    <mergeCell ref="KJL123:KJR123"/>
    <mergeCell ref="KHA123:KHG123"/>
    <mergeCell ref="KHH123:KHN123"/>
    <mergeCell ref="KHO123:KHU123"/>
    <mergeCell ref="KHV123:KIB123"/>
    <mergeCell ref="KIC123:KII123"/>
    <mergeCell ref="KFR123:KFX123"/>
    <mergeCell ref="KFY123:KGE123"/>
    <mergeCell ref="KGF123:KGL123"/>
    <mergeCell ref="KGM123:KGS123"/>
    <mergeCell ref="KGT123:KGZ123"/>
    <mergeCell ref="KEI123:KEO123"/>
    <mergeCell ref="KEP123:KEV123"/>
    <mergeCell ref="KEW123:KFC123"/>
    <mergeCell ref="KFD123:KFJ123"/>
    <mergeCell ref="KFK123:KFQ123"/>
    <mergeCell ref="KCZ123:KDF123"/>
    <mergeCell ref="KDG123:KDM123"/>
    <mergeCell ref="KDN123:KDT123"/>
    <mergeCell ref="KDU123:KEA123"/>
    <mergeCell ref="KEB123:KEH123"/>
    <mergeCell ref="KBQ123:KBW123"/>
    <mergeCell ref="KBX123:KCD123"/>
    <mergeCell ref="KCE123:KCK123"/>
    <mergeCell ref="KCL123:KCR123"/>
    <mergeCell ref="KCS123:KCY123"/>
    <mergeCell ref="KAH123:KAN123"/>
    <mergeCell ref="KAO123:KAU123"/>
    <mergeCell ref="KAV123:KBB123"/>
    <mergeCell ref="KBC123:KBI123"/>
    <mergeCell ref="KBJ123:KBP123"/>
    <mergeCell ref="JYY123:JZE123"/>
    <mergeCell ref="JZF123:JZL123"/>
    <mergeCell ref="JZM123:JZS123"/>
    <mergeCell ref="JZT123:JZZ123"/>
    <mergeCell ref="KAA123:KAG123"/>
    <mergeCell ref="JXP123:JXV123"/>
    <mergeCell ref="JXW123:JYC123"/>
    <mergeCell ref="JYD123:JYJ123"/>
    <mergeCell ref="JYK123:JYQ123"/>
    <mergeCell ref="JYR123:JYX123"/>
    <mergeCell ref="JWG123:JWM123"/>
    <mergeCell ref="JWN123:JWT123"/>
    <mergeCell ref="JWU123:JXA123"/>
    <mergeCell ref="JXB123:JXH123"/>
    <mergeCell ref="JXI123:JXO123"/>
    <mergeCell ref="JUX123:JVD123"/>
    <mergeCell ref="JVE123:JVK123"/>
    <mergeCell ref="JVL123:JVR123"/>
    <mergeCell ref="JVS123:JVY123"/>
    <mergeCell ref="JVZ123:JWF123"/>
    <mergeCell ref="JTO123:JTU123"/>
    <mergeCell ref="JTV123:JUB123"/>
    <mergeCell ref="JUC123:JUI123"/>
    <mergeCell ref="JUJ123:JUP123"/>
    <mergeCell ref="JUQ123:JUW123"/>
    <mergeCell ref="JSF123:JSL123"/>
    <mergeCell ref="JSM123:JSS123"/>
    <mergeCell ref="JST123:JSZ123"/>
    <mergeCell ref="JTA123:JTG123"/>
    <mergeCell ref="JTH123:JTN123"/>
    <mergeCell ref="JQW123:JRC123"/>
    <mergeCell ref="JRD123:JRJ123"/>
    <mergeCell ref="JRK123:JRQ123"/>
    <mergeCell ref="JRR123:JRX123"/>
    <mergeCell ref="JRY123:JSE123"/>
    <mergeCell ref="JPN123:JPT123"/>
    <mergeCell ref="JPU123:JQA123"/>
    <mergeCell ref="JQB123:JQH123"/>
    <mergeCell ref="JQI123:JQO123"/>
    <mergeCell ref="JQP123:JQV123"/>
    <mergeCell ref="JOE123:JOK123"/>
    <mergeCell ref="JOL123:JOR123"/>
    <mergeCell ref="JOS123:JOY123"/>
    <mergeCell ref="JOZ123:JPF123"/>
    <mergeCell ref="JPG123:JPM123"/>
    <mergeCell ref="JMV123:JNB123"/>
    <mergeCell ref="JNC123:JNI123"/>
    <mergeCell ref="JNJ123:JNP123"/>
    <mergeCell ref="JNQ123:JNW123"/>
    <mergeCell ref="JNX123:JOD123"/>
    <mergeCell ref="JLM123:JLS123"/>
    <mergeCell ref="JLT123:JLZ123"/>
    <mergeCell ref="JMA123:JMG123"/>
    <mergeCell ref="JMH123:JMN123"/>
    <mergeCell ref="JMO123:JMU123"/>
    <mergeCell ref="JKD123:JKJ123"/>
    <mergeCell ref="JKK123:JKQ123"/>
    <mergeCell ref="JKR123:JKX123"/>
    <mergeCell ref="JKY123:JLE123"/>
    <mergeCell ref="JLF123:JLL123"/>
    <mergeCell ref="JIU123:JJA123"/>
    <mergeCell ref="JJB123:JJH123"/>
    <mergeCell ref="JJI123:JJO123"/>
    <mergeCell ref="JJP123:JJV123"/>
    <mergeCell ref="JJW123:JKC123"/>
    <mergeCell ref="JHL123:JHR123"/>
    <mergeCell ref="JHS123:JHY123"/>
    <mergeCell ref="JHZ123:JIF123"/>
    <mergeCell ref="JIG123:JIM123"/>
    <mergeCell ref="JIN123:JIT123"/>
    <mergeCell ref="JGC123:JGI123"/>
    <mergeCell ref="JGJ123:JGP123"/>
    <mergeCell ref="JGQ123:JGW123"/>
    <mergeCell ref="JGX123:JHD123"/>
    <mergeCell ref="JHE123:JHK123"/>
    <mergeCell ref="JET123:JEZ123"/>
    <mergeCell ref="JFA123:JFG123"/>
    <mergeCell ref="JFH123:JFN123"/>
    <mergeCell ref="JFO123:JFU123"/>
    <mergeCell ref="JFV123:JGB123"/>
    <mergeCell ref="JDK123:JDQ123"/>
    <mergeCell ref="JDR123:JDX123"/>
    <mergeCell ref="JDY123:JEE123"/>
    <mergeCell ref="JEF123:JEL123"/>
    <mergeCell ref="JEM123:JES123"/>
    <mergeCell ref="JCB123:JCH123"/>
    <mergeCell ref="JCI123:JCO123"/>
    <mergeCell ref="JCP123:JCV123"/>
    <mergeCell ref="JCW123:JDC123"/>
    <mergeCell ref="JDD123:JDJ123"/>
    <mergeCell ref="JAS123:JAY123"/>
    <mergeCell ref="JAZ123:JBF123"/>
    <mergeCell ref="JBG123:JBM123"/>
    <mergeCell ref="JBN123:JBT123"/>
    <mergeCell ref="JBU123:JCA123"/>
    <mergeCell ref="IZJ123:IZP123"/>
    <mergeCell ref="IZQ123:IZW123"/>
    <mergeCell ref="IZX123:JAD123"/>
    <mergeCell ref="JAE123:JAK123"/>
    <mergeCell ref="JAL123:JAR123"/>
    <mergeCell ref="IYA123:IYG123"/>
    <mergeCell ref="IYH123:IYN123"/>
    <mergeCell ref="IYO123:IYU123"/>
    <mergeCell ref="IYV123:IZB123"/>
    <mergeCell ref="IZC123:IZI123"/>
    <mergeCell ref="IWR123:IWX123"/>
    <mergeCell ref="IWY123:IXE123"/>
    <mergeCell ref="IXF123:IXL123"/>
    <mergeCell ref="IXM123:IXS123"/>
    <mergeCell ref="IXT123:IXZ123"/>
    <mergeCell ref="IVI123:IVO123"/>
    <mergeCell ref="IVP123:IVV123"/>
    <mergeCell ref="IVW123:IWC123"/>
    <mergeCell ref="IWD123:IWJ123"/>
    <mergeCell ref="IWK123:IWQ123"/>
    <mergeCell ref="ITZ123:IUF123"/>
    <mergeCell ref="IUG123:IUM123"/>
    <mergeCell ref="IUN123:IUT123"/>
    <mergeCell ref="IUU123:IVA123"/>
    <mergeCell ref="IVB123:IVH123"/>
    <mergeCell ref="ISQ123:ISW123"/>
    <mergeCell ref="ISX123:ITD123"/>
    <mergeCell ref="ITE123:ITK123"/>
    <mergeCell ref="ITL123:ITR123"/>
    <mergeCell ref="ITS123:ITY123"/>
    <mergeCell ref="IRH123:IRN123"/>
    <mergeCell ref="IRO123:IRU123"/>
    <mergeCell ref="IRV123:ISB123"/>
    <mergeCell ref="ISC123:ISI123"/>
    <mergeCell ref="ISJ123:ISP123"/>
    <mergeCell ref="IPY123:IQE123"/>
    <mergeCell ref="IQF123:IQL123"/>
    <mergeCell ref="IQM123:IQS123"/>
    <mergeCell ref="IQT123:IQZ123"/>
    <mergeCell ref="IRA123:IRG123"/>
    <mergeCell ref="IOP123:IOV123"/>
    <mergeCell ref="IOW123:IPC123"/>
    <mergeCell ref="IPD123:IPJ123"/>
    <mergeCell ref="IPK123:IPQ123"/>
    <mergeCell ref="IPR123:IPX123"/>
    <mergeCell ref="ING123:INM123"/>
    <mergeCell ref="INN123:INT123"/>
    <mergeCell ref="INU123:IOA123"/>
    <mergeCell ref="IOB123:IOH123"/>
    <mergeCell ref="IOI123:IOO123"/>
    <mergeCell ref="ILX123:IMD123"/>
    <mergeCell ref="IME123:IMK123"/>
    <mergeCell ref="IML123:IMR123"/>
    <mergeCell ref="IMS123:IMY123"/>
    <mergeCell ref="IMZ123:INF123"/>
    <mergeCell ref="IKO123:IKU123"/>
    <mergeCell ref="IKV123:ILB123"/>
    <mergeCell ref="ILC123:ILI123"/>
    <mergeCell ref="ILJ123:ILP123"/>
    <mergeCell ref="ILQ123:ILW123"/>
    <mergeCell ref="IJF123:IJL123"/>
    <mergeCell ref="IJM123:IJS123"/>
    <mergeCell ref="IJT123:IJZ123"/>
    <mergeCell ref="IKA123:IKG123"/>
    <mergeCell ref="IKH123:IKN123"/>
    <mergeCell ref="IHW123:IIC123"/>
    <mergeCell ref="IID123:IIJ123"/>
    <mergeCell ref="IIK123:IIQ123"/>
    <mergeCell ref="IIR123:IIX123"/>
    <mergeCell ref="IIY123:IJE123"/>
    <mergeCell ref="IGN123:IGT123"/>
    <mergeCell ref="IGU123:IHA123"/>
    <mergeCell ref="IHB123:IHH123"/>
    <mergeCell ref="IHI123:IHO123"/>
    <mergeCell ref="IHP123:IHV123"/>
    <mergeCell ref="IFE123:IFK123"/>
    <mergeCell ref="IFL123:IFR123"/>
    <mergeCell ref="IFS123:IFY123"/>
    <mergeCell ref="IFZ123:IGF123"/>
    <mergeCell ref="IGG123:IGM123"/>
    <mergeCell ref="IDV123:IEB123"/>
    <mergeCell ref="IEC123:IEI123"/>
    <mergeCell ref="IEJ123:IEP123"/>
    <mergeCell ref="IEQ123:IEW123"/>
    <mergeCell ref="IEX123:IFD123"/>
    <mergeCell ref="ICM123:ICS123"/>
    <mergeCell ref="ICT123:ICZ123"/>
    <mergeCell ref="IDA123:IDG123"/>
    <mergeCell ref="IDH123:IDN123"/>
    <mergeCell ref="IDO123:IDU123"/>
    <mergeCell ref="IBD123:IBJ123"/>
    <mergeCell ref="IBK123:IBQ123"/>
    <mergeCell ref="IBR123:IBX123"/>
    <mergeCell ref="IBY123:ICE123"/>
    <mergeCell ref="ICF123:ICL123"/>
    <mergeCell ref="HZU123:IAA123"/>
    <mergeCell ref="IAB123:IAH123"/>
    <mergeCell ref="IAI123:IAO123"/>
    <mergeCell ref="IAP123:IAV123"/>
    <mergeCell ref="IAW123:IBC123"/>
    <mergeCell ref="HYL123:HYR123"/>
    <mergeCell ref="HYS123:HYY123"/>
    <mergeCell ref="HYZ123:HZF123"/>
    <mergeCell ref="HZG123:HZM123"/>
    <mergeCell ref="HZN123:HZT123"/>
    <mergeCell ref="HXC123:HXI123"/>
    <mergeCell ref="HXJ123:HXP123"/>
    <mergeCell ref="HXQ123:HXW123"/>
    <mergeCell ref="HXX123:HYD123"/>
    <mergeCell ref="HYE123:HYK123"/>
    <mergeCell ref="HVT123:HVZ123"/>
    <mergeCell ref="HWA123:HWG123"/>
    <mergeCell ref="HWH123:HWN123"/>
    <mergeCell ref="HWO123:HWU123"/>
    <mergeCell ref="HWV123:HXB123"/>
    <mergeCell ref="HUK123:HUQ123"/>
    <mergeCell ref="HUR123:HUX123"/>
    <mergeCell ref="HUY123:HVE123"/>
    <mergeCell ref="HVF123:HVL123"/>
    <mergeCell ref="HVM123:HVS123"/>
    <mergeCell ref="HTB123:HTH123"/>
    <mergeCell ref="HTI123:HTO123"/>
    <mergeCell ref="HTP123:HTV123"/>
    <mergeCell ref="HTW123:HUC123"/>
    <mergeCell ref="HUD123:HUJ123"/>
    <mergeCell ref="HRS123:HRY123"/>
    <mergeCell ref="HRZ123:HSF123"/>
    <mergeCell ref="HSG123:HSM123"/>
    <mergeCell ref="HSN123:HST123"/>
    <mergeCell ref="HSU123:HTA123"/>
    <mergeCell ref="HQJ123:HQP123"/>
    <mergeCell ref="HQQ123:HQW123"/>
    <mergeCell ref="HQX123:HRD123"/>
    <mergeCell ref="HRE123:HRK123"/>
    <mergeCell ref="HRL123:HRR123"/>
    <mergeCell ref="HPA123:HPG123"/>
    <mergeCell ref="HPH123:HPN123"/>
    <mergeCell ref="HPO123:HPU123"/>
    <mergeCell ref="HPV123:HQB123"/>
    <mergeCell ref="HQC123:HQI123"/>
    <mergeCell ref="HNR123:HNX123"/>
    <mergeCell ref="HNY123:HOE123"/>
    <mergeCell ref="HOF123:HOL123"/>
    <mergeCell ref="HOM123:HOS123"/>
    <mergeCell ref="HOT123:HOZ123"/>
    <mergeCell ref="HMI123:HMO123"/>
    <mergeCell ref="HMP123:HMV123"/>
    <mergeCell ref="HMW123:HNC123"/>
    <mergeCell ref="HND123:HNJ123"/>
    <mergeCell ref="HNK123:HNQ123"/>
    <mergeCell ref="HKZ123:HLF123"/>
    <mergeCell ref="HLG123:HLM123"/>
    <mergeCell ref="HLN123:HLT123"/>
    <mergeCell ref="HLU123:HMA123"/>
    <mergeCell ref="HMB123:HMH123"/>
    <mergeCell ref="HJQ123:HJW123"/>
    <mergeCell ref="HJX123:HKD123"/>
    <mergeCell ref="HKE123:HKK123"/>
    <mergeCell ref="HKL123:HKR123"/>
    <mergeCell ref="HKS123:HKY123"/>
    <mergeCell ref="HIH123:HIN123"/>
    <mergeCell ref="HIO123:HIU123"/>
    <mergeCell ref="HIV123:HJB123"/>
    <mergeCell ref="HJC123:HJI123"/>
    <mergeCell ref="HJJ123:HJP123"/>
    <mergeCell ref="HGY123:HHE123"/>
    <mergeCell ref="HHF123:HHL123"/>
    <mergeCell ref="HHM123:HHS123"/>
    <mergeCell ref="HHT123:HHZ123"/>
    <mergeCell ref="HIA123:HIG123"/>
    <mergeCell ref="HFP123:HFV123"/>
    <mergeCell ref="HFW123:HGC123"/>
    <mergeCell ref="HGD123:HGJ123"/>
    <mergeCell ref="HGK123:HGQ123"/>
    <mergeCell ref="HGR123:HGX123"/>
    <mergeCell ref="HEG123:HEM123"/>
    <mergeCell ref="HEN123:HET123"/>
    <mergeCell ref="HEU123:HFA123"/>
    <mergeCell ref="HFB123:HFH123"/>
    <mergeCell ref="HFI123:HFO123"/>
    <mergeCell ref="HCX123:HDD123"/>
    <mergeCell ref="HDE123:HDK123"/>
    <mergeCell ref="HDL123:HDR123"/>
    <mergeCell ref="HDS123:HDY123"/>
    <mergeCell ref="HDZ123:HEF123"/>
    <mergeCell ref="HBO123:HBU123"/>
    <mergeCell ref="HBV123:HCB123"/>
    <mergeCell ref="HCC123:HCI123"/>
    <mergeCell ref="HCJ123:HCP123"/>
    <mergeCell ref="HCQ123:HCW123"/>
    <mergeCell ref="HAF123:HAL123"/>
    <mergeCell ref="HAM123:HAS123"/>
    <mergeCell ref="HAT123:HAZ123"/>
    <mergeCell ref="HBA123:HBG123"/>
    <mergeCell ref="HBH123:HBN123"/>
    <mergeCell ref="GYW123:GZC123"/>
    <mergeCell ref="GZD123:GZJ123"/>
    <mergeCell ref="GZK123:GZQ123"/>
    <mergeCell ref="GZR123:GZX123"/>
    <mergeCell ref="GZY123:HAE123"/>
    <mergeCell ref="GXN123:GXT123"/>
    <mergeCell ref="GXU123:GYA123"/>
    <mergeCell ref="GYB123:GYH123"/>
    <mergeCell ref="GYI123:GYO123"/>
    <mergeCell ref="GYP123:GYV123"/>
    <mergeCell ref="GWE123:GWK123"/>
    <mergeCell ref="GWL123:GWR123"/>
    <mergeCell ref="GWS123:GWY123"/>
    <mergeCell ref="GWZ123:GXF123"/>
    <mergeCell ref="GXG123:GXM123"/>
    <mergeCell ref="GUV123:GVB123"/>
    <mergeCell ref="GVC123:GVI123"/>
    <mergeCell ref="GVJ123:GVP123"/>
    <mergeCell ref="GVQ123:GVW123"/>
    <mergeCell ref="GVX123:GWD123"/>
    <mergeCell ref="GTM123:GTS123"/>
    <mergeCell ref="GTT123:GTZ123"/>
    <mergeCell ref="GUA123:GUG123"/>
    <mergeCell ref="GUH123:GUN123"/>
    <mergeCell ref="GUO123:GUU123"/>
    <mergeCell ref="GSD123:GSJ123"/>
    <mergeCell ref="GSK123:GSQ123"/>
    <mergeCell ref="GSR123:GSX123"/>
    <mergeCell ref="GSY123:GTE123"/>
    <mergeCell ref="GTF123:GTL123"/>
    <mergeCell ref="GQU123:GRA123"/>
    <mergeCell ref="GRB123:GRH123"/>
    <mergeCell ref="GRI123:GRO123"/>
    <mergeCell ref="GRP123:GRV123"/>
    <mergeCell ref="GRW123:GSC123"/>
    <mergeCell ref="GPL123:GPR123"/>
    <mergeCell ref="GPS123:GPY123"/>
    <mergeCell ref="GPZ123:GQF123"/>
    <mergeCell ref="GQG123:GQM123"/>
    <mergeCell ref="GQN123:GQT123"/>
    <mergeCell ref="GOC123:GOI123"/>
    <mergeCell ref="GOJ123:GOP123"/>
    <mergeCell ref="GOQ123:GOW123"/>
    <mergeCell ref="GOX123:GPD123"/>
    <mergeCell ref="GPE123:GPK123"/>
    <mergeCell ref="GMT123:GMZ123"/>
    <mergeCell ref="GNA123:GNG123"/>
    <mergeCell ref="GNH123:GNN123"/>
    <mergeCell ref="GNO123:GNU123"/>
    <mergeCell ref="GNV123:GOB123"/>
    <mergeCell ref="GLK123:GLQ123"/>
    <mergeCell ref="GLR123:GLX123"/>
    <mergeCell ref="GLY123:GME123"/>
    <mergeCell ref="GMF123:GML123"/>
    <mergeCell ref="GMM123:GMS123"/>
    <mergeCell ref="GKB123:GKH123"/>
    <mergeCell ref="GKI123:GKO123"/>
    <mergeCell ref="GKP123:GKV123"/>
    <mergeCell ref="GKW123:GLC123"/>
    <mergeCell ref="GLD123:GLJ123"/>
    <mergeCell ref="GIS123:GIY123"/>
    <mergeCell ref="GIZ123:GJF123"/>
    <mergeCell ref="GJG123:GJM123"/>
    <mergeCell ref="GJN123:GJT123"/>
    <mergeCell ref="GJU123:GKA123"/>
    <mergeCell ref="GHJ123:GHP123"/>
    <mergeCell ref="GHQ123:GHW123"/>
    <mergeCell ref="GHX123:GID123"/>
    <mergeCell ref="GIE123:GIK123"/>
    <mergeCell ref="GIL123:GIR123"/>
    <mergeCell ref="GGA123:GGG123"/>
    <mergeCell ref="GGH123:GGN123"/>
    <mergeCell ref="GGO123:GGU123"/>
    <mergeCell ref="GGV123:GHB123"/>
    <mergeCell ref="GHC123:GHI123"/>
    <mergeCell ref="GER123:GEX123"/>
    <mergeCell ref="GEY123:GFE123"/>
    <mergeCell ref="GFF123:GFL123"/>
    <mergeCell ref="GFM123:GFS123"/>
    <mergeCell ref="GFT123:GFZ123"/>
    <mergeCell ref="GDI123:GDO123"/>
    <mergeCell ref="GDP123:GDV123"/>
    <mergeCell ref="GDW123:GEC123"/>
    <mergeCell ref="GED123:GEJ123"/>
    <mergeCell ref="GEK123:GEQ123"/>
    <mergeCell ref="GBZ123:GCF123"/>
    <mergeCell ref="GCG123:GCM123"/>
    <mergeCell ref="GCN123:GCT123"/>
    <mergeCell ref="GCU123:GDA123"/>
    <mergeCell ref="GDB123:GDH123"/>
    <mergeCell ref="GAQ123:GAW123"/>
    <mergeCell ref="GAX123:GBD123"/>
    <mergeCell ref="GBE123:GBK123"/>
    <mergeCell ref="GBL123:GBR123"/>
    <mergeCell ref="GBS123:GBY123"/>
    <mergeCell ref="FZH123:FZN123"/>
    <mergeCell ref="FZO123:FZU123"/>
    <mergeCell ref="FZV123:GAB123"/>
    <mergeCell ref="GAC123:GAI123"/>
    <mergeCell ref="GAJ123:GAP123"/>
    <mergeCell ref="FXY123:FYE123"/>
    <mergeCell ref="FYF123:FYL123"/>
    <mergeCell ref="FYM123:FYS123"/>
    <mergeCell ref="FYT123:FYZ123"/>
    <mergeCell ref="FZA123:FZG123"/>
    <mergeCell ref="FWP123:FWV123"/>
    <mergeCell ref="FWW123:FXC123"/>
    <mergeCell ref="FXD123:FXJ123"/>
    <mergeCell ref="FXK123:FXQ123"/>
    <mergeCell ref="FXR123:FXX123"/>
    <mergeCell ref="FVG123:FVM123"/>
    <mergeCell ref="FVN123:FVT123"/>
    <mergeCell ref="FVU123:FWA123"/>
    <mergeCell ref="FWB123:FWH123"/>
    <mergeCell ref="FWI123:FWO123"/>
    <mergeCell ref="FTX123:FUD123"/>
    <mergeCell ref="FUE123:FUK123"/>
    <mergeCell ref="FUL123:FUR123"/>
    <mergeCell ref="FUS123:FUY123"/>
    <mergeCell ref="FUZ123:FVF123"/>
    <mergeCell ref="FSO123:FSU123"/>
    <mergeCell ref="FSV123:FTB123"/>
    <mergeCell ref="FTC123:FTI123"/>
    <mergeCell ref="FTJ123:FTP123"/>
    <mergeCell ref="FTQ123:FTW123"/>
    <mergeCell ref="FRF123:FRL123"/>
    <mergeCell ref="FRM123:FRS123"/>
    <mergeCell ref="FRT123:FRZ123"/>
    <mergeCell ref="FSA123:FSG123"/>
    <mergeCell ref="FSH123:FSN123"/>
    <mergeCell ref="FPW123:FQC123"/>
    <mergeCell ref="FQD123:FQJ123"/>
    <mergeCell ref="FQK123:FQQ123"/>
    <mergeCell ref="FQR123:FQX123"/>
    <mergeCell ref="FQY123:FRE123"/>
    <mergeCell ref="FON123:FOT123"/>
    <mergeCell ref="FOU123:FPA123"/>
    <mergeCell ref="FPB123:FPH123"/>
    <mergeCell ref="FPI123:FPO123"/>
    <mergeCell ref="FPP123:FPV123"/>
    <mergeCell ref="FNE123:FNK123"/>
    <mergeCell ref="FNL123:FNR123"/>
    <mergeCell ref="FNS123:FNY123"/>
    <mergeCell ref="FNZ123:FOF123"/>
    <mergeCell ref="FOG123:FOM123"/>
    <mergeCell ref="FLV123:FMB123"/>
    <mergeCell ref="FMC123:FMI123"/>
    <mergeCell ref="FMJ123:FMP123"/>
    <mergeCell ref="FMQ123:FMW123"/>
    <mergeCell ref="FMX123:FND123"/>
    <mergeCell ref="FKM123:FKS123"/>
    <mergeCell ref="FKT123:FKZ123"/>
    <mergeCell ref="FLA123:FLG123"/>
    <mergeCell ref="FLH123:FLN123"/>
    <mergeCell ref="FLO123:FLU123"/>
    <mergeCell ref="FJD123:FJJ123"/>
    <mergeCell ref="FJK123:FJQ123"/>
    <mergeCell ref="FJR123:FJX123"/>
    <mergeCell ref="FJY123:FKE123"/>
    <mergeCell ref="FKF123:FKL123"/>
    <mergeCell ref="FHU123:FIA123"/>
    <mergeCell ref="FIB123:FIH123"/>
    <mergeCell ref="FII123:FIO123"/>
    <mergeCell ref="FIP123:FIV123"/>
    <mergeCell ref="FIW123:FJC123"/>
    <mergeCell ref="FGL123:FGR123"/>
    <mergeCell ref="FGS123:FGY123"/>
    <mergeCell ref="FGZ123:FHF123"/>
    <mergeCell ref="FHG123:FHM123"/>
    <mergeCell ref="FHN123:FHT123"/>
    <mergeCell ref="FFC123:FFI123"/>
    <mergeCell ref="FFJ123:FFP123"/>
    <mergeCell ref="FFQ123:FFW123"/>
    <mergeCell ref="FFX123:FGD123"/>
    <mergeCell ref="FGE123:FGK123"/>
    <mergeCell ref="FDT123:FDZ123"/>
    <mergeCell ref="FEA123:FEG123"/>
    <mergeCell ref="FEH123:FEN123"/>
    <mergeCell ref="FEO123:FEU123"/>
    <mergeCell ref="FEV123:FFB123"/>
    <mergeCell ref="FCK123:FCQ123"/>
    <mergeCell ref="FCR123:FCX123"/>
    <mergeCell ref="FCY123:FDE123"/>
    <mergeCell ref="FDF123:FDL123"/>
    <mergeCell ref="FDM123:FDS123"/>
    <mergeCell ref="FBB123:FBH123"/>
    <mergeCell ref="FBI123:FBO123"/>
    <mergeCell ref="FBP123:FBV123"/>
    <mergeCell ref="FBW123:FCC123"/>
    <mergeCell ref="FCD123:FCJ123"/>
    <mergeCell ref="EZS123:EZY123"/>
    <mergeCell ref="EZZ123:FAF123"/>
    <mergeCell ref="FAG123:FAM123"/>
    <mergeCell ref="FAN123:FAT123"/>
    <mergeCell ref="FAU123:FBA123"/>
    <mergeCell ref="EYJ123:EYP123"/>
    <mergeCell ref="EYQ123:EYW123"/>
    <mergeCell ref="EYX123:EZD123"/>
    <mergeCell ref="EZE123:EZK123"/>
    <mergeCell ref="EZL123:EZR123"/>
    <mergeCell ref="EXA123:EXG123"/>
    <mergeCell ref="EXH123:EXN123"/>
    <mergeCell ref="EXO123:EXU123"/>
    <mergeCell ref="EXV123:EYB123"/>
    <mergeCell ref="EYC123:EYI123"/>
    <mergeCell ref="EVR123:EVX123"/>
    <mergeCell ref="EVY123:EWE123"/>
    <mergeCell ref="EWF123:EWL123"/>
    <mergeCell ref="EWM123:EWS123"/>
    <mergeCell ref="EWT123:EWZ123"/>
    <mergeCell ref="EUI123:EUO123"/>
    <mergeCell ref="EUP123:EUV123"/>
    <mergeCell ref="EUW123:EVC123"/>
    <mergeCell ref="EVD123:EVJ123"/>
    <mergeCell ref="EVK123:EVQ123"/>
    <mergeCell ref="ESZ123:ETF123"/>
    <mergeCell ref="ETG123:ETM123"/>
    <mergeCell ref="ETN123:ETT123"/>
    <mergeCell ref="ETU123:EUA123"/>
    <mergeCell ref="EUB123:EUH123"/>
    <mergeCell ref="ERQ123:ERW123"/>
    <mergeCell ref="ERX123:ESD123"/>
    <mergeCell ref="ESE123:ESK123"/>
    <mergeCell ref="ESL123:ESR123"/>
    <mergeCell ref="ESS123:ESY123"/>
    <mergeCell ref="EQH123:EQN123"/>
    <mergeCell ref="EQO123:EQU123"/>
    <mergeCell ref="EQV123:ERB123"/>
    <mergeCell ref="ERC123:ERI123"/>
    <mergeCell ref="ERJ123:ERP123"/>
    <mergeCell ref="EOY123:EPE123"/>
    <mergeCell ref="EPF123:EPL123"/>
    <mergeCell ref="EPM123:EPS123"/>
    <mergeCell ref="EPT123:EPZ123"/>
    <mergeCell ref="EQA123:EQG123"/>
    <mergeCell ref="ENP123:ENV123"/>
    <mergeCell ref="ENW123:EOC123"/>
    <mergeCell ref="EOD123:EOJ123"/>
    <mergeCell ref="EOK123:EOQ123"/>
    <mergeCell ref="EOR123:EOX123"/>
    <mergeCell ref="EMG123:EMM123"/>
    <mergeCell ref="EMN123:EMT123"/>
    <mergeCell ref="EMU123:ENA123"/>
    <mergeCell ref="ENB123:ENH123"/>
    <mergeCell ref="ENI123:ENO123"/>
    <mergeCell ref="EKX123:ELD123"/>
    <mergeCell ref="ELE123:ELK123"/>
    <mergeCell ref="ELL123:ELR123"/>
    <mergeCell ref="ELS123:ELY123"/>
    <mergeCell ref="ELZ123:EMF123"/>
    <mergeCell ref="EJO123:EJU123"/>
    <mergeCell ref="EJV123:EKB123"/>
    <mergeCell ref="EKC123:EKI123"/>
    <mergeCell ref="EKJ123:EKP123"/>
    <mergeCell ref="EKQ123:EKW123"/>
    <mergeCell ref="EIF123:EIL123"/>
    <mergeCell ref="EIM123:EIS123"/>
    <mergeCell ref="EIT123:EIZ123"/>
    <mergeCell ref="EJA123:EJG123"/>
    <mergeCell ref="EJH123:EJN123"/>
    <mergeCell ref="EGW123:EHC123"/>
    <mergeCell ref="EHD123:EHJ123"/>
    <mergeCell ref="EHK123:EHQ123"/>
    <mergeCell ref="EHR123:EHX123"/>
    <mergeCell ref="EHY123:EIE123"/>
    <mergeCell ref="EFN123:EFT123"/>
    <mergeCell ref="EFU123:EGA123"/>
    <mergeCell ref="EGB123:EGH123"/>
    <mergeCell ref="EGI123:EGO123"/>
    <mergeCell ref="EGP123:EGV123"/>
    <mergeCell ref="EEE123:EEK123"/>
    <mergeCell ref="EEL123:EER123"/>
    <mergeCell ref="EES123:EEY123"/>
    <mergeCell ref="EEZ123:EFF123"/>
    <mergeCell ref="EFG123:EFM123"/>
    <mergeCell ref="ECV123:EDB123"/>
    <mergeCell ref="EDC123:EDI123"/>
    <mergeCell ref="EDJ123:EDP123"/>
    <mergeCell ref="EDQ123:EDW123"/>
    <mergeCell ref="EDX123:EED123"/>
    <mergeCell ref="EBM123:EBS123"/>
    <mergeCell ref="EBT123:EBZ123"/>
    <mergeCell ref="ECA123:ECG123"/>
    <mergeCell ref="ECH123:ECN123"/>
    <mergeCell ref="ECO123:ECU123"/>
    <mergeCell ref="EAD123:EAJ123"/>
    <mergeCell ref="EAK123:EAQ123"/>
    <mergeCell ref="EAR123:EAX123"/>
    <mergeCell ref="EAY123:EBE123"/>
    <mergeCell ref="EBF123:EBL123"/>
    <mergeCell ref="DYU123:DZA123"/>
    <mergeCell ref="DZB123:DZH123"/>
    <mergeCell ref="DZI123:DZO123"/>
    <mergeCell ref="DZP123:DZV123"/>
    <mergeCell ref="DZW123:EAC123"/>
    <mergeCell ref="DXL123:DXR123"/>
    <mergeCell ref="DXS123:DXY123"/>
    <mergeCell ref="DXZ123:DYF123"/>
    <mergeCell ref="DYG123:DYM123"/>
    <mergeCell ref="DYN123:DYT123"/>
    <mergeCell ref="DWC123:DWI123"/>
    <mergeCell ref="DWJ123:DWP123"/>
    <mergeCell ref="DWQ123:DWW123"/>
    <mergeCell ref="DWX123:DXD123"/>
    <mergeCell ref="DXE123:DXK123"/>
    <mergeCell ref="DUT123:DUZ123"/>
    <mergeCell ref="DVA123:DVG123"/>
    <mergeCell ref="DVH123:DVN123"/>
    <mergeCell ref="DVO123:DVU123"/>
    <mergeCell ref="DVV123:DWB123"/>
    <mergeCell ref="DTK123:DTQ123"/>
    <mergeCell ref="DTR123:DTX123"/>
    <mergeCell ref="DTY123:DUE123"/>
    <mergeCell ref="DUF123:DUL123"/>
    <mergeCell ref="DUM123:DUS123"/>
    <mergeCell ref="DSB123:DSH123"/>
    <mergeCell ref="DSI123:DSO123"/>
    <mergeCell ref="DSP123:DSV123"/>
    <mergeCell ref="DSW123:DTC123"/>
    <mergeCell ref="DTD123:DTJ123"/>
    <mergeCell ref="DQS123:DQY123"/>
    <mergeCell ref="DQZ123:DRF123"/>
    <mergeCell ref="DRG123:DRM123"/>
    <mergeCell ref="DRN123:DRT123"/>
    <mergeCell ref="DRU123:DSA123"/>
    <mergeCell ref="DPJ123:DPP123"/>
    <mergeCell ref="DPQ123:DPW123"/>
    <mergeCell ref="DPX123:DQD123"/>
    <mergeCell ref="DQE123:DQK123"/>
    <mergeCell ref="DQL123:DQR123"/>
    <mergeCell ref="DOA123:DOG123"/>
    <mergeCell ref="DOH123:DON123"/>
    <mergeCell ref="DOO123:DOU123"/>
    <mergeCell ref="DOV123:DPB123"/>
    <mergeCell ref="DPC123:DPI123"/>
    <mergeCell ref="DMR123:DMX123"/>
    <mergeCell ref="DMY123:DNE123"/>
    <mergeCell ref="DNF123:DNL123"/>
    <mergeCell ref="DNM123:DNS123"/>
    <mergeCell ref="DNT123:DNZ123"/>
    <mergeCell ref="DLI123:DLO123"/>
    <mergeCell ref="DLP123:DLV123"/>
    <mergeCell ref="DLW123:DMC123"/>
    <mergeCell ref="DMD123:DMJ123"/>
    <mergeCell ref="DMK123:DMQ123"/>
    <mergeCell ref="DJZ123:DKF123"/>
    <mergeCell ref="DKG123:DKM123"/>
    <mergeCell ref="DKN123:DKT123"/>
    <mergeCell ref="DKU123:DLA123"/>
    <mergeCell ref="DLB123:DLH123"/>
    <mergeCell ref="DIQ123:DIW123"/>
    <mergeCell ref="DIX123:DJD123"/>
    <mergeCell ref="DJE123:DJK123"/>
    <mergeCell ref="DJL123:DJR123"/>
    <mergeCell ref="DJS123:DJY123"/>
    <mergeCell ref="DHH123:DHN123"/>
    <mergeCell ref="DHO123:DHU123"/>
    <mergeCell ref="DHV123:DIB123"/>
    <mergeCell ref="DIC123:DII123"/>
    <mergeCell ref="DIJ123:DIP123"/>
    <mergeCell ref="DFY123:DGE123"/>
    <mergeCell ref="DGF123:DGL123"/>
    <mergeCell ref="DGM123:DGS123"/>
    <mergeCell ref="DGT123:DGZ123"/>
    <mergeCell ref="DHA123:DHG123"/>
    <mergeCell ref="DEP123:DEV123"/>
    <mergeCell ref="DEW123:DFC123"/>
    <mergeCell ref="DFD123:DFJ123"/>
    <mergeCell ref="DFK123:DFQ123"/>
    <mergeCell ref="DFR123:DFX123"/>
    <mergeCell ref="DDG123:DDM123"/>
    <mergeCell ref="DDN123:DDT123"/>
    <mergeCell ref="DDU123:DEA123"/>
    <mergeCell ref="DEB123:DEH123"/>
    <mergeCell ref="DEI123:DEO123"/>
    <mergeCell ref="DBX123:DCD123"/>
    <mergeCell ref="DCE123:DCK123"/>
    <mergeCell ref="DCL123:DCR123"/>
    <mergeCell ref="DCS123:DCY123"/>
    <mergeCell ref="DCZ123:DDF123"/>
    <mergeCell ref="DAO123:DAU123"/>
    <mergeCell ref="DAV123:DBB123"/>
    <mergeCell ref="DBC123:DBI123"/>
    <mergeCell ref="DBJ123:DBP123"/>
    <mergeCell ref="DBQ123:DBW123"/>
    <mergeCell ref="CZF123:CZL123"/>
    <mergeCell ref="CZM123:CZS123"/>
    <mergeCell ref="CZT123:CZZ123"/>
    <mergeCell ref="DAA123:DAG123"/>
    <mergeCell ref="DAH123:DAN123"/>
    <mergeCell ref="CXW123:CYC123"/>
    <mergeCell ref="CYD123:CYJ123"/>
    <mergeCell ref="CYK123:CYQ123"/>
    <mergeCell ref="CYR123:CYX123"/>
    <mergeCell ref="CYY123:CZE123"/>
    <mergeCell ref="CWN123:CWT123"/>
    <mergeCell ref="CWU123:CXA123"/>
    <mergeCell ref="CXB123:CXH123"/>
    <mergeCell ref="CXI123:CXO123"/>
    <mergeCell ref="CXP123:CXV123"/>
    <mergeCell ref="CVE123:CVK123"/>
    <mergeCell ref="CVL123:CVR123"/>
    <mergeCell ref="CVS123:CVY123"/>
    <mergeCell ref="CVZ123:CWF123"/>
    <mergeCell ref="CWG123:CWM123"/>
    <mergeCell ref="CTV123:CUB123"/>
    <mergeCell ref="CUC123:CUI123"/>
    <mergeCell ref="CUJ123:CUP123"/>
    <mergeCell ref="CUQ123:CUW123"/>
    <mergeCell ref="CUX123:CVD123"/>
    <mergeCell ref="CSM123:CSS123"/>
    <mergeCell ref="CST123:CSZ123"/>
    <mergeCell ref="CTA123:CTG123"/>
    <mergeCell ref="CTH123:CTN123"/>
    <mergeCell ref="CTO123:CTU123"/>
    <mergeCell ref="CRD123:CRJ123"/>
    <mergeCell ref="CRK123:CRQ123"/>
    <mergeCell ref="CRR123:CRX123"/>
    <mergeCell ref="CRY123:CSE123"/>
    <mergeCell ref="CSF123:CSL123"/>
    <mergeCell ref="CPU123:CQA123"/>
    <mergeCell ref="CQB123:CQH123"/>
    <mergeCell ref="CQI123:CQO123"/>
    <mergeCell ref="CQP123:CQV123"/>
    <mergeCell ref="CQW123:CRC123"/>
    <mergeCell ref="COL123:COR123"/>
    <mergeCell ref="COS123:COY123"/>
    <mergeCell ref="COZ123:CPF123"/>
    <mergeCell ref="CPG123:CPM123"/>
    <mergeCell ref="CPN123:CPT123"/>
    <mergeCell ref="CNC123:CNI123"/>
    <mergeCell ref="CNJ123:CNP123"/>
    <mergeCell ref="CNQ123:CNW123"/>
    <mergeCell ref="CNX123:COD123"/>
    <mergeCell ref="COE123:COK123"/>
    <mergeCell ref="CLT123:CLZ123"/>
    <mergeCell ref="CMA123:CMG123"/>
    <mergeCell ref="CMH123:CMN123"/>
    <mergeCell ref="CMO123:CMU123"/>
    <mergeCell ref="CMV123:CNB123"/>
    <mergeCell ref="CKK123:CKQ123"/>
    <mergeCell ref="CKR123:CKX123"/>
    <mergeCell ref="CKY123:CLE123"/>
    <mergeCell ref="CLF123:CLL123"/>
    <mergeCell ref="CLM123:CLS123"/>
    <mergeCell ref="CJB123:CJH123"/>
    <mergeCell ref="CJI123:CJO123"/>
    <mergeCell ref="CJP123:CJV123"/>
    <mergeCell ref="CJW123:CKC123"/>
    <mergeCell ref="CKD123:CKJ123"/>
    <mergeCell ref="CHS123:CHY123"/>
    <mergeCell ref="CHZ123:CIF123"/>
    <mergeCell ref="CIG123:CIM123"/>
    <mergeCell ref="CIN123:CIT123"/>
    <mergeCell ref="CIU123:CJA123"/>
    <mergeCell ref="CGJ123:CGP123"/>
    <mergeCell ref="CGQ123:CGW123"/>
    <mergeCell ref="CGX123:CHD123"/>
    <mergeCell ref="CHE123:CHK123"/>
    <mergeCell ref="CHL123:CHR123"/>
    <mergeCell ref="CFA123:CFG123"/>
    <mergeCell ref="CFH123:CFN123"/>
    <mergeCell ref="CFO123:CFU123"/>
    <mergeCell ref="CFV123:CGB123"/>
    <mergeCell ref="CGC123:CGI123"/>
    <mergeCell ref="CDR123:CDX123"/>
    <mergeCell ref="CDY123:CEE123"/>
    <mergeCell ref="CEF123:CEL123"/>
    <mergeCell ref="CEM123:CES123"/>
    <mergeCell ref="CET123:CEZ123"/>
    <mergeCell ref="CCI123:CCO123"/>
    <mergeCell ref="CCP123:CCV123"/>
    <mergeCell ref="CCW123:CDC123"/>
    <mergeCell ref="CDD123:CDJ123"/>
    <mergeCell ref="CDK123:CDQ123"/>
    <mergeCell ref="CAZ123:CBF123"/>
    <mergeCell ref="CBG123:CBM123"/>
    <mergeCell ref="CBN123:CBT123"/>
    <mergeCell ref="CBU123:CCA123"/>
    <mergeCell ref="CCB123:CCH123"/>
    <mergeCell ref="BZQ123:BZW123"/>
    <mergeCell ref="BZX123:CAD123"/>
    <mergeCell ref="CAE123:CAK123"/>
    <mergeCell ref="CAL123:CAR123"/>
    <mergeCell ref="CAS123:CAY123"/>
    <mergeCell ref="BYH123:BYN123"/>
    <mergeCell ref="BYO123:BYU123"/>
    <mergeCell ref="BYV123:BZB123"/>
    <mergeCell ref="BZC123:BZI123"/>
    <mergeCell ref="BZJ123:BZP123"/>
    <mergeCell ref="BWY123:BXE123"/>
    <mergeCell ref="BXF123:BXL123"/>
    <mergeCell ref="BXM123:BXS123"/>
    <mergeCell ref="BXT123:BXZ123"/>
    <mergeCell ref="BYA123:BYG123"/>
    <mergeCell ref="BVP123:BVV123"/>
    <mergeCell ref="BVW123:BWC123"/>
    <mergeCell ref="BWD123:BWJ123"/>
    <mergeCell ref="BWK123:BWQ123"/>
    <mergeCell ref="BWR123:BWX123"/>
    <mergeCell ref="BUG123:BUM123"/>
    <mergeCell ref="BUN123:BUT123"/>
    <mergeCell ref="BUU123:BVA123"/>
    <mergeCell ref="BVB123:BVH123"/>
    <mergeCell ref="BVI123:BVO123"/>
    <mergeCell ref="BSX123:BTD123"/>
    <mergeCell ref="BTE123:BTK123"/>
    <mergeCell ref="BTL123:BTR123"/>
    <mergeCell ref="BTS123:BTY123"/>
    <mergeCell ref="BTZ123:BUF123"/>
    <mergeCell ref="BRO123:BRU123"/>
    <mergeCell ref="BRV123:BSB123"/>
    <mergeCell ref="BSC123:BSI123"/>
    <mergeCell ref="BSJ123:BSP123"/>
    <mergeCell ref="BSQ123:BSW123"/>
    <mergeCell ref="BQF123:BQL123"/>
    <mergeCell ref="BQM123:BQS123"/>
    <mergeCell ref="BQT123:BQZ123"/>
    <mergeCell ref="BRA123:BRG123"/>
    <mergeCell ref="BRH123:BRN123"/>
    <mergeCell ref="BOW123:BPC123"/>
    <mergeCell ref="BPD123:BPJ123"/>
    <mergeCell ref="BPK123:BPQ123"/>
    <mergeCell ref="BPR123:BPX123"/>
    <mergeCell ref="BPY123:BQE123"/>
    <mergeCell ref="BNN123:BNT123"/>
    <mergeCell ref="BNU123:BOA123"/>
    <mergeCell ref="BOB123:BOH123"/>
    <mergeCell ref="BOI123:BOO123"/>
    <mergeCell ref="BOP123:BOV123"/>
    <mergeCell ref="BME123:BMK123"/>
    <mergeCell ref="BML123:BMR123"/>
    <mergeCell ref="BMS123:BMY123"/>
    <mergeCell ref="BMZ123:BNF123"/>
    <mergeCell ref="BNG123:BNM123"/>
    <mergeCell ref="BKV123:BLB123"/>
    <mergeCell ref="BLC123:BLI123"/>
    <mergeCell ref="BLJ123:BLP123"/>
    <mergeCell ref="BLQ123:BLW123"/>
    <mergeCell ref="BLX123:BMD123"/>
    <mergeCell ref="BJM123:BJS123"/>
    <mergeCell ref="BJT123:BJZ123"/>
    <mergeCell ref="BKA123:BKG123"/>
    <mergeCell ref="BKH123:BKN123"/>
    <mergeCell ref="BKO123:BKU123"/>
    <mergeCell ref="BID123:BIJ123"/>
    <mergeCell ref="BIK123:BIQ123"/>
    <mergeCell ref="BIR123:BIX123"/>
    <mergeCell ref="BIY123:BJE123"/>
    <mergeCell ref="BJF123:BJL123"/>
    <mergeCell ref="BGU123:BHA123"/>
    <mergeCell ref="BHB123:BHH123"/>
    <mergeCell ref="BHI123:BHO123"/>
    <mergeCell ref="BHP123:BHV123"/>
    <mergeCell ref="BHW123:BIC123"/>
    <mergeCell ref="BFL123:BFR123"/>
    <mergeCell ref="BFS123:BFY123"/>
    <mergeCell ref="BFZ123:BGF123"/>
    <mergeCell ref="BGG123:BGM123"/>
    <mergeCell ref="BGN123:BGT123"/>
    <mergeCell ref="BEC123:BEI123"/>
    <mergeCell ref="BEJ123:BEP123"/>
    <mergeCell ref="BEQ123:BEW123"/>
    <mergeCell ref="BEX123:BFD123"/>
    <mergeCell ref="BFE123:BFK123"/>
    <mergeCell ref="BCT123:BCZ123"/>
    <mergeCell ref="BDA123:BDG123"/>
    <mergeCell ref="BDH123:BDN123"/>
    <mergeCell ref="BDO123:BDU123"/>
    <mergeCell ref="BDV123:BEB123"/>
    <mergeCell ref="BBK123:BBQ123"/>
    <mergeCell ref="BBR123:BBX123"/>
    <mergeCell ref="BBY123:BCE123"/>
    <mergeCell ref="BCF123:BCL123"/>
    <mergeCell ref="BCM123:BCS123"/>
    <mergeCell ref="BAB123:BAH123"/>
    <mergeCell ref="BAI123:BAO123"/>
    <mergeCell ref="BAP123:BAV123"/>
    <mergeCell ref="BAW123:BBC123"/>
    <mergeCell ref="BBD123:BBJ123"/>
    <mergeCell ref="AYS123:AYY123"/>
    <mergeCell ref="AYZ123:AZF123"/>
    <mergeCell ref="AZG123:AZM123"/>
    <mergeCell ref="AZN123:AZT123"/>
    <mergeCell ref="AZU123:BAA123"/>
    <mergeCell ref="AXJ123:AXP123"/>
    <mergeCell ref="AXQ123:AXW123"/>
    <mergeCell ref="AXX123:AYD123"/>
    <mergeCell ref="AYE123:AYK123"/>
    <mergeCell ref="AYL123:AYR123"/>
    <mergeCell ref="AWA123:AWG123"/>
    <mergeCell ref="AWH123:AWN123"/>
    <mergeCell ref="AWO123:AWU123"/>
    <mergeCell ref="AWV123:AXB123"/>
    <mergeCell ref="AXC123:AXI123"/>
    <mergeCell ref="AUR123:AUX123"/>
    <mergeCell ref="AUY123:AVE123"/>
    <mergeCell ref="AVF123:AVL123"/>
    <mergeCell ref="AVM123:AVS123"/>
    <mergeCell ref="AVT123:AVZ123"/>
    <mergeCell ref="ATI123:ATO123"/>
    <mergeCell ref="ATP123:ATV123"/>
    <mergeCell ref="ATW123:AUC123"/>
    <mergeCell ref="AUD123:AUJ123"/>
    <mergeCell ref="AUK123:AUQ123"/>
    <mergeCell ref="ARZ123:ASF123"/>
    <mergeCell ref="ASG123:ASM123"/>
    <mergeCell ref="ASN123:AST123"/>
    <mergeCell ref="ASU123:ATA123"/>
    <mergeCell ref="ATB123:ATH123"/>
    <mergeCell ref="AQQ123:AQW123"/>
    <mergeCell ref="AQX123:ARD123"/>
    <mergeCell ref="ARE123:ARK123"/>
    <mergeCell ref="ARL123:ARR123"/>
    <mergeCell ref="ARS123:ARY123"/>
    <mergeCell ref="APH123:APN123"/>
    <mergeCell ref="APO123:APU123"/>
    <mergeCell ref="APV123:AQB123"/>
    <mergeCell ref="AQC123:AQI123"/>
    <mergeCell ref="AQJ123:AQP123"/>
    <mergeCell ref="ANY123:AOE123"/>
    <mergeCell ref="AOF123:AOL123"/>
    <mergeCell ref="AOM123:AOS123"/>
    <mergeCell ref="AOT123:AOZ123"/>
    <mergeCell ref="APA123:APG123"/>
    <mergeCell ref="AMP123:AMV123"/>
    <mergeCell ref="AMW123:ANC123"/>
    <mergeCell ref="AND123:ANJ123"/>
    <mergeCell ref="ANK123:ANQ123"/>
    <mergeCell ref="ANR123:ANX123"/>
    <mergeCell ref="ALG123:ALM123"/>
    <mergeCell ref="ALN123:ALT123"/>
    <mergeCell ref="ALU123:AMA123"/>
    <mergeCell ref="AMB123:AMH123"/>
    <mergeCell ref="AMI123:AMO123"/>
    <mergeCell ref="AJX123:AKD123"/>
    <mergeCell ref="AKE123:AKK123"/>
    <mergeCell ref="AKL123:AKR123"/>
    <mergeCell ref="AKS123:AKY123"/>
    <mergeCell ref="AKZ123:ALF123"/>
    <mergeCell ref="AIO123:AIU123"/>
    <mergeCell ref="AIV123:AJB123"/>
    <mergeCell ref="AJC123:AJI123"/>
    <mergeCell ref="AJJ123:AJP123"/>
    <mergeCell ref="AJQ123:AJW123"/>
    <mergeCell ref="AHF123:AHL123"/>
    <mergeCell ref="AHM123:AHS123"/>
    <mergeCell ref="AHT123:AHZ123"/>
    <mergeCell ref="AIA123:AIG123"/>
    <mergeCell ref="AIH123:AIN123"/>
    <mergeCell ref="AFW123:AGC123"/>
    <mergeCell ref="AGD123:AGJ123"/>
    <mergeCell ref="AGK123:AGQ123"/>
    <mergeCell ref="AGR123:AGX123"/>
    <mergeCell ref="AGY123:AHE123"/>
    <mergeCell ref="AEN123:AET123"/>
    <mergeCell ref="AEU123:AFA123"/>
    <mergeCell ref="AFB123:AFH123"/>
    <mergeCell ref="AFI123:AFO123"/>
    <mergeCell ref="AFP123:AFV123"/>
    <mergeCell ref="ADE123:ADK123"/>
    <mergeCell ref="ADL123:ADR123"/>
    <mergeCell ref="ADS123:ADY123"/>
    <mergeCell ref="ADZ123:AEF123"/>
    <mergeCell ref="AEG123:AEM123"/>
    <mergeCell ref="ABV123:ACB123"/>
    <mergeCell ref="ACC123:ACI123"/>
    <mergeCell ref="ACJ123:ACP123"/>
    <mergeCell ref="ACQ123:ACW123"/>
    <mergeCell ref="ACX123:ADD123"/>
    <mergeCell ref="AAM123:AAS123"/>
    <mergeCell ref="AAT123:AAZ123"/>
    <mergeCell ref="ABA123:ABG123"/>
    <mergeCell ref="ABH123:ABN123"/>
    <mergeCell ref="ABO123:ABU123"/>
    <mergeCell ref="ZD123:ZJ123"/>
    <mergeCell ref="ZK123:ZQ123"/>
    <mergeCell ref="ZR123:ZX123"/>
    <mergeCell ref="ZY123:AAE123"/>
    <mergeCell ref="AAF123:AAL123"/>
    <mergeCell ref="XU123:YA123"/>
    <mergeCell ref="YB123:YH123"/>
    <mergeCell ref="YI123:YO123"/>
    <mergeCell ref="YP123:YV123"/>
    <mergeCell ref="YW123:ZC123"/>
    <mergeCell ref="WL123:WR123"/>
    <mergeCell ref="WS123:WY123"/>
    <mergeCell ref="WZ123:XF123"/>
    <mergeCell ref="XG123:XM123"/>
    <mergeCell ref="XN123:XT123"/>
    <mergeCell ref="VC123:VI123"/>
    <mergeCell ref="VJ123:VP123"/>
    <mergeCell ref="VQ123:VW123"/>
    <mergeCell ref="VX123:WD123"/>
    <mergeCell ref="WE123:WK123"/>
    <mergeCell ref="TT123:TZ123"/>
    <mergeCell ref="UA123:UG123"/>
    <mergeCell ref="UH123:UN123"/>
    <mergeCell ref="UO123:UU123"/>
    <mergeCell ref="UV123:VB123"/>
    <mergeCell ref="SK123:SQ123"/>
    <mergeCell ref="SR123:SX123"/>
    <mergeCell ref="SY123:TE123"/>
    <mergeCell ref="TF123:TL123"/>
    <mergeCell ref="TM123:TS123"/>
    <mergeCell ref="RB123:RH123"/>
    <mergeCell ref="RI123:RO123"/>
    <mergeCell ref="RP123:RV123"/>
    <mergeCell ref="RW123:SC123"/>
    <mergeCell ref="SD123:SJ123"/>
    <mergeCell ref="PS123:PY123"/>
    <mergeCell ref="PZ123:QF123"/>
    <mergeCell ref="QG123:QM123"/>
    <mergeCell ref="QN123:QT123"/>
    <mergeCell ref="QU123:RA123"/>
    <mergeCell ref="OJ123:OP123"/>
    <mergeCell ref="OQ123:OW123"/>
    <mergeCell ref="OX123:PD123"/>
    <mergeCell ref="PE123:PK123"/>
    <mergeCell ref="PL123:PR123"/>
    <mergeCell ref="NA123:NG123"/>
    <mergeCell ref="NH123:NN123"/>
    <mergeCell ref="NO123:NU123"/>
    <mergeCell ref="NV123:OB123"/>
    <mergeCell ref="OC123:OI123"/>
    <mergeCell ref="LR123:LX123"/>
    <mergeCell ref="LY123:ME123"/>
    <mergeCell ref="MF123:ML123"/>
    <mergeCell ref="MM123:MS123"/>
    <mergeCell ref="MT123:MZ123"/>
    <mergeCell ref="KI123:KO123"/>
    <mergeCell ref="KP123:KV123"/>
    <mergeCell ref="KW123:LC123"/>
    <mergeCell ref="LD123:LJ123"/>
    <mergeCell ref="LK123:LQ123"/>
    <mergeCell ref="IZ123:JF123"/>
    <mergeCell ref="JG123:JM123"/>
    <mergeCell ref="JN123:JT123"/>
    <mergeCell ref="JU123:KA123"/>
    <mergeCell ref="KB123:KH123"/>
    <mergeCell ref="HQ123:HW123"/>
    <mergeCell ref="HX123:ID123"/>
    <mergeCell ref="IE123:IK123"/>
    <mergeCell ref="IL123:IR123"/>
    <mergeCell ref="IS123:IY123"/>
    <mergeCell ref="GH123:GN123"/>
    <mergeCell ref="GO123:GU123"/>
    <mergeCell ref="GV123:HB123"/>
    <mergeCell ref="HC123:HI123"/>
    <mergeCell ref="HJ123:HP123"/>
    <mergeCell ref="EY123:FE123"/>
    <mergeCell ref="FF123:FL123"/>
    <mergeCell ref="FM123:FS123"/>
    <mergeCell ref="FT123:FZ123"/>
    <mergeCell ref="GA123:GG123"/>
    <mergeCell ref="DP123:DV123"/>
    <mergeCell ref="DW123:EC123"/>
    <mergeCell ref="ED123:EJ123"/>
    <mergeCell ref="EK123:EQ123"/>
    <mergeCell ref="ER123:EX123"/>
    <mergeCell ref="CG123:CM123"/>
    <mergeCell ref="CN123:CT123"/>
    <mergeCell ref="CU123:DA123"/>
    <mergeCell ref="DB123:DH123"/>
    <mergeCell ref="DI123:DO123"/>
    <mergeCell ref="AX123:BD123"/>
    <mergeCell ref="BE123:BK123"/>
    <mergeCell ref="BL123:BR123"/>
    <mergeCell ref="BS123:BY123"/>
    <mergeCell ref="BZ123:CF123"/>
    <mergeCell ref="O123:U123"/>
    <mergeCell ref="V123:AB123"/>
    <mergeCell ref="AC123:AI123"/>
    <mergeCell ref="AJ123:AP123"/>
    <mergeCell ref="AQ123:AW123"/>
    <mergeCell ref="A86:A93"/>
    <mergeCell ref="A95:A96"/>
    <mergeCell ref="A123:G124"/>
    <mergeCell ref="H123:N123"/>
    <mergeCell ref="A98:G98"/>
    <mergeCell ref="A100:A101"/>
    <mergeCell ref="A120:G121"/>
    <mergeCell ref="A74:A75"/>
    <mergeCell ref="A72:G72"/>
    <mergeCell ref="A77:A79"/>
    <mergeCell ref="A81:A82"/>
    <mergeCell ref="A84:G84"/>
    <mergeCell ref="A44:A53"/>
    <mergeCell ref="A55:A57"/>
    <mergeCell ref="A59:A60"/>
    <mergeCell ref="A62:A70"/>
    <mergeCell ref="A1:G1"/>
    <mergeCell ref="A4:G4"/>
    <mergeCell ref="A6:A14"/>
    <mergeCell ref="A17:A19"/>
    <mergeCell ref="A3:G3"/>
    <mergeCell ref="A22:A31"/>
    <mergeCell ref="A39:G39"/>
    <mergeCell ref="A34:A36"/>
    <mergeCell ref="A38:G38"/>
    <mergeCell ref="A41:A42"/>
  </mergeCells>
  <pageMargins left="0.70866141732283472" right="0.70866141732283472" top="0.55118110236220474" bottom="0.74803149606299213" header="0.31496062992125984" footer="0.31496062992125984"/>
  <pageSetup scale="75"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CUADRO PAA 2016</vt:lpstr>
      <vt:lpstr>PLAN DE ADQUISICIONES 2016</vt:lpstr>
      <vt:lpstr>ADICIONES A CONTRATOS</vt:lpstr>
      <vt:lpstr>INVERSIÓN </vt:lpstr>
      <vt:lpstr>'INVERSIÓN '!Área_de_impresión</vt:lpstr>
      <vt:lpstr>'PLAN DE ADQUISICIONES 2016'!Área_de_impresión</vt:lpstr>
      <vt:lpstr>'INVERSIÓN '!Títulos_a_imprimir</vt:lpstr>
      <vt:lpstr>'PLAN DE ADQUISICIONES 2016'!Títulos_a_imprimir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cgarzon</dc:creator>
  <cp:lastModifiedBy>CLARA EDITH ACOSTA MANRIQUE</cp:lastModifiedBy>
  <cp:revision/>
  <cp:lastPrinted>2016-08-16T19:52:32Z</cp:lastPrinted>
  <dcterms:created xsi:type="dcterms:W3CDTF">2012-05-03T16:02:33Z</dcterms:created>
  <dcterms:modified xsi:type="dcterms:W3CDTF">2016-08-18T15:54:30Z</dcterms:modified>
</cp:coreProperties>
</file>